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<sst xmlns="http://schemas.openxmlformats.org/spreadsheetml/2006/main" count="33166" uniqueCount="3148">
  <si>
    <t>File opened</t>
  </si>
  <si>
    <t>2025-10-24 12:41:33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</si>
  <si>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</si>
  <si>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</si>
  <si>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</si>
  <si>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</si>
  <si>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</si>
  <si>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</si>
  <si>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</si>
  <si>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</si>
  <si>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</si>
  <si>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</si>
  <si>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</si>
  <si>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</si>
  <si>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</si>
  <si>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</si>
  <si>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</si>
  <si>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Fri Oct 24 11:27</t>
  </si>
  <si>
    <t>H2O rangematch</t>
  </si>
  <si>
    <t>Fri Oct 24 11:35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</si>
  <si>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</si>
  <si>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</si>
  <si>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</si>
  <si>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</si>
  <si>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</si>
  <si>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</si>
  <si>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</si>
  <si>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</si>
  <si>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</si>
  <si>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12:41:33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</si>
  <si>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</si>
  <si>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</si>
  <si>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</si>
  <si>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</si>
  <si>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</si>
  <si>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</si>
  <si>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</si>
  <si>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</si>
  <si>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</si>
  <si>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</si>
  <si>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</si>
  <si>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</si>
  <si>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</si>
  <si>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</si>
  <si>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</si>
  <si>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</si>
  <si>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</si>
  <si>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</si>
  <si>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</si>
  <si>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</si>
  <si>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</si>
  <si>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</si>
  <si>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</si>
  <si>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</si>
  <si>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</si>
  <si>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</si>
  <si>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</si>
  <si>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</si>
  <si>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</si>
  <si>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</si>
  <si>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</si>
  <si>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</si>
  <si>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</si>
  <si>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</si>
  <si>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</si>
  <si>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</si>
  <si>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</si>
  <si>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</si>
  <si>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</si>
  <si>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</si>
  <si>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</si>
  <si>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</si>
  <si>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</si>
  <si>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</si>
  <si>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</si>
  <si>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</si>
  <si>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</si>
  <si>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</si>
  <si>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</si>
  <si>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</si>
  <si>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</si>
  <si>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</si>
  <si>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1.97626 203.649 363.977 585.443 797.817 1005.29 1208.89 1366.56</t>
  </si>
  <si>
    <t>Fs_true</t>
  </si>
  <si>
    <t>0.431247 209.933 388.834 610.408 800.426 1004.82 1201.18 1401.59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</si>
  <si>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</si>
  <si>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</si>
  <si>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</si>
  <si>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</si>
  <si>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</si>
  <si>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</si>
  <si>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</si>
  <si>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</si>
  <si>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</si>
  <si>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</si>
  <si>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</si>
  <si>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</si>
  <si>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</si>
  <si>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</si>
  <si>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</si>
  <si>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</si>
  <si>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</si>
  <si>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</si>
  <si>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</si>
  <si>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</si>
  <si>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</si>
  <si>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</si>
  <si>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</si>
  <si>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</si>
  <si>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</si>
  <si>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</si>
  <si>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</si>
  <si>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</si>
  <si>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</si>
  <si>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</si>
  <si>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</si>
  <si>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</si>
  <si>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</si>
  <si>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</si>
  <si>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</si>
  <si>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</si>
  <si>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</si>
  <si>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</si>
  <si>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</si>
  <si>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</si>
  <si>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</si>
  <si>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</si>
  <si>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</si>
  <si>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</si>
  <si>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</si>
  <si>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</si>
  <si>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</si>
  <si>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</si>
  <si>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</si>
  <si>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</si>
  <si>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</si>
  <si>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</si>
  <si>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</si>
  <si>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</si>
  <si>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</si>
  <si>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</si>
  <si>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</si>
  <si>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</si>
  <si>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</si>
  <si>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</si>
  <si>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</si>
  <si>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</si>
  <si>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</si>
  <si>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</si>
  <si>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</si>
  <si>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</si>
  <si>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</si>
  <si>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</si>
  <si>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</si>
  <si>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</si>
  <si>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</si>
  <si>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</si>
  <si>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</si>
  <si>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</si>
  <si>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</si>
  <si>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</si>
  <si>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</si>
  <si>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</si>
  <si>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</si>
  <si>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</si>
  <si>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</si>
  <si>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</si>
  <si>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</si>
  <si>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</si>
  <si>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</si>
  <si>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</si>
  <si>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</si>
  <si>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</si>
  <si>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</si>
  <si>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</si>
  <si>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</si>
  <si>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</si>
  <si>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</si>
  <si>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</si>
  <si>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</si>
  <si>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</si>
  <si>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</si>
  <si>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</si>
  <si>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</si>
  <si>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</si>
  <si>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</si>
  <si>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</si>
  <si>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</si>
  <si>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</si>
  <si>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</si>
  <si>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</si>
  <si>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</si>
  <si>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</si>
  <si>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</si>
  <si>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</si>
  <si>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</si>
  <si>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</si>
  <si>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</si>
  <si>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</si>
  <si>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</si>
  <si>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</si>
  <si>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</si>
  <si>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</si>
  <si>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</si>
  <si>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</si>
  <si>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</si>
  <si>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</si>
  <si>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</si>
  <si>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</si>
  <si>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</si>
  <si>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</si>
  <si>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</si>
  <si>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</si>
  <si>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</si>
  <si>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</si>
  <si>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</si>
  <si>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</si>
  <si>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</si>
  <si>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</si>
  <si>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</si>
  <si>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</si>
  <si>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</si>
  <si>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</si>
  <si>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</si>
  <si>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</si>
  <si>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</si>
  <si>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</si>
  <si>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</si>
  <si>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</si>
  <si>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</si>
  <si>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</si>
  <si>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</si>
  <si>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</si>
  <si>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</si>
  <si>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</si>
  <si>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</si>
  <si>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</si>
  <si>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</si>
  <si>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</si>
  <si>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</si>
  <si>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</si>
  <si>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</si>
  <si>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</si>
  <si>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</si>
  <si>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</si>
  <si>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</si>
  <si>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</si>
  <si>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</si>
  <si>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</si>
  <si>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</si>
  <si>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</si>
  <si>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</si>
  <si>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</si>
  <si>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</si>
  <si>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</si>
  <si>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</si>
  <si>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</si>
  <si>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</si>
  <si>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</si>
  <si>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</si>
  <si>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</si>
  <si>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</si>
  <si>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</si>
  <si>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</si>
  <si>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</si>
  <si>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</si>
  <si>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</si>
  <si>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</si>
  <si>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</si>
  <si>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</si>
  <si>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</si>
  <si>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</si>
  <si>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</si>
  <si>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</si>
  <si>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</si>
  <si>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</si>
  <si>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</si>
  <si>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</si>
  <si>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</si>
  <si>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</si>
  <si>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</si>
  <si>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</si>
  <si>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</si>
  <si>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</si>
  <si>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</si>
  <si>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</si>
  <si>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</si>
  <si>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</si>
  <si>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</si>
  <si>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</si>
  <si>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</si>
  <si>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</si>
  <si>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</si>
  <si>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</si>
  <si>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</si>
  <si>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</si>
  <si>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</si>
  <si>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</si>
  <si>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</si>
  <si>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</si>
  <si>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</si>
  <si>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</si>
  <si>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</si>
  <si>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</si>
  <si>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</si>
  <si>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</si>
  <si>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</si>
  <si>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</si>
  <si>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</si>
  <si>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</si>
  <si>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</si>
  <si>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</si>
  <si>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</si>
  <si>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</si>
  <si>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</si>
  <si>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</si>
  <si>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</si>
  <si>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</si>
  <si>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</si>
  <si>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</si>
  <si>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</si>
  <si>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</si>
  <si>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</si>
  <si>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</si>
  <si>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</si>
  <si>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</si>
  <si>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</si>
  <si>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</si>
  <si>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</si>
  <si>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</si>
  <si>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</si>
  <si>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</si>
  <si>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</si>
  <si>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</si>
  <si>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</si>
  <si>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</si>
  <si>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</si>
  <si>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</si>
  <si>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</si>
  <si>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</si>
  <si>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</si>
  <si>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</si>
  <si>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</si>
  <si>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</si>
  <si>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</si>
  <si>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</si>
  <si>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</si>
  <si>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</si>
  <si>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</si>
  <si>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</si>
  <si>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</si>
  <si>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</si>
  <si>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</si>
  <si>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</si>
  <si>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</si>
  <si>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</si>
  <si>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</si>
  <si>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</si>
  <si>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</si>
  <si>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</si>
  <si>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</si>
  <si>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</si>
  <si>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</si>
  <si>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</si>
  <si>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</si>
  <si>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</si>
  <si>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</si>
  <si>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</si>
  <si>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</si>
  <si>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</si>
  <si>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</si>
  <si>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</si>
  <si>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</si>
  <si>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</si>
  <si>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</si>
  <si>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</si>
  <si>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</si>
  <si>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</si>
  <si>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</si>
  <si>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</si>
  <si>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</si>
  <si>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</si>
  <si>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</si>
  <si>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</si>
  <si>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</si>
  <si>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</si>
  <si>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</si>
  <si>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</si>
  <si>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</si>
  <si>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</si>
  <si>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</si>
  <si>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</si>
  <si>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</si>
  <si>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</si>
  <si>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</si>
  <si>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</si>
  <si>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</si>
  <si>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</si>
  <si>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</si>
  <si>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</si>
  <si>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</si>
  <si>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</si>
  <si>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</si>
  <si>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</si>
  <si>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</si>
  <si>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</si>
  <si>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</si>
  <si>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</si>
  <si>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</si>
  <si>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</si>
  <si>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</si>
  <si>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</si>
  <si>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</si>
  <si>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</si>
  <si>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</si>
  <si>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</si>
  <si>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</si>
  <si>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</si>
  <si>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</si>
  <si>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</si>
  <si>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</si>
  <si>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</si>
  <si>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</si>
  <si>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</si>
  <si>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</si>
  <si>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</si>
  <si>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</si>
  <si>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</si>
  <si>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</si>
  <si>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</si>
  <si>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</si>
  <si>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</si>
  <si>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</si>
  <si>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20251024 12:47:20</t>
  </si>
  <si>
    <t>12:47:20</t>
  </si>
  <si>
    <t>gg_36</t>
  </si>
  <si>
    <t>albert</t>
  </si>
  <si>
    <t>-</t>
  </si>
  <si>
    <t>0: Broadleaf</t>
  </si>
  <si>
    <t>--:--:--</t>
  </si>
  <si>
    <t>2/3</t>
  </si>
  <si>
    <t>11111111</t>
  </si>
  <si>
    <t>oooooooo</t>
  </si>
  <si>
    <t>on</t>
  </si>
  <si>
    <t>20251024 12:47:25</t>
  </si>
  <si>
    <t>12:47:25</t>
  </si>
  <si>
    <t>1/3</t>
  </si>
  <si>
    <t>20251024 12:47:30</t>
  </si>
  <si>
    <t>12:47:30</t>
  </si>
  <si>
    <t>20251024 12:47:35</t>
  </si>
  <si>
    <t>12:47:35</t>
  </si>
  <si>
    <t>20251024 12:47:40</t>
  </si>
  <si>
    <t>12:47:40</t>
  </si>
  <si>
    <t>20251024 12:47:45</t>
  </si>
  <si>
    <t>12:47:45</t>
  </si>
  <si>
    <t>20251024 12:47:50</t>
  </si>
  <si>
    <t>12:47:50</t>
  </si>
  <si>
    <t>20251024 12:47:55</t>
  </si>
  <si>
    <t>12:47:55</t>
  </si>
  <si>
    <t>20251024 12:48:00</t>
  </si>
  <si>
    <t>12:48:00</t>
  </si>
  <si>
    <t>20251024 12:48:05</t>
  </si>
  <si>
    <t>12:48:05</t>
  </si>
  <si>
    <t>20251024 12:48:10</t>
  </si>
  <si>
    <t>12:48:10</t>
  </si>
  <si>
    <t>20251024 12:48:15</t>
  </si>
  <si>
    <t>12:48:15</t>
  </si>
  <si>
    <t>20251024 12:48:20</t>
  </si>
  <si>
    <t>12:48:20</t>
  </si>
  <si>
    <t>20251024 12:48:25</t>
  </si>
  <si>
    <t>12:48:25</t>
  </si>
  <si>
    <t>20251024 12:48:30</t>
  </si>
  <si>
    <t>12:48:30</t>
  </si>
  <si>
    <t>20251024 12:48:35</t>
  </si>
  <si>
    <t>12:48:35</t>
  </si>
  <si>
    <t>20251024 12:48:40</t>
  </si>
  <si>
    <t>12:48:40</t>
  </si>
  <si>
    <t>20251024 12:48:45</t>
  </si>
  <si>
    <t>12:48:45</t>
  </si>
  <si>
    <t>20251024 12:48:50</t>
  </si>
  <si>
    <t>12:48:50</t>
  </si>
  <si>
    <t>20251024 12:48:55</t>
  </si>
  <si>
    <t>12:48:55</t>
  </si>
  <si>
    <t>20251024 12:49:00</t>
  </si>
  <si>
    <t>12:49:00</t>
  </si>
  <si>
    <t>20251024 12:49:05</t>
  </si>
  <si>
    <t>12:49:05</t>
  </si>
  <si>
    <t>20251024 12:49:10</t>
  </si>
  <si>
    <t>12:49:10</t>
  </si>
  <si>
    <t>20251024 12:49:15</t>
  </si>
  <si>
    <t>12:49:15</t>
  </si>
  <si>
    <t>20251024 12:50:52</t>
  </si>
  <si>
    <t>12:50:52</t>
  </si>
  <si>
    <t>20251024 12:50:57</t>
  </si>
  <si>
    <t>12:50:57</t>
  </si>
  <si>
    <t>20251024 12:51:02</t>
  </si>
  <si>
    <t>12:51:02</t>
  </si>
  <si>
    <t>0/3</t>
  </si>
  <si>
    <t>20251024 12:51:07</t>
  </si>
  <si>
    <t>12:51:07</t>
  </si>
  <si>
    <t>20251024 12:51:12</t>
  </si>
  <si>
    <t>12:51:12</t>
  </si>
  <si>
    <t>20251024 12:51:17</t>
  </si>
  <si>
    <t>12:51:17</t>
  </si>
  <si>
    <t>20251024 12:51:22</t>
  </si>
  <si>
    <t>12:51:22</t>
  </si>
  <si>
    <t>20251024 12:51:27</t>
  </si>
  <si>
    <t>12:51:27</t>
  </si>
  <si>
    <t>20251024 12:51:32</t>
  </si>
  <si>
    <t>12:51:32</t>
  </si>
  <si>
    <t>20251024 12:51:37</t>
  </si>
  <si>
    <t>12:51:37</t>
  </si>
  <si>
    <t>20251024 12:51:42</t>
  </si>
  <si>
    <t>12:51:42</t>
  </si>
  <si>
    <t>20251024 12:51:47</t>
  </si>
  <si>
    <t>12:51:47</t>
  </si>
  <si>
    <t>20251024 12:51:52</t>
  </si>
  <si>
    <t>12:51:52</t>
  </si>
  <si>
    <t>20251024 12:51:57</t>
  </si>
  <si>
    <t>12:51:57</t>
  </si>
  <si>
    <t>20251024 12:52:02</t>
  </si>
  <si>
    <t>12:52:02</t>
  </si>
  <si>
    <t>20251024 12:52:07</t>
  </si>
  <si>
    <t>12:52:07</t>
  </si>
  <si>
    <t>20251024 12:52:12</t>
  </si>
  <si>
    <t>12:52:12</t>
  </si>
  <si>
    <t>20251024 12:52:17</t>
  </si>
  <si>
    <t>12:52:17</t>
  </si>
  <si>
    <t>20251024 12:52:22</t>
  </si>
  <si>
    <t>12:52:22</t>
  </si>
  <si>
    <t>20251024 12:52:27</t>
  </si>
  <si>
    <t>12:52:27</t>
  </si>
  <si>
    <t>20251024 12:52:32</t>
  </si>
  <si>
    <t>12:52:32</t>
  </si>
  <si>
    <t>20251024 12:52:37</t>
  </si>
  <si>
    <t>12:52:37</t>
  </si>
  <si>
    <t>20251024 12:52:42</t>
  </si>
  <si>
    <t>12:52:42</t>
  </si>
  <si>
    <t>20251024 12:52:47</t>
  </si>
  <si>
    <t>12:52:47</t>
  </si>
  <si>
    <t>20251024 12:52:52</t>
  </si>
  <si>
    <t>12:52:52</t>
  </si>
  <si>
    <t>20251024 12:52:57</t>
  </si>
  <si>
    <t>12:52:57</t>
  </si>
  <si>
    <t>20251024 12:53:02</t>
  </si>
  <si>
    <t>12:53:02</t>
  </si>
  <si>
    <t>20251024 12:53:07</t>
  </si>
  <si>
    <t>12:53:07</t>
  </si>
  <si>
    <t>20251024 12:53:12</t>
  </si>
  <si>
    <t>12:53:12</t>
  </si>
  <si>
    <t>20251024 12:53:17</t>
  </si>
  <si>
    <t>12:53:17</t>
  </si>
  <si>
    <t>20251024 12:53:22</t>
  </si>
  <si>
    <t>12:53:22</t>
  </si>
  <si>
    <t>20251024 12:53:27</t>
  </si>
  <si>
    <t>12:53:27</t>
  </si>
  <si>
    <t>20251024 12:53:32</t>
  </si>
  <si>
    <t>12:53:32</t>
  </si>
  <si>
    <t>20251024 12:53:37</t>
  </si>
  <si>
    <t>12:53:37</t>
  </si>
  <si>
    <t>20251024 12:53:42</t>
  </si>
  <si>
    <t>12:53:42</t>
  </si>
  <si>
    <t>20251024 12:53:47</t>
  </si>
  <si>
    <t>12:53:47</t>
  </si>
  <si>
    <t>20251024 12:53:52</t>
  </si>
  <si>
    <t>12:53:52</t>
  </si>
  <si>
    <t>20251024 12:53:57</t>
  </si>
  <si>
    <t>12:53:57</t>
  </si>
  <si>
    <t>20251024 12:54:02</t>
  </si>
  <si>
    <t>12:54:02</t>
  </si>
  <si>
    <t>20251024 12:54:07</t>
  </si>
  <si>
    <t>12:54:07</t>
  </si>
  <si>
    <t>20251024 12:54:12</t>
  </si>
  <si>
    <t>12:54:12</t>
  </si>
  <si>
    <t>20251024 12:54:17</t>
  </si>
  <si>
    <t>12:54:17</t>
  </si>
  <si>
    <t>20251024 12:54:22</t>
  </si>
  <si>
    <t>12:54:22</t>
  </si>
  <si>
    <t>20251024 12:54:27</t>
  </si>
  <si>
    <t>12:54:27</t>
  </si>
  <si>
    <t>20251024 12:54:32</t>
  </si>
  <si>
    <t>12:54:32</t>
  </si>
  <si>
    <t>20251024 12:54:37</t>
  </si>
  <si>
    <t>12:54:37</t>
  </si>
  <si>
    <t>20251024 12:54:42</t>
  </si>
  <si>
    <t>12:54:42</t>
  </si>
  <si>
    <t>20251024 12:54:47</t>
  </si>
  <si>
    <t>12:54:47</t>
  </si>
  <si>
    <t>20251024 12:54:52</t>
  </si>
  <si>
    <t>12:54:52</t>
  </si>
  <si>
    <t>20251024 12:54:57</t>
  </si>
  <si>
    <t>12:54:57</t>
  </si>
  <si>
    <t>20251024 12:55:02</t>
  </si>
  <si>
    <t>12:55:02</t>
  </si>
  <si>
    <t>20251024 12:55:07</t>
  </si>
  <si>
    <t>12:55:07</t>
  </si>
  <si>
    <t>20251024 12:55:12</t>
  </si>
  <si>
    <t>12:55:12</t>
  </si>
  <si>
    <t>20251024 12:55:17</t>
  </si>
  <si>
    <t>12:55:17</t>
  </si>
  <si>
    <t>20251024 12:55:22</t>
  </si>
  <si>
    <t>12:55:22</t>
  </si>
  <si>
    <t>20251024 12:55:27</t>
  </si>
  <si>
    <t>12:55:27</t>
  </si>
  <si>
    <t>20251024 12:55:32</t>
  </si>
  <si>
    <t>12:55:32</t>
  </si>
  <si>
    <t>20251024 12:55:37</t>
  </si>
  <si>
    <t>12:55:37</t>
  </si>
  <si>
    <t>20251024 12:55:42</t>
  </si>
  <si>
    <t>12:55:42</t>
  </si>
  <si>
    <t>20251024 12:55:47</t>
  </si>
  <si>
    <t>12:55:47</t>
  </si>
  <si>
    <t>20251024 12:55:52</t>
  </si>
  <si>
    <t>12:55:52</t>
  </si>
  <si>
    <t>20251024 12:55:57</t>
  </si>
  <si>
    <t>12:55:57</t>
  </si>
  <si>
    <t>20251024 12:56:02</t>
  </si>
  <si>
    <t>12:56:02</t>
  </si>
  <si>
    <t>20251024 12:56:07</t>
  </si>
  <si>
    <t>12:56:07</t>
  </si>
  <si>
    <t>20251024 12:56:12</t>
  </si>
  <si>
    <t>12:56:12</t>
  </si>
  <si>
    <t>20251024 12:56:17</t>
  </si>
  <si>
    <t>12:56:17</t>
  </si>
  <si>
    <t>20251024 12:56:22</t>
  </si>
  <si>
    <t>12:56:22</t>
  </si>
  <si>
    <t>20251024 12:56:27</t>
  </si>
  <si>
    <t>12:56:27</t>
  </si>
  <si>
    <t>3/3</t>
  </si>
  <si>
    <t>20251024 12:56:32</t>
  </si>
  <si>
    <t>12:56:32</t>
  </si>
  <si>
    <t>20251024 12:56:37</t>
  </si>
  <si>
    <t>12:56:37</t>
  </si>
  <si>
    <t>20251024 12:56:42</t>
  </si>
  <si>
    <t>12:56:42</t>
  </si>
  <si>
    <t>20251024 12:56:47</t>
  </si>
  <si>
    <t>12:56:47</t>
  </si>
  <si>
    <t>20251024 13:25:48</t>
  </si>
  <si>
    <t>13:25:48</t>
  </si>
  <si>
    <t>gg_14</t>
  </si>
  <si>
    <t>20251024 13:25:53</t>
  </si>
  <si>
    <t>13:25:53</t>
  </si>
  <si>
    <t>20251024 13:25:58</t>
  </si>
  <si>
    <t>13:25:58</t>
  </si>
  <si>
    <t>20251024 13:26:03</t>
  </si>
  <si>
    <t>13:26:03</t>
  </si>
  <si>
    <t>20251024 13:26:08</t>
  </si>
  <si>
    <t>13:26:08</t>
  </si>
  <si>
    <t>20251024 13:26:13</t>
  </si>
  <si>
    <t>13:26:13</t>
  </si>
  <si>
    <t>20251024 13:26:18</t>
  </si>
  <si>
    <t>13:26:18</t>
  </si>
  <si>
    <t>20251024 13:26:23</t>
  </si>
  <si>
    <t>13:26:23</t>
  </si>
  <si>
    <t>20251024 13:26:28</t>
  </si>
  <si>
    <t>13:26:28</t>
  </si>
  <si>
    <t>20251024 13:26:33</t>
  </si>
  <si>
    <t>13:26:33</t>
  </si>
  <si>
    <t>20251024 13:26:38</t>
  </si>
  <si>
    <t>13:26:38</t>
  </si>
  <si>
    <t>20251024 13:26:43</t>
  </si>
  <si>
    <t>13:26:43</t>
  </si>
  <si>
    <t>20251024 13:26:48</t>
  </si>
  <si>
    <t>13:26:48</t>
  </si>
  <si>
    <t>20251024 13:26:53</t>
  </si>
  <si>
    <t>13:26:53</t>
  </si>
  <si>
    <t>20251024 13:26:58</t>
  </si>
  <si>
    <t>13:26:58</t>
  </si>
  <si>
    <t>20251024 13:27:03</t>
  </si>
  <si>
    <t>13:27:03</t>
  </si>
  <si>
    <t>20251024 13:27:08</t>
  </si>
  <si>
    <t>13:27:08</t>
  </si>
  <si>
    <t>20251024 13:27:13</t>
  </si>
  <si>
    <t>13:27:13</t>
  </si>
  <si>
    <t>20251024 13:27:18</t>
  </si>
  <si>
    <t>13:27:18</t>
  </si>
  <si>
    <t>20251024 13:27:23</t>
  </si>
  <si>
    <t>13:27:23</t>
  </si>
  <si>
    <t>20251024 13:27:28</t>
  </si>
  <si>
    <t>13:27:28</t>
  </si>
  <si>
    <t>20251024 13:27:33</t>
  </si>
  <si>
    <t>13:27:33</t>
  </si>
  <si>
    <t>20251024 13:27:38</t>
  </si>
  <si>
    <t>13:27:38</t>
  </si>
  <si>
    <t>20251024 13:27:43</t>
  </si>
  <si>
    <t>13:27:43</t>
  </si>
  <si>
    <t>20251024 13:29:20</t>
  </si>
  <si>
    <t>13:29:20</t>
  </si>
  <si>
    <t>20251024 13:29:25</t>
  </si>
  <si>
    <t>13:29:25</t>
  </si>
  <si>
    <t>20251024 13:29:30</t>
  </si>
  <si>
    <t>13:29:30</t>
  </si>
  <si>
    <t>20251024 13:29:35</t>
  </si>
  <si>
    <t>13:29:35</t>
  </si>
  <si>
    <t>20251024 13:29:40</t>
  </si>
  <si>
    <t>13:29:40</t>
  </si>
  <si>
    <t>20251024 13:29:45</t>
  </si>
  <si>
    <t>13:29:45</t>
  </si>
  <si>
    <t>20251024 13:29:50</t>
  </si>
  <si>
    <t>13:29:50</t>
  </si>
  <si>
    <t>20251024 13:29:55</t>
  </si>
  <si>
    <t>13:29:55</t>
  </si>
  <si>
    <t>20251024 13:30:00</t>
  </si>
  <si>
    <t>13:30:00</t>
  </si>
  <si>
    <t>20251024 13:30:05</t>
  </si>
  <si>
    <t>13:30:05</t>
  </si>
  <si>
    <t>20251024 13:30:10</t>
  </si>
  <si>
    <t>13:30:10</t>
  </si>
  <si>
    <t>20251024 13:30:15</t>
  </si>
  <si>
    <t>13:30:15</t>
  </si>
  <si>
    <t>20251024 13:30:20</t>
  </si>
  <si>
    <t>13:30:20</t>
  </si>
  <si>
    <t>20251024 13:30:25</t>
  </si>
  <si>
    <t>13:30:25</t>
  </si>
  <si>
    <t>20251024 13:30:30</t>
  </si>
  <si>
    <t>13:30:30</t>
  </si>
  <si>
    <t>20251024 13:30:35</t>
  </si>
  <si>
    <t>13:30:35</t>
  </si>
  <si>
    <t>20251024 13:30:40</t>
  </si>
  <si>
    <t>13:30:40</t>
  </si>
  <si>
    <t>20251024 13:30:45</t>
  </si>
  <si>
    <t>13:30:45</t>
  </si>
  <si>
    <t>20251024 13:30:50</t>
  </si>
  <si>
    <t>13:30:50</t>
  </si>
  <si>
    <t>20251024 13:30:55</t>
  </si>
  <si>
    <t>13:30:55</t>
  </si>
  <si>
    <t>20251024 13:31:00</t>
  </si>
  <si>
    <t>13:31:00</t>
  </si>
  <si>
    <t>20251024 13:31:05</t>
  </si>
  <si>
    <t>13:31:05</t>
  </si>
  <si>
    <t>20251024 13:31:10</t>
  </si>
  <si>
    <t>13:31:10</t>
  </si>
  <si>
    <t>20251024 13:31:15</t>
  </si>
  <si>
    <t>13:31:15</t>
  </si>
  <si>
    <t>20251024 13:31:20</t>
  </si>
  <si>
    <t>13:31:20</t>
  </si>
  <si>
    <t>20251024 13:31:25</t>
  </si>
  <si>
    <t>13:31:25</t>
  </si>
  <si>
    <t>20251024 13:31:30</t>
  </si>
  <si>
    <t>13:31:30</t>
  </si>
  <si>
    <t>20251024 13:31:35</t>
  </si>
  <si>
    <t>13:31:35</t>
  </si>
  <si>
    <t>20251024 13:31:40</t>
  </si>
  <si>
    <t>13:31:40</t>
  </si>
  <si>
    <t>20251024 13:31:45</t>
  </si>
  <si>
    <t>13:31:45</t>
  </si>
  <si>
    <t>20251024 13:31:50</t>
  </si>
  <si>
    <t>13:31:50</t>
  </si>
  <si>
    <t>20251024 13:31:55</t>
  </si>
  <si>
    <t>13:31:55</t>
  </si>
  <si>
    <t>20251024 13:32:00</t>
  </si>
  <si>
    <t>13:32:00</t>
  </si>
  <si>
    <t>20251024 13:32:05</t>
  </si>
  <si>
    <t>13:32:05</t>
  </si>
  <si>
    <t>20251024 13:32:10</t>
  </si>
  <si>
    <t>13:32:10</t>
  </si>
  <si>
    <t>20251024 13:32:15</t>
  </si>
  <si>
    <t>13:32:15</t>
  </si>
  <si>
    <t>20251024 13:32:20</t>
  </si>
  <si>
    <t>13:32:20</t>
  </si>
  <si>
    <t>20251024 13:32:25</t>
  </si>
  <si>
    <t>13:32:25</t>
  </si>
  <si>
    <t>20251024 13:32:30</t>
  </si>
  <si>
    <t>13:32:30</t>
  </si>
  <si>
    <t>20251024 13:32:35</t>
  </si>
  <si>
    <t>13:32:35</t>
  </si>
  <si>
    <t>20251024 13:32:40</t>
  </si>
  <si>
    <t>13:32:40</t>
  </si>
  <si>
    <t>20251024 13:32:45</t>
  </si>
  <si>
    <t>13:32:45</t>
  </si>
  <si>
    <t>20251024 13:32:50</t>
  </si>
  <si>
    <t>13:32:50</t>
  </si>
  <si>
    <t>20251024 13:32:55</t>
  </si>
  <si>
    <t>13:32:55</t>
  </si>
  <si>
    <t>20251024 13:33:00</t>
  </si>
  <si>
    <t>13:33:00</t>
  </si>
  <si>
    <t>20251024 13:33:05</t>
  </si>
  <si>
    <t>13:33:05</t>
  </si>
  <si>
    <t>20251024 13:33:10</t>
  </si>
  <si>
    <t>13:33:10</t>
  </si>
  <si>
    <t>20251024 13:33:15</t>
  </si>
  <si>
    <t>13:33:15</t>
  </si>
  <si>
    <t>20251024 13:33:20</t>
  </si>
  <si>
    <t>13:33:20</t>
  </si>
  <si>
    <t>20251024 13:33:25</t>
  </si>
  <si>
    <t>13:33:25</t>
  </si>
  <si>
    <t>20251024 13:33:30</t>
  </si>
  <si>
    <t>13:33:30</t>
  </si>
  <si>
    <t>20251024 13:33:35</t>
  </si>
  <si>
    <t>13:33:35</t>
  </si>
  <si>
    <t>20251024 13:33:40</t>
  </si>
  <si>
    <t>13:33:40</t>
  </si>
  <si>
    <t>20251024 13:33:45</t>
  </si>
  <si>
    <t>13:33:45</t>
  </si>
  <si>
    <t>20251024 13:33:50</t>
  </si>
  <si>
    <t>13:33:50</t>
  </si>
  <si>
    <t>20251024 13:33:55</t>
  </si>
  <si>
    <t>13:33:55</t>
  </si>
  <si>
    <t>20251024 13:34:00</t>
  </si>
  <si>
    <t>13:34:00</t>
  </si>
  <si>
    <t>20251024 13:34:05</t>
  </si>
  <si>
    <t>13:34:05</t>
  </si>
  <si>
    <t>20251024 13:34:10</t>
  </si>
  <si>
    <t>13:34:10</t>
  </si>
  <si>
    <t>20251024 13:34:15</t>
  </si>
  <si>
    <t>13:34:15</t>
  </si>
  <si>
    <t>20251024 13:34:20</t>
  </si>
  <si>
    <t>13:34:20</t>
  </si>
  <si>
    <t>20251024 13:34:25</t>
  </si>
  <si>
    <t>13:34:25</t>
  </si>
  <si>
    <t>20251024 13:34:30</t>
  </si>
  <si>
    <t>13:34:30</t>
  </si>
  <si>
    <t>20251024 13:34:35</t>
  </si>
  <si>
    <t>13:34:35</t>
  </si>
  <si>
    <t>20251024 13:34:40</t>
  </si>
  <si>
    <t>13:34:40</t>
  </si>
  <si>
    <t>20251024 13:34:45</t>
  </si>
  <si>
    <t>13:34:45</t>
  </si>
  <si>
    <t>20251024 13:34:50</t>
  </si>
  <si>
    <t>13:34:50</t>
  </si>
  <si>
    <t>20251024 13:34:55</t>
  </si>
  <si>
    <t>13:34:55</t>
  </si>
  <si>
    <t>20251024 13:35:00</t>
  </si>
  <si>
    <t>13:35:00</t>
  </si>
  <si>
    <t>20251024 13:35:05</t>
  </si>
  <si>
    <t>13:35:05</t>
  </si>
  <si>
    <t>20251024 13:35:10</t>
  </si>
  <si>
    <t>13:35:10</t>
  </si>
  <si>
    <t>20251024 13:35:14</t>
  </si>
  <si>
    <t>13:35:14</t>
  </si>
  <si>
    <t>20251024 13:55:38</t>
  </si>
  <si>
    <t>13:55:38</t>
  </si>
  <si>
    <t>gg_8</t>
  </si>
  <si>
    <t>20251024 13:55:43</t>
  </si>
  <si>
    <t>13:55:43</t>
  </si>
  <si>
    <t>20251024 13:55:48</t>
  </si>
  <si>
    <t>13:55:48</t>
  </si>
  <si>
    <t>20251024 13:55:53</t>
  </si>
  <si>
    <t>13:55:53</t>
  </si>
  <si>
    <t>20251024 13:55:58</t>
  </si>
  <si>
    <t>13:55:58</t>
  </si>
  <si>
    <t>20251024 13:56:03</t>
  </si>
  <si>
    <t>13:56:03</t>
  </si>
  <si>
    <t>20251024 13:56:08</t>
  </si>
  <si>
    <t>13:56:08</t>
  </si>
  <si>
    <t>20251024 13:56:13</t>
  </si>
  <si>
    <t>13:56:13</t>
  </si>
  <si>
    <t>20251024 13:56:18</t>
  </si>
  <si>
    <t>13:56:18</t>
  </si>
  <si>
    <t>20251024 13:56:23</t>
  </si>
  <si>
    <t>13:56:23</t>
  </si>
  <si>
    <t>20251024 13:56:28</t>
  </si>
  <si>
    <t>13:56:28</t>
  </si>
  <si>
    <t>20251024 13:56:33</t>
  </si>
  <si>
    <t>13:56:33</t>
  </si>
  <si>
    <t>20251024 13:56:38</t>
  </si>
  <si>
    <t>13:56:38</t>
  </si>
  <si>
    <t>20251024 13:56:43</t>
  </si>
  <si>
    <t>13:56:43</t>
  </si>
  <si>
    <t>20251024 13:56:48</t>
  </si>
  <si>
    <t>13:56:48</t>
  </si>
  <si>
    <t>20251024 13:56:53</t>
  </si>
  <si>
    <t>13:56:53</t>
  </si>
  <si>
    <t>20251024 13:56:57</t>
  </si>
  <si>
    <t>13:56:57</t>
  </si>
  <si>
    <t>20251024 13:57:02</t>
  </si>
  <si>
    <t>13:57:02</t>
  </si>
  <si>
    <t>20251024 13:57:07</t>
  </si>
  <si>
    <t>13:57:07</t>
  </si>
  <si>
    <t>20251024 13:57:12</t>
  </si>
  <si>
    <t>13:57:12</t>
  </si>
  <si>
    <t>20251024 13:57:17</t>
  </si>
  <si>
    <t>13:57:17</t>
  </si>
  <si>
    <t>20251024 13:57:22</t>
  </si>
  <si>
    <t>13:57:22</t>
  </si>
  <si>
    <t>20251024 13:57:27</t>
  </si>
  <si>
    <t>13:57:27</t>
  </si>
  <si>
    <t>20251024 13:57:32</t>
  </si>
  <si>
    <t>13:57:32</t>
  </si>
  <si>
    <t>20251024 13:59:09</t>
  </si>
  <si>
    <t>13:59:09</t>
  </si>
  <si>
    <t>20251024 13:59:14</t>
  </si>
  <si>
    <t>13:59:14</t>
  </si>
  <si>
    <t>20251024 13:59:19</t>
  </si>
  <si>
    <t>13:59:19</t>
  </si>
  <si>
    <t>20251024 13:59:24</t>
  </si>
  <si>
    <t>13:59:24</t>
  </si>
  <si>
    <t>20251024 13:59:29</t>
  </si>
  <si>
    <t>13:59:29</t>
  </si>
  <si>
    <t>20251024 13:59:34</t>
  </si>
  <si>
    <t>13:59:34</t>
  </si>
  <si>
    <t>20251024 13:59:39</t>
  </si>
  <si>
    <t>13:59:39</t>
  </si>
  <si>
    <t>20251024 13:59:44</t>
  </si>
  <si>
    <t>13:59:44</t>
  </si>
  <si>
    <t>20251024 13:59:49</t>
  </si>
  <si>
    <t>13:59:49</t>
  </si>
  <si>
    <t>20251024 13:59:54</t>
  </si>
  <si>
    <t>13:59:54</t>
  </si>
  <si>
    <t>20251024 13:59:59</t>
  </si>
  <si>
    <t>13:59:59</t>
  </si>
  <si>
    <t>20251024 14:00:04</t>
  </si>
  <si>
    <t>14:00:04</t>
  </si>
  <si>
    <t>20251024 14:00:09</t>
  </si>
  <si>
    <t>14:00:09</t>
  </si>
  <si>
    <t>20251024 14:00:14</t>
  </si>
  <si>
    <t>14:00:14</t>
  </si>
  <si>
    <t>20251024 14:00:19</t>
  </si>
  <si>
    <t>14:00:19</t>
  </si>
  <si>
    <t>20251024 14:00:24</t>
  </si>
  <si>
    <t>14:00:24</t>
  </si>
  <si>
    <t>20251024 14:00:29</t>
  </si>
  <si>
    <t>14:00:29</t>
  </si>
  <si>
    <t>20251024 14:00:34</t>
  </si>
  <si>
    <t>14:00:34</t>
  </si>
  <si>
    <t>20251024 14:00:39</t>
  </si>
  <si>
    <t>14:00:39</t>
  </si>
  <si>
    <t>20251024 14:00:44</t>
  </si>
  <si>
    <t>14:00:44</t>
  </si>
  <si>
    <t>20251024 14:00:49</t>
  </si>
  <si>
    <t>14:00:49</t>
  </si>
  <si>
    <t>20251024 14:00:54</t>
  </si>
  <si>
    <t>14:00:54</t>
  </si>
  <si>
    <t>20251024 14:00:59</t>
  </si>
  <si>
    <t>14:00:59</t>
  </si>
  <si>
    <t>20251024 14:01:04</t>
  </si>
  <si>
    <t>14:01:04</t>
  </si>
  <si>
    <t>20251024 14:01:09</t>
  </si>
  <si>
    <t>14:01:09</t>
  </si>
  <si>
    <t>20251024 14:01:14</t>
  </si>
  <si>
    <t>14:01:14</t>
  </si>
  <si>
    <t>20251024 14:01:19</t>
  </si>
  <si>
    <t>14:01:19</t>
  </si>
  <si>
    <t>20251024 14:01:24</t>
  </si>
  <si>
    <t>14:01:24</t>
  </si>
  <si>
    <t>20251024 14:01:29</t>
  </si>
  <si>
    <t>14:01:29</t>
  </si>
  <si>
    <t>20251024 14:01:34</t>
  </si>
  <si>
    <t>14:01:34</t>
  </si>
  <si>
    <t>20251024 14:01:39</t>
  </si>
  <si>
    <t>14:01:39</t>
  </si>
  <si>
    <t>20251024 14:01:44</t>
  </si>
  <si>
    <t>14:01:44</t>
  </si>
  <si>
    <t>20251024 14:01:49</t>
  </si>
  <si>
    <t>14:01:49</t>
  </si>
  <si>
    <t>20251024 14:01:54</t>
  </si>
  <si>
    <t>14:01:54</t>
  </si>
  <si>
    <t>20251024 14:01:59</t>
  </si>
  <si>
    <t>14:01:59</t>
  </si>
  <si>
    <t>20251024 14:02:04</t>
  </si>
  <si>
    <t>14:02:04</t>
  </si>
  <si>
    <t>20251024 14:02:09</t>
  </si>
  <si>
    <t>14:02:09</t>
  </si>
  <si>
    <t>20251024 14:02:14</t>
  </si>
  <si>
    <t>14:02:14</t>
  </si>
  <si>
    <t>20251024 14:02:19</t>
  </si>
  <si>
    <t>14:02:19</t>
  </si>
  <si>
    <t>20251024 14:02:24</t>
  </si>
  <si>
    <t>14:02:24</t>
  </si>
  <si>
    <t>20251024 14:02:29</t>
  </si>
  <si>
    <t>14:02:29</t>
  </si>
  <si>
    <t>20251024 14:02:34</t>
  </si>
  <si>
    <t>14:02:34</t>
  </si>
  <si>
    <t>20251024 14:02:39</t>
  </si>
  <si>
    <t>14:02:39</t>
  </si>
  <si>
    <t>20251024 14:02:44</t>
  </si>
  <si>
    <t>14:02:44</t>
  </si>
  <si>
    <t>20251024 14:02:49</t>
  </si>
  <si>
    <t>14:02:49</t>
  </si>
  <si>
    <t>20251024 14:02:54</t>
  </si>
  <si>
    <t>14:02:54</t>
  </si>
  <si>
    <t>20251024 14:02:59</t>
  </si>
  <si>
    <t>14:02:59</t>
  </si>
  <si>
    <t>20251024 14:03:04</t>
  </si>
  <si>
    <t>14:03:04</t>
  </si>
  <si>
    <t>20251024 14:03:09</t>
  </si>
  <si>
    <t>14:03:09</t>
  </si>
  <si>
    <t>20251024 14:03:14</t>
  </si>
  <si>
    <t>14:03:14</t>
  </si>
  <si>
    <t>20251024 14:03:19</t>
  </si>
  <si>
    <t>14:03:19</t>
  </si>
  <si>
    <t>20251024 14:03:24</t>
  </si>
  <si>
    <t>14:03:24</t>
  </si>
  <si>
    <t>20251024 14:03:29</t>
  </si>
  <si>
    <t>14:03:29</t>
  </si>
  <si>
    <t>20251024 14:03:34</t>
  </si>
  <si>
    <t>14:03:34</t>
  </si>
  <si>
    <t>20251024 14:03:39</t>
  </si>
  <si>
    <t>14:03:39</t>
  </si>
  <si>
    <t>20251024 14:03:44</t>
  </si>
  <si>
    <t>14:03:44</t>
  </si>
  <si>
    <t>20251024 14:03:49</t>
  </si>
  <si>
    <t>14:03:49</t>
  </si>
  <si>
    <t>20251024 14:03:54</t>
  </si>
  <si>
    <t>14:03:54</t>
  </si>
  <si>
    <t>20251024 14:03:59</t>
  </si>
  <si>
    <t>14:03:59</t>
  </si>
  <si>
    <t>20251024 14:04:04</t>
  </si>
  <si>
    <t>14:04:04</t>
  </si>
  <si>
    <t>20251024 14:04:09</t>
  </si>
  <si>
    <t>14:04:09</t>
  </si>
  <si>
    <t>20251024 14:04:14</t>
  </si>
  <si>
    <t>14:04:14</t>
  </si>
  <si>
    <t>20251024 14:04:19</t>
  </si>
  <si>
    <t>14:04:19</t>
  </si>
  <si>
    <t>20251024 14:04:24</t>
  </si>
  <si>
    <t>14:04:24</t>
  </si>
  <si>
    <t>20251024 14:04:29</t>
  </si>
  <si>
    <t>14:04:29</t>
  </si>
  <si>
    <t>20251024 14:04:34</t>
  </si>
  <si>
    <t>14:04:34</t>
  </si>
  <si>
    <t>20251024 14:04:39</t>
  </si>
  <si>
    <t>14:04:39</t>
  </si>
  <si>
    <t>20251024 14:04:44</t>
  </si>
  <si>
    <t>14:04:44</t>
  </si>
  <si>
    <t>20251024 14:04:49</t>
  </si>
  <si>
    <t>14:04:49</t>
  </si>
  <si>
    <t>20251024 14:04:54</t>
  </si>
  <si>
    <t>14:04:54</t>
  </si>
  <si>
    <t>20251024 14:04:59</t>
  </si>
  <si>
    <t>14:04:59</t>
  </si>
  <si>
    <t>20251024 14:05:04</t>
  </si>
  <si>
    <t>14:05:04</t>
  </si>
  <si>
    <t>20251024 14:14:49</t>
  </si>
  <si>
    <t>14:14:49</t>
  </si>
  <si>
    <t>gg_18</t>
  </si>
  <si>
    <t>20251024 14:14:54</t>
  </si>
  <si>
    <t>14:14:54</t>
  </si>
  <si>
    <t>20251024 14:14:59</t>
  </si>
  <si>
    <t>14:14:59</t>
  </si>
  <si>
    <t>20251024 14:15:04</t>
  </si>
  <si>
    <t>14:15:04</t>
  </si>
  <si>
    <t>20251024 14:15:09</t>
  </si>
  <si>
    <t>14:15:09</t>
  </si>
  <si>
    <t>20251024 14:15:14</t>
  </si>
  <si>
    <t>14:15:14</t>
  </si>
  <si>
    <t>20251024 14:15:19</t>
  </si>
  <si>
    <t>14:15:19</t>
  </si>
  <si>
    <t>20251024 14:15:24</t>
  </si>
  <si>
    <t>14:15:24</t>
  </si>
  <si>
    <t>20251024 14:15:29</t>
  </si>
  <si>
    <t>14:15:29</t>
  </si>
  <si>
    <t>20251024 14:15:34</t>
  </si>
  <si>
    <t>14:15:34</t>
  </si>
  <si>
    <t>20251024 14:15:39</t>
  </si>
  <si>
    <t>14:15:39</t>
  </si>
  <si>
    <t>20251024 14:15:44</t>
  </si>
  <si>
    <t>14:15:44</t>
  </si>
  <si>
    <t>20251024 14:15:49</t>
  </si>
  <si>
    <t>14:15:49</t>
  </si>
  <si>
    <t>20251024 14:15:54</t>
  </si>
  <si>
    <t>14:15:54</t>
  </si>
  <si>
    <t>20251024 14:15:59</t>
  </si>
  <si>
    <t>14:15:59</t>
  </si>
  <si>
    <t>20251024 14:16:04</t>
  </si>
  <si>
    <t>14:16:04</t>
  </si>
  <si>
    <t>20251024 14:16:09</t>
  </si>
  <si>
    <t>14:16:09</t>
  </si>
  <si>
    <t>20251024 14:16:14</t>
  </si>
  <si>
    <t>14:16:14</t>
  </si>
  <si>
    <t>20251024 14:16:19</t>
  </si>
  <si>
    <t>14:16:19</t>
  </si>
  <si>
    <t>20251024 14:16:24</t>
  </si>
  <si>
    <t>14:16:24</t>
  </si>
  <si>
    <t>20251024 14:16:29</t>
  </si>
  <si>
    <t>14:16:29</t>
  </si>
  <si>
    <t>20251024 14:16:34</t>
  </si>
  <si>
    <t>14:16:34</t>
  </si>
  <si>
    <t>20251024 14:16:39</t>
  </si>
  <si>
    <t>14:16:39</t>
  </si>
  <si>
    <t>20251024 14:16:44</t>
  </si>
  <si>
    <t>14:16:44</t>
  </si>
  <si>
    <t>20251024 14:18:21</t>
  </si>
  <si>
    <t>14:18:21</t>
  </si>
  <si>
    <t>20251024 14:18:26</t>
  </si>
  <si>
    <t>14:18:26</t>
  </si>
  <si>
    <t>20251024 14:18:31</t>
  </si>
  <si>
    <t>14:18:31</t>
  </si>
  <si>
    <t>20251024 14:18:36</t>
  </si>
  <si>
    <t>14:18:36</t>
  </si>
  <si>
    <t>20251024 14:18:41</t>
  </si>
  <si>
    <t>14:18:41</t>
  </si>
  <si>
    <t>20251024 14:18:46</t>
  </si>
  <si>
    <t>14:18:46</t>
  </si>
  <si>
    <t>20251024 14:18:51</t>
  </si>
  <si>
    <t>14:18:51</t>
  </si>
  <si>
    <t>20251024 14:18:56</t>
  </si>
  <si>
    <t>14:18:56</t>
  </si>
  <si>
    <t>20251024 14:19:01</t>
  </si>
  <si>
    <t>14:19:01</t>
  </si>
  <si>
    <t>20251024 14:19:06</t>
  </si>
  <si>
    <t>14:19:06</t>
  </si>
  <si>
    <t>20251024 14:19:11</t>
  </si>
  <si>
    <t>14:19:11</t>
  </si>
  <si>
    <t>20251024 14:19:16</t>
  </si>
  <si>
    <t>14:19:16</t>
  </si>
  <si>
    <t>20251024 14:19:21</t>
  </si>
  <si>
    <t>14:19:21</t>
  </si>
  <si>
    <t>20251024 14:19:26</t>
  </si>
  <si>
    <t>14:19:26</t>
  </si>
  <si>
    <t>20251024 14:19:31</t>
  </si>
  <si>
    <t>14:19:31</t>
  </si>
  <si>
    <t>20251024 14:19:36</t>
  </si>
  <si>
    <t>14:19:36</t>
  </si>
  <si>
    <t>20251024 14:19:41</t>
  </si>
  <si>
    <t>14:19:41</t>
  </si>
  <si>
    <t>20251024 14:19:46</t>
  </si>
  <si>
    <t>14:19:46</t>
  </si>
  <si>
    <t>20251024 14:19:51</t>
  </si>
  <si>
    <t>14:19:51</t>
  </si>
  <si>
    <t>20251024 14:19:56</t>
  </si>
  <si>
    <t>14:19:56</t>
  </si>
  <si>
    <t>20251024 14:20:01</t>
  </si>
  <si>
    <t>14:20:01</t>
  </si>
  <si>
    <t>20251024 14:20:06</t>
  </si>
  <si>
    <t>14:20:06</t>
  </si>
  <si>
    <t>20251024 14:20:11</t>
  </si>
  <si>
    <t>14:20:11</t>
  </si>
  <si>
    <t>20251024 14:20:16</t>
  </si>
  <si>
    <t>14:20:16</t>
  </si>
  <si>
    <t>20251024 14:20:21</t>
  </si>
  <si>
    <t>14:20:21</t>
  </si>
  <si>
    <t>20251024 14:20:26</t>
  </si>
  <si>
    <t>14:20:26</t>
  </si>
  <si>
    <t>20251024 14:20:31</t>
  </si>
  <si>
    <t>14:20:31</t>
  </si>
  <si>
    <t>20251024 14:20:35</t>
  </si>
  <si>
    <t>14:20:35</t>
  </si>
  <si>
    <t>20251024 14:20:41</t>
  </si>
  <si>
    <t>14:20:41</t>
  </si>
  <si>
    <t>20251024 14:20:45</t>
  </si>
  <si>
    <t>14:20:45</t>
  </si>
  <si>
    <t>20251024 14:20:51</t>
  </si>
  <si>
    <t>14:20:51</t>
  </si>
  <si>
    <t>20251024 14:20:55</t>
  </si>
  <si>
    <t>14:20:55</t>
  </si>
  <si>
    <t>20251024 14:21:01</t>
  </si>
  <si>
    <t>14:21:01</t>
  </si>
  <si>
    <t>20251024 14:21:05</t>
  </si>
  <si>
    <t>14:21:05</t>
  </si>
  <si>
    <t>20251024 14:21:11</t>
  </si>
  <si>
    <t>14:21:11</t>
  </si>
  <si>
    <t>20251024 14:21:15</t>
  </si>
  <si>
    <t>14:21:15</t>
  </si>
  <si>
    <t>20251024 14:21:21</t>
  </si>
  <si>
    <t>14:21:21</t>
  </si>
  <si>
    <t>20251024 14:21:25</t>
  </si>
  <si>
    <t>14:21:25</t>
  </si>
  <si>
    <t>20251024 14:21:31</t>
  </si>
  <si>
    <t>14:21:31</t>
  </si>
  <si>
    <t>20251024 14:21:36</t>
  </si>
  <si>
    <t>14:21:36</t>
  </si>
  <si>
    <t>20251024 14:21:41</t>
  </si>
  <si>
    <t>14:21:41</t>
  </si>
  <si>
    <t>20251024 14:21:46</t>
  </si>
  <si>
    <t>14:21:46</t>
  </si>
  <si>
    <t>20251024 14:21:51</t>
  </si>
  <si>
    <t>14:21:51</t>
  </si>
  <si>
    <t>20251024 14:21:56</t>
  </si>
  <si>
    <t>14:21:56</t>
  </si>
  <si>
    <t>20251024 14:22:01</t>
  </si>
  <si>
    <t>14:22:01</t>
  </si>
  <si>
    <t>20251024 14:22:06</t>
  </si>
  <si>
    <t>14:22:06</t>
  </si>
  <si>
    <t>20251024 14:22:11</t>
  </si>
  <si>
    <t>14:22:11</t>
  </si>
  <si>
    <t>20251024 14:22:16</t>
  </si>
  <si>
    <t>14:22:16</t>
  </si>
  <si>
    <t>20251024 14:22:21</t>
  </si>
  <si>
    <t>14:22:21</t>
  </si>
  <si>
    <t>20251024 14:22:26</t>
  </si>
  <si>
    <t>14:22:26</t>
  </si>
  <si>
    <t>20251024 14:22:30</t>
  </si>
  <si>
    <t>14:22:30</t>
  </si>
  <si>
    <t>20251024 14:22:35</t>
  </si>
  <si>
    <t>14:22:35</t>
  </si>
  <si>
    <t>20251024 14:22:40</t>
  </si>
  <si>
    <t>14:22:40</t>
  </si>
  <si>
    <t>20251024 14:22:45</t>
  </si>
  <si>
    <t>14:22:45</t>
  </si>
  <si>
    <t>20251024 14:22:50</t>
  </si>
  <si>
    <t>14:22:50</t>
  </si>
  <si>
    <t>20251024 14:22:55</t>
  </si>
  <si>
    <t>14:22:55</t>
  </si>
  <si>
    <t>20251024 14:23:00</t>
  </si>
  <si>
    <t>14:23:00</t>
  </si>
  <si>
    <t>20251024 14:23:05</t>
  </si>
  <si>
    <t>14:23:05</t>
  </si>
  <si>
    <t>20251024 14:23:10</t>
  </si>
  <si>
    <t>14:23:10</t>
  </si>
  <si>
    <t>20251024 14:23:15</t>
  </si>
  <si>
    <t>14:23:15</t>
  </si>
  <si>
    <t>20251024 14:23:20</t>
  </si>
  <si>
    <t>14:23:20</t>
  </si>
  <si>
    <t>20251024 14:23:25</t>
  </si>
  <si>
    <t>14:23:25</t>
  </si>
  <si>
    <t>20251024 14:23:30</t>
  </si>
  <si>
    <t>14:23:30</t>
  </si>
  <si>
    <t>20251024 14:23:35</t>
  </si>
  <si>
    <t>14:23:35</t>
  </si>
  <si>
    <t>20251024 14:23:40</t>
  </si>
  <si>
    <t>14:23:40</t>
  </si>
  <si>
    <t>20251024 14:23:45</t>
  </si>
  <si>
    <t>14:23:45</t>
  </si>
  <si>
    <t>20251024 14:23:50</t>
  </si>
  <si>
    <t>14:23:50</t>
  </si>
  <si>
    <t>20251024 14:23:55</t>
  </si>
  <si>
    <t>14:23:55</t>
  </si>
  <si>
    <t>20251024 14:24:00</t>
  </si>
  <si>
    <t>14:24:00</t>
  </si>
  <si>
    <t>20251024 14:24:05</t>
  </si>
  <si>
    <t>14:24:05</t>
  </si>
  <si>
    <t>20251024 14:24:10</t>
  </si>
  <si>
    <t>14:24:10</t>
  </si>
  <si>
    <t>20251024 14:24:15</t>
  </si>
  <si>
    <t>14:24:15</t>
  </si>
  <si>
    <t>20251024 14:44:57</t>
  </si>
  <si>
    <t>14:44:57</t>
  </si>
  <si>
    <t>gg_34</t>
  </si>
  <si>
    <t>20251024 14:45:02</t>
  </si>
  <si>
    <t>14:45:02</t>
  </si>
  <si>
    <t>20251024 14:45:07</t>
  </si>
  <si>
    <t>14:45:07</t>
  </si>
  <si>
    <t>20251024 14:45:12</t>
  </si>
  <si>
    <t>14:45:12</t>
  </si>
  <si>
    <t>20251024 14:45:17</t>
  </si>
  <si>
    <t>14:45:17</t>
  </si>
  <si>
    <t>20251024 14:45:22</t>
  </si>
  <si>
    <t>14:45:22</t>
  </si>
  <si>
    <t>20251024 14:45:27</t>
  </si>
  <si>
    <t>14:45:27</t>
  </si>
  <si>
    <t>20251024 14:45:32</t>
  </si>
  <si>
    <t>14:45:32</t>
  </si>
  <si>
    <t>20251024 14:45:37</t>
  </si>
  <si>
    <t>14:45:37</t>
  </si>
  <si>
    <t>20251024 14:45:42</t>
  </si>
  <si>
    <t>14:45:42</t>
  </si>
  <si>
    <t>20251024 14:45:47</t>
  </si>
  <si>
    <t>14:45:47</t>
  </si>
  <si>
    <t>20251024 14:45:52</t>
  </si>
  <si>
    <t>14:45:52</t>
  </si>
  <si>
    <t>20251024 14:45:57</t>
  </si>
  <si>
    <t>14:45:57</t>
  </si>
  <si>
    <t>20251024 14:46:02</t>
  </si>
  <si>
    <t>14:46:02</t>
  </si>
  <si>
    <t>20251024 14:46:07</t>
  </si>
  <si>
    <t>14:46:07</t>
  </si>
  <si>
    <t>20251024 14:46:12</t>
  </si>
  <si>
    <t>14:46:12</t>
  </si>
  <si>
    <t>20251024 14:46:17</t>
  </si>
  <si>
    <t>14:46:17</t>
  </si>
  <si>
    <t>20251024 14:46:22</t>
  </si>
  <si>
    <t>14:46:22</t>
  </si>
  <si>
    <t>20251024 14:46:27</t>
  </si>
  <si>
    <t>14:46:27</t>
  </si>
  <si>
    <t>20251024 14:46:32</t>
  </si>
  <si>
    <t>14:46:32</t>
  </si>
  <si>
    <t>20251024 14:46:37</t>
  </si>
  <si>
    <t>14:46:37</t>
  </si>
  <si>
    <t>20251024 14:46:42</t>
  </si>
  <si>
    <t>14:46:42</t>
  </si>
  <si>
    <t>20251024 14:46:47</t>
  </si>
  <si>
    <t>14:46:47</t>
  </si>
  <si>
    <t>20251024 14:46:52</t>
  </si>
  <si>
    <t>14:46:52</t>
  </si>
  <si>
    <t>20251024 14:48:29</t>
  </si>
  <si>
    <t>14:48:29</t>
  </si>
  <si>
    <t>20251024 14:48:34</t>
  </si>
  <si>
    <t>14:48:34</t>
  </si>
  <si>
    <t>20251024 14:48:39</t>
  </si>
  <si>
    <t>14:48:39</t>
  </si>
  <si>
    <t>20251024 14:48:44</t>
  </si>
  <si>
    <t>14:48:44</t>
  </si>
  <si>
    <t>20251024 14:48:49</t>
  </si>
  <si>
    <t>14:48:49</t>
  </si>
  <si>
    <t>20251024 14:48:54</t>
  </si>
  <si>
    <t>14:48:54</t>
  </si>
  <si>
    <t>20251024 14:48:59</t>
  </si>
  <si>
    <t>14:48:59</t>
  </si>
  <si>
    <t>20251024 14:49:04</t>
  </si>
  <si>
    <t>14:49:04</t>
  </si>
  <si>
    <t>20251024 14:49:09</t>
  </si>
  <si>
    <t>14:49:09</t>
  </si>
  <si>
    <t>20251024 14:49:14</t>
  </si>
  <si>
    <t>14:49:14</t>
  </si>
  <si>
    <t>20251024 14:49:19</t>
  </si>
  <si>
    <t>14:49:19</t>
  </si>
  <si>
    <t>20251024 14:49:24</t>
  </si>
  <si>
    <t>14:49:24</t>
  </si>
  <si>
    <t>20251024 14:49:29</t>
  </si>
  <si>
    <t>14:49:29</t>
  </si>
  <si>
    <t>20251024 14:49:33</t>
  </si>
  <si>
    <t>14:49:33</t>
  </si>
  <si>
    <t>20251024 14:49:38</t>
  </si>
  <si>
    <t>14:49:38</t>
  </si>
  <si>
    <t>20251024 14:49:43</t>
  </si>
  <si>
    <t>14:49:43</t>
  </si>
  <si>
    <t>20251024 14:49:48</t>
  </si>
  <si>
    <t>14:49:48</t>
  </si>
  <si>
    <t>20251024 14:49:53</t>
  </si>
  <si>
    <t>14:49:53</t>
  </si>
  <si>
    <t>20251024 14:49:58</t>
  </si>
  <si>
    <t>14:49:58</t>
  </si>
  <si>
    <t>20251024 14:50:03</t>
  </si>
  <si>
    <t>14:50:03</t>
  </si>
  <si>
    <t>20251024 14:50:08</t>
  </si>
  <si>
    <t>14:50:08</t>
  </si>
  <si>
    <t>20251024 14:50:13</t>
  </si>
  <si>
    <t>14:50:13</t>
  </si>
  <si>
    <t>20251024 14:50:18</t>
  </si>
  <si>
    <t>14:50:18</t>
  </si>
  <si>
    <t>20251024 14:50:23</t>
  </si>
  <si>
    <t>14:50:23</t>
  </si>
  <si>
    <t>20251024 14:50:28</t>
  </si>
  <si>
    <t>14:50:28</t>
  </si>
  <si>
    <t>20251024 14:50:33</t>
  </si>
  <si>
    <t>14:50:33</t>
  </si>
  <si>
    <t>20251024 14:50:38</t>
  </si>
  <si>
    <t>14:50:38</t>
  </si>
  <si>
    <t>20251024 14:50:43</t>
  </si>
  <si>
    <t>14:50:43</t>
  </si>
  <si>
    <t>20251024 14:50:48</t>
  </si>
  <si>
    <t>14:50:48</t>
  </si>
  <si>
    <t>20251024 14:50:53</t>
  </si>
  <si>
    <t>14:50:53</t>
  </si>
  <si>
    <t>20251024 14:50:58</t>
  </si>
  <si>
    <t>14:50:58</t>
  </si>
  <si>
    <t>20251024 14:51:03</t>
  </si>
  <si>
    <t>14:51:03</t>
  </si>
  <si>
    <t>20251024 14:51:08</t>
  </si>
  <si>
    <t>14:51:08</t>
  </si>
  <si>
    <t>20251024 14:51:13</t>
  </si>
  <si>
    <t>14:51:13</t>
  </si>
  <si>
    <t>20251024 14:51:18</t>
  </si>
  <si>
    <t>14:51:18</t>
  </si>
  <si>
    <t>20251024 14:51:23</t>
  </si>
  <si>
    <t>14:51:23</t>
  </si>
  <si>
    <t>20251024 14:51:28</t>
  </si>
  <si>
    <t>14:51:28</t>
  </si>
  <si>
    <t>20251024 14:51:33</t>
  </si>
  <si>
    <t>14:51:33</t>
  </si>
  <si>
    <t>20251024 14:51:38</t>
  </si>
  <si>
    <t>14:51:38</t>
  </si>
  <si>
    <t>20251024 14:51:43</t>
  </si>
  <si>
    <t>14:51:43</t>
  </si>
  <si>
    <t>20251024 14:51:48</t>
  </si>
  <si>
    <t>14:51:48</t>
  </si>
  <si>
    <t>20251024 14:51:53</t>
  </si>
  <si>
    <t>14:51:53</t>
  </si>
  <si>
    <t>20251024 14:51:58</t>
  </si>
  <si>
    <t>14:51:58</t>
  </si>
  <si>
    <t>20251024 14:52:03</t>
  </si>
  <si>
    <t>14:52:03</t>
  </si>
  <si>
    <t>20251024 14:52:08</t>
  </si>
  <si>
    <t>14:52:08</t>
  </si>
  <si>
    <t>20251024 14:52:13</t>
  </si>
  <si>
    <t>14:52:13</t>
  </si>
  <si>
    <t>20251024 14:52:18</t>
  </si>
  <si>
    <t>14:52:18</t>
  </si>
  <si>
    <t>20251024 14:52:23</t>
  </si>
  <si>
    <t>14:52:23</t>
  </si>
  <si>
    <t>20251024 14:52:28</t>
  </si>
  <si>
    <t>14:52:28</t>
  </si>
  <si>
    <t>20251024 14:52:33</t>
  </si>
  <si>
    <t>14:52:33</t>
  </si>
  <si>
    <t>20251024 14:52:38</t>
  </si>
  <si>
    <t>14:52:38</t>
  </si>
  <si>
    <t>20251024 14:52:43</t>
  </si>
  <si>
    <t>14:52:43</t>
  </si>
  <si>
    <t>20251024 14:52:48</t>
  </si>
  <si>
    <t>14:52:48</t>
  </si>
  <si>
    <t>20251024 14:52:53</t>
  </si>
  <si>
    <t>14:52:53</t>
  </si>
  <si>
    <t>20251024 14:52:58</t>
  </si>
  <si>
    <t>14:52:58</t>
  </si>
  <si>
    <t>20251024 14:53:03</t>
  </si>
  <si>
    <t>14:53:03</t>
  </si>
  <si>
    <t>20251024 14:53:08</t>
  </si>
  <si>
    <t>14:53:08</t>
  </si>
  <si>
    <t>20251024 14:53:13</t>
  </si>
  <si>
    <t>14:53:13</t>
  </si>
  <si>
    <t>20251024 14:53:18</t>
  </si>
  <si>
    <t>14:53:18</t>
  </si>
  <si>
    <t>20251024 14:53:23</t>
  </si>
  <si>
    <t>14:53:23</t>
  </si>
  <si>
    <t>20251024 14:53:28</t>
  </si>
  <si>
    <t>14:53:28</t>
  </si>
  <si>
    <t>20251024 14:53:33</t>
  </si>
  <si>
    <t>14:53:33</t>
  </si>
  <si>
    <t>20251024 14:53:38</t>
  </si>
  <si>
    <t>14:53:38</t>
  </si>
  <si>
    <t>20251024 14:53:43</t>
  </si>
  <si>
    <t>14:53:43</t>
  </si>
  <si>
    <t>20251024 14:53:48</t>
  </si>
  <si>
    <t>14:53:48</t>
  </si>
  <si>
    <t>20251024 14:53:53</t>
  </si>
  <si>
    <t>14:53:53</t>
  </si>
  <si>
    <t>20251024 14:53:58</t>
  </si>
  <si>
    <t>14:53:58</t>
  </si>
  <si>
    <t>20251024 14:54:03</t>
  </si>
  <si>
    <t>14:54:03</t>
  </si>
  <si>
    <t>20251024 14:54:08</t>
  </si>
  <si>
    <t>14:54:08</t>
  </si>
  <si>
    <t>20251024 14:54:13</t>
  </si>
  <si>
    <t>14:54:13</t>
  </si>
  <si>
    <t>20251024 14:54:18</t>
  </si>
  <si>
    <t>14:54:18</t>
  </si>
  <si>
    <t>20251024 14:54:23</t>
  </si>
  <si>
    <t>14:54:23</t>
  </si>
  <si>
    <t>20251024 15:06:57</t>
  </si>
  <si>
    <t>15:06:57</t>
  </si>
  <si>
    <t>gg_12</t>
  </si>
  <si>
    <t>20251024 15:07:02</t>
  </si>
  <si>
    <t>15:07:02</t>
  </si>
  <si>
    <t>20251024 15:07:07</t>
  </si>
  <si>
    <t>15:07:07</t>
  </si>
  <si>
    <t>20251024 15:07:12</t>
  </si>
  <si>
    <t>15:07:12</t>
  </si>
  <si>
    <t>20251024 15:07:17</t>
  </si>
  <si>
    <t>15:07:17</t>
  </si>
  <si>
    <t>20251024 15:07:22</t>
  </si>
  <si>
    <t>15:07:22</t>
  </si>
  <si>
    <t>20251024 15:07:27</t>
  </si>
  <si>
    <t>15:07:27</t>
  </si>
  <si>
    <t>20251024 15:07:32</t>
  </si>
  <si>
    <t>15:07:32</t>
  </si>
  <si>
    <t>20251024 15:07:37</t>
  </si>
  <si>
    <t>15:07:37</t>
  </si>
  <si>
    <t>20251024 15:07:42</t>
  </si>
  <si>
    <t>15:07:42</t>
  </si>
  <si>
    <t>20251024 15:07:47</t>
  </si>
  <si>
    <t>15:07:47</t>
  </si>
  <si>
    <t>20251024 15:07:52</t>
  </si>
  <si>
    <t>15:07:52</t>
  </si>
  <si>
    <t>20251024 15:07:57</t>
  </si>
  <si>
    <t>15:07:57</t>
  </si>
  <si>
    <t>20251024 15:08:02</t>
  </si>
  <si>
    <t>15:08:02</t>
  </si>
  <si>
    <t>20251024 15:08:07</t>
  </si>
  <si>
    <t>15:08:07</t>
  </si>
  <si>
    <t>20251024 15:08:12</t>
  </si>
  <si>
    <t>15:08:12</t>
  </si>
  <si>
    <t>20251024 15:08:17</t>
  </si>
  <si>
    <t>15:08:17</t>
  </si>
  <si>
    <t>20251024 15:08:22</t>
  </si>
  <si>
    <t>15:08:22</t>
  </si>
  <si>
    <t>20251024 15:08:27</t>
  </si>
  <si>
    <t>15:08:27</t>
  </si>
  <si>
    <t>20251024 15:08:32</t>
  </si>
  <si>
    <t>15:08:32</t>
  </si>
  <si>
    <t>20251024 15:08:37</t>
  </si>
  <si>
    <t>15:08:37</t>
  </si>
  <si>
    <t>20251024 15:08:42</t>
  </si>
  <si>
    <t>15:08:42</t>
  </si>
  <si>
    <t>20251024 15:08:47</t>
  </si>
  <si>
    <t>15:08:47</t>
  </si>
  <si>
    <t>20251024 15:08:52</t>
  </si>
  <si>
    <t>15:08:52</t>
  </si>
  <si>
    <t>20251024 15:10:29</t>
  </si>
  <si>
    <t>15:10:29</t>
  </si>
  <si>
    <t>20251024 15:10:34</t>
  </si>
  <si>
    <t>15:10:34</t>
  </si>
  <si>
    <t>20251024 15:10:39</t>
  </si>
  <si>
    <t>15:10:39</t>
  </si>
  <si>
    <t>20251024 15:10:44</t>
  </si>
  <si>
    <t>15:10:44</t>
  </si>
  <si>
    <t>20251024 15:10:49</t>
  </si>
  <si>
    <t>15:10:49</t>
  </si>
  <si>
    <t>20251024 15:10:54</t>
  </si>
  <si>
    <t>15:10:54</t>
  </si>
  <si>
    <t>20251024 15:10:59</t>
  </si>
  <si>
    <t>15:10:59</t>
  </si>
  <si>
    <t>20251024 15:11:04</t>
  </si>
  <si>
    <t>15:11:04</t>
  </si>
  <si>
    <t>20251024 15:11:09</t>
  </si>
  <si>
    <t>15:11:09</t>
  </si>
  <si>
    <t>20251024 15:11:14</t>
  </si>
  <si>
    <t>15:11:14</t>
  </si>
  <si>
    <t>20251024 15:11:18</t>
  </si>
  <si>
    <t>15:11:18</t>
  </si>
  <si>
    <t>20251024 15:11:23</t>
  </si>
  <si>
    <t>15:11:23</t>
  </si>
  <si>
    <t>20251024 15:11:28</t>
  </si>
  <si>
    <t>15:11:28</t>
  </si>
  <si>
    <t>20251024 15:11:33</t>
  </si>
  <si>
    <t>15:11:33</t>
  </si>
  <si>
    <t>20251024 15:11:38</t>
  </si>
  <si>
    <t>15:11:38</t>
  </si>
  <si>
    <t>20251024 15:11:43</t>
  </si>
  <si>
    <t>15:11:43</t>
  </si>
  <si>
    <t>20251024 15:11:48</t>
  </si>
  <si>
    <t>15:11:48</t>
  </si>
  <si>
    <t>20251024 15:11:53</t>
  </si>
  <si>
    <t>15:11:53</t>
  </si>
  <si>
    <t>20251024 15:11:58</t>
  </si>
  <si>
    <t>15:11:58</t>
  </si>
  <si>
    <t>20251024 15:12:03</t>
  </si>
  <si>
    <t>15:12:03</t>
  </si>
  <si>
    <t>20251024 15:12:08</t>
  </si>
  <si>
    <t>15:12:08</t>
  </si>
  <si>
    <t>20251024 15:12:13</t>
  </si>
  <si>
    <t>15:12:13</t>
  </si>
  <si>
    <t>20251024 15:12:18</t>
  </si>
  <si>
    <t>15:12:18</t>
  </si>
  <si>
    <t>20251024 15:12:23</t>
  </si>
  <si>
    <t>15:12:23</t>
  </si>
  <si>
    <t>20251024 15:12:28</t>
  </si>
  <si>
    <t>15:12:28</t>
  </si>
  <si>
    <t>20251024 15:12:33</t>
  </si>
  <si>
    <t>15:12:33</t>
  </si>
  <si>
    <t>20251024 15:12:38</t>
  </si>
  <si>
    <t>15:12:38</t>
  </si>
  <si>
    <t>20251024 15:12:43</t>
  </si>
  <si>
    <t>15:12:43</t>
  </si>
  <si>
    <t>20251024 15:12:48</t>
  </si>
  <si>
    <t>15:12:48</t>
  </si>
  <si>
    <t>20251024 15:12:53</t>
  </si>
  <si>
    <t>15:12:53</t>
  </si>
  <si>
    <t>20251024 15:12:58</t>
  </si>
  <si>
    <t>15:12:58</t>
  </si>
  <si>
    <t>20251024 15:13:03</t>
  </si>
  <si>
    <t>15:13:03</t>
  </si>
  <si>
    <t>20251024 15:13:08</t>
  </si>
  <si>
    <t>15:13:08</t>
  </si>
  <si>
    <t>20251024 15:13:13</t>
  </si>
  <si>
    <t>15:13:13</t>
  </si>
  <si>
    <t>20251024 15:13:18</t>
  </si>
  <si>
    <t>15:13:18</t>
  </si>
  <si>
    <t>20251024 15:13:23</t>
  </si>
  <si>
    <t>15:13:23</t>
  </si>
  <si>
    <t>20251024 15:13:28</t>
  </si>
  <si>
    <t>15:13:28</t>
  </si>
  <si>
    <t>20251024 15:13:33</t>
  </si>
  <si>
    <t>15:13:33</t>
  </si>
  <si>
    <t>20251024 15:13:38</t>
  </si>
  <si>
    <t>15:13:38</t>
  </si>
  <si>
    <t>20251024 15:13:43</t>
  </si>
  <si>
    <t>15:13:43</t>
  </si>
  <si>
    <t>20251024 15:13:48</t>
  </si>
  <si>
    <t>15:13:48</t>
  </si>
  <si>
    <t>20251024 15:13:53</t>
  </si>
  <si>
    <t>15:13:53</t>
  </si>
  <si>
    <t>20251024 15:13:58</t>
  </si>
  <si>
    <t>15:13:58</t>
  </si>
  <si>
    <t>20251024 15:14:03</t>
  </si>
  <si>
    <t>15:14:03</t>
  </si>
  <si>
    <t>20251024 15:14:08</t>
  </si>
  <si>
    <t>15:14:08</t>
  </si>
  <si>
    <t>20251024 15:14:13</t>
  </si>
  <si>
    <t>15:14:13</t>
  </si>
  <si>
    <t>20251024 15:14:18</t>
  </si>
  <si>
    <t>15:14:18</t>
  </si>
  <si>
    <t>20251024 15:14:23</t>
  </si>
  <si>
    <t>15:14:23</t>
  </si>
  <si>
    <t>20251024 15:14:28</t>
  </si>
  <si>
    <t>15:14:28</t>
  </si>
  <si>
    <t>20251024 15:14:33</t>
  </si>
  <si>
    <t>15:14:33</t>
  </si>
  <si>
    <t>20251024 15:14:38</t>
  </si>
  <si>
    <t>15:14:38</t>
  </si>
  <si>
    <t>20251024 15:14:43</t>
  </si>
  <si>
    <t>15:14:43</t>
  </si>
  <si>
    <t>20251024 15:14:48</t>
  </si>
  <si>
    <t>15:14:48</t>
  </si>
  <si>
    <t>20251024 15:14:53</t>
  </si>
  <si>
    <t>15:14:53</t>
  </si>
  <si>
    <t>20251024 15:14:58</t>
  </si>
  <si>
    <t>15:14:58</t>
  </si>
  <si>
    <t>20251024 15:15:03</t>
  </si>
  <si>
    <t>15:15:03</t>
  </si>
  <si>
    <t>20251024 15:15:08</t>
  </si>
  <si>
    <t>15:15:08</t>
  </si>
  <si>
    <t>20251024 15:15:13</t>
  </si>
  <si>
    <t>15:15:13</t>
  </si>
  <si>
    <t>20251024 15:15:18</t>
  </si>
  <si>
    <t>15:15:18</t>
  </si>
  <si>
    <t>20251024 15:15:23</t>
  </si>
  <si>
    <t>15:15:23</t>
  </si>
  <si>
    <t>20251024 15:15:28</t>
  </si>
  <si>
    <t>15:15:28</t>
  </si>
  <si>
    <t>20251024 15:15:33</t>
  </si>
  <si>
    <t>15:15:33</t>
  </si>
  <si>
    <t>20251024 15:15:38</t>
  </si>
  <si>
    <t>15:15:38</t>
  </si>
  <si>
    <t>20251024 15:15:43</t>
  </si>
  <si>
    <t>15:15:43</t>
  </si>
  <si>
    <t>20251024 15:15:48</t>
  </si>
  <si>
    <t>15:15:48</t>
  </si>
  <si>
    <t>20251024 15:15:53</t>
  </si>
  <si>
    <t>15:15:53</t>
  </si>
  <si>
    <t>20251024 15:15:58</t>
  </si>
  <si>
    <t>15:15:58</t>
  </si>
  <si>
    <t>20251024 15:16:03</t>
  </si>
  <si>
    <t>15:16:03</t>
  </si>
  <si>
    <t>20251024 15:16:08</t>
  </si>
  <si>
    <t>15:16:08</t>
  </si>
  <si>
    <t>20251024 15:16:13</t>
  </si>
  <si>
    <t>15:16:13</t>
  </si>
  <si>
    <t>20251024 15:16:18</t>
  </si>
  <si>
    <t>15:16:18</t>
  </si>
  <si>
    <t>20251024 15:16:23</t>
  </si>
  <si>
    <t>15:16:23</t>
  </si>
  <si>
    <t>20251024 15:29:38</t>
  </si>
  <si>
    <t>15:29:38</t>
  </si>
  <si>
    <t>gg_40</t>
  </si>
  <si>
    <t>20251024 15:29:43</t>
  </si>
  <si>
    <t>15:29:43</t>
  </si>
  <si>
    <t>20251024 15:29:48</t>
  </si>
  <si>
    <t>15:29:48</t>
  </si>
  <si>
    <t>20251024 15:29:53</t>
  </si>
  <si>
    <t>15:29:53</t>
  </si>
  <si>
    <t>20251024 15:29:58</t>
  </si>
  <si>
    <t>15:29:58</t>
  </si>
  <si>
    <t>20251024 15:30:03</t>
  </si>
  <si>
    <t>15:30:03</t>
  </si>
  <si>
    <t>20251024 15:30:08</t>
  </si>
  <si>
    <t>15:30:08</t>
  </si>
  <si>
    <t>20251024 15:30:13</t>
  </si>
  <si>
    <t>15:30:13</t>
  </si>
  <si>
    <t>20251024 15:30:18</t>
  </si>
  <si>
    <t>15:30:18</t>
  </si>
  <si>
    <t>20251024 15:30:23</t>
  </si>
  <si>
    <t>15:30:23</t>
  </si>
  <si>
    <t>20251024 15:30:28</t>
  </si>
  <si>
    <t>15:30:28</t>
  </si>
  <si>
    <t>20251024 15:30:33</t>
  </si>
  <si>
    <t>15:30:33</t>
  </si>
  <si>
    <t>20251024 15:30:38</t>
  </si>
  <si>
    <t>15:30:38</t>
  </si>
  <si>
    <t>20251024 15:30:43</t>
  </si>
  <si>
    <t>15:30:43</t>
  </si>
  <si>
    <t>20251024 15:30:48</t>
  </si>
  <si>
    <t>15:30:48</t>
  </si>
  <si>
    <t>20251024 15:30:53</t>
  </si>
  <si>
    <t>15:30:53</t>
  </si>
  <si>
    <t>20251024 15:30:57</t>
  </si>
  <si>
    <t>15:30:57</t>
  </si>
  <si>
    <t>20251024 15:31:02</t>
  </si>
  <si>
    <t>15:31:02</t>
  </si>
  <si>
    <t>20251024 15:31:07</t>
  </si>
  <si>
    <t>15:31:07</t>
  </si>
  <si>
    <t>20251024 15:31:12</t>
  </si>
  <si>
    <t>15:31:12</t>
  </si>
  <si>
    <t>20251024 15:31:17</t>
  </si>
  <si>
    <t>15:31:17</t>
  </si>
  <si>
    <t>20251024 15:31:22</t>
  </si>
  <si>
    <t>15:31:22</t>
  </si>
  <si>
    <t>20251024 15:31:27</t>
  </si>
  <si>
    <t>15:31:27</t>
  </si>
  <si>
    <t>20251024 15:31:32</t>
  </si>
  <si>
    <t>15:31:32</t>
  </si>
  <si>
    <t>20251024 15:33:09</t>
  </si>
  <si>
    <t>15:33:09</t>
  </si>
  <si>
    <t>20251024 15:33:14</t>
  </si>
  <si>
    <t>15:33:14</t>
  </si>
  <si>
    <t>20251024 15:33:19</t>
  </si>
  <si>
    <t>15:33:19</t>
  </si>
  <si>
    <t>20251024 15:33:24</t>
  </si>
  <si>
    <t>15:33:24</t>
  </si>
  <si>
    <t>20251024 15:33:29</t>
  </si>
  <si>
    <t>15:33:29</t>
  </si>
  <si>
    <t>20251024 15:33:34</t>
  </si>
  <si>
    <t>15:33:34</t>
  </si>
  <si>
    <t>20251024 15:33:39</t>
  </si>
  <si>
    <t>15:33:39</t>
  </si>
  <si>
    <t>20251024 15:33:44</t>
  </si>
  <si>
    <t>15:33:44</t>
  </si>
  <si>
    <t>20251024 15:33:49</t>
  </si>
  <si>
    <t>15:33:49</t>
  </si>
  <si>
    <t>20251024 15:33:54</t>
  </si>
  <si>
    <t>15:33:54</t>
  </si>
  <si>
    <t>20251024 15:33:59</t>
  </si>
  <si>
    <t>15:33:59</t>
  </si>
  <si>
    <t>20251024 15:34:04</t>
  </si>
  <si>
    <t>15:34:04</t>
  </si>
  <si>
    <t>20251024 15:34:09</t>
  </si>
  <si>
    <t>15:34:09</t>
  </si>
  <si>
    <t>20251024 15:34:14</t>
  </si>
  <si>
    <t>15:34:14</t>
  </si>
  <si>
    <t>20251024 15:34:19</t>
  </si>
  <si>
    <t>15:34:19</t>
  </si>
  <si>
    <t>20251024 15:34:24</t>
  </si>
  <si>
    <t>15:34:24</t>
  </si>
  <si>
    <t>20251024 15:34:29</t>
  </si>
  <si>
    <t>15:34:29</t>
  </si>
  <si>
    <t>20251024 15:34:34</t>
  </si>
  <si>
    <t>15:34:34</t>
  </si>
  <si>
    <t>20251024 15:34:39</t>
  </si>
  <si>
    <t>15:34:39</t>
  </si>
  <si>
    <t>20251024 15:34:44</t>
  </si>
  <si>
    <t>15:34:44</t>
  </si>
  <si>
    <t>20251024 15:34:49</t>
  </si>
  <si>
    <t>15:34:49</t>
  </si>
  <si>
    <t>20251024 15:34:54</t>
  </si>
  <si>
    <t>15:34:54</t>
  </si>
  <si>
    <t>20251024 15:34:59</t>
  </si>
  <si>
    <t>15:34:59</t>
  </si>
  <si>
    <t>20251024 15:35:04</t>
  </si>
  <si>
    <t>15:35:04</t>
  </si>
  <si>
    <t>20251024 15:35:09</t>
  </si>
  <si>
    <t>15:35:09</t>
  </si>
  <si>
    <t>20251024 15:35:14</t>
  </si>
  <si>
    <t>15:35:14</t>
  </si>
  <si>
    <t>20251024 15:35:19</t>
  </si>
  <si>
    <t>15:35:19</t>
  </si>
  <si>
    <t>20251024 15:35:24</t>
  </si>
  <si>
    <t>15:35:24</t>
  </si>
  <si>
    <t>20251024 15:35:29</t>
  </si>
  <si>
    <t>15:35:29</t>
  </si>
  <si>
    <t>20251024 15:35:34</t>
  </si>
  <si>
    <t>15:35:34</t>
  </si>
  <si>
    <t>20251024 15:35:39</t>
  </si>
  <si>
    <t>15:35:39</t>
  </si>
  <si>
    <t>20251024 15:35:44</t>
  </si>
  <si>
    <t>15:35:44</t>
  </si>
  <si>
    <t>20251024 15:35:49</t>
  </si>
  <si>
    <t>15:35:49</t>
  </si>
  <si>
    <t>20251024 15:35:54</t>
  </si>
  <si>
    <t>15:35:54</t>
  </si>
  <si>
    <t>20251024 15:35:59</t>
  </si>
  <si>
    <t>15:35:59</t>
  </si>
  <si>
    <t>20251024 15:36:04</t>
  </si>
  <si>
    <t>15:36:04</t>
  </si>
  <si>
    <t>20251024 15:36:09</t>
  </si>
  <si>
    <t>15:36:09</t>
  </si>
  <si>
    <t>20251024 15:36:14</t>
  </si>
  <si>
    <t>15:36:14</t>
  </si>
  <si>
    <t>20251024 15:36:19</t>
  </si>
  <si>
    <t>15:36:19</t>
  </si>
  <si>
    <t>20251024 15:36:24</t>
  </si>
  <si>
    <t>15:36:24</t>
  </si>
  <si>
    <t>20251024 15:36:29</t>
  </si>
  <si>
    <t>15:36:29</t>
  </si>
  <si>
    <t>20251024 15:36:34</t>
  </si>
  <si>
    <t>15:36:34</t>
  </si>
  <si>
    <t>20251024 15:36:39</t>
  </si>
  <si>
    <t>15:36:39</t>
  </si>
  <si>
    <t>20251024 15:36:44</t>
  </si>
  <si>
    <t>15:36:44</t>
  </si>
  <si>
    <t>20251024 15:36:49</t>
  </si>
  <si>
    <t>15:36:49</t>
  </si>
  <si>
    <t>20251024 15:36:54</t>
  </si>
  <si>
    <t>15:36:54</t>
  </si>
  <si>
    <t>20251024 15:36:59</t>
  </si>
  <si>
    <t>15:36:59</t>
  </si>
  <si>
    <t>20251024 15:37:04</t>
  </si>
  <si>
    <t>15:37:04</t>
  </si>
  <si>
    <t>20251024 15:37:09</t>
  </si>
  <si>
    <t>15:37:09</t>
  </si>
  <si>
    <t>20251024 15:37:14</t>
  </si>
  <si>
    <t>15:37:14</t>
  </si>
  <si>
    <t>20251024 15:37:19</t>
  </si>
  <si>
    <t>15:37:19</t>
  </si>
  <si>
    <t>20251024 15:37:24</t>
  </si>
  <si>
    <t>15:37:24</t>
  </si>
  <si>
    <t>20251024 15:37:29</t>
  </si>
  <si>
    <t>15:37:29</t>
  </si>
  <si>
    <t>20251024 15:37:34</t>
  </si>
  <si>
    <t>15:37:34</t>
  </si>
  <si>
    <t>20251024 15:37:39</t>
  </si>
  <si>
    <t>15:37:39</t>
  </si>
  <si>
    <t>20251024 15:37:44</t>
  </si>
  <si>
    <t>15:37:44</t>
  </si>
  <si>
    <t>20251024 15:37:49</t>
  </si>
  <si>
    <t>15:37:49</t>
  </si>
  <si>
    <t>20251024 15:37:54</t>
  </si>
  <si>
    <t>15:37:54</t>
  </si>
  <si>
    <t>20251024 15:37:59</t>
  </si>
  <si>
    <t>15:37:59</t>
  </si>
  <si>
    <t>20251024 15:38:04</t>
  </si>
  <si>
    <t>15:38:04</t>
  </si>
  <si>
    <t>20251024 15:38:09</t>
  </si>
  <si>
    <t>15:38:09</t>
  </si>
  <si>
    <t>20251024 15:38:14</t>
  </si>
  <si>
    <t>15:38:14</t>
  </si>
  <si>
    <t>20251024 15:38:19</t>
  </si>
  <si>
    <t>15:38:19</t>
  </si>
  <si>
    <t>20251024 15:38:24</t>
  </si>
  <si>
    <t>15:38:24</t>
  </si>
  <si>
    <t>20251024 15:38:29</t>
  </si>
  <si>
    <t>15:38:29</t>
  </si>
  <si>
    <t>20251024 15:38:34</t>
  </si>
  <si>
    <t>15:38:34</t>
  </si>
  <si>
    <t>20251024 15:38:39</t>
  </si>
  <si>
    <t>15:38:39</t>
  </si>
  <si>
    <t>20251024 15:38:44</t>
  </si>
  <si>
    <t>15:38:44</t>
  </si>
  <si>
    <t>20251024 15:38:49</t>
  </si>
  <si>
    <t>15:38:49</t>
  </si>
  <si>
    <t>20251024 15:38:54</t>
  </si>
  <si>
    <t>15:38:54</t>
  </si>
  <si>
    <t>20251024 15:38:59</t>
  </si>
  <si>
    <t>15:38:59</t>
  </si>
  <si>
    <t>20251024 15:39:04</t>
  </si>
  <si>
    <t>15:39:04</t>
  </si>
  <si>
    <t>20251024 15:59:37</t>
  </si>
  <si>
    <t>15:59:37</t>
  </si>
  <si>
    <t>gg_32</t>
  </si>
  <si>
    <t>20251024 15:59:42</t>
  </si>
  <si>
    <t>15:59:42</t>
  </si>
  <si>
    <t>20251024 15:59:47</t>
  </si>
  <si>
    <t>15:59:47</t>
  </si>
  <si>
    <t>20251024 15:59:52</t>
  </si>
  <si>
    <t>15:59:52</t>
  </si>
  <si>
    <t>20251024 15:59:57</t>
  </si>
  <si>
    <t>15:59:57</t>
  </si>
  <si>
    <t>20251024 16:00:02</t>
  </si>
  <si>
    <t>16:00:02</t>
  </si>
  <si>
    <t>20251024 16:00:07</t>
  </si>
  <si>
    <t>16:00:07</t>
  </si>
  <si>
    <t>20251024 16:00:12</t>
  </si>
  <si>
    <t>16:00:12</t>
  </si>
  <si>
    <t>20251024 16:00:17</t>
  </si>
  <si>
    <t>16:00:17</t>
  </si>
  <si>
    <t>20251024 16:00:22</t>
  </si>
  <si>
    <t>16:00:22</t>
  </si>
  <si>
    <t>20251024 16:00:27</t>
  </si>
  <si>
    <t>16:00:27</t>
  </si>
  <si>
    <t>20251024 16:00:32</t>
  </si>
  <si>
    <t>16:00:32</t>
  </si>
  <si>
    <t>20251024 16:00:37</t>
  </si>
  <si>
    <t>16:00:37</t>
  </si>
  <si>
    <t>20251024 16:00:42</t>
  </si>
  <si>
    <t>16:00:42</t>
  </si>
  <si>
    <t>20251024 16:00:47</t>
  </si>
  <si>
    <t>16:00:47</t>
  </si>
  <si>
    <t>20251024 16:00:52</t>
  </si>
  <si>
    <t>16:00:52</t>
  </si>
  <si>
    <t>20251024 16:00:57</t>
  </si>
  <si>
    <t>16:00:57</t>
  </si>
  <si>
    <t>20251024 16:01:02</t>
  </si>
  <si>
    <t>16:01:02</t>
  </si>
  <si>
    <t>20251024 16:01:07</t>
  </si>
  <si>
    <t>16:01:07</t>
  </si>
  <si>
    <t>20251024 16:01:12</t>
  </si>
  <si>
    <t>16:01:12</t>
  </si>
  <si>
    <t>20251024 16:01:17</t>
  </si>
  <si>
    <t>16:01:17</t>
  </si>
  <si>
    <t>20251024 16:01:22</t>
  </si>
  <si>
    <t>16:01:22</t>
  </si>
  <si>
    <t>20251024 16:01:27</t>
  </si>
  <si>
    <t>16:01:27</t>
  </si>
  <si>
    <t>20251024 16:01:32</t>
  </si>
  <si>
    <t>16:01:32</t>
  </si>
  <si>
    <t>20251024 16:03:09</t>
  </si>
  <si>
    <t>16:03:09</t>
  </si>
  <si>
    <t>20251024 16:03:14</t>
  </si>
  <si>
    <t>16:03:14</t>
  </si>
  <si>
    <t>20251024 16:03:19</t>
  </si>
  <si>
    <t>16:03:19</t>
  </si>
  <si>
    <t>20251024 16:03:24</t>
  </si>
  <si>
    <t>16:03:24</t>
  </si>
  <si>
    <t>20251024 16:03:29</t>
  </si>
  <si>
    <t>16:03:29</t>
  </si>
  <si>
    <t>20251024 16:03:34</t>
  </si>
  <si>
    <t>16:03:34</t>
  </si>
  <si>
    <t>20251024 16:03:39</t>
  </si>
  <si>
    <t>16:03:39</t>
  </si>
  <si>
    <t>20251024 16:03:44</t>
  </si>
  <si>
    <t>16:03:44</t>
  </si>
  <si>
    <t>20251024 16:03:49</t>
  </si>
  <si>
    <t>16:03:49</t>
  </si>
  <si>
    <t>20251024 16:03:54</t>
  </si>
  <si>
    <t>16:03:54</t>
  </si>
  <si>
    <t>20251024 16:03:59</t>
  </si>
  <si>
    <t>16:03:59</t>
  </si>
  <si>
    <t>20251024 16:04:04</t>
  </si>
  <si>
    <t>16:04:04</t>
  </si>
  <si>
    <t>20251024 16:04:09</t>
  </si>
  <si>
    <t>16:04:09</t>
  </si>
  <si>
    <t>20251024 16:04:14</t>
  </si>
  <si>
    <t>16:04:14</t>
  </si>
  <si>
    <t>20251024 16:04:19</t>
  </si>
  <si>
    <t>16:04:19</t>
  </si>
  <si>
    <t>20251024 16:04:24</t>
  </si>
  <si>
    <t>16:04:24</t>
  </si>
  <si>
    <t>20251024 16:04:29</t>
  </si>
  <si>
    <t>16:04:29</t>
  </si>
  <si>
    <t>20251024 16:04:34</t>
  </si>
  <si>
    <t>16:04:34</t>
  </si>
  <si>
    <t>20251024 16:04:38</t>
  </si>
  <si>
    <t>16:04:38</t>
  </si>
  <si>
    <t>20251024 16:04:43</t>
  </si>
  <si>
    <t>16:04:43</t>
  </si>
  <si>
    <t>20251024 16:04:48</t>
  </si>
  <si>
    <t>16:04:48</t>
  </si>
  <si>
    <t>20251024 16:04:53</t>
  </si>
  <si>
    <t>16:04:53</t>
  </si>
  <si>
    <t>20251024 16:04:58</t>
  </si>
  <si>
    <t>16:04:58</t>
  </si>
  <si>
    <t>20251024 16:05:03</t>
  </si>
  <si>
    <t>16:05:03</t>
  </si>
  <si>
    <t>20251024 16:05:08</t>
  </si>
  <si>
    <t>16:05:08</t>
  </si>
  <si>
    <t>20251024 16:05:13</t>
  </si>
  <si>
    <t>16:05:13</t>
  </si>
  <si>
    <t>20251024 16:05:18</t>
  </si>
  <si>
    <t>16:05:18</t>
  </si>
  <si>
    <t>20251024 16:05:23</t>
  </si>
  <si>
    <t>16:05:23</t>
  </si>
  <si>
    <t>20251024 16:05:28</t>
  </si>
  <si>
    <t>16:05:28</t>
  </si>
  <si>
    <t>20251024 16:05:33</t>
  </si>
  <si>
    <t>16:05:33</t>
  </si>
  <si>
    <t>20251024 16:05:38</t>
  </si>
  <si>
    <t>16:05:38</t>
  </si>
  <si>
    <t>20251024 16:05:43</t>
  </si>
  <si>
    <t>16:05:43</t>
  </si>
  <si>
    <t>20251024 16:05:48</t>
  </si>
  <si>
    <t>16:05:48</t>
  </si>
  <si>
    <t>20251024 16:05:53</t>
  </si>
  <si>
    <t>16:05:53</t>
  </si>
  <si>
    <t>20251024 16:05:58</t>
  </si>
  <si>
    <t>16:05:58</t>
  </si>
  <si>
    <t>20251024 16:06:03</t>
  </si>
  <si>
    <t>16:06:03</t>
  </si>
  <si>
    <t>20251024 16:06:08</t>
  </si>
  <si>
    <t>16:06:08</t>
  </si>
  <si>
    <t>20251024 16:06:13</t>
  </si>
  <si>
    <t>16:06:13</t>
  </si>
  <si>
    <t>20251024 16:06:18</t>
  </si>
  <si>
    <t>16:06:18</t>
  </si>
  <si>
    <t>20251024 16:06:23</t>
  </si>
  <si>
    <t>16:06:23</t>
  </si>
  <si>
    <t>20251024 16:06:28</t>
  </si>
  <si>
    <t>16:06:28</t>
  </si>
  <si>
    <t>20251024 16:06:33</t>
  </si>
  <si>
    <t>16:06:33</t>
  </si>
  <si>
    <t>20251024 16:06:38</t>
  </si>
  <si>
    <t>16:06:38</t>
  </si>
  <si>
    <t>20251024 16:06:43</t>
  </si>
  <si>
    <t>16:06:43</t>
  </si>
  <si>
    <t>20251024 16:06:48</t>
  </si>
  <si>
    <t>16:06:48</t>
  </si>
  <si>
    <t>20251024 16:06:53</t>
  </si>
  <si>
    <t>16:06:53</t>
  </si>
  <si>
    <t>20251024 16:06:58</t>
  </si>
  <si>
    <t>16:06:58</t>
  </si>
  <si>
    <t>20251024 16:07:03</t>
  </si>
  <si>
    <t>16:07:03</t>
  </si>
  <si>
    <t>20251024 16:07:08</t>
  </si>
  <si>
    <t>16:07:08</t>
  </si>
  <si>
    <t>20251024 16:07:13</t>
  </si>
  <si>
    <t>16:07:13</t>
  </si>
  <si>
    <t>20251024 16:07:18</t>
  </si>
  <si>
    <t>16:07:18</t>
  </si>
  <si>
    <t>20251024 16:07:23</t>
  </si>
  <si>
    <t>16:07:23</t>
  </si>
  <si>
    <t>20251024 16:07:28</t>
  </si>
  <si>
    <t>16:07:28</t>
  </si>
  <si>
    <t>20251024 16:07:33</t>
  </si>
  <si>
    <t>16:07:33</t>
  </si>
  <si>
    <t>20251024 16:07:38</t>
  </si>
  <si>
    <t>16:07:38</t>
  </si>
  <si>
    <t>20251024 16:07:43</t>
  </si>
  <si>
    <t>16:07:43</t>
  </si>
  <si>
    <t>20251024 16:07:48</t>
  </si>
  <si>
    <t>16:07:48</t>
  </si>
  <si>
    <t>20251024 16:07:53</t>
  </si>
  <si>
    <t>16:07:53</t>
  </si>
  <si>
    <t>20251024 16:07:58</t>
  </si>
  <si>
    <t>16:07:58</t>
  </si>
  <si>
    <t>20251024 16:08:03</t>
  </si>
  <si>
    <t>16:08:03</t>
  </si>
  <si>
    <t>20251024 16:08:08</t>
  </si>
  <si>
    <t>16:08:08</t>
  </si>
  <si>
    <t>20251024 16:08:13</t>
  </si>
  <si>
    <t>16:08:13</t>
  </si>
  <si>
    <t>20251024 16:08:18</t>
  </si>
  <si>
    <t>16:08:18</t>
  </si>
  <si>
    <t>20251024 16:08:23</t>
  </si>
  <si>
    <t>16:08:23</t>
  </si>
  <si>
    <t>20251024 16:08:28</t>
  </si>
  <si>
    <t>16:08:28</t>
  </si>
  <si>
    <t>20251024 16:08:33</t>
  </si>
  <si>
    <t>16:08:33</t>
  </si>
  <si>
    <t>20251024 16:08:38</t>
  </si>
  <si>
    <t>16:08:38</t>
  </si>
  <si>
    <t>20251024 16:08:43</t>
  </si>
  <si>
    <t>16:08:43</t>
  </si>
  <si>
    <t>20251024 16:08:48</t>
  </si>
  <si>
    <t>16:08:48</t>
  </si>
  <si>
    <t>20251024 16:08:53</t>
  </si>
  <si>
    <t>16:08:53</t>
  </si>
  <si>
    <t>20251024 16:08:58</t>
  </si>
  <si>
    <t>16:08:58</t>
  </si>
  <si>
    <t>20251024 16:09:03</t>
  </si>
  <si>
    <t>16:09:03</t>
  </si>
  <si>
    <t>20251024 16:20:19</t>
  </si>
  <si>
    <t>16:20:19</t>
  </si>
  <si>
    <t>gg_20</t>
  </si>
  <si>
    <t>20251024 16:20:24</t>
  </si>
  <si>
    <t>16:20:24</t>
  </si>
  <si>
    <t>20251024 16:20:29</t>
  </si>
  <si>
    <t>16:20:29</t>
  </si>
  <si>
    <t>20251024 16:20:34</t>
  </si>
  <si>
    <t>16:20:34</t>
  </si>
  <si>
    <t>20251024 16:20:39</t>
  </si>
  <si>
    <t>16:20:39</t>
  </si>
  <si>
    <t>20251024 16:20:44</t>
  </si>
  <si>
    <t>16:20:44</t>
  </si>
  <si>
    <t>20251024 16:20:49</t>
  </si>
  <si>
    <t>16:20:49</t>
  </si>
  <si>
    <t>20251024 16:20:54</t>
  </si>
  <si>
    <t>16:20:54</t>
  </si>
  <si>
    <t>20251024 16:20:59</t>
  </si>
  <si>
    <t>16:20:59</t>
  </si>
  <si>
    <t>20251024 16:21:04</t>
  </si>
  <si>
    <t>16:21:04</t>
  </si>
  <si>
    <t>20251024 16:21:09</t>
  </si>
  <si>
    <t>16:21:09</t>
  </si>
  <si>
    <t>20251024 16:21:14</t>
  </si>
  <si>
    <t>16:21:14</t>
  </si>
  <si>
    <t>20251024 16:21:19</t>
  </si>
  <si>
    <t>16:21:19</t>
  </si>
  <si>
    <t>20251024 16:21:24</t>
  </si>
  <si>
    <t>16:21:24</t>
  </si>
  <si>
    <t>20251024 16:21:29</t>
  </si>
  <si>
    <t>16:21:29</t>
  </si>
  <si>
    <t>20251024 16:21:34</t>
  </si>
  <si>
    <t>16:21:34</t>
  </si>
  <si>
    <t>20251024 16:21:39</t>
  </si>
  <si>
    <t>16:21:39</t>
  </si>
  <si>
    <t>20251024 16:21:44</t>
  </si>
  <si>
    <t>16:21:44</t>
  </si>
  <si>
    <t>20251024 16:21:49</t>
  </si>
  <si>
    <t>16:21:49</t>
  </si>
  <si>
    <t>20251024 16:21:54</t>
  </si>
  <si>
    <t>16:21:54</t>
  </si>
  <si>
    <t>20251024 16:21:59</t>
  </si>
  <si>
    <t>16:21:59</t>
  </si>
  <si>
    <t>20251024 16:22:04</t>
  </si>
  <si>
    <t>16:22:04</t>
  </si>
  <si>
    <t>20251024 16:22:09</t>
  </si>
  <si>
    <t>16:22:09</t>
  </si>
  <si>
    <t>20251024 16:22:14</t>
  </si>
  <si>
    <t>16:22:14</t>
  </si>
  <si>
    <t>20251024 16:23:51</t>
  </si>
  <si>
    <t>16:23:51</t>
  </si>
  <si>
    <t>20251024 16:23:56</t>
  </si>
  <si>
    <t>16:23:56</t>
  </si>
  <si>
    <t>20251024 16:24:01</t>
  </si>
  <si>
    <t>16:24:01</t>
  </si>
  <si>
    <t>20251024 16:24:06</t>
  </si>
  <si>
    <t>16:24:06</t>
  </si>
  <si>
    <t>20251024 16:24:11</t>
  </si>
  <si>
    <t>16:24:11</t>
  </si>
  <si>
    <t>20251024 16:24:16</t>
  </si>
  <si>
    <t>16:24:16</t>
  </si>
  <si>
    <t>20251024 16:24:21</t>
  </si>
  <si>
    <t>16:24:21</t>
  </si>
  <si>
    <t>20251024 16:24:26</t>
  </si>
  <si>
    <t>16:24:26</t>
  </si>
  <si>
    <t>20251024 16:24:31</t>
  </si>
  <si>
    <t>16:24:31</t>
  </si>
  <si>
    <t>20251024 16:24:36</t>
  </si>
  <si>
    <t>16:24:36</t>
  </si>
  <si>
    <t>20251024 16:24:41</t>
  </si>
  <si>
    <t>16:24:41</t>
  </si>
  <si>
    <t>20251024 16:24:46</t>
  </si>
  <si>
    <t>16:24:46</t>
  </si>
  <si>
    <t>20251024 16:24:51</t>
  </si>
  <si>
    <t>16:24:51</t>
  </si>
  <si>
    <t>20251024 16:24:56</t>
  </si>
  <si>
    <t>16:24:56</t>
  </si>
  <si>
    <t>20251024 16:25:01</t>
  </si>
  <si>
    <t>16:25:01</t>
  </si>
  <si>
    <t>20251024 16:25:06</t>
  </si>
  <si>
    <t>16:25:06</t>
  </si>
  <si>
    <t>20251024 16:25:11</t>
  </si>
  <si>
    <t>16:25:11</t>
  </si>
  <si>
    <t>20251024 16:25:16</t>
  </si>
  <si>
    <t>16:25:16</t>
  </si>
  <si>
    <t>20251024 16:25:21</t>
  </si>
  <si>
    <t>16:25:21</t>
  </si>
  <si>
    <t>20251024 16:25:26</t>
  </si>
  <si>
    <t>16:25:26</t>
  </si>
  <si>
    <t>20251024 16:25:31</t>
  </si>
  <si>
    <t>16:25:31</t>
  </si>
  <si>
    <t>20251024 16:25:36</t>
  </si>
  <si>
    <t>16:25:36</t>
  </si>
  <si>
    <t>20251024 16:25:41</t>
  </si>
  <si>
    <t>16:25:41</t>
  </si>
  <si>
    <t>20251024 16:25:46</t>
  </si>
  <si>
    <t>16:25:46</t>
  </si>
  <si>
    <t>20251024 16:25:51</t>
  </si>
  <si>
    <t>16:25:51</t>
  </si>
  <si>
    <t>20251024 16:25:56</t>
  </si>
  <si>
    <t>16:25:56</t>
  </si>
  <si>
    <t>20251024 16:26:01</t>
  </si>
  <si>
    <t>16:26:01</t>
  </si>
  <si>
    <t>20251024 16:26:06</t>
  </si>
  <si>
    <t>16:26:06</t>
  </si>
  <si>
    <t>20251024 16:26:11</t>
  </si>
  <si>
    <t>16:26:11</t>
  </si>
  <si>
    <t>20251024 16:26:16</t>
  </si>
  <si>
    <t>16:26:16</t>
  </si>
  <si>
    <t>20251024 16:26:21</t>
  </si>
  <si>
    <t>16:26:21</t>
  </si>
  <si>
    <t>20251024 16:26:26</t>
  </si>
  <si>
    <t>16:26:26</t>
  </si>
  <si>
    <t>20251024 16:26:31</t>
  </si>
  <si>
    <t>16:26:31</t>
  </si>
  <si>
    <t>20251024 16:26:36</t>
  </si>
  <si>
    <t>16:26:36</t>
  </si>
  <si>
    <t>20251024 16:26:41</t>
  </si>
  <si>
    <t>16:26:41</t>
  </si>
  <si>
    <t>20251024 16:26:46</t>
  </si>
  <si>
    <t>16:26:46</t>
  </si>
  <si>
    <t>20251024 16:26:51</t>
  </si>
  <si>
    <t>16:26:51</t>
  </si>
  <si>
    <t>20251024 16:26:56</t>
  </si>
  <si>
    <t>16:26:56</t>
  </si>
  <si>
    <t>20251024 16:27:01</t>
  </si>
  <si>
    <t>16:27:01</t>
  </si>
  <si>
    <t>20251024 16:27:06</t>
  </si>
  <si>
    <t>16:27:06</t>
  </si>
  <si>
    <t>20251024 16:27:11</t>
  </si>
  <si>
    <t>16:27:11</t>
  </si>
  <si>
    <t>20251024 16:27:16</t>
  </si>
  <si>
    <t>16:27:16</t>
  </si>
  <si>
    <t>20251024 16:27:21</t>
  </si>
  <si>
    <t>16:27:21</t>
  </si>
  <si>
    <t>20251024 16:27:26</t>
  </si>
  <si>
    <t>16:27:26</t>
  </si>
  <si>
    <t>20251024 16:27:31</t>
  </si>
  <si>
    <t>16:27:31</t>
  </si>
  <si>
    <t>20251024 16:27:36</t>
  </si>
  <si>
    <t>16:27:36</t>
  </si>
  <si>
    <t>20251024 16:27:41</t>
  </si>
  <si>
    <t>16:27:41</t>
  </si>
  <si>
    <t>20251024 16:27:46</t>
  </si>
  <si>
    <t>16:27:46</t>
  </si>
  <si>
    <t>20251024 16:27:51</t>
  </si>
  <si>
    <t>16:27:51</t>
  </si>
  <si>
    <t>20251024 16:27:56</t>
  </si>
  <si>
    <t>16:27:56</t>
  </si>
  <si>
    <t>20251024 16:28:01</t>
  </si>
  <si>
    <t>16:28:01</t>
  </si>
  <si>
    <t>20251024 16:28:06</t>
  </si>
  <si>
    <t>16:28:06</t>
  </si>
  <si>
    <t>20251024 16:28:11</t>
  </si>
  <si>
    <t>16:28:11</t>
  </si>
  <si>
    <t>20251024 16:28:16</t>
  </si>
  <si>
    <t>16:28:16</t>
  </si>
  <si>
    <t>20251024 16:28:21</t>
  </si>
  <si>
    <t>16:28:21</t>
  </si>
  <si>
    <t>20251024 16:28:26</t>
  </si>
  <si>
    <t>16:28:26</t>
  </si>
  <si>
    <t>20251024 16:28:31</t>
  </si>
  <si>
    <t>16:28:31</t>
  </si>
  <si>
    <t>20251024 16:28:36</t>
  </si>
  <si>
    <t>16:28:36</t>
  </si>
  <si>
    <t>20251024 16:28:41</t>
  </si>
  <si>
    <t>16:28:41</t>
  </si>
  <si>
    <t>20251024 16:28:46</t>
  </si>
  <si>
    <t>16:28:46</t>
  </si>
  <si>
    <t>20251024 16:28:51</t>
  </si>
  <si>
    <t>16:28:51</t>
  </si>
  <si>
    <t>20251024 16:28:56</t>
  </si>
  <si>
    <t>16:28:56</t>
  </si>
  <si>
    <t>20251024 16:29:01</t>
  </si>
  <si>
    <t>16:29:01</t>
  </si>
  <si>
    <t>20251024 16:29:06</t>
  </si>
  <si>
    <t>16:29:06</t>
  </si>
  <si>
    <t>20251024 16:29:11</t>
  </si>
  <si>
    <t>16:29:11</t>
  </si>
  <si>
    <t>20251024 16:29:16</t>
  </si>
  <si>
    <t>16:29:16</t>
  </si>
  <si>
    <t>20251024 16:29:21</t>
  </si>
  <si>
    <t>16:29:21</t>
  </si>
  <si>
    <t>20251024 16:29:26</t>
  </si>
  <si>
    <t>16:29:26</t>
  </si>
  <si>
    <t>20251024 16:29:30</t>
  </si>
  <si>
    <t>16:29:30</t>
  </si>
  <si>
    <t>20251024 16:29:36</t>
  </si>
  <si>
    <t>16:29:36</t>
  </si>
  <si>
    <t>20251024 16:29:40</t>
  </si>
  <si>
    <t>16:29:40</t>
  </si>
  <si>
    <t>20251024 16:29:46</t>
  </si>
  <si>
    <t>16:29:46</t>
  </si>
  <si>
    <t>20251024 16:56:11</t>
  </si>
  <si>
    <t>16:56:11</t>
  </si>
  <si>
    <t>gg_38</t>
  </si>
  <si>
    <t>20251024 16:56:16</t>
  </si>
  <si>
    <t>16:56:16</t>
  </si>
  <si>
    <t>20251024 16:56:21</t>
  </si>
  <si>
    <t>16:56:21</t>
  </si>
  <si>
    <t>20251024 16:56:26</t>
  </si>
  <si>
    <t>16:56:26</t>
  </si>
  <si>
    <t>20251024 16:56:31</t>
  </si>
  <si>
    <t>16:56:31</t>
  </si>
  <si>
    <t>20251024 16:56:36</t>
  </si>
  <si>
    <t>16:56:36</t>
  </si>
  <si>
    <t>20251024 16:56:41</t>
  </si>
  <si>
    <t>16:56:41</t>
  </si>
  <si>
    <t>20251024 16:56:46</t>
  </si>
  <si>
    <t>16:56:46</t>
  </si>
  <si>
    <t>20251024 16:56:51</t>
  </si>
  <si>
    <t>16:56:51</t>
  </si>
  <si>
    <t>20251024 16:56:56</t>
  </si>
  <si>
    <t>16:56:56</t>
  </si>
  <si>
    <t>20251024 16:57:01</t>
  </si>
  <si>
    <t>16:57:01</t>
  </si>
  <si>
    <t>20251024 16:57:06</t>
  </si>
  <si>
    <t>16:57:06</t>
  </si>
  <si>
    <t>20251024 16:57:11</t>
  </si>
  <si>
    <t>16:57:11</t>
  </si>
  <si>
    <t>20251024 16:57:16</t>
  </si>
  <si>
    <t>16:57:16</t>
  </si>
  <si>
    <t>20251024 16:57:21</t>
  </si>
  <si>
    <t>16:57:21</t>
  </si>
  <si>
    <t>20251024 16:57:26</t>
  </si>
  <si>
    <t>16:57:26</t>
  </si>
  <si>
    <t>20251024 16:57:31</t>
  </si>
  <si>
    <t>16:57:31</t>
  </si>
  <si>
    <t>20251024 16:57:36</t>
  </si>
  <si>
    <t>16:57:36</t>
  </si>
  <si>
    <t>20251024 16:57:41</t>
  </si>
  <si>
    <t>16:57:41</t>
  </si>
  <si>
    <t>20251024 16:57:46</t>
  </si>
  <si>
    <t>16:57:46</t>
  </si>
  <si>
    <t>20251024 16:57:51</t>
  </si>
  <si>
    <t>16:57:51</t>
  </si>
  <si>
    <t>20251024 16:57:56</t>
  </si>
  <si>
    <t>16:57:56</t>
  </si>
  <si>
    <t>20251024 16:58:01</t>
  </si>
  <si>
    <t>16:58:01</t>
  </si>
  <si>
    <t>20251024 16:58:06</t>
  </si>
  <si>
    <t>16:58:06</t>
  </si>
  <si>
    <t>20251024 16:59:43</t>
  </si>
  <si>
    <t>16:59:43</t>
  </si>
  <si>
    <t>20251024 16:59:48</t>
  </si>
  <si>
    <t>16:59:48</t>
  </si>
  <si>
    <t>20251024 16:59:53</t>
  </si>
  <si>
    <t>16:59:53</t>
  </si>
  <si>
    <t>20251024 16:59:58</t>
  </si>
  <si>
    <t>16:59:58</t>
  </si>
  <si>
    <t>20251024 17:00:03</t>
  </si>
  <si>
    <t>17:00:03</t>
  </si>
  <si>
    <t>20251024 17:00:08</t>
  </si>
  <si>
    <t>17:00:08</t>
  </si>
  <si>
    <t>20251024 17:00:13</t>
  </si>
  <si>
    <t>17:00:13</t>
  </si>
  <si>
    <t>20251024 17:00:18</t>
  </si>
  <si>
    <t>17:00:18</t>
  </si>
  <si>
    <t>20251024 17:00:23</t>
  </si>
  <si>
    <t>17:00:23</t>
  </si>
  <si>
    <t>20251024 17:00:28</t>
  </si>
  <si>
    <t>17:00:28</t>
  </si>
  <si>
    <t>20251024 17:00:33</t>
  </si>
  <si>
    <t>17:00:33</t>
  </si>
  <si>
    <t>20251024 17:00:38</t>
  </si>
  <si>
    <t>17:00:38</t>
  </si>
  <si>
    <t>20251024 17:00:43</t>
  </si>
  <si>
    <t>17:00:43</t>
  </si>
  <si>
    <t>20251024 17:00:48</t>
  </si>
  <si>
    <t>17:00:48</t>
  </si>
  <si>
    <t>20251024 17:00:53</t>
  </si>
  <si>
    <t>17:00:53</t>
  </si>
  <si>
    <t>20251024 17:00:58</t>
  </si>
  <si>
    <t>17:00:58</t>
  </si>
  <si>
    <t>20251024 17:01:03</t>
  </si>
  <si>
    <t>17:01:03</t>
  </si>
  <si>
    <t>20251024 17:01:08</t>
  </si>
  <si>
    <t>17:01:08</t>
  </si>
  <si>
    <t>20251024 17:01:13</t>
  </si>
  <si>
    <t>17:01:13</t>
  </si>
  <si>
    <t>20251024 17:01:18</t>
  </si>
  <si>
    <t>17:01:18</t>
  </si>
  <si>
    <t>20251024 17:01:23</t>
  </si>
  <si>
    <t>17:01:23</t>
  </si>
  <si>
    <t>20251024 17:01:28</t>
  </si>
  <si>
    <t>17:01:28</t>
  </si>
  <si>
    <t>20251024 17:01:33</t>
  </si>
  <si>
    <t>17:01:33</t>
  </si>
  <si>
    <t>20251024 17:01:38</t>
  </si>
  <si>
    <t>17:01:38</t>
  </si>
  <si>
    <t>20251024 17:01:43</t>
  </si>
  <si>
    <t>17:01:43</t>
  </si>
  <si>
    <t>20251024 17:01:48</t>
  </si>
  <si>
    <t>17:01:48</t>
  </si>
  <si>
    <t>20251024 17:01:53</t>
  </si>
  <si>
    <t>17:01:53</t>
  </si>
  <si>
    <t>20251024 17:01:58</t>
  </si>
  <si>
    <t>17:01:58</t>
  </si>
  <si>
    <t>20251024 17:02:03</t>
  </si>
  <si>
    <t>17:02:03</t>
  </si>
  <si>
    <t>20251024 17:02:08</t>
  </si>
  <si>
    <t>17:02:08</t>
  </si>
  <si>
    <t>20251024 17:02:13</t>
  </si>
  <si>
    <t>17:02:13</t>
  </si>
  <si>
    <t>20251024 17:02:18</t>
  </si>
  <si>
    <t>17:02:18</t>
  </si>
  <si>
    <t>20251024 17:02:23</t>
  </si>
  <si>
    <t>17:02:23</t>
  </si>
  <si>
    <t>20251024 17:02:28</t>
  </si>
  <si>
    <t>17:02:28</t>
  </si>
  <si>
    <t>20251024 17:02:33</t>
  </si>
  <si>
    <t>17:02:33</t>
  </si>
  <si>
    <t>20251024 17:02:38</t>
  </si>
  <si>
    <t>17:02:38</t>
  </si>
  <si>
    <t>20251024 17:02:43</t>
  </si>
  <si>
    <t>17:02:43</t>
  </si>
  <si>
    <t>20251024 17:02:48</t>
  </si>
  <si>
    <t>17:02:48</t>
  </si>
  <si>
    <t>20251024 17:02:53</t>
  </si>
  <si>
    <t>17:02:53</t>
  </si>
  <si>
    <t>20251024 17:02:58</t>
  </si>
  <si>
    <t>17:02:58</t>
  </si>
  <si>
    <t>20251024 17:03:03</t>
  </si>
  <si>
    <t>17:03:03</t>
  </si>
  <si>
    <t>20251024 17:03:08</t>
  </si>
  <si>
    <t>17:03:08</t>
  </si>
  <si>
    <t>20251024 17:03:13</t>
  </si>
  <si>
    <t>17:03:13</t>
  </si>
  <si>
    <t>20251024 17:03:18</t>
  </si>
  <si>
    <t>17:03:18</t>
  </si>
  <si>
    <t>20251024 17:03:23</t>
  </si>
  <si>
    <t>17:03:23</t>
  </si>
  <si>
    <t>20251024 17:03:28</t>
  </si>
  <si>
    <t>17:03:28</t>
  </si>
  <si>
    <t>20251024 17:03:33</t>
  </si>
  <si>
    <t>17:03:33</t>
  </si>
  <si>
    <t>20251024 17:03:38</t>
  </si>
  <si>
    <t>17:03:38</t>
  </si>
  <si>
    <t>20251024 17:03:43</t>
  </si>
  <si>
    <t>17:03:43</t>
  </si>
  <si>
    <t>20251024 17:03:48</t>
  </si>
  <si>
    <t>17:03:48</t>
  </si>
  <si>
    <t>20251024 17:03:53</t>
  </si>
  <si>
    <t>17:03:53</t>
  </si>
  <si>
    <t>20251024 17:03:58</t>
  </si>
  <si>
    <t>17:03:58</t>
  </si>
  <si>
    <t>20251024 17:04:03</t>
  </si>
  <si>
    <t>17:04:03</t>
  </si>
  <si>
    <t>20251024 17:04:08</t>
  </si>
  <si>
    <t>17:04:08</t>
  </si>
  <si>
    <t>20251024 17:04:13</t>
  </si>
  <si>
    <t>17:04:13</t>
  </si>
  <si>
    <t>20251024 17:04:18</t>
  </si>
  <si>
    <t>17:04:18</t>
  </si>
  <si>
    <t>20251024 17:04:23</t>
  </si>
  <si>
    <t>17:04:23</t>
  </si>
  <si>
    <t>20251024 17:04:28</t>
  </si>
  <si>
    <t>17:04:28</t>
  </si>
  <si>
    <t>20251024 17:04:33</t>
  </si>
  <si>
    <t>17:04:33</t>
  </si>
  <si>
    <t>20251024 17:04:38</t>
  </si>
  <si>
    <t>17:04:38</t>
  </si>
  <si>
    <t>20251024 17:04:43</t>
  </si>
  <si>
    <t>17:04:43</t>
  </si>
  <si>
    <t>20251024 17:04:48</t>
  </si>
  <si>
    <t>17:04:48</t>
  </si>
  <si>
    <t>20251024 17:04:53</t>
  </si>
  <si>
    <t>17:04:53</t>
  </si>
  <si>
    <t>20251024 17:04:58</t>
  </si>
  <si>
    <t>17:04:58</t>
  </si>
  <si>
    <t>20251024 17:05:03</t>
  </si>
  <si>
    <t>17:05:03</t>
  </si>
  <si>
    <t>20251024 17:05:08</t>
  </si>
  <si>
    <t>17:05:08</t>
  </si>
  <si>
    <t>20251024 17:05:13</t>
  </si>
  <si>
    <t>17:05:13</t>
  </si>
  <si>
    <t>20251024 17:05:18</t>
  </si>
  <si>
    <t>17:05:18</t>
  </si>
  <si>
    <t>20251024 17:05:22</t>
  </si>
  <si>
    <t>17:05:22</t>
  </si>
  <si>
    <t>20251024 17:05:28</t>
  </si>
  <si>
    <t>17:05:28</t>
  </si>
  <si>
    <t>20251024 17:05:32</t>
  </si>
  <si>
    <t>17:05:32</t>
  </si>
  <si>
    <t>20251024 17:05:38</t>
  </si>
  <si>
    <t>17:05:38</t>
  </si>
  <si>
    <t>20251024 17:20:46</t>
  </si>
  <si>
    <t>17:20:46</t>
  </si>
  <si>
    <t>gg_4</t>
  </si>
  <si>
    <t>20251024 17:20:51</t>
  </si>
  <si>
    <t>17:20:51</t>
  </si>
  <si>
    <t>20251024 17:20:56</t>
  </si>
  <si>
    <t>17:20:56</t>
  </si>
  <si>
    <t>20251024 17:21:01</t>
  </si>
  <si>
    <t>17:21:01</t>
  </si>
  <si>
    <t>20251024 17:21:06</t>
  </si>
  <si>
    <t>17:21:06</t>
  </si>
  <si>
    <t>20251024 17:21:11</t>
  </si>
  <si>
    <t>17:21:11</t>
  </si>
  <si>
    <t>20251024 17:21:16</t>
  </si>
  <si>
    <t>17:21:16</t>
  </si>
  <si>
    <t>20251024 17:21:21</t>
  </si>
  <si>
    <t>17:21:21</t>
  </si>
  <si>
    <t>20251024 17:21:26</t>
  </si>
  <si>
    <t>17:21:26</t>
  </si>
  <si>
    <t>20251024 17:21:31</t>
  </si>
  <si>
    <t>17:21:31</t>
  </si>
  <si>
    <t>20251024 17:21:36</t>
  </si>
  <si>
    <t>17:21:36</t>
  </si>
  <si>
    <t>20251024 17:21:41</t>
  </si>
  <si>
    <t>17:21:41</t>
  </si>
  <si>
    <t>20251024 17:21:46</t>
  </si>
  <si>
    <t>17:21:46</t>
  </si>
  <si>
    <t>20251024 17:21:51</t>
  </si>
  <si>
    <t>17:21:51</t>
  </si>
  <si>
    <t>20251024 17:21:56</t>
  </si>
  <si>
    <t>17:21:56</t>
  </si>
  <si>
    <t>20251024 17:22:01</t>
  </si>
  <si>
    <t>17:22:01</t>
  </si>
  <si>
    <t>20251024 17:22:06</t>
  </si>
  <si>
    <t>17:22:06</t>
  </si>
  <si>
    <t>20251024 17:22:11</t>
  </si>
  <si>
    <t>17:22:11</t>
  </si>
  <si>
    <t>20251024 17:22:16</t>
  </si>
  <si>
    <t>17:22:16</t>
  </si>
  <si>
    <t>20251024 17:22:21</t>
  </si>
  <si>
    <t>17:22:21</t>
  </si>
  <si>
    <t>20251024 17:22:26</t>
  </si>
  <si>
    <t>17:22:26</t>
  </si>
  <si>
    <t>20251024 17:22:31</t>
  </si>
  <si>
    <t>17:22:31</t>
  </si>
  <si>
    <t>20251024 17:22:36</t>
  </si>
  <si>
    <t>17:22:36</t>
  </si>
  <si>
    <t>20251024 17:22:40</t>
  </si>
  <si>
    <t>17:22:40</t>
  </si>
  <si>
    <t>20251024 17:24:18</t>
  </si>
  <si>
    <t>17:24:18</t>
  </si>
  <si>
    <t>20251024 17:24:23</t>
  </si>
  <si>
    <t>17:24:23</t>
  </si>
  <si>
    <t>20251024 17:24:28</t>
  </si>
  <si>
    <t>17:24:28</t>
  </si>
  <si>
    <t>20251024 17:24:32</t>
  </si>
  <si>
    <t>17:24:32</t>
  </si>
  <si>
    <t>20251024 17:24:37</t>
  </si>
  <si>
    <t>17:24:37</t>
  </si>
  <si>
    <t>20251024 17:24:42</t>
  </si>
  <si>
    <t>17:24:42</t>
  </si>
  <si>
    <t>20251024 17:24:47</t>
  </si>
  <si>
    <t>17:24:47</t>
  </si>
  <si>
    <t>20251024 17:24:52</t>
  </si>
  <si>
    <t>17:24:52</t>
  </si>
  <si>
    <t>20251024 17:24:57</t>
  </si>
  <si>
    <t>17:24:57</t>
  </si>
  <si>
    <t>20251024 17:25:02</t>
  </si>
  <si>
    <t>17:25:02</t>
  </si>
  <si>
    <t>20251024 17:25:07</t>
  </si>
  <si>
    <t>17:25:07</t>
  </si>
  <si>
    <t>20251024 17:25:12</t>
  </si>
  <si>
    <t>17:25:12</t>
  </si>
  <si>
    <t>20251024 17:25:17</t>
  </si>
  <si>
    <t>17:25:17</t>
  </si>
  <si>
    <t>20251024 17:25:22</t>
  </si>
  <si>
    <t>17:25:22</t>
  </si>
  <si>
    <t>20251024 17:25:27</t>
  </si>
  <si>
    <t>17:25:27</t>
  </si>
  <si>
    <t>20251024 17:25:32</t>
  </si>
  <si>
    <t>17:25:32</t>
  </si>
  <si>
    <t>20251024 17:25:37</t>
  </si>
  <si>
    <t>17:25:37</t>
  </si>
  <si>
    <t>20251024 17:25:42</t>
  </si>
  <si>
    <t>17:25:42</t>
  </si>
  <si>
    <t>20251024 17:25:47</t>
  </si>
  <si>
    <t>17:25:47</t>
  </si>
  <si>
    <t>20251024 17:25:52</t>
  </si>
  <si>
    <t>17:25:52</t>
  </si>
  <si>
    <t>20251024 17:25:57</t>
  </si>
  <si>
    <t>17:25:57</t>
  </si>
  <si>
    <t>20251024 17:26:02</t>
  </si>
  <si>
    <t>17:26:02</t>
  </si>
  <si>
    <t>20251024 17:26:07</t>
  </si>
  <si>
    <t>17:26:07</t>
  </si>
  <si>
    <t>20251024 17:26:12</t>
  </si>
  <si>
    <t>17:26:12</t>
  </si>
  <si>
    <t>20251024 17:26:17</t>
  </si>
  <si>
    <t>17:26:17</t>
  </si>
  <si>
    <t>20251024 17:26:22</t>
  </si>
  <si>
    <t>17:26:22</t>
  </si>
  <si>
    <t>20251024 17:26:27</t>
  </si>
  <si>
    <t>17:26:27</t>
  </si>
  <si>
    <t>20251024 17:26:32</t>
  </si>
  <si>
    <t>17:26:32</t>
  </si>
  <si>
    <t>20251024 17:26:37</t>
  </si>
  <si>
    <t>17:26:37</t>
  </si>
  <si>
    <t>20251024 17:26:42</t>
  </si>
  <si>
    <t>17:26:42</t>
  </si>
  <si>
    <t>20251024 17:26:47</t>
  </si>
  <si>
    <t>17:26:47</t>
  </si>
  <si>
    <t>20251024 17:26:52</t>
  </si>
  <si>
    <t>17:26:52</t>
  </si>
  <si>
    <t>20251024 17:26:57</t>
  </si>
  <si>
    <t>17:26:57</t>
  </si>
  <si>
    <t>20251024 17:27:02</t>
  </si>
  <si>
    <t>17:27:02</t>
  </si>
  <si>
    <t>20251024 17:27:07</t>
  </si>
  <si>
    <t>17:27:07</t>
  </si>
  <si>
    <t>20251024 17:27:12</t>
  </si>
  <si>
    <t>17:27:12</t>
  </si>
  <si>
    <t>20251024 17:27:17</t>
  </si>
  <si>
    <t>17:27:17</t>
  </si>
  <si>
    <t>20251024 17:27:22</t>
  </si>
  <si>
    <t>17:27:22</t>
  </si>
  <si>
    <t>20251024 17:27:27</t>
  </si>
  <si>
    <t>17:27:27</t>
  </si>
  <si>
    <t>20251024 17:27:32</t>
  </si>
  <si>
    <t>17:27:32</t>
  </si>
  <si>
    <t>20251024 17:27:37</t>
  </si>
  <si>
    <t>17:27:37</t>
  </si>
  <si>
    <t>20251024 17:27:42</t>
  </si>
  <si>
    <t>17:27:42</t>
  </si>
  <si>
    <t>20251024 17:27:47</t>
  </si>
  <si>
    <t>17:27:47</t>
  </si>
  <si>
    <t>20251024 17:27:52</t>
  </si>
  <si>
    <t>17:27:52</t>
  </si>
  <si>
    <t>20251024 17:27:57</t>
  </si>
  <si>
    <t>17:27:57</t>
  </si>
  <si>
    <t>20251024 17:28:02</t>
  </si>
  <si>
    <t>17:28:02</t>
  </si>
  <si>
    <t>20251024 17:28:07</t>
  </si>
  <si>
    <t>17:28:07</t>
  </si>
  <si>
    <t>20251024 17:28:12</t>
  </si>
  <si>
    <t>17:28:12</t>
  </si>
  <si>
    <t>20251024 17:28:17</t>
  </si>
  <si>
    <t>17:28:17</t>
  </si>
  <si>
    <t>20251024 17:28:22</t>
  </si>
  <si>
    <t>17:28:22</t>
  </si>
  <si>
    <t>20251024 17:28:27</t>
  </si>
  <si>
    <t>17:28:27</t>
  </si>
  <si>
    <t>20251024 17:28:32</t>
  </si>
  <si>
    <t>17:28:32</t>
  </si>
  <si>
    <t>20251024 17:28:37</t>
  </si>
  <si>
    <t>17:28:37</t>
  </si>
  <si>
    <t>20251024 17:28:42</t>
  </si>
  <si>
    <t>17:28:42</t>
  </si>
  <si>
    <t>20251024 17:28:47</t>
  </si>
  <si>
    <t>17:28:47</t>
  </si>
  <si>
    <t>20251024 17:28:52</t>
  </si>
  <si>
    <t>17:28:52</t>
  </si>
  <si>
    <t>20251024 17:28:57</t>
  </si>
  <si>
    <t>17:28:57</t>
  </si>
  <si>
    <t>20251024 17:29:02</t>
  </si>
  <si>
    <t>17:29:02</t>
  </si>
  <si>
    <t>20251024 17:29:07</t>
  </si>
  <si>
    <t>17:29:07</t>
  </si>
  <si>
    <t>20251024 17:29:12</t>
  </si>
  <si>
    <t>17:29:12</t>
  </si>
  <si>
    <t>20251024 17:29:17</t>
  </si>
  <si>
    <t>17:29:17</t>
  </si>
  <si>
    <t>20251024 17:29:22</t>
  </si>
  <si>
    <t>17:29:22</t>
  </si>
  <si>
    <t>20251024 17:29:27</t>
  </si>
  <si>
    <t>17:29:27</t>
  </si>
  <si>
    <t>20251024 17:29:32</t>
  </si>
  <si>
    <t>17:29:32</t>
  </si>
  <si>
    <t>20251024 17:29:37</t>
  </si>
  <si>
    <t>17:29:37</t>
  </si>
  <si>
    <t>20251024 17:29:42</t>
  </si>
  <si>
    <t>17:29:42</t>
  </si>
  <si>
    <t>20251024 17:29:47</t>
  </si>
  <si>
    <t>17:29:47</t>
  </si>
  <si>
    <t>20251024 17:29:52</t>
  </si>
  <si>
    <t>17:29:52</t>
  </si>
  <si>
    <t>20251024 17:29:57</t>
  </si>
  <si>
    <t>17:29:57</t>
  </si>
  <si>
    <t>20251024 17:30:02</t>
  </si>
  <si>
    <t>17:30:02</t>
  </si>
  <si>
    <t>20251024 17:30:07</t>
  </si>
  <si>
    <t>17:30:07</t>
  </si>
  <si>
    <t>20251024 17:30:12</t>
  </si>
  <si>
    <t>17:30:12</t>
  </si>
  <si>
    <t>20251024 17:48:59</t>
  </si>
  <si>
    <t>17:48:59</t>
  </si>
  <si>
    <t>gg_16</t>
  </si>
  <si>
    <t>20251024 17:49:04</t>
  </si>
  <si>
    <t>17:49:04</t>
  </si>
  <si>
    <t>20251024 17:49:09</t>
  </si>
  <si>
    <t>17:49:09</t>
  </si>
  <si>
    <t>20251024 17:49:14</t>
  </si>
  <si>
    <t>17:49:14</t>
  </si>
  <si>
    <t>20251024 17:49:19</t>
  </si>
  <si>
    <t>17:49:19</t>
  </si>
  <si>
    <t>20251024 17:49:24</t>
  </si>
  <si>
    <t>17:49:24</t>
  </si>
  <si>
    <t>20251024 17:49:29</t>
  </si>
  <si>
    <t>17:49:29</t>
  </si>
  <si>
    <t>20251024 17:49:34</t>
  </si>
  <si>
    <t>17:49:34</t>
  </si>
  <si>
    <t>20251024 17:49:39</t>
  </si>
  <si>
    <t>17:49:39</t>
  </si>
  <si>
    <t>20251024 17:49:44</t>
  </si>
  <si>
    <t>17:49:44</t>
  </si>
  <si>
    <t>20251024 17:49:49</t>
  </si>
  <si>
    <t>17:49:49</t>
  </si>
  <si>
    <t>20251024 17:49:54</t>
  </si>
  <si>
    <t>17:49:54</t>
  </si>
  <si>
    <t>20251024 17:49:59</t>
  </si>
  <si>
    <t>17:49:59</t>
  </si>
  <si>
    <t>20251024 17:50:04</t>
  </si>
  <si>
    <t>17:50:04</t>
  </si>
  <si>
    <t>20251024 17:50:09</t>
  </si>
  <si>
    <t>17:50:09</t>
  </si>
  <si>
    <t>20251024 17:50:14</t>
  </si>
  <si>
    <t>17:50:14</t>
  </si>
  <si>
    <t>20251024 17:50:19</t>
  </si>
  <si>
    <t>17:50:19</t>
  </si>
  <si>
    <t>20251024 17:50:24</t>
  </si>
  <si>
    <t>17:50:24</t>
  </si>
  <si>
    <t>20251024 17:50:29</t>
  </si>
  <si>
    <t>17:50:29</t>
  </si>
  <si>
    <t>20251024 17:50:34</t>
  </si>
  <si>
    <t>17:50:34</t>
  </si>
  <si>
    <t>20251024 17:50:39</t>
  </si>
  <si>
    <t>17:50:39</t>
  </si>
  <si>
    <t>20251024 17:50:44</t>
  </si>
  <si>
    <t>17:50:44</t>
  </si>
  <si>
    <t>20251024 17:50:49</t>
  </si>
  <si>
    <t>17:50:49</t>
  </si>
  <si>
    <t>20251024 17:50:54</t>
  </si>
  <si>
    <t>17:50:54</t>
  </si>
  <si>
    <t>20251024 17:52:31</t>
  </si>
  <si>
    <t>17:52:31</t>
  </si>
  <si>
    <t>20251024 17:52:36</t>
  </si>
  <si>
    <t>17:52:36</t>
  </si>
  <si>
    <t>20251024 17:52:41</t>
  </si>
  <si>
    <t>17:52:41</t>
  </si>
  <si>
    <t>20251024 17:52:46</t>
  </si>
  <si>
    <t>17:52:46</t>
  </si>
  <si>
    <t>20251024 17:52:51</t>
  </si>
  <si>
    <t>17:52:51</t>
  </si>
  <si>
    <t>20251024 17:52:56</t>
  </si>
  <si>
    <t>17:52:56</t>
  </si>
  <si>
    <t>20251024 17:53:01</t>
  </si>
  <si>
    <t>17:53:01</t>
  </si>
  <si>
    <t>20251024 17:53:06</t>
  </si>
  <si>
    <t>17:53:06</t>
  </si>
  <si>
    <t>20251024 17:53:11</t>
  </si>
  <si>
    <t>17:53:11</t>
  </si>
  <si>
    <t>20251024 17:53:16</t>
  </si>
  <si>
    <t>17:53:16</t>
  </si>
  <si>
    <t>20251024 17:53:21</t>
  </si>
  <si>
    <t>17:53:21</t>
  </si>
  <si>
    <t>20251024 17:53:26</t>
  </si>
  <si>
    <t>17:53:26</t>
  </si>
  <si>
    <t>20251024 17:53:31</t>
  </si>
  <si>
    <t>17:53:31</t>
  </si>
  <si>
    <t>20251024 17:53:36</t>
  </si>
  <si>
    <t>17:53:36</t>
  </si>
  <si>
    <t>20251024 17:53:41</t>
  </si>
  <si>
    <t>17:53:41</t>
  </si>
  <si>
    <t>20251024 17:53:46</t>
  </si>
  <si>
    <t>17:53:46</t>
  </si>
  <si>
    <t>20251024 17:53:51</t>
  </si>
  <si>
    <t>17:53:51</t>
  </si>
  <si>
    <t>20251024 17:53:56</t>
  </si>
  <si>
    <t>17:53:56</t>
  </si>
  <si>
    <t>20251024 17:54:01</t>
  </si>
  <si>
    <t>17:54:01</t>
  </si>
  <si>
    <t>20251024 17:54:06</t>
  </si>
  <si>
    <t>17:54:06</t>
  </si>
  <si>
    <t>20251024 17:54:11</t>
  </si>
  <si>
    <t>17:54:11</t>
  </si>
  <si>
    <t>20251024 17:54:16</t>
  </si>
  <si>
    <t>17:54:16</t>
  </si>
  <si>
    <t>20251024 17:54:21</t>
  </si>
  <si>
    <t>17:54:21</t>
  </si>
  <si>
    <t>20251024 17:54:26</t>
  </si>
  <si>
    <t>17:54:26</t>
  </si>
  <si>
    <t>20251024 17:54:31</t>
  </si>
  <si>
    <t>17:54:31</t>
  </si>
  <si>
    <t>20251024 17:54:36</t>
  </si>
  <si>
    <t>17:54:36</t>
  </si>
  <si>
    <t>20251024 17:54:41</t>
  </si>
  <si>
    <t>17:54:41</t>
  </si>
  <si>
    <t>20251024 17:54:46</t>
  </si>
  <si>
    <t>17:54:46</t>
  </si>
  <si>
    <t>20251024 17:54:51</t>
  </si>
  <si>
    <t>17:54:51</t>
  </si>
  <si>
    <t>20251024 17:54:56</t>
  </si>
  <si>
    <t>17:54:56</t>
  </si>
  <si>
    <t>20251024 17:55:01</t>
  </si>
  <si>
    <t>17:55:01</t>
  </si>
  <si>
    <t>20251024 17:55:06</t>
  </si>
  <si>
    <t>17:55:06</t>
  </si>
  <si>
    <t>20251024 17:55:11</t>
  </si>
  <si>
    <t>17:55:11</t>
  </si>
  <si>
    <t>20251024 17:55:16</t>
  </si>
  <si>
    <t>17:55:16</t>
  </si>
  <si>
    <t>20251024 17:55:21</t>
  </si>
  <si>
    <t>17:55:21</t>
  </si>
  <si>
    <t>20251024 17:55:26</t>
  </si>
  <si>
    <t>17:55:26</t>
  </si>
  <si>
    <t>20251024 17:55:31</t>
  </si>
  <si>
    <t>17:55:31</t>
  </si>
  <si>
    <t>20251024 17:55:36</t>
  </si>
  <si>
    <t>17:55:36</t>
  </si>
  <si>
    <t>20251024 17:55:41</t>
  </si>
  <si>
    <t>17:55:41</t>
  </si>
  <si>
    <t>20251024 17:55:46</t>
  </si>
  <si>
    <t>17:55:46</t>
  </si>
  <si>
    <t>20251024 17:55:51</t>
  </si>
  <si>
    <t>17:55:51</t>
  </si>
  <si>
    <t>20251024 17:55:56</t>
  </si>
  <si>
    <t>17:55:56</t>
  </si>
  <si>
    <t>20251024 17:56:01</t>
  </si>
  <si>
    <t>17:56:01</t>
  </si>
  <si>
    <t>20251024 17:56:06</t>
  </si>
  <si>
    <t>17:56:06</t>
  </si>
  <si>
    <t>20251024 17:56:11</t>
  </si>
  <si>
    <t>17:56:11</t>
  </si>
  <si>
    <t>20251024 17:56:16</t>
  </si>
  <si>
    <t>17:56:16</t>
  </si>
  <si>
    <t>20251024 17:56:21</t>
  </si>
  <si>
    <t>17:56:21</t>
  </si>
  <si>
    <t>20251024 17:56:26</t>
  </si>
  <si>
    <t>17:56:26</t>
  </si>
  <si>
    <t>20251024 17:56:31</t>
  </si>
  <si>
    <t>17:56:31</t>
  </si>
  <si>
    <t>20251024 17:56:36</t>
  </si>
  <si>
    <t>17:56:36</t>
  </si>
  <si>
    <t>20251024 17:56:41</t>
  </si>
  <si>
    <t>17:56:41</t>
  </si>
  <si>
    <t>20251024 17:56:46</t>
  </si>
  <si>
    <t>17:56:46</t>
  </si>
  <si>
    <t>20251024 17:56:51</t>
  </si>
  <si>
    <t>17:56:51</t>
  </si>
  <si>
    <t>20251024 17:56:56</t>
  </si>
  <si>
    <t>17:56:56</t>
  </si>
  <si>
    <t>20251024 17:57:01</t>
  </si>
  <si>
    <t>17:57:01</t>
  </si>
  <si>
    <t>20251024 17:57:06</t>
  </si>
  <si>
    <t>17:57:06</t>
  </si>
  <si>
    <t>20251024 17:57:11</t>
  </si>
  <si>
    <t>17:57:11</t>
  </si>
  <si>
    <t>20251024 17:57:16</t>
  </si>
  <si>
    <t>17:57:16</t>
  </si>
  <si>
    <t>20251024 17:57:21</t>
  </si>
  <si>
    <t>17:57:21</t>
  </si>
  <si>
    <t>20251024 17:57:26</t>
  </si>
  <si>
    <t>17:57:26</t>
  </si>
  <si>
    <t>20251024 17:57:31</t>
  </si>
  <si>
    <t>17:57:31</t>
  </si>
  <si>
    <t>20251024 17:57:36</t>
  </si>
  <si>
    <t>17:57:36</t>
  </si>
  <si>
    <t>20251024 17:57:41</t>
  </si>
  <si>
    <t>17:57:41</t>
  </si>
  <si>
    <t>20251024 17:57:46</t>
  </si>
  <si>
    <t>17:57:46</t>
  </si>
  <si>
    <t>20251024 17:57:51</t>
  </si>
  <si>
    <t>17:57:51</t>
  </si>
  <si>
    <t>20251024 17:57:56</t>
  </si>
  <si>
    <t>17:57:56</t>
  </si>
  <si>
    <t>20251024 17:58:01</t>
  </si>
  <si>
    <t>17:58:01</t>
  </si>
  <si>
    <t>20251024 17:58:06</t>
  </si>
  <si>
    <t>17:58:06</t>
  </si>
  <si>
    <t>20251024 17:58:11</t>
  </si>
  <si>
    <t>17:58:11</t>
  </si>
  <si>
    <t>20251024 17:58:16</t>
  </si>
  <si>
    <t>17:58:16</t>
  </si>
  <si>
    <t>20251024 17:58:21</t>
  </si>
  <si>
    <t>17:58:21</t>
  </si>
  <si>
    <t>20251024 17:58:26</t>
  </si>
  <si>
    <t>17:58:26</t>
  </si>
  <si>
    <t>20251024 18:05:01</t>
  </si>
  <si>
    <t>18:05:01</t>
  </si>
  <si>
    <t>gg_24</t>
  </si>
  <si>
    <t>20251024 18:05:06</t>
  </si>
  <si>
    <t>18:05:06</t>
  </si>
  <si>
    <t>20251024 18:05:11</t>
  </si>
  <si>
    <t>18:05:11</t>
  </si>
  <si>
    <t>20251024 18:05:16</t>
  </si>
  <si>
    <t>18:05:16</t>
  </si>
  <si>
    <t>20251024 18:05:21</t>
  </si>
  <si>
    <t>18:05:21</t>
  </si>
  <si>
    <t>20251024 18:05:26</t>
  </si>
  <si>
    <t>18:05:26</t>
  </si>
  <si>
    <t>20251024 18:05:31</t>
  </si>
  <si>
    <t>18:05:31</t>
  </si>
  <si>
    <t>20251024 18:05:36</t>
  </si>
  <si>
    <t>18:05:36</t>
  </si>
  <si>
    <t>20251024 18:05:41</t>
  </si>
  <si>
    <t>18:05:41</t>
  </si>
  <si>
    <t>20251024 18:05:46</t>
  </si>
  <si>
    <t>18:05:46</t>
  </si>
  <si>
    <t>20251024 18:05:51</t>
  </si>
  <si>
    <t>18:05:51</t>
  </si>
  <si>
    <t>20251024 18:05:56</t>
  </si>
  <si>
    <t>18:05:56</t>
  </si>
  <si>
    <t>20251024 18:06:00</t>
  </si>
  <si>
    <t>18:06:00</t>
  </si>
  <si>
    <t>20251024 18:06:05</t>
  </si>
  <si>
    <t>18:06:05</t>
  </si>
  <si>
    <t>20251024 18:06:10</t>
  </si>
  <si>
    <t>18:06:10</t>
  </si>
  <si>
    <t>20251024 18:06:15</t>
  </si>
  <si>
    <t>18:06:15</t>
  </si>
  <si>
    <t>20251024 18:06:20</t>
  </si>
  <si>
    <t>18:06:20</t>
  </si>
  <si>
    <t>20251024 18:06:25</t>
  </si>
  <si>
    <t>18:06:25</t>
  </si>
  <si>
    <t>20251024 18:06:30</t>
  </si>
  <si>
    <t>18:06:30</t>
  </si>
  <si>
    <t>20251024 18:06:35</t>
  </si>
  <si>
    <t>18:06:35</t>
  </si>
  <si>
    <t>20251024 18:06:40</t>
  </si>
  <si>
    <t>18:06:40</t>
  </si>
  <si>
    <t>20251024 18:06:45</t>
  </si>
  <si>
    <t>18:06:45</t>
  </si>
  <si>
    <t>20251024 18:06:50</t>
  </si>
  <si>
    <t>18:06:50</t>
  </si>
  <si>
    <t>20251024 18:06:55</t>
  </si>
  <si>
    <t>18:06:55</t>
  </si>
  <si>
    <t>20251024 18:08:32</t>
  </si>
  <si>
    <t>18:08:32</t>
  </si>
  <si>
    <t>20251024 18:08:37</t>
  </si>
  <si>
    <t>18:08:37</t>
  </si>
  <si>
    <t>20251024 18:08:42</t>
  </si>
  <si>
    <t>18:08:42</t>
  </si>
  <si>
    <t>20251024 18:08:47</t>
  </si>
  <si>
    <t>18:08:47</t>
  </si>
  <si>
    <t>20251024 18:08:52</t>
  </si>
  <si>
    <t>18:08:52</t>
  </si>
  <si>
    <t>20251024 18:08:57</t>
  </si>
  <si>
    <t>18:08:57</t>
  </si>
  <si>
    <t>20251024 18:09:02</t>
  </si>
  <si>
    <t>18:09:02</t>
  </si>
  <si>
    <t>20251024 18:09:07</t>
  </si>
  <si>
    <t>18:09:07</t>
  </si>
  <si>
    <t>20251024 18:09:12</t>
  </si>
  <si>
    <t>18:09:12</t>
  </si>
  <si>
    <t>20251024 18:09:17</t>
  </si>
  <si>
    <t>18:09:17</t>
  </si>
  <si>
    <t>20251024 18:09:22</t>
  </si>
  <si>
    <t>18:09:22</t>
  </si>
  <si>
    <t>20251024 18:09:27</t>
  </si>
  <si>
    <t>18:09:27</t>
  </si>
  <si>
    <t>20251024 18:09:32</t>
  </si>
  <si>
    <t>18:09:32</t>
  </si>
  <si>
    <t>20251024 18:09:37</t>
  </si>
  <si>
    <t>18:09:37</t>
  </si>
  <si>
    <t>20251024 18:09:42</t>
  </si>
  <si>
    <t>18:09:42</t>
  </si>
  <si>
    <t>20251024 18:09:47</t>
  </si>
  <si>
    <t>18:09:47</t>
  </si>
  <si>
    <t>20251024 18:09:52</t>
  </si>
  <si>
    <t>18:09:52</t>
  </si>
  <si>
    <t>20251024 18:09:57</t>
  </si>
  <si>
    <t>18:09:57</t>
  </si>
  <si>
    <t>20251024 18:10:02</t>
  </si>
  <si>
    <t>18:10:02</t>
  </si>
  <si>
    <t>20251024 18:10:07</t>
  </si>
  <si>
    <t>18:10:07</t>
  </si>
  <si>
    <t>20251024 18:10:12</t>
  </si>
  <si>
    <t>18:10:12</t>
  </si>
  <si>
    <t>20251024 18:10:17</t>
  </si>
  <si>
    <t>18:10:17</t>
  </si>
  <si>
    <t>20251024 18:10:22</t>
  </si>
  <si>
    <t>18:10:22</t>
  </si>
  <si>
    <t>20251024 18:10:27</t>
  </si>
  <si>
    <t>18:10:27</t>
  </si>
  <si>
    <t>20251024 18:10:32</t>
  </si>
  <si>
    <t>18:10:32</t>
  </si>
  <si>
    <t>20251024 18:10:37</t>
  </si>
  <si>
    <t>18:10:37</t>
  </si>
  <si>
    <t>20251024 18:10:42</t>
  </si>
  <si>
    <t>18:10:42</t>
  </si>
  <si>
    <t>20251024 18:10:47</t>
  </si>
  <si>
    <t>18:10:47</t>
  </si>
  <si>
    <t>20251024 18:10:52</t>
  </si>
  <si>
    <t>18:10:52</t>
  </si>
  <si>
    <t>20251024 18:10:57</t>
  </si>
  <si>
    <t>18:10:57</t>
  </si>
  <si>
    <t>20251024 18:11:02</t>
  </si>
  <si>
    <t>18:11:02</t>
  </si>
  <si>
    <t>20251024 18:11:07</t>
  </si>
  <si>
    <t>18:11:07</t>
  </si>
  <si>
    <t>20251024 18:11:12</t>
  </si>
  <si>
    <t>18:11:12</t>
  </si>
  <si>
    <t>20251024 18:11:17</t>
  </si>
  <si>
    <t>18:11:17</t>
  </si>
  <si>
    <t>20251024 18:11:22</t>
  </si>
  <si>
    <t>18:11:22</t>
  </si>
  <si>
    <t>20251024 18:11:27</t>
  </si>
  <si>
    <t>18:11:27</t>
  </si>
  <si>
    <t>20251024 18:11:32</t>
  </si>
  <si>
    <t>18:11:32</t>
  </si>
  <si>
    <t>20251024 18:11:37</t>
  </si>
  <si>
    <t>18:11:37</t>
  </si>
  <si>
    <t>20251024 18:11:42</t>
  </si>
  <si>
    <t>18:11:42</t>
  </si>
  <si>
    <t>20251024 18:11:47</t>
  </si>
  <si>
    <t>18:11:47</t>
  </si>
  <si>
    <t>20251024 18:11:52</t>
  </si>
  <si>
    <t>18:11:52</t>
  </si>
  <si>
    <t>20251024 18:11:57</t>
  </si>
  <si>
    <t>18:11:57</t>
  </si>
  <si>
    <t>20251024 18:12:02</t>
  </si>
  <si>
    <t>18:12:02</t>
  </si>
  <si>
    <t>20251024 18:12:07</t>
  </si>
  <si>
    <t>18:12:07</t>
  </si>
  <si>
    <t>20251024 18:12:12</t>
  </si>
  <si>
    <t>18:12:12</t>
  </si>
  <si>
    <t>20251024 18:12:17</t>
  </si>
  <si>
    <t>18:12:17</t>
  </si>
  <si>
    <t>20251024 18:12:22</t>
  </si>
  <si>
    <t>18:12:22</t>
  </si>
  <si>
    <t>20251024 18:12:27</t>
  </si>
  <si>
    <t>18:12:27</t>
  </si>
  <si>
    <t>20251024 18:12:32</t>
  </si>
  <si>
    <t>18:12:32</t>
  </si>
  <si>
    <t>20251024 18:12:37</t>
  </si>
  <si>
    <t>18:12:37</t>
  </si>
  <si>
    <t>20251024 18:12:42</t>
  </si>
  <si>
    <t>18:12:42</t>
  </si>
  <si>
    <t>20251024 18:12:47</t>
  </si>
  <si>
    <t>18:12:47</t>
  </si>
  <si>
    <t>20251024 18:12:52</t>
  </si>
  <si>
    <t>18:12:52</t>
  </si>
  <si>
    <t>20251024 18:12:57</t>
  </si>
  <si>
    <t>18:12:57</t>
  </si>
  <si>
    <t>20251024 18:13:02</t>
  </si>
  <si>
    <t>18:13:02</t>
  </si>
  <si>
    <t>20251024 18:13:07</t>
  </si>
  <si>
    <t>18:13:07</t>
  </si>
  <si>
    <t>20251024 18:13:12</t>
  </si>
  <si>
    <t>18:13:12</t>
  </si>
  <si>
    <t>20251024 18:13:17</t>
  </si>
  <si>
    <t>18:13:17</t>
  </si>
  <si>
    <t>20251024 18:13:22</t>
  </si>
  <si>
    <t>18:13:22</t>
  </si>
  <si>
    <t>20251024 18:13:27</t>
  </si>
  <si>
    <t>18:13:27</t>
  </si>
  <si>
    <t>20251024 18:13:32</t>
  </si>
  <si>
    <t>18:13:32</t>
  </si>
  <si>
    <t>20251024 18:13:37</t>
  </si>
  <si>
    <t>18:13:37</t>
  </si>
  <si>
    <t>20251024 18:13:42</t>
  </si>
  <si>
    <t>18:13:42</t>
  </si>
  <si>
    <t>20251024 18:13:47</t>
  </si>
  <si>
    <t>18:13:47</t>
  </si>
  <si>
    <t>20251024 18:13:52</t>
  </si>
  <si>
    <t>18:13:52</t>
  </si>
  <si>
    <t>20251024 18:13:57</t>
  </si>
  <si>
    <t>18:13:57</t>
  </si>
  <si>
    <t>20251024 18:14:02</t>
  </si>
  <si>
    <t>18:14:02</t>
  </si>
  <si>
    <t>20251024 18:14:07</t>
  </si>
  <si>
    <t>18:14:07</t>
  </si>
  <si>
    <t>20251024 18:14:12</t>
  </si>
  <si>
    <t>18:14:12</t>
  </si>
  <si>
    <t>20251024 18:14:17</t>
  </si>
  <si>
    <t>18:14:17</t>
  </si>
  <si>
    <t>20251024 18:14:22</t>
  </si>
  <si>
    <t>18:14:22</t>
  </si>
  <si>
    <t>20251024 18:14:27</t>
  </si>
  <si>
    <t>18:14:27</t>
  </si>
  <si>
    <t>20251024 18:14:32</t>
  </si>
  <si>
    <t>18:14:32</t>
  </si>
  <si>
    <t>20251024 18:25:31</t>
  </si>
  <si>
    <t>18:25:31</t>
  </si>
  <si>
    <t>gg_26</t>
  </si>
  <si>
    <t>20251024 18:25:36</t>
  </si>
  <si>
    <t>18:25:36</t>
  </si>
  <si>
    <t>20251024 18:25:41</t>
  </si>
  <si>
    <t>18:25:41</t>
  </si>
  <si>
    <t>20251024 18:25:46</t>
  </si>
  <si>
    <t>18:25:46</t>
  </si>
  <si>
    <t>20251024 18:25:51</t>
  </si>
  <si>
    <t>18:25:51</t>
  </si>
  <si>
    <t>20251024 18:25:56</t>
  </si>
  <si>
    <t>18:25:56</t>
  </si>
  <si>
    <t>20251024 18:26:01</t>
  </si>
  <si>
    <t>18:26:01</t>
  </si>
  <si>
    <t>20251024 18:26:06</t>
  </si>
  <si>
    <t>18:26:06</t>
  </si>
  <si>
    <t>20251024 18:26:11</t>
  </si>
  <si>
    <t>18:26:11</t>
  </si>
  <si>
    <t>20251024 18:26:16</t>
  </si>
  <si>
    <t>18:26:16</t>
  </si>
  <si>
    <t>20251024 18:26:21</t>
  </si>
  <si>
    <t>18:26:21</t>
  </si>
  <si>
    <t>20251024 18:26:26</t>
  </si>
  <si>
    <t>18:26:26</t>
  </si>
  <si>
    <t>20251024 18:26:31</t>
  </si>
  <si>
    <t>18:26:31</t>
  </si>
  <si>
    <t>20251024 18:26:36</t>
  </si>
  <si>
    <t>18:26:36</t>
  </si>
  <si>
    <t>20251024 18:26:41</t>
  </si>
  <si>
    <t>18:26:41</t>
  </si>
  <si>
    <t>20251024 18:26:46</t>
  </si>
  <si>
    <t>18:26:46</t>
  </si>
  <si>
    <t>20251024 18:26:51</t>
  </si>
  <si>
    <t>18:26:51</t>
  </si>
  <si>
    <t>20251024 18:26:56</t>
  </si>
  <si>
    <t>18:26:56</t>
  </si>
  <si>
    <t>20251024 18:27:01</t>
  </si>
  <si>
    <t>18:27:01</t>
  </si>
  <si>
    <t>20251024 18:27:06</t>
  </si>
  <si>
    <t>18:27:06</t>
  </si>
  <si>
    <t>20251024 18:27:11</t>
  </si>
  <si>
    <t>18:27:11</t>
  </si>
  <si>
    <t>20251024 18:27:16</t>
  </si>
  <si>
    <t>18:27:16</t>
  </si>
  <si>
    <t>20251024 18:27:21</t>
  </si>
  <si>
    <t>18:27:21</t>
  </si>
  <si>
    <t>20251024 18:27:26</t>
  </si>
  <si>
    <t>18:27:26</t>
  </si>
  <si>
    <t>20251024 18:29:03</t>
  </si>
  <si>
    <t>18:29:03</t>
  </si>
  <si>
    <t>20251024 18:29:08</t>
  </si>
  <si>
    <t>18:29:08</t>
  </si>
  <si>
    <t>20251024 18:29:13</t>
  </si>
  <si>
    <t>18:29:13</t>
  </si>
  <si>
    <t>20251024 18:29:18</t>
  </si>
  <si>
    <t>18:29:18</t>
  </si>
  <si>
    <t>20251024 18:29:23</t>
  </si>
  <si>
    <t>18:29:23</t>
  </si>
  <si>
    <t>20251024 18:29:28</t>
  </si>
  <si>
    <t>18:29:28</t>
  </si>
  <si>
    <t>20251024 18:29:33</t>
  </si>
  <si>
    <t>18:29:33</t>
  </si>
  <si>
    <t>20251024 18:29:38</t>
  </si>
  <si>
    <t>18:29:38</t>
  </si>
  <si>
    <t>20251024 18:29:43</t>
  </si>
  <si>
    <t>18:29:43</t>
  </si>
  <si>
    <t>20251024 18:29:48</t>
  </si>
  <si>
    <t>18:29:48</t>
  </si>
  <si>
    <t>20251024 18:29:53</t>
  </si>
  <si>
    <t>18:29:53</t>
  </si>
  <si>
    <t>20251024 18:29:58</t>
  </si>
  <si>
    <t>18:29:58</t>
  </si>
  <si>
    <t>20251024 18:30:03</t>
  </si>
  <si>
    <t>18:30:03</t>
  </si>
  <si>
    <t>20251024 18:30:08</t>
  </si>
  <si>
    <t>18:30:08</t>
  </si>
  <si>
    <t>20251024 18:30:13</t>
  </si>
  <si>
    <t>18:30:13</t>
  </si>
  <si>
    <t>20251024 18:30:18</t>
  </si>
  <si>
    <t>18:30:18</t>
  </si>
  <si>
    <t>20251024 18:30:23</t>
  </si>
  <si>
    <t>18:30:23</t>
  </si>
  <si>
    <t>20251024 18:30:28</t>
  </si>
  <si>
    <t>18:30:28</t>
  </si>
  <si>
    <t>20251024 18:30:33</t>
  </si>
  <si>
    <t>18:30:33</t>
  </si>
  <si>
    <t>20251024 18:30:38</t>
  </si>
  <si>
    <t>18:30:38</t>
  </si>
  <si>
    <t>20251024 18:30:43</t>
  </si>
  <si>
    <t>18:30:43</t>
  </si>
  <si>
    <t>20251024 18:30:48</t>
  </si>
  <si>
    <t>18:30:48</t>
  </si>
  <si>
    <t>20251024 18:30:53</t>
  </si>
  <si>
    <t>18:30:53</t>
  </si>
  <si>
    <t>20251024 18:30:58</t>
  </si>
  <si>
    <t>18:30:58</t>
  </si>
  <si>
    <t>20251024 18:31:03</t>
  </si>
  <si>
    <t>18:31:03</t>
  </si>
  <si>
    <t>20251024 18:31:08</t>
  </si>
  <si>
    <t>18:31:08</t>
  </si>
  <si>
    <t>20251024 18:31:13</t>
  </si>
  <si>
    <t>18:31:13</t>
  </si>
  <si>
    <t>20251024 18:31:18</t>
  </si>
  <si>
    <t>18:31:18</t>
  </si>
  <si>
    <t>20251024 18:31:23</t>
  </si>
  <si>
    <t>18:31:23</t>
  </si>
  <si>
    <t>20251024 18:31:28</t>
  </si>
  <si>
    <t>18:31:28</t>
  </si>
  <si>
    <t>20251024 18:31:33</t>
  </si>
  <si>
    <t>18:31:33</t>
  </si>
  <si>
    <t>20251024 18:31:38</t>
  </si>
  <si>
    <t>18:31:38</t>
  </si>
  <si>
    <t>20251024 18:31:43</t>
  </si>
  <si>
    <t>18:31:43</t>
  </si>
  <si>
    <t>20251024 18:31:48</t>
  </si>
  <si>
    <t>18:31:48</t>
  </si>
  <si>
    <t>20251024 18:31:53</t>
  </si>
  <si>
    <t>18:31:53</t>
  </si>
  <si>
    <t>20251024 18:31:58</t>
  </si>
  <si>
    <t>18:31:58</t>
  </si>
  <si>
    <t>20251024 18:32:03</t>
  </si>
  <si>
    <t>18:32:03</t>
  </si>
  <si>
    <t>20251024 18:32:08</t>
  </si>
  <si>
    <t>18:32:08</t>
  </si>
  <si>
    <t>20251024 18:32:13</t>
  </si>
  <si>
    <t>18:32:13</t>
  </si>
  <si>
    <t>20251024 18:32:18</t>
  </si>
  <si>
    <t>18:32:18</t>
  </si>
  <si>
    <t>20251024 18:32:23</t>
  </si>
  <si>
    <t>18:32:23</t>
  </si>
  <si>
    <t>20251024 18:32:28</t>
  </si>
  <si>
    <t>18:32:28</t>
  </si>
  <si>
    <t>20251024 18:32:33</t>
  </si>
  <si>
    <t>18:32:33</t>
  </si>
  <si>
    <t>20251024 18:32:38</t>
  </si>
  <si>
    <t>18:32:38</t>
  </si>
  <si>
    <t>20251024 18:32:43</t>
  </si>
  <si>
    <t>18:32:43</t>
  </si>
  <si>
    <t>20251024 18:32:48</t>
  </si>
  <si>
    <t>18:32:48</t>
  </si>
  <si>
    <t>20251024 18:32:53</t>
  </si>
  <si>
    <t>18:32:53</t>
  </si>
  <si>
    <t>20251024 18:32:58</t>
  </si>
  <si>
    <t>18:32:58</t>
  </si>
  <si>
    <t>20251024 18:33:03</t>
  </si>
  <si>
    <t>18:33:03</t>
  </si>
  <si>
    <t>20251024 18:33:08</t>
  </si>
  <si>
    <t>18:33:08</t>
  </si>
  <si>
    <t>20251024 18:33:13</t>
  </si>
  <si>
    <t>18:33:13</t>
  </si>
  <si>
    <t>20251024 18:33:18</t>
  </si>
  <si>
    <t>18:33:18</t>
  </si>
  <si>
    <t>20251024 18:33:23</t>
  </si>
  <si>
    <t>18:33:23</t>
  </si>
  <si>
    <t>20251024 18:33:28</t>
  </si>
  <si>
    <t>18:33:28</t>
  </si>
  <si>
    <t>20251024 18:33:33</t>
  </si>
  <si>
    <t>18:33:33</t>
  </si>
  <si>
    <t>20251024 18:33:38</t>
  </si>
  <si>
    <t>18:33:38</t>
  </si>
  <si>
    <t>20251024 18:33:43</t>
  </si>
  <si>
    <t>18:33:43</t>
  </si>
  <si>
    <t>20251024 18:33:48</t>
  </si>
  <si>
    <t>18:33:48</t>
  </si>
  <si>
    <t>20251024 18:33:53</t>
  </si>
  <si>
    <t>18:33:53</t>
  </si>
  <si>
    <t>20251024 18:33:58</t>
  </si>
  <si>
    <t>18:33:58</t>
  </si>
  <si>
    <t>20251024 18:34:03</t>
  </si>
  <si>
    <t>18:34:03</t>
  </si>
  <si>
    <t>20251024 18:34:08</t>
  </si>
  <si>
    <t>18:34:08</t>
  </si>
  <si>
    <t>20251024 18:34:13</t>
  </si>
  <si>
    <t>18:34:13</t>
  </si>
  <si>
    <t>20251024 18:34:18</t>
  </si>
  <si>
    <t>18:34:18</t>
  </si>
  <si>
    <t>20251024 18:34:23</t>
  </si>
  <si>
    <t>18:34:23</t>
  </si>
  <si>
    <t>20251024 18:34:28</t>
  </si>
  <si>
    <t>18:34:28</t>
  </si>
  <si>
    <t>20251024 18:34:33</t>
  </si>
  <si>
    <t>18:34:33</t>
  </si>
  <si>
    <t>20251024 18:34:38</t>
  </si>
  <si>
    <t>18:34:38</t>
  </si>
  <si>
    <t>20251024 18:34:43</t>
  </si>
  <si>
    <t>18:34:43</t>
  </si>
  <si>
    <t>20251024 18:34:48</t>
  </si>
  <si>
    <t>18:34:48</t>
  </si>
  <si>
    <t>20251024 18:34:53</t>
  </si>
  <si>
    <t>18:34:53</t>
  </si>
  <si>
    <t>20251024 18:34:58</t>
  </si>
  <si>
    <t>18:34:58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</si>
</sst>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361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1761328040.6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1761328032.849999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423.7926849984219</v>
      </c>
      <c r="AK17">
        <v>412.8449272727271</v>
      </c>
      <c r="AL17">
        <v>0.0003739468956571714</v>
      </c>
      <c r="AM17">
        <v>65.23623807563997</v>
      </c>
      <c r="AN17">
        <f>(AP17 - AO17 + DY17*1E3/(8.314*(EA17+273.15)) * AR17/DX17 * AQ17) * DX17/(100*DL17) * 1000/(1000 - AP17)</f>
        <v>0</v>
      </c>
      <c r="AO17">
        <v>9.051647141652687</v>
      </c>
      <c r="AP17">
        <v>11.56308181818183</v>
      </c>
      <c r="AQ17">
        <v>6.861707488782889E-07</v>
      </c>
      <c r="AR17">
        <v>121.3080005228487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1761328032.849999</v>
      </c>
      <c r="DR17">
        <v>408.0584</v>
      </c>
      <c r="DS17">
        <v>420.0025333333334</v>
      </c>
      <c r="DT17">
        <v>11.56057</v>
      </c>
      <c r="DU17">
        <v>9.050245</v>
      </c>
      <c r="DV17">
        <v>407.4742333333333</v>
      </c>
      <c r="DW17">
        <v>11.50884666666667</v>
      </c>
      <c r="DX17">
        <v>499.9531666666666</v>
      </c>
      <c r="DY17">
        <v>90.25319666666668</v>
      </c>
      <c r="DZ17">
        <v>0.03033358</v>
      </c>
      <c r="EA17">
        <v>18.11602666666667</v>
      </c>
      <c r="EB17">
        <v>18.00245</v>
      </c>
      <c r="EC17">
        <v>999.9000000000002</v>
      </c>
      <c r="ED17">
        <v>0</v>
      </c>
      <c r="EE17">
        <v>0</v>
      </c>
      <c r="EF17">
        <v>9988.267</v>
      </c>
      <c r="EG17">
        <v>0</v>
      </c>
      <c r="EH17">
        <v>1157.034</v>
      </c>
      <c r="EI17">
        <v>-11.94417</v>
      </c>
      <c r="EJ17">
        <v>412.8310333333333</v>
      </c>
      <c r="EK17">
        <v>423.8384666666667</v>
      </c>
      <c r="EL17">
        <v>2.510323</v>
      </c>
      <c r="EM17">
        <v>420.0025333333334</v>
      </c>
      <c r="EN17">
        <v>9.050245</v>
      </c>
      <c r="EO17">
        <v>1.043378</v>
      </c>
      <c r="EP17">
        <v>0.8168135666666668</v>
      </c>
      <c r="EQ17">
        <v>7.536618333333333</v>
      </c>
      <c r="ER17">
        <v>4.002905666666667</v>
      </c>
      <c r="ES17">
        <v>1199.993333333333</v>
      </c>
      <c r="ET17">
        <v>0.9669905</v>
      </c>
      <c r="EU17">
        <v>0.03300934333333333</v>
      </c>
      <c r="EV17">
        <v>0</v>
      </c>
      <c r="EW17">
        <v>1349.116333333334</v>
      </c>
      <c r="EX17">
        <v>5.000560000000002</v>
      </c>
      <c r="EY17">
        <v>16132.07333333334</v>
      </c>
      <c r="EZ17">
        <v>10316.71</v>
      </c>
      <c r="FA17">
        <v>37.37053333333333</v>
      </c>
      <c r="FB17">
        <v>40.47053333333331</v>
      </c>
      <c r="FC17">
        <v>38.30393333333333</v>
      </c>
      <c r="FD17">
        <v>39.49986666666666</v>
      </c>
      <c r="FE17">
        <v>38.59539999999999</v>
      </c>
      <c r="FF17">
        <v>1155.545333333333</v>
      </c>
      <c r="FG17">
        <v>39.44800000000001</v>
      </c>
      <c r="FH17">
        <v>0</v>
      </c>
      <c r="FI17">
        <v>1761328076.6</v>
      </c>
      <c r="FJ17">
        <v>0</v>
      </c>
      <c r="FK17">
        <v>1349.101153846154</v>
      </c>
      <c r="FL17">
        <v>-2.074188035482319</v>
      </c>
      <c r="FM17">
        <v>8.242734865358637</v>
      </c>
      <c r="FN17">
        <v>16132.08076923077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-11.93459</v>
      </c>
      <c r="GD17">
        <v>-0.0640322701688419</v>
      </c>
      <c r="GE17">
        <v>0.04333279820182393</v>
      </c>
      <c r="GF17">
        <v>1</v>
      </c>
      <c r="GG17">
        <v>1349.155294117647</v>
      </c>
      <c r="GH17">
        <v>-1.354927427070979</v>
      </c>
      <c r="GI17">
        <v>0.2476505518825957</v>
      </c>
      <c r="GJ17">
        <v>0</v>
      </c>
      <c r="GK17">
        <v>2.50966975</v>
      </c>
      <c r="GL17">
        <v>0.01253099437148445</v>
      </c>
      <c r="GM17">
        <v>0.001365799193695812</v>
      </c>
      <c r="GN17">
        <v>1</v>
      </c>
      <c r="GO17">
        <v>2</v>
      </c>
      <c r="GP17">
        <v>3</v>
      </c>
      <c r="GQ17" t="s">
        <v>440</v>
      </c>
      <c r="GR17">
        <v>3.1331</v>
      </c>
      <c r="GS17">
        <v>2.70776</v>
      </c>
      <c r="GT17">
        <v>0.0847791</v>
      </c>
      <c r="GU17">
        <v>0.0871724</v>
      </c>
      <c r="GV17">
        <v>0.0641516</v>
      </c>
      <c r="GW17">
        <v>0.0536661</v>
      </c>
      <c r="GX17">
        <v>27864.6</v>
      </c>
      <c r="GY17">
        <v>26944.4</v>
      </c>
      <c r="GZ17">
        <v>30965.6</v>
      </c>
      <c r="HA17">
        <v>29746.2</v>
      </c>
      <c r="HB17">
        <v>39942</v>
      </c>
      <c r="HC17">
        <v>37037.2</v>
      </c>
      <c r="HD17">
        <v>47292.4</v>
      </c>
      <c r="HE17">
        <v>44185</v>
      </c>
      <c r="HF17">
        <v>1.89202</v>
      </c>
      <c r="HG17">
        <v>1.89083</v>
      </c>
      <c r="HH17">
        <v>0.0556931</v>
      </c>
      <c r="HI17">
        <v>0</v>
      </c>
      <c r="HJ17">
        <v>17.0792</v>
      </c>
      <c r="HK17">
        <v>999.9</v>
      </c>
      <c r="HL17">
        <v>30.5</v>
      </c>
      <c r="HM17">
        <v>31.3</v>
      </c>
      <c r="HN17">
        <v>15.5069</v>
      </c>
      <c r="HO17">
        <v>63.2951</v>
      </c>
      <c r="HP17">
        <v>19.9679</v>
      </c>
      <c r="HQ17">
        <v>1</v>
      </c>
      <c r="HR17">
        <v>-0.298069</v>
      </c>
      <c r="HS17">
        <v>2.68714</v>
      </c>
      <c r="HT17">
        <v>20.1871</v>
      </c>
      <c r="HU17">
        <v>5.23271</v>
      </c>
      <c r="HV17">
        <v>11.97</v>
      </c>
      <c r="HW17">
        <v>4.97085</v>
      </c>
      <c r="HX17">
        <v>3.29025</v>
      </c>
      <c r="HY17">
        <v>9999</v>
      </c>
      <c r="HZ17">
        <v>9999</v>
      </c>
      <c r="IA17">
        <v>9999</v>
      </c>
      <c r="IB17">
        <v>999.9</v>
      </c>
      <c r="IC17">
        <v>4.97293</v>
      </c>
      <c r="ID17">
        <v>1.87729</v>
      </c>
      <c r="IE17">
        <v>1.87538</v>
      </c>
      <c r="IF17">
        <v>1.8782</v>
      </c>
      <c r="IG17">
        <v>1.87498</v>
      </c>
      <c r="IH17">
        <v>1.87847</v>
      </c>
      <c r="II17">
        <v>1.87561</v>
      </c>
      <c r="IJ17">
        <v>1.8768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0.585</v>
      </c>
      <c r="IY17">
        <v>0.0518</v>
      </c>
      <c r="IZ17">
        <v>-0.1194416370607354</v>
      </c>
      <c r="JA17">
        <v>0.002211305909277446</v>
      </c>
      <c r="JB17">
        <v>-1.416678044876584E-06</v>
      </c>
      <c r="JC17">
        <v>5.589822708492042E-10</v>
      </c>
      <c r="JD17">
        <v>-0.0366444106193515</v>
      </c>
      <c r="JE17">
        <v>-0.003883289402147765</v>
      </c>
      <c r="JF17">
        <v>0.001294046794190009</v>
      </c>
      <c r="JG17">
        <v>-2.515066912705432E-05</v>
      </c>
      <c r="JH17">
        <v>14</v>
      </c>
      <c r="JI17">
        <v>2052</v>
      </c>
      <c r="JJ17">
        <v>1</v>
      </c>
      <c r="JK17">
        <v>21</v>
      </c>
      <c r="JL17">
        <v>29355467.3</v>
      </c>
      <c r="JM17">
        <v>29355467.3</v>
      </c>
      <c r="JN17">
        <v>1.10107</v>
      </c>
      <c r="JO17">
        <v>2.51587</v>
      </c>
      <c r="JP17">
        <v>1.39893</v>
      </c>
      <c r="JQ17">
        <v>2.33032</v>
      </c>
      <c r="JR17">
        <v>1.44897</v>
      </c>
      <c r="JS17">
        <v>2.5293</v>
      </c>
      <c r="JT17">
        <v>37.0747</v>
      </c>
      <c r="JU17">
        <v>23.9124</v>
      </c>
      <c r="JV17">
        <v>18</v>
      </c>
      <c r="JW17">
        <v>475.043</v>
      </c>
      <c r="JX17">
        <v>442.926</v>
      </c>
      <c r="JY17">
        <v>14.082</v>
      </c>
      <c r="JZ17">
        <v>23.1367</v>
      </c>
      <c r="KA17">
        <v>30</v>
      </c>
      <c r="KB17">
        <v>22.9218</v>
      </c>
      <c r="KC17">
        <v>23.0094</v>
      </c>
      <c r="KD17">
        <v>22.0841</v>
      </c>
      <c r="KE17">
        <v>38.4933</v>
      </c>
      <c r="KF17">
        <v>0</v>
      </c>
      <c r="KG17">
        <v>14.0816</v>
      </c>
      <c r="KH17">
        <v>420</v>
      </c>
      <c r="KI17">
        <v>9.041790000000001</v>
      </c>
      <c r="KJ17">
        <v>102.269</v>
      </c>
      <c r="KK17">
        <v>101.648</v>
      </c>
    </row>
    <row r="18" spans="1:297">
      <c r="A18">
        <v>2</v>
      </c>
      <c r="B18">
        <v>1761328045.6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1761328037.755172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423.8889152260657</v>
      </c>
      <c r="AK18">
        <v>412.7308606060605</v>
      </c>
      <c r="AL18">
        <v>-0.02914564126610881</v>
      </c>
      <c r="AM18">
        <v>65.23623807563997</v>
      </c>
      <c r="AN18">
        <f>(AP18 - AO18 + DY18*1E3/(8.314*(EA18+273.15)) * AR18/DX18 * AQ18) * DX18/(100*DL18) * 1000/(1000 - AP18)</f>
        <v>0</v>
      </c>
      <c r="AO18">
        <v>9.051508257473227</v>
      </c>
      <c r="AP18">
        <v>11.56389860139861</v>
      </c>
      <c r="AQ18">
        <v>5.663911849917973E-07</v>
      </c>
      <c r="AR18">
        <v>121.3080005228487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1761328037.755172</v>
      </c>
      <c r="DR18">
        <v>408.0485172413793</v>
      </c>
      <c r="DS18">
        <v>419.8555172413793</v>
      </c>
      <c r="DT18">
        <v>11.5622724137931</v>
      </c>
      <c r="DU18">
        <v>9.051028620689657</v>
      </c>
      <c r="DV18">
        <v>407.4643448275863</v>
      </c>
      <c r="DW18">
        <v>11.5105275862069</v>
      </c>
      <c r="DX18">
        <v>499.9818965517242</v>
      </c>
      <c r="DY18">
        <v>90.25447241379312</v>
      </c>
      <c r="DZ18">
        <v>0.03014623793103448</v>
      </c>
      <c r="EA18">
        <v>18.11928965517241</v>
      </c>
      <c r="EB18">
        <v>18.00327586206897</v>
      </c>
      <c r="EC18">
        <v>999.9000000000002</v>
      </c>
      <c r="ED18">
        <v>0</v>
      </c>
      <c r="EE18">
        <v>0</v>
      </c>
      <c r="EF18">
        <v>9997.151379310346</v>
      </c>
      <c r="EG18">
        <v>0</v>
      </c>
      <c r="EH18">
        <v>1157.046551724138</v>
      </c>
      <c r="EI18">
        <v>-11.8069724137931</v>
      </c>
      <c r="EJ18">
        <v>412.8217586206896</v>
      </c>
      <c r="EK18">
        <v>423.6903448275862</v>
      </c>
      <c r="EL18">
        <v>2.511246551724138</v>
      </c>
      <c r="EM18">
        <v>419.8555172413793</v>
      </c>
      <c r="EN18">
        <v>9.051028620689657</v>
      </c>
      <c r="EO18">
        <v>1.043546896551724</v>
      </c>
      <c r="EP18">
        <v>0.8168957931034482</v>
      </c>
      <c r="EQ18">
        <v>7.538987586206897</v>
      </c>
      <c r="ER18">
        <v>4.004338620689655</v>
      </c>
      <c r="ES18">
        <v>1199.984827586207</v>
      </c>
      <c r="ET18">
        <v>0.9669891379310345</v>
      </c>
      <c r="EU18">
        <v>0.03301067931034482</v>
      </c>
      <c r="EV18">
        <v>0</v>
      </c>
      <c r="EW18">
        <v>1348.952068965517</v>
      </c>
      <c r="EX18">
        <v>5.000560000000001</v>
      </c>
      <c r="EY18">
        <v>16132.63103448276</v>
      </c>
      <c r="EZ18">
        <v>10316.63448275862</v>
      </c>
      <c r="FA18">
        <v>37.42648275862068</v>
      </c>
      <c r="FB18">
        <v>40.54286206896551</v>
      </c>
      <c r="FC18">
        <v>38.35537931034482</v>
      </c>
      <c r="FD18">
        <v>39.61196551724138</v>
      </c>
      <c r="FE18">
        <v>38.66127586206895</v>
      </c>
      <c r="FF18">
        <v>1155.534827586207</v>
      </c>
      <c r="FG18">
        <v>39.45</v>
      </c>
      <c r="FH18">
        <v>0</v>
      </c>
      <c r="FI18">
        <v>1761328081.4</v>
      </c>
      <c r="FJ18">
        <v>0</v>
      </c>
      <c r="FK18">
        <v>1348.930769230769</v>
      </c>
      <c r="FL18">
        <v>-2.102564104529193</v>
      </c>
      <c r="FM18">
        <v>2.458119505246572</v>
      </c>
      <c r="FN18">
        <v>16132.56538461539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-11.92104</v>
      </c>
      <c r="GD18">
        <v>0.5910776735459983</v>
      </c>
      <c r="GE18">
        <v>0.1141617663668533</v>
      </c>
      <c r="GF18">
        <v>0</v>
      </c>
      <c r="GG18">
        <v>1349.08294117647</v>
      </c>
      <c r="GH18">
        <v>-1.929411764201027</v>
      </c>
      <c r="GI18">
        <v>0.2656903262841263</v>
      </c>
      <c r="GJ18">
        <v>0</v>
      </c>
      <c r="GK18">
        <v>2.51068025</v>
      </c>
      <c r="GL18">
        <v>0.01024243902438708</v>
      </c>
      <c r="GM18">
        <v>0.001077890271549029</v>
      </c>
      <c r="GN18">
        <v>1</v>
      </c>
      <c r="GO18">
        <v>1</v>
      </c>
      <c r="GP18">
        <v>3</v>
      </c>
      <c r="GQ18" t="s">
        <v>446</v>
      </c>
      <c r="GR18">
        <v>3.13316</v>
      </c>
      <c r="GS18">
        <v>2.70762</v>
      </c>
      <c r="GT18">
        <v>0.08475340000000001</v>
      </c>
      <c r="GU18">
        <v>0.08678909999999999</v>
      </c>
      <c r="GV18">
        <v>0.0641549</v>
      </c>
      <c r="GW18">
        <v>0.053669</v>
      </c>
      <c r="GX18">
        <v>27865.7</v>
      </c>
      <c r="GY18">
        <v>26955.5</v>
      </c>
      <c r="GZ18">
        <v>30966.1</v>
      </c>
      <c r="HA18">
        <v>29745.9</v>
      </c>
      <c r="HB18">
        <v>39942.6</v>
      </c>
      <c r="HC18">
        <v>37036.6</v>
      </c>
      <c r="HD18">
        <v>47293.4</v>
      </c>
      <c r="HE18">
        <v>44184.4</v>
      </c>
      <c r="HF18">
        <v>1.89207</v>
      </c>
      <c r="HG18">
        <v>1.8906</v>
      </c>
      <c r="HH18">
        <v>0.0558048</v>
      </c>
      <c r="HI18">
        <v>0</v>
      </c>
      <c r="HJ18">
        <v>17.078</v>
      </c>
      <c r="HK18">
        <v>999.9</v>
      </c>
      <c r="HL18">
        <v>30.5</v>
      </c>
      <c r="HM18">
        <v>31.3</v>
      </c>
      <c r="HN18">
        <v>15.5079</v>
      </c>
      <c r="HO18">
        <v>63.6951</v>
      </c>
      <c r="HP18">
        <v>19.9279</v>
      </c>
      <c r="HQ18">
        <v>1</v>
      </c>
      <c r="HR18">
        <v>-0.297965</v>
      </c>
      <c r="HS18">
        <v>2.70187</v>
      </c>
      <c r="HT18">
        <v>20.1863</v>
      </c>
      <c r="HU18">
        <v>5.22987</v>
      </c>
      <c r="HV18">
        <v>11.9691</v>
      </c>
      <c r="HW18">
        <v>4.9709</v>
      </c>
      <c r="HX18">
        <v>3.28958</v>
      </c>
      <c r="HY18">
        <v>9999</v>
      </c>
      <c r="HZ18">
        <v>9999</v>
      </c>
      <c r="IA18">
        <v>9999</v>
      </c>
      <c r="IB18">
        <v>999.9</v>
      </c>
      <c r="IC18">
        <v>4.97293</v>
      </c>
      <c r="ID18">
        <v>1.8773</v>
      </c>
      <c r="IE18">
        <v>1.87541</v>
      </c>
      <c r="IF18">
        <v>1.87821</v>
      </c>
      <c r="IG18">
        <v>1.87499</v>
      </c>
      <c r="IH18">
        <v>1.8785</v>
      </c>
      <c r="II18">
        <v>1.87561</v>
      </c>
      <c r="IJ18">
        <v>1.8768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0.584</v>
      </c>
      <c r="IY18">
        <v>0.0518</v>
      </c>
      <c r="IZ18">
        <v>-0.1194416370607354</v>
      </c>
      <c r="JA18">
        <v>0.002211305909277446</v>
      </c>
      <c r="JB18">
        <v>-1.416678044876584E-06</v>
      </c>
      <c r="JC18">
        <v>5.589822708492042E-10</v>
      </c>
      <c r="JD18">
        <v>-0.0366444106193515</v>
      </c>
      <c r="JE18">
        <v>-0.003883289402147765</v>
      </c>
      <c r="JF18">
        <v>0.001294046794190009</v>
      </c>
      <c r="JG18">
        <v>-2.515066912705432E-05</v>
      </c>
      <c r="JH18">
        <v>14</v>
      </c>
      <c r="JI18">
        <v>2052</v>
      </c>
      <c r="JJ18">
        <v>1</v>
      </c>
      <c r="JK18">
        <v>21</v>
      </c>
      <c r="JL18">
        <v>29355467.4</v>
      </c>
      <c r="JM18">
        <v>29355467.4</v>
      </c>
      <c r="JN18">
        <v>1.07788</v>
      </c>
      <c r="JO18">
        <v>2.53052</v>
      </c>
      <c r="JP18">
        <v>1.39893</v>
      </c>
      <c r="JQ18">
        <v>2.33032</v>
      </c>
      <c r="JR18">
        <v>1.44897</v>
      </c>
      <c r="JS18">
        <v>2.57324</v>
      </c>
      <c r="JT18">
        <v>37.0747</v>
      </c>
      <c r="JU18">
        <v>23.9124</v>
      </c>
      <c r="JV18">
        <v>18</v>
      </c>
      <c r="JW18">
        <v>475.063</v>
      </c>
      <c r="JX18">
        <v>442.79</v>
      </c>
      <c r="JY18">
        <v>14.0775</v>
      </c>
      <c r="JZ18">
        <v>23.1362</v>
      </c>
      <c r="KA18">
        <v>30.0001</v>
      </c>
      <c r="KB18">
        <v>22.9208</v>
      </c>
      <c r="KC18">
        <v>23.0094</v>
      </c>
      <c r="KD18">
        <v>21.546</v>
      </c>
      <c r="KE18">
        <v>38.4933</v>
      </c>
      <c r="KF18">
        <v>0</v>
      </c>
      <c r="KG18">
        <v>14.0756</v>
      </c>
      <c r="KH18">
        <v>399.937</v>
      </c>
      <c r="KI18">
        <v>9.041790000000001</v>
      </c>
      <c r="KJ18">
        <v>102.271</v>
      </c>
      <c r="KK18">
        <v>101.647</v>
      </c>
    </row>
    <row r="19" spans="1:297">
      <c r="A19">
        <v>3</v>
      </c>
      <c r="B19">
        <v>1761328050.6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1761328042.832142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417.6235827217383</v>
      </c>
      <c r="AK19">
        <v>409.7919454545454</v>
      </c>
      <c r="AL19">
        <v>-0.7000928957358598</v>
      </c>
      <c r="AM19">
        <v>65.23623807563997</v>
      </c>
      <c r="AN19">
        <f>(AP19 - AO19 + DY19*1E3/(8.314*(EA19+273.15)) * AR19/DX19 * AQ19) * DX19/(100*DL19) * 1000/(1000 - AP19)</f>
        <v>0</v>
      </c>
      <c r="AO19">
        <v>9.05273144069117</v>
      </c>
      <c r="AP19">
        <v>11.56594755244756</v>
      </c>
      <c r="AQ19">
        <v>2.925184286068578E-07</v>
      </c>
      <c r="AR19">
        <v>121.3080005228487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1761328042.832142</v>
      </c>
      <c r="DR19">
        <v>407.6169285714285</v>
      </c>
      <c r="DS19">
        <v>417.2706785714285</v>
      </c>
      <c r="DT19">
        <v>11.56379285714286</v>
      </c>
      <c r="DU19">
        <v>9.05196607142857</v>
      </c>
      <c r="DV19">
        <v>407.0333214285715</v>
      </c>
      <c r="DW19">
        <v>11.51201785714286</v>
      </c>
      <c r="DX19">
        <v>499.9947857142856</v>
      </c>
      <c r="DY19">
        <v>90.25573214285714</v>
      </c>
      <c r="DZ19">
        <v>0.0298197</v>
      </c>
      <c r="EA19">
        <v>18.12074285714286</v>
      </c>
      <c r="EB19">
        <v>18.00401428571428</v>
      </c>
      <c r="EC19">
        <v>999.9000000000002</v>
      </c>
      <c r="ED19">
        <v>0</v>
      </c>
      <c r="EE19">
        <v>0</v>
      </c>
      <c r="EF19">
        <v>10003.88464285714</v>
      </c>
      <c r="EG19">
        <v>0</v>
      </c>
      <c r="EH19">
        <v>1157.055357142857</v>
      </c>
      <c r="EI19">
        <v>-9.653737500000002</v>
      </c>
      <c r="EJ19">
        <v>412.3857142857143</v>
      </c>
      <c r="EK19">
        <v>421.0822857142857</v>
      </c>
      <c r="EL19">
        <v>2.511822142857143</v>
      </c>
      <c r="EM19">
        <v>417.2706785714285</v>
      </c>
      <c r="EN19">
        <v>9.05196607142857</v>
      </c>
      <c r="EO19">
        <v>1.0436975</v>
      </c>
      <c r="EP19">
        <v>0.8169917142857142</v>
      </c>
      <c r="EQ19">
        <v>7.541105714285715</v>
      </c>
      <c r="ER19">
        <v>4.006010000000001</v>
      </c>
      <c r="ES19">
        <v>1199.983214285714</v>
      </c>
      <c r="ET19">
        <v>0.9669898571428569</v>
      </c>
      <c r="EU19">
        <v>0.03300989642857143</v>
      </c>
      <c r="EV19">
        <v>0</v>
      </c>
      <c r="EW19">
        <v>1348.761071428572</v>
      </c>
      <c r="EX19">
        <v>5.000560000000001</v>
      </c>
      <c r="EY19">
        <v>16133.23928571429</v>
      </c>
      <c r="EZ19">
        <v>10316.63571428571</v>
      </c>
      <c r="FA19">
        <v>37.55560714285714</v>
      </c>
      <c r="FB19">
        <v>40.61578571428571</v>
      </c>
      <c r="FC19">
        <v>38.40821428571428</v>
      </c>
      <c r="FD19">
        <v>39.70971428571428</v>
      </c>
      <c r="FE19">
        <v>38.73410714285713</v>
      </c>
      <c r="FF19">
        <v>1155.533214285714</v>
      </c>
      <c r="FG19">
        <v>39.44857142857143</v>
      </c>
      <c r="FH19">
        <v>0</v>
      </c>
      <c r="FI19">
        <v>1761328086.2</v>
      </c>
      <c r="FJ19">
        <v>0</v>
      </c>
      <c r="FK19">
        <v>1348.765384615385</v>
      </c>
      <c r="FL19">
        <v>-2.068376063118522</v>
      </c>
      <c r="FM19">
        <v>8.87179473766059</v>
      </c>
      <c r="FN19">
        <v>16133.10384615385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-10.57296926829268</v>
      </c>
      <c r="GD19">
        <v>19.33384599303135</v>
      </c>
      <c r="GE19">
        <v>2.614842879198402</v>
      </c>
      <c r="GF19">
        <v>0</v>
      </c>
      <c r="GG19">
        <v>1348.861470588235</v>
      </c>
      <c r="GH19">
        <v>-2.316730327963327</v>
      </c>
      <c r="GI19">
        <v>0.2761727118706815</v>
      </c>
      <c r="GJ19">
        <v>0</v>
      </c>
      <c r="GK19">
        <v>2.511340243902439</v>
      </c>
      <c r="GL19">
        <v>0.008118815331010703</v>
      </c>
      <c r="GM19">
        <v>0.0009733384536684115</v>
      </c>
      <c r="GN19">
        <v>1</v>
      </c>
      <c r="GO19">
        <v>1</v>
      </c>
      <c r="GP19">
        <v>3</v>
      </c>
      <c r="GQ19" t="s">
        <v>446</v>
      </c>
      <c r="GR19">
        <v>3.13318</v>
      </c>
      <c r="GS19">
        <v>2.7074</v>
      </c>
      <c r="GT19">
        <v>0.0842031</v>
      </c>
      <c r="GU19">
        <v>0.084831</v>
      </c>
      <c r="GV19">
        <v>0.0641637</v>
      </c>
      <c r="GW19">
        <v>0.0536681</v>
      </c>
      <c r="GX19">
        <v>27882.3</v>
      </c>
      <c r="GY19">
        <v>27013.1</v>
      </c>
      <c r="GZ19">
        <v>30965.8</v>
      </c>
      <c r="HA19">
        <v>29745.7</v>
      </c>
      <c r="HB19">
        <v>39941.7</v>
      </c>
      <c r="HC19">
        <v>37036.2</v>
      </c>
      <c r="HD19">
        <v>47292.8</v>
      </c>
      <c r="HE19">
        <v>44184.1</v>
      </c>
      <c r="HF19">
        <v>1.89225</v>
      </c>
      <c r="HG19">
        <v>1.89075</v>
      </c>
      <c r="HH19">
        <v>0.0555441</v>
      </c>
      <c r="HI19">
        <v>0</v>
      </c>
      <c r="HJ19">
        <v>17.078</v>
      </c>
      <c r="HK19">
        <v>999.9</v>
      </c>
      <c r="HL19">
        <v>30.5</v>
      </c>
      <c r="HM19">
        <v>31.3</v>
      </c>
      <c r="HN19">
        <v>15.5077</v>
      </c>
      <c r="HO19">
        <v>63.4051</v>
      </c>
      <c r="HP19">
        <v>20.1202</v>
      </c>
      <c r="HQ19">
        <v>1</v>
      </c>
      <c r="HR19">
        <v>-0.29798</v>
      </c>
      <c r="HS19">
        <v>2.69949</v>
      </c>
      <c r="HT19">
        <v>20.1864</v>
      </c>
      <c r="HU19">
        <v>5.23032</v>
      </c>
      <c r="HV19">
        <v>11.9694</v>
      </c>
      <c r="HW19">
        <v>4.9707</v>
      </c>
      <c r="HX19">
        <v>3.28955</v>
      </c>
      <c r="HY19">
        <v>9999</v>
      </c>
      <c r="HZ19">
        <v>9999</v>
      </c>
      <c r="IA19">
        <v>9999</v>
      </c>
      <c r="IB19">
        <v>999.9</v>
      </c>
      <c r="IC19">
        <v>4.97294</v>
      </c>
      <c r="ID19">
        <v>1.87732</v>
      </c>
      <c r="IE19">
        <v>1.87542</v>
      </c>
      <c r="IF19">
        <v>1.87823</v>
      </c>
      <c r="IG19">
        <v>1.875</v>
      </c>
      <c r="IH19">
        <v>1.87851</v>
      </c>
      <c r="II19">
        <v>1.87562</v>
      </c>
      <c r="IJ19">
        <v>1.87682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0.579</v>
      </c>
      <c r="IY19">
        <v>0.0518</v>
      </c>
      <c r="IZ19">
        <v>-0.1194416370607354</v>
      </c>
      <c r="JA19">
        <v>0.002211305909277446</v>
      </c>
      <c r="JB19">
        <v>-1.416678044876584E-06</v>
      </c>
      <c r="JC19">
        <v>5.589822708492042E-10</v>
      </c>
      <c r="JD19">
        <v>-0.0366444106193515</v>
      </c>
      <c r="JE19">
        <v>-0.003883289402147765</v>
      </c>
      <c r="JF19">
        <v>0.001294046794190009</v>
      </c>
      <c r="JG19">
        <v>-2.515066912705432E-05</v>
      </c>
      <c r="JH19">
        <v>14</v>
      </c>
      <c r="JI19">
        <v>2052</v>
      </c>
      <c r="JJ19">
        <v>1</v>
      </c>
      <c r="JK19">
        <v>21</v>
      </c>
      <c r="JL19">
        <v>29355467.5</v>
      </c>
      <c r="JM19">
        <v>29355467.5</v>
      </c>
      <c r="JN19">
        <v>1.04614</v>
      </c>
      <c r="JO19">
        <v>2.53052</v>
      </c>
      <c r="JP19">
        <v>1.39893</v>
      </c>
      <c r="JQ19">
        <v>2.33032</v>
      </c>
      <c r="JR19">
        <v>1.44897</v>
      </c>
      <c r="JS19">
        <v>2.47437</v>
      </c>
      <c r="JT19">
        <v>37.0747</v>
      </c>
      <c r="JU19">
        <v>23.8949</v>
      </c>
      <c r="JV19">
        <v>18</v>
      </c>
      <c r="JW19">
        <v>475.147</v>
      </c>
      <c r="JX19">
        <v>442.865</v>
      </c>
      <c r="JY19">
        <v>14.0725</v>
      </c>
      <c r="JZ19">
        <v>23.1357</v>
      </c>
      <c r="KA19">
        <v>30.0001</v>
      </c>
      <c r="KB19">
        <v>22.9199</v>
      </c>
      <c r="KC19">
        <v>23.0076</v>
      </c>
      <c r="KD19">
        <v>20.93</v>
      </c>
      <c r="KE19">
        <v>38.4933</v>
      </c>
      <c r="KF19">
        <v>0</v>
      </c>
      <c r="KG19">
        <v>14.072</v>
      </c>
      <c r="KH19">
        <v>386.579</v>
      </c>
      <c r="KI19">
        <v>9.041790000000001</v>
      </c>
      <c r="KJ19">
        <v>102.27</v>
      </c>
      <c r="KK19">
        <v>101.646</v>
      </c>
    </row>
    <row r="20" spans="1:297">
      <c r="A20">
        <v>4</v>
      </c>
      <c r="B20">
        <v>1761328055.6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1761328048.1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403.3195138747062</v>
      </c>
      <c r="AK20">
        <v>401.1203393939395</v>
      </c>
      <c r="AL20">
        <v>-1.839860071729159</v>
      </c>
      <c r="AM20">
        <v>65.23623807563997</v>
      </c>
      <c r="AN20">
        <f>(AP20 - AO20 + DY20*1E3/(8.314*(EA20+273.15)) * AR20/DX20 * AQ20) * DX20/(100*DL20) * 1000/(1000 - AP20)</f>
        <v>0</v>
      </c>
      <c r="AO20">
        <v>9.052842298583608</v>
      </c>
      <c r="AP20">
        <v>11.56657832167833</v>
      </c>
      <c r="AQ20">
        <v>6.822302544097748E-07</v>
      </c>
      <c r="AR20">
        <v>121.3080005228487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1761328048.1</v>
      </c>
      <c r="DR20">
        <v>405.0255555555555</v>
      </c>
      <c r="DS20">
        <v>409.6686296296296</v>
      </c>
      <c r="DT20">
        <v>11.56531481481482</v>
      </c>
      <c r="DU20">
        <v>9.052317407407406</v>
      </c>
      <c r="DV20">
        <v>404.4453333333333</v>
      </c>
      <c r="DW20">
        <v>11.51351111111111</v>
      </c>
      <c r="DX20">
        <v>500.0177407407408</v>
      </c>
      <c r="DY20">
        <v>90.25620740740742</v>
      </c>
      <c r="DZ20">
        <v>0.02960042592592593</v>
      </c>
      <c r="EA20">
        <v>18.12361111111111</v>
      </c>
      <c r="EB20">
        <v>18.00387407407407</v>
      </c>
      <c r="EC20">
        <v>999.9000000000001</v>
      </c>
      <c r="ED20">
        <v>0</v>
      </c>
      <c r="EE20">
        <v>0</v>
      </c>
      <c r="EF20">
        <v>10009.86222222222</v>
      </c>
      <c r="EG20">
        <v>0</v>
      </c>
      <c r="EH20">
        <v>1157.064444444444</v>
      </c>
      <c r="EI20">
        <v>-4.643019003703704</v>
      </c>
      <c r="EJ20">
        <v>409.7646296296297</v>
      </c>
      <c r="EK20">
        <v>413.4108518518518</v>
      </c>
      <c r="EL20">
        <v>2.512991481481482</v>
      </c>
      <c r="EM20">
        <v>409.6686296296296</v>
      </c>
      <c r="EN20">
        <v>9.052317407407406</v>
      </c>
      <c r="EO20">
        <v>1.04384037037037</v>
      </c>
      <c r="EP20">
        <v>0.8170278518518518</v>
      </c>
      <c r="EQ20">
        <v>7.54311</v>
      </c>
      <c r="ER20">
        <v>4.006638888888888</v>
      </c>
      <c r="ES20">
        <v>1199.980740740741</v>
      </c>
      <c r="ET20">
        <v>0.9669906296296295</v>
      </c>
      <c r="EU20">
        <v>0.03300908518518519</v>
      </c>
      <c r="EV20">
        <v>0</v>
      </c>
      <c r="EW20">
        <v>1348.554444444444</v>
      </c>
      <c r="EX20">
        <v>5.000560000000001</v>
      </c>
      <c r="EY20">
        <v>16134.23703703704</v>
      </c>
      <c r="EZ20">
        <v>10316.61481481481</v>
      </c>
      <c r="FA20">
        <v>37.66174074074074</v>
      </c>
      <c r="FB20">
        <v>40.68503703703704</v>
      </c>
      <c r="FC20">
        <v>38.4627037037037</v>
      </c>
      <c r="FD20">
        <v>39.80544444444445</v>
      </c>
      <c r="FE20">
        <v>38.77988888888889</v>
      </c>
      <c r="FF20">
        <v>1155.532222222222</v>
      </c>
      <c r="FG20">
        <v>39.4451851851852</v>
      </c>
      <c r="FH20">
        <v>0</v>
      </c>
      <c r="FI20">
        <v>1761328091.6</v>
      </c>
      <c r="FJ20">
        <v>0</v>
      </c>
      <c r="FK20">
        <v>1348.554</v>
      </c>
      <c r="FL20">
        <v>-2.272307687147896</v>
      </c>
      <c r="FM20">
        <v>24.43846161010905</v>
      </c>
      <c r="FN20">
        <v>16134.428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-6.6774312775</v>
      </c>
      <c r="GD20">
        <v>58.55175299099438</v>
      </c>
      <c r="GE20">
        <v>6.0720254525795</v>
      </c>
      <c r="GF20">
        <v>0</v>
      </c>
      <c r="GG20">
        <v>1348.666176470588</v>
      </c>
      <c r="GH20">
        <v>-2.318869361949686</v>
      </c>
      <c r="GI20">
        <v>0.3050941484957815</v>
      </c>
      <c r="GJ20">
        <v>0</v>
      </c>
      <c r="GK20">
        <v>2.512396</v>
      </c>
      <c r="GL20">
        <v>0.01170799249530454</v>
      </c>
      <c r="GM20">
        <v>0.001289243576675861</v>
      </c>
      <c r="GN20">
        <v>1</v>
      </c>
      <c r="GO20">
        <v>1</v>
      </c>
      <c r="GP20">
        <v>3</v>
      </c>
      <c r="GQ20" t="s">
        <v>446</v>
      </c>
      <c r="GR20">
        <v>3.13317</v>
      </c>
      <c r="GS20">
        <v>2.70768</v>
      </c>
      <c r="GT20">
        <v>0.08276840000000001</v>
      </c>
      <c r="GU20">
        <v>0.08231910000000001</v>
      </c>
      <c r="GV20">
        <v>0.0641664</v>
      </c>
      <c r="GW20">
        <v>0.0536671</v>
      </c>
      <c r="GX20">
        <v>27925.6</v>
      </c>
      <c r="GY20">
        <v>27087.3</v>
      </c>
      <c r="GZ20">
        <v>30965.4</v>
      </c>
      <c r="HA20">
        <v>29745.8</v>
      </c>
      <c r="HB20">
        <v>39940.9</v>
      </c>
      <c r="HC20">
        <v>37035.9</v>
      </c>
      <c r="HD20">
        <v>47292.1</v>
      </c>
      <c r="HE20">
        <v>44183.9</v>
      </c>
      <c r="HF20">
        <v>1.89233</v>
      </c>
      <c r="HG20">
        <v>1.89032</v>
      </c>
      <c r="HH20">
        <v>0.0562146</v>
      </c>
      <c r="HI20">
        <v>0</v>
      </c>
      <c r="HJ20">
        <v>17.078</v>
      </c>
      <c r="HK20">
        <v>999.9</v>
      </c>
      <c r="HL20">
        <v>30.5</v>
      </c>
      <c r="HM20">
        <v>31.3</v>
      </c>
      <c r="HN20">
        <v>15.5068</v>
      </c>
      <c r="HO20">
        <v>63.8651</v>
      </c>
      <c r="HP20">
        <v>19.8397</v>
      </c>
      <c r="HQ20">
        <v>1</v>
      </c>
      <c r="HR20">
        <v>-0.298049</v>
      </c>
      <c r="HS20">
        <v>2.69729</v>
      </c>
      <c r="HT20">
        <v>20.1861</v>
      </c>
      <c r="HU20">
        <v>5.23137</v>
      </c>
      <c r="HV20">
        <v>11.9689</v>
      </c>
      <c r="HW20">
        <v>4.97085</v>
      </c>
      <c r="HX20">
        <v>3.28978</v>
      </c>
      <c r="HY20">
        <v>9999</v>
      </c>
      <c r="HZ20">
        <v>9999</v>
      </c>
      <c r="IA20">
        <v>9999</v>
      </c>
      <c r="IB20">
        <v>999.9</v>
      </c>
      <c r="IC20">
        <v>4.97292</v>
      </c>
      <c r="ID20">
        <v>1.87735</v>
      </c>
      <c r="IE20">
        <v>1.87542</v>
      </c>
      <c r="IF20">
        <v>1.87822</v>
      </c>
      <c r="IG20">
        <v>1.87498</v>
      </c>
      <c r="IH20">
        <v>1.87851</v>
      </c>
      <c r="II20">
        <v>1.87561</v>
      </c>
      <c r="IJ20">
        <v>1.8768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0.5669999999999999</v>
      </c>
      <c r="IY20">
        <v>0.0518</v>
      </c>
      <c r="IZ20">
        <v>-0.1194416370607354</v>
      </c>
      <c r="JA20">
        <v>0.002211305909277446</v>
      </c>
      <c r="JB20">
        <v>-1.416678044876584E-06</v>
      </c>
      <c r="JC20">
        <v>5.589822708492042E-10</v>
      </c>
      <c r="JD20">
        <v>-0.0366444106193515</v>
      </c>
      <c r="JE20">
        <v>-0.003883289402147765</v>
      </c>
      <c r="JF20">
        <v>0.001294046794190009</v>
      </c>
      <c r="JG20">
        <v>-2.515066912705432E-05</v>
      </c>
      <c r="JH20">
        <v>14</v>
      </c>
      <c r="JI20">
        <v>2052</v>
      </c>
      <c r="JJ20">
        <v>1</v>
      </c>
      <c r="JK20">
        <v>21</v>
      </c>
      <c r="JL20">
        <v>29355467.6</v>
      </c>
      <c r="JM20">
        <v>29355467.6</v>
      </c>
      <c r="JN20">
        <v>1.00952</v>
      </c>
      <c r="JO20">
        <v>2.52563</v>
      </c>
      <c r="JP20">
        <v>1.39893</v>
      </c>
      <c r="JQ20">
        <v>2.33032</v>
      </c>
      <c r="JR20">
        <v>1.44897</v>
      </c>
      <c r="JS20">
        <v>2.60254</v>
      </c>
      <c r="JT20">
        <v>37.0747</v>
      </c>
      <c r="JU20">
        <v>23.9211</v>
      </c>
      <c r="JV20">
        <v>18</v>
      </c>
      <c r="JW20">
        <v>475.186</v>
      </c>
      <c r="JX20">
        <v>442.608</v>
      </c>
      <c r="JY20">
        <v>14.0694</v>
      </c>
      <c r="JZ20">
        <v>23.1342</v>
      </c>
      <c r="KA20">
        <v>30</v>
      </c>
      <c r="KB20">
        <v>22.9199</v>
      </c>
      <c r="KC20">
        <v>23.0075</v>
      </c>
      <c r="KD20">
        <v>20.1971</v>
      </c>
      <c r="KE20">
        <v>38.4933</v>
      </c>
      <c r="KF20">
        <v>0</v>
      </c>
      <c r="KG20">
        <v>14.0696</v>
      </c>
      <c r="KH20">
        <v>366.544</v>
      </c>
      <c r="KI20">
        <v>9.041790000000001</v>
      </c>
      <c r="KJ20">
        <v>102.268</v>
      </c>
      <c r="KK20">
        <v>101.646</v>
      </c>
    </row>
    <row r="21" spans="1:297">
      <c r="A21">
        <v>5</v>
      </c>
      <c r="B21">
        <v>1761328060.6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1761328052.814285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387.0925814400628</v>
      </c>
      <c r="AK21">
        <v>388.5577878787878</v>
      </c>
      <c r="AL21">
        <v>-2.575837223889208</v>
      </c>
      <c r="AM21">
        <v>65.23623807563997</v>
      </c>
      <c r="AN21">
        <f>(AP21 - AO21 + DY21*1E3/(8.314*(EA21+273.15)) * AR21/DX21 * AQ21) * DX21/(100*DL21) * 1000/(1000 - AP21)</f>
        <v>0</v>
      </c>
      <c r="AO21">
        <v>9.051949183397069</v>
      </c>
      <c r="AP21">
        <v>11.56737202797203</v>
      </c>
      <c r="AQ21">
        <v>4.736472109859234E-07</v>
      </c>
      <c r="AR21">
        <v>121.3080005228487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1761328052.814285</v>
      </c>
      <c r="DR21">
        <v>399.0950714285715</v>
      </c>
      <c r="DS21">
        <v>397.6862857142856</v>
      </c>
      <c r="DT21">
        <v>11.56629285714286</v>
      </c>
      <c r="DU21">
        <v>9.052396071428571</v>
      </c>
      <c r="DV21">
        <v>398.5228928571429</v>
      </c>
      <c r="DW21">
        <v>11.51447142857143</v>
      </c>
      <c r="DX21">
        <v>500.0073571428571</v>
      </c>
      <c r="DY21">
        <v>90.25708571428571</v>
      </c>
      <c r="DZ21">
        <v>0.02972949642857143</v>
      </c>
      <c r="EA21">
        <v>18.12520357142857</v>
      </c>
      <c r="EB21">
        <v>18.00735</v>
      </c>
      <c r="EC21">
        <v>999.9000000000002</v>
      </c>
      <c r="ED21">
        <v>0</v>
      </c>
      <c r="EE21">
        <v>0</v>
      </c>
      <c r="EF21">
        <v>10011.74178571429</v>
      </c>
      <c r="EG21">
        <v>0</v>
      </c>
      <c r="EH21">
        <v>1157.053928571428</v>
      </c>
      <c r="EI21">
        <v>1.408852746428572</v>
      </c>
      <c r="EJ21">
        <v>403.7651785714286</v>
      </c>
      <c r="EK21">
        <v>401.3191071428571</v>
      </c>
      <c r="EL21">
        <v>2.513891071428572</v>
      </c>
      <c r="EM21">
        <v>397.6862857142856</v>
      </c>
      <c r="EN21">
        <v>9.052396071428571</v>
      </c>
      <c r="EO21">
        <v>1.043938571428572</v>
      </c>
      <c r="EP21">
        <v>0.8170428928571428</v>
      </c>
      <c r="EQ21">
        <v>7.544491428571429</v>
      </c>
      <c r="ER21">
        <v>4.006900357142857</v>
      </c>
      <c r="ES21">
        <v>1199.986785714285</v>
      </c>
      <c r="ET21">
        <v>0.9669915714285713</v>
      </c>
      <c r="EU21">
        <v>0.0330081</v>
      </c>
      <c r="EV21">
        <v>0</v>
      </c>
      <c r="EW21">
        <v>1348.536785714286</v>
      </c>
      <c r="EX21">
        <v>5.000560000000001</v>
      </c>
      <c r="EY21">
        <v>16136.29285714286</v>
      </c>
      <c r="EZ21">
        <v>10316.67142857143</v>
      </c>
      <c r="FA21">
        <v>37.72067857142857</v>
      </c>
      <c r="FB21">
        <v>40.752</v>
      </c>
      <c r="FC21">
        <v>38.49971428571428</v>
      </c>
      <c r="FD21">
        <v>39.88821428571428</v>
      </c>
      <c r="FE21">
        <v>38.82785714285713</v>
      </c>
      <c r="FF21">
        <v>1155.541428571428</v>
      </c>
      <c r="FG21">
        <v>39.44214285714286</v>
      </c>
      <c r="FH21">
        <v>0</v>
      </c>
      <c r="FI21">
        <v>1761328096.4</v>
      </c>
      <c r="FJ21">
        <v>0</v>
      </c>
      <c r="FK21">
        <v>1348.5484</v>
      </c>
      <c r="FL21">
        <v>0.8961538550937823</v>
      </c>
      <c r="FM21">
        <v>33.33846147633118</v>
      </c>
      <c r="FN21">
        <v>16136.632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-2.8194450275</v>
      </c>
      <c r="GD21">
        <v>76.72457806716696</v>
      </c>
      <c r="GE21">
        <v>7.488993893797857</v>
      </c>
      <c r="GF21">
        <v>0</v>
      </c>
      <c r="GG21">
        <v>1348.611470588235</v>
      </c>
      <c r="GH21">
        <v>-1.222765467632045</v>
      </c>
      <c r="GI21">
        <v>0.2635518963622239</v>
      </c>
      <c r="GJ21">
        <v>0</v>
      </c>
      <c r="GK21">
        <v>2.5133015</v>
      </c>
      <c r="GL21">
        <v>0.01321103189493136</v>
      </c>
      <c r="GM21">
        <v>0.001424920260926897</v>
      </c>
      <c r="GN21">
        <v>1</v>
      </c>
      <c r="GO21">
        <v>1</v>
      </c>
      <c r="GP21">
        <v>3</v>
      </c>
      <c r="GQ21" t="s">
        <v>446</v>
      </c>
      <c r="GR21">
        <v>3.13337</v>
      </c>
      <c r="GS21">
        <v>2.7077</v>
      </c>
      <c r="GT21">
        <v>0.0807355</v>
      </c>
      <c r="GU21">
        <v>0.07964690000000001</v>
      </c>
      <c r="GV21">
        <v>0.06417109999999999</v>
      </c>
      <c r="GW21">
        <v>0.0536678</v>
      </c>
      <c r="GX21">
        <v>27987.8</v>
      </c>
      <c r="GY21">
        <v>27165.9</v>
      </c>
      <c r="GZ21">
        <v>30965.8</v>
      </c>
      <c r="HA21">
        <v>29745.4</v>
      </c>
      <c r="HB21">
        <v>39940.8</v>
      </c>
      <c r="HC21">
        <v>37035.1</v>
      </c>
      <c r="HD21">
        <v>47292.4</v>
      </c>
      <c r="HE21">
        <v>44183.2</v>
      </c>
      <c r="HF21">
        <v>1.89272</v>
      </c>
      <c r="HG21">
        <v>1.89005</v>
      </c>
      <c r="HH21">
        <v>0.0561029</v>
      </c>
      <c r="HI21">
        <v>0</v>
      </c>
      <c r="HJ21">
        <v>17.078</v>
      </c>
      <c r="HK21">
        <v>999.9</v>
      </c>
      <c r="HL21">
        <v>30.5</v>
      </c>
      <c r="HM21">
        <v>31.3</v>
      </c>
      <c r="HN21">
        <v>15.5067</v>
      </c>
      <c r="HO21">
        <v>63.2451</v>
      </c>
      <c r="HP21">
        <v>20.0881</v>
      </c>
      <c r="HQ21">
        <v>1</v>
      </c>
      <c r="HR21">
        <v>-0.298069</v>
      </c>
      <c r="HS21">
        <v>2.7164</v>
      </c>
      <c r="HT21">
        <v>20.1861</v>
      </c>
      <c r="HU21">
        <v>5.23167</v>
      </c>
      <c r="HV21">
        <v>11.9703</v>
      </c>
      <c r="HW21">
        <v>4.971</v>
      </c>
      <c r="HX21">
        <v>3.28978</v>
      </c>
      <c r="HY21">
        <v>9999</v>
      </c>
      <c r="HZ21">
        <v>9999</v>
      </c>
      <c r="IA21">
        <v>9999</v>
      </c>
      <c r="IB21">
        <v>999.9</v>
      </c>
      <c r="IC21">
        <v>4.97292</v>
      </c>
      <c r="ID21">
        <v>1.87734</v>
      </c>
      <c r="IE21">
        <v>1.87543</v>
      </c>
      <c r="IF21">
        <v>1.87823</v>
      </c>
      <c r="IG21">
        <v>1.87499</v>
      </c>
      <c r="IH21">
        <v>1.87851</v>
      </c>
      <c r="II21">
        <v>1.87562</v>
      </c>
      <c r="IJ21">
        <v>1.87682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0.55</v>
      </c>
      <c r="IY21">
        <v>0.0518</v>
      </c>
      <c r="IZ21">
        <v>-0.1194416370607354</v>
      </c>
      <c r="JA21">
        <v>0.002211305909277446</v>
      </c>
      <c r="JB21">
        <v>-1.416678044876584E-06</v>
      </c>
      <c r="JC21">
        <v>5.589822708492042E-10</v>
      </c>
      <c r="JD21">
        <v>-0.0366444106193515</v>
      </c>
      <c r="JE21">
        <v>-0.003883289402147765</v>
      </c>
      <c r="JF21">
        <v>0.001294046794190009</v>
      </c>
      <c r="JG21">
        <v>-2.515066912705432E-05</v>
      </c>
      <c r="JH21">
        <v>14</v>
      </c>
      <c r="JI21">
        <v>2052</v>
      </c>
      <c r="JJ21">
        <v>1</v>
      </c>
      <c r="JK21">
        <v>21</v>
      </c>
      <c r="JL21">
        <v>29355467.7</v>
      </c>
      <c r="JM21">
        <v>29355467.7</v>
      </c>
      <c r="JN21">
        <v>0.976562</v>
      </c>
      <c r="JO21">
        <v>2.53418</v>
      </c>
      <c r="JP21">
        <v>1.39893</v>
      </c>
      <c r="JQ21">
        <v>2.33032</v>
      </c>
      <c r="JR21">
        <v>1.44897</v>
      </c>
      <c r="JS21">
        <v>2.47803</v>
      </c>
      <c r="JT21">
        <v>37.0747</v>
      </c>
      <c r="JU21">
        <v>23.9036</v>
      </c>
      <c r="JV21">
        <v>18</v>
      </c>
      <c r="JW21">
        <v>475.395</v>
      </c>
      <c r="JX21">
        <v>442.441</v>
      </c>
      <c r="JY21">
        <v>14.0647</v>
      </c>
      <c r="JZ21">
        <v>23.1342</v>
      </c>
      <c r="KA21">
        <v>30</v>
      </c>
      <c r="KB21">
        <v>22.9199</v>
      </c>
      <c r="KC21">
        <v>23.0075</v>
      </c>
      <c r="KD21">
        <v>19.5316</v>
      </c>
      <c r="KE21">
        <v>38.4933</v>
      </c>
      <c r="KF21">
        <v>0</v>
      </c>
      <c r="KG21">
        <v>14.0625</v>
      </c>
      <c r="KH21">
        <v>353.189</v>
      </c>
      <c r="KI21">
        <v>9.041790000000001</v>
      </c>
      <c r="KJ21">
        <v>102.269</v>
      </c>
      <c r="KK21">
        <v>101.644</v>
      </c>
    </row>
    <row r="22" spans="1:297">
      <c r="A22">
        <v>6</v>
      </c>
      <c r="B22">
        <v>1761328065.6</v>
      </c>
      <c r="C22">
        <v>25</v>
      </c>
      <c r="D22" t="s">
        <v>453</v>
      </c>
      <c r="E22" t="s">
        <v>454</v>
      </c>
      <c r="F22">
        <v>5</v>
      </c>
      <c r="G22" t="s">
        <v>435</v>
      </c>
      <c r="H22" t="s">
        <v>436</v>
      </c>
      <c r="I22">
        <v>1761328058.1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370.5101971787995</v>
      </c>
      <c r="AK22">
        <v>374.0291272727271</v>
      </c>
      <c r="AL22">
        <v>-2.940876132650867</v>
      </c>
      <c r="AM22">
        <v>65.23623807563997</v>
      </c>
      <c r="AN22">
        <f>(AP22 - AO22 + DY22*1E3/(8.314*(EA22+273.15)) * AR22/DX22 * AQ22) * DX22/(100*DL22) * 1000/(1000 - AP22)</f>
        <v>0</v>
      </c>
      <c r="AO22">
        <v>9.05158893769771</v>
      </c>
      <c r="AP22">
        <v>11.56722237762238</v>
      </c>
      <c r="AQ22">
        <v>-7.307947524161492E-08</v>
      </c>
      <c r="AR22">
        <v>121.3080005228487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1761328058.1</v>
      </c>
      <c r="DR22">
        <v>388.3842222222222</v>
      </c>
      <c r="DS22">
        <v>381.2202222222222</v>
      </c>
      <c r="DT22">
        <v>11.56711851851852</v>
      </c>
      <c r="DU22">
        <v>9.051985925925926</v>
      </c>
      <c r="DV22">
        <v>387.8265555555554</v>
      </c>
      <c r="DW22">
        <v>11.51528518518519</v>
      </c>
      <c r="DX22">
        <v>500.0299629629629</v>
      </c>
      <c r="DY22">
        <v>90.25841481481483</v>
      </c>
      <c r="DZ22">
        <v>0.0296744037037037</v>
      </c>
      <c r="EA22">
        <v>18.12945925925926</v>
      </c>
      <c r="EB22">
        <v>18.00858518518518</v>
      </c>
      <c r="EC22">
        <v>999.9000000000001</v>
      </c>
      <c r="ED22">
        <v>0</v>
      </c>
      <c r="EE22">
        <v>0</v>
      </c>
      <c r="EF22">
        <v>10010.90259259259</v>
      </c>
      <c r="EG22">
        <v>0</v>
      </c>
      <c r="EH22">
        <v>1157.053703703704</v>
      </c>
      <c r="EI22">
        <v>7.16399507037037</v>
      </c>
      <c r="EJ22">
        <v>392.9292222222222</v>
      </c>
      <c r="EK22">
        <v>384.7025185185184</v>
      </c>
      <c r="EL22">
        <v>2.51513037037037</v>
      </c>
      <c r="EM22">
        <v>381.2202222222222</v>
      </c>
      <c r="EN22">
        <v>9.051985925925926</v>
      </c>
      <c r="EO22">
        <v>1.044029259259259</v>
      </c>
      <c r="EP22">
        <v>0.8170179259259259</v>
      </c>
      <c r="EQ22">
        <v>7.545757777777777</v>
      </c>
      <c r="ER22">
        <v>4.006465185185186</v>
      </c>
      <c r="ES22">
        <v>1200.001851851852</v>
      </c>
      <c r="ET22">
        <v>0.9669927037037036</v>
      </c>
      <c r="EU22">
        <v>0.03300693703703703</v>
      </c>
      <c r="EV22">
        <v>0</v>
      </c>
      <c r="EW22">
        <v>1348.657407407408</v>
      </c>
      <c r="EX22">
        <v>5.000560000000001</v>
      </c>
      <c r="EY22">
        <v>16140.01111111111</v>
      </c>
      <c r="EZ22">
        <v>10316.8</v>
      </c>
      <c r="FA22">
        <v>37.77051851851851</v>
      </c>
      <c r="FB22">
        <v>40.82625925925926</v>
      </c>
      <c r="FC22">
        <v>38.5622962962963</v>
      </c>
      <c r="FD22">
        <v>39.98596296296296</v>
      </c>
      <c r="FE22">
        <v>38.87696296296296</v>
      </c>
      <c r="FF22">
        <v>1155.56</v>
      </c>
      <c r="FG22">
        <v>39.44</v>
      </c>
      <c r="FH22">
        <v>0</v>
      </c>
      <c r="FI22">
        <v>1761328101.2</v>
      </c>
      <c r="FJ22">
        <v>0</v>
      </c>
      <c r="FK22">
        <v>1348.6576</v>
      </c>
      <c r="FL22">
        <v>3.077692316435405</v>
      </c>
      <c r="FM22">
        <v>48.85384611899558</v>
      </c>
      <c r="FN22">
        <v>16139.936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2.889255095121951</v>
      </c>
      <c r="GD22">
        <v>68.67329938745642</v>
      </c>
      <c r="GE22">
        <v>6.946519730629158</v>
      </c>
      <c r="GF22">
        <v>0</v>
      </c>
      <c r="GG22">
        <v>1348.631470588235</v>
      </c>
      <c r="GH22">
        <v>1.355996952186766</v>
      </c>
      <c r="GI22">
        <v>0.2889955459960075</v>
      </c>
      <c r="GJ22">
        <v>0</v>
      </c>
      <c r="GK22">
        <v>2.514200731707317</v>
      </c>
      <c r="GL22">
        <v>0.01413512195122114</v>
      </c>
      <c r="GM22">
        <v>0.001499569678508463</v>
      </c>
      <c r="GN22">
        <v>1</v>
      </c>
      <c r="GO22">
        <v>1</v>
      </c>
      <c r="GP22">
        <v>3</v>
      </c>
      <c r="GQ22" t="s">
        <v>446</v>
      </c>
      <c r="GR22">
        <v>3.13314</v>
      </c>
      <c r="GS22">
        <v>2.70749</v>
      </c>
      <c r="GT22">
        <v>0.0783609</v>
      </c>
      <c r="GU22">
        <v>0.0768789</v>
      </c>
      <c r="GV22">
        <v>0.06416959999999999</v>
      </c>
      <c r="GW22">
        <v>0.0536605</v>
      </c>
      <c r="GX22">
        <v>28059.7</v>
      </c>
      <c r="GY22">
        <v>27248</v>
      </c>
      <c r="GZ22">
        <v>30965.3</v>
      </c>
      <c r="HA22">
        <v>29745.8</v>
      </c>
      <c r="HB22">
        <v>39940</v>
      </c>
      <c r="HC22">
        <v>37036</v>
      </c>
      <c r="HD22">
        <v>47291.6</v>
      </c>
      <c r="HE22">
        <v>44184.2</v>
      </c>
      <c r="HF22">
        <v>1.89247</v>
      </c>
      <c r="HG22">
        <v>1.8908</v>
      </c>
      <c r="HH22">
        <v>0.0561029</v>
      </c>
      <c r="HI22">
        <v>0</v>
      </c>
      <c r="HJ22">
        <v>17.0783</v>
      </c>
      <c r="HK22">
        <v>999.9</v>
      </c>
      <c r="HL22">
        <v>30.5</v>
      </c>
      <c r="HM22">
        <v>31.3</v>
      </c>
      <c r="HN22">
        <v>15.5067</v>
      </c>
      <c r="HO22">
        <v>63.7351</v>
      </c>
      <c r="HP22">
        <v>19.8478</v>
      </c>
      <c r="HQ22">
        <v>1</v>
      </c>
      <c r="HR22">
        <v>-0.298044</v>
      </c>
      <c r="HS22">
        <v>2.75286</v>
      </c>
      <c r="HT22">
        <v>20.1852</v>
      </c>
      <c r="HU22">
        <v>5.23197</v>
      </c>
      <c r="HV22">
        <v>11.9686</v>
      </c>
      <c r="HW22">
        <v>4.9708</v>
      </c>
      <c r="HX22">
        <v>3.28968</v>
      </c>
      <c r="HY22">
        <v>9999</v>
      </c>
      <c r="HZ22">
        <v>9999</v>
      </c>
      <c r="IA22">
        <v>9999</v>
      </c>
      <c r="IB22">
        <v>999.9</v>
      </c>
      <c r="IC22">
        <v>4.97295</v>
      </c>
      <c r="ID22">
        <v>1.87738</v>
      </c>
      <c r="IE22">
        <v>1.87546</v>
      </c>
      <c r="IF22">
        <v>1.87826</v>
      </c>
      <c r="IG22">
        <v>1.875</v>
      </c>
      <c r="IH22">
        <v>1.87853</v>
      </c>
      <c r="II22">
        <v>1.87564</v>
      </c>
      <c r="IJ22">
        <v>1.87682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0.53</v>
      </c>
      <c r="IY22">
        <v>0.0518</v>
      </c>
      <c r="IZ22">
        <v>-0.1194416370607354</v>
      </c>
      <c r="JA22">
        <v>0.002211305909277446</v>
      </c>
      <c r="JB22">
        <v>-1.416678044876584E-06</v>
      </c>
      <c r="JC22">
        <v>5.589822708492042E-10</v>
      </c>
      <c r="JD22">
        <v>-0.0366444106193515</v>
      </c>
      <c r="JE22">
        <v>-0.003883289402147765</v>
      </c>
      <c r="JF22">
        <v>0.001294046794190009</v>
      </c>
      <c r="JG22">
        <v>-2.515066912705432E-05</v>
      </c>
      <c r="JH22">
        <v>14</v>
      </c>
      <c r="JI22">
        <v>2052</v>
      </c>
      <c r="JJ22">
        <v>1</v>
      </c>
      <c r="JK22">
        <v>21</v>
      </c>
      <c r="JL22">
        <v>29355467.8</v>
      </c>
      <c r="JM22">
        <v>29355467.8</v>
      </c>
      <c r="JN22">
        <v>0.939941</v>
      </c>
      <c r="JO22">
        <v>2.52319</v>
      </c>
      <c r="JP22">
        <v>1.39893</v>
      </c>
      <c r="JQ22">
        <v>2.33032</v>
      </c>
      <c r="JR22">
        <v>1.44897</v>
      </c>
      <c r="JS22">
        <v>2.58179</v>
      </c>
      <c r="JT22">
        <v>37.0747</v>
      </c>
      <c r="JU22">
        <v>23.9124</v>
      </c>
      <c r="JV22">
        <v>18</v>
      </c>
      <c r="JW22">
        <v>475.251</v>
      </c>
      <c r="JX22">
        <v>442.894</v>
      </c>
      <c r="JY22">
        <v>14.0547</v>
      </c>
      <c r="JZ22">
        <v>23.1332</v>
      </c>
      <c r="KA22">
        <v>30.0001</v>
      </c>
      <c r="KB22">
        <v>22.918</v>
      </c>
      <c r="KC22">
        <v>23.0075</v>
      </c>
      <c r="KD22">
        <v>18.783</v>
      </c>
      <c r="KE22">
        <v>38.4933</v>
      </c>
      <c r="KF22">
        <v>0</v>
      </c>
      <c r="KG22">
        <v>14.0494</v>
      </c>
      <c r="KH22">
        <v>333.156</v>
      </c>
      <c r="KI22">
        <v>9.041790000000001</v>
      </c>
      <c r="KJ22">
        <v>102.267</v>
      </c>
      <c r="KK22">
        <v>101.646</v>
      </c>
    </row>
    <row r="23" spans="1:297">
      <c r="A23">
        <v>7</v>
      </c>
      <c r="B23">
        <v>1761328070.6</v>
      </c>
      <c r="C23">
        <v>30</v>
      </c>
      <c r="D23" t="s">
        <v>455</v>
      </c>
      <c r="E23" t="s">
        <v>456</v>
      </c>
      <c r="F23">
        <v>5</v>
      </c>
      <c r="G23" t="s">
        <v>435</v>
      </c>
      <c r="H23" t="s">
        <v>436</v>
      </c>
      <c r="I23">
        <v>1761328062.814285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353.7658977249588</v>
      </c>
      <c r="AK23">
        <v>358.4555333333334</v>
      </c>
      <c r="AL23">
        <v>-3.127080896949478</v>
      </c>
      <c r="AM23">
        <v>65.23623807563997</v>
      </c>
      <c r="AN23">
        <f>(AP23 - AO23 + DY23*1E3/(8.314*(EA23+273.15)) * AR23/DX23 * AQ23) * DX23/(100*DL23) * 1000/(1000 - AP23)</f>
        <v>0</v>
      </c>
      <c r="AO23">
        <v>9.050384799877058</v>
      </c>
      <c r="AP23">
        <v>11.56905244755245</v>
      </c>
      <c r="AQ23">
        <v>-3.792189099317743E-07</v>
      </c>
      <c r="AR23">
        <v>121.3080005228487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1761328062.814285</v>
      </c>
      <c r="DR23">
        <v>375.8796428571428</v>
      </c>
      <c r="DS23">
        <v>365.7616785714285</v>
      </c>
      <c r="DT23">
        <v>11.56728571428571</v>
      </c>
      <c r="DU23">
        <v>9.051192499999999</v>
      </c>
      <c r="DV23">
        <v>375.3393214285714</v>
      </c>
      <c r="DW23">
        <v>11.51545714285714</v>
      </c>
      <c r="DX23">
        <v>500.022</v>
      </c>
      <c r="DY23">
        <v>90.25803571428571</v>
      </c>
      <c r="DZ23">
        <v>0.02969284285714286</v>
      </c>
      <c r="EA23">
        <v>18.13356785714286</v>
      </c>
      <c r="EB23">
        <v>18.01116071428571</v>
      </c>
      <c r="EC23">
        <v>999.9000000000002</v>
      </c>
      <c r="ED23">
        <v>0</v>
      </c>
      <c r="EE23">
        <v>0</v>
      </c>
      <c r="EF23">
        <v>10007.10107142857</v>
      </c>
      <c r="EG23">
        <v>0</v>
      </c>
      <c r="EH23">
        <v>1157.043214285714</v>
      </c>
      <c r="EI23">
        <v>10.11799321428571</v>
      </c>
      <c r="EJ23">
        <v>380.2783214285714</v>
      </c>
      <c r="EK23">
        <v>369.1024642857143</v>
      </c>
      <c r="EL23">
        <v>2.516094642857143</v>
      </c>
      <c r="EM23">
        <v>365.7616785714285</v>
      </c>
      <c r="EN23">
        <v>9.051192499999999</v>
      </c>
      <c r="EO23">
        <v>1.044040357142857</v>
      </c>
      <c r="EP23">
        <v>0.8169428214285714</v>
      </c>
      <c r="EQ23">
        <v>7.545910714285713</v>
      </c>
      <c r="ER23">
        <v>4.005157857142858</v>
      </c>
      <c r="ES23">
        <v>1199.991071428571</v>
      </c>
      <c r="ET23">
        <v>0.9669929999999998</v>
      </c>
      <c r="EU23">
        <v>0.03300661071428571</v>
      </c>
      <c r="EV23">
        <v>0</v>
      </c>
      <c r="EW23">
        <v>1348.8775</v>
      </c>
      <c r="EX23">
        <v>5.000560000000001</v>
      </c>
      <c r="EY23">
        <v>16144.36785714286</v>
      </c>
      <c r="EZ23">
        <v>10316.70714285715</v>
      </c>
      <c r="FA23">
        <v>37.83682142857143</v>
      </c>
      <c r="FB23">
        <v>40.88814285714285</v>
      </c>
      <c r="FC23">
        <v>38.60689285714285</v>
      </c>
      <c r="FD23">
        <v>40.0735</v>
      </c>
      <c r="FE23">
        <v>38.93492857142856</v>
      </c>
      <c r="FF23">
        <v>1155.551071428571</v>
      </c>
      <c r="FG23">
        <v>39.44</v>
      </c>
      <c r="FH23">
        <v>0</v>
      </c>
      <c r="FI23">
        <v>1761328106.6</v>
      </c>
      <c r="FJ23">
        <v>0</v>
      </c>
      <c r="FK23">
        <v>1348.901923076923</v>
      </c>
      <c r="FL23">
        <v>2.14803419169369</v>
      </c>
      <c r="FM23">
        <v>61.91794865798072</v>
      </c>
      <c r="FN23">
        <v>16144.68846153846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8.246203972500002</v>
      </c>
      <c r="GD23">
        <v>38.56526574146341</v>
      </c>
      <c r="GE23">
        <v>3.87320306008816</v>
      </c>
      <c r="GF23">
        <v>0</v>
      </c>
      <c r="GG23">
        <v>1348.756470588235</v>
      </c>
      <c r="GH23">
        <v>2.360886176360944</v>
      </c>
      <c r="GI23">
        <v>0.3270085657534327</v>
      </c>
      <c r="GJ23">
        <v>0</v>
      </c>
      <c r="GK23">
        <v>2.515635</v>
      </c>
      <c r="GL23">
        <v>0.01192930581612577</v>
      </c>
      <c r="GM23">
        <v>0.001267870261501543</v>
      </c>
      <c r="GN23">
        <v>1</v>
      </c>
      <c r="GO23">
        <v>1</v>
      </c>
      <c r="GP23">
        <v>3</v>
      </c>
      <c r="GQ23" t="s">
        <v>446</v>
      </c>
      <c r="GR23">
        <v>3.13323</v>
      </c>
      <c r="GS23">
        <v>2.70745</v>
      </c>
      <c r="GT23">
        <v>0.0757866</v>
      </c>
      <c r="GU23">
        <v>0.07405349999999999</v>
      </c>
      <c r="GV23">
        <v>0.0641729</v>
      </c>
      <c r="GW23">
        <v>0.0536528</v>
      </c>
      <c r="GX23">
        <v>28138.3</v>
      </c>
      <c r="GY23">
        <v>27331.3</v>
      </c>
      <c r="GZ23">
        <v>30965.5</v>
      </c>
      <c r="HA23">
        <v>29745.6</v>
      </c>
      <c r="HB23">
        <v>39940.2</v>
      </c>
      <c r="HC23">
        <v>37035.8</v>
      </c>
      <c r="HD23">
        <v>47292.2</v>
      </c>
      <c r="HE23">
        <v>44183.8</v>
      </c>
      <c r="HF23">
        <v>1.89237</v>
      </c>
      <c r="HG23">
        <v>1.8905</v>
      </c>
      <c r="HH23">
        <v>0.0563264</v>
      </c>
      <c r="HI23">
        <v>0</v>
      </c>
      <c r="HJ23">
        <v>17.0795</v>
      </c>
      <c r="HK23">
        <v>999.9</v>
      </c>
      <c r="HL23">
        <v>30.5</v>
      </c>
      <c r="HM23">
        <v>31.3</v>
      </c>
      <c r="HN23">
        <v>15.5084</v>
      </c>
      <c r="HO23">
        <v>63.4751</v>
      </c>
      <c r="HP23">
        <v>20.004</v>
      </c>
      <c r="HQ23">
        <v>1</v>
      </c>
      <c r="HR23">
        <v>-0.298059</v>
      </c>
      <c r="HS23">
        <v>2.75564</v>
      </c>
      <c r="HT23">
        <v>20.1853</v>
      </c>
      <c r="HU23">
        <v>5.23212</v>
      </c>
      <c r="HV23">
        <v>11.9695</v>
      </c>
      <c r="HW23">
        <v>4.9708</v>
      </c>
      <c r="HX23">
        <v>3.28968</v>
      </c>
      <c r="HY23">
        <v>9999</v>
      </c>
      <c r="HZ23">
        <v>9999</v>
      </c>
      <c r="IA23">
        <v>9999</v>
      </c>
      <c r="IB23">
        <v>999.9</v>
      </c>
      <c r="IC23">
        <v>4.97291</v>
      </c>
      <c r="ID23">
        <v>1.87738</v>
      </c>
      <c r="IE23">
        <v>1.87545</v>
      </c>
      <c r="IF23">
        <v>1.87826</v>
      </c>
      <c r="IG23">
        <v>1.875</v>
      </c>
      <c r="IH23">
        <v>1.87851</v>
      </c>
      <c r="II23">
        <v>1.87564</v>
      </c>
      <c r="IJ23">
        <v>1.87683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0.508</v>
      </c>
      <c r="IY23">
        <v>0.0518</v>
      </c>
      <c r="IZ23">
        <v>-0.1194416370607354</v>
      </c>
      <c r="JA23">
        <v>0.002211305909277446</v>
      </c>
      <c r="JB23">
        <v>-1.416678044876584E-06</v>
      </c>
      <c r="JC23">
        <v>5.589822708492042E-10</v>
      </c>
      <c r="JD23">
        <v>-0.0366444106193515</v>
      </c>
      <c r="JE23">
        <v>-0.003883289402147765</v>
      </c>
      <c r="JF23">
        <v>0.001294046794190009</v>
      </c>
      <c r="JG23">
        <v>-2.515066912705432E-05</v>
      </c>
      <c r="JH23">
        <v>14</v>
      </c>
      <c r="JI23">
        <v>2052</v>
      </c>
      <c r="JJ23">
        <v>1</v>
      </c>
      <c r="JK23">
        <v>21</v>
      </c>
      <c r="JL23">
        <v>29355467.8</v>
      </c>
      <c r="JM23">
        <v>29355467.8</v>
      </c>
      <c r="JN23">
        <v>0.905762</v>
      </c>
      <c r="JO23">
        <v>2.54028</v>
      </c>
      <c r="JP23">
        <v>1.39893</v>
      </c>
      <c r="JQ23">
        <v>2.33032</v>
      </c>
      <c r="JR23">
        <v>1.44897</v>
      </c>
      <c r="JS23">
        <v>2.54517</v>
      </c>
      <c r="JT23">
        <v>37.0747</v>
      </c>
      <c r="JU23">
        <v>23.9124</v>
      </c>
      <c r="JV23">
        <v>18</v>
      </c>
      <c r="JW23">
        <v>475.198</v>
      </c>
      <c r="JX23">
        <v>442.706</v>
      </c>
      <c r="JY23">
        <v>14.0447</v>
      </c>
      <c r="JZ23">
        <v>23.1323</v>
      </c>
      <c r="KA23">
        <v>30</v>
      </c>
      <c r="KB23">
        <v>22.918</v>
      </c>
      <c r="KC23">
        <v>23.0066</v>
      </c>
      <c r="KD23">
        <v>18.1087</v>
      </c>
      <c r="KE23">
        <v>38.4933</v>
      </c>
      <c r="KF23">
        <v>0</v>
      </c>
      <c r="KG23">
        <v>14.0422</v>
      </c>
      <c r="KH23">
        <v>319.798</v>
      </c>
      <c r="KI23">
        <v>9.041790000000001</v>
      </c>
      <c r="KJ23">
        <v>102.269</v>
      </c>
      <c r="KK23">
        <v>101.645</v>
      </c>
    </row>
    <row r="24" spans="1:297">
      <c r="A24">
        <v>8</v>
      </c>
      <c r="B24">
        <v>1761328075.6</v>
      </c>
      <c r="C24">
        <v>35</v>
      </c>
      <c r="D24" t="s">
        <v>457</v>
      </c>
      <c r="E24" t="s">
        <v>458</v>
      </c>
      <c r="F24">
        <v>5</v>
      </c>
      <c r="G24" t="s">
        <v>435</v>
      </c>
      <c r="H24" t="s">
        <v>436</v>
      </c>
      <c r="I24">
        <v>1761328068.1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337.0612360048838</v>
      </c>
      <c r="AK24">
        <v>342.4481636363636</v>
      </c>
      <c r="AL24">
        <v>-3.209516113623863</v>
      </c>
      <c r="AM24">
        <v>65.23623807563997</v>
      </c>
      <c r="AN24">
        <f>(AP24 - AO24 + DY24*1E3/(8.314*(EA24+273.15)) * AR24/DX24 * AQ24) * DX24/(100*DL24) * 1000/(1000 - AP24)</f>
        <v>0</v>
      </c>
      <c r="AO24">
        <v>9.050117674698427</v>
      </c>
      <c r="AP24">
        <v>11.56979090909092</v>
      </c>
      <c r="AQ24">
        <v>4.887469657928195E-07</v>
      </c>
      <c r="AR24">
        <v>121.3080005228487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1761328068.1</v>
      </c>
      <c r="DR24">
        <v>360.3114814814814</v>
      </c>
      <c r="DS24">
        <v>348.2945925925925</v>
      </c>
      <c r="DT24">
        <v>11.56812592592593</v>
      </c>
      <c r="DU24">
        <v>9.05049074074074</v>
      </c>
      <c r="DV24">
        <v>359.7928518518518</v>
      </c>
      <c r="DW24">
        <v>11.51628518518519</v>
      </c>
      <c r="DX24">
        <v>500.0383333333334</v>
      </c>
      <c r="DY24">
        <v>90.25465185185185</v>
      </c>
      <c r="DZ24">
        <v>0.02961052222222222</v>
      </c>
      <c r="EA24">
        <v>18.13815185185185</v>
      </c>
      <c r="EB24">
        <v>18.01377407407407</v>
      </c>
      <c r="EC24">
        <v>999.9000000000001</v>
      </c>
      <c r="ED24">
        <v>0</v>
      </c>
      <c r="EE24">
        <v>0</v>
      </c>
      <c r="EF24">
        <v>10004.63555555556</v>
      </c>
      <c r="EG24">
        <v>0</v>
      </c>
      <c r="EH24">
        <v>1157.04962962963</v>
      </c>
      <c r="EI24">
        <v>12.01691259259259</v>
      </c>
      <c r="EJ24">
        <v>364.5282222222223</v>
      </c>
      <c r="EK24">
        <v>351.4755925925926</v>
      </c>
      <c r="EL24">
        <v>2.51764</v>
      </c>
      <c r="EM24">
        <v>348.2945925925925</v>
      </c>
      <c r="EN24">
        <v>9.05049074074074</v>
      </c>
      <c r="EO24">
        <v>1.044077777777778</v>
      </c>
      <c r="EP24">
        <v>0.8168488518518521</v>
      </c>
      <c r="EQ24">
        <v>7.546428148148149</v>
      </c>
      <c r="ER24">
        <v>4.003521111111111</v>
      </c>
      <c r="ES24">
        <v>1199.977407407407</v>
      </c>
      <c r="ET24">
        <v>0.9669933703703703</v>
      </c>
      <c r="EU24">
        <v>0.03300628518518518</v>
      </c>
      <c r="EV24">
        <v>0</v>
      </c>
      <c r="EW24">
        <v>1349.113333333333</v>
      </c>
      <c r="EX24">
        <v>5.000560000000001</v>
      </c>
      <c r="EY24">
        <v>16149.63703703704</v>
      </c>
      <c r="EZ24">
        <v>10316.58518518519</v>
      </c>
      <c r="FA24">
        <v>37.91644444444444</v>
      </c>
      <c r="FB24">
        <v>40.95577777777777</v>
      </c>
      <c r="FC24">
        <v>38.67103703703703</v>
      </c>
      <c r="FD24">
        <v>40.16644444444445</v>
      </c>
      <c r="FE24">
        <v>38.99507407407408</v>
      </c>
      <c r="FF24">
        <v>1155.537407407407</v>
      </c>
      <c r="FG24">
        <v>39.44</v>
      </c>
      <c r="FH24">
        <v>0</v>
      </c>
      <c r="FI24">
        <v>1761328111.4</v>
      </c>
      <c r="FJ24">
        <v>0</v>
      </c>
      <c r="FK24">
        <v>1349.13</v>
      </c>
      <c r="FL24">
        <v>2.890940180669844</v>
      </c>
      <c r="FM24">
        <v>69.92136756209248</v>
      </c>
      <c r="FN24">
        <v>16149.65384615385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10.54753365853658</v>
      </c>
      <c r="GD24">
        <v>23.41352111498257</v>
      </c>
      <c r="GE24">
        <v>2.416938495169655</v>
      </c>
      <c r="GF24">
        <v>0</v>
      </c>
      <c r="GG24">
        <v>1348.936176470588</v>
      </c>
      <c r="GH24">
        <v>2.675477465435539</v>
      </c>
      <c r="GI24">
        <v>0.331130103326043</v>
      </c>
      <c r="GJ24">
        <v>0</v>
      </c>
      <c r="GK24">
        <v>2.516820487804878</v>
      </c>
      <c r="GL24">
        <v>0.01767449477352269</v>
      </c>
      <c r="GM24">
        <v>0.001871007230004549</v>
      </c>
      <c r="GN24">
        <v>1</v>
      </c>
      <c r="GO24">
        <v>1</v>
      </c>
      <c r="GP24">
        <v>3</v>
      </c>
      <c r="GQ24" t="s">
        <v>446</v>
      </c>
      <c r="GR24">
        <v>3.13332</v>
      </c>
      <c r="GS24">
        <v>2.70737</v>
      </c>
      <c r="GT24">
        <v>0.0730967</v>
      </c>
      <c r="GU24">
        <v>0.0712011</v>
      </c>
      <c r="GV24">
        <v>0.0641746</v>
      </c>
      <c r="GW24">
        <v>0.0536496</v>
      </c>
      <c r="GX24">
        <v>28220</v>
      </c>
      <c r="GY24">
        <v>27415.8</v>
      </c>
      <c r="GZ24">
        <v>30965.3</v>
      </c>
      <c r="HA24">
        <v>29745.9</v>
      </c>
      <c r="HB24">
        <v>39939.6</v>
      </c>
      <c r="HC24">
        <v>37036.1</v>
      </c>
      <c r="HD24">
        <v>47291.9</v>
      </c>
      <c r="HE24">
        <v>44184.3</v>
      </c>
      <c r="HF24">
        <v>1.89252</v>
      </c>
      <c r="HG24">
        <v>1.8901</v>
      </c>
      <c r="HH24">
        <v>0.0566989</v>
      </c>
      <c r="HI24">
        <v>0</v>
      </c>
      <c r="HJ24">
        <v>17.0809</v>
      </c>
      <c r="HK24">
        <v>999.9</v>
      </c>
      <c r="HL24">
        <v>30.5</v>
      </c>
      <c r="HM24">
        <v>31.3</v>
      </c>
      <c r="HN24">
        <v>15.5085</v>
      </c>
      <c r="HO24">
        <v>63.6951</v>
      </c>
      <c r="HP24">
        <v>19.98</v>
      </c>
      <c r="HQ24">
        <v>1</v>
      </c>
      <c r="HR24">
        <v>-0.298023</v>
      </c>
      <c r="HS24">
        <v>2.78348</v>
      </c>
      <c r="HT24">
        <v>20.185</v>
      </c>
      <c r="HU24">
        <v>5.23256</v>
      </c>
      <c r="HV24">
        <v>11.9697</v>
      </c>
      <c r="HW24">
        <v>4.9709</v>
      </c>
      <c r="HX24">
        <v>3.28975</v>
      </c>
      <c r="HY24">
        <v>9999</v>
      </c>
      <c r="HZ24">
        <v>9999</v>
      </c>
      <c r="IA24">
        <v>9999</v>
      </c>
      <c r="IB24">
        <v>999.9</v>
      </c>
      <c r="IC24">
        <v>4.97293</v>
      </c>
      <c r="ID24">
        <v>1.87737</v>
      </c>
      <c r="IE24">
        <v>1.87543</v>
      </c>
      <c r="IF24">
        <v>1.87823</v>
      </c>
      <c r="IG24">
        <v>1.875</v>
      </c>
      <c r="IH24">
        <v>1.87852</v>
      </c>
      <c r="II24">
        <v>1.87564</v>
      </c>
      <c r="IJ24">
        <v>1.87682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0.485</v>
      </c>
      <c r="IY24">
        <v>0.0519</v>
      </c>
      <c r="IZ24">
        <v>-0.1194416370607354</v>
      </c>
      <c r="JA24">
        <v>0.002211305909277446</v>
      </c>
      <c r="JB24">
        <v>-1.416678044876584E-06</v>
      </c>
      <c r="JC24">
        <v>5.589822708492042E-10</v>
      </c>
      <c r="JD24">
        <v>-0.0366444106193515</v>
      </c>
      <c r="JE24">
        <v>-0.003883289402147765</v>
      </c>
      <c r="JF24">
        <v>0.001294046794190009</v>
      </c>
      <c r="JG24">
        <v>-2.515066912705432E-05</v>
      </c>
      <c r="JH24">
        <v>14</v>
      </c>
      <c r="JI24">
        <v>2052</v>
      </c>
      <c r="JJ24">
        <v>1</v>
      </c>
      <c r="JK24">
        <v>21</v>
      </c>
      <c r="JL24">
        <v>29355467.9</v>
      </c>
      <c r="JM24">
        <v>29355467.9</v>
      </c>
      <c r="JN24">
        <v>0.86792</v>
      </c>
      <c r="JO24">
        <v>2.52441</v>
      </c>
      <c r="JP24">
        <v>1.39893</v>
      </c>
      <c r="JQ24">
        <v>2.33032</v>
      </c>
      <c r="JR24">
        <v>1.44897</v>
      </c>
      <c r="JS24">
        <v>2.59033</v>
      </c>
      <c r="JT24">
        <v>37.0747</v>
      </c>
      <c r="JU24">
        <v>23.9211</v>
      </c>
      <c r="JV24">
        <v>18</v>
      </c>
      <c r="JW24">
        <v>475.277</v>
      </c>
      <c r="JX24">
        <v>442.456</v>
      </c>
      <c r="JY24">
        <v>14.0328</v>
      </c>
      <c r="JZ24">
        <v>23.1323</v>
      </c>
      <c r="KA24">
        <v>30.0001</v>
      </c>
      <c r="KB24">
        <v>22.918</v>
      </c>
      <c r="KC24">
        <v>23.0056</v>
      </c>
      <c r="KD24">
        <v>17.344</v>
      </c>
      <c r="KE24">
        <v>38.4933</v>
      </c>
      <c r="KF24">
        <v>0</v>
      </c>
      <c r="KG24">
        <v>14.0286</v>
      </c>
      <c r="KH24">
        <v>299.753</v>
      </c>
      <c r="KI24">
        <v>9.041790000000001</v>
      </c>
      <c r="KJ24">
        <v>102.268</v>
      </c>
      <c r="KK24">
        <v>101.647</v>
      </c>
    </row>
    <row r="25" spans="1:297">
      <c r="A25">
        <v>9</v>
      </c>
      <c r="B25">
        <v>1761328080.6</v>
      </c>
      <c r="C25">
        <v>40</v>
      </c>
      <c r="D25" t="s">
        <v>459</v>
      </c>
      <c r="E25" t="s">
        <v>460</v>
      </c>
      <c r="F25">
        <v>5</v>
      </c>
      <c r="G25" t="s">
        <v>435</v>
      </c>
      <c r="H25" t="s">
        <v>436</v>
      </c>
      <c r="I25">
        <v>1761328072.814285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320.3927565802029</v>
      </c>
      <c r="AK25">
        <v>326.2170969696967</v>
      </c>
      <c r="AL25">
        <v>-3.254525057443879</v>
      </c>
      <c r="AM25">
        <v>65.23623807563997</v>
      </c>
      <c r="AN25">
        <f>(AP25 - AO25 + DY25*1E3/(8.314*(EA25+273.15)) * AR25/DX25 * AQ25) * DX25/(100*DL25) * 1000/(1000 - AP25)</f>
        <v>0</v>
      </c>
      <c r="AO25">
        <v>9.049532190822426</v>
      </c>
      <c r="AP25">
        <v>11.56717132867134</v>
      </c>
      <c r="AQ25">
        <v>-8.574923067890545E-07</v>
      </c>
      <c r="AR25">
        <v>121.3080005228487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1761328072.814285</v>
      </c>
      <c r="DR25">
        <v>345.6443214285714</v>
      </c>
      <c r="DS25">
        <v>332.6832857142858</v>
      </c>
      <c r="DT25">
        <v>11.56849285714286</v>
      </c>
      <c r="DU25">
        <v>9.049867857142857</v>
      </c>
      <c r="DV25">
        <v>345.1464642857142</v>
      </c>
      <c r="DW25">
        <v>11.51664642857143</v>
      </c>
      <c r="DX25">
        <v>499.9847142857143</v>
      </c>
      <c r="DY25">
        <v>90.25173214285714</v>
      </c>
      <c r="DZ25">
        <v>0.02968453928571428</v>
      </c>
      <c r="EA25">
        <v>18.14140714285714</v>
      </c>
      <c r="EB25">
        <v>18.016675</v>
      </c>
      <c r="EC25">
        <v>999.9000000000002</v>
      </c>
      <c r="ED25">
        <v>0</v>
      </c>
      <c r="EE25">
        <v>0</v>
      </c>
      <c r="EF25">
        <v>9999.178928571428</v>
      </c>
      <c r="EG25">
        <v>0</v>
      </c>
      <c r="EH25">
        <v>1157.064642857143</v>
      </c>
      <c r="EI25">
        <v>12.96103928571429</v>
      </c>
      <c r="EJ25">
        <v>349.6895714285714</v>
      </c>
      <c r="EK25">
        <v>335.7214642857143</v>
      </c>
      <c r="EL25">
        <v>2.518631071428572</v>
      </c>
      <c r="EM25">
        <v>332.6832857142858</v>
      </c>
      <c r="EN25">
        <v>9.049867857142857</v>
      </c>
      <c r="EO25">
        <v>1.044077142857143</v>
      </c>
      <c r="EP25">
        <v>0.8167662499999999</v>
      </c>
      <c r="EQ25">
        <v>7.546420714285714</v>
      </c>
      <c r="ER25">
        <v>4.002081428571429</v>
      </c>
      <c r="ES25">
        <v>1199.974642857143</v>
      </c>
      <c r="ET25">
        <v>0.9669939999999998</v>
      </c>
      <c r="EU25">
        <v>0.03300567857142857</v>
      </c>
      <c r="EV25">
        <v>0</v>
      </c>
      <c r="EW25">
        <v>1349.339285714286</v>
      </c>
      <c r="EX25">
        <v>5.000560000000001</v>
      </c>
      <c r="EY25">
        <v>16154.23214285714</v>
      </c>
      <c r="EZ25">
        <v>10316.56428571428</v>
      </c>
      <c r="FA25">
        <v>37.94617857142856</v>
      </c>
      <c r="FB25">
        <v>41.01528571428571</v>
      </c>
      <c r="FC25">
        <v>38.71621428571429</v>
      </c>
      <c r="FD25">
        <v>40.25639285714284</v>
      </c>
      <c r="FE25">
        <v>39.04435714285713</v>
      </c>
      <c r="FF25">
        <v>1155.534642857143</v>
      </c>
      <c r="FG25">
        <v>39.44</v>
      </c>
      <c r="FH25">
        <v>0</v>
      </c>
      <c r="FI25">
        <v>1761328116.2</v>
      </c>
      <c r="FJ25">
        <v>0</v>
      </c>
      <c r="FK25">
        <v>1349.319615384615</v>
      </c>
      <c r="FL25">
        <v>2.531623934465257</v>
      </c>
      <c r="FM25">
        <v>55.89743603654563</v>
      </c>
      <c r="FN25">
        <v>16154.58461538462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12.18208682926829</v>
      </c>
      <c r="GD25">
        <v>13.29442578397216</v>
      </c>
      <c r="GE25">
        <v>1.361336961964927</v>
      </c>
      <c r="GF25">
        <v>0</v>
      </c>
      <c r="GG25">
        <v>1349.219411764706</v>
      </c>
      <c r="GH25">
        <v>2.752941182814236</v>
      </c>
      <c r="GI25">
        <v>0.346180343823605</v>
      </c>
      <c r="GJ25">
        <v>0</v>
      </c>
      <c r="GK25">
        <v>2.517868780487805</v>
      </c>
      <c r="GL25">
        <v>0.01583958188153424</v>
      </c>
      <c r="GM25">
        <v>0.001840327641987477</v>
      </c>
      <c r="GN25">
        <v>1</v>
      </c>
      <c r="GO25">
        <v>1</v>
      </c>
      <c r="GP25">
        <v>3</v>
      </c>
      <c r="GQ25" t="s">
        <v>446</v>
      </c>
      <c r="GR25">
        <v>3.13328</v>
      </c>
      <c r="GS25">
        <v>2.70742</v>
      </c>
      <c r="GT25">
        <v>0.07031850000000001</v>
      </c>
      <c r="GU25">
        <v>0.06823940000000001</v>
      </c>
      <c r="GV25">
        <v>0.0641658</v>
      </c>
      <c r="GW25">
        <v>0.0536502</v>
      </c>
      <c r="GX25">
        <v>28304.2</v>
      </c>
      <c r="GY25">
        <v>27503.3</v>
      </c>
      <c r="GZ25">
        <v>30964.8</v>
      </c>
      <c r="HA25">
        <v>29746</v>
      </c>
      <c r="HB25">
        <v>39939.3</v>
      </c>
      <c r="HC25">
        <v>37036.1</v>
      </c>
      <c r="HD25">
        <v>47291.3</v>
      </c>
      <c r="HE25">
        <v>44184.5</v>
      </c>
      <c r="HF25">
        <v>1.89258</v>
      </c>
      <c r="HG25">
        <v>1.89028</v>
      </c>
      <c r="HH25">
        <v>0.0560656</v>
      </c>
      <c r="HI25">
        <v>0</v>
      </c>
      <c r="HJ25">
        <v>17.0824</v>
      </c>
      <c r="HK25">
        <v>999.9</v>
      </c>
      <c r="HL25">
        <v>30.5</v>
      </c>
      <c r="HM25">
        <v>31.3</v>
      </c>
      <c r="HN25">
        <v>15.5087</v>
      </c>
      <c r="HO25">
        <v>63.6451</v>
      </c>
      <c r="HP25">
        <v>19.8117</v>
      </c>
      <c r="HQ25">
        <v>1</v>
      </c>
      <c r="HR25">
        <v>-0.297998</v>
      </c>
      <c r="HS25">
        <v>2.83553</v>
      </c>
      <c r="HT25">
        <v>20.1841</v>
      </c>
      <c r="HU25">
        <v>5.23182</v>
      </c>
      <c r="HV25">
        <v>11.97</v>
      </c>
      <c r="HW25">
        <v>4.9709</v>
      </c>
      <c r="HX25">
        <v>3.28965</v>
      </c>
      <c r="HY25">
        <v>9999</v>
      </c>
      <c r="HZ25">
        <v>9999</v>
      </c>
      <c r="IA25">
        <v>9999</v>
      </c>
      <c r="IB25">
        <v>999.9</v>
      </c>
      <c r="IC25">
        <v>4.97293</v>
      </c>
      <c r="ID25">
        <v>1.8774</v>
      </c>
      <c r="IE25">
        <v>1.87546</v>
      </c>
      <c r="IF25">
        <v>1.87827</v>
      </c>
      <c r="IG25">
        <v>1.875</v>
      </c>
      <c r="IH25">
        <v>1.87851</v>
      </c>
      <c r="II25">
        <v>1.87567</v>
      </c>
      <c r="IJ25">
        <v>1.87683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0.462</v>
      </c>
      <c r="IY25">
        <v>0.0518</v>
      </c>
      <c r="IZ25">
        <v>-0.1194416370607354</v>
      </c>
      <c r="JA25">
        <v>0.002211305909277446</v>
      </c>
      <c r="JB25">
        <v>-1.416678044876584E-06</v>
      </c>
      <c r="JC25">
        <v>5.589822708492042E-10</v>
      </c>
      <c r="JD25">
        <v>-0.0366444106193515</v>
      </c>
      <c r="JE25">
        <v>-0.003883289402147765</v>
      </c>
      <c r="JF25">
        <v>0.001294046794190009</v>
      </c>
      <c r="JG25">
        <v>-2.515066912705432E-05</v>
      </c>
      <c r="JH25">
        <v>14</v>
      </c>
      <c r="JI25">
        <v>2052</v>
      </c>
      <c r="JJ25">
        <v>1</v>
      </c>
      <c r="JK25">
        <v>21</v>
      </c>
      <c r="JL25">
        <v>29355468</v>
      </c>
      <c r="JM25">
        <v>29355468</v>
      </c>
      <c r="JN25">
        <v>0.83374</v>
      </c>
      <c r="JO25">
        <v>2.53174</v>
      </c>
      <c r="JP25">
        <v>1.39893</v>
      </c>
      <c r="JQ25">
        <v>2.33032</v>
      </c>
      <c r="JR25">
        <v>1.44897</v>
      </c>
      <c r="JS25">
        <v>2.6001</v>
      </c>
      <c r="JT25">
        <v>37.0747</v>
      </c>
      <c r="JU25">
        <v>23.9124</v>
      </c>
      <c r="JV25">
        <v>18</v>
      </c>
      <c r="JW25">
        <v>475.303</v>
      </c>
      <c r="JX25">
        <v>442.562</v>
      </c>
      <c r="JY25">
        <v>14.014</v>
      </c>
      <c r="JZ25">
        <v>23.1323</v>
      </c>
      <c r="KA25">
        <v>30.0001</v>
      </c>
      <c r="KB25">
        <v>22.918</v>
      </c>
      <c r="KC25">
        <v>23.0056</v>
      </c>
      <c r="KD25">
        <v>16.6591</v>
      </c>
      <c r="KE25">
        <v>38.4933</v>
      </c>
      <c r="KF25">
        <v>0</v>
      </c>
      <c r="KG25">
        <v>14.006</v>
      </c>
      <c r="KH25">
        <v>286.315</v>
      </c>
      <c r="KI25">
        <v>9.041790000000001</v>
      </c>
      <c r="KJ25">
        <v>102.266</v>
      </c>
      <c r="KK25">
        <v>101.647</v>
      </c>
    </row>
    <row r="26" spans="1:297">
      <c r="A26">
        <v>10</v>
      </c>
      <c r="B26">
        <v>1761328085.6</v>
      </c>
      <c r="C26">
        <v>45</v>
      </c>
      <c r="D26" t="s">
        <v>461</v>
      </c>
      <c r="E26" t="s">
        <v>462</v>
      </c>
      <c r="F26">
        <v>5</v>
      </c>
      <c r="G26" t="s">
        <v>435</v>
      </c>
      <c r="H26" t="s">
        <v>436</v>
      </c>
      <c r="I26">
        <v>1761328078.1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303.5409913615633</v>
      </c>
      <c r="AK26">
        <v>309.9155212121213</v>
      </c>
      <c r="AL26">
        <v>-3.256744936893917</v>
      </c>
      <c r="AM26">
        <v>65.23623807563997</v>
      </c>
      <c r="AN26">
        <f>(AP26 - AO26 + DY26*1E3/(8.314*(EA26+273.15)) * AR26/DX26 * AQ26) * DX26/(100*DL26) * 1000/(1000 - AP26)</f>
        <v>0</v>
      </c>
      <c r="AO26">
        <v>9.04898081883497</v>
      </c>
      <c r="AP26">
        <v>11.56957552447553</v>
      </c>
      <c r="AQ26">
        <v>8.364368339398032E-07</v>
      </c>
      <c r="AR26">
        <v>121.3080005228487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1761328078.1</v>
      </c>
      <c r="DR26">
        <v>328.8356666666667</v>
      </c>
      <c r="DS26">
        <v>315.180037037037</v>
      </c>
      <c r="DT26">
        <v>11.56892962962963</v>
      </c>
      <c r="DU26">
        <v>9.049417777777778</v>
      </c>
      <c r="DV26">
        <v>328.3620740740741</v>
      </c>
      <c r="DW26">
        <v>11.51707407407407</v>
      </c>
      <c r="DX26">
        <v>499.9924074074074</v>
      </c>
      <c r="DY26">
        <v>90.24994814814815</v>
      </c>
      <c r="DZ26">
        <v>0.02966488148148148</v>
      </c>
      <c r="EA26">
        <v>18.14394444444444</v>
      </c>
      <c r="EB26">
        <v>18.01930370370371</v>
      </c>
      <c r="EC26">
        <v>999.9000000000001</v>
      </c>
      <c r="ED26">
        <v>0</v>
      </c>
      <c r="EE26">
        <v>0</v>
      </c>
      <c r="EF26">
        <v>10001.25111111111</v>
      </c>
      <c r="EG26">
        <v>0</v>
      </c>
      <c r="EH26">
        <v>1157.091481481481</v>
      </c>
      <c r="EI26">
        <v>13.65565925925926</v>
      </c>
      <c r="EJ26">
        <v>332.6844074074074</v>
      </c>
      <c r="EK26">
        <v>318.0582222222222</v>
      </c>
      <c r="EL26">
        <v>2.519516666666667</v>
      </c>
      <c r="EM26">
        <v>315.180037037037</v>
      </c>
      <c r="EN26">
        <v>9.049417777777778</v>
      </c>
      <c r="EO26">
        <v>1.044095555555556</v>
      </c>
      <c r="EP26">
        <v>0.8167095925925927</v>
      </c>
      <c r="EQ26">
        <v>7.546685185185185</v>
      </c>
      <c r="ER26">
        <v>4.001092592592593</v>
      </c>
      <c r="ES26">
        <v>1199.971111111111</v>
      </c>
      <c r="ET26">
        <v>0.9669947037037036</v>
      </c>
      <c r="EU26">
        <v>0.03300501481481481</v>
      </c>
      <c r="EV26">
        <v>0</v>
      </c>
      <c r="EW26">
        <v>1349.483333333333</v>
      </c>
      <c r="EX26">
        <v>5.000560000000001</v>
      </c>
      <c r="EY26">
        <v>16158.37037037037</v>
      </c>
      <c r="EZ26">
        <v>10316.54444444445</v>
      </c>
      <c r="FA26">
        <v>38.04374074074074</v>
      </c>
      <c r="FB26">
        <v>41.08077777777777</v>
      </c>
      <c r="FC26">
        <v>38.76822222222222</v>
      </c>
      <c r="FD26">
        <v>40.35388888888888</v>
      </c>
      <c r="FE26">
        <v>39.08537037037036</v>
      </c>
      <c r="FF26">
        <v>1155.531111111111</v>
      </c>
      <c r="FG26">
        <v>39.44</v>
      </c>
      <c r="FH26">
        <v>0</v>
      </c>
      <c r="FI26">
        <v>1761328121.6</v>
      </c>
      <c r="FJ26">
        <v>0</v>
      </c>
      <c r="FK26">
        <v>1349.4728</v>
      </c>
      <c r="FL26">
        <v>-0.1253846130192274</v>
      </c>
      <c r="FM26">
        <v>32.6230771181346</v>
      </c>
      <c r="FN26">
        <v>16158.936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13.15296097560976</v>
      </c>
      <c r="GD26">
        <v>8.352832055749131</v>
      </c>
      <c r="GE26">
        <v>0.8389428408326839</v>
      </c>
      <c r="GF26">
        <v>0</v>
      </c>
      <c r="GG26">
        <v>1349.35294117647</v>
      </c>
      <c r="GH26">
        <v>1.853628721381427</v>
      </c>
      <c r="GI26">
        <v>0.302815507915156</v>
      </c>
      <c r="GJ26">
        <v>0</v>
      </c>
      <c r="GK26">
        <v>2.518791951219512</v>
      </c>
      <c r="GL26">
        <v>0.008687665505226703</v>
      </c>
      <c r="GM26">
        <v>0.00137626433137518</v>
      </c>
      <c r="GN26">
        <v>1</v>
      </c>
      <c r="GO26">
        <v>1</v>
      </c>
      <c r="GP26">
        <v>3</v>
      </c>
      <c r="GQ26" t="s">
        <v>446</v>
      </c>
      <c r="GR26">
        <v>3.13308</v>
      </c>
      <c r="GS26">
        <v>2.70759</v>
      </c>
      <c r="GT26">
        <v>0.0674696</v>
      </c>
      <c r="GU26">
        <v>0.06529</v>
      </c>
      <c r="GV26">
        <v>0.0641729</v>
      </c>
      <c r="GW26">
        <v>0.053647</v>
      </c>
      <c r="GX26">
        <v>28391.7</v>
      </c>
      <c r="GY26">
        <v>27590.6</v>
      </c>
      <c r="GZ26">
        <v>30965.6</v>
      </c>
      <c r="HA26">
        <v>29746.2</v>
      </c>
      <c r="HB26">
        <v>39940</v>
      </c>
      <c r="HC26">
        <v>37036.1</v>
      </c>
      <c r="HD26">
        <v>47292.7</v>
      </c>
      <c r="HE26">
        <v>44184.6</v>
      </c>
      <c r="HF26">
        <v>1.89228</v>
      </c>
      <c r="HG26">
        <v>1.8903</v>
      </c>
      <c r="HH26">
        <v>0.0562519</v>
      </c>
      <c r="HI26">
        <v>0</v>
      </c>
      <c r="HJ26">
        <v>17.0842</v>
      </c>
      <c r="HK26">
        <v>999.9</v>
      </c>
      <c r="HL26">
        <v>30.5</v>
      </c>
      <c r="HM26">
        <v>31.3</v>
      </c>
      <c r="HN26">
        <v>15.5095</v>
      </c>
      <c r="HO26">
        <v>63.4451</v>
      </c>
      <c r="HP26">
        <v>20.1883</v>
      </c>
      <c r="HQ26">
        <v>1</v>
      </c>
      <c r="HR26">
        <v>-0.297952</v>
      </c>
      <c r="HS26">
        <v>2.84541</v>
      </c>
      <c r="HT26">
        <v>20.1837</v>
      </c>
      <c r="HU26">
        <v>5.23047</v>
      </c>
      <c r="HV26">
        <v>11.97</v>
      </c>
      <c r="HW26">
        <v>4.9705</v>
      </c>
      <c r="HX26">
        <v>3.28938</v>
      </c>
      <c r="HY26">
        <v>9999</v>
      </c>
      <c r="HZ26">
        <v>9999</v>
      </c>
      <c r="IA26">
        <v>9999</v>
      </c>
      <c r="IB26">
        <v>999.9</v>
      </c>
      <c r="IC26">
        <v>4.97293</v>
      </c>
      <c r="ID26">
        <v>1.87735</v>
      </c>
      <c r="IE26">
        <v>1.87543</v>
      </c>
      <c r="IF26">
        <v>1.87825</v>
      </c>
      <c r="IG26">
        <v>1.87498</v>
      </c>
      <c r="IH26">
        <v>1.87851</v>
      </c>
      <c r="II26">
        <v>1.87562</v>
      </c>
      <c r="IJ26">
        <v>1.87682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0.438</v>
      </c>
      <c r="IY26">
        <v>0.0519</v>
      </c>
      <c r="IZ26">
        <v>-0.1194416370607354</v>
      </c>
      <c r="JA26">
        <v>0.002211305909277446</v>
      </c>
      <c r="JB26">
        <v>-1.416678044876584E-06</v>
      </c>
      <c r="JC26">
        <v>5.589822708492042E-10</v>
      </c>
      <c r="JD26">
        <v>-0.0366444106193515</v>
      </c>
      <c r="JE26">
        <v>-0.003883289402147765</v>
      </c>
      <c r="JF26">
        <v>0.001294046794190009</v>
      </c>
      <c r="JG26">
        <v>-2.515066912705432E-05</v>
      </c>
      <c r="JH26">
        <v>14</v>
      </c>
      <c r="JI26">
        <v>2052</v>
      </c>
      <c r="JJ26">
        <v>1</v>
      </c>
      <c r="JK26">
        <v>21</v>
      </c>
      <c r="JL26">
        <v>29355468.1</v>
      </c>
      <c r="JM26">
        <v>29355468.1</v>
      </c>
      <c r="JN26">
        <v>0.795898</v>
      </c>
      <c r="JO26">
        <v>2.54883</v>
      </c>
      <c r="JP26">
        <v>1.39893</v>
      </c>
      <c r="JQ26">
        <v>2.33032</v>
      </c>
      <c r="JR26">
        <v>1.44897</v>
      </c>
      <c r="JS26">
        <v>2.44995</v>
      </c>
      <c r="JT26">
        <v>37.0747</v>
      </c>
      <c r="JU26">
        <v>23.9036</v>
      </c>
      <c r="JV26">
        <v>18</v>
      </c>
      <c r="JW26">
        <v>475.146</v>
      </c>
      <c r="JX26">
        <v>442.577</v>
      </c>
      <c r="JY26">
        <v>13.9953</v>
      </c>
      <c r="JZ26">
        <v>23.1323</v>
      </c>
      <c r="KA26">
        <v>30.0002</v>
      </c>
      <c r="KB26">
        <v>22.918</v>
      </c>
      <c r="KC26">
        <v>23.0056</v>
      </c>
      <c r="KD26">
        <v>15.8969</v>
      </c>
      <c r="KE26">
        <v>38.4933</v>
      </c>
      <c r="KF26">
        <v>0</v>
      </c>
      <c r="KG26">
        <v>13.9907</v>
      </c>
      <c r="KH26">
        <v>266.165</v>
      </c>
      <c r="KI26">
        <v>9.041790000000001</v>
      </c>
      <c r="KJ26">
        <v>102.269</v>
      </c>
      <c r="KK26">
        <v>101.647</v>
      </c>
    </row>
    <row r="27" spans="1:297">
      <c r="A27">
        <v>11</v>
      </c>
      <c r="B27">
        <v>1761328090.6</v>
      </c>
      <c r="C27">
        <v>50</v>
      </c>
      <c r="D27" t="s">
        <v>463</v>
      </c>
      <c r="E27" t="s">
        <v>464</v>
      </c>
      <c r="F27">
        <v>5</v>
      </c>
      <c r="G27" t="s">
        <v>435</v>
      </c>
      <c r="H27" t="s">
        <v>436</v>
      </c>
      <c r="I27">
        <v>1761328082.814285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287.2190775197736</v>
      </c>
      <c r="AK27">
        <v>293.6843636363636</v>
      </c>
      <c r="AL27">
        <v>-3.240907983500753</v>
      </c>
      <c r="AM27">
        <v>65.23623807563997</v>
      </c>
      <c r="AN27">
        <f>(AP27 - AO27 + DY27*1E3/(8.314*(EA27+273.15)) * AR27/DX27 * AQ27) * DX27/(100*DL27) * 1000/(1000 - AP27)</f>
        <v>0</v>
      </c>
      <c r="AO27">
        <v>9.048265082789527</v>
      </c>
      <c r="AP27">
        <v>11.56903636363636</v>
      </c>
      <c r="AQ27">
        <v>-5.578864672491955E-07</v>
      </c>
      <c r="AR27">
        <v>121.3080005228487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1761328082.814285</v>
      </c>
      <c r="DR27">
        <v>313.7075</v>
      </c>
      <c r="DS27">
        <v>299.6303214285714</v>
      </c>
      <c r="DT27">
        <v>11.56872142857143</v>
      </c>
      <c r="DU27">
        <v>9.048804642857142</v>
      </c>
      <c r="DV27">
        <v>313.2562857142858</v>
      </c>
      <c r="DW27">
        <v>11.51686785714286</v>
      </c>
      <c r="DX27">
        <v>499.9757142857143</v>
      </c>
      <c r="DY27">
        <v>90.24898928571427</v>
      </c>
      <c r="DZ27">
        <v>0.02978175357142857</v>
      </c>
      <c r="EA27">
        <v>18.146375</v>
      </c>
      <c r="EB27">
        <v>18.01728928571429</v>
      </c>
      <c r="EC27">
        <v>999.9000000000002</v>
      </c>
      <c r="ED27">
        <v>0</v>
      </c>
      <c r="EE27">
        <v>0</v>
      </c>
      <c r="EF27">
        <v>10000.5825</v>
      </c>
      <c r="EG27">
        <v>0</v>
      </c>
      <c r="EH27">
        <v>1157.101428571428</v>
      </c>
      <c r="EI27">
        <v>14.07722142857143</v>
      </c>
      <c r="EJ27">
        <v>317.3792500000001</v>
      </c>
      <c r="EK27">
        <v>302.3664285714286</v>
      </c>
      <c r="EL27">
        <v>2.519917857142857</v>
      </c>
      <c r="EM27">
        <v>299.6303214285714</v>
      </c>
      <c r="EN27">
        <v>9.048804642857142</v>
      </c>
      <c r="EO27">
        <v>1.044065714285714</v>
      </c>
      <c r="EP27">
        <v>0.8166455714285713</v>
      </c>
      <c r="EQ27">
        <v>7.546261071428572</v>
      </c>
      <c r="ER27">
        <v>3.999976428571428</v>
      </c>
      <c r="ES27">
        <v>1199.976785714286</v>
      </c>
      <c r="ET27">
        <v>0.966995607142857</v>
      </c>
      <c r="EU27">
        <v>0.03300416785714285</v>
      </c>
      <c r="EV27">
        <v>0</v>
      </c>
      <c r="EW27">
        <v>1349.5175</v>
      </c>
      <c r="EX27">
        <v>5.000560000000001</v>
      </c>
      <c r="EY27">
        <v>16160.625</v>
      </c>
      <c r="EZ27">
        <v>10316.60714285714</v>
      </c>
      <c r="FA27">
        <v>38.07567857142858</v>
      </c>
      <c r="FB27">
        <v>41.13135714285713</v>
      </c>
      <c r="FC27">
        <v>38.81228571428571</v>
      </c>
      <c r="FD27">
        <v>40.444</v>
      </c>
      <c r="FE27">
        <v>39.14257142857142</v>
      </c>
      <c r="FF27">
        <v>1155.536785714286</v>
      </c>
      <c r="FG27">
        <v>39.44</v>
      </c>
      <c r="FH27">
        <v>0</v>
      </c>
      <c r="FI27">
        <v>1761328126.4</v>
      </c>
      <c r="FJ27">
        <v>0</v>
      </c>
      <c r="FK27">
        <v>1349.4732</v>
      </c>
      <c r="FL27">
        <v>-0.96538461774893</v>
      </c>
      <c r="FM27">
        <v>13.28461549504441</v>
      </c>
      <c r="FN27">
        <v>16160.984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13.82233</v>
      </c>
      <c r="GD27">
        <v>5.516341463414612</v>
      </c>
      <c r="GE27">
        <v>0.5449375859674207</v>
      </c>
      <c r="GF27">
        <v>0</v>
      </c>
      <c r="GG27">
        <v>1349.456470588235</v>
      </c>
      <c r="GH27">
        <v>0.2355996968053797</v>
      </c>
      <c r="GI27">
        <v>0.231413588915934</v>
      </c>
      <c r="GJ27">
        <v>1</v>
      </c>
      <c r="GK27">
        <v>2.51989125</v>
      </c>
      <c r="GL27">
        <v>0.00471545966228121</v>
      </c>
      <c r="GM27">
        <v>0.0009563163375682819</v>
      </c>
      <c r="GN27">
        <v>1</v>
      </c>
      <c r="GO27">
        <v>2</v>
      </c>
      <c r="GP27">
        <v>3</v>
      </c>
      <c r="GQ27" t="s">
        <v>440</v>
      </c>
      <c r="GR27">
        <v>3.1332</v>
      </c>
      <c r="GS27">
        <v>2.70803</v>
      </c>
      <c r="GT27">
        <v>0.06457499999999999</v>
      </c>
      <c r="GU27">
        <v>0.0621693</v>
      </c>
      <c r="GV27">
        <v>0.0641679</v>
      </c>
      <c r="GW27">
        <v>0.0536392</v>
      </c>
      <c r="GX27">
        <v>28479.3</v>
      </c>
      <c r="GY27">
        <v>27682.3</v>
      </c>
      <c r="GZ27">
        <v>30965.1</v>
      </c>
      <c r="HA27">
        <v>29745.7</v>
      </c>
      <c r="HB27">
        <v>39939.1</v>
      </c>
      <c r="HC27">
        <v>37035.7</v>
      </c>
      <c r="HD27">
        <v>47291.6</v>
      </c>
      <c r="HE27">
        <v>44184</v>
      </c>
      <c r="HF27">
        <v>1.8925</v>
      </c>
      <c r="HG27">
        <v>1.89</v>
      </c>
      <c r="HH27">
        <v>0.0556931</v>
      </c>
      <c r="HI27">
        <v>0</v>
      </c>
      <c r="HJ27">
        <v>17.0862</v>
      </c>
      <c r="HK27">
        <v>999.9</v>
      </c>
      <c r="HL27">
        <v>30.5</v>
      </c>
      <c r="HM27">
        <v>31.3</v>
      </c>
      <c r="HN27">
        <v>15.5087</v>
      </c>
      <c r="HO27">
        <v>63.9051</v>
      </c>
      <c r="HP27">
        <v>19.8277</v>
      </c>
      <c r="HQ27">
        <v>1</v>
      </c>
      <c r="HR27">
        <v>-0.297828</v>
      </c>
      <c r="HS27">
        <v>2.87007</v>
      </c>
      <c r="HT27">
        <v>20.1833</v>
      </c>
      <c r="HU27">
        <v>5.23152</v>
      </c>
      <c r="HV27">
        <v>11.9701</v>
      </c>
      <c r="HW27">
        <v>4.9709</v>
      </c>
      <c r="HX27">
        <v>3.28955</v>
      </c>
      <c r="HY27">
        <v>9999</v>
      </c>
      <c r="HZ27">
        <v>9999</v>
      </c>
      <c r="IA27">
        <v>9999</v>
      </c>
      <c r="IB27">
        <v>999.9</v>
      </c>
      <c r="IC27">
        <v>4.97293</v>
      </c>
      <c r="ID27">
        <v>1.87732</v>
      </c>
      <c r="IE27">
        <v>1.87544</v>
      </c>
      <c r="IF27">
        <v>1.87824</v>
      </c>
      <c r="IG27">
        <v>1.875</v>
      </c>
      <c r="IH27">
        <v>1.87851</v>
      </c>
      <c r="II27">
        <v>1.87563</v>
      </c>
      <c r="IJ27">
        <v>1.87683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0.414</v>
      </c>
      <c r="IY27">
        <v>0.0519</v>
      </c>
      <c r="IZ27">
        <v>-0.1194416370607354</v>
      </c>
      <c r="JA27">
        <v>0.002211305909277446</v>
      </c>
      <c r="JB27">
        <v>-1.416678044876584E-06</v>
      </c>
      <c r="JC27">
        <v>5.589822708492042E-10</v>
      </c>
      <c r="JD27">
        <v>-0.0366444106193515</v>
      </c>
      <c r="JE27">
        <v>-0.003883289402147765</v>
      </c>
      <c r="JF27">
        <v>0.001294046794190009</v>
      </c>
      <c r="JG27">
        <v>-2.515066912705432E-05</v>
      </c>
      <c r="JH27">
        <v>14</v>
      </c>
      <c r="JI27">
        <v>2052</v>
      </c>
      <c r="JJ27">
        <v>1</v>
      </c>
      <c r="JK27">
        <v>21</v>
      </c>
      <c r="JL27">
        <v>29355468.2</v>
      </c>
      <c r="JM27">
        <v>29355468.2</v>
      </c>
      <c r="JN27">
        <v>0.759277</v>
      </c>
      <c r="JO27">
        <v>2.52808</v>
      </c>
      <c r="JP27">
        <v>1.39893</v>
      </c>
      <c r="JQ27">
        <v>2.33032</v>
      </c>
      <c r="JR27">
        <v>1.44897</v>
      </c>
      <c r="JS27">
        <v>2.61353</v>
      </c>
      <c r="JT27">
        <v>37.0747</v>
      </c>
      <c r="JU27">
        <v>23.9211</v>
      </c>
      <c r="JV27">
        <v>18</v>
      </c>
      <c r="JW27">
        <v>475.261</v>
      </c>
      <c r="JX27">
        <v>442.396</v>
      </c>
      <c r="JY27">
        <v>13.9751</v>
      </c>
      <c r="JZ27">
        <v>23.1323</v>
      </c>
      <c r="KA27">
        <v>30.0002</v>
      </c>
      <c r="KB27">
        <v>22.9175</v>
      </c>
      <c r="KC27">
        <v>23.0056</v>
      </c>
      <c r="KD27">
        <v>15.1903</v>
      </c>
      <c r="KE27">
        <v>38.4933</v>
      </c>
      <c r="KF27">
        <v>0</v>
      </c>
      <c r="KG27">
        <v>13.9705</v>
      </c>
      <c r="KH27">
        <v>252.69</v>
      </c>
      <c r="KI27">
        <v>9.041790000000001</v>
      </c>
      <c r="KJ27">
        <v>102.267</v>
      </c>
      <c r="KK27">
        <v>101.646</v>
      </c>
    </row>
    <row r="28" spans="1:297">
      <c r="A28">
        <v>12</v>
      </c>
      <c r="B28">
        <v>1761328095.6</v>
      </c>
      <c r="C28">
        <v>55</v>
      </c>
      <c r="D28" t="s">
        <v>465</v>
      </c>
      <c r="E28" t="s">
        <v>466</v>
      </c>
      <c r="F28">
        <v>5</v>
      </c>
      <c r="G28" t="s">
        <v>435</v>
      </c>
      <c r="H28" t="s">
        <v>436</v>
      </c>
      <c r="I28">
        <v>1761328088.1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270.0225301052117</v>
      </c>
      <c r="AK28">
        <v>277.2849393939392</v>
      </c>
      <c r="AL28">
        <v>-3.281690132302403</v>
      </c>
      <c r="AM28">
        <v>65.23623807563997</v>
      </c>
      <c r="AN28">
        <f>(AP28 - AO28 + DY28*1E3/(8.314*(EA28+273.15)) * AR28/DX28 * AQ28) * DX28/(100*DL28) * 1000/(1000 - AP28)</f>
        <v>0</v>
      </c>
      <c r="AO28">
        <v>9.046923937389248</v>
      </c>
      <c r="AP28">
        <v>11.56670069930071</v>
      </c>
      <c r="AQ28">
        <v>-1.384867776467378E-07</v>
      </c>
      <c r="AR28">
        <v>121.3080005228487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1761328088.1</v>
      </c>
      <c r="DR28">
        <v>296.6761481481482</v>
      </c>
      <c r="DS28">
        <v>282.0799259259259</v>
      </c>
      <c r="DT28">
        <v>11.56862592592593</v>
      </c>
      <c r="DU28">
        <v>9.04799148148148</v>
      </c>
      <c r="DV28">
        <v>296.2505925925926</v>
      </c>
      <c r="DW28">
        <v>11.51676296296296</v>
      </c>
      <c r="DX28">
        <v>499.9937407407408</v>
      </c>
      <c r="DY28">
        <v>90.24787037037036</v>
      </c>
      <c r="DZ28">
        <v>0.02992010740740741</v>
      </c>
      <c r="EA28">
        <v>18.14911851851852</v>
      </c>
      <c r="EB28">
        <v>18.01656296296296</v>
      </c>
      <c r="EC28">
        <v>999.9000000000001</v>
      </c>
      <c r="ED28">
        <v>0</v>
      </c>
      <c r="EE28">
        <v>0</v>
      </c>
      <c r="EF28">
        <v>10005.20592592593</v>
      </c>
      <c r="EG28">
        <v>0</v>
      </c>
      <c r="EH28">
        <v>1157.104074074074</v>
      </c>
      <c r="EI28">
        <v>14.59627037037037</v>
      </c>
      <c r="EJ28">
        <v>300.1485925925926</v>
      </c>
      <c r="EK28">
        <v>284.6555555555556</v>
      </c>
      <c r="EL28">
        <v>2.520627407407407</v>
      </c>
      <c r="EM28">
        <v>282.0799259259259</v>
      </c>
      <c r="EN28">
        <v>9.04799148148148</v>
      </c>
      <c r="EO28">
        <v>1.044043703703704</v>
      </c>
      <c r="EP28">
        <v>0.816562037037037</v>
      </c>
      <c r="EQ28">
        <v>7.545948148148148</v>
      </c>
      <c r="ER28">
        <v>3.998521481481481</v>
      </c>
      <c r="ES28">
        <v>1199.985555555555</v>
      </c>
      <c r="ET28">
        <v>0.9669967407407407</v>
      </c>
      <c r="EU28">
        <v>0.03300314444444444</v>
      </c>
      <c r="EV28">
        <v>0</v>
      </c>
      <c r="EW28">
        <v>1349.284074074074</v>
      </c>
      <c r="EX28">
        <v>5.000560000000001</v>
      </c>
      <c r="EY28">
        <v>16160.95185185185</v>
      </c>
      <c r="EZ28">
        <v>10316.68888888889</v>
      </c>
      <c r="FA28">
        <v>38.16881481481482</v>
      </c>
      <c r="FB28">
        <v>41.18959259259259</v>
      </c>
      <c r="FC28">
        <v>38.86092592592592</v>
      </c>
      <c r="FD28">
        <v>40.54618518518518</v>
      </c>
      <c r="FE28">
        <v>39.22196296296296</v>
      </c>
      <c r="FF28">
        <v>1155.545555555556</v>
      </c>
      <c r="FG28">
        <v>39.44</v>
      </c>
      <c r="FH28">
        <v>0</v>
      </c>
      <c r="FI28">
        <v>1761328131.2</v>
      </c>
      <c r="FJ28">
        <v>0</v>
      </c>
      <c r="FK28">
        <v>1349.262</v>
      </c>
      <c r="FL28">
        <v>-3.792307702091853</v>
      </c>
      <c r="FM28">
        <v>-15.78461526599958</v>
      </c>
      <c r="FN28">
        <v>16160.848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14.346175</v>
      </c>
      <c r="GD28">
        <v>5.678577861163221</v>
      </c>
      <c r="GE28">
        <v>0.5642234144157793</v>
      </c>
      <c r="GF28">
        <v>0</v>
      </c>
      <c r="GG28">
        <v>1349.369411764706</v>
      </c>
      <c r="GH28">
        <v>-2.500534762727447</v>
      </c>
      <c r="GI28">
        <v>0.349023353141411</v>
      </c>
      <c r="GJ28">
        <v>0</v>
      </c>
      <c r="GK28">
        <v>2.52023125</v>
      </c>
      <c r="GL28">
        <v>0.007881163227016433</v>
      </c>
      <c r="GM28">
        <v>0.001213625122309185</v>
      </c>
      <c r="GN28">
        <v>1</v>
      </c>
      <c r="GO28">
        <v>1</v>
      </c>
      <c r="GP28">
        <v>3</v>
      </c>
      <c r="GQ28" t="s">
        <v>446</v>
      </c>
      <c r="GR28">
        <v>3.13326</v>
      </c>
      <c r="GS28">
        <v>2.70785</v>
      </c>
      <c r="GT28">
        <v>0.0615837</v>
      </c>
      <c r="GU28">
        <v>0.0590617</v>
      </c>
      <c r="GV28">
        <v>0.0641581</v>
      </c>
      <c r="GW28">
        <v>0.0536369</v>
      </c>
      <c r="GX28">
        <v>28570.7</v>
      </c>
      <c r="GY28">
        <v>27774.3</v>
      </c>
      <c r="GZ28">
        <v>30965.4</v>
      </c>
      <c r="HA28">
        <v>29745.9</v>
      </c>
      <c r="HB28">
        <v>39939.3</v>
      </c>
      <c r="HC28">
        <v>37035.8</v>
      </c>
      <c r="HD28">
        <v>47291.7</v>
      </c>
      <c r="HE28">
        <v>44184.3</v>
      </c>
      <c r="HF28">
        <v>1.89247</v>
      </c>
      <c r="HG28">
        <v>1.8899</v>
      </c>
      <c r="HH28">
        <v>0.0557676</v>
      </c>
      <c r="HI28">
        <v>0</v>
      </c>
      <c r="HJ28">
        <v>17.0888</v>
      </c>
      <c r="HK28">
        <v>999.9</v>
      </c>
      <c r="HL28">
        <v>30.5</v>
      </c>
      <c r="HM28">
        <v>31.3</v>
      </c>
      <c r="HN28">
        <v>15.5093</v>
      </c>
      <c r="HO28">
        <v>63.4951</v>
      </c>
      <c r="HP28">
        <v>20.1202</v>
      </c>
      <c r="HQ28">
        <v>1</v>
      </c>
      <c r="HR28">
        <v>-0.297889</v>
      </c>
      <c r="HS28">
        <v>2.86658</v>
      </c>
      <c r="HT28">
        <v>20.183</v>
      </c>
      <c r="HU28">
        <v>5.23137</v>
      </c>
      <c r="HV28">
        <v>11.9697</v>
      </c>
      <c r="HW28">
        <v>4.97135</v>
      </c>
      <c r="HX28">
        <v>3.28948</v>
      </c>
      <c r="HY28">
        <v>9999</v>
      </c>
      <c r="HZ28">
        <v>9999</v>
      </c>
      <c r="IA28">
        <v>9999</v>
      </c>
      <c r="IB28">
        <v>999.9</v>
      </c>
      <c r="IC28">
        <v>4.97293</v>
      </c>
      <c r="ID28">
        <v>1.87731</v>
      </c>
      <c r="IE28">
        <v>1.87546</v>
      </c>
      <c r="IF28">
        <v>1.87823</v>
      </c>
      <c r="IG28">
        <v>1.875</v>
      </c>
      <c r="IH28">
        <v>1.87851</v>
      </c>
      <c r="II28">
        <v>1.87564</v>
      </c>
      <c r="IJ28">
        <v>1.87682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0.389</v>
      </c>
      <c r="IY28">
        <v>0.0518</v>
      </c>
      <c r="IZ28">
        <v>-0.1194416370607354</v>
      </c>
      <c r="JA28">
        <v>0.002211305909277446</v>
      </c>
      <c r="JB28">
        <v>-1.416678044876584E-06</v>
      </c>
      <c r="JC28">
        <v>5.589822708492042E-10</v>
      </c>
      <c r="JD28">
        <v>-0.0366444106193515</v>
      </c>
      <c r="JE28">
        <v>-0.003883289402147765</v>
      </c>
      <c r="JF28">
        <v>0.001294046794190009</v>
      </c>
      <c r="JG28">
        <v>-2.515066912705432E-05</v>
      </c>
      <c r="JH28">
        <v>14</v>
      </c>
      <c r="JI28">
        <v>2052</v>
      </c>
      <c r="JJ28">
        <v>1</v>
      </c>
      <c r="JK28">
        <v>21</v>
      </c>
      <c r="JL28">
        <v>29355468.3</v>
      </c>
      <c r="JM28">
        <v>29355468.3</v>
      </c>
      <c r="JN28">
        <v>0.722656</v>
      </c>
      <c r="JO28">
        <v>2.55615</v>
      </c>
      <c r="JP28">
        <v>1.39893</v>
      </c>
      <c r="JQ28">
        <v>2.33032</v>
      </c>
      <c r="JR28">
        <v>1.44897</v>
      </c>
      <c r="JS28">
        <v>2.50122</v>
      </c>
      <c r="JT28">
        <v>37.0747</v>
      </c>
      <c r="JU28">
        <v>23.8949</v>
      </c>
      <c r="JV28">
        <v>18</v>
      </c>
      <c r="JW28">
        <v>475.237</v>
      </c>
      <c r="JX28">
        <v>442.336</v>
      </c>
      <c r="JY28">
        <v>13.9582</v>
      </c>
      <c r="JZ28">
        <v>23.1318</v>
      </c>
      <c r="KA28">
        <v>30.0001</v>
      </c>
      <c r="KB28">
        <v>22.916</v>
      </c>
      <c r="KC28">
        <v>23.0056</v>
      </c>
      <c r="KD28">
        <v>14.4385</v>
      </c>
      <c r="KE28">
        <v>38.4933</v>
      </c>
      <c r="KF28">
        <v>0</v>
      </c>
      <c r="KG28">
        <v>13.9566</v>
      </c>
      <c r="KH28">
        <v>232.621</v>
      </c>
      <c r="KI28">
        <v>9.041790000000001</v>
      </c>
      <c r="KJ28">
        <v>102.268</v>
      </c>
      <c r="KK28">
        <v>101.647</v>
      </c>
    </row>
    <row r="29" spans="1:297">
      <c r="A29">
        <v>13</v>
      </c>
      <c r="B29">
        <v>1761328100.6</v>
      </c>
      <c r="C29">
        <v>60</v>
      </c>
      <c r="D29" t="s">
        <v>467</v>
      </c>
      <c r="E29" t="s">
        <v>468</v>
      </c>
      <c r="F29">
        <v>5</v>
      </c>
      <c r="G29" t="s">
        <v>435</v>
      </c>
      <c r="H29" t="s">
        <v>436</v>
      </c>
      <c r="I29">
        <v>1761328092.814285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253.9980675677313</v>
      </c>
      <c r="AK29">
        <v>261.1295757575757</v>
      </c>
      <c r="AL29">
        <v>-3.220379711133988</v>
      </c>
      <c r="AM29">
        <v>65.23623807563997</v>
      </c>
      <c r="AN29">
        <f>(AP29 - AO29 + DY29*1E3/(8.314*(EA29+273.15)) * AR29/DX29 * AQ29) * DX29/(100*DL29) * 1000/(1000 - AP29)</f>
        <v>0</v>
      </c>
      <c r="AO29">
        <v>9.046644212077092</v>
      </c>
      <c r="AP29">
        <v>11.56674195804196</v>
      </c>
      <c r="AQ29">
        <v>5.041429833709846E-07</v>
      </c>
      <c r="AR29">
        <v>121.3080005228487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1761328092.814285</v>
      </c>
      <c r="DR29">
        <v>281.4971428571429</v>
      </c>
      <c r="DS29">
        <v>266.6155357142857</v>
      </c>
      <c r="DT29">
        <v>11.5682</v>
      </c>
      <c r="DU29">
        <v>9.047231428571427</v>
      </c>
      <c r="DV29">
        <v>281.0947857142857</v>
      </c>
      <c r="DW29">
        <v>11.51635</v>
      </c>
      <c r="DX29">
        <v>499.9866785714286</v>
      </c>
      <c r="DY29">
        <v>90.24621785714284</v>
      </c>
      <c r="DZ29">
        <v>0.030076825</v>
      </c>
      <c r="EA29">
        <v>18.15114642857143</v>
      </c>
      <c r="EB29">
        <v>18.01615714285714</v>
      </c>
      <c r="EC29">
        <v>999.9000000000002</v>
      </c>
      <c r="ED29">
        <v>0</v>
      </c>
      <c r="EE29">
        <v>0</v>
      </c>
      <c r="EF29">
        <v>10003.97607142857</v>
      </c>
      <c r="EG29">
        <v>0</v>
      </c>
      <c r="EH29">
        <v>1157.106785714285</v>
      </c>
      <c r="EI29">
        <v>14.88168571428571</v>
      </c>
      <c r="EJ29">
        <v>284.7918214285714</v>
      </c>
      <c r="EK29">
        <v>269.0496785714286</v>
      </c>
      <c r="EL29">
        <v>2.520966785714286</v>
      </c>
      <c r="EM29">
        <v>266.6155357142857</v>
      </c>
      <c r="EN29">
        <v>9.047231428571427</v>
      </c>
      <c r="EO29">
        <v>1.043986785714286</v>
      </c>
      <c r="EP29">
        <v>0.8164784285714287</v>
      </c>
      <c r="EQ29">
        <v>7.545146428571429</v>
      </c>
      <c r="ER29">
        <v>3.997065714285714</v>
      </c>
      <c r="ES29">
        <v>1200.008571428571</v>
      </c>
      <c r="ET29">
        <v>0.9669982142857144</v>
      </c>
      <c r="EU29">
        <v>0.03300176071428572</v>
      </c>
      <c r="EV29">
        <v>0</v>
      </c>
      <c r="EW29">
        <v>1348.858571428572</v>
      </c>
      <c r="EX29">
        <v>5.000560000000001</v>
      </c>
      <c r="EY29">
        <v>16158.25357142857</v>
      </c>
      <c r="EZ29">
        <v>10316.88571428571</v>
      </c>
      <c r="FA29">
        <v>38.16275</v>
      </c>
      <c r="FB29">
        <v>41.24074999999998</v>
      </c>
      <c r="FC29">
        <v>38.9127857142857</v>
      </c>
      <c r="FD29">
        <v>40.63153571428571</v>
      </c>
      <c r="FE29">
        <v>39.29217857142857</v>
      </c>
      <c r="FF29">
        <v>1155.568571428572</v>
      </c>
      <c r="FG29">
        <v>39.44</v>
      </c>
      <c r="FH29">
        <v>0</v>
      </c>
      <c r="FI29">
        <v>1761328136.6</v>
      </c>
      <c r="FJ29">
        <v>0</v>
      </c>
      <c r="FK29">
        <v>1348.806538461538</v>
      </c>
      <c r="FL29">
        <v>-7.47247863523461</v>
      </c>
      <c r="FM29">
        <v>-60.95042724895509</v>
      </c>
      <c r="FN29">
        <v>16157.49230769231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14.6305675</v>
      </c>
      <c r="GD29">
        <v>4.401312945590949</v>
      </c>
      <c r="GE29">
        <v>0.4663411232067682</v>
      </c>
      <c r="GF29">
        <v>0</v>
      </c>
      <c r="GG29">
        <v>1349.096470588235</v>
      </c>
      <c r="GH29">
        <v>-4.392971739555303</v>
      </c>
      <c r="GI29">
        <v>0.5127198659108556</v>
      </c>
      <c r="GJ29">
        <v>0</v>
      </c>
      <c r="GK29">
        <v>2.520483</v>
      </c>
      <c r="GL29">
        <v>0.006185065666036716</v>
      </c>
      <c r="GM29">
        <v>0.001102978240945864</v>
      </c>
      <c r="GN29">
        <v>1</v>
      </c>
      <c r="GO29">
        <v>1</v>
      </c>
      <c r="GP29">
        <v>3</v>
      </c>
      <c r="GQ29" t="s">
        <v>446</v>
      </c>
      <c r="GR29">
        <v>3.13321</v>
      </c>
      <c r="GS29">
        <v>2.70798</v>
      </c>
      <c r="GT29">
        <v>0.058577</v>
      </c>
      <c r="GU29">
        <v>0.05587</v>
      </c>
      <c r="GV29">
        <v>0.0641601</v>
      </c>
      <c r="GW29">
        <v>0.0536308</v>
      </c>
      <c r="GX29">
        <v>28662.4</v>
      </c>
      <c r="GY29">
        <v>27868.4</v>
      </c>
      <c r="GZ29">
        <v>30965.4</v>
      </c>
      <c r="HA29">
        <v>29745.8</v>
      </c>
      <c r="HB29">
        <v>39939.5</v>
      </c>
      <c r="HC29">
        <v>37035.7</v>
      </c>
      <c r="HD29">
        <v>47292.2</v>
      </c>
      <c r="HE29">
        <v>44184.2</v>
      </c>
      <c r="HF29">
        <v>1.8922</v>
      </c>
      <c r="HG29">
        <v>1.88985</v>
      </c>
      <c r="HH29">
        <v>0.0553578</v>
      </c>
      <c r="HI29">
        <v>0</v>
      </c>
      <c r="HJ29">
        <v>17.0912</v>
      </c>
      <c r="HK29">
        <v>999.9</v>
      </c>
      <c r="HL29">
        <v>30.5</v>
      </c>
      <c r="HM29">
        <v>31.3</v>
      </c>
      <c r="HN29">
        <v>15.51</v>
      </c>
      <c r="HO29">
        <v>63.3551</v>
      </c>
      <c r="HP29">
        <v>19.8798</v>
      </c>
      <c r="HQ29">
        <v>1</v>
      </c>
      <c r="HR29">
        <v>-0.297505</v>
      </c>
      <c r="HS29">
        <v>2.87535</v>
      </c>
      <c r="HT29">
        <v>20.183</v>
      </c>
      <c r="HU29">
        <v>5.23256</v>
      </c>
      <c r="HV29">
        <v>11.9706</v>
      </c>
      <c r="HW29">
        <v>4.97135</v>
      </c>
      <c r="HX29">
        <v>3.28953</v>
      </c>
      <c r="HY29">
        <v>9999</v>
      </c>
      <c r="HZ29">
        <v>9999</v>
      </c>
      <c r="IA29">
        <v>9999</v>
      </c>
      <c r="IB29">
        <v>999.9</v>
      </c>
      <c r="IC29">
        <v>4.97293</v>
      </c>
      <c r="ID29">
        <v>1.87732</v>
      </c>
      <c r="IE29">
        <v>1.87546</v>
      </c>
      <c r="IF29">
        <v>1.87825</v>
      </c>
      <c r="IG29">
        <v>1.875</v>
      </c>
      <c r="IH29">
        <v>1.87851</v>
      </c>
      <c r="II29">
        <v>1.87564</v>
      </c>
      <c r="IJ29">
        <v>1.87682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0.363</v>
      </c>
      <c r="IY29">
        <v>0.0518</v>
      </c>
      <c r="IZ29">
        <v>-0.1194416370607354</v>
      </c>
      <c r="JA29">
        <v>0.002211305909277446</v>
      </c>
      <c r="JB29">
        <v>-1.416678044876584E-06</v>
      </c>
      <c r="JC29">
        <v>5.589822708492042E-10</v>
      </c>
      <c r="JD29">
        <v>-0.0366444106193515</v>
      </c>
      <c r="JE29">
        <v>-0.003883289402147765</v>
      </c>
      <c r="JF29">
        <v>0.001294046794190009</v>
      </c>
      <c r="JG29">
        <v>-2.515066912705432E-05</v>
      </c>
      <c r="JH29">
        <v>14</v>
      </c>
      <c r="JI29">
        <v>2052</v>
      </c>
      <c r="JJ29">
        <v>1</v>
      </c>
      <c r="JK29">
        <v>21</v>
      </c>
      <c r="JL29">
        <v>29355468.3</v>
      </c>
      <c r="JM29">
        <v>29355468.3</v>
      </c>
      <c r="JN29">
        <v>0.684814</v>
      </c>
      <c r="JO29">
        <v>2.52808</v>
      </c>
      <c r="JP29">
        <v>1.39893</v>
      </c>
      <c r="JQ29">
        <v>2.33032</v>
      </c>
      <c r="JR29">
        <v>1.44897</v>
      </c>
      <c r="JS29">
        <v>2.5708</v>
      </c>
      <c r="JT29">
        <v>37.0747</v>
      </c>
      <c r="JU29">
        <v>23.9124</v>
      </c>
      <c r="JV29">
        <v>18</v>
      </c>
      <c r="JW29">
        <v>475.093</v>
      </c>
      <c r="JX29">
        <v>442.305</v>
      </c>
      <c r="JY29">
        <v>13.9427</v>
      </c>
      <c r="JZ29">
        <v>23.1323</v>
      </c>
      <c r="KA29">
        <v>30.0002</v>
      </c>
      <c r="KB29">
        <v>22.916</v>
      </c>
      <c r="KC29">
        <v>23.0056</v>
      </c>
      <c r="KD29">
        <v>13.7062</v>
      </c>
      <c r="KE29">
        <v>38.4933</v>
      </c>
      <c r="KF29">
        <v>0</v>
      </c>
      <c r="KG29">
        <v>13.9412</v>
      </c>
      <c r="KH29">
        <v>219.247</v>
      </c>
      <c r="KI29">
        <v>9.041790000000001</v>
      </c>
      <c r="KJ29">
        <v>102.268</v>
      </c>
      <c r="KK29">
        <v>101.646</v>
      </c>
    </row>
    <row r="30" spans="1:297">
      <c r="A30">
        <v>14</v>
      </c>
      <c r="B30">
        <v>1761328105.6</v>
      </c>
      <c r="C30">
        <v>65</v>
      </c>
      <c r="D30" t="s">
        <v>469</v>
      </c>
      <c r="E30" t="s">
        <v>470</v>
      </c>
      <c r="F30">
        <v>5</v>
      </c>
      <c r="G30" t="s">
        <v>435</v>
      </c>
      <c r="H30" t="s">
        <v>436</v>
      </c>
      <c r="I30">
        <v>1761328098.1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236.8002137754285</v>
      </c>
      <c r="AK30">
        <v>244.7569393939393</v>
      </c>
      <c r="AL30">
        <v>-3.284348670557631</v>
      </c>
      <c r="AM30">
        <v>65.23623807563997</v>
      </c>
      <c r="AN30">
        <f>(AP30 - AO30 + DY30*1E3/(8.314*(EA30+273.15)) * AR30/DX30 * AQ30) * DX30/(100*DL30) * 1000/(1000 - AP30)</f>
        <v>0</v>
      </c>
      <c r="AO30">
        <v>9.045442541601863</v>
      </c>
      <c r="AP30">
        <v>11.56488601398602</v>
      </c>
      <c r="AQ30">
        <v>1.170535872715638E-07</v>
      </c>
      <c r="AR30">
        <v>121.3080005228487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1761328098.1</v>
      </c>
      <c r="DR30">
        <v>264.4847777777778</v>
      </c>
      <c r="DS30">
        <v>249.0569259259259</v>
      </c>
      <c r="DT30">
        <v>11.56723703703704</v>
      </c>
      <c r="DU30">
        <v>9.046331851851852</v>
      </c>
      <c r="DV30">
        <v>264.109</v>
      </c>
      <c r="DW30">
        <v>11.5154037037037</v>
      </c>
      <c r="DX30">
        <v>500.0022222222222</v>
      </c>
      <c r="DY30">
        <v>90.24638888888887</v>
      </c>
      <c r="DZ30">
        <v>0.03002257407407407</v>
      </c>
      <c r="EA30">
        <v>18.15295925925926</v>
      </c>
      <c r="EB30">
        <v>18.01441851851852</v>
      </c>
      <c r="EC30">
        <v>999.9000000000001</v>
      </c>
      <c r="ED30">
        <v>0</v>
      </c>
      <c r="EE30">
        <v>0</v>
      </c>
      <c r="EF30">
        <v>10009.70185185185</v>
      </c>
      <c r="EG30">
        <v>0</v>
      </c>
      <c r="EH30">
        <v>1157.115555555555</v>
      </c>
      <c r="EI30">
        <v>15.42785185185185</v>
      </c>
      <c r="EJ30">
        <v>267.58</v>
      </c>
      <c r="EK30">
        <v>251.3305555555555</v>
      </c>
      <c r="EL30">
        <v>2.520905925925926</v>
      </c>
      <c r="EM30">
        <v>249.0569259259259</v>
      </c>
      <c r="EN30">
        <v>9.046331851851852</v>
      </c>
      <c r="EO30">
        <v>1.043901481481482</v>
      </c>
      <c r="EP30">
        <v>0.8163987037037037</v>
      </c>
      <c r="EQ30">
        <v>7.543957037037036</v>
      </c>
      <c r="ER30">
        <v>3.995677777777778</v>
      </c>
      <c r="ES30">
        <v>1200.033333333333</v>
      </c>
      <c r="ET30">
        <v>0.9669997037037038</v>
      </c>
      <c r="EU30">
        <v>0.03300032592592593</v>
      </c>
      <c r="EV30">
        <v>0</v>
      </c>
      <c r="EW30">
        <v>1348.038148148148</v>
      </c>
      <c r="EX30">
        <v>5.000560000000001</v>
      </c>
      <c r="EY30">
        <v>16151.17407407408</v>
      </c>
      <c r="EZ30">
        <v>10317.09629629629</v>
      </c>
      <c r="FA30">
        <v>38.24281481481481</v>
      </c>
      <c r="FB30">
        <v>41.30540740740741</v>
      </c>
      <c r="FC30">
        <v>38.96737037037037</v>
      </c>
      <c r="FD30">
        <v>40.72203703703703</v>
      </c>
      <c r="FE30">
        <v>39.33777777777777</v>
      </c>
      <c r="FF30">
        <v>1155.593333333333</v>
      </c>
      <c r="FG30">
        <v>39.44</v>
      </c>
      <c r="FH30">
        <v>0</v>
      </c>
      <c r="FI30">
        <v>1761328141.4</v>
      </c>
      <c r="FJ30">
        <v>0</v>
      </c>
      <c r="FK30">
        <v>1348.018461538462</v>
      </c>
      <c r="FL30">
        <v>-11.32786325648413</v>
      </c>
      <c r="FM30">
        <v>-106.7658120637753</v>
      </c>
      <c r="FN30">
        <v>16150.51153846154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15.15707</v>
      </c>
      <c r="GD30">
        <v>5.550258911819875</v>
      </c>
      <c r="GE30">
        <v>0.5776031895687559</v>
      </c>
      <c r="GF30">
        <v>0</v>
      </c>
      <c r="GG30">
        <v>1348.445</v>
      </c>
      <c r="GH30">
        <v>-8.857906797627608</v>
      </c>
      <c r="GI30">
        <v>0.921339338393054</v>
      </c>
      <c r="GJ30">
        <v>0</v>
      </c>
      <c r="GK30">
        <v>2.5209285</v>
      </c>
      <c r="GL30">
        <v>-0.001675722326462879</v>
      </c>
      <c r="GM30">
        <v>0.0007519858708779074</v>
      </c>
      <c r="GN30">
        <v>1</v>
      </c>
      <c r="GO30">
        <v>1</v>
      </c>
      <c r="GP30">
        <v>3</v>
      </c>
      <c r="GQ30" t="s">
        <v>446</v>
      </c>
      <c r="GR30">
        <v>3.13313</v>
      </c>
      <c r="GS30">
        <v>2.70761</v>
      </c>
      <c r="GT30">
        <v>0.0554525</v>
      </c>
      <c r="GU30">
        <v>0.0525827</v>
      </c>
      <c r="GV30">
        <v>0.0641533</v>
      </c>
      <c r="GW30">
        <v>0.0536307</v>
      </c>
      <c r="GX30">
        <v>28757.9</v>
      </c>
      <c r="GY30">
        <v>27965.8</v>
      </c>
      <c r="GZ30">
        <v>30965.8</v>
      </c>
      <c r="HA30">
        <v>29746</v>
      </c>
      <c r="HB30">
        <v>39940.1</v>
      </c>
      <c r="HC30">
        <v>37035.6</v>
      </c>
      <c r="HD30">
        <v>47292.9</v>
      </c>
      <c r="HE30">
        <v>44184.3</v>
      </c>
      <c r="HF30">
        <v>1.89217</v>
      </c>
      <c r="HG30">
        <v>1.8901</v>
      </c>
      <c r="HH30">
        <v>0.0552088</v>
      </c>
      <c r="HI30">
        <v>0</v>
      </c>
      <c r="HJ30">
        <v>17.0927</v>
      </c>
      <c r="HK30">
        <v>999.9</v>
      </c>
      <c r="HL30">
        <v>30.5</v>
      </c>
      <c r="HM30">
        <v>31.3</v>
      </c>
      <c r="HN30">
        <v>15.5091</v>
      </c>
      <c r="HO30">
        <v>63.6651</v>
      </c>
      <c r="HP30">
        <v>20.0361</v>
      </c>
      <c r="HQ30">
        <v>1</v>
      </c>
      <c r="HR30">
        <v>-0.297988</v>
      </c>
      <c r="HS30">
        <v>2.88988</v>
      </c>
      <c r="HT30">
        <v>20.1827</v>
      </c>
      <c r="HU30">
        <v>5.23226</v>
      </c>
      <c r="HV30">
        <v>11.9704</v>
      </c>
      <c r="HW30">
        <v>4.9711</v>
      </c>
      <c r="HX30">
        <v>3.28953</v>
      </c>
      <c r="HY30">
        <v>9999</v>
      </c>
      <c r="HZ30">
        <v>9999</v>
      </c>
      <c r="IA30">
        <v>9999</v>
      </c>
      <c r="IB30">
        <v>999.9</v>
      </c>
      <c r="IC30">
        <v>4.97292</v>
      </c>
      <c r="ID30">
        <v>1.87734</v>
      </c>
      <c r="IE30">
        <v>1.87546</v>
      </c>
      <c r="IF30">
        <v>1.87828</v>
      </c>
      <c r="IG30">
        <v>1.875</v>
      </c>
      <c r="IH30">
        <v>1.87851</v>
      </c>
      <c r="II30">
        <v>1.87566</v>
      </c>
      <c r="IJ30">
        <v>1.87682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0.337</v>
      </c>
      <c r="IY30">
        <v>0.0518</v>
      </c>
      <c r="IZ30">
        <v>-0.1194416370607354</v>
      </c>
      <c r="JA30">
        <v>0.002211305909277446</v>
      </c>
      <c r="JB30">
        <v>-1.416678044876584E-06</v>
      </c>
      <c r="JC30">
        <v>5.589822708492042E-10</v>
      </c>
      <c r="JD30">
        <v>-0.0366444106193515</v>
      </c>
      <c r="JE30">
        <v>-0.003883289402147765</v>
      </c>
      <c r="JF30">
        <v>0.001294046794190009</v>
      </c>
      <c r="JG30">
        <v>-2.515066912705432E-05</v>
      </c>
      <c r="JH30">
        <v>14</v>
      </c>
      <c r="JI30">
        <v>2052</v>
      </c>
      <c r="JJ30">
        <v>1</v>
      </c>
      <c r="JK30">
        <v>21</v>
      </c>
      <c r="JL30">
        <v>29355468.4</v>
      </c>
      <c r="JM30">
        <v>29355468.4</v>
      </c>
      <c r="JN30">
        <v>0.651855</v>
      </c>
      <c r="JO30">
        <v>2.55493</v>
      </c>
      <c r="JP30">
        <v>1.39893</v>
      </c>
      <c r="JQ30">
        <v>2.33032</v>
      </c>
      <c r="JR30">
        <v>1.44897</v>
      </c>
      <c r="JS30">
        <v>2.54272</v>
      </c>
      <c r="JT30">
        <v>37.0747</v>
      </c>
      <c r="JU30">
        <v>23.9124</v>
      </c>
      <c r="JV30">
        <v>18</v>
      </c>
      <c r="JW30">
        <v>475.08</v>
      </c>
      <c r="JX30">
        <v>442.456</v>
      </c>
      <c r="JY30">
        <v>13.9269</v>
      </c>
      <c r="JZ30">
        <v>23.1323</v>
      </c>
      <c r="KA30">
        <v>30.0001</v>
      </c>
      <c r="KB30">
        <v>22.916</v>
      </c>
      <c r="KC30">
        <v>23.0056</v>
      </c>
      <c r="KD30">
        <v>12.9642</v>
      </c>
      <c r="KE30">
        <v>38.4933</v>
      </c>
      <c r="KF30">
        <v>0</v>
      </c>
      <c r="KG30">
        <v>13.9243</v>
      </c>
      <c r="KH30">
        <v>199.212</v>
      </c>
      <c r="KI30">
        <v>9.041790000000001</v>
      </c>
      <c r="KJ30">
        <v>102.27</v>
      </c>
      <c r="KK30">
        <v>101.647</v>
      </c>
    </row>
    <row r="31" spans="1:297">
      <c r="A31">
        <v>15</v>
      </c>
      <c r="B31">
        <v>1761328110.6</v>
      </c>
      <c r="C31">
        <v>70</v>
      </c>
      <c r="D31" t="s">
        <v>471</v>
      </c>
      <c r="E31" t="s">
        <v>472</v>
      </c>
      <c r="F31">
        <v>5</v>
      </c>
      <c r="G31" t="s">
        <v>435</v>
      </c>
      <c r="H31" t="s">
        <v>436</v>
      </c>
      <c r="I31">
        <v>1761328102.814285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220.7351445667869</v>
      </c>
      <c r="AK31">
        <v>228.6493272727272</v>
      </c>
      <c r="AL31">
        <v>-3.209469215370794</v>
      </c>
      <c r="AM31">
        <v>65.23623807563997</v>
      </c>
      <c r="AN31">
        <f>(AP31 - AO31 + DY31*1E3/(8.314*(EA31+273.15)) * AR31/DX31 * AQ31) * DX31/(100*DL31) * 1000/(1000 - AP31)</f>
        <v>0</v>
      </c>
      <c r="AO31">
        <v>9.04509317476303</v>
      </c>
      <c r="AP31">
        <v>11.56587132867134</v>
      </c>
      <c r="AQ31">
        <v>5.599082294881032E-07</v>
      </c>
      <c r="AR31">
        <v>121.3080005228487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1761328102.814285</v>
      </c>
      <c r="DR31">
        <v>249.32825</v>
      </c>
      <c r="DS31">
        <v>233.7002142857143</v>
      </c>
      <c r="DT31">
        <v>11.56638928571429</v>
      </c>
      <c r="DU31">
        <v>9.045740714285714</v>
      </c>
      <c r="DV31">
        <v>248.9765714285714</v>
      </c>
      <c r="DW31">
        <v>11.51457857142857</v>
      </c>
      <c r="DX31">
        <v>500.0130357142858</v>
      </c>
      <c r="DY31">
        <v>90.24620714285713</v>
      </c>
      <c r="DZ31">
        <v>0.02992968571428572</v>
      </c>
      <c r="EA31">
        <v>18.15407142857143</v>
      </c>
      <c r="EB31">
        <v>18.01528928571429</v>
      </c>
      <c r="EC31">
        <v>999.9000000000002</v>
      </c>
      <c r="ED31">
        <v>0</v>
      </c>
      <c r="EE31">
        <v>0</v>
      </c>
      <c r="EF31">
        <v>10007.12571428572</v>
      </c>
      <c r="EG31">
        <v>0</v>
      </c>
      <c r="EH31">
        <v>1157.119642857142</v>
      </c>
      <c r="EI31">
        <v>15.62803214285714</v>
      </c>
      <c r="EJ31">
        <v>252.2457857142857</v>
      </c>
      <c r="EK31">
        <v>235.8335</v>
      </c>
      <c r="EL31">
        <v>2.520656785714286</v>
      </c>
      <c r="EM31">
        <v>233.7002142857143</v>
      </c>
      <c r="EN31">
        <v>9.045740714285714</v>
      </c>
      <c r="EO31">
        <v>1.043823928571429</v>
      </c>
      <c r="EP31">
        <v>0.8163437142857142</v>
      </c>
      <c r="EQ31">
        <v>7.542865</v>
      </c>
      <c r="ER31">
        <v>3.994719285714285</v>
      </c>
      <c r="ES31">
        <v>1200.046071428571</v>
      </c>
      <c r="ET31">
        <v>0.9670007142857145</v>
      </c>
      <c r="EU31">
        <v>0.03299935714285714</v>
      </c>
      <c r="EV31">
        <v>0</v>
      </c>
      <c r="EW31">
        <v>1346.831071428571</v>
      </c>
      <c r="EX31">
        <v>5.000560000000001</v>
      </c>
      <c r="EY31">
        <v>16139.55714285714</v>
      </c>
      <c r="EZ31">
        <v>10317.20714285714</v>
      </c>
      <c r="FA31">
        <v>38.24978571428572</v>
      </c>
      <c r="FB31">
        <v>41.3657857142857</v>
      </c>
      <c r="FC31">
        <v>39.02210714285714</v>
      </c>
      <c r="FD31">
        <v>40.78767857142856</v>
      </c>
      <c r="FE31">
        <v>39.38153571428571</v>
      </c>
      <c r="FF31">
        <v>1155.606071428571</v>
      </c>
      <c r="FG31">
        <v>39.43857142857144</v>
      </c>
      <c r="FH31">
        <v>0</v>
      </c>
      <c r="FI31">
        <v>1761328146.2</v>
      </c>
      <c r="FJ31">
        <v>0</v>
      </c>
      <c r="FK31">
        <v>1346.827692307692</v>
      </c>
      <c r="FL31">
        <v>-18.21538462441415</v>
      </c>
      <c r="FM31">
        <v>-184.1948719795502</v>
      </c>
      <c r="FN31">
        <v>16138.73461538461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15.46939756097561</v>
      </c>
      <c r="GD31">
        <v>3.686096864111536</v>
      </c>
      <c r="GE31">
        <v>0.4313966741664289</v>
      </c>
      <c r="GF31">
        <v>0</v>
      </c>
      <c r="GG31">
        <v>1347.47</v>
      </c>
      <c r="GH31">
        <v>-14.31016043341683</v>
      </c>
      <c r="GI31">
        <v>1.465248423024729</v>
      </c>
      <c r="GJ31">
        <v>0</v>
      </c>
      <c r="GK31">
        <v>2.520807804878049</v>
      </c>
      <c r="GL31">
        <v>-0.003231219512195184</v>
      </c>
      <c r="GM31">
        <v>0.0008420894807766829</v>
      </c>
      <c r="GN31">
        <v>1</v>
      </c>
      <c r="GO31">
        <v>1</v>
      </c>
      <c r="GP31">
        <v>3</v>
      </c>
      <c r="GQ31" t="s">
        <v>446</v>
      </c>
      <c r="GR31">
        <v>3.13328</v>
      </c>
      <c r="GS31">
        <v>2.70741</v>
      </c>
      <c r="GT31">
        <v>0.0523158</v>
      </c>
      <c r="GU31">
        <v>0.0493435</v>
      </c>
      <c r="GV31">
        <v>0.06415419999999999</v>
      </c>
      <c r="GW31">
        <v>0.0536278</v>
      </c>
      <c r="GX31">
        <v>28853</v>
      </c>
      <c r="GY31">
        <v>28061.3</v>
      </c>
      <c r="GZ31">
        <v>30965.3</v>
      </c>
      <c r="HA31">
        <v>29745.9</v>
      </c>
      <c r="HB31">
        <v>39939.2</v>
      </c>
      <c r="HC31">
        <v>37035.3</v>
      </c>
      <c r="HD31">
        <v>47292.2</v>
      </c>
      <c r="HE31">
        <v>44184.1</v>
      </c>
      <c r="HF31">
        <v>1.89253</v>
      </c>
      <c r="HG31">
        <v>1.88962</v>
      </c>
      <c r="HH31">
        <v>0.0555441</v>
      </c>
      <c r="HI31">
        <v>0</v>
      </c>
      <c r="HJ31">
        <v>17.0935</v>
      </c>
      <c r="HK31">
        <v>999.9</v>
      </c>
      <c r="HL31">
        <v>30.5</v>
      </c>
      <c r="HM31">
        <v>31.3</v>
      </c>
      <c r="HN31">
        <v>15.5095</v>
      </c>
      <c r="HO31">
        <v>63.2251</v>
      </c>
      <c r="HP31">
        <v>20.016</v>
      </c>
      <c r="HQ31">
        <v>1</v>
      </c>
      <c r="HR31">
        <v>-0.297533</v>
      </c>
      <c r="HS31">
        <v>2.87659</v>
      </c>
      <c r="HT31">
        <v>20.1831</v>
      </c>
      <c r="HU31">
        <v>5.23256</v>
      </c>
      <c r="HV31">
        <v>11.9689</v>
      </c>
      <c r="HW31">
        <v>4.97125</v>
      </c>
      <c r="HX31">
        <v>3.28958</v>
      </c>
      <c r="HY31">
        <v>9999</v>
      </c>
      <c r="HZ31">
        <v>9999</v>
      </c>
      <c r="IA31">
        <v>9999</v>
      </c>
      <c r="IB31">
        <v>999.9</v>
      </c>
      <c r="IC31">
        <v>4.97294</v>
      </c>
      <c r="ID31">
        <v>1.87733</v>
      </c>
      <c r="IE31">
        <v>1.87545</v>
      </c>
      <c r="IF31">
        <v>1.87827</v>
      </c>
      <c r="IG31">
        <v>1.875</v>
      </c>
      <c r="IH31">
        <v>1.87852</v>
      </c>
      <c r="II31">
        <v>1.87567</v>
      </c>
      <c r="IJ31">
        <v>1.87682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0.312</v>
      </c>
      <c r="IY31">
        <v>0.0518</v>
      </c>
      <c r="IZ31">
        <v>-0.1194416370607354</v>
      </c>
      <c r="JA31">
        <v>0.002211305909277446</v>
      </c>
      <c r="JB31">
        <v>-1.416678044876584E-06</v>
      </c>
      <c r="JC31">
        <v>5.589822708492042E-10</v>
      </c>
      <c r="JD31">
        <v>-0.0366444106193515</v>
      </c>
      <c r="JE31">
        <v>-0.003883289402147765</v>
      </c>
      <c r="JF31">
        <v>0.001294046794190009</v>
      </c>
      <c r="JG31">
        <v>-2.515066912705432E-05</v>
      </c>
      <c r="JH31">
        <v>14</v>
      </c>
      <c r="JI31">
        <v>2052</v>
      </c>
      <c r="JJ31">
        <v>1</v>
      </c>
      <c r="JK31">
        <v>21</v>
      </c>
      <c r="JL31">
        <v>29355468.5</v>
      </c>
      <c r="JM31">
        <v>29355468.5</v>
      </c>
      <c r="JN31">
        <v>0.612793</v>
      </c>
      <c r="JO31">
        <v>2.55005</v>
      </c>
      <c r="JP31">
        <v>1.39893</v>
      </c>
      <c r="JQ31">
        <v>2.3291</v>
      </c>
      <c r="JR31">
        <v>1.44897</v>
      </c>
      <c r="JS31">
        <v>2.49634</v>
      </c>
      <c r="JT31">
        <v>37.0747</v>
      </c>
      <c r="JU31">
        <v>23.9124</v>
      </c>
      <c r="JV31">
        <v>18</v>
      </c>
      <c r="JW31">
        <v>475.263</v>
      </c>
      <c r="JX31">
        <v>442.169</v>
      </c>
      <c r="JY31">
        <v>13.9137</v>
      </c>
      <c r="JZ31">
        <v>23.1323</v>
      </c>
      <c r="KA31">
        <v>30.0001</v>
      </c>
      <c r="KB31">
        <v>22.916</v>
      </c>
      <c r="KC31">
        <v>23.0056</v>
      </c>
      <c r="KD31">
        <v>12.2487</v>
      </c>
      <c r="KE31">
        <v>38.4933</v>
      </c>
      <c r="KF31">
        <v>0</v>
      </c>
      <c r="KG31">
        <v>13.9142</v>
      </c>
      <c r="KH31">
        <v>185.837</v>
      </c>
      <c r="KI31">
        <v>9.041790000000001</v>
      </c>
      <c r="KJ31">
        <v>102.268</v>
      </c>
      <c r="KK31">
        <v>101.646</v>
      </c>
    </row>
    <row r="32" spans="1:297">
      <c r="A32">
        <v>16</v>
      </c>
      <c r="B32">
        <v>1761328115.6</v>
      </c>
      <c r="C32">
        <v>75</v>
      </c>
      <c r="D32" t="s">
        <v>473</v>
      </c>
      <c r="E32" t="s">
        <v>474</v>
      </c>
      <c r="F32">
        <v>5</v>
      </c>
      <c r="G32" t="s">
        <v>435</v>
      </c>
      <c r="H32" t="s">
        <v>436</v>
      </c>
      <c r="I32">
        <v>1761328108.1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204.4124511319341</v>
      </c>
      <c r="AK32">
        <v>212.7007393939392</v>
      </c>
      <c r="AL32">
        <v>-3.187790133158228</v>
      </c>
      <c r="AM32">
        <v>65.23623807563997</v>
      </c>
      <c r="AN32">
        <f>(AP32 - AO32 + DY32*1E3/(8.314*(EA32+273.15)) * AR32/DX32 * AQ32) * DX32/(100*DL32) * 1000/(1000 - AP32)</f>
        <v>0</v>
      </c>
      <c r="AO32">
        <v>9.04540853003337</v>
      </c>
      <c r="AP32">
        <v>11.56513496503497</v>
      </c>
      <c r="AQ32">
        <v>-3.226697899012601E-07</v>
      </c>
      <c r="AR32">
        <v>121.3080005228487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1761328108.1</v>
      </c>
      <c r="DR32">
        <v>232.4366296296296</v>
      </c>
      <c r="DS32">
        <v>216.4191481481481</v>
      </c>
      <c r="DT32">
        <v>11.56564814814815</v>
      </c>
      <c r="DU32">
        <v>9.04520037037037</v>
      </c>
      <c r="DV32">
        <v>232.1123703703704</v>
      </c>
      <c r="DW32">
        <v>11.51384444444444</v>
      </c>
      <c r="DX32">
        <v>500.0474444444445</v>
      </c>
      <c r="DY32">
        <v>90.24681481481481</v>
      </c>
      <c r="DZ32">
        <v>0.02971858518518518</v>
      </c>
      <c r="EA32">
        <v>18.15512962962963</v>
      </c>
      <c r="EB32">
        <v>18.01377777777778</v>
      </c>
      <c r="EC32">
        <v>999.9000000000001</v>
      </c>
      <c r="ED32">
        <v>0</v>
      </c>
      <c r="EE32">
        <v>0</v>
      </c>
      <c r="EF32">
        <v>10008.56481481482</v>
      </c>
      <c r="EG32">
        <v>0</v>
      </c>
      <c r="EH32">
        <v>1157.114074074074</v>
      </c>
      <c r="EI32">
        <v>16.01748518518519</v>
      </c>
      <c r="EJ32">
        <v>235.1562962962963</v>
      </c>
      <c r="EK32">
        <v>218.3946296296296</v>
      </c>
      <c r="EL32">
        <v>2.52045</v>
      </c>
      <c r="EM32">
        <v>216.4191481481481</v>
      </c>
      <c r="EN32">
        <v>9.04520037037037</v>
      </c>
      <c r="EO32">
        <v>1.043763333333333</v>
      </c>
      <c r="EP32">
        <v>0.8163004074074074</v>
      </c>
      <c r="EQ32">
        <v>7.542017037037038</v>
      </c>
      <c r="ER32">
        <v>3.993964814814814</v>
      </c>
      <c r="ES32">
        <v>1200.031481481481</v>
      </c>
      <c r="ET32">
        <v>0.967001</v>
      </c>
      <c r="EU32">
        <v>0.03299906666666667</v>
      </c>
      <c r="EV32">
        <v>0</v>
      </c>
      <c r="EW32">
        <v>1344.940370370371</v>
      </c>
      <c r="EX32">
        <v>5.000560000000001</v>
      </c>
      <c r="EY32">
        <v>16119.2925925926</v>
      </c>
      <c r="EZ32">
        <v>10317.08148148148</v>
      </c>
      <c r="FA32">
        <v>38.34462962962962</v>
      </c>
      <c r="FB32">
        <v>41.43492592592592</v>
      </c>
      <c r="FC32">
        <v>39.08318518518519</v>
      </c>
      <c r="FD32">
        <v>40.87481481481481</v>
      </c>
      <c r="FE32">
        <v>39.43277777777777</v>
      </c>
      <c r="FF32">
        <v>1155.594814814815</v>
      </c>
      <c r="FG32">
        <v>39.43518518518518</v>
      </c>
      <c r="FH32">
        <v>0</v>
      </c>
      <c r="FI32">
        <v>1761328151.6</v>
      </c>
      <c r="FJ32">
        <v>0</v>
      </c>
      <c r="FK32">
        <v>1344.7272</v>
      </c>
      <c r="FL32">
        <v>-27.08307696050176</v>
      </c>
      <c r="FM32">
        <v>-290.5769235335742</v>
      </c>
      <c r="FN32">
        <v>16116.592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15.73113658536585</v>
      </c>
      <c r="GD32">
        <v>3.754662020905967</v>
      </c>
      <c r="GE32">
        <v>0.4332906374091055</v>
      </c>
      <c r="GF32">
        <v>0</v>
      </c>
      <c r="GG32">
        <v>1346.079705882353</v>
      </c>
      <c r="GH32">
        <v>-20.54530173795116</v>
      </c>
      <c r="GI32">
        <v>2.061526398076291</v>
      </c>
      <c r="GJ32">
        <v>0</v>
      </c>
      <c r="GK32">
        <v>2.520490243902439</v>
      </c>
      <c r="GL32">
        <v>-0.001610592334490671</v>
      </c>
      <c r="GM32">
        <v>0.0006798510877296765</v>
      </c>
      <c r="GN32">
        <v>1</v>
      </c>
      <c r="GO32">
        <v>1</v>
      </c>
      <c r="GP32">
        <v>3</v>
      </c>
      <c r="GQ32" t="s">
        <v>446</v>
      </c>
      <c r="GR32">
        <v>3.1332</v>
      </c>
      <c r="GS32">
        <v>2.70717</v>
      </c>
      <c r="GT32">
        <v>0.0491324</v>
      </c>
      <c r="GU32">
        <v>0.0459614</v>
      </c>
      <c r="GV32">
        <v>0.06415170000000001</v>
      </c>
      <c r="GW32">
        <v>0.0536238</v>
      </c>
      <c r="GX32">
        <v>28950.4</v>
      </c>
      <c r="GY32">
        <v>28161.3</v>
      </c>
      <c r="GZ32">
        <v>30965.8</v>
      </c>
      <c r="HA32">
        <v>29746</v>
      </c>
      <c r="HB32">
        <v>39939.5</v>
      </c>
      <c r="HC32">
        <v>37035.2</v>
      </c>
      <c r="HD32">
        <v>47292.7</v>
      </c>
      <c r="HE32">
        <v>44184.1</v>
      </c>
      <c r="HF32">
        <v>1.89233</v>
      </c>
      <c r="HG32">
        <v>1.88978</v>
      </c>
      <c r="HH32">
        <v>0.0555068</v>
      </c>
      <c r="HI32">
        <v>0</v>
      </c>
      <c r="HJ32">
        <v>17.0947</v>
      </c>
      <c r="HK32">
        <v>999.9</v>
      </c>
      <c r="HL32">
        <v>30.5</v>
      </c>
      <c r="HM32">
        <v>31.3</v>
      </c>
      <c r="HN32">
        <v>15.5091</v>
      </c>
      <c r="HO32">
        <v>63.7451</v>
      </c>
      <c r="HP32">
        <v>19.8197</v>
      </c>
      <c r="HQ32">
        <v>1</v>
      </c>
      <c r="HR32">
        <v>-0.297927</v>
      </c>
      <c r="HS32">
        <v>2.90794</v>
      </c>
      <c r="HT32">
        <v>20.1826</v>
      </c>
      <c r="HU32">
        <v>5.23271</v>
      </c>
      <c r="HV32">
        <v>11.9692</v>
      </c>
      <c r="HW32">
        <v>4.97145</v>
      </c>
      <c r="HX32">
        <v>3.2896</v>
      </c>
      <c r="HY32">
        <v>9999</v>
      </c>
      <c r="HZ32">
        <v>9999</v>
      </c>
      <c r="IA32">
        <v>9999</v>
      </c>
      <c r="IB32">
        <v>999.9</v>
      </c>
      <c r="IC32">
        <v>4.97293</v>
      </c>
      <c r="ID32">
        <v>1.87739</v>
      </c>
      <c r="IE32">
        <v>1.87546</v>
      </c>
      <c r="IF32">
        <v>1.87834</v>
      </c>
      <c r="IG32">
        <v>1.875</v>
      </c>
      <c r="IH32">
        <v>1.87853</v>
      </c>
      <c r="II32">
        <v>1.87572</v>
      </c>
      <c r="IJ32">
        <v>1.87683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0.285</v>
      </c>
      <c r="IY32">
        <v>0.0518</v>
      </c>
      <c r="IZ32">
        <v>-0.1194416370607354</v>
      </c>
      <c r="JA32">
        <v>0.002211305909277446</v>
      </c>
      <c r="JB32">
        <v>-1.416678044876584E-06</v>
      </c>
      <c r="JC32">
        <v>5.589822708492042E-10</v>
      </c>
      <c r="JD32">
        <v>-0.0366444106193515</v>
      </c>
      <c r="JE32">
        <v>-0.003883289402147765</v>
      </c>
      <c r="JF32">
        <v>0.001294046794190009</v>
      </c>
      <c r="JG32">
        <v>-2.515066912705432E-05</v>
      </c>
      <c r="JH32">
        <v>14</v>
      </c>
      <c r="JI32">
        <v>2052</v>
      </c>
      <c r="JJ32">
        <v>1</v>
      </c>
      <c r="JK32">
        <v>21</v>
      </c>
      <c r="JL32">
        <v>29355468.6</v>
      </c>
      <c r="JM32">
        <v>29355468.6</v>
      </c>
      <c r="JN32">
        <v>0.577393</v>
      </c>
      <c r="JO32">
        <v>2.55005</v>
      </c>
      <c r="JP32">
        <v>1.39893</v>
      </c>
      <c r="JQ32">
        <v>2.33032</v>
      </c>
      <c r="JR32">
        <v>1.44897</v>
      </c>
      <c r="JS32">
        <v>2.60498</v>
      </c>
      <c r="JT32">
        <v>37.0986</v>
      </c>
      <c r="JU32">
        <v>23.9211</v>
      </c>
      <c r="JV32">
        <v>18</v>
      </c>
      <c r="JW32">
        <v>475.158</v>
      </c>
      <c r="JX32">
        <v>442.253</v>
      </c>
      <c r="JY32">
        <v>13.9002</v>
      </c>
      <c r="JZ32">
        <v>23.1323</v>
      </c>
      <c r="KA32">
        <v>30.0001</v>
      </c>
      <c r="KB32">
        <v>22.916</v>
      </c>
      <c r="KC32">
        <v>23.0047</v>
      </c>
      <c r="KD32">
        <v>11.4556</v>
      </c>
      <c r="KE32">
        <v>38.4933</v>
      </c>
      <c r="KF32">
        <v>0</v>
      </c>
      <c r="KG32">
        <v>13.8965</v>
      </c>
      <c r="KH32">
        <v>165.737</v>
      </c>
      <c r="KI32">
        <v>9.041790000000001</v>
      </c>
      <c r="KJ32">
        <v>102.27</v>
      </c>
      <c r="KK32">
        <v>101.646</v>
      </c>
    </row>
    <row r="33" spans="1:297">
      <c r="A33">
        <v>17</v>
      </c>
      <c r="B33">
        <v>1761328120.6</v>
      </c>
      <c r="C33">
        <v>80</v>
      </c>
      <c r="D33" t="s">
        <v>475</v>
      </c>
      <c r="E33" t="s">
        <v>476</v>
      </c>
      <c r="F33">
        <v>5</v>
      </c>
      <c r="G33" t="s">
        <v>435</v>
      </c>
      <c r="H33" t="s">
        <v>436</v>
      </c>
      <c r="I33">
        <v>1761328112.814285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187.8838054225972</v>
      </c>
      <c r="AK33">
        <v>196.7109393939394</v>
      </c>
      <c r="AL33">
        <v>-3.195568182168289</v>
      </c>
      <c r="AM33">
        <v>65.23623807563997</v>
      </c>
      <c r="AN33">
        <f>(AP33 - AO33 + DY33*1E3/(8.314*(EA33+273.15)) * AR33/DX33 * AQ33) * DX33/(100*DL33) * 1000/(1000 - AP33)</f>
        <v>0</v>
      </c>
      <c r="AO33">
        <v>9.043282455340364</v>
      </c>
      <c r="AP33">
        <v>11.56358461538462</v>
      </c>
      <c r="AQ33">
        <v>-5.355799773030589E-07</v>
      </c>
      <c r="AR33">
        <v>121.3080005228487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1761328112.814285</v>
      </c>
      <c r="DR33">
        <v>217.453</v>
      </c>
      <c r="DS33">
        <v>201.1616071428571</v>
      </c>
      <c r="DT33">
        <v>11.56481785714286</v>
      </c>
      <c r="DU33">
        <v>9.044460714285714</v>
      </c>
      <c r="DV33">
        <v>217.1535357142857</v>
      </c>
      <c r="DW33">
        <v>11.513025</v>
      </c>
      <c r="DX33">
        <v>500.0344642857143</v>
      </c>
      <c r="DY33">
        <v>90.24750357142857</v>
      </c>
      <c r="DZ33">
        <v>0.029632675</v>
      </c>
      <c r="EA33">
        <v>18.15668214285715</v>
      </c>
      <c r="EB33">
        <v>18.01673571428571</v>
      </c>
      <c r="EC33">
        <v>999.9000000000002</v>
      </c>
      <c r="ED33">
        <v>0</v>
      </c>
      <c r="EE33">
        <v>0</v>
      </c>
      <c r="EF33">
        <v>9998.059642857144</v>
      </c>
      <c r="EG33">
        <v>0</v>
      </c>
      <c r="EH33">
        <v>1157.113214285714</v>
      </c>
      <c r="EI33">
        <v>16.291525</v>
      </c>
      <c r="EJ33">
        <v>219.9971785714286</v>
      </c>
      <c r="EK33">
        <v>202.9975357142858</v>
      </c>
      <c r="EL33">
        <v>2.520360357142857</v>
      </c>
      <c r="EM33">
        <v>201.1616071428571</v>
      </c>
      <c r="EN33">
        <v>9.044460714285714</v>
      </c>
      <c r="EO33">
        <v>1.043696785714286</v>
      </c>
      <c r="EP33">
        <v>0.8162400714285712</v>
      </c>
      <c r="EQ33">
        <v>7.541082857142858</v>
      </c>
      <c r="ER33">
        <v>3.9929125</v>
      </c>
      <c r="ES33">
        <v>1200.019285714285</v>
      </c>
      <c r="ET33">
        <v>0.9670013571428573</v>
      </c>
      <c r="EU33">
        <v>0.03299872857142858</v>
      </c>
      <c r="EV33">
        <v>0</v>
      </c>
      <c r="EW33">
        <v>1342.478928571428</v>
      </c>
      <c r="EX33">
        <v>5.000560000000001</v>
      </c>
      <c r="EY33">
        <v>16092.64642857143</v>
      </c>
      <c r="EZ33">
        <v>10316.97857142857</v>
      </c>
      <c r="FA33">
        <v>38.36582142857143</v>
      </c>
      <c r="FB33">
        <v>41.48624999999998</v>
      </c>
      <c r="FC33">
        <v>39.11592857142857</v>
      </c>
      <c r="FD33">
        <v>40.944</v>
      </c>
      <c r="FE33">
        <v>39.48871428571427</v>
      </c>
      <c r="FF33">
        <v>1155.585714285714</v>
      </c>
      <c r="FG33">
        <v>39.43214285714286</v>
      </c>
      <c r="FH33">
        <v>0</v>
      </c>
      <c r="FI33">
        <v>1761328156.4</v>
      </c>
      <c r="FJ33">
        <v>0</v>
      </c>
      <c r="FK33">
        <v>1342.1456</v>
      </c>
      <c r="FL33">
        <v>-36.7776922465627</v>
      </c>
      <c r="FM33">
        <v>-402.2538455930695</v>
      </c>
      <c r="FN33">
        <v>16088.68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16.2041525</v>
      </c>
      <c r="GD33">
        <v>3.591310694183842</v>
      </c>
      <c r="GE33">
        <v>0.4049625291230657</v>
      </c>
      <c r="GF33">
        <v>0</v>
      </c>
      <c r="GG33">
        <v>1343.739705882353</v>
      </c>
      <c r="GH33">
        <v>-30.41237585113338</v>
      </c>
      <c r="GI33">
        <v>3.032788937104638</v>
      </c>
      <c r="GJ33">
        <v>0</v>
      </c>
      <c r="GK33">
        <v>2.52050325</v>
      </c>
      <c r="GL33">
        <v>-0.0009686679174555032</v>
      </c>
      <c r="GM33">
        <v>0.0006382334506275846</v>
      </c>
      <c r="GN33">
        <v>1</v>
      </c>
      <c r="GO33">
        <v>1</v>
      </c>
      <c r="GP33">
        <v>3</v>
      </c>
      <c r="GQ33" t="s">
        <v>446</v>
      </c>
      <c r="GR33">
        <v>3.13316</v>
      </c>
      <c r="GS33">
        <v>2.70746</v>
      </c>
      <c r="GT33">
        <v>0.0458647</v>
      </c>
      <c r="GU33">
        <v>0.0424368</v>
      </c>
      <c r="GV33">
        <v>0.0641511</v>
      </c>
      <c r="GW33">
        <v>0.0536228</v>
      </c>
      <c r="GX33">
        <v>29050.3</v>
      </c>
      <c r="GY33">
        <v>28265.3</v>
      </c>
      <c r="GZ33">
        <v>30966.1</v>
      </c>
      <c r="HA33">
        <v>29745.9</v>
      </c>
      <c r="HB33">
        <v>39939.8</v>
      </c>
      <c r="HC33">
        <v>37035</v>
      </c>
      <c r="HD33">
        <v>47293.3</v>
      </c>
      <c r="HE33">
        <v>44184.1</v>
      </c>
      <c r="HF33">
        <v>1.89195</v>
      </c>
      <c r="HG33">
        <v>1.88965</v>
      </c>
      <c r="HH33">
        <v>0.0553206</v>
      </c>
      <c r="HI33">
        <v>0</v>
      </c>
      <c r="HJ33">
        <v>17.0957</v>
      </c>
      <c r="HK33">
        <v>999.9</v>
      </c>
      <c r="HL33">
        <v>30.5</v>
      </c>
      <c r="HM33">
        <v>31.4</v>
      </c>
      <c r="HN33">
        <v>15.5971</v>
      </c>
      <c r="HO33">
        <v>62.9751</v>
      </c>
      <c r="HP33">
        <v>20.1242</v>
      </c>
      <c r="HQ33">
        <v>1</v>
      </c>
      <c r="HR33">
        <v>-0.29748</v>
      </c>
      <c r="HS33">
        <v>2.91076</v>
      </c>
      <c r="HT33">
        <v>20.1826</v>
      </c>
      <c r="HU33">
        <v>5.23331</v>
      </c>
      <c r="HV33">
        <v>11.9704</v>
      </c>
      <c r="HW33">
        <v>4.972</v>
      </c>
      <c r="HX33">
        <v>3.28973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1.87741</v>
      </c>
      <c r="IE33">
        <v>1.87546</v>
      </c>
      <c r="IF33">
        <v>1.87831</v>
      </c>
      <c r="IG33">
        <v>1.87501</v>
      </c>
      <c r="IH33">
        <v>1.87853</v>
      </c>
      <c r="II33">
        <v>1.87567</v>
      </c>
      <c r="IJ33">
        <v>1.87683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0.257</v>
      </c>
      <c r="IY33">
        <v>0.0518</v>
      </c>
      <c r="IZ33">
        <v>-0.1194416370607354</v>
      </c>
      <c r="JA33">
        <v>0.002211305909277446</v>
      </c>
      <c r="JB33">
        <v>-1.416678044876584E-06</v>
      </c>
      <c r="JC33">
        <v>5.589822708492042E-10</v>
      </c>
      <c r="JD33">
        <v>-0.0366444106193515</v>
      </c>
      <c r="JE33">
        <v>-0.003883289402147765</v>
      </c>
      <c r="JF33">
        <v>0.001294046794190009</v>
      </c>
      <c r="JG33">
        <v>-2.515066912705432E-05</v>
      </c>
      <c r="JH33">
        <v>14</v>
      </c>
      <c r="JI33">
        <v>2052</v>
      </c>
      <c r="JJ33">
        <v>1</v>
      </c>
      <c r="JK33">
        <v>21</v>
      </c>
      <c r="JL33">
        <v>29355468.7</v>
      </c>
      <c r="JM33">
        <v>29355468.7</v>
      </c>
      <c r="JN33">
        <v>0.5371089999999999</v>
      </c>
      <c r="JO33">
        <v>2.56226</v>
      </c>
      <c r="JP33">
        <v>1.39893</v>
      </c>
      <c r="JQ33">
        <v>2.3291</v>
      </c>
      <c r="JR33">
        <v>1.44897</v>
      </c>
      <c r="JS33">
        <v>2.48413</v>
      </c>
      <c r="JT33">
        <v>37.0986</v>
      </c>
      <c r="JU33">
        <v>23.9124</v>
      </c>
      <c r="JV33">
        <v>18</v>
      </c>
      <c r="JW33">
        <v>474.963</v>
      </c>
      <c r="JX33">
        <v>442.169</v>
      </c>
      <c r="JY33">
        <v>13.8837</v>
      </c>
      <c r="JZ33">
        <v>23.1323</v>
      </c>
      <c r="KA33">
        <v>30.0002</v>
      </c>
      <c r="KB33">
        <v>22.916</v>
      </c>
      <c r="KC33">
        <v>23.0037</v>
      </c>
      <c r="KD33">
        <v>10.7139</v>
      </c>
      <c r="KE33">
        <v>38.4933</v>
      </c>
      <c r="KF33">
        <v>0</v>
      </c>
      <c r="KG33">
        <v>13.8819</v>
      </c>
      <c r="KH33">
        <v>152.37</v>
      </c>
      <c r="KI33">
        <v>9.041790000000001</v>
      </c>
      <c r="KJ33">
        <v>102.271</v>
      </c>
      <c r="KK33">
        <v>101.646</v>
      </c>
    </row>
    <row r="34" spans="1:297">
      <c r="A34">
        <v>18</v>
      </c>
      <c r="B34">
        <v>1761328125.6</v>
      </c>
      <c r="C34">
        <v>85</v>
      </c>
      <c r="D34" t="s">
        <v>477</v>
      </c>
      <c r="E34" t="s">
        <v>478</v>
      </c>
      <c r="F34">
        <v>5</v>
      </c>
      <c r="G34" t="s">
        <v>435</v>
      </c>
      <c r="H34" t="s">
        <v>436</v>
      </c>
      <c r="I34">
        <v>1761328118.1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171.1507803875049</v>
      </c>
      <c r="AK34">
        <v>180.5610787878787</v>
      </c>
      <c r="AL34">
        <v>-3.234363600077655</v>
      </c>
      <c r="AM34">
        <v>65.23623807563997</v>
      </c>
      <c r="AN34">
        <f>(AP34 - AO34 + DY34*1E3/(8.314*(EA34+273.15)) * AR34/DX34 * AQ34) * DX34/(100*DL34) * 1000/(1000 - AP34)</f>
        <v>0</v>
      </c>
      <c r="AO34">
        <v>9.042676280172049</v>
      </c>
      <c r="AP34">
        <v>11.5628020979021</v>
      </c>
      <c r="AQ34">
        <v>2.070905241964294E-07</v>
      </c>
      <c r="AR34">
        <v>121.3080005228487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1761328118.1</v>
      </c>
      <c r="DR34">
        <v>200.725</v>
      </c>
      <c r="DS34">
        <v>183.8475185185185</v>
      </c>
      <c r="DT34">
        <v>11.56416666666667</v>
      </c>
      <c r="DU34">
        <v>9.043601851851854</v>
      </c>
      <c r="DV34">
        <v>200.4537777777778</v>
      </c>
      <c r="DW34">
        <v>11.51237777777778</v>
      </c>
      <c r="DX34">
        <v>500.0241111111111</v>
      </c>
      <c r="DY34">
        <v>90.24960740740742</v>
      </c>
      <c r="DZ34">
        <v>0.02959503333333333</v>
      </c>
      <c r="EA34">
        <v>18.15707777777778</v>
      </c>
      <c r="EB34">
        <v>18.01452962962963</v>
      </c>
      <c r="EC34">
        <v>999.9000000000001</v>
      </c>
      <c r="ED34">
        <v>0</v>
      </c>
      <c r="EE34">
        <v>0</v>
      </c>
      <c r="EF34">
        <v>9996.130000000001</v>
      </c>
      <c r="EG34">
        <v>0</v>
      </c>
      <c r="EH34">
        <v>1157.104074074074</v>
      </c>
      <c r="EI34">
        <v>16.8776</v>
      </c>
      <c r="EJ34">
        <v>203.0732962962963</v>
      </c>
      <c r="EK34">
        <v>185.5253333333333</v>
      </c>
      <c r="EL34">
        <v>2.520559259259259</v>
      </c>
      <c r="EM34">
        <v>183.8475185185185</v>
      </c>
      <c r="EN34">
        <v>9.043601851851854</v>
      </c>
      <c r="EO34">
        <v>1.043661481481482</v>
      </c>
      <c r="EP34">
        <v>0.8161816296296297</v>
      </c>
      <c r="EQ34">
        <v>7.54058888888889</v>
      </c>
      <c r="ER34">
        <v>3.991894444444444</v>
      </c>
      <c r="ES34">
        <v>1200.001111111111</v>
      </c>
      <c r="ET34">
        <v>0.9670016666666668</v>
      </c>
      <c r="EU34">
        <v>0.03299841481481482</v>
      </c>
      <c r="EV34">
        <v>0</v>
      </c>
      <c r="EW34">
        <v>1338.817777777778</v>
      </c>
      <c r="EX34">
        <v>5.000560000000001</v>
      </c>
      <c r="EY34">
        <v>16051.38518518518</v>
      </c>
      <c r="EZ34">
        <v>10316.82222222222</v>
      </c>
      <c r="FA34">
        <v>38.46492592592592</v>
      </c>
      <c r="FB34">
        <v>41.53203703703703</v>
      </c>
      <c r="FC34">
        <v>39.16414814814815</v>
      </c>
      <c r="FD34">
        <v>41.02996296296296</v>
      </c>
      <c r="FE34">
        <v>39.54377777777777</v>
      </c>
      <c r="FF34">
        <v>1155.571111111111</v>
      </c>
      <c r="FG34">
        <v>39.43</v>
      </c>
      <c r="FH34">
        <v>0</v>
      </c>
      <c r="FI34">
        <v>1761328161.2</v>
      </c>
      <c r="FJ34">
        <v>0</v>
      </c>
      <c r="FK34">
        <v>1338.7296</v>
      </c>
      <c r="FL34">
        <v>-48.79230768619371</v>
      </c>
      <c r="FM34">
        <v>-550.3538461587754</v>
      </c>
      <c r="FN34">
        <v>16050.512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16.5962875</v>
      </c>
      <c r="GD34">
        <v>6.732460412757917</v>
      </c>
      <c r="GE34">
        <v>0.6609709820360874</v>
      </c>
      <c r="GF34">
        <v>0</v>
      </c>
      <c r="GG34">
        <v>1340.433823529411</v>
      </c>
      <c r="GH34">
        <v>-42.04537816930249</v>
      </c>
      <c r="GI34">
        <v>4.175094232614523</v>
      </c>
      <c r="GJ34">
        <v>0</v>
      </c>
      <c r="GK34">
        <v>2.52054175</v>
      </c>
      <c r="GL34">
        <v>0.002796585365845556</v>
      </c>
      <c r="GM34">
        <v>0.0005889265128180104</v>
      </c>
      <c r="GN34">
        <v>1</v>
      </c>
      <c r="GO34">
        <v>1</v>
      </c>
      <c r="GP34">
        <v>3</v>
      </c>
      <c r="GQ34" t="s">
        <v>446</v>
      </c>
      <c r="GR34">
        <v>3.133</v>
      </c>
      <c r="GS34">
        <v>2.70759</v>
      </c>
      <c r="GT34">
        <v>0.0424852</v>
      </c>
      <c r="GU34">
        <v>0.0387958</v>
      </c>
      <c r="GV34">
        <v>0.0641461</v>
      </c>
      <c r="GW34">
        <v>0.0536207</v>
      </c>
      <c r="GX34">
        <v>29152.9</v>
      </c>
      <c r="GY34">
        <v>28372.6</v>
      </c>
      <c r="GZ34">
        <v>30965.8</v>
      </c>
      <c r="HA34">
        <v>29745.6</v>
      </c>
      <c r="HB34">
        <v>39939.1</v>
      </c>
      <c r="HC34">
        <v>37034.7</v>
      </c>
      <c r="HD34">
        <v>47292.5</v>
      </c>
      <c r="HE34">
        <v>44183.9</v>
      </c>
      <c r="HF34">
        <v>1.892</v>
      </c>
      <c r="HG34">
        <v>1.88978</v>
      </c>
      <c r="HH34">
        <v>0.054948</v>
      </c>
      <c r="HI34">
        <v>0</v>
      </c>
      <c r="HJ34">
        <v>17.0962</v>
      </c>
      <c r="HK34">
        <v>999.9</v>
      </c>
      <c r="HL34">
        <v>30.5</v>
      </c>
      <c r="HM34">
        <v>31.3</v>
      </c>
      <c r="HN34">
        <v>15.509</v>
      </c>
      <c r="HO34">
        <v>63.7651</v>
      </c>
      <c r="HP34">
        <v>20.0561</v>
      </c>
      <c r="HQ34">
        <v>1</v>
      </c>
      <c r="HR34">
        <v>-0.297861</v>
      </c>
      <c r="HS34">
        <v>2.93978</v>
      </c>
      <c r="HT34">
        <v>20.1822</v>
      </c>
      <c r="HU34">
        <v>5.23197</v>
      </c>
      <c r="HV34">
        <v>11.9698</v>
      </c>
      <c r="HW34">
        <v>4.9713</v>
      </c>
      <c r="HX34">
        <v>3.28965</v>
      </c>
      <c r="HY34">
        <v>9999</v>
      </c>
      <c r="HZ34">
        <v>9999</v>
      </c>
      <c r="IA34">
        <v>9999</v>
      </c>
      <c r="IB34">
        <v>999.9</v>
      </c>
      <c r="IC34">
        <v>4.97291</v>
      </c>
      <c r="ID34">
        <v>1.87741</v>
      </c>
      <c r="IE34">
        <v>1.87546</v>
      </c>
      <c r="IF34">
        <v>1.87832</v>
      </c>
      <c r="IG34">
        <v>1.87501</v>
      </c>
      <c r="IH34">
        <v>1.87853</v>
      </c>
      <c r="II34">
        <v>1.8757</v>
      </c>
      <c r="IJ34">
        <v>1.87683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0.23</v>
      </c>
      <c r="IY34">
        <v>0.0517</v>
      </c>
      <c r="IZ34">
        <v>-0.1194416370607354</v>
      </c>
      <c r="JA34">
        <v>0.002211305909277446</v>
      </c>
      <c r="JB34">
        <v>-1.416678044876584E-06</v>
      </c>
      <c r="JC34">
        <v>5.589822708492042E-10</v>
      </c>
      <c r="JD34">
        <v>-0.0366444106193515</v>
      </c>
      <c r="JE34">
        <v>-0.003883289402147765</v>
      </c>
      <c r="JF34">
        <v>0.001294046794190009</v>
      </c>
      <c r="JG34">
        <v>-2.515066912705432E-05</v>
      </c>
      <c r="JH34">
        <v>14</v>
      </c>
      <c r="JI34">
        <v>2052</v>
      </c>
      <c r="JJ34">
        <v>1</v>
      </c>
      <c r="JK34">
        <v>21</v>
      </c>
      <c r="JL34">
        <v>29355468.8</v>
      </c>
      <c r="JM34">
        <v>29355468.8</v>
      </c>
      <c r="JN34">
        <v>0.499268</v>
      </c>
      <c r="JO34">
        <v>2.55615</v>
      </c>
      <c r="JP34">
        <v>1.39893</v>
      </c>
      <c r="JQ34">
        <v>2.3291</v>
      </c>
      <c r="JR34">
        <v>1.44897</v>
      </c>
      <c r="JS34">
        <v>2.50244</v>
      </c>
      <c r="JT34">
        <v>37.0986</v>
      </c>
      <c r="JU34">
        <v>23.8949</v>
      </c>
      <c r="JV34">
        <v>18</v>
      </c>
      <c r="JW34">
        <v>474.989</v>
      </c>
      <c r="JX34">
        <v>442.244</v>
      </c>
      <c r="JY34">
        <v>13.8679</v>
      </c>
      <c r="JZ34">
        <v>23.1323</v>
      </c>
      <c r="KA34">
        <v>30.0001</v>
      </c>
      <c r="KB34">
        <v>22.916</v>
      </c>
      <c r="KC34">
        <v>23.0037</v>
      </c>
      <c r="KD34">
        <v>9.91203</v>
      </c>
      <c r="KE34">
        <v>38.4933</v>
      </c>
      <c r="KF34">
        <v>0</v>
      </c>
      <c r="KG34">
        <v>13.8633</v>
      </c>
      <c r="KH34">
        <v>132.306</v>
      </c>
      <c r="KI34">
        <v>9.041790000000001</v>
      </c>
      <c r="KJ34">
        <v>102.269</v>
      </c>
      <c r="KK34">
        <v>101.646</v>
      </c>
    </row>
    <row r="35" spans="1:297">
      <c r="A35">
        <v>19</v>
      </c>
      <c r="B35">
        <v>1761328130.6</v>
      </c>
      <c r="C35">
        <v>90</v>
      </c>
      <c r="D35" t="s">
        <v>479</v>
      </c>
      <c r="E35" t="s">
        <v>480</v>
      </c>
      <c r="F35">
        <v>5</v>
      </c>
      <c r="G35" t="s">
        <v>435</v>
      </c>
      <c r="H35" t="s">
        <v>436</v>
      </c>
      <c r="I35">
        <v>1761328122.814285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154.4067150357173</v>
      </c>
      <c r="AK35">
        <v>164.3390545454546</v>
      </c>
      <c r="AL35">
        <v>-3.246675424855324</v>
      </c>
      <c r="AM35">
        <v>65.23623807563997</v>
      </c>
      <c r="AN35">
        <f>(AP35 - AO35 + DY35*1E3/(8.314*(EA35+273.15)) * AR35/DX35 * AQ35) * DX35/(100*DL35) * 1000/(1000 - AP35)</f>
        <v>0</v>
      </c>
      <c r="AO35">
        <v>9.041990818579013</v>
      </c>
      <c r="AP35">
        <v>11.56289440559441</v>
      </c>
      <c r="AQ35">
        <v>1.685893503705178E-07</v>
      </c>
      <c r="AR35">
        <v>121.3080005228487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1761328122.814285</v>
      </c>
      <c r="DR35">
        <v>185.7365714285714</v>
      </c>
      <c r="DS35">
        <v>168.2621785714286</v>
      </c>
      <c r="DT35">
        <v>11.56347142857143</v>
      </c>
      <c r="DU35">
        <v>9.042557142857143</v>
      </c>
      <c r="DV35">
        <v>185.4912857142857</v>
      </c>
      <c r="DW35">
        <v>11.5117</v>
      </c>
      <c r="DX35">
        <v>499.99775</v>
      </c>
      <c r="DY35">
        <v>90.25142142857143</v>
      </c>
      <c r="DZ35">
        <v>0.02962800357142857</v>
      </c>
      <c r="EA35">
        <v>18.15681071428572</v>
      </c>
      <c r="EB35">
        <v>18.01648571428571</v>
      </c>
      <c r="EC35">
        <v>999.9000000000002</v>
      </c>
      <c r="ED35">
        <v>0</v>
      </c>
      <c r="EE35">
        <v>0</v>
      </c>
      <c r="EF35">
        <v>9998.161785714286</v>
      </c>
      <c r="EG35">
        <v>0</v>
      </c>
      <c r="EH35">
        <v>1157.096785714286</v>
      </c>
      <c r="EI35">
        <v>17.47448571428571</v>
      </c>
      <c r="EJ35">
        <v>187.9094642857143</v>
      </c>
      <c r="EK35">
        <v>169.7976428571428</v>
      </c>
      <c r="EL35">
        <v>2.5209125</v>
      </c>
      <c r="EM35">
        <v>168.2621785714286</v>
      </c>
      <c r="EN35">
        <v>9.042557142857143</v>
      </c>
      <c r="EO35">
        <v>1.04362</v>
      </c>
      <c r="EP35">
        <v>0.8161037857142858</v>
      </c>
      <c r="EQ35">
        <v>7.540008571428572</v>
      </c>
      <c r="ER35">
        <v>3.990536071428572</v>
      </c>
      <c r="ES35">
        <v>1199.973571428571</v>
      </c>
      <c r="ET35">
        <v>0.9670016785714287</v>
      </c>
      <c r="EU35">
        <v>0.03299840357142857</v>
      </c>
      <c r="EV35">
        <v>0</v>
      </c>
      <c r="EW35">
        <v>1334.365357142857</v>
      </c>
      <c r="EX35">
        <v>5.000560000000001</v>
      </c>
      <c r="EY35">
        <v>16001.05</v>
      </c>
      <c r="EZ35">
        <v>10316.58571428571</v>
      </c>
      <c r="FA35">
        <v>38.46839285714285</v>
      </c>
      <c r="FB35">
        <v>41.57782142857143</v>
      </c>
      <c r="FC35">
        <v>39.19839285714286</v>
      </c>
      <c r="FD35">
        <v>41.10689285714285</v>
      </c>
      <c r="FE35">
        <v>39.59342857142856</v>
      </c>
      <c r="FF35">
        <v>1155.543571428571</v>
      </c>
      <c r="FG35">
        <v>39.43</v>
      </c>
      <c r="FH35">
        <v>0</v>
      </c>
      <c r="FI35">
        <v>1761328166.6</v>
      </c>
      <c r="FJ35">
        <v>0</v>
      </c>
      <c r="FK35">
        <v>1333.831153846154</v>
      </c>
      <c r="FL35">
        <v>-64.63282048509522</v>
      </c>
      <c r="FM35">
        <v>-741.1555553750583</v>
      </c>
      <c r="FN35">
        <v>15995.06153846154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17.04215</v>
      </c>
      <c r="GD35">
        <v>7.66944315196995</v>
      </c>
      <c r="GE35">
        <v>0.7397787557776988</v>
      </c>
      <c r="GF35">
        <v>0</v>
      </c>
      <c r="GG35">
        <v>1337.57</v>
      </c>
      <c r="GH35">
        <v>-51.57952634414548</v>
      </c>
      <c r="GI35">
        <v>5.122129038041987</v>
      </c>
      <c r="GJ35">
        <v>0</v>
      </c>
      <c r="GK35">
        <v>2.5206625</v>
      </c>
      <c r="GL35">
        <v>0.003058761726078377</v>
      </c>
      <c r="GM35">
        <v>0.0005594941912120416</v>
      </c>
      <c r="GN35">
        <v>1</v>
      </c>
      <c r="GO35">
        <v>1</v>
      </c>
      <c r="GP35">
        <v>3</v>
      </c>
      <c r="GQ35" t="s">
        <v>446</v>
      </c>
      <c r="GR35">
        <v>3.13322</v>
      </c>
      <c r="GS35">
        <v>2.70773</v>
      </c>
      <c r="GT35">
        <v>0.0390074</v>
      </c>
      <c r="GU35">
        <v>0.0351005</v>
      </c>
      <c r="GV35">
        <v>0.06414690000000001</v>
      </c>
      <c r="GW35">
        <v>0.0536128</v>
      </c>
      <c r="GX35">
        <v>29258.8</v>
      </c>
      <c r="GY35">
        <v>28482.3</v>
      </c>
      <c r="GZ35">
        <v>30965.7</v>
      </c>
      <c r="HA35">
        <v>29746.2</v>
      </c>
      <c r="HB35">
        <v>39939.1</v>
      </c>
      <c r="HC35">
        <v>37035.3</v>
      </c>
      <c r="HD35">
        <v>47292.8</v>
      </c>
      <c r="HE35">
        <v>44184.6</v>
      </c>
      <c r="HF35">
        <v>1.89207</v>
      </c>
      <c r="HG35">
        <v>1.8896</v>
      </c>
      <c r="HH35">
        <v>0.0560284</v>
      </c>
      <c r="HI35">
        <v>0</v>
      </c>
      <c r="HJ35">
        <v>17.0962</v>
      </c>
      <c r="HK35">
        <v>999.9</v>
      </c>
      <c r="HL35">
        <v>30.5</v>
      </c>
      <c r="HM35">
        <v>31.4</v>
      </c>
      <c r="HN35">
        <v>15.5965</v>
      </c>
      <c r="HO35">
        <v>63.6551</v>
      </c>
      <c r="HP35">
        <v>19.8117</v>
      </c>
      <c r="HQ35">
        <v>1</v>
      </c>
      <c r="HR35">
        <v>-0.297762</v>
      </c>
      <c r="HS35">
        <v>2.91942</v>
      </c>
      <c r="HT35">
        <v>20.1828</v>
      </c>
      <c r="HU35">
        <v>5.23182</v>
      </c>
      <c r="HV35">
        <v>11.9695</v>
      </c>
      <c r="HW35">
        <v>4.97125</v>
      </c>
      <c r="HX35">
        <v>3.28963</v>
      </c>
      <c r="HY35">
        <v>9999</v>
      </c>
      <c r="HZ35">
        <v>9999</v>
      </c>
      <c r="IA35">
        <v>9999</v>
      </c>
      <c r="IB35">
        <v>999.9</v>
      </c>
      <c r="IC35">
        <v>4.97291</v>
      </c>
      <c r="ID35">
        <v>1.87737</v>
      </c>
      <c r="IE35">
        <v>1.87546</v>
      </c>
      <c r="IF35">
        <v>1.87828</v>
      </c>
      <c r="IG35">
        <v>1.875</v>
      </c>
      <c r="IH35">
        <v>1.87853</v>
      </c>
      <c r="II35">
        <v>1.87565</v>
      </c>
      <c r="IJ35">
        <v>1.87683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0.202</v>
      </c>
      <c r="IY35">
        <v>0.0518</v>
      </c>
      <c r="IZ35">
        <v>-0.1194416370607354</v>
      </c>
      <c r="JA35">
        <v>0.002211305909277446</v>
      </c>
      <c r="JB35">
        <v>-1.416678044876584E-06</v>
      </c>
      <c r="JC35">
        <v>5.589822708492042E-10</v>
      </c>
      <c r="JD35">
        <v>-0.0366444106193515</v>
      </c>
      <c r="JE35">
        <v>-0.003883289402147765</v>
      </c>
      <c r="JF35">
        <v>0.001294046794190009</v>
      </c>
      <c r="JG35">
        <v>-2.515066912705432E-05</v>
      </c>
      <c r="JH35">
        <v>14</v>
      </c>
      <c r="JI35">
        <v>2052</v>
      </c>
      <c r="JJ35">
        <v>1</v>
      </c>
      <c r="JK35">
        <v>21</v>
      </c>
      <c r="JL35">
        <v>29355468.8</v>
      </c>
      <c r="JM35">
        <v>29355468.8</v>
      </c>
      <c r="JN35">
        <v>0.458984</v>
      </c>
      <c r="JO35">
        <v>2.55493</v>
      </c>
      <c r="JP35">
        <v>1.39893</v>
      </c>
      <c r="JQ35">
        <v>2.3291</v>
      </c>
      <c r="JR35">
        <v>1.44897</v>
      </c>
      <c r="JS35">
        <v>2.58667</v>
      </c>
      <c r="JT35">
        <v>37.0986</v>
      </c>
      <c r="JU35">
        <v>23.9124</v>
      </c>
      <c r="JV35">
        <v>18</v>
      </c>
      <c r="JW35">
        <v>475.028</v>
      </c>
      <c r="JX35">
        <v>442.139</v>
      </c>
      <c r="JY35">
        <v>13.8528</v>
      </c>
      <c r="JZ35">
        <v>23.1323</v>
      </c>
      <c r="KA35">
        <v>30</v>
      </c>
      <c r="KB35">
        <v>22.916</v>
      </c>
      <c r="KC35">
        <v>23.0037</v>
      </c>
      <c r="KD35">
        <v>9.159829999999999</v>
      </c>
      <c r="KE35">
        <v>38.4933</v>
      </c>
      <c r="KF35">
        <v>0</v>
      </c>
      <c r="KG35">
        <v>13.8537</v>
      </c>
      <c r="KH35">
        <v>118.906</v>
      </c>
      <c r="KI35">
        <v>9.041790000000001</v>
      </c>
      <c r="KJ35">
        <v>102.27</v>
      </c>
      <c r="KK35">
        <v>101.647</v>
      </c>
    </row>
    <row r="36" spans="1:297">
      <c r="A36">
        <v>20</v>
      </c>
      <c r="B36">
        <v>1761328135.6</v>
      </c>
      <c r="C36">
        <v>95</v>
      </c>
      <c r="D36" t="s">
        <v>481</v>
      </c>
      <c r="E36" t="s">
        <v>482</v>
      </c>
      <c r="F36">
        <v>5</v>
      </c>
      <c r="G36" t="s">
        <v>435</v>
      </c>
      <c r="H36" t="s">
        <v>436</v>
      </c>
      <c r="I36">
        <v>1761328128.1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137.7100174042735</v>
      </c>
      <c r="AK36">
        <v>148.1381393939393</v>
      </c>
      <c r="AL36">
        <v>-3.24074053872295</v>
      </c>
      <c r="AM36">
        <v>65.23623807563997</v>
      </c>
      <c r="AN36">
        <f>(AP36 - AO36 + DY36*1E3/(8.314*(EA36+273.15)) * AR36/DX36 * AQ36) * DX36/(100*DL36) * 1000/(1000 - AP36)</f>
        <v>0</v>
      </c>
      <c r="AO36">
        <v>9.03968506921469</v>
      </c>
      <c r="AP36">
        <v>11.56088181818182</v>
      </c>
      <c r="AQ36">
        <v>-3.273882476823762E-07</v>
      </c>
      <c r="AR36">
        <v>121.3080005228487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1761328128.1</v>
      </c>
      <c r="DR36">
        <v>168.8511111111111</v>
      </c>
      <c r="DS36">
        <v>150.7382222222222</v>
      </c>
      <c r="DT36">
        <v>11.56279259259259</v>
      </c>
      <c r="DU36">
        <v>9.041358888888889</v>
      </c>
      <c r="DV36">
        <v>168.6354074074074</v>
      </c>
      <c r="DW36">
        <v>11.51103703703704</v>
      </c>
      <c r="DX36">
        <v>499.9631111111111</v>
      </c>
      <c r="DY36">
        <v>90.25193703703705</v>
      </c>
      <c r="DZ36">
        <v>0.02991749259259259</v>
      </c>
      <c r="EA36">
        <v>18.15527777777778</v>
      </c>
      <c r="EB36">
        <v>18.01747407407408</v>
      </c>
      <c r="EC36">
        <v>999.9000000000001</v>
      </c>
      <c r="ED36">
        <v>0</v>
      </c>
      <c r="EE36">
        <v>0</v>
      </c>
      <c r="EF36">
        <v>9999.989629629628</v>
      </c>
      <c r="EG36">
        <v>0</v>
      </c>
      <c r="EH36">
        <v>1157.09</v>
      </c>
      <c r="EI36">
        <v>18.11286666666667</v>
      </c>
      <c r="EJ36">
        <v>170.8263333333334</v>
      </c>
      <c r="EK36">
        <v>152.1136666666667</v>
      </c>
      <c r="EL36">
        <v>2.521430740740741</v>
      </c>
      <c r="EM36">
        <v>150.7382222222222</v>
      </c>
      <c r="EN36">
        <v>9.041358888888889</v>
      </c>
      <c r="EO36">
        <v>1.043564814814815</v>
      </c>
      <c r="EP36">
        <v>0.8160002222222222</v>
      </c>
      <c r="EQ36">
        <v>7.53923</v>
      </c>
      <c r="ER36">
        <v>3.98873037037037</v>
      </c>
      <c r="ES36">
        <v>1199.973333333333</v>
      </c>
      <c r="ET36">
        <v>0.9670025925925926</v>
      </c>
      <c r="EU36">
        <v>0.03299747037037037</v>
      </c>
      <c r="EV36">
        <v>0</v>
      </c>
      <c r="EW36">
        <v>1327.986296296296</v>
      </c>
      <c r="EX36">
        <v>5.000560000000001</v>
      </c>
      <c r="EY36">
        <v>15928.08888888889</v>
      </c>
      <c r="EZ36">
        <v>10316.59629629629</v>
      </c>
      <c r="FA36">
        <v>38.54822222222223</v>
      </c>
      <c r="FB36">
        <v>41.62237037037035</v>
      </c>
      <c r="FC36">
        <v>39.252</v>
      </c>
      <c r="FD36">
        <v>41.19651851851852</v>
      </c>
      <c r="FE36">
        <v>39.65007407407407</v>
      </c>
      <c r="FF36">
        <v>1155.543333333333</v>
      </c>
      <c r="FG36">
        <v>39.43</v>
      </c>
      <c r="FH36">
        <v>0</v>
      </c>
      <c r="FI36">
        <v>1761328171.4</v>
      </c>
      <c r="FJ36">
        <v>0</v>
      </c>
      <c r="FK36">
        <v>1327.879230769231</v>
      </c>
      <c r="FL36">
        <v>-83.35794873190807</v>
      </c>
      <c r="FM36">
        <v>-953.4666668991938</v>
      </c>
      <c r="FN36">
        <v>15927.09615384615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17.67125609756097</v>
      </c>
      <c r="GD36">
        <v>7.31772125435541</v>
      </c>
      <c r="GE36">
        <v>0.724547060885923</v>
      </c>
      <c r="GF36">
        <v>0</v>
      </c>
      <c r="GG36">
        <v>1332.022647058823</v>
      </c>
      <c r="GH36">
        <v>-69.64140568167264</v>
      </c>
      <c r="GI36">
        <v>6.906686576330776</v>
      </c>
      <c r="GJ36">
        <v>0</v>
      </c>
      <c r="GK36">
        <v>2.521180243902439</v>
      </c>
      <c r="GL36">
        <v>0.005347735191640878</v>
      </c>
      <c r="GM36">
        <v>0.00075056560073014</v>
      </c>
      <c r="GN36">
        <v>1</v>
      </c>
      <c r="GO36">
        <v>1</v>
      </c>
      <c r="GP36">
        <v>3</v>
      </c>
      <c r="GQ36" t="s">
        <v>446</v>
      </c>
      <c r="GR36">
        <v>3.13319</v>
      </c>
      <c r="GS36">
        <v>2.70822</v>
      </c>
      <c r="GT36">
        <v>0.0354529</v>
      </c>
      <c r="GU36">
        <v>0.0312923</v>
      </c>
      <c r="GV36">
        <v>0.0641365</v>
      </c>
      <c r="GW36">
        <v>0.0536098</v>
      </c>
      <c r="GX36">
        <v>29367.5</v>
      </c>
      <c r="GY36">
        <v>28594.8</v>
      </c>
      <c r="GZ36">
        <v>30966.1</v>
      </c>
      <c r="HA36">
        <v>29746.1</v>
      </c>
      <c r="HB36">
        <v>39939.5</v>
      </c>
      <c r="HC36">
        <v>37035.1</v>
      </c>
      <c r="HD36">
        <v>47293.1</v>
      </c>
      <c r="HE36">
        <v>44184.5</v>
      </c>
      <c r="HF36">
        <v>1.8921</v>
      </c>
      <c r="HG36">
        <v>1.8896</v>
      </c>
      <c r="HH36">
        <v>0.0551343</v>
      </c>
      <c r="HI36">
        <v>0</v>
      </c>
      <c r="HJ36">
        <v>17.0962</v>
      </c>
      <c r="HK36">
        <v>999.9</v>
      </c>
      <c r="HL36">
        <v>30.5</v>
      </c>
      <c r="HM36">
        <v>31.4</v>
      </c>
      <c r="HN36">
        <v>15.597</v>
      </c>
      <c r="HO36">
        <v>63.9051</v>
      </c>
      <c r="HP36">
        <v>20.028</v>
      </c>
      <c r="HQ36">
        <v>1</v>
      </c>
      <c r="HR36">
        <v>-0.297414</v>
      </c>
      <c r="HS36">
        <v>2.96389</v>
      </c>
      <c r="HT36">
        <v>20.1819</v>
      </c>
      <c r="HU36">
        <v>5.23256</v>
      </c>
      <c r="HV36">
        <v>11.9712</v>
      </c>
      <c r="HW36">
        <v>4.97165</v>
      </c>
      <c r="HX36">
        <v>3.28963</v>
      </c>
      <c r="HY36">
        <v>9999</v>
      </c>
      <c r="HZ36">
        <v>9999</v>
      </c>
      <c r="IA36">
        <v>9999</v>
      </c>
      <c r="IB36">
        <v>999.9</v>
      </c>
      <c r="IC36">
        <v>4.97293</v>
      </c>
      <c r="ID36">
        <v>1.87737</v>
      </c>
      <c r="IE36">
        <v>1.87546</v>
      </c>
      <c r="IF36">
        <v>1.8783</v>
      </c>
      <c r="IG36">
        <v>1.875</v>
      </c>
      <c r="IH36">
        <v>1.87855</v>
      </c>
      <c r="II36">
        <v>1.87573</v>
      </c>
      <c r="IJ36">
        <v>1.87683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0.172</v>
      </c>
      <c r="IY36">
        <v>0.0517</v>
      </c>
      <c r="IZ36">
        <v>-0.1194416370607354</v>
      </c>
      <c r="JA36">
        <v>0.002211305909277446</v>
      </c>
      <c r="JB36">
        <v>-1.416678044876584E-06</v>
      </c>
      <c r="JC36">
        <v>5.589822708492042E-10</v>
      </c>
      <c r="JD36">
        <v>-0.0366444106193515</v>
      </c>
      <c r="JE36">
        <v>-0.003883289402147765</v>
      </c>
      <c r="JF36">
        <v>0.001294046794190009</v>
      </c>
      <c r="JG36">
        <v>-2.515066912705432E-05</v>
      </c>
      <c r="JH36">
        <v>14</v>
      </c>
      <c r="JI36">
        <v>2052</v>
      </c>
      <c r="JJ36">
        <v>1</v>
      </c>
      <c r="JK36">
        <v>21</v>
      </c>
      <c r="JL36">
        <v>29355468.9</v>
      </c>
      <c r="JM36">
        <v>29355468.9</v>
      </c>
      <c r="JN36">
        <v>0.422363</v>
      </c>
      <c r="JO36">
        <v>2.56714</v>
      </c>
      <c r="JP36">
        <v>1.39893</v>
      </c>
      <c r="JQ36">
        <v>2.3291</v>
      </c>
      <c r="JR36">
        <v>1.44897</v>
      </c>
      <c r="JS36">
        <v>2.56958</v>
      </c>
      <c r="JT36">
        <v>37.0986</v>
      </c>
      <c r="JU36">
        <v>23.9211</v>
      </c>
      <c r="JV36">
        <v>18</v>
      </c>
      <c r="JW36">
        <v>475.041</v>
      </c>
      <c r="JX36">
        <v>442.138</v>
      </c>
      <c r="JY36">
        <v>13.8372</v>
      </c>
      <c r="JZ36">
        <v>23.1323</v>
      </c>
      <c r="KA36">
        <v>30.0001</v>
      </c>
      <c r="KB36">
        <v>22.916</v>
      </c>
      <c r="KC36">
        <v>23.0037</v>
      </c>
      <c r="KD36">
        <v>8.343730000000001</v>
      </c>
      <c r="KE36">
        <v>38.4933</v>
      </c>
      <c r="KF36">
        <v>0</v>
      </c>
      <c r="KG36">
        <v>13.8317</v>
      </c>
      <c r="KH36">
        <v>98.8421</v>
      </c>
      <c r="KI36">
        <v>9.041790000000001</v>
      </c>
      <c r="KJ36">
        <v>102.27</v>
      </c>
      <c r="KK36">
        <v>101.647</v>
      </c>
    </row>
    <row r="37" spans="1:297">
      <c r="A37">
        <v>21</v>
      </c>
      <c r="B37">
        <v>1761328140.6</v>
      </c>
      <c r="C37">
        <v>100</v>
      </c>
      <c r="D37" t="s">
        <v>483</v>
      </c>
      <c r="E37" t="s">
        <v>484</v>
      </c>
      <c r="F37">
        <v>5</v>
      </c>
      <c r="G37" t="s">
        <v>435</v>
      </c>
      <c r="H37" t="s">
        <v>436</v>
      </c>
      <c r="I37">
        <v>1761328132.814285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120.902540533793</v>
      </c>
      <c r="AK37">
        <v>131.8722424242424</v>
      </c>
      <c r="AL37">
        <v>-3.257615484702386</v>
      </c>
      <c r="AM37">
        <v>65.23623807563997</v>
      </c>
      <c r="AN37">
        <f>(AP37 - AO37 + DY37*1E3/(8.314*(EA37+273.15)) * AR37/DX37 * AQ37) * DX37/(100*DL37) * 1000/(1000 - AP37)</f>
        <v>0</v>
      </c>
      <c r="AO37">
        <v>9.040113122805794</v>
      </c>
      <c r="AP37">
        <v>11.55675244755245</v>
      </c>
      <c r="AQ37">
        <v>-1.35491579243224E-06</v>
      </c>
      <c r="AR37">
        <v>121.3080005228487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1761328132.814285</v>
      </c>
      <c r="DR37">
        <v>153.7405714285714</v>
      </c>
      <c r="DS37">
        <v>135.0866071428571</v>
      </c>
      <c r="DT37">
        <v>11.56102857142857</v>
      </c>
      <c r="DU37">
        <v>9.040447500000001</v>
      </c>
      <c r="DV37">
        <v>153.5520714285715</v>
      </c>
      <c r="DW37">
        <v>11.5093</v>
      </c>
      <c r="DX37">
        <v>499.9861785714285</v>
      </c>
      <c r="DY37">
        <v>90.25163214285712</v>
      </c>
      <c r="DZ37">
        <v>0.03004766785714286</v>
      </c>
      <c r="EA37">
        <v>18.15492142857143</v>
      </c>
      <c r="EB37">
        <v>18.01522142857143</v>
      </c>
      <c r="EC37">
        <v>999.9000000000002</v>
      </c>
      <c r="ED37">
        <v>0</v>
      </c>
      <c r="EE37">
        <v>0</v>
      </c>
      <c r="EF37">
        <v>10007.78392857143</v>
      </c>
      <c r="EG37">
        <v>0</v>
      </c>
      <c r="EH37">
        <v>1157.091785714286</v>
      </c>
      <c r="EI37">
        <v>18.65397857142857</v>
      </c>
      <c r="EJ37">
        <v>155.5388214285715</v>
      </c>
      <c r="EK37">
        <v>136.3190357142857</v>
      </c>
      <c r="EL37">
        <v>2.520582142857143</v>
      </c>
      <c r="EM37">
        <v>135.0866071428571</v>
      </c>
      <c r="EN37">
        <v>9.040447500000001</v>
      </c>
      <c r="EO37">
        <v>1.043401428571429</v>
      </c>
      <c r="EP37">
        <v>0.8159150357142856</v>
      </c>
      <c r="EQ37">
        <v>7.536948571428573</v>
      </c>
      <c r="ER37">
        <v>3.987246071428572</v>
      </c>
      <c r="ES37">
        <v>1199.985714285714</v>
      </c>
      <c r="ET37">
        <v>0.9670037142857143</v>
      </c>
      <c r="EU37">
        <v>0.03299626428571429</v>
      </c>
      <c r="EV37">
        <v>0</v>
      </c>
      <c r="EW37">
        <v>1320.545714285714</v>
      </c>
      <c r="EX37">
        <v>5.000560000000001</v>
      </c>
      <c r="EY37">
        <v>15842.73928571428</v>
      </c>
      <c r="EZ37">
        <v>10316.70714285715</v>
      </c>
      <c r="FA37">
        <v>38.55767857142857</v>
      </c>
      <c r="FB37">
        <v>41.66489285714284</v>
      </c>
      <c r="FC37">
        <v>39.29439285714285</v>
      </c>
      <c r="FD37">
        <v>41.26982142857141</v>
      </c>
      <c r="FE37">
        <v>39.69607142857142</v>
      </c>
      <c r="FF37">
        <v>1155.555714285714</v>
      </c>
      <c r="FG37">
        <v>39.43</v>
      </c>
      <c r="FH37">
        <v>0</v>
      </c>
      <c r="FI37">
        <v>1761328176.2</v>
      </c>
      <c r="FJ37">
        <v>0</v>
      </c>
      <c r="FK37">
        <v>1320.391538461538</v>
      </c>
      <c r="FL37">
        <v>-104.8581197291741</v>
      </c>
      <c r="FM37">
        <v>-1202.923077881652</v>
      </c>
      <c r="FN37">
        <v>15840.57307692308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18.3755475</v>
      </c>
      <c r="GD37">
        <v>6.813747467166988</v>
      </c>
      <c r="GE37">
        <v>0.6564841098562479</v>
      </c>
      <c r="GF37">
        <v>0</v>
      </c>
      <c r="GG37">
        <v>1324.739411764706</v>
      </c>
      <c r="GH37">
        <v>-91.22841866823926</v>
      </c>
      <c r="GI37">
        <v>9.030155018269584</v>
      </c>
      <c r="GJ37">
        <v>0</v>
      </c>
      <c r="GK37">
        <v>2.5207085</v>
      </c>
      <c r="GL37">
        <v>-0.007090806754225331</v>
      </c>
      <c r="GM37">
        <v>0.001404591666641952</v>
      </c>
      <c r="GN37">
        <v>1</v>
      </c>
      <c r="GO37">
        <v>1</v>
      </c>
      <c r="GP37">
        <v>3</v>
      </c>
      <c r="GQ37" t="s">
        <v>446</v>
      </c>
      <c r="GR37">
        <v>3.13341</v>
      </c>
      <c r="GS37">
        <v>2.70764</v>
      </c>
      <c r="GT37">
        <v>0.0318044</v>
      </c>
      <c r="GU37">
        <v>0.0273806</v>
      </c>
      <c r="GV37">
        <v>0.06412320000000001</v>
      </c>
      <c r="GW37">
        <v>0.0536013</v>
      </c>
      <c r="GX37">
        <v>29478.7</v>
      </c>
      <c r="GY37">
        <v>28710.2</v>
      </c>
      <c r="GZ37">
        <v>30966.2</v>
      </c>
      <c r="HA37">
        <v>29745.9</v>
      </c>
      <c r="HB37">
        <v>39939.8</v>
      </c>
      <c r="HC37">
        <v>37034.9</v>
      </c>
      <c r="HD37">
        <v>47293.1</v>
      </c>
      <c r="HE37">
        <v>44184.2</v>
      </c>
      <c r="HF37">
        <v>1.89247</v>
      </c>
      <c r="HG37">
        <v>1.88913</v>
      </c>
      <c r="HH37">
        <v>0.0548363</v>
      </c>
      <c r="HI37">
        <v>0</v>
      </c>
      <c r="HJ37">
        <v>17.0948</v>
      </c>
      <c r="HK37">
        <v>999.9</v>
      </c>
      <c r="HL37">
        <v>30.5</v>
      </c>
      <c r="HM37">
        <v>31.4</v>
      </c>
      <c r="HN37">
        <v>15.5963</v>
      </c>
      <c r="HO37">
        <v>63.7051</v>
      </c>
      <c r="HP37">
        <v>20.1122</v>
      </c>
      <c r="HQ37">
        <v>1</v>
      </c>
      <c r="HR37">
        <v>-0.297553</v>
      </c>
      <c r="HS37">
        <v>2.98572</v>
      </c>
      <c r="HT37">
        <v>20.1814</v>
      </c>
      <c r="HU37">
        <v>5.23182</v>
      </c>
      <c r="HV37">
        <v>11.9691</v>
      </c>
      <c r="HW37">
        <v>4.97125</v>
      </c>
      <c r="HX37">
        <v>3.28953</v>
      </c>
      <c r="HY37">
        <v>9999</v>
      </c>
      <c r="HZ37">
        <v>9999</v>
      </c>
      <c r="IA37">
        <v>9999</v>
      </c>
      <c r="IB37">
        <v>999.9</v>
      </c>
      <c r="IC37">
        <v>4.97293</v>
      </c>
      <c r="ID37">
        <v>1.87737</v>
      </c>
      <c r="IE37">
        <v>1.87546</v>
      </c>
      <c r="IF37">
        <v>1.87829</v>
      </c>
      <c r="IG37">
        <v>1.875</v>
      </c>
      <c r="IH37">
        <v>1.87851</v>
      </c>
      <c r="II37">
        <v>1.87567</v>
      </c>
      <c r="IJ37">
        <v>1.87683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0.143</v>
      </c>
      <c r="IY37">
        <v>0.0517</v>
      </c>
      <c r="IZ37">
        <v>-0.1194416370607354</v>
      </c>
      <c r="JA37">
        <v>0.002211305909277446</v>
      </c>
      <c r="JB37">
        <v>-1.416678044876584E-06</v>
      </c>
      <c r="JC37">
        <v>5.589822708492042E-10</v>
      </c>
      <c r="JD37">
        <v>-0.0366444106193515</v>
      </c>
      <c r="JE37">
        <v>-0.003883289402147765</v>
      </c>
      <c r="JF37">
        <v>0.001294046794190009</v>
      </c>
      <c r="JG37">
        <v>-2.515066912705432E-05</v>
      </c>
      <c r="JH37">
        <v>14</v>
      </c>
      <c r="JI37">
        <v>2052</v>
      </c>
      <c r="JJ37">
        <v>1</v>
      </c>
      <c r="JK37">
        <v>21</v>
      </c>
      <c r="JL37">
        <v>29355469</v>
      </c>
      <c r="JM37">
        <v>29355469</v>
      </c>
      <c r="JN37">
        <v>0.379639</v>
      </c>
      <c r="JO37">
        <v>2.58423</v>
      </c>
      <c r="JP37">
        <v>1.39893</v>
      </c>
      <c r="JQ37">
        <v>2.3291</v>
      </c>
      <c r="JR37">
        <v>1.44897</v>
      </c>
      <c r="JS37">
        <v>2.43896</v>
      </c>
      <c r="JT37">
        <v>37.0986</v>
      </c>
      <c r="JU37">
        <v>23.8949</v>
      </c>
      <c r="JV37">
        <v>18</v>
      </c>
      <c r="JW37">
        <v>475.226</v>
      </c>
      <c r="JX37">
        <v>441.852</v>
      </c>
      <c r="JY37">
        <v>13.8167</v>
      </c>
      <c r="JZ37">
        <v>23.1323</v>
      </c>
      <c r="KA37">
        <v>30.0002</v>
      </c>
      <c r="KB37">
        <v>22.9145</v>
      </c>
      <c r="KC37">
        <v>23.0037</v>
      </c>
      <c r="KD37">
        <v>7.58551</v>
      </c>
      <c r="KE37">
        <v>38.4933</v>
      </c>
      <c r="KF37">
        <v>0</v>
      </c>
      <c r="KG37">
        <v>13.8119</v>
      </c>
      <c r="KH37">
        <v>85.48399999999999</v>
      </c>
      <c r="KI37">
        <v>9.041790000000001</v>
      </c>
      <c r="KJ37">
        <v>102.271</v>
      </c>
      <c r="KK37">
        <v>101.646</v>
      </c>
    </row>
    <row r="38" spans="1:297">
      <c r="A38">
        <v>22</v>
      </c>
      <c r="B38">
        <v>1761328145.6</v>
      </c>
      <c r="C38">
        <v>105</v>
      </c>
      <c r="D38" t="s">
        <v>485</v>
      </c>
      <c r="E38" t="s">
        <v>486</v>
      </c>
      <c r="F38">
        <v>5</v>
      </c>
      <c r="G38" t="s">
        <v>435</v>
      </c>
      <c r="H38" t="s">
        <v>436</v>
      </c>
      <c r="I38">
        <v>1761328138.1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104.0230712290684</v>
      </c>
      <c r="AK38">
        <v>115.6065757575758</v>
      </c>
      <c r="AL38">
        <v>-3.255908167420468</v>
      </c>
      <c r="AM38">
        <v>65.23623807563997</v>
      </c>
      <c r="AN38">
        <f>(AP38 - AO38 + DY38*1E3/(8.314*(EA38+273.15)) * AR38/DX38 * AQ38) * DX38/(100*DL38) * 1000/(1000 - AP38)</f>
        <v>0</v>
      </c>
      <c r="AO38">
        <v>9.037094695138052</v>
      </c>
      <c r="AP38">
        <v>11.55586503496504</v>
      </c>
      <c r="AQ38">
        <v>-7.426797196145817E-07</v>
      </c>
      <c r="AR38">
        <v>121.3080005228487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1761328138.1</v>
      </c>
      <c r="DR38">
        <v>136.7762962962963</v>
      </c>
      <c r="DS38">
        <v>117.4951333333333</v>
      </c>
      <c r="DT38">
        <v>11.55857037037037</v>
      </c>
      <c r="DU38">
        <v>9.038566296296297</v>
      </c>
      <c r="DV38">
        <v>136.6188148148148</v>
      </c>
      <c r="DW38">
        <v>11.50687037037037</v>
      </c>
      <c r="DX38">
        <v>499.9884814814814</v>
      </c>
      <c r="DY38">
        <v>90.25254444444444</v>
      </c>
      <c r="DZ38">
        <v>0.03012528518518518</v>
      </c>
      <c r="EA38">
        <v>18.15419259259259</v>
      </c>
      <c r="EB38">
        <v>18.01098148148148</v>
      </c>
      <c r="EC38">
        <v>999.9000000000001</v>
      </c>
      <c r="ED38">
        <v>0</v>
      </c>
      <c r="EE38">
        <v>0</v>
      </c>
      <c r="EF38">
        <v>9999.212592592592</v>
      </c>
      <c r="EG38">
        <v>0</v>
      </c>
      <c r="EH38">
        <v>1157.093333333333</v>
      </c>
      <c r="EI38">
        <v>19.28114074074074</v>
      </c>
      <c r="EJ38">
        <v>138.3757037037037</v>
      </c>
      <c r="EK38">
        <v>118.5668407407407</v>
      </c>
      <c r="EL38">
        <v>2.520003703703704</v>
      </c>
      <c r="EM38">
        <v>117.4951333333333</v>
      </c>
      <c r="EN38">
        <v>9.038566296296297</v>
      </c>
      <c r="EO38">
        <v>1.04319</v>
      </c>
      <c r="EP38">
        <v>0.8157535555555555</v>
      </c>
      <c r="EQ38">
        <v>7.533981111111109</v>
      </c>
      <c r="ER38">
        <v>3.98442962962963</v>
      </c>
      <c r="ES38">
        <v>1200.007407407407</v>
      </c>
      <c r="ET38">
        <v>0.9670052592592593</v>
      </c>
      <c r="EU38">
        <v>0.03299462222222222</v>
      </c>
      <c r="EV38">
        <v>0</v>
      </c>
      <c r="EW38">
        <v>1310.353333333333</v>
      </c>
      <c r="EX38">
        <v>5.000560000000001</v>
      </c>
      <c r="EY38">
        <v>15724.74074074074</v>
      </c>
      <c r="EZ38">
        <v>10316.8962962963</v>
      </c>
      <c r="FA38">
        <v>38.65255555555555</v>
      </c>
      <c r="FB38">
        <v>41.71496296296295</v>
      </c>
      <c r="FC38">
        <v>39.35629629629629</v>
      </c>
      <c r="FD38">
        <v>41.34237037037037</v>
      </c>
      <c r="FE38">
        <v>39.75429629629629</v>
      </c>
      <c r="FF38">
        <v>1155.577407407407</v>
      </c>
      <c r="FG38">
        <v>39.43</v>
      </c>
      <c r="FH38">
        <v>0</v>
      </c>
      <c r="FI38">
        <v>1761328181.6</v>
      </c>
      <c r="FJ38">
        <v>0</v>
      </c>
      <c r="FK38">
        <v>1309.2956</v>
      </c>
      <c r="FL38">
        <v>-130.3800001991715</v>
      </c>
      <c r="FM38">
        <v>-1522.907694606627</v>
      </c>
      <c r="FN38">
        <v>15711.936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18.963285</v>
      </c>
      <c r="GD38">
        <v>7.120883302063794</v>
      </c>
      <c r="GE38">
        <v>0.686251129525482</v>
      </c>
      <c r="GF38">
        <v>0</v>
      </c>
      <c r="GG38">
        <v>1315.454411764706</v>
      </c>
      <c r="GH38">
        <v>-115.4987013077307</v>
      </c>
      <c r="GI38">
        <v>11.39138766302304</v>
      </c>
      <c r="GJ38">
        <v>0</v>
      </c>
      <c r="GK38">
        <v>2.520289</v>
      </c>
      <c r="GL38">
        <v>-0.009394221388375718</v>
      </c>
      <c r="GM38">
        <v>0.001591363880449735</v>
      </c>
      <c r="GN38">
        <v>1</v>
      </c>
      <c r="GO38">
        <v>1</v>
      </c>
      <c r="GP38">
        <v>3</v>
      </c>
      <c r="GQ38" t="s">
        <v>446</v>
      </c>
      <c r="GR38">
        <v>3.13325</v>
      </c>
      <c r="GS38">
        <v>2.70749</v>
      </c>
      <c r="GT38">
        <v>0.0280712</v>
      </c>
      <c r="GU38">
        <v>0.023389</v>
      </c>
      <c r="GV38">
        <v>0.0641217</v>
      </c>
      <c r="GW38">
        <v>0.0535846</v>
      </c>
      <c r="GX38">
        <v>29592.4</v>
      </c>
      <c r="GY38">
        <v>28828.3</v>
      </c>
      <c r="GZ38">
        <v>30966.1</v>
      </c>
      <c r="HA38">
        <v>29746</v>
      </c>
      <c r="HB38">
        <v>39939.8</v>
      </c>
      <c r="HC38">
        <v>37035.3</v>
      </c>
      <c r="HD38">
        <v>47293.2</v>
      </c>
      <c r="HE38">
        <v>44184.3</v>
      </c>
      <c r="HF38">
        <v>1.89225</v>
      </c>
      <c r="HG38">
        <v>1.88925</v>
      </c>
      <c r="HH38">
        <v>0.054501</v>
      </c>
      <c r="HI38">
        <v>0</v>
      </c>
      <c r="HJ38">
        <v>17.0947</v>
      </c>
      <c r="HK38">
        <v>999.9</v>
      </c>
      <c r="HL38">
        <v>30.5</v>
      </c>
      <c r="HM38">
        <v>31.3</v>
      </c>
      <c r="HN38">
        <v>15.5088</v>
      </c>
      <c r="HO38">
        <v>63.6251</v>
      </c>
      <c r="HP38">
        <v>19.9439</v>
      </c>
      <c r="HQ38">
        <v>1</v>
      </c>
      <c r="HR38">
        <v>-0.297508</v>
      </c>
      <c r="HS38">
        <v>2.93396</v>
      </c>
      <c r="HT38">
        <v>20.1822</v>
      </c>
      <c r="HU38">
        <v>5.23197</v>
      </c>
      <c r="HV38">
        <v>11.9692</v>
      </c>
      <c r="HW38">
        <v>4.97115</v>
      </c>
      <c r="HX38">
        <v>3.2895</v>
      </c>
      <c r="HY38">
        <v>9999</v>
      </c>
      <c r="HZ38">
        <v>9999</v>
      </c>
      <c r="IA38">
        <v>9999</v>
      </c>
      <c r="IB38">
        <v>999.9</v>
      </c>
      <c r="IC38">
        <v>4.97292</v>
      </c>
      <c r="ID38">
        <v>1.8774</v>
      </c>
      <c r="IE38">
        <v>1.87546</v>
      </c>
      <c r="IF38">
        <v>1.87832</v>
      </c>
      <c r="IG38">
        <v>1.87501</v>
      </c>
      <c r="IH38">
        <v>1.87853</v>
      </c>
      <c r="II38">
        <v>1.87569</v>
      </c>
      <c r="IJ38">
        <v>1.87683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0.113</v>
      </c>
      <c r="IY38">
        <v>0.0517</v>
      </c>
      <c r="IZ38">
        <v>-0.1194416370607354</v>
      </c>
      <c r="JA38">
        <v>0.002211305909277446</v>
      </c>
      <c r="JB38">
        <v>-1.416678044876584E-06</v>
      </c>
      <c r="JC38">
        <v>5.589822708492042E-10</v>
      </c>
      <c r="JD38">
        <v>-0.0366444106193515</v>
      </c>
      <c r="JE38">
        <v>-0.003883289402147765</v>
      </c>
      <c r="JF38">
        <v>0.001294046794190009</v>
      </c>
      <c r="JG38">
        <v>-2.515066912705432E-05</v>
      </c>
      <c r="JH38">
        <v>14</v>
      </c>
      <c r="JI38">
        <v>2052</v>
      </c>
      <c r="JJ38">
        <v>1</v>
      </c>
      <c r="JK38">
        <v>21</v>
      </c>
      <c r="JL38">
        <v>29355469.1</v>
      </c>
      <c r="JM38">
        <v>29355469.1</v>
      </c>
      <c r="JN38">
        <v>0.343018</v>
      </c>
      <c r="JO38">
        <v>2.57202</v>
      </c>
      <c r="JP38">
        <v>1.39893</v>
      </c>
      <c r="JQ38">
        <v>2.3291</v>
      </c>
      <c r="JR38">
        <v>1.44897</v>
      </c>
      <c r="JS38">
        <v>2.53784</v>
      </c>
      <c r="JT38">
        <v>37.0986</v>
      </c>
      <c r="JU38">
        <v>23.9211</v>
      </c>
      <c r="JV38">
        <v>18</v>
      </c>
      <c r="JW38">
        <v>475.106</v>
      </c>
      <c r="JX38">
        <v>441.928</v>
      </c>
      <c r="JY38">
        <v>13.8034</v>
      </c>
      <c r="JZ38">
        <v>23.1323</v>
      </c>
      <c r="KA38">
        <v>30</v>
      </c>
      <c r="KB38">
        <v>22.914</v>
      </c>
      <c r="KC38">
        <v>23.0037</v>
      </c>
      <c r="KD38">
        <v>6.76817</v>
      </c>
      <c r="KE38">
        <v>38.4933</v>
      </c>
      <c r="KF38">
        <v>0</v>
      </c>
      <c r="KG38">
        <v>13.8079</v>
      </c>
      <c r="KH38">
        <v>65.4465</v>
      </c>
      <c r="KI38">
        <v>9.041790000000001</v>
      </c>
      <c r="KJ38">
        <v>102.271</v>
      </c>
      <c r="KK38">
        <v>101.647</v>
      </c>
    </row>
    <row r="39" spans="1:297">
      <c r="A39">
        <v>23</v>
      </c>
      <c r="B39">
        <v>1761328150.6</v>
      </c>
      <c r="C39">
        <v>110</v>
      </c>
      <c r="D39" t="s">
        <v>487</v>
      </c>
      <c r="E39" t="s">
        <v>488</v>
      </c>
      <c r="F39">
        <v>5</v>
      </c>
      <c r="G39" t="s">
        <v>435</v>
      </c>
      <c r="H39" t="s">
        <v>436</v>
      </c>
      <c r="I39">
        <v>1761328142.814285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87.26032059616357</v>
      </c>
      <c r="AK39">
        <v>99.40850484848484</v>
      </c>
      <c r="AL39">
        <v>-3.235691700020388</v>
      </c>
      <c r="AM39">
        <v>65.23623807563997</v>
      </c>
      <c r="AN39">
        <f>(AP39 - AO39 + DY39*1E3/(8.314*(EA39+273.15)) * AR39/DX39 * AQ39) * DX39/(100*DL39) * 1000/(1000 - AP39)</f>
        <v>0</v>
      </c>
      <c r="AO39">
        <v>9.034355166830116</v>
      </c>
      <c r="AP39">
        <v>11.55400139860141</v>
      </c>
      <c r="AQ39">
        <v>-9.765632510343102E-07</v>
      </c>
      <c r="AR39">
        <v>121.3080005228487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1761328142.814285</v>
      </c>
      <c r="DR39">
        <v>121.6388464285714</v>
      </c>
      <c r="DS39">
        <v>101.7806642857143</v>
      </c>
      <c r="DT39">
        <v>11.55623214285714</v>
      </c>
      <c r="DU39">
        <v>9.037036785714287</v>
      </c>
      <c r="DV39">
        <v>121.5098035714286</v>
      </c>
      <c r="DW39">
        <v>11.504575</v>
      </c>
      <c r="DX39">
        <v>500.0215357142857</v>
      </c>
      <c r="DY39">
        <v>90.25338214285715</v>
      </c>
      <c r="DZ39">
        <v>0.02990188571428571</v>
      </c>
      <c r="EA39">
        <v>18.15419285714286</v>
      </c>
      <c r="EB39">
        <v>18.00390714285714</v>
      </c>
      <c r="EC39">
        <v>999.9000000000002</v>
      </c>
      <c r="ED39">
        <v>0</v>
      </c>
      <c r="EE39">
        <v>0</v>
      </c>
      <c r="EF39">
        <v>10003.26178571429</v>
      </c>
      <c r="EG39">
        <v>0</v>
      </c>
      <c r="EH39">
        <v>1157.101428571428</v>
      </c>
      <c r="EI39">
        <v>19.85823928571429</v>
      </c>
      <c r="EJ39">
        <v>123.061025</v>
      </c>
      <c r="EK39">
        <v>102.7088714285714</v>
      </c>
      <c r="EL39">
        <v>2.519195714285714</v>
      </c>
      <c r="EM39">
        <v>101.7806642857143</v>
      </c>
      <c r="EN39">
        <v>9.037036785714287</v>
      </c>
      <c r="EO39">
        <v>1.042988928571429</v>
      </c>
      <c r="EP39">
        <v>0.8156231785714289</v>
      </c>
      <c r="EQ39">
        <v>7.531155</v>
      </c>
      <c r="ER39">
        <v>3.982154285714286</v>
      </c>
      <c r="ES39">
        <v>1200.010357142857</v>
      </c>
      <c r="ET39">
        <v>0.9670062857142856</v>
      </c>
      <c r="EU39">
        <v>0.03299355714285714</v>
      </c>
      <c r="EV39">
        <v>0</v>
      </c>
      <c r="EW39">
        <v>1299.395</v>
      </c>
      <c r="EX39">
        <v>5.000560000000001</v>
      </c>
      <c r="EY39">
        <v>15596.94642857143</v>
      </c>
      <c r="EZ39">
        <v>10316.92142857143</v>
      </c>
      <c r="FA39">
        <v>38.61814285714286</v>
      </c>
      <c r="FB39">
        <v>41.7607857142857</v>
      </c>
      <c r="FC39">
        <v>39.41285714285714</v>
      </c>
      <c r="FD39">
        <v>41.40149999999998</v>
      </c>
      <c r="FE39">
        <v>39.80549999999999</v>
      </c>
      <c r="FF39">
        <v>1155.580357142857</v>
      </c>
      <c r="FG39">
        <v>39.43</v>
      </c>
      <c r="FH39">
        <v>0</v>
      </c>
      <c r="FI39">
        <v>1761328186.4</v>
      </c>
      <c r="FJ39">
        <v>0</v>
      </c>
      <c r="FK39">
        <v>1297.9832</v>
      </c>
      <c r="FL39">
        <v>-153.3046151382343</v>
      </c>
      <c r="FM39">
        <v>-1777.930766453654</v>
      </c>
      <c r="FN39">
        <v>15580.104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19.428745</v>
      </c>
      <c r="GD39">
        <v>7.318678424014971</v>
      </c>
      <c r="GE39">
        <v>0.7044801008367801</v>
      </c>
      <c r="GF39">
        <v>0</v>
      </c>
      <c r="GG39">
        <v>1306.690882352941</v>
      </c>
      <c r="GH39">
        <v>-134.5162720213052</v>
      </c>
      <c r="GI39">
        <v>13.25530667709375</v>
      </c>
      <c r="GJ39">
        <v>0</v>
      </c>
      <c r="GK39">
        <v>2.5201335</v>
      </c>
      <c r="GL39">
        <v>-0.007653433395877647</v>
      </c>
      <c r="GM39">
        <v>0.00161204303602604</v>
      </c>
      <c r="GN39">
        <v>1</v>
      </c>
      <c r="GO39">
        <v>1</v>
      </c>
      <c r="GP39">
        <v>3</v>
      </c>
      <c r="GQ39" t="s">
        <v>446</v>
      </c>
      <c r="GR39">
        <v>3.13321</v>
      </c>
      <c r="GS39">
        <v>2.70771</v>
      </c>
      <c r="GT39">
        <v>0.0242755</v>
      </c>
      <c r="GU39">
        <v>0.0193114</v>
      </c>
      <c r="GV39">
        <v>0.0641105</v>
      </c>
      <c r="GW39">
        <v>0.0535876</v>
      </c>
      <c r="GX39">
        <v>29708.2</v>
      </c>
      <c r="GY39">
        <v>28949</v>
      </c>
      <c r="GZ39">
        <v>30966.2</v>
      </c>
      <c r="HA39">
        <v>29746.2</v>
      </c>
      <c r="HB39">
        <v>39939.7</v>
      </c>
      <c r="HC39">
        <v>37035.1</v>
      </c>
      <c r="HD39">
        <v>47292.9</v>
      </c>
      <c r="HE39">
        <v>44184.5</v>
      </c>
      <c r="HF39">
        <v>1.89233</v>
      </c>
      <c r="HG39">
        <v>1.88962</v>
      </c>
      <c r="HH39">
        <v>0.0549853</v>
      </c>
      <c r="HI39">
        <v>0</v>
      </c>
      <c r="HJ39">
        <v>17.0932</v>
      </c>
      <c r="HK39">
        <v>999.9</v>
      </c>
      <c r="HL39">
        <v>30.5</v>
      </c>
      <c r="HM39">
        <v>31.4</v>
      </c>
      <c r="HN39">
        <v>15.5964</v>
      </c>
      <c r="HO39">
        <v>63.4851</v>
      </c>
      <c r="HP39">
        <v>19.8237</v>
      </c>
      <c r="HQ39">
        <v>1</v>
      </c>
      <c r="HR39">
        <v>-0.297772</v>
      </c>
      <c r="HS39">
        <v>2.91689</v>
      </c>
      <c r="HT39">
        <v>20.1828</v>
      </c>
      <c r="HU39">
        <v>5.23316</v>
      </c>
      <c r="HV39">
        <v>11.9709</v>
      </c>
      <c r="HW39">
        <v>4.9716</v>
      </c>
      <c r="HX39">
        <v>3.28965</v>
      </c>
      <c r="HY39">
        <v>9999</v>
      </c>
      <c r="HZ39">
        <v>9999</v>
      </c>
      <c r="IA39">
        <v>9999</v>
      </c>
      <c r="IB39">
        <v>999.9</v>
      </c>
      <c r="IC39">
        <v>4.97293</v>
      </c>
      <c r="ID39">
        <v>1.87742</v>
      </c>
      <c r="IE39">
        <v>1.87546</v>
      </c>
      <c r="IF39">
        <v>1.87834</v>
      </c>
      <c r="IG39">
        <v>1.875</v>
      </c>
      <c r="IH39">
        <v>1.87857</v>
      </c>
      <c r="II39">
        <v>1.87571</v>
      </c>
      <c r="IJ39">
        <v>1.87683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0.081</v>
      </c>
      <c r="IY39">
        <v>0.0516</v>
      </c>
      <c r="IZ39">
        <v>-0.1194416370607354</v>
      </c>
      <c r="JA39">
        <v>0.002211305909277446</v>
      </c>
      <c r="JB39">
        <v>-1.416678044876584E-06</v>
      </c>
      <c r="JC39">
        <v>5.589822708492042E-10</v>
      </c>
      <c r="JD39">
        <v>-0.0366444106193515</v>
      </c>
      <c r="JE39">
        <v>-0.003883289402147765</v>
      </c>
      <c r="JF39">
        <v>0.001294046794190009</v>
      </c>
      <c r="JG39">
        <v>-2.515066912705432E-05</v>
      </c>
      <c r="JH39">
        <v>14</v>
      </c>
      <c r="JI39">
        <v>2052</v>
      </c>
      <c r="JJ39">
        <v>1</v>
      </c>
      <c r="JK39">
        <v>21</v>
      </c>
      <c r="JL39">
        <v>29355469.2</v>
      </c>
      <c r="JM39">
        <v>29355469.2</v>
      </c>
      <c r="JN39">
        <v>0.301514</v>
      </c>
      <c r="JO39">
        <v>2.57568</v>
      </c>
      <c r="JP39">
        <v>1.39893</v>
      </c>
      <c r="JQ39">
        <v>2.3291</v>
      </c>
      <c r="JR39">
        <v>1.44897</v>
      </c>
      <c r="JS39">
        <v>2.6001</v>
      </c>
      <c r="JT39">
        <v>37.0986</v>
      </c>
      <c r="JU39">
        <v>23.9124</v>
      </c>
      <c r="JV39">
        <v>18</v>
      </c>
      <c r="JW39">
        <v>475.144</v>
      </c>
      <c r="JX39">
        <v>442.153</v>
      </c>
      <c r="JY39">
        <v>13.7992</v>
      </c>
      <c r="JZ39">
        <v>23.1323</v>
      </c>
      <c r="KA39">
        <v>30.0001</v>
      </c>
      <c r="KB39">
        <v>22.914</v>
      </c>
      <c r="KC39">
        <v>23.0037</v>
      </c>
      <c r="KD39">
        <v>6.00795</v>
      </c>
      <c r="KE39">
        <v>38.4933</v>
      </c>
      <c r="KF39">
        <v>0</v>
      </c>
      <c r="KG39">
        <v>13.8031</v>
      </c>
      <c r="KH39">
        <v>52.0891</v>
      </c>
      <c r="KI39">
        <v>9.041790000000001</v>
      </c>
      <c r="KJ39">
        <v>102.27</v>
      </c>
      <c r="KK39">
        <v>101.647</v>
      </c>
    </row>
    <row r="40" spans="1:297">
      <c r="A40">
        <v>24</v>
      </c>
      <c r="B40">
        <v>1761328155.6</v>
      </c>
      <c r="C40">
        <v>115</v>
      </c>
      <c r="D40" t="s">
        <v>489</v>
      </c>
      <c r="E40" t="s">
        <v>490</v>
      </c>
      <c r="F40">
        <v>5</v>
      </c>
      <c r="G40" t="s">
        <v>435</v>
      </c>
      <c r="H40" t="s">
        <v>436</v>
      </c>
      <c r="I40">
        <v>1761328148.1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70.45741989987036</v>
      </c>
      <c r="AK40">
        <v>83.25244303030298</v>
      </c>
      <c r="AL40">
        <v>-3.228903724150281</v>
      </c>
      <c r="AM40">
        <v>65.23623807563997</v>
      </c>
      <c r="AN40">
        <f>(AP40 - AO40 + DY40*1E3/(8.314*(EA40+273.15)) * AR40/DX40 * AQ40) * DX40/(100*DL40) * 1000/(1000 - AP40)</f>
        <v>0</v>
      </c>
      <c r="AO40">
        <v>9.034359617464812</v>
      </c>
      <c r="AP40">
        <v>11.55341328671329</v>
      </c>
      <c r="AQ40">
        <v>-2.015514162858014E-07</v>
      </c>
      <c r="AR40">
        <v>121.3080005228487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1761328148.1</v>
      </c>
      <c r="DR40">
        <v>104.6777074074074</v>
      </c>
      <c r="DS40">
        <v>84.15972592592594</v>
      </c>
      <c r="DT40">
        <v>11.55462222222222</v>
      </c>
      <c r="DU40">
        <v>9.035104074074072</v>
      </c>
      <c r="DV40">
        <v>104.5810111111111</v>
      </c>
      <c r="DW40">
        <v>11.50299259259259</v>
      </c>
      <c r="DX40">
        <v>500.0183703703704</v>
      </c>
      <c r="DY40">
        <v>90.25378148148148</v>
      </c>
      <c r="DZ40">
        <v>0.02981804814814815</v>
      </c>
      <c r="EA40">
        <v>18.15382222222222</v>
      </c>
      <c r="EB40">
        <v>18.00646666666667</v>
      </c>
      <c r="EC40">
        <v>999.9000000000001</v>
      </c>
      <c r="ED40">
        <v>0</v>
      </c>
      <c r="EE40">
        <v>0</v>
      </c>
      <c r="EF40">
        <v>9995.604814814815</v>
      </c>
      <c r="EG40">
        <v>0</v>
      </c>
      <c r="EH40">
        <v>1157.108148148148</v>
      </c>
      <c r="EI40">
        <v>20.51800740740741</v>
      </c>
      <c r="EJ40">
        <v>105.9013851851852</v>
      </c>
      <c r="EK40">
        <v>84.92709629629631</v>
      </c>
      <c r="EL40">
        <v>2.519517407407407</v>
      </c>
      <c r="EM40">
        <v>84.15972592592594</v>
      </c>
      <c r="EN40">
        <v>9.035104074074072</v>
      </c>
      <c r="EO40">
        <v>1.042848518518519</v>
      </c>
      <c r="EP40">
        <v>0.8154524444444443</v>
      </c>
      <c r="EQ40">
        <v>7.529178518518519</v>
      </c>
      <c r="ER40">
        <v>3.979174444444444</v>
      </c>
      <c r="ES40">
        <v>1199.973703703704</v>
      </c>
      <c r="ET40">
        <v>0.9670064444444444</v>
      </c>
      <c r="EU40">
        <v>0.0329934037037037</v>
      </c>
      <c r="EV40">
        <v>0</v>
      </c>
      <c r="EW40">
        <v>1285.332222222223</v>
      </c>
      <c r="EX40">
        <v>5.000560000000001</v>
      </c>
      <c r="EY40">
        <v>15431.17037037037</v>
      </c>
      <c r="EZ40">
        <v>10316.61111111111</v>
      </c>
      <c r="FA40">
        <v>38.65492592592592</v>
      </c>
      <c r="FB40">
        <v>41.81911111111111</v>
      </c>
      <c r="FC40">
        <v>39.47907407407407</v>
      </c>
      <c r="FD40">
        <v>41.48814814814814</v>
      </c>
      <c r="FE40">
        <v>39.86081481481482</v>
      </c>
      <c r="FF40">
        <v>1155.544074074074</v>
      </c>
      <c r="FG40">
        <v>39.42814814814815</v>
      </c>
      <c r="FH40">
        <v>0</v>
      </c>
      <c r="FI40">
        <v>1761328191.2</v>
      </c>
      <c r="FJ40">
        <v>0</v>
      </c>
      <c r="FK40">
        <v>1285.0532</v>
      </c>
      <c r="FL40">
        <v>-172.0684615440858</v>
      </c>
      <c r="FM40">
        <v>-2019.261538279345</v>
      </c>
      <c r="FN40">
        <v>15428.308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20.08039756097561</v>
      </c>
      <c r="GD40">
        <v>7.411919163763078</v>
      </c>
      <c r="GE40">
        <v>0.7313204904487148</v>
      </c>
      <c r="GF40">
        <v>0</v>
      </c>
      <c r="GG40">
        <v>1293.561470588235</v>
      </c>
      <c r="GH40">
        <v>-158.447822829695</v>
      </c>
      <c r="GI40">
        <v>15.58347222735998</v>
      </c>
      <c r="GJ40">
        <v>0</v>
      </c>
      <c r="GK40">
        <v>2.519397804878049</v>
      </c>
      <c r="GL40">
        <v>0.001200000000002675</v>
      </c>
      <c r="GM40">
        <v>0.001100624018555004</v>
      </c>
      <c r="GN40">
        <v>1</v>
      </c>
      <c r="GO40">
        <v>1</v>
      </c>
      <c r="GP40">
        <v>3</v>
      </c>
      <c r="GQ40" t="s">
        <v>446</v>
      </c>
      <c r="GR40">
        <v>3.1333</v>
      </c>
      <c r="GS40">
        <v>2.70761</v>
      </c>
      <c r="GT40">
        <v>0.020413</v>
      </c>
      <c r="GU40">
        <v>0.0151513</v>
      </c>
      <c r="GV40">
        <v>0.06411210000000001</v>
      </c>
      <c r="GW40">
        <v>0.0535823</v>
      </c>
      <c r="GX40">
        <v>29826.1</v>
      </c>
      <c r="GY40">
        <v>29071.6</v>
      </c>
      <c r="GZ40">
        <v>30966.4</v>
      </c>
      <c r="HA40">
        <v>29745.9</v>
      </c>
      <c r="HB40">
        <v>39939.6</v>
      </c>
      <c r="HC40">
        <v>37034.7</v>
      </c>
      <c r="HD40">
        <v>47293.3</v>
      </c>
      <c r="HE40">
        <v>44184</v>
      </c>
      <c r="HF40">
        <v>1.89228</v>
      </c>
      <c r="HG40">
        <v>1.88927</v>
      </c>
      <c r="HH40">
        <v>0.0545755</v>
      </c>
      <c r="HI40">
        <v>0</v>
      </c>
      <c r="HJ40">
        <v>17.0917</v>
      </c>
      <c r="HK40">
        <v>999.9</v>
      </c>
      <c r="HL40">
        <v>30.5</v>
      </c>
      <c r="HM40">
        <v>31.3</v>
      </c>
      <c r="HN40">
        <v>15.5074</v>
      </c>
      <c r="HO40">
        <v>63.5851</v>
      </c>
      <c r="HP40">
        <v>20.004</v>
      </c>
      <c r="HQ40">
        <v>1</v>
      </c>
      <c r="HR40">
        <v>-0.297932</v>
      </c>
      <c r="HS40">
        <v>2.90069</v>
      </c>
      <c r="HT40">
        <v>20.1831</v>
      </c>
      <c r="HU40">
        <v>5.23301</v>
      </c>
      <c r="HV40">
        <v>11.9695</v>
      </c>
      <c r="HW40">
        <v>4.97165</v>
      </c>
      <c r="HX40">
        <v>3.2897</v>
      </c>
      <c r="HY40">
        <v>9999</v>
      </c>
      <c r="HZ40">
        <v>9999</v>
      </c>
      <c r="IA40">
        <v>9999</v>
      </c>
      <c r="IB40">
        <v>999.9</v>
      </c>
      <c r="IC40">
        <v>4.97295</v>
      </c>
      <c r="ID40">
        <v>1.87733</v>
      </c>
      <c r="IE40">
        <v>1.87544</v>
      </c>
      <c r="IF40">
        <v>1.87821</v>
      </c>
      <c r="IG40">
        <v>1.875</v>
      </c>
      <c r="IH40">
        <v>1.87851</v>
      </c>
      <c r="II40">
        <v>1.87563</v>
      </c>
      <c r="IJ40">
        <v>1.87682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0.05</v>
      </c>
      <c r="IY40">
        <v>0.0516</v>
      </c>
      <c r="IZ40">
        <v>-0.1194416370607354</v>
      </c>
      <c r="JA40">
        <v>0.002211305909277446</v>
      </c>
      <c r="JB40">
        <v>-1.416678044876584E-06</v>
      </c>
      <c r="JC40">
        <v>5.589822708492042E-10</v>
      </c>
      <c r="JD40">
        <v>-0.0366444106193515</v>
      </c>
      <c r="JE40">
        <v>-0.003883289402147765</v>
      </c>
      <c r="JF40">
        <v>0.001294046794190009</v>
      </c>
      <c r="JG40">
        <v>-2.515066912705432E-05</v>
      </c>
      <c r="JH40">
        <v>14</v>
      </c>
      <c r="JI40">
        <v>2052</v>
      </c>
      <c r="JJ40">
        <v>1</v>
      </c>
      <c r="JK40">
        <v>21</v>
      </c>
      <c r="JL40">
        <v>29355469.3</v>
      </c>
      <c r="JM40">
        <v>29355469.3</v>
      </c>
      <c r="JN40">
        <v>0.264893</v>
      </c>
      <c r="JO40">
        <v>2.59644</v>
      </c>
      <c r="JP40">
        <v>1.39893</v>
      </c>
      <c r="JQ40">
        <v>2.3291</v>
      </c>
      <c r="JR40">
        <v>1.44897</v>
      </c>
      <c r="JS40">
        <v>2.5415</v>
      </c>
      <c r="JT40">
        <v>37.0986</v>
      </c>
      <c r="JU40">
        <v>23.9124</v>
      </c>
      <c r="JV40">
        <v>18</v>
      </c>
      <c r="JW40">
        <v>475.119</v>
      </c>
      <c r="JX40">
        <v>441.943</v>
      </c>
      <c r="JY40">
        <v>13.7978</v>
      </c>
      <c r="JZ40">
        <v>23.1323</v>
      </c>
      <c r="KA40">
        <v>30</v>
      </c>
      <c r="KB40">
        <v>22.914</v>
      </c>
      <c r="KC40">
        <v>23.0037</v>
      </c>
      <c r="KD40">
        <v>5.19003</v>
      </c>
      <c r="KE40">
        <v>38.4933</v>
      </c>
      <c r="KF40">
        <v>0</v>
      </c>
      <c r="KG40">
        <v>13.8013</v>
      </c>
      <c r="KH40">
        <v>32.0495</v>
      </c>
      <c r="KI40">
        <v>9.041790000000001</v>
      </c>
      <c r="KJ40">
        <v>102.271</v>
      </c>
      <c r="KK40">
        <v>101.646</v>
      </c>
    </row>
    <row r="41" spans="1:297">
      <c r="A41">
        <v>25</v>
      </c>
      <c r="B41">
        <v>1761328252.6</v>
      </c>
      <c r="C41">
        <v>212</v>
      </c>
      <c r="D41" t="s">
        <v>491</v>
      </c>
      <c r="E41" t="s">
        <v>492</v>
      </c>
      <c r="F41">
        <v>5</v>
      </c>
      <c r="G41" t="s">
        <v>435</v>
      </c>
      <c r="H41" t="s">
        <v>436</v>
      </c>
      <c r="I41">
        <v>1761328244.599999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423.8895301236142</v>
      </c>
      <c r="AK41">
        <v>412.5370121212118</v>
      </c>
      <c r="AL41">
        <v>0.0007681940302116831</v>
      </c>
      <c r="AM41">
        <v>65.23623807563997</v>
      </c>
      <c r="AN41">
        <f>(AP41 - AO41 + DY41*1E3/(8.314*(EA41+273.15)) * AR41/DX41 * AQ41) * DX41/(100*DL41) * 1000/(1000 - AP41)</f>
        <v>0</v>
      </c>
      <c r="AO41">
        <v>9.029821064291623</v>
      </c>
      <c r="AP41">
        <v>11.59324965034966</v>
      </c>
      <c r="AQ41">
        <v>9.829479686749118E-06</v>
      </c>
      <c r="AR41">
        <v>121.3080005228487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1761328244.599999</v>
      </c>
      <c r="DR41">
        <v>407.6947419354839</v>
      </c>
      <c r="DS41">
        <v>420.0094838709678</v>
      </c>
      <c r="DT41">
        <v>11.59051935483871</v>
      </c>
      <c r="DU41">
        <v>9.029575806451613</v>
      </c>
      <c r="DV41">
        <v>407.111064516129</v>
      </c>
      <c r="DW41">
        <v>11.53832258064516</v>
      </c>
      <c r="DX41">
        <v>499.9817096774192</v>
      </c>
      <c r="DY41">
        <v>90.24797096774195</v>
      </c>
      <c r="DZ41">
        <v>0.03063629677419355</v>
      </c>
      <c r="EA41">
        <v>18.15357419354839</v>
      </c>
      <c r="EB41">
        <v>18.00025806451613</v>
      </c>
      <c r="EC41">
        <v>999.9000000000003</v>
      </c>
      <c r="ED41">
        <v>0</v>
      </c>
      <c r="EE41">
        <v>0</v>
      </c>
      <c r="EF41">
        <v>9996.329677419355</v>
      </c>
      <c r="EG41">
        <v>0</v>
      </c>
      <c r="EH41">
        <v>1157.104838709677</v>
      </c>
      <c r="EI41">
        <v>-12.31471290322581</v>
      </c>
      <c r="EJ41">
        <v>412.4756129032258</v>
      </c>
      <c r="EK41">
        <v>423.8365483870967</v>
      </c>
      <c r="EL41">
        <v>2.560942580645161</v>
      </c>
      <c r="EM41">
        <v>420.0094838709678</v>
      </c>
      <c r="EN41">
        <v>9.029575806451613</v>
      </c>
      <c r="EO41">
        <v>1.04602129032258</v>
      </c>
      <c r="EP41">
        <v>0.8149008387096776</v>
      </c>
      <c r="EQ41">
        <v>7.573660322580646</v>
      </c>
      <c r="ER41">
        <v>3.969549032258064</v>
      </c>
      <c r="ES41">
        <v>1199.999032258064</v>
      </c>
      <c r="ET41">
        <v>0.9669960322580647</v>
      </c>
      <c r="EU41">
        <v>0.03300417419354838</v>
      </c>
      <c r="EV41">
        <v>0</v>
      </c>
      <c r="EW41">
        <v>1251.998387096774</v>
      </c>
      <c r="EX41">
        <v>5.000560000000002</v>
      </c>
      <c r="EY41">
        <v>14990.39032258064</v>
      </c>
      <c r="EZ41">
        <v>10316.79677419355</v>
      </c>
      <c r="FA41">
        <v>37.93316129032256</v>
      </c>
      <c r="FB41">
        <v>39.70132258064514</v>
      </c>
      <c r="FC41">
        <v>38.66709677419354</v>
      </c>
      <c r="FD41">
        <v>38.57032258064515</v>
      </c>
      <c r="FE41">
        <v>38.45335483870966</v>
      </c>
      <c r="FF41">
        <v>1155.559032258065</v>
      </c>
      <c r="FG41">
        <v>39.44000000000001</v>
      </c>
      <c r="FH41">
        <v>0</v>
      </c>
      <c r="FI41">
        <v>1761328288.4</v>
      </c>
      <c r="FJ41">
        <v>0</v>
      </c>
      <c r="FK41">
        <v>1252.6192</v>
      </c>
      <c r="FL41">
        <v>42.04692301540445</v>
      </c>
      <c r="FM41">
        <v>457.1692301011669</v>
      </c>
      <c r="FN41">
        <v>14996.968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-12.34733</v>
      </c>
      <c r="GD41">
        <v>0.615386116322728</v>
      </c>
      <c r="GE41">
        <v>0.07919454589806042</v>
      </c>
      <c r="GF41">
        <v>0</v>
      </c>
      <c r="GG41">
        <v>1250.192352941177</v>
      </c>
      <c r="GH41">
        <v>43.79343009696991</v>
      </c>
      <c r="GI41">
        <v>4.303204728368854</v>
      </c>
      <c r="GJ41">
        <v>0</v>
      </c>
      <c r="GK41">
        <v>2.55961925</v>
      </c>
      <c r="GL41">
        <v>0.02657819887429392</v>
      </c>
      <c r="GM41">
        <v>0.002863798515520938</v>
      </c>
      <c r="GN41">
        <v>1</v>
      </c>
      <c r="GO41">
        <v>1</v>
      </c>
      <c r="GP41">
        <v>3</v>
      </c>
      <c r="GQ41" t="s">
        <v>446</v>
      </c>
      <c r="GR41">
        <v>3.13314</v>
      </c>
      <c r="GS41">
        <v>2.70813</v>
      </c>
      <c r="GT41">
        <v>0.0847227</v>
      </c>
      <c r="GU41">
        <v>0.0871663</v>
      </c>
      <c r="GV41">
        <v>0.0642687</v>
      </c>
      <c r="GW41">
        <v>0.0535606</v>
      </c>
      <c r="GX41">
        <v>27867.6</v>
      </c>
      <c r="GY41">
        <v>26943</v>
      </c>
      <c r="GZ41">
        <v>30967</v>
      </c>
      <c r="HA41">
        <v>29744.4</v>
      </c>
      <c r="HB41">
        <v>39938.8</v>
      </c>
      <c r="HC41">
        <v>37039.6</v>
      </c>
      <c r="HD41">
        <v>47294.7</v>
      </c>
      <c r="HE41">
        <v>44182.9</v>
      </c>
      <c r="HF41">
        <v>1.8926</v>
      </c>
      <c r="HG41">
        <v>1.89005</v>
      </c>
      <c r="HH41">
        <v>0.0537857</v>
      </c>
      <c r="HI41">
        <v>0</v>
      </c>
      <c r="HJ41">
        <v>17.1022</v>
      </c>
      <c r="HK41">
        <v>999.9</v>
      </c>
      <c r="HL41">
        <v>30.5</v>
      </c>
      <c r="HM41">
        <v>31.4</v>
      </c>
      <c r="HN41">
        <v>15.5996</v>
      </c>
      <c r="HO41">
        <v>63.3351</v>
      </c>
      <c r="HP41">
        <v>19.8558</v>
      </c>
      <c r="HQ41">
        <v>1</v>
      </c>
      <c r="HR41">
        <v>-0.297782</v>
      </c>
      <c r="HS41">
        <v>2.88922</v>
      </c>
      <c r="HT41">
        <v>20.1822</v>
      </c>
      <c r="HU41">
        <v>5.23631</v>
      </c>
      <c r="HV41">
        <v>11.9727</v>
      </c>
      <c r="HW41">
        <v>4.97245</v>
      </c>
      <c r="HX41">
        <v>3.2903</v>
      </c>
      <c r="HY41">
        <v>9999</v>
      </c>
      <c r="HZ41">
        <v>9999</v>
      </c>
      <c r="IA41">
        <v>9999</v>
      </c>
      <c r="IB41">
        <v>999.9</v>
      </c>
      <c r="IC41">
        <v>4.97291</v>
      </c>
      <c r="ID41">
        <v>1.87732</v>
      </c>
      <c r="IE41">
        <v>1.87544</v>
      </c>
      <c r="IF41">
        <v>1.87821</v>
      </c>
      <c r="IG41">
        <v>1.87496</v>
      </c>
      <c r="IH41">
        <v>1.87851</v>
      </c>
      <c r="II41">
        <v>1.87562</v>
      </c>
      <c r="IJ41">
        <v>1.87682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0.583</v>
      </c>
      <c r="IY41">
        <v>0.0523</v>
      </c>
      <c r="IZ41">
        <v>-0.1194416370607354</v>
      </c>
      <c r="JA41">
        <v>0.002211305909277446</v>
      </c>
      <c r="JB41">
        <v>-1.416678044876584E-06</v>
      </c>
      <c r="JC41">
        <v>5.589822708492042E-10</v>
      </c>
      <c r="JD41">
        <v>-0.0366444106193515</v>
      </c>
      <c r="JE41">
        <v>-0.003883289402147765</v>
      </c>
      <c r="JF41">
        <v>0.001294046794190009</v>
      </c>
      <c r="JG41">
        <v>-2.515066912705432E-05</v>
      </c>
      <c r="JH41">
        <v>14</v>
      </c>
      <c r="JI41">
        <v>2052</v>
      </c>
      <c r="JJ41">
        <v>1</v>
      </c>
      <c r="JK41">
        <v>21</v>
      </c>
      <c r="JL41">
        <v>29355470.9</v>
      </c>
      <c r="JM41">
        <v>29355470.9</v>
      </c>
      <c r="JN41">
        <v>1.10107</v>
      </c>
      <c r="JO41">
        <v>2.54272</v>
      </c>
      <c r="JP41">
        <v>1.39893</v>
      </c>
      <c r="JQ41">
        <v>2.3291</v>
      </c>
      <c r="JR41">
        <v>1.44897</v>
      </c>
      <c r="JS41">
        <v>2.60986</v>
      </c>
      <c r="JT41">
        <v>37.1225</v>
      </c>
      <c r="JU41">
        <v>23.9124</v>
      </c>
      <c r="JV41">
        <v>18</v>
      </c>
      <c r="JW41">
        <v>475.268</v>
      </c>
      <c r="JX41">
        <v>442.361</v>
      </c>
      <c r="JY41">
        <v>13.8221</v>
      </c>
      <c r="JZ41">
        <v>23.1323</v>
      </c>
      <c r="KA41">
        <v>30.0002</v>
      </c>
      <c r="KB41">
        <v>22.9113</v>
      </c>
      <c r="KC41">
        <v>22.9978</v>
      </c>
      <c r="KD41">
        <v>22.0867</v>
      </c>
      <c r="KE41">
        <v>39.0422</v>
      </c>
      <c r="KF41">
        <v>0</v>
      </c>
      <c r="KG41">
        <v>13.8212</v>
      </c>
      <c r="KH41">
        <v>426.688</v>
      </c>
      <c r="KI41">
        <v>8.959569999999999</v>
      </c>
      <c r="KJ41">
        <v>102.274</v>
      </c>
      <c r="KK41">
        <v>101.643</v>
      </c>
    </row>
    <row r="42" spans="1:297">
      <c r="A42">
        <v>26</v>
      </c>
      <c r="B42">
        <v>1761328257.6</v>
      </c>
      <c r="C42">
        <v>217</v>
      </c>
      <c r="D42" t="s">
        <v>493</v>
      </c>
      <c r="E42" t="s">
        <v>494</v>
      </c>
      <c r="F42">
        <v>5</v>
      </c>
      <c r="G42" t="s">
        <v>435</v>
      </c>
      <c r="H42" t="s">
        <v>436</v>
      </c>
      <c r="I42">
        <v>1761328249.755172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423.8136929751115</v>
      </c>
      <c r="AK42">
        <v>412.6313696969697</v>
      </c>
      <c r="AL42">
        <v>0.00211313426893137</v>
      </c>
      <c r="AM42">
        <v>65.23623807563997</v>
      </c>
      <c r="AN42">
        <f>(AP42 - AO42 + DY42*1E3/(8.314*(EA42+273.15)) * AR42/DX42 * AQ42) * DX42/(100*DL42) * 1000/(1000 - AP42)</f>
        <v>0</v>
      </c>
      <c r="AO42">
        <v>9.02653363541493</v>
      </c>
      <c r="AP42">
        <v>11.5931097902098</v>
      </c>
      <c r="AQ42">
        <v>2.56841607500336E-05</v>
      </c>
      <c r="AR42">
        <v>121.3080005228487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1761328249.755172</v>
      </c>
      <c r="DR42">
        <v>407.7502413793104</v>
      </c>
      <c r="DS42">
        <v>420.1550344827586</v>
      </c>
      <c r="DT42">
        <v>11.59240689655173</v>
      </c>
      <c r="DU42">
        <v>9.025452068965517</v>
      </c>
      <c r="DV42">
        <v>407.1665517241379</v>
      </c>
      <c r="DW42">
        <v>11.5401724137931</v>
      </c>
      <c r="DX42">
        <v>499.9625862068966</v>
      </c>
      <c r="DY42">
        <v>90.2472448275862</v>
      </c>
      <c r="DZ42">
        <v>0.03053198965517241</v>
      </c>
      <c r="EA42">
        <v>18.15091034482759</v>
      </c>
      <c r="EB42">
        <v>17.99925517241379</v>
      </c>
      <c r="EC42">
        <v>999.9000000000002</v>
      </c>
      <c r="ED42">
        <v>0</v>
      </c>
      <c r="EE42">
        <v>0</v>
      </c>
      <c r="EF42">
        <v>9996.594137931035</v>
      </c>
      <c r="EG42">
        <v>0</v>
      </c>
      <c r="EH42">
        <v>1157.10724137931</v>
      </c>
      <c r="EI42">
        <v>-12.40467241379311</v>
      </c>
      <c r="EJ42">
        <v>412.5326206896552</v>
      </c>
      <c r="EK42">
        <v>423.9816206896551</v>
      </c>
      <c r="EL42">
        <v>2.566950344827586</v>
      </c>
      <c r="EM42">
        <v>420.1550344827586</v>
      </c>
      <c r="EN42">
        <v>9.025452068965517</v>
      </c>
      <c r="EO42">
        <v>1.046182068965517</v>
      </c>
      <c r="EP42">
        <v>0.8145221034482758</v>
      </c>
      <c r="EQ42">
        <v>7.575923103448277</v>
      </c>
      <c r="ER42">
        <v>3.962928275862069</v>
      </c>
      <c r="ES42">
        <v>1200.023448275862</v>
      </c>
      <c r="ET42">
        <v>0.9669955517241381</v>
      </c>
      <c r="EU42">
        <v>0.03300471379310345</v>
      </c>
      <c r="EV42">
        <v>0</v>
      </c>
      <c r="EW42">
        <v>1255.621034482758</v>
      </c>
      <c r="EX42">
        <v>5.000560000000001</v>
      </c>
      <c r="EY42">
        <v>15029.41034482759</v>
      </c>
      <c r="EZ42">
        <v>10317.01379310345</v>
      </c>
      <c r="FA42">
        <v>37.84241379310344</v>
      </c>
      <c r="FB42">
        <v>39.59027586206896</v>
      </c>
      <c r="FC42">
        <v>38.58813793103448</v>
      </c>
      <c r="FD42">
        <v>38.42224137931034</v>
      </c>
      <c r="FE42">
        <v>38.364</v>
      </c>
      <c r="FF42">
        <v>1155.583448275862</v>
      </c>
      <c r="FG42">
        <v>39.44</v>
      </c>
      <c r="FH42">
        <v>0</v>
      </c>
      <c r="FI42">
        <v>1761328293.2</v>
      </c>
      <c r="FJ42">
        <v>0</v>
      </c>
      <c r="FK42">
        <v>1255.9652</v>
      </c>
      <c r="FL42">
        <v>40.03000000379492</v>
      </c>
      <c r="FM42">
        <v>441.0307691861423</v>
      </c>
      <c r="FN42">
        <v>15032.924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-12.332255</v>
      </c>
      <c r="GD42">
        <v>-0.02990093808627241</v>
      </c>
      <c r="GE42">
        <v>0.1152275833947757</v>
      </c>
      <c r="GF42">
        <v>1</v>
      </c>
      <c r="GG42">
        <v>1253.193235294118</v>
      </c>
      <c r="GH42">
        <v>42.43254392451156</v>
      </c>
      <c r="GI42">
        <v>4.170613384558695</v>
      </c>
      <c r="GJ42">
        <v>0</v>
      </c>
      <c r="GK42">
        <v>2.5630575</v>
      </c>
      <c r="GL42">
        <v>0.04294784240149894</v>
      </c>
      <c r="GM42">
        <v>0.00604731955084232</v>
      </c>
      <c r="GN42">
        <v>1</v>
      </c>
      <c r="GO42">
        <v>2</v>
      </c>
      <c r="GP42">
        <v>3</v>
      </c>
      <c r="GQ42" t="s">
        <v>440</v>
      </c>
      <c r="GR42">
        <v>3.13324</v>
      </c>
      <c r="GS42">
        <v>2.70806</v>
      </c>
      <c r="GT42">
        <v>0.0847528</v>
      </c>
      <c r="GU42">
        <v>0.087547</v>
      </c>
      <c r="GV42">
        <v>0.0642668</v>
      </c>
      <c r="GW42">
        <v>0.0533413</v>
      </c>
      <c r="GX42">
        <v>27866.6</v>
      </c>
      <c r="GY42">
        <v>26931.6</v>
      </c>
      <c r="GZ42">
        <v>30967</v>
      </c>
      <c r="HA42">
        <v>29744.2</v>
      </c>
      <c r="HB42">
        <v>39939</v>
      </c>
      <c r="HC42">
        <v>37047.7</v>
      </c>
      <c r="HD42">
        <v>47294.8</v>
      </c>
      <c r="HE42">
        <v>44182.1</v>
      </c>
      <c r="HF42">
        <v>1.89228</v>
      </c>
      <c r="HG42">
        <v>1.88955</v>
      </c>
      <c r="HH42">
        <v>0.0538677</v>
      </c>
      <c r="HI42">
        <v>0</v>
      </c>
      <c r="HJ42">
        <v>17.1022</v>
      </c>
      <c r="HK42">
        <v>999.9</v>
      </c>
      <c r="HL42">
        <v>30.5</v>
      </c>
      <c r="HM42">
        <v>31.4</v>
      </c>
      <c r="HN42">
        <v>15.597</v>
      </c>
      <c r="HO42">
        <v>63.8851</v>
      </c>
      <c r="HP42">
        <v>20.1522</v>
      </c>
      <c r="HQ42">
        <v>1</v>
      </c>
      <c r="HR42">
        <v>-0.297757</v>
      </c>
      <c r="HS42">
        <v>2.88152</v>
      </c>
      <c r="HT42">
        <v>20.1817</v>
      </c>
      <c r="HU42">
        <v>5.23197</v>
      </c>
      <c r="HV42">
        <v>11.9701</v>
      </c>
      <c r="HW42">
        <v>4.97135</v>
      </c>
      <c r="HX42">
        <v>3.2896</v>
      </c>
      <c r="HY42">
        <v>9999</v>
      </c>
      <c r="HZ42">
        <v>9999</v>
      </c>
      <c r="IA42">
        <v>9999</v>
      </c>
      <c r="IB42">
        <v>999.9</v>
      </c>
      <c r="IC42">
        <v>4.97292</v>
      </c>
      <c r="ID42">
        <v>1.87733</v>
      </c>
      <c r="IE42">
        <v>1.87545</v>
      </c>
      <c r="IF42">
        <v>1.8782</v>
      </c>
      <c r="IG42">
        <v>1.87497</v>
      </c>
      <c r="IH42">
        <v>1.87851</v>
      </c>
      <c r="II42">
        <v>1.87562</v>
      </c>
      <c r="IJ42">
        <v>1.87682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0.584</v>
      </c>
      <c r="IY42">
        <v>0.0522</v>
      </c>
      <c r="IZ42">
        <v>-0.1194416370607354</v>
      </c>
      <c r="JA42">
        <v>0.002211305909277446</v>
      </c>
      <c r="JB42">
        <v>-1.416678044876584E-06</v>
      </c>
      <c r="JC42">
        <v>5.589822708492042E-10</v>
      </c>
      <c r="JD42">
        <v>-0.0366444106193515</v>
      </c>
      <c r="JE42">
        <v>-0.003883289402147765</v>
      </c>
      <c r="JF42">
        <v>0.001294046794190009</v>
      </c>
      <c r="JG42">
        <v>-2.515066912705432E-05</v>
      </c>
      <c r="JH42">
        <v>14</v>
      </c>
      <c r="JI42">
        <v>2052</v>
      </c>
      <c r="JJ42">
        <v>1</v>
      </c>
      <c r="JK42">
        <v>21</v>
      </c>
      <c r="JL42">
        <v>29355471</v>
      </c>
      <c r="JM42">
        <v>29355471</v>
      </c>
      <c r="JN42">
        <v>1.12549</v>
      </c>
      <c r="JO42">
        <v>2.55249</v>
      </c>
      <c r="JP42">
        <v>1.39893</v>
      </c>
      <c r="JQ42">
        <v>2.3291</v>
      </c>
      <c r="JR42">
        <v>1.44897</v>
      </c>
      <c r="JS42">
        <v>2.42676</v>
      </c>
      <c r="JT42">
        <v>37.1225</v>
      </c>
      <c r="JU42">
        <v>23.8861</v>
      </c>
      <c r="JV42">
        <v>18</v>
      </c>
      <c r="JW42">
        <v>475.091</v>
      </c>
      <c r="JX42">
        <v>442.06</v>
      </c>
      <c r="JY42">
        <v>13.822</v>
      </c>
      <c r="JZ42">
        <v>23.1323</v>
      </c>
      <c r="KA42">
        <v>30</v>
      </c>
      <c r="KB42">
        <v>22.9102</v>
      </c>
      <c r="KC42">
        <v>22.9978</v>
      </c>
      <c r="KD42">
        <v>22.6224</v>
      </c>
      <c r="KE42">
        <v>39.0422</v>
      </c>
      <c r="KF42">
        <v>0</v>
      </c>
      <c r="KG42">
        <v>13.8252</v>
      </c>
      <c r="KH42">
        <v>440.063</v>
      </c>
      <c r="KI42">
        <v>8.95757</v>
      </c>
      <c r="KJ42">
        <v>102.274</v>
      </c>
      <c r="KK42">
        <v>101.641</v>
      </c>
    </row>
    <row r="43" spans="1:297">
      <c r="A43">
        <v>27</v>
      </c>
      <c r="B43">
        <v>1761328262.6</v>
      </c>
      <c r="C43">
        <v>222</v>
      </c>
      <c r="D43" t="s">
        <v>495</v>
      </c>
      <c r="E43" t="s">
        <v>496</v>
      </c>
      <c r="F43">
        <v>5</v>
      </c>
      <c r="G43" t="s">
        <v>435</v>
      </c>
      <c r="H43" t="s">
        <v>436</v>
      </c>
      <c r="I43">
        <v>1761328254.832142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430.0952145882302</v>
      </c>
      <c r="AK43">
        <v>415.7112</v>
      </c>
      <c r="AL43">
        <v>0.7321040933037434</v>
      </c>
      <c r="AM43">
        <v>65.23623807563997</v>
      </c>
      <c r="AN43">
        <f>(AP43 - AO43 + DY43*1E3/(8.314*(EA43+273.15)) * AR43/DX43 * AQ43) * DX43/(100*DL43) * 1000/(1000 - AP43)</f>
        <v>0</v>
      </c>
      <c r="AO43">
        <v>8.965624688248692</v>
      </c>
      <c r="AP43">
        <v>11.57780909090909</v>
      </c>
      <c r="AQ43">
        <v>-7.722969777215909E-05</v>
      </c>
      <c r="AR43">
        <v>121.3080005228487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1761328254.832142</v>
      </c>
      <c r="DR43">
        <v>408.2222857142857</v>
      </c>
      <c r="DS43">
        <v>422.7909285714286</v>
      </c>
      <c r="DT43">
        <v>11.59021428571428</v>
      </c>
      <c r="DU43">
        <v>9.004252857142857</v>
      </c>
      <c r="DV43">
        <v>407.6378571428571</v>
      </c>
      <c r="DW43">
        <v>11.53801071428571</v>
      </c>
      <c r="DX43">
        <v>499.9928571428572</v>
      </c>
      <c r="DY43">
        <v>90.24798928571427</v>
      </c>
      <c r="DZ43">
        <v>0.03034833928571428</v>
      </c>
      <c r="EA43">
        <v>18.14725357142857</v>
      </c>
      <c r="EB43">
        <v>17.9947</v>
      </c>
      <c r="EC43">
        <v>999.9000000000002</v>
      </c>
      <c r="ED43">
        <v>0</v>
      </c>
      <c r="EE43">
        <v>0</v>
      </c>
      <c r="EF43">
        <v>10002.18678571428</v>
      </c>
      <c r="EG43">
        <v>0</v>
      </c>
      <c r="EH43">
        <v>1157.107142857143</v>
      </c>
      <c r="EI43">
        <v>-14.56856785714285</v>
      </c>
      <c r="EJ43">
        <v>413.0091785714285</v>
      </c>
      <c r="EK43">
        <v>426.6322857142858</v>
      </c>
      <c r="EL43">
        <v>2.585954999999999</v>
      </c>
      <c r="EM43">
        <v>422.7909285714286</v>
      </c>
      <c r="EN43">
        <v>9.004252857142857</v>
      </c>
      <c r="EO43">
        <v>1.0459925</v>
      </c>
      <c r="EP43">
        <v>0.8126156785714285</v>
      </c>
      <c r="EQ43">
        <v>7.57327</v>
      </c>
      <c r="ER43">
        <v>3.929542142857143</v>
      </c>
      <c r="ES43">
        <v>1200.026428571429</v>
      </c>
      <c r="ET43">
        <v>0.9669943571428573</v>
      </c>
      <c r="EU43">
        <v>0.03300590714285714</v>
      </c>
      <c r="EV43">
        <v>0</v>
      </c>
      <c r="EW43">
        <v>1258.961428571429</v>
      </c>
      <c r="EX43">
        <v>5.000560000000001</v>
      </c>
      <c r="EY43">
        <v>15065.44642857143</v>
      </c>
      <c r="EZ43">
        <v>10317.03214285714</v>
      </c>
      <c r="FA43">
        <v>37.75867857142857</v>
      </c>
      <c r="FB43">
        <v>39.49310714285713</v>
      </c>
      <c r="FC43">
        <v>38.50425</v>
      </c>
      <c r="FD43">
        <v>38.29221428571429</v>
      </c>
      <c r="FE43">
        <v>38.26760714285714</v>
      </c>
      <c r="FF43">
        <v>1155.585</v>
      </c>
      <c r="FG43">
        <v>39.44035714285715</v>
      </c>
      <c r="FH43">
        <v>0</v>
      </c>
      <c r="FI43">
        <v>1761328298.6</v>
      </c>
      <c r="FJ43">
        <v>0</v>
      </c>
      <c r="FK43">
        <v>1259.301923076923</v>
      </c>
      <c r="FL43">
        <v>39.08410257303541</v>
      </c>
      <c r="FM43">
        <v>413.8153846371833</v>
      </c>
      <c r="FN43">
        <v>15068.95769230769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-13.9389475</v>
      </c>
      <c r="GD43">
        <v>-23.53651294559099</v>
      </c>
      <c r="GE43">
        <v>2.987200553694672</v>
      </c>
      <c r="GF43">
        <v>0</v>
      </c>
      <c r="GG43">
        <v>1257.322941176471</v>
      </c>
      <c r="GH43">
        <v>39.63636363865886</v>
      </c>
      <c r="GI43">
        <v>3.89331971565456</v>
      </c>
      <c r="GJ43">
        <v>0</v>
      </c>
      <c r="GK43">
        <v>2.57964975</v>
      </c>
      <c r="GL43">
        <v>0.221281688555342</v>
      </c>
      <c r="GM43">
        <v>0.02422490345569</v>
      </c>
      <c r="GN43">
        <v>0</v>
      </c>
      <c r="GO43">
        <v>0</v>
      </c>
      <c r="GP43">
        <v>3</v>
      </c>
      <c r="GQ43" t="s">
        <v>497</v>
      </c>
      <c r="GR43">
        <v>3.1333</v>
      </c>
      <c r="GS43">
        <v>2.70783</v>
      </c>
      <c r="GT43">
        <v>0.0853218</v>
      </c>
      <c r="GU43">
        <v>0.0894976</v>
      </c>
      <c r="GV43">
        <v>0.0642026</v>
      </c>
      <c r="GW43">
        <v>0.05325</v>
      </c>
      <c r="GX43">
        <v>27849.1</v>
      </c>
      <c r="GY43">
        <v>26874</v>
      </c>
      <c r="GZ43">
        <v>30966.7</v>
      </c>
      <c r="HA43">
        <v>29744.2</v>
      </c>
      <c r="HB43">
        <v>39941.6</v>
      </c>
      <c r="HC43">
        <v>37051.3</v>
      </c>
      <c r="HD43">
        <v>47294.6</v>
      </c>
      <c r="HE43">
        <v>44182</v>
      </c>
      <c r="HF43">
        <v>1.89255</v>
      </c>
      <c r="HG43">
        <v>1.88975</v>
      </c>
      <c r="HH43">
        <v>0.0537336</v>
      </c>
      <c r="HI43">
        <v>0</v>
      </c>
      <c r="HJ43">
        <v>17.1007</v>
      </c>
      <c r="HK43">
        <v>999.9</v>
      </c>
      <c r="HL43">
        <v>30.5</v>
      </c>
      <c r="HM43">
        <v>31.4</v>
      </c>
      <c r="HN43">
        <v>15.5978</v>
      </c>
      <c r="HO43">
        <v>63.4751</v>
      </c>
      <c r="HP43">
        <v>19.8678</v>
      </c>
      <c r="HQ43">
        <v>1</v>
      </c>
      <c r="HR43">
        <v>-0.297881</v>
      </c>
      <c r="HS43">
        <v>2.86434</v>
      </c>
      <c r="HT43">
        <v>20.182</v>
      </c>
      <c r="HU43">
        <v>5.23256</v>
      </c>
      <c r="HV43">
        <v>11.9712</v>
      </c>
      <c r="HW43">
        <v>4.97145</v>
      </c>
      <c r="HX43">
        <v>3.28958</v>
      </c>
      <c r="HY43">
        <v>9999</v>
      </c>
      <c r="HZ43">
        <v>9999</v>
      </c>
      <c r="IA43">
        <v>9999</v>
      </c>
      <c r="IB43">
        <v>999.9</v>
      </c>
      <c r="IC43">
        <v>4.97292</v>
      </c>
      <c r="ID43">
        <v>1.87733</v>
      </c>
      <c r="IE43">
        <v>1.87543</v>
      </c>
      <c r="IF43">
        <v>1.8782</v>
      </c>
      <c r="IG43">
        <v>1.87497</v>
      </c>
      <c r="IH43">
        <v>1.87851</v>
      </c>
      <c r="II43">
        <v>1.87561</v>
      </c>
      <c r="IJ43">
        <v>1.87681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0.589</v>
      </c>
      <c r="IY43">
        <v>0.0519</v>
      </c>
      <c r="IZ43">
        <v>-0.1194416370607354</v>
      </c>
      <c r="JA43">
        <v>0.002211305909277446</v>
      </c>
      <c r="JB43">
        <v>-1.416678044876584E-06</v>
      </c>
      <c r="JC43">
        <v>5.589822708492042E-10</v>
      </c>
      <c r="JD43">
        <v>-0.0366444106193515</v>
      </c>
      <c r="JE43">
        <v>-0.003883289402147765</v>
      </c>
      <c r="JF43">
        <v>0.001294046794190009</v>
      </c>
      <c r="JG43">
        <v>-2.515066912705432E-05</v>
      </c>
      <c r="JH43">
        <v>14</v>
      </c>
      <c r="JI43">
        <v>2052</v>
      </c>
      <c r="JJ43">
        <v>1</v>
      </c>
      <c r="JK43">
        <v>21</v>
      </c>
      <c r="JL43">
        <v>29355471</v>
      </c>
      <c r="JM43">
        <v>29355471</v>
      </c>
      <c r="JN43">
        <v>1.15601</v>
      </c>
      <c r="JO43">
        <v>2.52808</v>
      </c>
      <c r="JP43">
        <v>1.39893</v>
      </c>
      <c r="JQ43">
        <v>2.3291</v>
      </c>
      <c r="JR43">
        <v>1.44897</v>
      </c>
      <c r="JS43">
        <v>2.55615</v>
      </c>
      <c r="JT43">
        <v>37.1225</v>
      </c>
      <c r="JU43">
        <v>23.9036</v>
      </c>
      <c r="JV43">
        <v>18</v>
      </c>
      <c r="JW43">
        <v>475.235</v>
      </c>
      <c r="JX43">
        <v>442.18</v>
      </c>
      <c r="JY43">
        <v>13.824</v>
      </c>
      <c r="JZ43">
        <v>23.1323</v>
      </c>
      <c r="KA43">
        <v>30.0001</v>
      </c>
      <c r="KB43">
        <v>22.9102</v>
      </c>
      <c r="KC43">
        <v>22.9978</v>
      </c>
      <c r="KD43">
        <v>23.2309</v>
      </c>
      <c r="KE43">
        <v>39.0422</v>
      </c>
      <c r="KF43">
        <v>0</v>
      </c>
      <c r="KG43">
        <v>13.8293</v>
      </c>
      <c r="KH43">
        <v>460.1</v>
      </c>
      <c r="KI43">
        <v>8.964589999999999</v>
      </c>
      <c r="KJ43">
        <v>102.273</v>
      </c>
      <c r="KK43">
        <v>101.641</v>
      </c>
    </row>
    <row r="44" spans="1:297">
      <c r="A44">
        <v>28</v>
      </c>
      <c r="B44">
        <v>1761328267.6</v>
      </c>
      <c r="C44">
        <v>227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1761328260.1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444.6431153978172</v>
      </c>
      <c r="AK44">
        <v>424.5988363636359</v>
      </c>
      <c r="AL44">
        <v>1.887847434110266</v>
      </c>
      <c r="AM44">
        <v>65.23623807563997</v>
      </c>
      <c r="AN44">
        <f>(AP44 - AO44 + DY44*1E3/(8.314*(EA44+273.15)) * AR44/DX44 * AQ44) * DX44/(100*DL44) * 1000/(1000 - AP44)</f>
        <v>0</v>
      </c>
      <c r="AO44">
        <v>8.960689599890985</v>
      </c>
      <c r="AP44">
        <v>11.56636853146854</v>
      </c>
      <c r="AQ44">
        <v>-6.808363849440105E-05</v>
      </c>
      <c r="AR44">
        <v>121.3080005228487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1761328260.1</v>
      </c>
      <c r="DR44">
        <v>410.9034444444445</v>
      </c>
      <c r="DS44">
        <v>430.4963703703704</v>
      </c>
      <c r="DT44">
        <v>11.58273333333334</v>
      </c>
      <c r="DU44">
        <v>8.980265555555555</v>
      </c>
      <c r="DV44">
        <v>410.3154444444445</v>
      </c>
      <c r="DW44">
        <v>11.53064444444444</v>
      </c>
      <c r="DX44">
        <v>499.9880000000001</v>
      </c>
      <c r="DY44">
        <v>90.24828888888889</v>
      </c>
      <c r="DZ44">
        <v>0.03013278148148148</v>
      </c>
      <c r="EA44">
        <v>18.1433962962963</v>
      </c>
      <c r="EB44">
        <v>17.9932</v>
      </c>
      <c r="EC44">
        <v>999.9000000000001</v>
      </c>
      <c r="ED44">
        <v>0</v>
      </c>
      <c r="EE44">
        <v>0</v>
      </c>
      <c r="EF44">
        <v>10002.82037037037</v>
      </c>
      <c r="EG44">
        <v>0</v>
      </c>
      <c r="EH44">
        <v>1157.11</v>
      </c>
      <c r="EI44">
        <v>-19.59291851851852</v>
      </c>
      <c r="EJ44">
        <v>415.7185925925926</v>
      </c>
      <c r="EK44">
        <v>434.3971481481481</v>
      </c>
      <c r="EL44">
        <v>2.602465555555556</v>
      </c>
      <c r="EM44">
        <v>430.4963703703704</v>
      </c>
      <c r="EN44">
        <v>8.980265555555555</v>
      </c>
      <c r="EO44">
        <v>1.045320740740741</v>
      </c>
      <c r="EP44">
        <v>0.8104535925925924</v>
      </c>
      <c r="EQ44">
        <v>7.563863703703704</v>
      </c>
      <c r="ER44">
        <v>3.891672592592593</v>
      </c>
      <c r="ES44">
        <v>1200.047777777778</v>
      </c>
      <c r="ET44">
        <v>0.9669936296296298</v>
      </c>
      <c r="EU44">
        <v>0.03300657037037037</v>
      </c>
      <c r="EV44">
        <v>0</v>
      </c>
      <c r="EW44">
        <v>1262.312962962963</v>
      </c>
      <c r="EX44">
        <v>5.000560000000001</v>
      </c>
      <c r="EY44">
        <v>15100.95925925926</v>
      </c>
      <c r="EZ44">
        <v>10317.2</v>
      </c>
      <c r="FA44">
        <v>37.6757037037037</v>
      </c>
      <c r="FB44">
        <v>39.39329629629629</v>
      </c>
      <c r="FC44">
        <v>38.41644444444444</v>
      </c>
      <c r="FD44">
        <v>38.15951851851852</v>
      </c>
      <c r="FE44">
        <v>38.18029629629629</v>
      </c>
      <c r="FF44">
        <v>1155.602962962963</v>
      </c>
      <c r="FG44">
        <v>39.4437037037037</v>
      </c>
      <c r="FH44">
        <v>0</v>
      </c>
      <c r="FI44">
        <v>1761328303.4</v>
      </c>
      <c r="FJ44">
        <v>0</v>
      </c>
      <c r="FK44">
        <v>1262.315769230769</v>
      </c>
      <c r="FL44">
        <v>36.6444444424821</v>
      </c>
      <c r="FM44">
        <v>385.5452990819463</v>
      </c>
      <c r="FN44">
        <v>15101.03076923077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-17.5595475</v>
      </c>
      <c r="GD44">
        <v>-58.7536221388368</v>
      </c>
      <c r="GE44">
        <v>6.098324079121554</v>
      </c>
      <c r="GF44">
        <v>0</v>
      </c>
      <c r="GG44">
        <v>1260.4</v>
      </c>
      <c r="GH44">
        <v>38.25393430519205</v>
      </c>
      <c r="GI44">
        <v>3.758364788355834</v>
      </c>
      <c r="GJ44">
        <v>0</v>
      </c>
      <c r="GK44">
        <v>2.59204575</v>
      </c>
      <c r="GL44">
        <v>0.2138367354596557</v>
      </c>
      <c r="GM44">
        <v>0.0239795146831103</v>
      </c>
      <c r="GN44">
        <v>0</v>
      </c>
      <c r="GO44">
        <v>0</v>
      </c>
      <c r="GP44">
        <v>3</v>
      </c>
      <c r="GQ44" t="s">
        <v>497</v>
      </c>
      <c r="GR44">
        <v>3.13314</v>
      </c>
      <c r="GS44">
        <v>2.70819</v>
      </c>
      <c r="GT44">
        <v>0.08675919999999999</v>
      </c>
      <c r="GU44">
        <v>0.0919037</v>
      </c>
      <c r="GV44">
        <v>0.0641584</v>
      </c>
      <c r="GW44">
        <v>0.0532471</v>
      </c>
      <c r="GX44">
        <v>27805.2</v>
      </c>
      <c r="GY44">
        <v>26803.2</v>
      </c>
      <c r="GZ44">
        <v>30966.6</v>
      </c>
      <c r="HA44">
        <v>29744.4</v>
      </c>
      <c r="HB44">
        <v>39943</v>
      </c>
      <c r="HC44">
        <v>37052</v>
      </c>
      <c r="HD44">
        <v>47293.8</v>
      </c>
      <c r="HE44">
        <v>44182.5</v>
      </c>
      <c r="HF44">
        <v>1.89233</v>
      </c>
      <c r="HG44">
        <v>1.89032</v>
      </c>
      <c r="HH44">
        <v>0.0535324</v>
      </c>
      <c r="HI44">
        <v>0</v>
      </c>
      <c r="HJ44">
        <v>17.1007</v>
      </c>
      <c r="HK44">
        <v>999.9</v>
      </c>
      <c r="HL44">
        <v>30.5</v>
      </c>
      <c r="HM44">
        <v>31.4</v>
      </c>
      <c r="HN44">
        <v>15.5991</v>
      </c>
      <c r="HO44">
        <v>63.5451</v>
      </c>
      <c r="HP44">
        <v>19.8678</v>
      </c>
      <c r="HQ44">
        <v>1</v>
      </c>
      <c r="HR44">
        <v>-0.297927</v>
      </c>
      <c r="HS44">
        <v>2.85694</v>
      </c>
      <c r="HT44">
        <v>20.1821</v>
      </c>
      <c r="HU44">
        <v>5.23256</v>
      </c>
      <c r="HV44">
        <v>11.9698</v>
      </c>
      <c r="HW44">
        <v>4.9715</v>
      </c>
      <c r="HX44">
        <v>3.28963</v>
      </c>
      <c r="HY44">
        <v>9999</v>
      </c>
      <c r="HZ44">
        <v>9999</v>
      </c>
      <c r="IA44">
        <v>9999</v>
      </c>
      <c r="IB44">
        <v>999.9</v>
      </c>
      <c r="IC44">
        <v>4.97292</v>
      </c>
      <c r="ID44">
        <v>1.87735</v>
      </c>
      <c r="IE44">
        <v>1.87544</v>
      </c>
      <c r="IF44">
        <v>1.87821</v>
      </c>
      <c r="IG44">
        <v>1.87498</v>
      </c>
      <c r="IH44">
        <v>1.87851</v>
      </c>
      <c r="II44">
        <v>1.87561</v>
      </c>
      <c r="IJ44">
        <v>1.87682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0.601</v>
      </c>
      <c r="IY44">
        <v>0.0519</v>
      </c>
      <c r="IZ44">
        <v>-0.1194416370607354</v>
      </c>
      <c r="JA44">
        <v>0.002211305909277446</v>
      </c>
      <c r="JB44">
        <v>-1.416678044876584E-06</v>
      </c>
      <c r="JC44">
        <v>5.589822708492042E-10</v>
      </c>
      <c r="JD44">
        <v>-0.0366444106193515</v>
      </c>
      <c r="JE44">
        <v>-0.003883289402147765</v>
      </c>
      <c r="JF44">
        <v>0.001294046794190009</v>
      </c>
      <c r="JG44">
        <v>-2.515066912705432E-05</v>
      </c>
      <c r="JH44">
        <v>14</v>
      </c>
      <c r="JI44">
        <v>2052</v>
      </c>
      <c r="JJ44">
        <v>1</v>
      </c>
      <c r="JK44">
        <v>21</v>
      </c>
      <c r="JL44">
        <v>29355471.1</v>
      </c>
      <c r="JM44">
        <v>29355471.1</v>
      </c>
      <c r="JN44">
        <v>1.19263</v>
      </c>
      <c r="JO44">
        <v>2.53662</v>
      </c>
      <c r="JP44">
        <v>1.39893</v>
      </c>
      <c r="JQ44">
        <v>2.3291</v>
      </c>
      <c r="JR44">
        <v>1.44897</v>
      </c>
      <c r="JS44">
        <v>2.61353</v>
      </c>
      <c r="JT44">
        <v>37.1225</v>
      </c>
      <c r="JU44">
        <v>23.9211</v>
      </c>
      <c r="JV44">
        <v>18</v>
      </c>
      <c r="JW44">
        <v>475.117</v>
      </c>
      <c r="JX44">
        <v>442.527</v>
      </c>
      <c r="JY44">
        <v>13.8293</v>
      </c>
      <c r="JZ44">
        <v>23.1323</v>
      </c>
      <c r="KA44">
        <v>30.0001</v>
      </c>
      <c r="KB44">
        <v>22.9102</v>
      </c>
      <c r="KC44">
        <v>22.9978</v>
      </c>
      <c r="KD44">
        <v>23.9469</v>
      </c>
      <c r="KE44">
        <v>39.0422</v>
      </c>
      <c r="KF44">
        <v>0</v>
      </c>
      <c r="KG44">
        <v>13.8342</v>
      </c>
      <c r="KH44">
        <v>473.474</v>
      </c>
      <c r="KI44">
        <v>8.964589999999999</v>
      </c>
      <c r="KJ44">
        <v>102.272</v>
      </c>
      <c r="KK44">
        <v>101.642</v>
      </c>
    </row>
    <row r="45" spans="1:297">
      <c r="A45">
        <v>29</v>
      </c>
      <c r="B45">
        <v>1761328272.6</v>
      </c>
      <c r="C45">
        <v>232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1761328264.814285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460.9500590134873</v>
      </c>
      <c r="AK45">
        <v>437.2696909090908</v>
      </c>
      <c r="AL45">
        <v>2.59951712322204</v>
      </c>
      <c r="AM45">
        <v>65.23623807563997</v>
      </c>
      <c r="AN45">
        <f>(AP45 - AO45 + DY45*1E3/(8.314*(EA45+273.15)) * AR45/DX45 * AQ45) * DX45/(100*DL45) * 1000/(1000 - AP45)</f>
        <v>0</v>
      </c>
      <c r="AO45">
        <v>8.960831985241393</v>
      </c>
      <c r="AP45">
        <v>11.56222307692308</v>
      </c>
      <c r="AQ45">
        <v>-2.004720196344879E-05</v>
      </c>
      <c r="AR45">
        <v>121.3080005228487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1761328264.814285</v>
      </c>
      <c r="DR45">
        <v>416.9455</v>
      </c>
      <c r="DS45">
        <v>442.6107857142856</v>
      </c>
      <c r="DT45">
        <v>11.57330357142857</v>
      </c>
      <c r="DU45">
        <v>8.96303607142857</v>
      </c>
      <c r="DV45">
        <v>416.3495357142857</v>
      </c>
      <c r="DW45">
        <v>11.52137142857143</v>
      </c>
      <c r="DX45">
        <v>500.02775</v>
      </c>
      <c r="DY45">
        <v>90.24836785714285</v>
      </c>
      <c r="DZ45">
        <v>0.03019495714285714</v>
      </c>
      <c r="EA45">
        <v>18.13913928571429</v>
      </c>
      <c r="EB45">
        <v>17.99374285714286</v>
      </c>
      <c r="EC45">
        <v>999.9000000000002</v>
      </c>
      <c r="ED45">
        <v>0</v>
      </c>
      <c r="EE45">
        <v>0</v>
      </c>
      <c r="EF45">
        <v>10000.72964285714</v>
      </c>
      <c r="EG45">
        <v>0</v>
      </c>
      <c r="EH45">
        <v>1157.113571428572</v>
      </c>
      <c r="EI45">
        <v>-25.66529642857143</v>
      </c>
      <c r="EJ45">
        <v>421.8273214285715</v>
      </c>
      <c r="EK45">
        <v>446.6137857142857</v>
      </c>
      <c r="EL45">
        <v>2.610268214285714</v>
      </c>
      <c r="EM45">
        <v>442.6107857142856</v>
      </c>
      <c r="EN45">
        <v>8.96303607142857</v>
      </c>
      <c r="EO45">
        <v>1.044471428571428</v>
      </c>
      <c r="EP45">
        <v>0.8088993928571429</v>
      </c>
      <c r="EQ45">
        <v>7.5519525</v>
      </c>
      <c r="ER45">
        <v>3.864437142857143</v>
      </c>
      <c r="ES45">
        <v>1200.052142857143</v>
      </c>
      <c r="ET45">
        <v>0.9669926785714287</v>
      </c>
      <c r="EU45">
        <v>0.03300745000000001</v>
      </c>
      <c r="EV45">
        <v>0</v>
      </c>
      <c r="EW45">
        <v>1265.058214285714</v>
      </c>
      <c r="EX45">
        <v>5.000560000000001</v>
      </c>
      <c r="EY45">
        <v>15130.27142857143</v>
      </c>
      <c r="EZ45">
        <v>10317.24285714286</v>
      </c>
      <c r="FA45">
        <v>37.59792857142857</v>
      </c>
      <c r="FB45">
        <v>39.30549999999999</v>
      </c>
      <c r="FC45">
        <v>38.33907142857142</v>
      </c>
      <c r="FD45">
        <v>38.05107142857143</v>
      </c>
      <c r="FE45">
        <v>38.10242857142857</v>
      </c>
      <c r="FF45">
        <v>1155.604285714286</v>
      </c>
      <c r="FG45">
        <v>39.44678571428572</v>
      </c>
      <c r="FH45">
        <v>0</v>
      </c>
      <c r="FI45">
        <v>1761328308.2</v>
      </c>
      <c r="FJ45">
        <v>0</v>
      </c>
      <c r="FK45">
        <v>1265.119230769231</v>
      </c>
      <c r="FL45">
        <v>33.80307694531101</v>
      </c>
      <c r="FM45">
        <v>358.5094018533214</v>
      </c>
      <c r="FN45">
        <v>15130.73076923077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-21.70868780487805</v>
      </c>
      <c r="GD45">
        <v>-76.38139860627176</v>
      </c>
      <c r="GE45">
        <v>7.640838897602774</v>
      </c>
      <c r="GF45">
        <v>0</v>
      </c>
      <c r="GG45">
        <v>1263.324117647059</v>
      </c>
      <c r="GH45">
        <v>35.47899161305766</v>
      </c>
      <c r="GI45">
        <v>3.488900144953029</v>
      </c>
      <c r="GJ45">
        <v>0</v>
      </c>
      <c r="GK45">
        <v>2.600401707317074</v>
      </c>
      <c r="GL45">
        <v>0.1109991637630668</v>
      </c>
      <c r="GM45">
        <v>0.01867136347882075</v>
      </c>
      <c r="GN45">
        <v>0</v>
      </c>
      <c r="GO45">
        <v>0</v>
      </c>
      <c r="GP45">
        <v>3</v>
      </c>
      <c r="GQ45" t="s">
        <v>497</v>
      </c>
      <c r="GR45">
        <v>3.13342</v>
      </c>
      <c r="GS45">
        <v>2.70794</v>
      </c>
      <c r="GT45">
        <v>0.0887328</v>
      </c>
      <c r="GU45">
        <v>0.094399</v>
      </c>
      <c r="GV45">
        <v>0.06414540000000001</v>
      </c>
      <c r="GW45">
        <v>0.0532502</v>
      </c>
      <c r="GX45">
        <v>27745.5</v>
      </c>
      <c r="GY45">
        <v>26729.5</v>
      </c>
      <c r="GZ45">
        <v>30967</v>
      </c>
      <c r="HA45">
        <v>29744.4</v>
      </c>
      <c r="HB45">
        <v>39944.3</v>
      </c>
      <c r="HC45">
        <v>37051.9</v>
      </c>
      <c r="HD45">
        <v>47294.5</v>
      </c>
      <c r="HE45">
        <v>44182.3</v>
      </c>
      <c r="HF45">
        <v>1.89275</v>
      </c>
      <c r="HG45">
        <v>1.88962</v>
      </c>
      <c r="HH45">
        <v>0.0535622</v>
      </c>
      <c r="HI45">
        <v>0</v>
      </c>
      <c r="HJ45">
        <v>17.0994</v>
      </c>
      <c r="HK45">
        <v>999.9</v>
      </c>
      <c r="HL45">
        <v>30.5</v>
      </c>
      <c r="HM45">
        <v>31.4</v>
      </c>
      <c r="HN45">
        <v>15.5993</v>
      </c>
      <c r="HO45">
        <v>63.7651</v>
      </c>
      <c r="HP45">
        <v>19.7917</v>
      </c>
      <c r="HQ45">
        <v>1</v>
      </c>
      <c r="HR45">
        <v>-0.29798</v>
      </c>
      <c r="HS45">
        <v>2.8541</v>
      </c>
      <c r="HT45">
        <v>20.182</v>
      </c>
      <c r="HU45">
        <v>5.23182</v>
      </c>
      <c r="HV45">
        <v>11.9707</v>
      </c>
      <c r="HW45">
        <v>4.97105</v>
      </c>
      <c r="HX45">
        <v>3.28953</v>
      </c>
      <c r="HY45">
        <v>9999</v>
      </c>
      <c r="HZ45">
        <v>9999</v>
      </c>
      <c r="IA45">
        <v>9999</v>
      </c>
      <c r="IB45">
        <v>999.9</v>
      </c>
      <c r="IC45">
        <v>4.97293</v>
      </c>
      <c r="ID45">
        <v>1.87731</v>
      </c>
      <c r="IE45">
        <v>1.87539</v>
      </c>
      <c r="IF45">
        <v>1.8782</v>
      </c>
      <c r="IG45">
        <v>1.87493</v>
      </c>
      <c r="IH45">
        <v>1.8785</v>
      </c>
      <c r="II45">
        <v>1.87561</v>
      </c>
      <c r="IJ45">
        <v>1.8768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0.618</v>
      </c>
      <c r="IY45">
        <v>0.0517</v>
      </c>
      <c r="IZ45">
        <v>-0.1194416370607354</v>
      </c>
      <c r="JA45">
        <v>0.002211305909277446</v>
      </c>
      <c r="JB45">
        <v>-1.416678044876584E-06</v>
      </c>
      <c r="JC45">
        <v>5.589822708492042E-10</v>
      </c>
      <c r="JD45">
        <v>-0.0366444106193515</v>
      </c>
      <c r="JE45">
        <v>-0.003883289402147765</v>
      </c>
      <c r="JF45">
        <v>0.001294046794190009</v>
      </c>
      <c r="JG45">
        <v>-2.515066912705432E-05</v>
      </c>
      <c r="JH45">
        <v>14</v>
      </c>
      <c r="JI45">
        <v>2052</v>
      </c>
      <c r="JJ45">
        <v>1</v>
      </c>
      <c r="JK45">
        <v>21</v>
      </c>
      <c r="JL45">
        <v>29355471.2</v>
      </c>
      <c r="JM45">
        <v>29355471.2</v>
      </c>
      <c r="JN45">
        <v>1.22681</v>
      </c>
      <c r="JO45">
        <v>2.53906</v>
      </c>
      <c r="JP45">
        <v>1.39893</v>
      </c>
      <c r="JQ45">
        <v>2.3291</v>
      </c>
      <c r="JR45">
        <v>1.44897</v>
      </c>
      <c r="JS45">
        <v>2.60376</v>
      </c>
      <c r="JT45">
        <v>37.1225</v>
      </c>
      <c r="JU45">
        <v>23.9124</v>
      </c>
      <c r="JV45">
        <v>18</v>
      </c>
      <c r="JW45">
        <v>475.339</v>
      </c>
      <c r="JX45">
        <v>442.105</v>
      </c>
      <c r="JY45">
        <v>13.8346</v>
      </c>
      <c r="JZ45">
        <v>23.1323</v>
      </c>
      <c r="KA45">
        <v>30.0001</v>
      </c>
      <c r="KB45">
        <v>22.9102</v>
      </c>
      <c r="KC45">
        <v>22.9978</v>
      </c>
      <c r="KD45">
        <v>24.588</v>
      </c>
      <c r="KE45">
        <v>39.0422</v>
      </c>
      <c r="KF45">
        <v>0</v>
      </c>
      <c r="KG45">
        <v>13.8381</v>
      </c>
      <c r="KH45">
        <v>493.51</v>
      </c>
      <c r="KI45">
        <v>8.964589999999999</v>
      </c>
      <c r="KJ45">
        <v>102.274</v>
      </c>
      <c r="KK45">
        <v>101.642</v>
      </c>
    </row>
    <row r="46" spans="1:297">
      <c r="A46">
        <v>30</v>
      </c>
      <c r="B46">
        <v>1761328277.6</v>
      </c>
      <c r="C46">
        <v>237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1761328270.1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477.8505472446546</v>
      </c>
      <c r="AK46">
        <v>451.9756424242424</v>
      </c>
      <c r="AL46">
        <v>2.96771257072634</v>
      </c>
      <c r="AM46">
        <v>65.23623807563997</v>
      </c>
      <c r="AN46">
        <f>(AP46 - AO46 + DY46*1E3/(8.314*(EA46+273.15)) * AR46/DX46 * AQ46) * DX46/(100*DL46) * 1000/(1000 - AP46)</f>
        <v>0</v>
      </c>
      <c r="AO46">
        <v>8.960815577929329</v>
      </c>
      <c r="AP46">
        <v>11.56571118881119</v>
      </c>
      <c r="AQ46">
        <v>3.85941228912788E-06</v>
      </c>
      <c r="AR46">
        <v>121.3080005228487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1761328270.1</v>
      </c>
      <c r="DR46">
        <v>427.8346296296296</v>
      </c>
      <c r="DS46">
        <v>459.2859629629629</v>
      </c>
      <c r="DT46">
        <v>11.56604814814815</v>
      </c>
      <c r="DU46">
        <v>8.960730370370371</v>
      </c>
      <c r="DV46">
        <v>427.2244444444444</v>
      </c>
      <c r="DW46">
        <v>11.51422592592593</v>
      </c>
      <c r="DX46">
        <v>499.9996296296297</v>
      </c>
      <c r="DY46">
        <v>90.24744814814815</v>
      </c>
      <c r="DZ46">
        <v>0.03026161111111111</v>
      </c>
      <c r="EA46">
        <v>18.13518518518519</v>
      </c>
      <c r="EB46">
        <v>17.98972592592592</v>
      </c>
      <c r="EC46">
        <v>999.9000000000001</v>
      </c>
      <c r="ED46">
        <v>0</v>
      </c>
      <c r="EE46">
        <v>0</v>
      </c>
      <c r="EF46">
        <v>9996.408888888887</v>
      </c>
      <c r="EG46">
        <v>0</v>
      </c>
      <c r="EH46">
        <v>1157.111111111111</v>
      </c>
      <c r="EI46">
        <v>-31.45129259259259</v>
      </c>
      <c r="EJ46">
        <v>432.840888888889</v>
      </c>
      <c r="EK46">
        <v>463.4387037037038</v>
      </c>
      <c r="EL46">
        <v>2.60531074074074</v>
      </c>
      <c r="EM46">
        <v>459.2859629629629</v>
      </c>
      <c r="EN46">
        <v>8.960730370370371</v>
      </c>
      <c r="EO46">
        <v>1.043805555555555</v>
      </c>
      <c r="EP46">
        <v>0.8086829999999999</v>
      </c>
      <c r="EQ46">
        <v>7.542612962962964</v>
      </c>
      <c r="ER46">
        <v>3.860638148148148</v>
      </c>
      <c r="ES46">
        <v>1200.031111111111</v>
      </c>
      <c r="ET46">
        <v>0.9669909259259258</v>
      </c>
      <c r="EU46">
        <v>0.03300907037037037</v>
      </c>
      <c r="EV46">
        <v>0</v>
      </c>
      <c r="EW46">
        <v>1267.967037037037</v>
      </c>
      <c r="EX46">
        <v>5.000560000000001</v>
      </c>
      <c r="EY46">
        <v>15160.73333333334</v>
      </c>
      <c r="EZ46">
        <v>10317.05555555555</v>
      </c>
      <c r="FA46">
        <v>37.50896296296296</v>
      </c>
      <c r="FB46">
        <v>39.21040740740741</v>
      </c>
      <c r="FC46">
        <v>38.25896296296296</v>
      </c>
      <c r="FD46">
        <v>37.93029629629629</v>
      </c>
      <c r="FE46">
        <v>38.02055555555555</v>
      </c>
      <c r="FF46">
        <v>1155.581111111111</v>
      </c>
      <c r="FG46">
        <v>39.45</v>
      </c>
      <c r="FH46">
        <v>0</v>
      </c>
      <c r="FI46">
        <v>1761328313.6</v>
      </c>
      <c r="FJ46">
        <v>0</v>
      </c>
      <c r="FK46">
        <v>1268.2476</v>
      </c>
      <c r="FL46">
        <v>31.6861538885391</v>
      </c>
      <c r="FM46">
        <v>325.4615389024474</v>
      </c>
      <c r="FN46">
        <v>15163.348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-27.1580512195122</v>
      </c>
      <c r="GD46">
        <v>-69.01060975609757</v>
      </c>
      <c r="GE46">
        <v>6.978998344305262</v>
      </c>
      <c r="GF46">
        <v>0</v>
      </c>
      <c r="GG46">
        <v>1266.083823529412</v>
      </c>
      <c r="GH46">
        <v>33.27410233936524</v>
      </c>
      <c r="GI46">
        <v>3.270873255143195</v>
      </c>
      <c r="GJ46">
        <v>0</v>
      </c>
      <c r="GK46">
        <v>2.608354146341464</v>
      </c>
      <c r="GL46">
        <v>-0.04676655052264703</v>
      </c>
      <c r="GM46">
        <v>0.006726108567841397</v>
      </c>
      <c r="GN46">
        <v>1</v>
      </c>
      <c r="GO46">
        <v>1</v>
      </c>
      <c r="GP46">
        <v>3</v>
      </c>
      <c r="GQ46" t="s">
        <v>446</v>
      </c>
      <c r="GR46">
        <v>3.13305</v>
      </c>
      <c r="GS46">
        <v>2.70841</v>
      </c>
      <c r="GT46">
        <v>0.09095930000000001</v>
      </c>
      <c r="GU46">
        <v>0.09686690000000001</v>
      </c>
      <c r="GV46">
        <v>0.0641587</v>
      </c>
      <c r="GW46">
        <v>0.0532483</v>
      </c>
      <c r="GX46">
        <v>27677.5</v>
      </c>
      <c r="GY46">
        <v>26656.4</v>
      </c>
      <c r="GZ46">
        <v>30966.8</v>
      </c>
      <c r="HA46">
        <v>29744.1</v>
      </c>
      <c r="HB46">
        <v>39944</v>
      </c>
      <c r="HC46">
        <v>37051.9</v>
      </c>
      <c r="HD46">
        <v>47294.7</v>
      </c>
      <c r="HE46">
        <v>44182.1</v>
      </c>
      <c r="HF46">
        <v>1.89242</v>
      </c>
      <c r="HG46">
        <v>1.89005</v>
      </c>
      <c r="HH46">
        <v>0.0529364</v>
      </c>
      <c r="HI46">
        <v>0</v>
      </c>
      <c r="HJ46">
        <v>17.0992</v>
      </c>
      <c r="HK46">
        <v>999.9</v>
      </c>
      <c r="HL46">
        <v>30.5</v>
      </c>
      <c r="HM46">
        <v>31.4</v>
      </c>
      <c r="HN46">
        <v>15.5978</v>
      </c>
      <c r="HO46">
        <v>63.8651</v>
      </c>
      <c r="HP46">
        <v>20.1362</v>
      </c>
      <c r="HQ46">
        <v>1</v>
      </c>
      <c r="HR46">
        <v>-0.297889</v>
      </c>
      <c r="HS46">
        <v>2.83943</v>
      </c>
      <c r="HT46">
        <v>20.1823</v>
      </c>
      <c r="HU46">
        <v>5.23241</v>
      </c>
      <c r="HV46">
        <v>11.9694</v>
      </c>
      <c r="HW46">
        <v>4.9716</v>
      </c>
      <c r="HX46">
        <v>3.28945</v>
      </c>
      <c r="HY46">
        <v>9999</v>
      </c>
      <c r="HZ46">
        <v>9999</v>
      </c>
      <c r="IA46">
        <v>9999</v>
      </c>
      <c r="IB46">
        <v>999.9</v>
      </c>
      <c r="IC46">
        <v>4.97294</v>
      </c>
      <c r="ID46">
        <v>1.87733</v>
      </c>
      <c r="IE46">
        <v>1.87544</v>
      </c>
      <c r="IF46">
        <v>1.87821</v>
      </c>
      <c r="IG46">
        <v>1.87496</v>
      </c>
      <c r="IH46">
        <v>1.87851</v>
      </c>
      <c r="II46">
        <v>1.87562</v>
      </c>
      <c r="IJ46">
        <v>1.87681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0.636</v>
      </c>
      <c r="IY46">
        <v>0.0518</v>
      </c>
      <c r="IZ46">
        <v>-0.1194416370607354</v>
      </c>
      <c r="JA46">
        <v>0.002211305909277446</v>
      </c>
      <c r="JB46">
        <v>-1.416678044876584E-06</v>
      </c>
      <c r="JC46">
        <v>5.589822708492042E-10</v>
      </c>
      <c r="JD46">
        <v>-0.0366444106193515</v>
      </c>
      <c r="JE46">
        <v>-0.003883289402147765</v>
      </c>
      <c r="JF46">
        <v>0.001294046794190009</v>
      </c>
      <c r="JG46">
        <v>-2.515066912705432E-05</v>
      </c>
      <c r="JH46">
        <v>14</v>
      </c>
      <c r="JI46">
        <v>2052</v>
      </c>
      <c r="JJ46">
        <v>1</v>
      </c>
      <c r="JK46">
        <v>21</v>
      </c>
      <c r="JL46">
        <v>29355471.3</v>
      </c>
      <c r="JM46">
        <v>29355471.3</v>
      </c>
      <c r="JN46">
        <v>1.26099</v>
      </c>
      <c r="JO46">
        <v>2.54883</v>
      </c>
      <c r="JP46">
        <v>1.39893</v>
      </c>
      <c r="JQ46">
        <v>2.3291</v>
      </c>
      <c r="JR46">
        <v>1.44897</v>
      </c>
      <c r="JS46">
        <v>2.44995</v>
      </c>
      <c r="JT46">
        <v>37.1225</v>
      </c>
      <c r="JU46">
        <v>23.8861</v>
      </c>
      <c r="JV46">
        <v>18</v>
      </c>
      <c r="JW46">
        <v>475.17</v>
      </c>
      <c r="JX46">
        <v>442.361</v>
      </c>
      <c r="JY46">
        <v>13.8394</v>
      </c>
      <c r="JZ46">
        <v>23.1323</v>
      </c>
      <c r="KA46">
        <v>30.0001</v>
      </c>
      <c r="KB46">
        <v>22.9102</v>
      </c>
      <c r="KC46">
        <v>22.9978</v>
      </c>
      <c r="KD46">
        <v>25.3066</v>
      </c>
      <c r="KE46">
        <v>39.0422</v>
      </c>
      <c r="KF46">
        <v>0</v>
      </c>
      <c r="KG46">
        <v>13.8493</v>
      </c>
      <c r="KH46">
        <v>506.883</v>
      </c>
      <c r="KI46">
        <v>8.964589999999999</v>
      </c>
      <c r="KJ46">
        <v>102.274</v>
      </c>
      <c r="KK46">
        <v>101.641</v>
      </c>
    </row>
    <row r="47" spans="1:297">
      <c r="A47">
        <v>31</v>
      </c>
      <c r="B47">
        <v>1761328282.6</v>
      </c>
      <c r="C47">
        <v>242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1761328274.814285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494.7260950333267</v>
      </c>
      <c r="AK47">
        <v>467.8139515151515</v>
      </c>
      <c r="AL47">
        <v>3.176945457346288</v>
      </c>
      <c r="AM47">
        <v>65.23623807563997</v>
      </c>
      <c r="AN47">
        <f>(AP47 - AO47 + DY47*1E3/(8.314*(EA47+273.15)) * AR47/DX47 * AQ47) * DX47/(100*DL47) * 1000/(1000 - AP47)</f>
        <v>0</v>
      </c>
      <c r="AO47">
        <v>8.961038089216062</v>
      </c>
      <c r="AP47">
        <v>11.56560139860141</v>
      </c>
      <c r="AQ47">
        <v>8.811060868340008E-06</v>
      </c>
      <c r="AR47">
        <v>121.3080005228487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1761328274.814285</v>
      </c>
      <c r="DR47">
        <v>440.5138928571428</v>
      </c>
      <c r="DS47">
        <v>474.9147142857142</v>
      </c>
      <c r="DT47">
        <v>11.56489642857143</v>
      </c>
      <c r="DU47">
        <v>8.960905</v>
      </c>
      <c r="DV47">
        <v>439.8872500000001</v>
      </c>
      <c r="DW47">
        <v>11.51309642857143</v>
      </c>
      <c r="DX47">
        <v>500.0045714285715</v>
      </c>
      <c r="DY47">
        <v>90.24803928571427</v>
      </c>
      <c r="DZ47">
        <v>0.03018381071428571</v>
      </c>
      <c r="EA47">
        <v>18.13137142857143</v>
      </c>
      <c r="EB47">
        <v>17.98444642857143</v>
      </c>
      <c r="EC47">
        <v>999.9000000000002</v>
      </c>
      <c r="ED47">
        <v>0</v>
      </c>
      <c r="EE47">
        <v>0</v>
      </c>
      <c r="EF47">
        <v>10013.86107142857</v>
      </c>
      <c r="EG47">
        <v>0</v>
      </c>
      <c r="EH47">
        <v>1157.116071428571</v>
      </c>
      <c r="EI47">
        <v>-34.40073928571429</v>
      </c>
      <c r="EJ47">
        <v>445.668</v>
      </c>
      <c r="EK47">
        <v>479.2088571428571</v>
      </c>
      <c r="EL47">
        <v>2.603983571428572</v>
      </c>
      <c r="EM47">
        <v>474.9147142857142</v>
      </c>
      <c r="EN47">
        <v>8.960905</v>
      </c>
      <c r="EO47">
        <v>1.043708571428571</v>
      </c>
      <c r="EP47">
        <v>0.8087040714285715</v>
      </c>
      <c r="EQ47">
        <v>7.541251071428571</v>
      </c>
      <c r="ER47">
        <v>3.861009285714286</v>
      </c>
      <c r="ES47">
        <v>1200.011428571428</v>
      </c>
      <c r="ET47">
        <v>0.9669894642857141</v>
      </c>
      <c r="EU47">
        <v>0.03301044642857143</v>
      </c>
      <c r="EV47">
        <v>0</v>
      </c>
      <c r="EW47">
        <v>1270.347142857143</v>
      </c>
      <c r="EX47">
        <v>5.000560000000001</v>
      </c>
      <c r="EY47">
        <v>15185.82857142857</v>
      </c>
      <c r="EZ47">
        <v>10316.89285714286</v>
      </c>
      <c r="FA47">
        <v>37.4305</v>
      </c>
      <c r="FB47">
        <v>39.12703571428572</v>
      </c>
      <c r="FC47">
        <v>38.1895</v>
      </c>
      <c r="FD47">
        <v>37.83010714285714</v>
      </c>
      <c r="FE47">
        <v>37.94839285714285</v>
      </c>
      <c r="FF47">
        <v>1155.561428571428</v>
      </c>
      <c r="FG47">
        <v>39.45</v>
      </c>
      <c r="FH47">
        <v>0</v>
      </c>
      <c r="FI47">
        <v>1761328318.4</v>
      </c>
      <c r="FJ47">
        <v>0</v>
      </c>
      <c r="FK47">
        <v>1270.6592</v>
      </c>
      <c r="FL47">
        <v>29.45615379108395</v>
      </c>
      <c r="FM47">
        <v>314.5538456539715</v>
      </c>
      <c r="FN47">
        <v>15189.076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-31.92017073170731</v>
      </c>
      <c r="GD47">
        <v>-42.3375951219512</v>
      </c>
      <c r="GE47">
        <v>4.361031474947736</v>
      </c>
      <c r="GF47">
        <v>0</v>
      </c>
      <c r="GG47">
        <v>1268.651176470588</v>
      </c>
      <c r="GH47">
        <v>30.79724981655978</v>
      </c>
      <c r="GI47">
        <v>3.028114113851258</v>
      </c>
      <c r="GJ47">
        <v>0</v>
      </c>
      <c r="GK47">
        <v>2.606073414634146</v>
      </c>
      <c r="GL47">
        <v>-0.02692494773518601</v>
      </c>
      <c r="GM47">
        <v>0.004165135555288964</v>
      </c>
      <c r="GN47">
        <v>1</v>
      </c>
      <c r="GO47">
        <v>1</v>
      </c>
      <c r="GP47">
        <v>3</v>
      </c>
      <c r="GQ47" t="s">
        <v>446</v>
      </c>
      <c r="GR47">
        <v>3.13338</v>
      </c>
      <c r="GS47">
        <v>2.70793</v>
      </c>
      <c r="GT47">
        <v>0.0933081</v>
      </c>
      <c r="GU47">
        <v>0.0993042</v>
      </c>
      <c r="GV47">
        <v>0.0641615</v>
      </c>
      <c r="GW47">
        <v>0.0532563</v>
      </c>
      <c r="GX47">
        <v>27606.3</v>
      </c>
      <c r="GY47">
        <v>26584.5</v>
      </c>
      <c r="GZ47">
        <v>30967.2</v>
      </c>
      <c r="HA47">
        <v>29744.1</v>
      </c>
      <c r="HB47">
        <v>39944.7</v>
      </c>
      <c r="HC47">
        <v>37051.7</v>
      </c>
      <c r="HD47">
        <v>47295.4</v>
      </c>
      <c r="HE47">
        <v>44181.9</v>
      </c>
      <c r="HF47">
        <v>1.8927</v>
      </c>
      <c r="HG47">
        <v>1.8897</v>
      </c>
      <c r="HH47">
        <v>0.0532493</v>
      </c>
      <c r="HI47">
        <v>0</v>
      </c>
      <c r="HJ47">
        <v>17.0992</v>
      </c>
      <c r="HK47">
        <v>999.9</v>
      </c>
      <c r="HL47">
        <v>30.5</v>
      </c>
      <c r="HM47">
        <v>31.4</v>
      </c>
      <c r="HN47">
        <v>15.5977</v>
      </c>
      <c r="HO47">
        <v>63.1851</v>
      </c>
      <c r="HP47">
        <v>19.7756</v>
      </c>
      <c r="HQ47">
        <v>1</v>
      </c>
      <c r="HR47">
        <v>-0.297924</v>
      </c>
      <c r="HS47">
        <v>2.80978</v>
      </c>
      <c r="HT47">
        <v>20.1828</v>
      </c>
      <c r="HU47">
        <v>5.23241</v>
      </c>
      <c r="HV47">
        <v>11.9694</v>
      </c>
      <c r="HW47">
        <v>4.9714</v>
      </c>
      <c r="HX47">
        <v>3.28965</v>
      </c>
      <c r="HY47">
        <v>9999</v>
      </c>
      <c r="HZ47">
        <v>9999</v>
      </c>
      <c r="IA47">
        <v>9999</v>
      </c>
      <c r="IB47">
        <v>999.9</v>
      </c>
      <c r="IC47">
        <v>4.97293</v>
      </c>
      <c r="ID47">
        <v>1.87734</v>
      </c>
      <c r="IE47">
        <v>1.87543</v>
      </c>
      <c r="IF47">
        <v>1.87822</v>
      </c>
      <c r="IG47">
        <v>1.87498</v>
      </c>
      <c r="IH47">
        <v>1.87851</v>
      </c>
      <c r="II47">
        <v>1.87561</v>
      </c>
      <c r="IJ47">
        <v>1.87683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0.657</v>
      </c>
      <c r="IY47">
        <v>0.0518</v>
      </c>
      <c r="IZ47">
        <v>-0.1194416370607354</v>
      </c>
      <c r="JA47">
        <v>0.002211305909277446</v>
      </c>
      <c r="JB47">
        <v>-1.416678044876584E-06</v>
      </c>
      <c r="JC47">
        <v>5.589822708492042E-10</v>
      </c>
      <c r="JD47">
        <v>-0.0366444106193515</v>
      </c>
      <c r="JE47">
        <v>-0.003883289402147765</v>
      </c>
      <c r="JF47">
        <v>0.001294046794190009</v>
      </c>
      <c r="JG47">
        <v>-2.515066912705432E-05</v>
      </c>
      <c r="JH47">
        <v>14</v>
      </c>
      <c r="JI47">
        <v>2052</v>
      </c>
      <c r="JJ47">
        <v>1</v>
      </c>
      <c r="JK47">
        <v>21</v>
      </c>
      <c r="JL47">
        <v>29355471.4</v>
      </c>
      <c r="JM47">
        <v>29355471.4</v>
      </c>
      <c r="JN47">
        <v>1.29517</v>
      </c>
      <c r="JO47">
        <v>2.54639</v>
      </c>
      <c r="JP47">
        <v>1.39893</v>
      </c>
      <c r="JQ47">
        <v>2.3291</v>
      </c>
      <c r="JR47">
        <v>1.44897</v>
      </c>
      <c r="JS47">
        <v>2.42432</v>
      </c>
      <c r="JT47">
        <v>37.1225</v>
      </c>
      <c r="JU47">
        <v>23.9036</v>
      </c>
      <c r="JV47">
        <v>18</v>
      </c>
      <c r="JW47">
        <v>475.313</v>
      </c>
      <c r="JX47">
        <v>442.15</v>
      </c>
      <c r="JY47">
        <v>13.8495</v>
      </c>
      <c r="JZ47">
        <v>23.1323</v>
      </c>
      <c r="KA47">
        <v>30.0001</v>
      </c>
      <c r="KB47">
        <v>22.9102</v>
      </c>
      <c r="KC47">
        <v>22.9978</v>
      </c>
      <c r="KD47">
        <v>25.9446</v>
      </c>
      <c r="KE47">
        <v>39.0422</v>
      </c>
      <c r="KF47">
        <v>0</v>
      </c>
      <c r="KG47">
        <v>13.8657</v>
      </c>
      <c r="KH47">
        <v>526.92</v>
      </c>
      <c r="KI47">
        <v>8.964589999999999</v>
      </c>
      <c r="KJ47">
        <v>102.275</v>
      </c>
      <c r="KK47">
        <v>101.641</v>
      </c>
    </row>
    <row r="48" spans="1:297">
      <c r="A48">
        <v>32</v>
      </c>
      <c r="B48">
        <v>1761328287.6</v>
      </c>
      <c r="C48">
        <v>247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1761328280.1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511.6826442892375</v>
      </c>
      <c r="AK48">
        <v>484.056927272727</v>
      </c>
      <c r="AL48">
        <v>3.250812491852472</v>
      </c>
      <c r="AM48">
        <v>65.23623807563997</v>
      </c>
      <c r="AN48">
        <f>(AP48 - AO48 + DY48*1E3/(8.314*(EA48+273.15)) * AR48/DX48 * AQ48) * DX48/(100*DL48) * 1000/(1000 - AP48)</f>
        <v>0</v>
      </c>
      <c r="AO48">
        <v>8.962736415430845</v>
      </c>
      <c r="AP48">
        <v>11.56892727272728</v>
      </c>
      <c r="AQ48">
        <v>1.13917940467333E-05</v>
      </c>
      <c r="AR48">
        <v>121.3080005228487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1761328280.1</v>
      </c>
      <c r="DR48">
        <v>456.3116666666667</v>
      </c>
      <c r="DS48">
        <v>492.6265925925926</v>
      </c>
      <c r="DT48">
        <v>11.56602592592593</v>
      </c>
      <c r="DU48">
        <v>8.961594444444446</v>
      </c>
      <c r="DV48">
        <v>455.664925925926</v>
      </c>
      <c r="DW48">
        <v>11.51421481481482</v>
      </c>
      <c r="DX48">
        <v>500.033</v>
      </c>
      <c r="DY48">
        <v>90.24919629629629</v>
      </c>
      <c r="DZ48">
        <v>0.03005221481481482</v>
      </c>
      <c r="EA48">
        <v>18.12823333333333</v>
      </c>
      <c r="EB48">
        <v>17.97883333333333</v>
      </c>
      <c r="EC48">
        <v>999.9000000000001</v>
      </c>
      <c r="ED48">
        <v>0</v>
      </c>
      <c r="EE48">
        <v>0</v>
      </c>
      <c r="EF48">
        <v>10019.86777777778</v>
      </c>
      <c r="EG48">
        <v>0</v>
      </c>
      <c r="EH48">
        <v>1157.118888888889</v>
      </c>
      <c r="EI48">
        <v>-36.31484444444444</v>
      </c>
      <c r="EJ48">
        <v>461.6511851851853</v>
      </c>
      <c r="EK48">
        <v>497.0811851851852</v>
      </c>
      <c r="EL48">
        <v>2.604428888888889</v>
      </c>
      <c r="EM48">
        <v>492.6265925925926</v>
      </c>
      <c r="EN48">
        <v>8.961594444444446</v>
      </c>
      <c r="EO48">
        <v>1.043824074074074</v>
      </c>
      <c r="EP48">
        <v>0.8087766296296295</v>
      </c>
      <c r="EQ48">
        <v>7.542875555555555</v>
      </c>
      <c r="ER48">
        <v>3.862285185185185</v>
      </c>
      <c r="ES48">
        <v>1199.993333333333</v>
      </c>
      <c r="ET48">
        <v>0.9669878888888888</v>
      </c>
      <c r="EU48">
        <v>0.03301190370370371</v>
      </c>
      <c r="EV48">
        <v>0</v>
      </c>
      <c r="EW48">
        <v>1272.903703703704</v>
      </c>
      <c r="EX48">
        <v>5.000560000000001</v>
      </c>
      <c r="EY48">
        <v>15212.35555555556</v>
      </c>
      <c r="EZ48">
        <v>10316.72222222222</v>
      </c>
      <c r="FA48">
        <v>37.35155555555556</v>
      </c>
      <c r="FB48">
        <v>39.03914814814815</v>
      </c>
      <c r="FC48">
        <v>38.11540740740741</v>
      </c>
      <c r="FD48">
        <v>37.71740740740741</v>
      </c>
      <c r="FE48">
        <v>37.87003703703704</v>
      </c>
      <c r="FF48">
        <v>1155.543333333333</v>
      </c>
      <c r="FG48">
        <v>39.45</v>
      </c>
      <c r="FH48">
        <v>0</v>
      </c>
      <c r="FI48">
        <v>1761328323.2</v>
      </c>
      <c r="FJ48">
        <v>0</v>
      </c>
      <c r="FK48">
        <v>1272.9644</v>
      </c>
      <c r="FL48">
        <v>27.6199999842908</v>
      </c>
      <c r="FM48">
        <v>301.5538462155938</v>
      </c>
      <c r="FN48">
        <v>15213.324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-34.82965609756098</v>
      </c>
      <c r="GD48">
        <v>-23.52432334494775</v>
      </c>
      <c r="GE48">
        <v>2.433201950060843</v>
      </c>
      <c r="GF48">
        <v>0</v>
      </c>
      <c r="GG48">
        <v>1271.338823529412</v>
      </c>
      <c r="GH48">
        <v>29.08388083015066</v>
      </c>
      <c r="GI48">
        <v>2.861710476482746</v>
      </c>
      <c r="GJ48">
        <v>0</v>
      </c>
      <c r="GK48">
        <v>2.604194146341464</v>
      </c>
      <c r="GL48">
        <v>0.003716027874564384</v>
      </c>
      <c r="GM48">
        <v>0.001391698340613779</v>
      </c>
      <c r="GN48">
        <v>1</v>
      </c>
      <c r="GO48">
        <v>1</v>
      </c>
      <c r="GP48">
        <v>3</v>
      </c>
      <c r="GQ48" t="s">
        <v>446</v>
      </c>
      <c r="GR48">
        <v>3.13327</v>
      </c>
      <c r="GS48">
        <v>2.70768</v>
      </c>
      <c r="GT48">
        <v>0.095669</v>
      </c>
      <c r="GU48">
        <v>0.101703</v>
      </c>
      <c r="GV48">
        <v>0.0641731</v>
      </c>
      <c r="GW48">
        <v>0.053261</v>
      </c>
      <c r="GX48">
        <v>27534.1</v>
      </c>
      <c r="GY48">
        <v>26513.5</v>
      </c>
      <c r="GZ48">
        <v>30966.8</v>
      </c>
      <c r="HA48">
        <v>29743.9</v>
      </c>
      <c r="HB48">
        <v>39943.9</v>
      </c>
      <c r="HC48">
        <v>37051.4</v>
      </c>
      <c r="HD48">
        <v>47294.8</v>
      </c>
      <c r="HE48">
        <v>44181.6</v>
      </c>
      <c r="HF48">
        <v>1.89242</v>
      </c>
      <c r="HG48">
        <v>1.8902</v>
      </c>
      <c r="HH48">
        <v>0.0532344</v>
      </c>
      <c r="HI48">
        <v>0</v>
      </c>
      <c r="HJ48">
        <v>17.0992</v>
      </c>
      <c r="HK48">
        <v>999.9</v>
      </c>
      <c r="HL48">
        <v>30.5</v>
      </c>
      <c r="HM48">
        <v>31.4</v>
      </c>
      <c r="HN48">
        <v>15.5968</v>
      </c>
      <c r="HO48">
        <v>63.2851</v>
      </c>
      <c r="HP48">
        <v>19.7997</v>
      </c>
      <c r="HQ48">
        <v>1</v>
      </c>
      <c r="HR48">
        <v>-0.298049</v>
      </c>
      <c r="HS48">
        <v>2.7821</v>
      </c>
      <c r="HT48">
        <v>20.1834</v>
      </c>
      <c r="HU48">
        <v>5.23226</v>
      </c>
      <c r="HV48">
        <v>11.9716</v>
      </c>
      <c r="HW48">
        <v>4.9714</v>
      </c>
      <c r="HX48">
        <v>3.28968</v>
      </c>
      <c r="HY48">
        <v>9999</v>
      </c>
      <c r="HZ48">
        <v>9999</v>
      </c>
      <c r="IA48">
        <v>9999</v>
      </c>
      <c r="IB48">
        <v>999.9</v>
      </c>
      <c r="IC48">
        <v>4.97293</v>
      </c>
      <c r="ID48">
        <v>1.87732</v>
      </c>
      <c r="IE48">
        <v>1.87546</v>
      </c>
      <c r="IF48">
        <v>1.87823</v>
      </c>
      <c r="IG48">
        <v>1.875</v>
      </c>
      <c r="IH48">
        <v>1.87851</v>
      </c>
      <c r="II48">
        <v>1.87561</v>
      </c>
      <c r="IJ48">
        <v>1.87683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0.677</v>
      </c>
      <c r="IY48">
        <v>0.0518</v>
      </c>
      <c r="IZ48">
        <v>-0.1194416370607354</v>
      </c>
      <c r="JA48">
        <v>0.002211305909277446</v>
      </c>
      <c r="JB48">
        <v>-1.416678044876584E-06</v>
      </c>
      <c r="JC48">
        <v>5.589822708492042E-10</v>
      </c>
      <c r="JD48">
        <v>-0.0366444106193515</v>
      </c>
      <c r="JE48">
        <v>-0.003883289402147765</v>
      </c>
      <c r="JF48">
        <v>0.001294046794190009</v>
      </c>
      <c r="JG48">
        <v>-2.515066912705432E-05</v>
      </c>
      <c r="JH48">
        <v>14</v>
      </c>
      <c r="JI48">
        <v>2052</v>
      </c>
      <c r="JJ48">
        <v>1</v>
      </c>
      <c r="JK48">
        <v>21</v>
      </c>
      <c r="JL48">
        <v>29355471.5</v>
      </c>
      <c r="JM48">
        <v>29355471.5</v>
      </c>
      <c r="JN48">
        <v>1.32812</v>
      </c>
      <c r="JO48">
        <v>2.54395</v>
      </c>
      <c r="JP48">
        <v>1.39893</v>
      </c>
      <c r="JQ48">
        <v>2.3291</v>
      </c>
      <c r="JR48">
        <v>1.44897</v>
      </c>
      <c r="JS48">
        <v>2.6001</v>
      </c>
      <c r="JT48">
        <v>37.1225</v>
      </c>
      <c r="JU48">
        <v>23.9036</v>
      </c>
      <c r="JV48">
        <v>18</v>
      </c>
      <c r="JW48">
        <v>475.169</v>
      </c>
      <c r="JX48">
        <v>442.452</v>
      </c>
      <c r="JY48">
        <v>13.8658</v>
      </c>
      <c r="JZ48">
        <v>23.1323</v>
      </c>
      <c r="KA48">
        <v>30</v>
      </c>
      <c r="KB48">
        <v>22.9102</v>
      </c>
      <c r="KC48">
        <v>22.9978</v>
      </c>
      <c r="KD48">
        <v>26.6542</v>
      </c>
      <c r="KE48">
        <v>39.0422</v>
      </c>
      <c r="KF48">
        <v>0</v>
      </c>
      <c r="KG48">
        <v>13.8792</v>
      </c>
      <c r="KH48">
        <v>540.323</v>
      </c>
      <c r="KI48">
        <v>8.964589999999999</v>
      </c>
      <c r="KJ48">
        <v>102.274</v>
      </c>
      <c r="KK48">
        <v>101.64</v>
      </c>
    </row>
    <row r="49" spans="1:297">
      <c r="A49">
        <v>33</v>
      </c>
      <c r="B49">
        <v>1761328292.6</v>
      </c>
      <c r="C49">
        <v>252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1761328284.814285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528.683182308929</v>
      </c>
      <c r="AK49">
        <v>500.6948727272726</v>
      </c>
      <c r="AL49">
        <v>3.334085477328499</v>
      </c>
      <c r="AM49">
        <v>65.23623807563997</v>
      </c>
      <c r="AN49">
        <f>(AP49 - AO49 + DY49*1E3/(8.314*(EA49+273.15)) * AR49/DX49 * AQ49) * DX49/(100*DL49) * 1000/(1000 - AP49)</f>
        <v>0</v>
      </c>
      <c r="AO49">
        <v>8.963274530388899</v>
      </c>
      <c r="AP49">
        <v>11.57419300699301</v>
      </c>
      <c r="AQ49">
        <v>1.544027327134984E-05</v>
      </c>
      <c r="AR49">
        <v>121.3080005228487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1761328284.814285</v>
      </c>
      <c r="DR49">
        <v>471.2327857142856</v>
      </c>
      <c r="DS49">
        <v>508.4618214285714</v>
      </c>
      <c r="DT49">
        <v>11.56852857142857</v>
      </c>
      <c r="DU49">
        <v>8.962381071428572</v>
      </c>
      <c r="DV49">
        <v>470.5672857142857</v>
      </c>
      <c r="DW49">
        <v>11.51668928571429</v>
      </c>
      <c r="DX49">
        <v>500.0259285714286</v>
      </c>
      <c r="DY49">
        <v>90.2496357142857</v>
      </c>
      <c r="DZ49">
        <v>0.03000856071428571</v>
      </c>
      <c r="EA49">
        <v>18.12520357142857</v>
      </c>
      <c r="EB49">
        <v>17.97935714285714</v>
      </c>
      <c r="EC49">
        <v>999.9000000000002</v>
      </c>
      <c r="ED49">
        <v>0</v>
      </c>
      <c r="EE49">
        <v>0</v>
      </c>
      <c r="EF49">
        <v>10012.54964285714</v>
      </c>
      <c r="EG49">
        <v>0</v>
      </c>
      <c r="EH49">
        <v>1157.127857142857</v>
      </c>
      <c r="EI49">
        <v>-37.22893214285715</v>
      </c>
      <c r="EJ49">
        <v>476.7481071428572</v>
      </c>
      <c r="EK49">
        <v>513.0600714285714</v>
      </c>
      <c r="EL49">
        <v>2.60615</v>
      </c>
      <c r="EM49">
        <v>508.4618214285714</v>
      </c>
      <c r="EN49">
        <v>8.962381071428572</v>
      </c>
      <c r="EO49">
        <v>1.044055357142857</v>
      </c>
      <c r="EP49">
        <v>0.8088516428571429</v>
      </c>
      <c r="EQ49">
        <v>7.546122142857143</v>
      </c>
      <c r="ER49">
        <v>3.863602857142857</v>
      </c>
      <c r="ES49">
        <v>1199.993571428571</v>
      </c>
      <c r="ET49">
        <v>0.9669881428571427</v>
      </c>
      <c r="EU49">
        <v>0.03301164285714286</v>
      </c>
      <c r="EV49">
        <v>0</v>
      </c>
      <c r="EW49">
        <v>1275.122142857143</v>
      </c>
      <c r="EX49">
        <v>5.000560000000001</v>
      </c>
      <c r="EY49">
        <v>15234.98928571429</v>
      </c>
      <c r="EZ49">
        <v>10316.725</v>
      </c>
      <c r="FA49">
        <v>37.28321428571429</v>
      </c>
      <c r="FB49">
        <v>38.96407142857142</v>
      </c>
      <c r="FC49">
        <v>38.04885714285713</v>
      </c>
      <c r="FD49">
        <v>37.62260714285714</v>
      </c>
      <c r="FE49">
        <v>37.80107142857143</v>
      </c>
      <c r="FF49">
        <v>1155.544642857143</v>
      </c>
      <c r="FG49">
        <v>39.44892857142857</v>
      </c>
      <c r="FH49">
        <v>0</v>
      </c>
      <c r="FI49">
        <v>1761328328.6</v>
      </c>
      <c r="FJ49">
        <v>0</v>
      </c>
      <c r="FK49">
        <v>1275.334230769231</v>
      </c>
      <c r="FL49">
        <v>27.67008546812133</v>
      </c>
      <c r="FM49">
        <v>279.6136752317942</v>
      </c>
      <c r="FN49">
        <v>15237.61923076923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-36.6649875</v>
      </c>
      <c r="GD49">
        <v>-11.94171669793622</v>
      </c>
      <c r="GE49">
        <v>1.190000435123345</v>
      </c>
      <c r="GF49">
        <v>0</v>
      </c>
      <c r="GG49">
        <v>1273.956176470588</v>
      </c>
      <c r="GH49">
        <v>28.10068754380738</v>
      </c>
      <c r="GI49">
        <v>2.763323888007807</v>
      </c>
      <c r="GJ49">
        <v>0</v>
      </c>
      <c r="GK49">
        <v>2.6053395</v>
      </c>
      <c r="GL49">
        <v>0.01870266416510137</v>
      </c>
      <c r="GM49">
        <v>0.002194302793599809</v>
      </c>
      <c r="GN49">
        <v>1</v>
      </c>
      <c r="GO49">
        <v>1</v>
      </c>
      <c r="GP49">
        <v>3</v>
      </c>
      <c r="GQ49" t="s">
        <v>446</v>
      </c>
      <c r="GR49">
        <v>3.13311</v>
      </c>
      <c r="GS49">
        <v>2.70801</v>
      </c>
      <c r="GT49">
        <v>0.0980491</v>
      </c>
      <c r="GU49">
        <v>0.104062</v>
      </c>
      <c r="GV49">
        <v>0.0641949</v>
      </c>
      <c r="GW49">
        <v>0.0532607</v>
      </c>
      <c r="GX49">
        <v>27462.2</v>
      </c>
      <c r="GY49">
        <v>26444.4</v>
      </c>
      <c r="GZ49">
        <v>30967.5</v>
      </c>
      <c r="HA49">
        <v>29744.5</v>
      </c>
      <c r="HB49">
        <v>39943.8</v>
      </c>
      <c r="HC49">
        <v>37052.5</v>
      </c>
      <c r="HD49">
        <v>47295.6</v>
      </c>
      <c r="HE49">
        <v>44182.7</v>
      </c>
      <c r="HF49">
        <v>1.89228</v>
      </c>
      <c r="HG49">
        <v>1.89028</v>
      </c>
      <c r="HH49">
        <v>0.0530556</v>
      </c>
      <c r="HI49">
        <v>0</v>
      </c>
      <c r="HJ49">
        <v>17.0992</v>
      </c>
      <c r="HK49">
        <v>999.9</v>
      </c>
      <c r="HL49">
        <v>30.5</v>
      </c>
      <c r="HM49">
        <v>31.4</v>
      </c>
      <c r="HN49">
        <v>15.5974</v>
      </c>
      <c r="HO49">
        <v>63.2651</v>
      </c>
      <c r="HP49">
        <v>20.1002</v>
      </c>
      <c r="HQ49">
        <v>1</v>
      </c>
      <c r="HR49">
        <v>-0.298102</v>
      </c>
      <c r="HS49">
        <v>2.76972</v>
      </c>
      <c r="HT49">
        <v>20.1834</v>
      </c>
      <c r="HU49">
        <v>5.23197</v>
      </c>
      <c r="HV49">
        <v>11.9715</v>
      </c>
      <c r="HW49">
        <v>4.9714</v>
      </c>
      <c r="HX49">
        <v>3.2896</v>
      </c>
      <c r="HY49">
        <v>9999</v>
      </c>
      <c r="HZ49">
        <v>9999</v>
      </c>
      <c r="IA49">
        <v>9999</v>
      </c>
      <c r="IB49">
        <v>999.9</v>
      </c>
      <c r="IC49">
        <v>4.97293</v>
      </c>
      <c r="ID49">
        <v>1.87732</v>
      </c>
      <c r="IE49">
        <v>1.87546</v>
      </c>
      <c r="IF49">
        <v>1.87824</v>
      </c>
      <c r="IG49">
        <v>1.875</v>
      </c>
      <c r="IH49">
        <v>1.87851</v>
      </c>
      <c r="II49">
        <v>1.87562</v>
      </c>
      <c r="IJ49">
        <v>1.87683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0.697</v>
      </c>
      <c r="IY49">
        <v>0.0519</v>
      </c>
      <c r="IZ49">
        <v>-0.1194416370607354</v>
      </c>
      <c r="JA49">
        <v>0.002211305909277446</v>
      </c>
      <c r="JB49">
        <v>-1.416678044876584E-06</v>
      </c>
      <c r="JC49">
        <v>5.589822708492042E-10</v>
      </c>
      <c r="JD49">
        <v>-0.0366444106193515</v>
      </c>
      <c r="JE49">
        <v>-0.003883289402147765</v>
      </c>
      <c r="JF49">
        <v>0.001294046794190009</v>
      </c>
      <c r="JG49">
        <v>-2.515066912705432E-05</v>
      </c>
      <c r="JH49">
        <v>14</v>
      </c>
      <c r="JI49">
        <v>2052</v>
      </c>
      <c r="JJ49">
        <v>1</v>
      </c>
      <c r="JK49">
        <v>21</v>
      </c>
      <c r="JL49">
        <v>29355471.5</v>
      </c>
      <c r="JM49">
        <v>29355471.5</v>
      </c>
      <c r="JN49">
        <v>1.3623</v>
      </c>
      <c r="JO49">
        <v>2.53418</v>
      </c>
      <c r="JP49">
        <v>1.39893</v>
      </c>
      <c r="JQ49">
        <v>2.3291</v>
      </c>
      <c r="JR49">
        <v>1.44897</v>
      </c>
      <c r="JS49">
        <v>2.60498</v>
      </c>
      <c r="JT49">
        <v>37.1225</v>
      </c>
      <c r="JU49">
        <v>23.9211</v>
      </c>
      <c r="JV49">
        <v>18</v>
      </c>
      <c r="JW49">
        <v>475.091</v>
      </c>
      <c r="JX49">
        <v>442.497</v>
      </c>
      <c r="JY49">
        <v>13.8808</v>
      </c>
      <c r="JZ49">
        <v>23.1323</v>
      </c>
      <c r="KA49">
        <v>30</v>
      </c>
      <c r="KB49">
        <v>22.9102</v>
      </c>
      <c r="KC49">
        <v>22.9978</v>
      </c>
      <c r="KD49">
        <v>27.2831</v>
      </c>
      <c r="KE49">
        <v>39.0422</v>
      </c>
      <c r="KF49">
        <v>0</v>
      </c>
      <c r="KG49">
        <v>13.8923</v>
      </c>
      <c r="KH49">
        <v>560.3579999999999</v>
      </c>
      <c r="KI49">
        <v>8.96452</v>
      </c>
      <c r="KJ49">
        <v>102.276</v>
      </c>
      <c r="KK49">
        <v>101.643</v>
      </c>
    </row>
    <row r="50" spans="1:297">
      <c r="A50">
        <v>34</v>
      </c>
      <c r="B50">
        <v>1761328297.6</v>
      </c>
      <c r="C50">
        <v>257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1761328290.1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545.6375778403576</v>
      </c>
      <c r="AK50">
        <v>517.4162727272725</v>
      </c>
      <c r="AL50">
        <v>3.346098484498294</v>
      </c>
      <c r="AM50">
        <v>65.23623807563997</v>
      </c>
      <c r="AN50">
        <f>(AP50 - AO50 + DY50*1E3/(8.314*(EA50+273.15)) * AR50/DX50 * AQ50) * DX50/(100*DL50) * 1000/(1000 - AP50)</f>
        <v>0</v>
      </c>
      <c r="AO50">
        <v>8.962853080186026</v>
      </c>
      <c r="AP50">
        <v>11.5770090909091</v>
      </c>
      <c r="AQ50">
        <v>5.619834540021982E-06</v>
      </c>
      <c r="AR50">
        <v>121.3080005228487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1761328290.1</v>
      </c>
      <c r="DR50">
        <v>488.3797777777777</v>
      </c>
      <c r="DS50">
        <v>526.2363703703703</v>
      </c>
      <c r="DT50">
        <v>11.57166666666667</v>
      </c>
      <c r="DU50">
        <v>8.963123333333332</v>
      </c>
      <c r="DV50">
        <v>487.6930740740741</v>
      </c>
      <c r="DW50">
        <v>11.51977037037037</v>
      </c>
      <c r="DX50">
        <v>500.0374444444445</v>
      </c>
      <c r="DY50">
        <v>90.24992222222221</v>
      </c>
      <c r="DZ50">
        <v>0.02997494074074074</v>
      </c>
      <c r="EA50">
        <v>18.12374444444444</v>
      </c>
      <c r="EB50">
        <v>17.97934814814815</v>
      </c>
      <c r="EC50">
        <v>999.9000000000001</v>
      </c>
      <c r="ED50">
        <v>0</v>
      </c>
      <c r="EE50">
        <v>0</v>
      </c>
      <c r="EF50">
        <v>9994.978148148148</v>
      </c>
      <c r="EG50">
        <v>0</v>
      </c>
      <c r="EH50">
        <v>1157.133703703704</v>
      </c>
      <c r="EI50">
        <v>-37.85654814814815</v>
      </c>
      <c r="EJ50">
        <v>494.0974074074074</v>
      </c>
      <c r="EK50">
        <v>530.9957777777778</v>
      </c>
      <c r="EL50">
        <v>2.608544814814814</v>
      </c>
      <c r="EM50">
        <v>526.2363703703703</v>
      </c>
      <c r="EN50">
        <v>8.963123333333332</v>
      </c>
      <c r="EO50">
        <v>1.044342222222222</v>
      </c>
      <c r="EP50">
        <v>0.8089212222222223</v>
      </c>
      <c r="EQ50">
        <v>7.550139259259258</v>
      </c>
      <c r="ER50">
        <v>3.864824444444444</v>
      </c>
      <c r="ES50">
        <v>1200.005555555555</v>
      </c>
      <c r="ET50">
        <v>0.9669875925925924</v>
      </c>
      <c r="EU50">
        <v>0.0330122</v>
      </c>
      <c r="EV50">
        <v>0</v>
      </c>
      <c r="EW50">
        <v>1277.442592592593</v>
      </c>
      <c r="EX50">
        <v>5.000560000000001</v>
      </c>
      <c r="EY50">
        <v>15259.55185185185</v>
      </c>
      <c r="EZ50">
        <v>10316.82222222222</v>
      </c>
      <c r="FA50">
        <v>37.20811111111111</v>
      </c>
      <c r="FB50">
        <v>38.87937037037037</v>
      </c>
      <c r="FC50">
        <v>37.96737037037037</v>
      </c>
      <c r="FD50">
        <v>37.52288888888889</v>
      </c>
      <c r="FE50">
        <v>37.72655555555556</v>
      </c>
      <c r="FF50">
        <v>1155.556666666667</v>
      </c>
      <c r="FG50">
        <v>39.4488888888889</v>
      </c>
      <c r="FH50">
        <v>0</v>
      </c>
      <c r="FI50">
        <v>1761328333.4</v>
      </c>
      <c r="FJ50">
        <v>0</v>
      </c>
      <c r="FK50">
        <v>1277.439230769231</v>
      </c>
      <c r="FL50">
        <v>25.9432478780398</v>
      </c>
      <c r="FM50">
        <v>267.4461538541813</v>
      </c>
      <c r="FN50">
        <v>15259.61538461538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-37.35848</v>
      </c>
      <c r="GD50">
        <v>-7.802591369605913</v>
      </c>
      <c r="GE50">
        <v>0.7757122395579432</v>
      </c>
      <c r="GF50">
        <v>0</v>
      </c>
      <c r="GG50">
        <v>1275.837352941177</v>
      </c>
      <c r="GH50">
        <v>26.6045836666618</v>
      </c>
      <c r="GI50">
        <v>2.621527741406125</v>
      </c>
      <c r="GJ50">
        <v>0</v>
      </c>
      <c r="GK50">
        <v>2.607225</v>
      </c>
      <c r="GL50">
        <v>0.02639774859286121</v>
      </c>
      <c r="GM50">
        <v>0.00296773735360795</v>
      </c>
      <c r="GN50">
        <v>1</v>
      </c>
      <c r="GO50">
        <v>1</v>
      </c>
      <c r="GP50">
        <v>3</v>
      </c>
      <c r="GQ50" t="s">
        <v>446</v>
      </c>
      <c r="GR50">
        <v>3.13327</v>
      </c>
      <c r="GS50">
        <v>2.70746</v>
      </c>
      <c r="GT50">
        <v>0.100399</v>
      </c>
      <c r="GU50">
        <v>0.106382</v>
      </c>
      <c r="GV50">
        <v>0.0642099</v>
      </c>
      <c r="GW50">
        <v>0.0532672</v>
      </c>
      <c r="GX50">
        <v>27390.7</v>
      </c>
      <c r="GY50">
        <v>26376.2</v>
      </c>
      <c r="GZ50">
        <v>30967.5</v>
      </c>
      <c r="HA50">
        <v>29744.9</v>
      </c>
      <c r="HB50">
        <v>39943.2</v>
      </c>
      <c r="HC50">
        <v>37052.6</v>
      </c>
      <c r="HD50">
        <v>47295.5</v>
      </c>
      <c r="HE50">
        <v>44183</v>
      </c>
      <c r="HF50">
        <v>1.89265</v>
      </c>
      <c r="HG50">
        <v>1.88985</v>
      </c>
      <c r="HH50">
        <v>0.0526011</v>
      </c>
      <c r="HI50">
        <v>0</v>
      </c>
      <c r="HJ50">
        <v>17.0995</v>
      </c>
      <c r="HK50">
        <v>999.9</v>
      </c>
      <c r="HL50">
        <v>30.5</v>
      </c>
      <c r="HM50">
        <v>31.4</v>
      </c>
      <c r="HN50">
        <v>15.5962</v>
      </c>
      <c r="HO50">
        <v>63.2151</v>
      </c>
      <c r="HP50">
        <v>20.0321</v>
      </c>
      <c r="HQ50">
        <v>1</v>
      </c>
      <c r="HR50">
        <v>-0.298105</v>
      </c>
      <c r="HS50">
        <v>2.76266</v>
      </c>
      <c r="HT50">
        <v>20.1838</v>
      </c>
      <c r="HU50">
        <v>5.23212</v>
      </c>
      <c r="HV50">
        <v>11.9719</v>
      </c>
      <c r="HW50">
        <v>4.9714</v>
      </c>
      <c r="HX50">
        <v>3.28968</v>
      </c>
      <c r="HY50">
        <v>9999</v>
      </c>
      <c r="HZ50">
        <v>9999</v>
      </c>
      <c r="IA50">
        <v>9999</v>
      </c>
      <c r="IB50">
        <v>999.9</v>
      </c>
      <c r="IC50">
        <v>4.97294</v>
      </c>
      <c r="ID50">
        <v>1.87731</v>
      </c>
      <c r="IE50">
        <v>1.87544</v>
      </c>
      <c r="IF50">
        <v>1.87821</v>
      </c>
      <c r="IG50">
        <v>1.87498</v>
      </c>
      <c r="IH50">
        <v>1.87851</v>
      </c>
      <c r="II50">
        <v>1.87562</v>
      </c>
      <c r="IJ50">
        <v>1.87682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0.717</v>
      </c>
      <c r="IY50">
        <v>0.0519</v>
      </c>
      <c r="IZ50">
        <v>-0.1194416370607354</v>
      </c>
      <c r="JA50">
        <v>0.002211305909277446</v>
      </c>
      <c r="JB50">
        <v>-1.416678044876584E-06</v>
      </c>
      <c r="JC50">
        <v>5.589822708492042E-10</v>
      </c>
      <c r="JD50">
        <v>-0.0366444106193515</v>
      </c>
      <c r="JE50">
        <v>-0.003883289402147765</v>
      </c>
      <c r="JF50">
        <v>0.001294046794190009</v>
      </c>
      <c r="JG50">
        <v>-2.515066912705432E-05</v>
      </c>
      <c r="JH50">
        <v>14</v>
      </c>
      <c r="JI50">
        <v>2052</v>
      </c>
      <c r="JJ50">
        <v>1</v>
      </c>
      <c r="JK50">
        <v>21</v>
      </c>
      <c r="JL50">
        <v>29355471.6</v>
      </c>
      <c r="JM50">
        <v>29355471.6</v>
      </c>
      <c r="JN50">
        <v>1.39404</v>
      </c>
      <c r="JO50">
        <v>2.54272</v>
      </c>
      <c r="JP50">
        <v>1.39893</v>
      </c>
      <c r="JQ50">
        <v>2.3291</v>
      </c>
      <c r="JR50">
        <v>1.44897</v>
      </c>
      <c r="JS50">
        <v>2.43408</v>
      </c>
      <c r="JT50">
        <v>37.1225</v>
      </c>
      <c r="JU50">
        <v>23.8949</v>
      </c>
      <c r="JV50">
        <v>18</v>
      </c>
      <c r="JW50">
        <v>475.287</v>
      </c>
      <c r="JX50">
        <v>442.241</v>
      </c>
      <c r="JY50">
        <v>13.8959</v>
      </c>
      <c r="JZ50">
        <v>23.1337</v>
      </c>
      <c r="KA50">
        <v>30</v>
      </c>
      <c r="KB50">
        <v>22.9102</v>
      </c>
      <c r="KC50">
        <v>22.9978</v>
      </c>
      <c r="KD50">
        <v>27.9874</v>
      </c>
      <c r="KE50">
        <v>39.0422</v>
      </c>
      <c r="KF50">
        <v>0</v>
      </c>
      <c r="KG50">
        <v>13.9077</v>
      </c>
      <c r="KH50">
        <v>573.759</v>
      </c>
      <c r="KI50">
        <v>8.96083</v>
      </c>
      <c r="KJ50">
        <v>102.275</v>
      </c>
      <c r="KK50">
        <v>101.643</v>
      </c>
    </row>
    <row r="51" spans="1:297">
      <c r="A51">
        <v>35</v>
      </c>
      <c r="B51">
        <v>1761328302.6</v>
      </c>
      <c r="C51">
        <v>262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1761328294.814285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562.6193977044194</v>
      </c>
      <c r="AK51">
        <v>534.1526787878787</v>
      </c>
      <c r="AL51">
        <v>3.350968922981862</v>
      </c>
      <c r="AM51">
        <v>65.23623807563997</v>
      </c>
      <c r="AN51">
        <f>(AP51 - AO51 + DY51*1E3/(8.314*(EA51+273.15)) * AR51/DX51 * AQ51) * DX51/(100*DL51) * 1000/(1000 - AP51)</f>
        <v>0</v>
      </c>
      <c r="AO51">
        <v>8.963946662484434</v>
      </c>
      <c r="AP51">
        <v>11.58329230769232</v>
      </c>
      <c r="AQ51">
        <v>2.029660684017087E-05</v>
      </c>
      <c r="AR51">
        <v>121.3080005228487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1761328294.814285</v>
      </c>
      <c r="DR51">
        <v>503.8721428571429</v>
      </c>
      <c r="DS51">
        <v>542.1089285714286</v>
      </c>
      <c r="DT51">
        <v>11.57582857142857</v>
      </c>
      <c r="DU51">
        <v>8.963534285714285</v>
      </c>
      <c r="DV51">
        <v>503.1665357142857</v>
      </c>
      <c r="DW51">
        <v>11.52386785714286</v>
      </c>
      <c r="DX51">
        <v>499.973107142857</v>
      </c>
      <c r="DY51">
        <v>90.25008928571428</v>
      </c>
      <c r="DZ51">
        <v>0.03012284642857143</v>
      </c>
      <c r="EA51">
        <v>18.12091071428572</v>
      </c>
      <c r="EB51">
        <v>17.97853214285714</v>
      </c>
      <c r="EC51">
        <v>999.9000000000002</v>
      </c>
      <c r="ED51">
        <v>0</v>
      </c>
      <c r="EE51">
        <v>0</v>
      </c>
      <c r="EF51">
        <v>9983.281071428573</v>
      </c>
      <c r="EG51">
        <v>0</v>
      </c>
      <c r="EH51">
        <v>1157.144285714286</v>
      </c>
      <c r="EI51">
        <v>-38.23673214285714</v>
      </c>
      <c r="EJ51">
        <v>509.7733571428572</v>
      </c>
      <c r="EK51">
        <v>547.0120357142857</v>
      </c>
      <c r="EL51">
        <v>2.612299642857142</v>
      </c>
      <c r="EM51">
        <v>542.1089285714286</v>
      </c>
      <c r="EN51">
        <v>8.963534285714285</v>
      </c>
      <c r="EO51">
        <v>1.044720357142857</v>
      </c>
      <c r="EP51">
        <v>0.8089598571428571</v>
      </c>
      <c r="EQ51">
        <v>7.555437500000002</v>
      </c>
      <c r="ER51">
        <v>3.865502857142857</v>
      </c>
      <c r="ES51">
        <v>1200.011071428571</v>
      </c>
      <c r="ET51">
        <v>0.9669948928571431</v>
      </c>
      <c r="EU51">
        <v>0.03300495714285714</v>
      </c>
      <c r="EV51">
        <v>0</v>
      </c>
      <c r="EW51">
        <v>1279.385714285714</v>
      </c>
      <c r="EX51">
        <v>5.000560000000001</v>
      </c>
      <c r="EY51">
        <v>15280.33214285714</v>
      </c>
      <c r="EZ51">
        <v>10316.89285714286</v>
      </c>
      <c r="FA51">
        <v>37.13367857142857</v>
      </c>
      <c r="FB51">
        <v>38.81007142857142</v>
      </c>
      <c r="FC51">
        <v>37.89485714285714</v>
      </c>
      <c r="FD51">
        <v>37.43942857142857</v>
      </c>
      <c r="FE51">
        <v>37.65371428571429</v>
      </c>
      <c r="FF51">
        <v>1155.570714285714</v>
      </c>
      <c r="FG51">
        <v>39.44035714285715</v>
      </c>
      <c r="FH51">
        <v>0</v>
      </c>
      <c r="FI51">
        <v>1761328338.8</v>
      </c>
      <c r="FJ51">
        <v>0</v>
      </c>
      <c r="FK51">
        <v>1279.8256</v>
      </c>
      <c r="FL51">
        <v>23.28000005978712</v>
      </c>
      <c r="FM51">
        <v>260.4000003680059</v>
      </c>
      <c r="FN51">
        <v>15284.512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-37.94368292682927</v>
      </c>
      <c r="GD51">
        <v>-5.03825017421613</v>
      </c>
      <c r="GE51">
        <v>0.5083593840650956</v>
      </c>
      <c r="GF51">
        <v>0</v>
      </c>
      <c r="GG51">
        <v>1278.156764705883</v>
      </c>
      <c r="GH51">
        <v>25.09961804797253</v>
      </c>
      <c r="GI51">
        <v>2.474293387649504</v>
      </c>
      <c r="GJ51">
        <v>0</v>
      </c>
      <c r="GK51">
        <v>2.609908048780488</v>
      </c>
      <c r="GL51">
        <v>0.0450556097560996</v>
      </c>
      <c r="GM51">
        <v>0.004504649749256217</v>
      </c>
      <c r="GN51">
        <v>1</v>
      </c>
      <c r="GO51">
        <v>1</v>
      </c>
      <c r="GP51">
        <v>3</v>
      </c>
      <c r="GQ51" t="s">
        <v>446</v>
      </c>
      <c r="GR51">
        <v>3.13309</v>
      </c>
      <c r="GS51">
        <v>2.70822</v>
      </c>
      <c r="GT51">
        <v>0.102711</v>
      </c>
      <c r="GU51">
        <v>0.108689</v>
      </c>
      <c r="GV51">
        <v>0.06423180000000001</v>
      </c>
      <c r="GW51">
        <v>0.0532665</v>
      </c>
      <c r="GX51">
        <v>27319.9</v>
      </c>
      <c r="GY51">
        <v>26308.2</v>
      </c>
      <c r="GZ51">
        <v>30967.1</v>
      </c>
      <c r="HA51">
        <v>29744.9</v>
      </c>
      <c r="HB51">
        <v>39941.9</v>
      </c>
      <c r="HC51">
        <v>37052.8</v>
      </c>
      <c r="HD51">
        <v>47294.9</v>
      </c>
      <c r="HE51">
        <v>44183</v>
      </c>
      <c r="HF51">
        <v>1.89272</v>
      </c>
      <c r="HG51">
        <v>1.88997</v>
      </c>
      <c r="HH51">
        <v>0.0534877</v>
      </c>
      <c r="HI51">
        <v>0</v>
      </c>
      <c r="HJ51">
        <v>17.1007</v>
      </c>
      <c r="HK51">
        <v>999.9</v>
      </c>
      <c r="HL51">
        <v>30.5</v>
      </c>
      <c r="HM51">
        <v>31.4</v>
      </c>
      <c r="HN51">
        <v>15.5964</v>
      </c>
      <c r="HO51">
        <v>63.4951</v>
      </c>
      <c r="HP51">
        <v>19.988</v>
      </c>
      <c r="HQ51">
        <v>1</v>
      </c>
      <c r="HR51">
        <v>-0.29813</v>
      </c>
      <c r="HS51">
        <v>2.74568</v>
      </c>
      <c r="HT51">
        <v>20.184</v>
      </c>
      <c r="HU51">
        <v>5.23271</v>
      </c>
      <c r="HV51">
        <v>11.9724</v>
      </c>
      <c r="HW51">
        <v>4.97135</v>
      </c>
      <c r="HX51">
        <v>3.28958</v>
      </c>
      <c r="HY51">
        <v>9999</v>
      </c>
      <c r="HZ51">
        <v>9999</v>
      </c>
      <c r="IA51">
        <v>9999</v>
      </c>
      <c r="IB51">
        <v>999.9</v>
      </c>
      <c r="IC51">
        <v>4.97296</v>
      </c>
      <c r="ID51">
        <v>1.87732</v>
      </c>
      <c r="IE51">
        <v>1.87544</v>
      </c>
      <c r="IF51">
        <v>1.87824</v>
      </c>
      <c r="IG51">
        <v>1.87498</v>
      </c>
      <c r="IH51">
        <v>1.87851</v>
      </c>
      <c r="II51">
        <v>1.87562</v>
      </c>
      <c r="IJ51">
        <v>1.87681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0.736</v>
      </c>
      <c r="IY51">
        <v>0.0521</v>
      </c>
      <c r="IZ51">
        <v>-0.1194416370607354</v>
      </c>
      <c r="JA51">
        <v>0.002211305909277446</v>
      </c>
      <c r="JB51">
        <v>-1.416678044876584E-06</v>
      </c>
      <c r="JC51">
        <v>5.589822708492042E-10</v>
      </c>
      <c r="JD51">
        <v>-0.0366444106193515</v>
      </c>
      <c r="JE51">
        <v>-0.003883289402147765</v>
      </c>
      <c r="JF51">
        <v>0.001294046794190009</v>
      </c>
      <c r="JG51">
        <v>-2.515066912705432E-05</v>
      </c>
      <c r="JH51">
        <v>14</v>
      </c>
      <c r="JI51">
        <v>2052</v>
      </c>
      <c r="JJ51">
        <v>1</v>
      </c>
      <c r="JK51">
        <v>21</v>
      </c>
      <c r="JL51">
        <v>29355471.7</v>
      </c>
      <c r="JM51">
        <v>29355471.7</v>
      </c>
      <c r="JN51">
        <v>1.42822</v>
      </c>
      <c r="JO51">
        <v>2.54761</v>
      </c>
      <c r="JP51">
        <v>1.39893</v>
      </c>
      <c r="JQ51">
        <v>2.3291</v>
      </c>
      <c r="JR51">
        <v>1.44897</v>
      </c>
      <c r="JS51">
        <v>2.43286</v>
      </c>
      <c r="JT51">
        <v>37.1463</v>
      </c>
      <c r="JU51">
        <v>23.9036</v>
      </c>
      <c r="JV51">
        <v>18</v>
      </c>
      <c r="JW51">
        <v>475.326</v>
      </c>
      <c r="JX51">
        <v>442.316</v>
      </c>
      <c r="JY51">
        <v>13.9107</v>
      </c>
      <c r="JZ51">
        <v>23.1342</v>
      </c>
      <c r="KA51">
        <v>30</v>
      </c>
      <c r="KB51">
        <v>22.9102</v>
      </c>
      <c r="KC51">
        <v>22.9978</v>
      </c>
      <c r="KD51">
        <v>28.6042</v>
      </c>
      <c r="KE51">
        <v>39.0422</v>
      </c>
      <c r="KF51">
        <v>0</v>
      </c>
      <c r="KG51">
        <v>13.9253</v>
      </c>
      <c r="KH51">
        <v>593.794</v>
      </c>
      <c r="KI51">
        <v>8.95467</v>
      </c>
      <c r="KJ51">
        <v>102.274</v>
      </c>
      <c r="KK51">
        <v>101.643</v>
      </c>
    </row>
    <row r="52" spans="1:297">
      <c r="A52">
        <v>36</v>
      </c>
      <c r="B52">
        <v>1761328307.6</v>
      </c>
      <c r="C52">
        <v>267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1761328300.1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579.5993349744699</v>
      </c>
      <c r="AK52">
        <v>550.9498848484849</v>
      </c>
      <c r="AL52">
        <v>3.362221066121383</v>
      </c>
      <c r="AM52">
        <v>65.23623807563997</v>
      </c>
      <c r="AN52">
        <f>(AP52 - AO52 + DY52*1E3/(8.314*(EA52+273.15)) * AR52/DX52 * AQ52) * DX52/(100*DL52) * 1000/(1000 - AP52)</f>
        <v>0</v>
      </c>
      <c r="AO52">
        <v>8.964649690134575</v>
      </c>
      <c r="AP52">
        <v>11.58821748251749</v>
      </c>
      <c r="AQ52">
        <v>1.384675343911411E-05</v>
      </c>
      <c r="AR52">
        <v>121.3080005228487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1761328300.1</v>
      </c>
      <c r="DR52">
        <v>521.346037037037</v>
      </c>
      <c r="DS52">
        <v>559.8887037037036</v>
      </c>
      <c r="DT52">
        <v>11.58084444444445</v>
      </c>
      <c r="DU52">
        <v>8.96406</v>
      </c>
      <c r="DV52">
        <v>520.6194814814814</v>
      </c>
      <c r="DW52">
        <v>11.52880740740741</v>
      </c>
      <c r="DX52">
        <v>499.987</v>
      </c>
      <c r="DY52">
        <v>90.25039629629629</v>
      </c>
      <c r="DZ52">
        <v>0.03019477037037037</v>
      </c>
      <c r="EA52">
        <v>18.11905185185185</v>
      </c>
      <c r="EB52">
        <v>17.98104444444445</v>
      </c>
      <c r="EC52">
        <v>999.9000000000001</v>
      </c>
      <c r="ED52">
        <v>0</v>
      </c>
      <c r="EE52">
        <v>0</v>
      </c>
      <c r="EF52">
        <v>9992.153703703705</v>
      </c>
      <c r="EG52">
        <v>0</v>
      </c>
      <c r="EH52">
        <v>1157.153703703704</v>
      </c>
      <c r="EI52">
        <v>-38.5426037037037</v>
      </c>
      <c r="EJ52">
        <v>527.4546666666666</v>
      </c>
      <c r="EK52">
        <v>564.9528888888889</v>
      </c>
      <c r="EL52">
        <v>2.616792592592593</v>
      </c>
      <c r="EM52">
        <v>559.8887037037036</v>
      </c>
      <c r="EN52">
        <v>8.96406</v>
      </c>
      <c r="EO52">
        <v>1.045176296296296</v>
      </c>
      <c r="EP52">
        <v>0.8090099259259259</v>
      </c>
      <c r="EQ52">
        <v>7.561834074074074</v>
      </c>
      <c r="ER52">
        <v>3.866382592592593</v>
      </c>
      <c r="ES52">
        <v>1200.024074074074</v>
      </c>
      <c r="ET52">
        <v>0.9670029259259261</v>
      </c>
      <c r="EU52">
        <v>0.0329969925925926</v>
      </c>
      <c r="EV52">
        <v>0</v>
      </c>
      <c r="EW52">
        <v>1281.518148148148</v>
      </c>
      <c r="EX52">
        <v>5.000560000000001</v>
      </c>
      <c r="EY52">
        <v>15302.87037037037</v>
      </c>
      <c r="EZ52">
        <v>10317.03703703704</v>
      </c>
      <c r="FA52">
        <v>37.0507037037037</v>
      </c>
      <c r="FB52">
        <v>38.73122222222222</v>
      </c>
      <c r="FC52">
        <v>37.81925925925925</v>
      </c>
      <c r="FD52">
        <v>37.35155555555556</v>
      </c>
      <c r="FE52">
        <v>37.58303703703704</v>
      </c>
      <c r="FF52">
        <v>1155.592962962963</v>
      </c>
      <c r="FG52">
        <v>39.43111111111111</v>
      </c>
      <c r="FH52">
        <v>0</v>
      </c>
      <c r="FI52">
        <v>1761328343.6</v>
      </c>
      <c r="FJ52">
        <v>0</v>
      </c>
      <c r="FK52">
        <v>1281.754</v>
      </c>
      <c r="FL52">
        <v>25.18538467054358</v>
      </c>
      <c r="FM52">
        <v>249.1538465174469</v>
      </c>
      <c r="FN52">
        <v>15304.968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-38.33217317073171</v>
      </c>
      <c r="GD52">
        <v>-3.698673867595836</v>
      </c>
      <c r="GE52">
        <v>0.3682548779498366</v>
      </c>
      <c r="GF52">
        <v>0</v>
      </c>
      <c r="GG52">
        <v>1280.179705882353</v>
      </c>
      <c r="GH52">
        <v>24.35584414676657</v>
      </c>
      <c r="GI52">
        <v>2.399201442262325</v>
      </c>
      <c r="GJ52">
        <v>0</v>
      </c>
      <c r="GK52">
        <v>2.613854146341464</v>
      </c>
      <c r="GL52">
        <v>0.05124606271776583</v>
      </c>
      <c r="GM52">
        <v>0.005084552394435038</v>
      </c>
      <c r="GN52">
        <v>1</v>
      </c>
      <c r="GO52">
        <v>1</v>
      </c>
      <c r="GP52">
        <v>3</v>
      </c>
      <c r="GQ52" t="s">
        <v>446</v>
      </c>
      <c r="GR52">
        <v>3.13336</v>
      </c>
      <c r="GS52">
        <v>2.70818</v>
      </c>
      <c r="GT52">
        <v>0.104999</v>
      </c>
      <c r="GU52">
        <v>0.110921</v>
      </c>
      <c r="GV52">
        <v>0.064252</v>
      </c>
      <c r="GW52">
        <v>0.053272</v>
      </c>
      <c r="GX52">
        <v>27250.2</v>
      </c>
      <c r="GY52">
        <v>26242.6</v>
      </c>
      <c r="GZ52">
        <v>30967.1</v>
      </c>
      <c r="HA52">
        <v>29745.2</v>
      </c>
      <c r="HB52">
        <v>39941.1</v>
      </c>
      <c r="HC52">
        <v>37053.3</v>
      </c>
      <c r="HD52">
        <v>47294.7</v>
      </c>
      <c r="HE52">
        <v>44183.6</v>
      </c>
      <c r="HF52">
        <v>1.89275</v>
      </c>
      <c r="HG52">
        <v>1.88985</v>
      </c>
      <c r="HH52">
        <v>0.0533089</v>
      </c>
      <c r="HI52">
        <v>0</v>
      </c>
      <c r="HJ52">
        <v>17.1018</v>
      </c>
      <c r="HK52">
        <v>999.9</v>
      </c>
      <c r="HL52">
        <v>30.5</v>
      </c>
      <c r="HM52">
        <v>31.4</v>
      </c>
      <c r="HN52">
        <v>15.5976</v>
      </c>
      <c r="HO52">
        <v>63.4151</v>
      </c>
      <c r="HP52">
        <v>19.7957</v>
      </c>
      <c r="HQ52">
        <v>1</v>
      </c>
      <c r="HR52">
        <v>-0.298387</v>
      </c>
      <c r="HS52">
        <v>2.74291</v>
      </c>
      <c r="HT52">
        <v>20.184</v>
      </c>
      <c r="HU52">
        <v>5.23226</v>
      </c>
      <c r="HV52">
        <v>11.973</v>
      </c>
      <c r="HW52">
        <v>4.9713</v>
      </c>
      <c r="HX52">
        <v>3.2895</v>
      </c>
      <c r="HY52">
        <v>9999</v>
      </c>
      <c r="HZ52">
        <v>9999</v>
      </c>
      <c r="IA52">
        <v>9999</v>
      </c>
      <c r="IB52">
        <v>999.9</v>
      </c>
      <c r="IC52">
        <v>4.97293</v>
      </c>
      <c r="ID52">
        <v>1.87732</v>
      </c>
      <c r="IE52">
        <v>1.87543</v>
      </c>
      <c r="IF52">
        <v>1.87823</v>
      </c>
      <c r="IG52">
        <v>1.87497</v>
      </c>
      <c r="IH52">
        <v>1.87851</v>
      </c>
      <c r="II52">
        <v>1.87561</v>
      </c>
      <c r="IJ52">
        <v>1.8768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0.756</v>
      </c>
      <c r="IY52">
        <v>0.0522</v>
      </c>
      <c r="IZ52">
        <v>-0.1194416370607354</v>
      </c>
      <c r="JA52">
        <v>0.002211305909277446</v>
      </c>
      <c r="JB52">
        <v>-1.416678044876584E-06</v>
      </c>
      <c r="JC52">
        <v>5.589822708492042E-10</v>
      </c>
      <c r="JD52">
        <v>-0.0366444106193515</v>
      </c>
      <c r="JE52">
        <v>-0.003883289402147765</v>
      </c>
      <c r="JF52">
        <v>0.001294046794190009</v>
      </c>
      <c r="JG52">
        <v>-2.515066912705432E-05</v>
      </c>
      <c r="JH52">
        <v>14</v>
      </c>
      <c r="JI52">
        <v>2052</v>
      </c>
      <c r="JJ52">
        <v>1</v>
      </c>
      <c r="JK52">
        <v>21</v>
      </c>
      <c r="JL52">
        <v>29355471.8</v>
      </c>
      <c r="JM52">
        <v>29355471.8</v>
      </c>
      <c r="JN52">
        <v>1.46118</v>
      </c>
      <c r="JO52">
        <v>2.53784</v>
      </c>
      <c r="JP52">
        <v>1.39893</v>
      </c>
      <c r="JQ52">
        <v>2.3291</v>
      </c>
      <c r="JR52">
        <v>1.44897</v>
      </c>
      <c r="JS52">
        <v>2.6001</v>
      </c>
      <c r="JT52">
        <v>37.1463</v>
      </c>
      <c r="JU52">
        <v>23.9124</v>
      </c>
      <c r="JV52">
        <v>18</v>
      </c>
      <c r="JW52">
        <v>475.339</v>
      </c>
      <c r="JX52">
        <v>442.241</v>
      </c>
      <c r="JY52">
        <v>13.9281</v>
      </c>
      <c r="JZ52">
        <v>23.1342</v>
      </c>
      <c r="KA52">
        <v>30.0001</v>
      </c>
      <c r="KB52">
        <v>22.9102</v>
      </c>
      <c r="KC52">
        <v>22.9978</v>
      </c>
      <c r="KD52">
        <v>29.3018</v>
      </c>
      <c r="KE52">
        <v>39.0422</v>
      </c>
      <c r="KF52">
        <v>0</v>
      </c>
      <c r="KG52">
        <v>13.9329</v>
      </c>
      <c r="KH52">
        <v>607.164</v>
      </c>
      <c r="KI52">
        <v>8.946300000000001</v>
      </c>
      <c r="KJ52">
        <v>102.274</v>
      </c>
      <c r="KK52">
        <v>101.645</v>
      </c>
    </row>
    <row r="53" spans="1:297">
      <c r="A53">
        <v>37</v>
      </c>
      <c r="B53">
        <v>1761328312.6</v>
      </c>
      <c r="C53">
        <v>272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1761328304.814285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596.4356056735791</v>
      </c>
      <c r="AK53">
        <v>567.7249575757579</v>
      </c>
      <c r="AL53">
        <v>3.34622564650047</v>
      </c>
      <c r="AM53">
        <v>65.23623807563997</v>
      </c>
      <c r="AN53">
        <f>(AP53 - AO53 + DY53*1E3/(8.314*(EA53+273.15)) * AR53/DX53 * AQ53) * DX53/(100*DL53) * 1000/(1000 - AP53)</f>
        <v>0</v>
      </c>
      <c r="AO53">
        <v>8.966393184523641</v>
      </c>
      <c r="AP53">
        <v>11.59382797202798</v>
      </c>
      <c r="AQ53">
        <v>1.058594992357557E-05</v>
      </c>
      <c r="AR53">
        <v>121.3080005228487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1761328304.814285</v>
      </c>
      <c r="DR53">
        <v>536.9716428571428</v>
      </c>
      <c r="DS53">
        <v>575.71775</v>
      </c>
      <c r="DT53">
        <v>11.58573928571429</v>
      </c>
      <c r="DU53">
        <v>8.964997142857142</v>
      </c>
      <c r="DV53">
        <v>536.2266428571428</v>
      </c>
      <c r="DW53">
        <v>11.533625</v>
      </c>
      <c r="DX53">
        <v>499.9768571428571</v>
      </c>
      <c r="DY53">
        <v>90.2488107142857</v>
      </c>
      <c r="DZ53">
        <v>0.03027487142857143</v>
      </c>
      <c r="EA53">
        <v>18.11686071428571</v>
      </c>
      <c r="EB53">
        <v>17.98477142857143</v>
      </c>
      <c r="EC53">
        <v>999.9000000000002</v>
      </c>
      <c r="ED53">
        <v>0</v>
      </c>
      <c r="EE53">
        <v>0</v>
      </c>
      <c r="EF53">
        <v>9992.146785714285</v>
      </c>
      <c r="EG53">
        <v>0</v>
      </c>
      <c r="EH53">
        <v>1157.1525</v>
      </c>
      <c r="EI53">
        <v>-38.74605357142857</v>
      </c>
      <c r="EJ53">
        <v>543.266</v>
      </c>
      <c r="EK53">
        <v>580.9256785714285</v>
      </c>
      <c r="EL53">
        <v>2.620746428571429</v>
      </c>
      <c r="EM53">
        <v>575.71775</v>
      </c>
      <c r="EN53">
        <v>8.964997142857142</v>
      </c>
      <c r="EO53">
        <v>1.045598571428571</v>
      </c>
      <c r="EP53">
        <v>0.8090802500000001</v>
      </c>
      <c r="EQ53">
        <v>7.56776</v>
      </c>
      <c r="ER53">
        <v>3.867618928571429</v>
      </c>
      <c r="ES53">
        <v>1200.016428571429</v>
      </c>
      <c r="ET53">
        <v>0.9670103571428574</v>
      </c>
      <c r="EU53">
        <v>0.03298958571428572</v>
      </c>
      <c r="EV53">
        <v>0</v>
      </c>
      <c r="EW53">
        <v>1283.381428571429</v>
      </c>
      <c r="EX53">
        <v>5.000560000000001</v>
      </c>
      <c r="EY53">
        <v>15321.74285714286</v>
      </c>
      <c r="EZ53">
        <v>10316.99285714286</v>
      </c>
      <c r="FA53">
        <v>36.98185714285714</v>
      </c>
      <c r="FB53">
        <v>38.66271428571428</v>
      </c>
      <c r="FC53">
        <v>37.76085714285714</v>
      </c>
      <c r="FD53">
        <v>37.27207142857143</v>
      </c>
      <c r="FE53">
        <v>37.51528571428571</v>
      </c>
      <c r="FF53">
        <v>1155.594285714286</v>
      </c>
      <c r="FG53">
        <v>39.42214285714287</v>
      </c>
      <c r="FH53">
        <v>0</v>
      </c>
      <c r="FI53">
        <v>1761328348.4</v>
      </c>
      <c r="FJ53">
        <v>0</v>
      </c>
      <c r="FK53">
        <v>1283.6468</v>
      </c>
      <c r="FL53">
        <v>23.94153843262226</v>
      </c>
      <c r="FM53">
        <v>232.4923072720473</v>
      </c>
      <c r="FN53">
        <v>15324.012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-38.61743</v>
      </c>
      <c r="GD53">
        <v>-2.698016510318862</v>
      </c>
      <c r="GE53">
        <v>0.272344112475376</v>
      </c>
      <c r="GF53">
        <v>0</v>
      </c>
      <c r="GG53">
        <v>1282.332058823529</v>
      </c>
      <c r="GH53">
        <v>24.36287243309069</v>
      </c>
      <c r="GI53">
        <v>2.401705006389474</v>
      </c>
      <c r="GJ53">
        <v>0</v>
      </c>
      <c r="GK53">
        <v>2.618632499999999</v>
      </c>
      <c r="GL53">
        <v>0.05131879924952691</v>
      </c>
      <c r="GM53">
        <v>0.004976357478115889</v>
      </c>
      <c r="GN53">
        <v>1</v>
      </c>
      <c r="GO53">
        <v>1</v>
      </c>
      <c r="GP53">
        <v>3</v>
      </c>
      <c r="GQ53" t="s">
        <v>446</v>
      </c>
      <c r="GR53">
        <v>3.13314</v>
      </c>
      <c r="GS53">
        <v>2.70787</v>
      </c>
      <c r="GT53">
        <v>0.107245</v>
      </c>
      <c r="GU53">
        <v>0.113142</v>
      </c>
      <c r="GV53">
        <v>0.0642735</v>
      </c>
      <c r="GW53">
        <v>0.05327</v>
      </c>
      <c r="GX53">
        <v>27182</v>
      </c>
      <c r="GY53">
        <v>26176.8</v>
      </c>
      <c r="GZ53">
        <v>30967.2</v>
      </c>
      <c r="HA53">
        <v>29745</v>
      </c>
      <c r="HB53">
        <v>39940.6</v>
      </c>
      <c r="HC53">
        <v>37052.8</v>
      </c>
      <c r="HD53">
        <v>47295</v>
      </c>
      <c r="HE53">
        <v>44182.8</v>
      </c>
      <c r="HF53">
        <v>1.8925</v>
      </c>
      <c r="HG53">
        <v>1.8903</v>
      </c>
      <c r="HH53">
        <v>0.0529587</v>
      </c>
      <c r="HI53">
        <v>0</v>
      </c>
      <c r="HJ53">
        <v>17.1033</v>
      </c>
      <c r="HK53">
        <v>999.9</v>
      </c>
      <c r="HL53">
        <v>30.5</v>
      </c>
      <c r="HM53">
        <v>31.4</v>
      </c>
      <c r="HN53">
        <v>15.5981</v>
      </c>
      <c r="HO53">
        <v>63.6951</v>
      </c>
      <c r="HP53">
        <v>20.0561</v>
      </c>
      <c r="HQ53">
        <v>1</v>
      </c>
      <c r="HR53">
        <v>-0.298044</v>
      </c>
      <c r="HS53">
        <v>2.75987</v>
      </c>
      <c r="HT53">
        <v>20.1837</v>
      </c>
      <c r="HU53">
        <v>5.23226</v>
      </c>
      <c r="HV53">
        <v>11.9712</v>
      </c>
      <c r="HW53">
        <v>4.9712</v>
      </c>
      <c r="HX53">
        <v>3.28953</v>
      </c>
      <c r="HY53">
        <v>9999</v>
      </c>
      <c r="HZ53">
        <v>9999</v>
      </c>
      <c r="IA53">
        <v>9999</v>
      </c>
      <c r="IB53">
        <v>999.9</v>
      </c>
      <c r="IC53">
        <v>4.97294</v>
      </c>
      <c r="ID53">
        <v>1.87738</v>
      </c>
      <c r="IE53">
        <v>1.87545</v>
      </c>
      <c r="IF53">
        <v>1.87827</v>
      </c>
      <c r="IG53">
        <v>1.875</v>
      </c>
      <c r="IH53">
        <v>1.87851</v>
      </c>
      <c r="II53">
        <v>1.87564</v>
      </c>
      <c r="IJ53">
        <v>1.87683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0.775</v>
      </c>
      <c r="IY53">
        <v>0.0523</v>
      </c>
      <c r="IZ53">
        <v>-0.1194416370607354</v>
      </c>
      <c r="JA53">
        <v>0.002211305909277446</v>
      </c>
      <c r="JB53">
        <v>-1.416678044876584E-06</v>
      </c>
      <c r="JC53">
        <v>5.589822708492042E-10</v>
      </c>
      <c r="JD53">
        <v>-0.0366444106193515</v>
      </c>
      <c r="JE53">
        <v>-0.003883289402147765</v>
      </c>
      <c r="JF53">
        <v>0.001294046794190009</v>
      </c>
      <c r="JG53">
        <v>-2.515066912705432E-05</v>
      </c>
      <c r="JH53">
        <v>14</v>
      </c>
      <c r="JI53">
        <v>2052</v>
      </c>
      <c r="JJ53">
        <v>1</v>
      </c>
      <c r="JK53">
        <v>21</v>
      </c>
      <c r="JL53">
        <v>29355471.9</v>
      </c>
      <c r="JM53">
        <v>29355471.9</v>
      </c>
      <c r="JN53">
        <v>1.49414</v>
      </c>
      <c r="JO53">
        <v>2.5354</v>
      </c>
      <c r="JP53">
        <v>1.39893</v>
      </c>
      <c r="JQ53">
        <v>2.3291</v>
      </c>
      <c r="JR53">
        <v>1.44897</v>
      </c>
      <c r="JS53">
        <v>2.60864</v>
      </c>
      <c r="JT53">
        <v>37.1225</v>
      </c>
      <c r="JU53">
        <v>23.9211</v>
      </c>
      <c r="JV53">
        <v>18</v>
      </c>
      <c r="JW53">
        <v>475.209</v>
      </c>
      <c r="JX53">
        <v>442.512</v>
      </c>
      <c r="JY53">
        <v>13.9378</v>
      </c>
      <c r="JZ53">
        <v>23.1342</v>
      </c>
      <c r="KA53">
        <v>30.0001</v>
      </c>
      <c r="KB53">
        <v>22.9102</v>
      </c>
      <c r="KC53">
        <v>22.9978</v>
      </c>
      <c r="KD53">
        <v>29.914</v>
      </c>
      <c r="KE53">
        <v>39.0422</v>
      </c>
      <c r="KF53">
        <v>0</v>
      </c>
      <c r="KG53">
        <v>13.9406</v>
      </c>
      <c r="KH53">
        <v>627.2</v>
      </c>
      <c r="KI53">
        <v>8.936109999999999</v>
      </c>
      <c r="KJ53">
        <v>102.274</v>
      </c>
      <c r="KK53">
        <v>101.643</v>
      </c>
    </row>
    <row r="54" spans="1:297">
      <c r="A54">
        <v>38</v>
      </c>
      <c r="B54">
        <v>1761328317.6</v>
      </c>
      <c r="C54">
        <v>277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1761328310.1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613.4806006938965</v>
      </c>
      <c r="AK54">
        <v>584.6203999999999</v>
      </c>
      <c r="AL54">
        <v>3.383275202782392</v>
      </c>
      <c r="AM54">
        <v>65.23623807563997</v>
      </c>
      <c r="AN54">
        <f>(AP54 - AO54 + DY54*1E3/(8.314*(EA54+273.15)) * AR54/DX54 * AQ54) * DX54/(100*DL54) * 1000/(1000 - AP54)</f>
        <v>0</v>
      </c>
      <c r="AO54">
        <v>8.967008394743354</v>
      </c>
      <c r="AP54">
        <v>11.59692867132867</v>
      </c>
      <c r="AQ54">
        <v>1.965740262217836E-05</v>
      </c>
      <c r="AR54">
        <v>121.3080005228487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1761328310.1</v>
      </c>
      <c r="DR54">
        <v>554.530074074074</v>
      </c>
      <c r="DS54">
        <v>593.4664814814814</v>
      </c>
      <c r="DT54">
        <v>11.5913962962963</v>
      </c>
      <c r="DU54">
        <v>8.966035185185186</v>
      </c>
      <c r="DV54">
        <v>553.7646296296297</v>
      </c>
      <c r="DW54">
        <v>11.53918888888889</v>
      </c>
      <c r="DX54">
        <v>500.0035185185185</v>
      </c>
      <c r="DY54">
        <v>90.2469</v>
      </c>
      <c r="DZ54">
        <v>0.03018637037037037</v>
      </c>
      <c r="EA54">
        <v>18.11655185185185</v>
      </c>
      <c r="EB54">
        <v>17.98967037037037</v>
      </c>
      <c r="EC54">
        <v>999.9000000000001</v>
      </c>
      <c r="ED54">
        <v>0</v>
      </c>
      <c r="EE54">
        <v>0</v>
      </c>
      <c r="EF54">
        <v>9991.692962962961</v>
      </c>
      <c r="EG54">
        <v>0</v>
      </c>
      <c r="EH54">
        <v>1157.139259259259</v>
      </c>
      <c r="EI54">
        <v>-38.9364074074074</v>
      </c>
      <c r="EJ54">
        <v>561.0333703703703</v>
      </c>
      <c r="EK54">
        <v>598.8357407407408</v>
      </c>
      <c r="EL54">
        <v>2.625362962962964</v>
      </c>
      <c r="EM54">
        <v>593.4664814814814</v>
      </c>
      <c r="EN54">
        <v>8.966035185185186</v>
      </c>
      <c r="EO54">
        <v>1.046086296296296</v>
      </c>
      <c r="EP54">
        <v>0.8091568148148148</v>
      </c>
      <c r="EQ54">
        <v>7.574598148148147</v>
      </c>
      <c r="ER54">
        <v>3.868963333333334</v>
      </c>
      <c r="ES54">
        <v>1200.02037037037</v>
      </c>
      <c r="ET54">
        <v>0.9670116666666667</v>
      </c>
      <c r="EU54">
        <v>0.03298828148148148</v>
      </c>
      <c r="EV54">
        <v>0</v>
      </c>
      <c r="EW54">
        <v>1285.401851851852</v>
      </c>
      <c r="EX54">
        <v>5.000560000000001</v>
      </c>
      <c r="EY54">
        <v>15342.47407407407</v>
      </c>
      <c r="EZ54">
        <v>10317.03703703704</v>
      </c>
      <c r="FA54">
        <v>36.90948148148148</v>
      </c>
      <c r="FB54">
        <v>38.5922962962963</v>
      </c>
      <c r="FC54">
        <v>37.69425925925925</v>
      </c>
      <c r="FD54">
        <v>37.1872962962963</v>
      </c>
      <c r="FE54">
        <v>37.44885185185185</v>
      </c>
      <c r="FF54">
        <v>1155.60037037037</v>
      </c>
      <c r="FG54">
        <v>39.42000000000001</v>
      </c>
      <c r="FH54">
        <v>0</v>
      </c>
      <c r="FI54">
        <v>1761328353.2</v>
      </c>
      <c r="FJ54">
        <v>0</v>
      </c>
      <c r="FK54">
        <v>1285.4796</v>
      </c>
      <c r="FL54">
        <v>21.57307693652674</v>
      </c>
      <c r="FM54">
        <v>231.053846114762</v>
      </c>
      <c r="FN54">
        <v>15342.82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-38.8004925</v>
      </c>
      <c r="GD54">
        <v>-2.293908067542176</v>
      </c>
      <c r="GE54">
        <v>0.2320088019747311</v>
      </c>
      <c r="GF54">
        <v>0</v>
      </c>
      <c r="GG54">
        <v>1283.965</v>
      </c>
      <c r="GH54">
        <v>22.80045837211095</v>
      </c>
      <c r="GI54">
        <v>2.249189723381442</v>
      </c>
      <c r="GJ54">
        <v>0</v>
      </c>
      <c r="GK54">
        <v>2.62214625</v>
      </c>
      <c r="GL54">
        <v>0.05451050656659617</v>
      </c>
      <c r="GM54">
        <v>0.005292799206232956</v>
      </c>
      <c r="GN54">
        <v>1</v>
      </c>
      <c r="GO54">
        <v>1</v>
      </c>
      <c r="GP54">
        <v>3</v>
      </c>
      <c r="GQ54" t="s">
        <v>446</v>
      </c>
      <c r="GR54">
        <v>3.13307</v>
      </c>
      <c r="GS54">
        <v>2.70779</v>
      </c>
      <c r="GT54">
        <v>0.109477</v>
      </c>
      <c r="GU54">
        <v>0.115324</v>
      </c>
      <c r="GV54">
        <v>0.06428689999999999</v>
      </c>
      <c r="GW54">
        <v>0.0532783</v>
      </c>
      <c r="GX54">
        <v>27113.7</v>
      </c>
      <c r="GY54">
        <v>26112.3</v>
      </c>
      <c r="GZ54">
        <v>30966.8</v>
      </c>
      <c r="HA54">
        <v>29744.8</v>
      </c>
      <c r="HB54">
        <v>39939.6</v>
      </c>
      <c r="HC54">
        <v>37052.8</v>
      </c>
      <c r="HD54">
        <v>47294.3</v>
      </c>
      <c r="HE54">
        <v>44183</v>
      </c>
      <c r="HF54">
        <v>1.89228</v>
      </c>
      <c r="HG54">
        <v>1.89043</v>
      </c>
      <c r="HH54">
        <v>0.0534207</v>
      </c>
      <c r="HI54">
        <v>0</v>
      </c>
      <c r="HJ54">
        <v>17.1052</v>
      </c>
      <c r="HK54">
        <v>999.9</v>
      </c>
      <c r="HL54">
        <v>30.5</v>
      </c>
      <c r="HM54">
        <v>31.4</v>
      </c>
      <c r="HN54">
        <v>15.5976</v>
      </c>
      <c r="HO54">
        <v>63.4651</v>
      </c>
      <c r="HP54">
        <v>20.1282</v>
      </c>
      <c r="HQ54">
        <v>1</v>
      </c>
      <c r="HR54">
        <v>-0.297947</v>
      </c>
      <c r="HS54">
        <v>2.76419</v>
      </c>
      <c r="HT54">
        <v>20.1835</v>
      </c>
      <c r="HU54">
        <v>5.23167</v>
      </c>
      <c r="HV54">
        <v>11.9713</v>
      </c>
      <c r="HW54">
        <v>4.97115</v>
      </c>
      <c r="HX54">
        <v>3.28958</v>
      </c>
      <c r="HY54">
        <v>9999</v>
      </c>
      <c r="HZ54">
        <v>9999</v>
      </c>
      <c r="IA54">
        <v>9999</v>
      </c>
      <c r="IB54">
        <v>999.9</v>
      </c>
      <c r="IC54">
        <v>4.97295</v>
      </c>
      <c r="ID54">
        <v>1.87733</v>
      </c>
      <c r="IE54">
        <v>1.87546</v>
      </c>
      <c r="IF54">
        <v>1.87827</v>
      </c>
      <c r="IG54">
        <v>1.875</v>
      </c>
      <c r="IH54">
        <v>1.87852</v>
      </c>
      <c r="II54">
        <v>1.87564</v>
      </c>
      <c r="IJ54">
        <v>1.87683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0.794</v>
      </c>
      <c r="IY54">
        <v>0.0523</v>
      </c>
      <c r="IZ54">
        <v>-0.1194416370607354</v>
      </c>
      <c r="JA54">
        <v>0.002211305909277446</v>
      </c>
      <c r="JB54">
        <v>-1.416678044876584E-06</v>
      </c>
      <c r="JC54">
        <v>5.589822708492042E-10</v>
      </c>
      <c r="JD54">
        <v>-0.0366444106193515</v>
      </c>
      <c r="JE54">
        <v>-0.003883289402147765</v>
      </c>
      <c r="JF54">
        <v>0.001294046794190009</v>
      </c>
      <c r="JG54">
        <v>-2.515066912705432E-05</v>
      </c>
      <c r="JH54">
        <v>14</v>
      </c>
      <c r="JI54">
        <v>2052</v>
      </c>
      <c r="JJ54">
        <v>1</v>
      </c>
      <c r="JK54">
        <v>21</v>
      </c>
      <c r="JL54">
        <v>29355472</v>
      </c>
      <c r="JM54">
        <v>29355472</v>
      </c>
      <c r="JN54">
        <v>1.52466</v>
      </c>
      <c r="JO54">
        <v>2.54028</v>
      </c>
      <c r="JP54">
        <v>1.39893</v>
      </c>
      <c r="JQ54">
        <v>2.3291</v>
      </c>
      <c r="JR54">
        <v>1.44897</v>
      </c>
      <c r="JS54">
        <v>2.44629</v>
      </c>
      <c r="JT54">
        <v>37.1225</v>
      </c>
      <c r="JU54">
        <v>23.8861</v>
      </c>
      <c r="JV54">
        <v>18</v>
      </c>
      <c r="JW54">
        <v>475.091</v>
      </c>
      <c r="JX54">
        <v>442.588</v>
      </c>
      <c r="JY54">
        <v>13.945</v>
      </c>
      <c r="JZ54">
        <v>23.1342</v>
      </c>
      <c r="KA54">
        <v>30.0002</v>
      </c>
      <c r="KB54">
        <v>22.9102</v>
      </c>
      <c r="KC54">
        <v>22.9978</v>
      </c>
      <c r="KD54">
        <v>30.6039</v>
      </c>
      <c r="KE54">
        <v>39.0422</v>
      </c>
      <c r="KF54">
        <v>0</v>
      </c>
      <c r="KG54">
        <v>13.9491</v>
      </c>
      <c r="KH54">
        <v>640.5599999999999</v>
      </c>
      <c r="KI54">
        <v>8.926119999999999</v>
      </c>
      <c r="KJ54">
        <v>102.273</v>
      </c>
      <c r="KK54">
        <v>101.643</v>
      </c>
    </row>
    <row r="55" spans="1:297">
      <c r="A55">
        <v>39</v>
      </c>
      <c r="B55">
        <v>1761328322.6</v>
      </c>
      <c r="C55">
        <v>282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1761328314.814285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630.2805864042465</v>
      </c>
      <c r="AK55">
        <v>601.4232484848486</v>
      </c>
      <c r="AL55">
        <v>3.363902514829932</v>
      </c>
      <c r="AM55">
        <v>65.23623807563997</v>
      </c>
      <c r="AN55">
        <f>(AP55 - AO55 + DY55*1E3/(8.314*(EA55+273.15)) * AR55/DX55 * AQ55) * DX55/(100*DL55) * 1000/(1000 - AP55)</f>
        <v>0</v>
      </c>
      <c r="AO55">
        <v>8.967658680182112</v>
      </c>
      <c r="AP55">
        <v>11.60141678321679</v>
      </c>
      <c r="AQ55">
        <v>1.239825623176138E-05</v>
      </c>
      <c r="AR55">
        <v>121.3080005228487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1761328314.814285</v>
      </c>
      <c r="DR55">
        <v>570.2061785714285</v>
      </c>
      <c r="DS55">
        <v>609.2617499999999</v>
      </c>
      <c r="DT55">
        <v>11.59567142857143</v>
      </c>
      <c r="DU55">
        <v>8.9669475</v>
      </c>
      <c r="DV55">
        <v>569.4226428571428</v>
      </c>
      <c r="DW55">
        <v>11.54338928571428</v>
      </c>
      <c r="DX55">
        <v>500.0158928571428</v>
      </c>
      <c r="DY55">
        <v>90.24529285714287</v>
      </c>
      <c r="DZ55">
        <v>0.03002816071428572</v>
      </c>
      <c r="EA55">
        <v>18.11500714285714</v>
      </c>
      <c r="EB55">
        <v>17.98989642857143</v>
      </c>
      <c r="EC55">
        <v>999.9000000000002</v>
      </c>
      <c r="ED55">
        <v>0</v>
      </c>
      <c r="EE55">
        <v>0</v>
      </c>
      <c r="EF55">
        <v>9996.852857142858</v>
      </c>
      <c r="EG55">
        <v>0</v>
      </c>
      <c r="EH55">
        <v>1157.128214285714</v>
      </c>
      <c r="EI55">
        <v>-39.05561071428571</v>
      </c>
      <c r="EJ55">
        <v>576.8957142857143</v>
      </c>
      <c r="EK55">
        <v>614.7744999999999</v>
      </c>
      <c r="EL55">
        <v>2.628723214285714</v>
      </c>
      <c r="EM55">
        <v>609.2617499999999</v>
      </c>
      <c r="EN55">
        <v>8.9669475</v>
      </c>
      <c r="EO55">
        <v>1.046453928571428</v>
      </c>
      <c r="EP55">
        <v>0.8092248214285716</v>
      </c>
      <c r="EQ55">
        <v>7.579736428571429</v>
      </c>
      <c r="ER55">
        <v>3.8701575</v>
      </c>
      <c r="ES55">
        <v>1199.994285714286</v>
      </c>
      <c r="ET55">
        <v>0.967010142857143</v>
      </c>
      <c r="EU55">
        <v>0.03298973928571428</v>
      </c>
      <c r="EV55">
        <v>0</v>
      </c>
      <c r="EW55">
        <v>1287.166785714286</v>
      </c>
      <c r="EX55">
        <v>5.000560000000001</v>
      </c>
      <c r="EY55">
        <v>15359.80357142857</v>
      </c>
      <c r="EZ55">
        <v>10316.80357142857</v>
      </c>
      <c r="FA55">
        <v>36.84575</v>
      </c>
      <c r="FB55">
        <v>38.53321428571428</v>
      </c>
      <c r="FC55">
        <v>37.63360714285714</v>
      </c>
      <c r="FD55">
        <v>37.10917857142857</v>
      </c>
      <c r="FE55">
        <v>37.39035714285713</v>
      </c>
      <c r="FF55">
        <v>1155.573928571429</v>
      </c>
      <c r="FG55">
        <v>39.42000000000001</v>
      </c>
      <c r="FH55">
        <v>0</v>
      </c>
      <c r="FI55">
        <v>1761328358.6</v>
      </c>
      <c r="FJ55">
        <v>0</v>
      </c>
      <c r="FK55">
        <v>1287.353461538462</v>
      </c>
      <c r="FL55">
        <v>22.08239317443735</v>
      </c>
      <c r="FM55">
        <v>224.174358940553</v>
      </c>
      <c r="FN55">
        <v>15361.54230769231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-38.97385365853659</v>
      </c>
      <c r="GD55">
        <v>-1.616843205574976</v>
      </c>
      <c r="GE55">
        <v>0.1666013382336686</v>
      </c>
      <c r="GF55">
        <v>0</v>
      </c>
      <c r="GG55">
        <v>1286.028823529412</v>
      </c>
      <c r="GH55">
        <v>22.1118410874519</v>
      </c>
      <c r="GI55">
        <v>2.180586489788103</v>
      </c>
      <c r="GJ55">
        <v>0</v>
      </c>
      <c r="GK55">
        <v>2.626269512195122</v>
      </c>
      <c r="GL55">
        <v>0.04498181184669197</v>
      </c>
      <c r="GM55">
        <v>0.004523733592477049</v>
      </c>
      <c r="GN55">
        <v>1</v>
      </c>
      <c r="GO55">
        <v>1</v>
      </c>
      <c r="GP55">
        <v>3</v>
      </c>
      <c r="GQ55" t="s">
        <v>446</v>
      </c>
      <c r="GR55">
        <v>3.13324</v>
      </c>
      <c r="GS55">
        <v>2.70785</v>
      </c>
      <c r="GT55">
        <v>0.111667</v>
      </c>
      <c r="GU55">
        <v>0.117483</v>
      </c>
      <c r="GV55">
        <v>0.0643032</v>
      </c>
      <c r="GW55">
        <v>0.0532779</v>
      </c>
      <c r="GX55">
        <v>27047.2</v>
      </c>
      <c r="GY55">
        <v>26048.4</v>
      </c>
      <c r="GZ55">
        <v>30966.9</v>
      </c>
      <c r="HA55">
        <v>29744.7</v>
      </c>
      <c r="HB55">
        <v>39939.2</v>
      </c>
      <c r="HC55">
        <v>37052.7</v>
      </c>
      <c r="HD55">
        <v>47294.5</v>
      </c>
      <c r="HE55">
        <v>44182.6</v>
      </c>
      <c r="HF55">
        <v>1.8926</v>
      </c>
      <c r="HG55">
        <v>1.89028</v>
      </c>
      <c r="HH55">
        <v>0.0532232</v>
      </c>
      <c r="HI55">
        <v>0</v>
      </c>
      <c r="HJ55">
        <v>17.107</v>
      </c>
      <c r="HK55">
        <v>999.9</v>
      </c>
      <c r="HL55">
        <v>30.5</v>
      </c>
      <c r="HM55">
        <v>31.4</v>
      </c>
      <c r="HN55">
        <v>15.5981</v>
      </c>
      <c r="HO55">
        <v>63.9551</v>
      </c>
      <c r="HP55">
        <v>19.8157</v>
      </c>
      <c r="HQ55">
        <v>1</v>
      </c>
      <c r="HR55">
        <v>-0.297978</v>
      </c>
      <c r="HS55">
        <v>2.76509</v>
      </c>
      <c r="HT55">
        <v>20.1835</v>
      </c>
      <c r="HU55">
        <v>5.23182</v>
      </c>
      <c r="HV55">
        <v>11.9713</v>
      </c>
      <c r="HW55">
        <v>4.9715</v>
      </c>
      <c r="HX55">
        <v>3.2897</v>
      </c>
      <c r="HY55">
        <v>9999</v>
      </c>
      <c r="HZ55">
        <v>9999</v>
      </c>
      <c r="IA55">
        <v>9999</v>
      </c>
      <c r="IB55">
        <v>999.9</v>
      </c>
      <c r="IC55">
        <v>4.97291</v>
      </c>
      <c r="ID55">
        <v>1.87736</v>
      </c>
      <c r="IE55">
        <v>1.87546</v>
      </c>
      <c r="IF55">
        <v>1.8783</v>
      </c>
      <c r="IG55">
        <v>1.875</v>
      </c>
      <c r="IH55">
        <v>1.87853</v>
      </c>
      <c r="II55">
        <v>1.87566</v>
      </c>
      <c r="IJ55">
        <v>1.87683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0.8129999999999999</v>
      </c>
      <c r="IY55">
        <v>0.0524</v>
      </c>
      <c r="IZ55">
        <v>-0.1194416370607354</v>
      </c>
      <c r="JA55">
        <v>0.002211305909277446</v>
      </c>
      <c r="JB55">
        <v>-1.416678044876584E-06</v>
      </c>
      <c r="JC55">
        <v>5.589822708492042E-10</v>
      </c>
      <c r="JD55">
        <v>-0.0366444106193515</v>
      </c>
      <c r="JE55">
        <v>-0.003883289402147765</v>
      </c>
      <c r="JF55">
        <v>0.001294046794190009</v>
      </c>
      <c r="JG55">
        <v>-2.515066912705432E-05</v>
      </c>
      <c r="JH55">
        <v>14</v>
      </c>
      <c r="JI55">
        <v>2052</v>
      </c>
      <c r="JJ55">
        <v>1</v>
      </c>
      <c r="JK55">
        <v>21</v>
      </c>
      <c r="JL55">
        <v>29355472</v>
      </c>
      <c r="JM55">
        <v>29355472</v>
      </c>
      <c r="JN55">
        <v>1.55884</v>
      </c>
      <c r="JO55">
        <v>2.53784</v>
      </c>
      <c r="JP55">
        <v>1.39893</v>
      </c>
      <c r="JQ55">
        <v>2.3291</v>
      </c>
      <c r="JR55">
        <v>1.44897</v>
      </c>
      <c r="JS55">
        <v>2.4353</v>
      </c>
      <c r="JT55">
        <v>37.1225</v>
      </c>
      <c r="JU55">
        <v>23.9036</v>
      </c>
      <c r="JV55">
        <v>18</v>
      </c>
      <c r="JW55">
        <v>475.261</v>
      </c>
      <c r="JX55">
        <v>442.497</v>
      </c>
      <c r="JY55">
        <v>13.9521</v>
      </c>
      <c r="JZ55">
        <v>23.1356</v>
      </c>
      <c r="KA55">
        <v>30.0001</v>
      </c>
      <c r="KB55">
        <v>22.9102</v>
      </c>
      <c r="KC55">
        <v>22.9978</v>
      </c>
      <c r="KD55">
        <v>31.2133</v>
      </c>
      <c r="KE55">
        <v>39.0422</v>
      </c>
      <c r="KF55">
        <v>0</v>
      </c>
      <c r="KG55">
        <v>13.9548</v>
      </c>
      <c r="KH55">
        <v>660.619</v>
      </c>
      <c r="KI55">
        <v>8.916169999999999</v>
      </c>
      <c r="KJ55">
        <v>102.273</v>
      </c>
      <c r="KK55">
        <v>101.643</v>
      </c>
    </row>
    <row r="56" spans="1:297">
      <c r="A56">
        <v>40</v>
      </c>
      <c r="B56">
        <v>1761328327.6</v>
      </c>
      <c r="C56">
        <v>287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1761328320.1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647.2959653040945</v>
      </c>
      <c r="AK56">
        <v>618.2743515151515</v>
      </c>
      <c r="AL56">
        <v>3.36709870657132</v>
      </c>
      <c r="AM56">
        <v>65.23623807563997</v>
      </c>
      <c r="AN56">
        <f>(AP56 - AO56 + DY56*1E3/(8.314*(EA56+273.15)) * AR56/DX56 * AQ56) * DX56/(100*DL56) * 1000/(1000 - AP56)</f>
        <v>0</v>
      </c>
      <c r="AO56">
        <v>8.968814029685044</v>
      </c>
      <c r="AP56">
        <v>11.60587902097903</v>
      </c>
      <c r="AQ56">
        <v>1.11360340368143E-05</v>
      </c>
      <c r="AR56">
        <v>121.3080005228487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1761328320.1</v>
      </c>
      <c r="DR56">
        <v>587.793</v>
      </c>
      <c r="DS56">
        <v>627.0143703703703</v>
      </c>
      <c r="DT56">
        <v>11.60021481481482</v>
      </c>
      <c r="DU56">
        <v>8.968008518518518</v>
      </c>
      <c r="DV56">
        <v>586.9895555555555</v>
      </c>
      <c r="DW56">
        <v>11.54786666666667</v>
      </c>
      <c r="DX56">
        <v>500.0104814814815</v>
      </c>
      <c r="DY56">
        <v>90.24396296296297</v>
      </c>
      <c r="DZ56">
        <v>0.0299982037037037</v>
      </c>
      <c r="EA56">
        <v>18.11374814814815</v>
      </c>
      <c r="EB56">
        <v>17.99204814814815</v>
      </c>
      <c r="EC56">
        <v>999.9000000000001</v>
      </c>
      <c r="ED56">
        <v>0</v>
      </c>
      <c r="EE56">
        <v>0</v>
      </c>
      <c r="EF56">
        <v>9999.168148148148</v>
      </c>
      <c r="EG56">
        <v>0</v>
      </c>
      <c r="EH56">
        <v>1157.122962962963</v>
      </c>
      <c r="EI56">
        <v>-39.22132592592592</v>
      </c>
      <c r="EJ56">
        <v>594.6916296296297</v>
      </c>
      <c r="EK56">
        <v>632.6883333333333</v>
      </c>
      <c r="EL56">
        <v>2.63221</v>
      </c>
      <c r="EM56">
        <v>627.0143703703703</v>
      </c>
      <c r="EN56">
        <v>8.968008518518518</v>
      </c>
      <c r="EO56">
        <v>1.04684962962963</v>
      </c>
      <c r="EP56">
        <v>0.8093085925925926</v>
      </c>
      <c r="EQ56">
        <v>7.585264814814815</v>
      </c>
      <c r="ER56">
        <v>3.871629629629629</v>
      </c>
      <c r="ES56">
        <v>1199.977037037037</v>
      </c>
      <c r="ET56">
        <v>0.9670087407407407</v>
      </c>
      <c r="EU56">
        <v>0.03299109259259259</v>
      </c>
      <c r="EV56">
        <v>0</v>
      </c>
      <c r="EW56">
        <v>1289.058518518519</v>
      </c>
      <c r="EX56">
        <v>5.000560000000001</v>
      </c>
      <c r="EY56">
        <v>15378.71481481481</v>
      </c>
      <c r="EZ56">
        <v>10316.65185185185</v>
      </c>
      <c r="FA56">
        <v>36.77988888888889</v>
      </c>
      <c r="FB56">
        <v>38.47196296296296</v>
      </c>
      <c r="FC56">
        <v>37.55996296296296</v>
      </c>
      <c r="FD56">
        <v>37.02988888888889</v>
      </c>
      <c r="FE56">
        <v>37.32851851851851</v>
      </c>
      <c r="FF56">
        <v>1155.554074074074</v>
      </c>
      <c r="FG56">
        <v>39.42000000000001</v>
      </c>
      <c r="FH56">
        <v>0</v>
      </c>
      <c r="FI56">
        <v>1761328363.4</v>
      </c>
      <c r="FJ56">
        <v>0</v>
      </c>
      <c r="FK56">
        <v>1289.088461538462</v>
      </c>
      <c r="FL56">
        <v>22.10871796226508</v>
      </c>
      <c r="FM56">
        <v>213.2717949495531</v>
      </c>
      <c r="FN56">
        <v>15378.9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-39.10903170731707</v>
      </c>
      <c r="GD56">
        <v>-1.798064111498296</v>
      </c>
      <c r="GE56">
        <v>0.182873089992559</v>
      </c>
      <c r="GF56">
        <v>0</v>
      </c>
      <c r="GG56">
        <v>1288.012352941176</v>
      </c>
      <c r="GH56">
        <v>21.67272728154925</v>
      </c>
      <c r="GI56">
        <v>2.141222930976225</v>
      </c>
      <c r="GJ56">
        <v>0</v>
      </c>
      <c r="GK56">
        <v>2.629771951219512</v>
      </c>
      <c r="GL56">
        <v>0.03917958188153012</v>
      </c>
      <c r="GM56">
        <v>0.003967687302977143</v>
      </c>
      <c r="GN56">
        <v>1</v>
      </c>
      <c r="GO56">
        <v>1</v>
      </c>
      <c r="GP56">
        <v>3</v>
      </c>
      <c r="GQ56" t="s">
        <v>446</v>
      </c>
      <c r="GR56">
        <v>3.13338</v>
      </c>
      <c r="GS56">
        <v>2.70776</v>
      </c>
      <c r="GT56">
        <v>0.113828</v>
      </c>
      <c r="GU56">
        <v>0.11961</v>
      </c>
      <c r="GV56">
        <v>0.0643205</v>
      </c>
      <c r="GW56">
        <v>0.0532878</v>
      </c>
      <c r="GX56">
        <v>26981.6</v>
      </c>
      <c r="GY56">
        <v>25985.8</v>
      </c>
      <c r="GZ56">
        <v>30967.2</v>
      </c>
      <c r="HA56">
        <v>29744.8</v>
      </c>
      <c r="HB56">
        <v>39938.9</v>
      </c>
      <c r="HC56">
        <v>37052.7</v>
      </c>
      <c r="HD56">
        <v>47294.8</v>
      </c>
      <c r="HE56">
        <v>44182.9</v>
      </c>
      <c r="HF56">
        <v>1.893</v>
      </c>
      <c r="HG56">
        <v>1.88993</v>
      </c>
      <c r="HH56">
        <v>0.0534207</v>
      </c>
      <c r="HI56">
        <v>0</v>
      </c>
      <c r="HJ56">
        <v>17.109</v>
      </c>
      <c r="HK56">
        <v>999.9</v>
      </c>
      <c r="HL56">
        <v>30.4</v>
      </c>
      <c r="HM56">
        <v>31.4</v>
      </c>
      <c r="HN56">
        <v>15.5461</v>
      </c>
      <c r="HO56">
        <v>62.9151</v>
      </c>
      <c r="HP56">
        <v>19.8197</v>
      </c>
      <c r="HQ56">
        <v>1</v>
      </c>
      <c r="HR56">
        <v>-0.297912</v>
      </c>
      <c r="HS56">
        <v>2.76316</v>
      </c>
      <c r="HT56">
        <v>20.1835</v>
      </c>
      <c r="HU56">
        <v>5.23256</v>
      </c>
      <c r="HV56">
        <v>11.9718</v>
      </c>
      <c r="HW56">
        <v>4.97145</v>
      </c>
      <c r="HX56">
        <v>3.28975</v>
      </c>
      <c r="HY56">
        <v>9999</v>
      </c>
      <c r="HZ56">
        <v>9999</v>
      </c>
      <c r="IA56">
        <v>9999</v>
      </c>
      <c r="IB56">
        <v>999.9</v>
      </c>
      <c r="IC56">
        <v>4.97295</v>
      </c>
      <c r="ID56">
        <v>1.87735</v>
      </c>
      <c r="IE56">
        <v>1.87546</v>
      </c>
      <c r="IF56">
        <v>1.87828</v>
      </c>
      <c r="IG56">
        <v>1.875</v>
      </c>
      <c r="IH56">
        <v>1.87851</v>
      </c>
      <c r="II56">
        <v>1.87566</v>
      </c>
      <c r="IJ56">
        <v>1.87683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0.831</v>
      </c>
      <c r="IY56">
        <v>0.0524</v>
      </c>
      <c r="IZ56">
        <v>-0.1194416370607354</v>
      </c>
      <c r="JA56">
        <v>0.002211305909277446</v>
      </c>
      <c r="JB56">
        <v>-1.416678044876584E-06</v>
      </c>
      <c r="JC56">
        <v>5.589822708492042E-10</v>
      </c>
      <c r="JD56">
        <v>-0.0366444106193515</v>
      </c>
      <c r="JE56">
        <v>-0.003883289402147765</v>
      </c>
      <c r="JF56">
        <v>0.001294046794190009</v>
      </c>
      <c r="JG56">
        <v>-2.515066912705432E-05</v>
      </c>
      <c r="JH56">
        <v>14</v>
      </c>
      <c r="JI56">
        <v>2052</v>
      </c>
      <c r="JJ56">
        <v>1</v>
      </c>
      <c r="JK56">
        <v>21</v>
      </c>
      <c r="JL56">
        <v>29355472.1</v>
      </c>
      <c r="JM56">
        <v>29355472.1</v>
      </c>
      <c r="JN56">
        <v>1.59058</v>
      </c>
      <c r="JO56">
        <v>2.53174</v>
      </c>
      <c r="JP56">
        <v>1.39893</v>
      </c>
      <c r="JQ56">
        <v>2.3291</v>
      </c>
      <c r="JR56">
        <v>1.44897</v>
      </c>
      <c r="JS56">
        <v>2.60376</v>
      </c>
      <c r="JT56">
        <v>37.1225</v>
      </c>
      <c r="JU56">
        <v>23.9124</v>
      </c>
      <c r="JV56">
        <v>18</v>
      </c>
      <c r="JW56">
        <v>475.469</v>
      </c>
      <c r="JX56">
        <v>442.286</v>
      </c>
      <c r="JY56">
        <v>13.9567</v>
      </c>
      <c r="JZ56">
        <v>23.1362</v>
      </c>
      <c r="KA56">
        <v>30.0002</v>
      </c>
      <c r="KB56">
        <v>22.9102</v>
      </c>
      <c r="KC56">
        <v>22.9978</v>
      </c>
      <c r="KD56">
        <v>31.8976</v>
      </c>
      <c r="KE56">
        <v>39.0422</v>
      </c>
      <c r="KF56">
        <v>0</v>
      </c>
      <c r="KG56">
        <v>13.9597</v>
      </c>
      <c r="KH56">
        <v>674</v>
      </c>
      <c r="KI56">
        <v>8.900320000000001</v>
      </c>
      <c r="KJ56">
        <v>102.274</v>
      </c>
      <c r="KK56">
        <v>101.643</v>
      </c>
    </row>
    <row r="57" spans="1:297">
      <c r="A57">
        <v>41</v>
      </c>
      <c r="B57">
        <v>1761328332.6</v>
      </c>
      <c r="C57">
        <v>292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1761328324.814285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664.1864222144775</v>
      </c>
      <c r="AK57">
        <v>635.0376787878787</v>
      </c>
      <c r="AL57">
        <v>3.351946564287772</v>
      </c>
      <c r="AM57">
        <v>65.23623807563997</v>
      </c>
      <c r="AN57">
        <f>(AP57 - AO57 + DY57*1E3/(8.314*(EA57+273.15)) * AR57/DX57 * AQ57) * DX57/(100*DL57) * 1000/(1000 - AP57)</f>
        <v>0</v>
      </c>
      <c r="AO57">
        <v>8.971054011533848</v>
      </c>
      <c r="AP57">
        <v>11.61012307692308</v>
      </c>
      <c r="AQ57">
        <v>1.269590342395393E-05</v>
      </c>
      <c r="AR57">
        <v>121.3080005228487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1761328324.814285</v>
      </c>
      <c r="DR57">
        <v>603.467857142857</v>
      </c>
      <c r="DS57">
        <v>642.8090714285712</v>
      </c>
      <c r="DT57">
        <v>11.60388928571428</v>
      </c>
      <c r="DU57">
        <v>8.969295357142856</v>
      </c>
      <c r="DV57">
        <v>602.6468928571429</v>
      </c>
      <c r="DW57">
        <v>11.55148214285714</v>
      </c>
      <c r="DX57">
        <v>500.0125000000001</v>
      </c>
      <c r="DY57">
        <v>90.24300714285714</v>
      </c>
      <c r="DZ57">
        <v>0.03001496071428571</v>
      </c>
      <c r="EA57">
        <v>18.11216785714286</v>
      </c>
      <c r="EB57">
        <v>17.99271071428571</v>
      </c>
      <c r="EC57">
        <v>999.9000000000002</v>
      </c>
      <c r="ED57">
        <v>0</v>
      </c>
      <c r="EE57">
        <v>0</v>
      </c>
      <c r="EF57">
        <v>10005.26857142857</v>
      </c>
      <c r="EG57">
        <v>0</v>
      </c>
      <c r="EH57">
        <v>1157.1225</v>
      </c>
      <c r="EI57">
        <v>-39.34120357142858</v>
      </c>
      <c r="EJ57">
        <v>610.5527499999999</v>
      </c>
      <c r="EK57">
        <v>648.6268571428571</v>
      </c>
      <c r="EL57">
        <v>2.634593214285714</v>
      </c>
      <c r="EM57">
        <v>642.8090714285712</v>
      </c>
      <c r="EN57">
        <v>8.969295357142856</v>
      </c>
      <c r="EO57">
        <v>1.04717</v>
      </c>
      <c r="EP57">
        <v>0.8094161071428572</v>
      </c>
      <c r="EQ57">
        <v>7.589742142857142</v>
      </c>
      <c r="ER57">
        <v>3.873518214285714</v>
      </c>
      <c r="ES57">
        <v>1199.964642857143</v>
      </c>
      <c r="ET57">
        <v>0.9670076428571427</v>
      </c>
      <c r="EU57">
        <v>0.032992125</v>
      </c>
      <c r="EV57">
        <v>0</v>
      </c>
      <c r="EW57">
        <v>1290.688571428572</v>
      </c>
      <c r="EX57">
        <v>5.000560000000001</v>
      </c>
      <c r="EY57">
        <v>15394.73214285714</v>
      </c>
      <c r="EZ57">
        <v>10316.52857142857</v>
      </c>
      <c r="FA57">
        <v>36.71632142857143</v>
      </c>
      <c r="FB57">
        <v>38.41271428571428</v>
      </c>
      <c r="FC57">
        <v>37.49078571428571</v>
      </c>
      <c r="FD57">
        <v>36.96182142857143</v>
      </c>
      <c r="FE57">
        <v>37.26978571428572</v>
      </c>
      <c r="FF57">
        <v>1155.538571428571</v>
      </c>
      <c r="FG57">
        <v>39.42250000000001</v>
      </c>
      <c r="FH57">
        <v>0</v>
      </c>
      <c r="FI57">
        <v>1761328368.8</v>
      </c>
      <c r="FJ57">
        <v>0</v>
      </c>
      <c r="FK57">
        <v>1291.086</v>
      </c>
      <c r="FL57">
        <v>20.02692311674848</v>
      </c>
      <c r="FM57">
        <v>201.6000004481299</v>
      </c>
      <c r="FN57">
        <v>15398.468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-39.28495</v>
      </c>
      <c r="GD57">
        <v>-1.580208630393934</v>
      </c>
      <c r="GE57">
        <v>0.1553237007027581</v>
      </c>
      <c r="GF57">
        <v>0</v>
      </c>
      <c r="GG57">
        <v>1289.675294117647</v>
      </c>
      <c r="GH57">
        <v>21.137051199925</v>
      </c>
      <c r="GI57">
        <v>2.093540816126815</v>
      </c>
      <c r="GJ57">
        <v>0</v>
      </c>
      <c r="GK57">
        <v>2.63339525</v>
      </c>
      <c r="GL57">
        <v>0.03109812382738713</v>
      </c>
      <c r="GM57">
        <v>0.00303582854217754</v>
      </c>
      <c r="GN57">
        <v>1</v>
      </c>
      <c r="GO57">
        <v>1</v>
      </c>
      <c r="GP57">
        <v>3</v>
      </c>
      <c r="GQ57" t="s">
        <v>446</v>
      </c>
      <c r="GR57">
        <v>3.13315</v>
      </c>
      <c r="GS57">
        <v>2.70793</v>
      </c>
      <c r="GT57">
        <v>0.115956</v>
      </c>
      <c r="GU57">
        <v>0.121701</v>
      </c>
      <c r="GV57">
        <v>0.064336</v>
      </c>
      <c r="GW57">
        <v>0.0532936</v>
      </c>
      <c r="GX57">
        <v>26916.5</v>
      </c>
      <c r="GY57">
        <v>25923.7</v>
      </c>
      <c r="GZ57">
        <v>30966.8</v>
      </c>
      <c r="HA57">
        <v>29744.3</v>
      </c>
      <c r="HB57">
        <v>39937.9</v>
      </c>
      <c r="HC57">
        <v>37051.9</v>
      </c>
      <c r="HD57">
        <v>47294.3</v>
      </c>
      <c r="HE57">
        <v>44182</v>
      </c>
      <c r="HF57">
        <v>1.89275</v>
      </c>
      <c r="HG57">
        <v>1.89002</v>
      </c>
      <c r="HH57">
        <v>0.0529513</v>
      </c>
      <c r="HI57">
        <v>0</v>
      </c>
      <c r="HJ57">
        <v>17.1105</v>
      </c>
      <c r="HK57">
        <v>999.9</v>
      </c>
      <c r="HL57">
        <v>30.4</v>
      </c>
      <c r="HM57">
        <v>31.4</v>
      </c>
      <c r="HN57">
        <v>15.549</v>
      </c>
      <c r="HO57">
        <v>63.7951</v>
      </c>
      <c r="HP57">
        <v>19.8037</v>
      </c>
      <c r="HQ57">
        <v>1</v>
      </c>
      <c r="HR57">
        <v>-0.297919</v>
      </c>
      <c r="HS57">
        <v>2.76525</v>
      </c>
      <c r="HT57">
        <v>20.1834</v>
      </c>
      <c r="HU57">
        <v>5.23212</v>
      </c>
      <c r="HV57">
        <v>11.9712</v>
      </c>
      <c r="HW57">
        <v>4.97155</v>
      </c>
      <c r="HX57">
        <v>3.28965</v>
      </c>
      <c r="HY57">
        <v>9999</v>
      </c>
      <c r="HZ57">
        <v>9999</v>
      </c>
      <c r="IA57">
        <v>9999</v>
      </c>
      <c r="IB57">
        <v>999.9</v>
      </c>
      <c r="IC57">
        <v>4.97293</v>
      </c>
      <c r="ID57">
        <v>1.87737</v>
      </c>
      <c r="IE57">
        <v>1.87546</v>
      </c>
      <c r="IF57">
        <v>1.87826</v>
      </c>
      <c r="IG57">
        <v>1.875</v>
      </c>
      <c r="IH57">
        <v>1.87851</v>
      </c>
      <c r="II57">
        <v>1.87564</v>
      </c>
      <c r="IJ57">
        <v>1.87684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0.849</v>
      </c>
      <c r="IY57">
        <v>0.0525</v>
      </c>
      <c r="IZ57">
        <v>-0.1194416370607354</v>
      </c>
      <c r="JA57">
        <v>0.002211305909277446</v>
      </c>
      <c r="JB57">
        <v>-1.416678044876584E-06</v>
      </c>
      <c r="JC57">
        <v>5.589822708492042E-10</v>
      </c>
      <c r="JD57">
        <v>-0.0366444106193515</v>
      </c>
      <c r="JE57">
        <v>-0.003883289402147765</v>
      </c>
      <c r="JF57">
        <v>0.001294046794190009</v>
      </c>
      <c r="JG57">
        <v>-2.515066912705432E-05</v>
      </c>
      <c r="JH57">
        <v>14</v>
      </c>
      <c r="JI57">
        <v>2052</v>
      </c>
      <c r="JJ57">
        <v>1</v>
      </c>
      <c r="JK57">
        <v>21</v>
      </c>
      <c r="JL57">
        <v>29355472.2</v>
      </c>
      <c r="JM57">
        <v>29355472.2</v>
      </c>
      <c r="JN57">
        <v>1.62354</v>
      </c>
      <c r="JO57">
        <v>2.52563</v>
      </c>
      <c r="JP57">
        <v>1.39893</v>
      </c>
      <c r="JQ57">
        <v>2.3291</v>
      </c>
      <c r="JR57">
        <v>1.44897</v>
      </c>
      <c r="JS57">
        <v>2.6062</v>
      </c>
      <c r="JT57">
        <v>37.1463</v>
      </c>
      <c r="JU57">
        <v>23.9211</v>
      </c>
      <c r="JV57">
        <v>18</v>
      </c>
      <c r="JW57">
        <v>475.339</v>
      </c>
      <c r="JX57">
        <v>442.346</v>
      </c>
      <c r="JY57">
        <v>13.9618</v>
      </c>
      <c r="JZ57">
        <v>23.1362</v>
      </c>
      <c r="KA57">
        <v>30.0001</v>
      </c>
      <c r="KB57">
        <v>22.9102</v>
      </c>
      <c r="KC57">
        <v>22.9978</v>
      </c>
      <c r="KD57">
        <v>32.5037</v>
      </c>
      <c r="KE57">
        <v>39.3374</v>
      </c>
      <c r="KF57">
        <v>0</v>
      </c>
      <c r="KG57">
        <v>13.9639</v>
      </c>
      <c r="KH57">
        <v>694.035</v>
      </c>
      <c r="KI57">
        <v>8.88655</v>
      </c>
      <c r="KJ57">
        <v>102.273</v>
      </c>
      <c r="KK57">
        <v>101.641</v>
      </c>
    </row>
    <row r="58" spans="1:297">
      <c r="A58">
        <v>42</v>
      </c>
      <c r="B58">
        <v>1761328337.6</v>
      </c>
      <c r="C58">
        <v>297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1761328330.1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681.1140219203502</v>
      </c>
      <c r="AK58">
        <v>651.9485515151517</v>
      </c>
      <c r="AL58">
        <v>3.371733258738578</v>
      </c>
      <c r="AM58">
        <v>65.23623807563997</v>
      </c>
      <c r="AN58">
        <f>(AP58 - AO58 + DY58*1E3/(8.314*(EA58+273.15)) * AR58/DX58 * AQ58) * DX58/(100*DL58) * 1000/(1000 - AP58)</f>
        <v>0</v>
      </c>
      <c r="AO58">
        <v>8.964122125714793</v>
      </c>
      <c r="AP58">
        <v>11.61224685314686</v>
      </c>
      <c r="AQ58">
        <v>1.117298383728907E-05</v>
      </c>
      <c r="AR58">
        <v>121.3080005228487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1761328330.1</v>
      </c>
      <c r="DR58">
        <v>621.0641111111111</v>
      </c>
      <c r="DS58">
        <v>660.5454814814816</v>
      </c>
      <c r="DT58">
        <v>11.60817777777778</v>
      </c>
      <c r="DU58">
        <v>8.965945925925928</v>
      </c>
      <c r="DV58">
        <v>620.2238148148148</v>
      </c>
      <c r="DW58">
        <v>11.55571481481481</v>
      </c>
      <c r="DX58">
        <v>499.9952222222222</v>
      </c>
      <c r="DY58">
        <v>90.24225555555553</v>
      </c>
      <c r="DZ58">
        <v>0.03008622222222222</v>
      </c>
      <c r="EA58">
        <v>18.11020370370371</v>
      </c>
      <c r="EB58">
        <v>17.99198518518519</v>
      </c>
      <c r="EC58">
        <v>999.9000000000001</v>
      </c>
      <c r="ED58">
        <v>0</v>
      </c>
      <c r="EE58">
        <v>0</v>
      </c>
      <c r="EF58">
        <v>10002.40740740741</v>
      </c>
      <c r="EG58">
        <v>0</v>
      </c>
      <c r="EH58">
        <v>1157.121851851852</v>
      </c>
      <c r="EI58">
        <v>-39.48143703703703</v>
      </c>
      <c r="EJ58">
        <v>628.3582962962963</v>
      </c>
      <c r="EK58">
        <v>666.5215185185184</v>
      </c>
      <c r="EL58">
        <v>2.642234814814815</v>
      </c>
      <c r="EM58">
        <v>660.5454814814816</v>
      </c>
      <c r="EN58">
        <v>8.965945925925928</v>
      </c>
      <c r="EO58">
        <v>1.047548518518518</v>
      </c>
      <c r="EP58">
        <v>0.8091071851851852</v>
      </c>
      <c r="EQ58">
        <v>7.595039259259259</v>
      </c>
      <c r="ER58">
        <v>3.868087407407407</v>
      </c>
      <c r="ES58">
        <v>1199.984814814815</v>
      </c>
      <c r="ET58">
        <v>0.9670074074074073</v>
      </c>
      <c r="EU58">
        <v>0.03299235185185184</v>
      </c>
      <c r="EV58">
        <v>0</v>
      </c>
      <c r="EW58">
        <v>1292.438148148148</v>
      </c>
      <c r="EX58">
        <v>5.000560000000001</v>
      </c>
      <c r="EY58">
        <v>15412.72962962963</v>
      </c>
      <c r="EZ58">
        <v>10316.7037037037</v>
      </c>
      <c r="FA58">
        <v>36.65022222222222</v>
      </c>
      <c r="FB58">
        <v>38.34696296296296</v>
      </c>
      <c r="FC58">
        <v>37.40948148148148</v>
      </c>
      <c r="FD58">
        <v>36.89555555555555</v>
      </c>
      <c r="FE58">
        <v>37.20114814814814</v>
      </c>
      <c r="FF58">
        <v>1155.555555555556</v>
      </c>
      <c r="FG58">
        <v>39.42592592592592</v>
      </c>
      <c r="FH58">
        <v>0</v>
      </c>
      <c r="FI58">
        <v>1761328373.6</v>
      </c>
      <c r="FJ58">
        <v>0</v>
      </c>
      <c r="FK58">
        <v>1292.6444</v>
      </c>
      <c r="FL58">
        <v>19.1030769587847</v>
      </c>
      <c r="FM58">
        <v>195.4615389379635</v>
      </c>
      <c r="FN58">
        <v>15414.564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-39.3768675</v>
      </c>
      <c r="GD58">
        <v>-1.666607504690421</v>
      </c>
      <c r="GE58">
        <v>0.1622017360996792</v>
      </c>
      <c r="GF58">
        <v>0</v>
      </c>
      <c r="GG58">
        <v>1291.15</v>
      </c>
      <c r="GH58">
        <v>20.48220015944114</v>
      </c>
      <c r="GI58">
        <v>2.032335660095078</v>
      </c>
      <c r="GJ58">
        <v>0</v>
      </c>
      <c r="GK58">
        <v>2.6372245</v>
      </c>
      <c r="GL58">
        <v>0.06253778611632471</v>
      </c>
      <c r="GM58">
        <v>0.007269107218221505</v>
      </c>
      <c r="GN58">
        <v>1</v>
      </c>
      <c r="GO58">
        <v>1</v>
      </c>
      <c r="GP58">
        <v>3</v>
      </c>
      <c r="GQ58" t="s">
        <v>446</v>
      </c>
      <c r="GR58">
        <v>3.13326</v>
      </c>
      <c r="GS58">
        <v>2.70808</v>
      </c>
      <c r="GT58">
        <v>0.118068</v>
      </c>
      <c r="GU58">
        <v>0.123777</v>
      </c>
      <c r="GV58">
        <v>0.06433999999999999</v>
      </c>
      <c r="GW58">
        <v>0.0531446</v>
      </c>
      <c r="GX58">
        <v>26852.3</v>
      </c>
      <c r="GY58">
        <v>25862.8</v>
      </c>
      <c r="GZ58">
        <v>30966.9</v>
      </c>
      <c r="HA58">
        <v>29744.7</v>
      </c>
      <c r="HB58">
        <v>39938.2</v>
      </c>
      <c r="HC58">
        <v>37058.3</v>
      </c>
      <c r="HD58">
        <v>47294.7</v>
      </c>
      <c r="HE58">
        <v>44182.5</v>
      </c>
      <c r="HF58">
        <v>1.89247</v>
      </c>
      <c r="HG58">
        <v>1.89015</v>
      </c>
      <c r="HH58">
        <v>0.0529364</v>
      </c>
      <c r="HI58">
        <v>0</v>
      </c>
      <c r="HJ58">
        <v>17.1125</v>
      </c>
      <c r="HK58">
        <v>999.9</v>
      </c>
      <c r="HL58">
        <v>30.5</v>
      </c>
      <c r="HM58">
        <v>31.4</v>
      </c>
      <c r="HN58">
        <v>15.5974</v>
      </c>
      <c r="HO58">
        <v>63.9551</v>
      </c>
      <c r="HP58">
        <v>20.1162</v>
      </c>
      <c r="HQ58">
        <v>1</v>
      </c>
      <c r="HR58">
        <v>-0.297835</v>
      </c>
      <c r="HS58">
        <v>2.76046</v>
      </c>
      <c r="HT58">
        <v>20.1835</v>
      </c>
      <c r="HU58">
        <v>5.23197</v>
      </c>
      <c r="HV58">
        <v>11.9706</v>
      </c>
      <c r="HW58">
        <v>4.9714</v>
      </c>
      <c r="HX58">
        <v>3.28965</v>
      </c>
      <c r="HY58">
        <v>9999</v>
      </c>
      <c r="HZ58">
        <v>9999</v>
      </c>
      <c r="IA58">
        <v>9999</v>
      </c>
      <c r="IB58">
        <v>999.9</v>
      </c>
      <c r="IC58">
        <v>4.97292</v>
      </c>
      <c r="ID58">
        <v>1.87735</v>
      </c>
      <c r="IE58">
        <v>1.87546</v>
      </c>
      <c r="IF58">
        <v>1.87826</v>
      </c>
      <c r="IG58">
        <v>1.875</v>
      </c>
      <c r="IH58">
        <v>1.87851</v>
      </c>
      <c r="II58">
        <v>1.87565</v>
      </c>
      <c r="IJ58">
        <v>1.87683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0.868</v>
      </c>
      <c r="IY58">
        <v>0.0525</v>
      </c>
      <c r="IZ58">
        <v>-0.1194416370607354</v>
      </c>
      <c r="JA58">
        <v>0.002211305909277446</v>
      </c>
      <c r="JB58">
        <v>-1.416678044876584E-06</v>
      </c>
      <c r="JC58">
        <v>5.589822708492042E-10</v>
      </c>
      <c r="JD58">
        <v>-0.0366444106193515</v>
      </c>
      <c r="JE58">
        <v>-0.003883289402147765</v>
      </c>
      <c r="JF58">
        <v>0.001294046794190009</v>
      </c>
      <c r="JG58">
        <v>-2.515066912705432E-05</v>
      </c>
      <c r="JH58">
        <v>14</v>
      </c>
      <c r="JI58">
        <v>2052</v>
      </c>
      <c r="JJ58">
        <v>1</v>
      </c>
      <c r="JK58">
        <v>21</v>
      </c>
      <c r="JL58">
        <v>29355472.3</v>
      </c>
      <c r="JM58">
        <v>29355472.3</v>
      </c>
      <c r="JN58">
        <v>1.65405</v>
      </c>
      <c r="JO58">
        <v>2.53784</v>
      </c>
      <c r="JP58">
        <v>1.39893</v>
      </c>
      <c r="JQ58">
        <v>2.3291</v>
      </c>
      <c r="JR58">
        <v>1.44897</v>
      </c>
      <c r="JS58">
        <v>2.42798</v>
      </c>
      <c r="JT58">
        <v>37.1463</v>
      </c>
      <c r="JU58">
        <v>23.9036</v>
      </c>
      <c r="JV58">
        <v>18</v>
      </c>
      <c r="JW58">
        <v>475.195</v>
      </c>
      <c r="JX58">
        <v>442.422</v>
      </c>
      <c r="JY58">
        <v>13.9661</v>
      </c>
      <c r="JZ58">
        <v>23.1362</v>
      </c>
      <c r="KA58">
        <v>30.0002</v>
      </c>
      <c r="KB58">
        <v>22.9102</v>
      </c>
      <c r="KC58">
        <v>22.9978</v>
      </c>
      <c r="KD58">
        <v>33.1846</v>
      </c>
      <c r="KE58">
        <v>39.3374</v>
      </c>
      <c r="KF58">
        <v>0</v>
      </c>
      <c r="KG58">
        <v>13.9718</v>
      </c>
      <c r="KH58">
        <v>707.417</v>
      </c>
      <c r="KI58">
        <v>8.877800000000001</v>
      </c>
      <c r="KJ58">
        <v>102.274</v>
      </c>
      <c r="KK58">
        <v>101.642</v>
      </c>
    </row>
    <row r="59" spans="1:297">
      <c r="A59">
        <v>43</v>
      </c>
      <c r="B59">
        <v>1761328342.6</v>
      </c>
      <c r="C59">
        <v>302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1761328334.814285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698.0276602907321</v>
      </c>
      <c r="AK59">
        <v>668.8276727272724</v>
      </c>
      <c r="AL59">
        <v>3.381497672513115</v>
      </c>
      <c r="AM59">
        <v>65.23623807563997</v>
      </c>
      <c r="AN59">
        <f>(AP59 - AO59 + DY59*1E3/(8.314*(EA59+273.15)) * AR59/DX59 * AQ59) * DX59/(100*DL59) * 1000/(1000 - AP59)</f>
        <v>0</v>
      </c>
      <c r="AO59">
        <v>8.935104280717958</v>
      </c>
      <c r="AP59">
        <v>11.60704615384616</v>
      </c>
      <c r="AQ59">
        <v>-2.146128024706147E-05</v>
      </c>
      <c r="AR59">
        <v>121.3080005228487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1761328334.814285</v>
      </c>
      <c r="DR59">
        <v>636.7569642857144</v>
      </c>
      <c r="DS59">
        <v>676.3524285714286</v>
      </c>
      <c r="DT59">
        <v>11.609325</v>
      </c>
      <c r="DU59">
        <v>8.955138571428572</v>
      </c>
      <c r="DV59">
        <v>635.8995357142857</v>
      </c>
      <c r="DW59">
        <v>11.55685</v>
      </c>
      <c r="DX59">
        <v>500.0038928571429</v>
      </c>
      <c r="DY59">
        <v>90.24274285714286</v>
      </c>
      <c r="DZ59">
        <v>0.03014316785714286</v>
      </c>
      <c r="EA59">
        <v>18.10792142857143</v>
      </c>
      <c r="EB59">
        <v>17.9888</v>
      </c>
      <c r="EC59">
        <v>999.9000000000002</v>
      </c>
      <c r="ED59">
        <v>0</v>
      </c>
      <c r="EE59">
        <v>0</v>
      </c>
      <c r="EF59">
        <v>10006.15392857143</v>
      </c>
      <c r="EG59">
        <v>0</v>
      </c>
      <c r="EH59">
        <v>1157.125714285714</v>
      </c>
      <c r="EI59">
        <v>-39.59562142857144</v>
      </c>
      <c r="EJ59">
        <v>644.2361071428571</v>
      </c>
      <c r="EK59">
        <v>682.4639642857145</v>
      </c>
      <c r="EL59">
        <v>2.654195357142857</v>
      </c>
      <c r="EM59">
        <v>676.3524285714286</v>
      </c>
      <c r="EN59">
        <v>8.955138571428572</v>
      </c>
      <c r="EO59">
        <v>1.047658571428572</v>
      </c>
      <c r="EP59">
        <v>0.8081362499999999</v>
      </c>
      <c r="EQ59">
        <v>7.596572857142858</v>
      </c>
      <c r="ER59">
        <v>3.851007857142857</v>
      </c>
      <c r="ES59">
        <v>1200.005</v>
      </c>
      <c r="ET59">
        <v>0.96700725</v>
      </c>
      <c r="EU59">
        <v>0.03299247142857142</v>
      </c>
      <c r="EV59">
        <v>0</v>
      </c>
      <c r="EW59">
        <v>1293.961071428571</v>
      </c>
      <c r="EX59">
        <v>5.000560000000001</v>
      </c>
      <c r="EY59">
        <v>15428.14285714286</v>
      </c>
      <c r="EZ59">
        <v>10316.88214285714</v>
      </c>
      <c r="FA59">
        <v>36.57567857142857</v>
      </c>
      <c r="FB59">
        <v>38.29221428571428</v>
      </c>
      <c r="FC59">
        <v>37.34567857142857</v>
      </c>
      <c r="FD59">
        <v>36.83682142857143</v>
      </c>
      <c r="FE59">
        <v>37.13807142857143</v>
      </c>
      <c r="FF59">
        <v>1155.575</v>
      </c>
      <c r="FG59">
        <v>39.42892857142857</v>
      </c>
      <c r="FH59">
        <v>0</v>
      </c>
      <c r="FI59">
        <v>1761328378.4</v>
      </c>
      <c r="FJ59">
        <v>0</v>
      </c>
      <c r="FK59">
        <v>1294.1804</v>
      </c>
      <c r="FL59">
        <v>19.93615381224039</v>
      </c>
      <c r="FM59">
        <v>189.51538434615</v>
      </c>
      <c r="FN59">
        <v>15430.104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-39.53470249999999</v>
      </c>
      <c r="GD59">
        <v>-1.390936210131324</v>
      </c>
      <c r="GE59">
        <v>0.1355117752955442</v>
      </c>
      <c r="GF59">
        <v>0</v>
      </c>
      <c r="GG59">
        <v>1293.124411764706</v>
      </c>
      <c r="GH59">
        <v>19.16103896290209</v>
      </c>
      <c r="GI59">
        <v>1.903769003499424</v>
      </c>
      <c r="GJ59">
        <v>0</v>
      </c>
      <c r="GK59">
        <v>2.64942525</v>
      </c>
      <c r="GL59">
        <v>0.1533668667917377</v>
      </c>
      <c r="GM59">
        <v>0.01610158687637653</v>
      </c>
      <c r="GN59">
        <v>0</v>
      </c>
      <c r="GO59">
        <v>0</v>
      </c>
      <c r="GP59">
        <v>3</v>
      </c>
      <c r="GQ59" t="s">
        <v>497</v>
      </c>
      <c r="GR59">
        <v>3.13333</v>
      </c>
      <c r="GS59">
        <v>2.70831</v>
      </c>
      <c r="GT59">
        <v>0.120155</v>
      </c>
      <c r="GU59">
        <v>0.125829</v>
      </c>
      <c r="GV59">
        <v>0.0643243</v>
      </c>
      <c r="GW59">
        <v>0.0531264</v>
      </c>
      <c r="GX59">
        <v>26788.5</v>
      </c>
      <c r="GY59">
        <v>25802</v>
      </c>
      <c r="GZ59">
        <v>30966.5</v>
      </c>
      <c r="HA59">
        <v>29744.4</v>
      </c>
      <c r="HB59">
        <v>39938.6</v>
      </c>
      <c r="HC59">
        <v>37059</v>
      </c>
      <c r="HD59">
        <v>47294.2</v>
      </c>
      <c r="HE59">
        <v>44182.3</v>
      </c>
      <c r="HF59">
        <v>1.89295</v>
      </c>
      <c r="HG59">
        <v>1.8899</v>
      </c>
      <c r="HH59">
        <v>0.0529736</v>
      </c>
      <c r="HI59">
        <v>0</v>
      </c>
      <c r="HJ59">
        <v>17.1144</v>
      </c>
      <c r="HK59">
        <v>999.9</v>
      </c>
      <c r="HL59">
        <v>30.4</v>
      </c>
      <c r="HM59">
        <v>31.4</v>
      </c>
      <c r="HN59">
        <v>15.5465</v>
      </c>
      <c r="HO59">
        <v>63.8451</v>
      </c>
      <c r="HP59">
        <v>19.8357</v>
      </c>
      <c r="HQ59">
        <v>1</v>
      </c>
      <c r="HR59">
        <v>-0.297889</v>
      </c>
      <c r="HS59">
        <v>2.74549</v>
      </c>
      <c r="HT59">
        <v>20.1838</v>
      </c>
      <c r="HU59">
        <v>5.23167</v>
      </c>
      <c r="HV59">
        <v>11.9706</v>
      </c>
      <c r="HW59">
        <v>4.97135</v>
      </c>
      <c r="HX59">
        <v>3.2896</v>
      </c>
      <c r="HY59">
        <v>9999</v>
      </c>
      <c r="HZ59">
        <v>9999</v>
      </c>
      <c r="IA59">
        <v>9999</v>
      </c>
      <c r="IB59">
        <v>999.9</v>
      </c>
      <c r="IC59">
        <v>4.97293</v>
      </c>
      <c r="ID59">
        <v>1.87735</v>
      </c>
      <c r="IE59">
        <v>1.87545</v>
      </c>
      <c r="IF59">
        <v>1.87822</v>
      </c>
      <c r="IG59">
        <v>1.87498</v>
      </c>
      <c r="IH59">
        <v>1.87851</v>
      </c>
      <c r="II59">
        <v>1.87562</v>
      </c>
      <c r="IJ59">
        <v>1.87683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0.886</v>
      </c>
      <c r="IY59">
        <v>0.0524</v>
      </c>
      <c r="IZ59">
        <v>-0.1194416370607354</v>
      </c>
      <c r="JA59">
        <v>0.002211305909277446</v>
      </c>
      <c r="JB59">
        <v>-1.416678044876584E-06</v>
      </c>
      <c r="JC59">
        <v>5.589822708492042E-10</v>
      </c>
      <c r="JD59">
        <v>-0.0366444106193515</v>
      </c>
      <c r="JE59">
        <v>-0.003883289402147765</v>
      </c>
      <c r="JF59">
        <v>0.001294046794190009</v>
      </c>
      <c r="JG59">
        <v>-2.515066912705432E-05</v>
      </c>
      <c r="JH59">
        <v>14</v>
      </c>
      <c r="JI59">
        <v>2052</v>
      </c>
      <c r="JJ59">
        <v>1</v>
      </c>
      <c r="JK59">
        <v>21</v>
      </c>
      <c r="JL59">
        <v>29355472.4</v>
      </c>
      <c r="JM59">
        <v>29355472.4</v>
      </c>
      <c r="JN59">
        <v>1.68457</v>
      </c>
      <c r="JO59">
        <v>2.51831</v>
      </c>
      <c r="JP59">
        <v>1.39893</v>
      </c>
      <c r="JQ59">
        <v>2.3291</v>
      </c>
      <c r="JR59">
        <v>1.44897</v>
      </c>
      <c r="JS59">
        <v>2.58789</v>
      </c>
      <c r="JT59">
        <v>37.1463</v>
      </c>
      <c r="JU59">
        <v>23.9036</v>
      </c>
      <c r="JV59">
        <v>18</v>
      </c>
      <c r="JW59">
        <v>475.457</v>
      </c>
      <c r="JX59">
        <v>442.271</v>
      </c>
      <c r="JY59">
        <v>13.973</v>
      </c>
      <c r="JZ59">
        <v>23.1381</v>
      </c>
      <c r="KA59">
        <v>30.0001</v>
      </c>
      <c r="KB59">
        <v>22.9122</v>
      </c>
      <c r="KC59">
        <v>22.9978</v>
      </c>
      <c r="KD59">
        <v>33.783</v>
      </c>
      <c r="KE59">
        <v>39.3374</v>
      </c>
      <c r="KF59">
        <v>0</v>
      </c>
      <c r="KG59">
        <v>13.9813</v>
      </c>
      <c r="KH59">
        <v>720.774</v>
      </c>
      <c r="KI59">
        <v>8.867240000000001</v>
      </c>
      <c r="KJ59">
        <v>102.272</v>
      </c>
      <c r="KK59">
        <v>101.642</v>
      </c>
    </row>
    <row r="60" spans="1:297">
      <c r="A60">
        <v>44</v>
      </c>
      <c r="B60">
        <v>1761328347.6</v>
      </c>
      <c r="C60">
        <v>307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1761328340.1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714.923203375994</v>
      </c>
      <c r="AK60">
        <v>685.678315151515</v>
      </c>
      <c r="AL60">
        <v>3.365714302310058</v>
      </c>
      <c r="AM60">
        <v>65.23623807563997</v>
      </c>
      <c r="AN60">
        <f>(AP60 - AO60 + DY60*1E3/(8.314*(EA60+273.15)) * AR60/DX60 * AQ60) * DX60/(100*DL60) * 1000/(1000 - AP60)</f>
        <v>0</v>
      </c>
      <c r="AO60">
        <v>8.934335600405602</v>
      </c>
      <c r="AP60">
        <v>11.60405594405595</v>
      </c>
      <c r="AQ60">
        <v>-9.944054055110535E-06</v>
      </c>
      <c r="AR60">
        <v>121.3080005228487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1761328340.1</v>
      </c>
      <c r="DR60">
        <v>654.3842592592594</v>
      </c>
      <c r="DS60">
        <v>694.0976666666667</v>
      </c>
      <c r="DT60">
        <v>11.60825925925926</v>
      </c>
      <c r="DU60">
        <v>8.942276296296297</v>
      </c>
      <c r="DV60">
        <v>653.5077037037038</v>
      </c>
      <c r="DW60">
        <v>11.55579259259259</v>
      </c>
      <c r="DX60">
        <v>500.0327777777778</v>
      </c>
      <c r="DY60">
        <v>90.24361851851853</v>
      </c>
      <c r="DZ60">
        <v>0.03013900740740741</v>
      </c>
      <c r="EA60">
        <v>18.10526296296296</v>
      </c>
      <c r="EB60">
        <v>17.98761481481482</v>
      </c>
      <c r="EC60">
        <v>999.9000000000001</v>
      </c>
      <c r="ED60">
        <v>0</v>
      </c>
      <c r="EE60">
        <v>0</v>
      </c>
      <c r="EF60">
        <v>10005.94222222222</v>
      </c>
      <c r="EG60">
        <v>0</v>
      </c>
      <c r="EH60">
        <v>1157.133333333333</v>
      </c>
      <c r="EI60">
        <v>-39.71355555555556</v>
      </c>
      <c r="EJ60">
        <v>662.0696666666665</v>
      </c>
      <c r="EK60">
        <v>700.3604444444446</v>
      </c>
      <c r="EL60">
        <v>2.665985185185185</v>
      </c>
      <c r="EM60">
        <v>694.0976666666667</v>
      </c>
      <c r="EN60">
        <v>8.942276296296297</v>
      </c>
      <c r="EO60">
        <v>1.047571851851852</v>
      </c>
      <c r="EP60">
        <v>0.8069833703703705</v>
      </c>
      <c r="EQ60">
        <v>7.595361111111112</v>
      </c>
      <c r="ER60">
        <v>3.830727407407408</v>
      </c>
      <c r="ES60">
        <v>1200.015185185185</v>
      </c>
      <c r="ET60">
        <v>0.9670066666666666</v>
      </c>
      <c r="EU60">
        <v>0.0329930037037037</v>
      </c>
      <c r="EV60">
        <v>0</v>
      </c>
      <c r="EW60">
        <v>1295.635185185185</v>
      </c>
      <c r="EX60">
        <v>5.000560000000001</v>
      </c>
      <c r="EY60">
        <v>15445.01111111111</v>
      </c>
      <c r="EZ60">
        <v>10316.97777777778</v>
      </c>
      <c r="FA60">
        <v>36.502</v>
      </c>
      <c r="FB60">
        <v>38.22662962962963</v>
      </c>
      <c r="FC60">
        <v>37.28448148148148</v>
      </c>
      <c r="FD60">
        <v>36.76588888888889</v>
      </c>
      <c r="FE60">
        <v>37.07614814814814</v>
      </c>
      <c r="FF60">
        <v>1155.585185185185</v>
      </c>
      <c r="FG60">
        <v>39.43</v>
      </c>
      <c r="FH60">
        <v>0</v>
      </c>
      <c r="FI60">
        <v>1761328383.2</v>
      </c>
      <c r="FJ60">
        <v>0</v>
      </c>
      <c r="FK60">
        <v>1295.6636</v>
      </c>
      <c r="FL60">
        <v>17.58076923137979</v>
      </c>
      <c r="FM60">
        <v>182.7153846392146</v>
      </c>
      <c r="FN60">
        <v>15445.204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-39.62345000000001</v>
      </c>
      <c r="GD60">
        <v>-1.284240900562826</v>
      </c>
      <c r="GE60">
        <v>0.1275472343878929</v>
      </c>
      <c r="GF60">
        <v>0</v>
      </c>
      <c r="GG60">
        <v>1294.444705882353</v>
      </c>
      <c r="GH60">
        <v>18.88708938621615</v>
      </c>
      <c r="GI60">
        <v>1.879255539856959</v>
      </c>
      <c r="GJ60">
        <v>0</v>
      </c>
      <c r="GK60">
        <v>2.656753</v>
      </c>
      <c r="GL60">
        <v>0.1514717448405248</v>
      </c>
      <c r="GM60">
        <v>0.01601683835842769</v>
      </c>
      <c r="GN60">
        <v>0</v>
      </c>
      <c r="GO60">
        <v>0</v>
      </c>
      <c r="GP60">
        <v>3</v>
      </c>
      <c r="GQ60" t="s">
        <v>497</v>
      </c>
      <c r="GR60">
        <v>3.13328</v>
      </c>
      <c r="GS60">
        <v>2.70758</v>
      </c>
      <c r="GT60">
        <v>0.122211</v>
      </c>
      <c r="GU60">
        <v>0.127878</v>
      </c>
      <c r="GV60">
        <v>0.0643116</v>
      </c>
      <c r="GW60">
        <v>0.0531188</v>
      </c>
      <c r="GX60">
        <v>26725.8</v>
      </c>
      <c r="GY60">
        <v>25742</v>
      </c>
      <c r="GZ60">
        <v>30966.5</v>
      </c>
      <c r="HA60">
        <v>29744.9</v>
      </c>
      <c r="HB60">
        <v>39939.2</v>
      </c>
      <c r="HC60">
        <v>37059.9</v>
      </c>
      <c r="HD60">
        <v>47294</v>
      </c>
      <c r="HE60">
        <v>44182.8</v>
      </c>
      <c r="HF60">
        <v>1.89263</v>
      </c>
      <c r="HG60">
        <v>1.8899</v>
      </c>
      <c r="HH60">
        <v>0.0526011</v>
      </c>
      <c r="HI60">
        <v>0</v>
      </c>
      <c r="HJ60">
        <v>17.116</v>
      </c>
      <c r="HK60">
        <v>999.9</v>
      </c>
      <c r="HL60">
        <v>30.5</v>
      </c>
      <c r="HM60">
        <v>31.4</v>
      </c>
      <c r="HN60">
        <v>15.5983</v>
      </c>
      <c r="HO60">
        <v>63.8851</v>
      </c>
      <c r="HP60">
        <v>19.8197</v>
      </c>
      <c r="HQ60">
        <v>1</v>
      </c>
      <c r="HR60">
        <v>-0.297912</v>
      </c>
      <c r="HS60">
        <v>2.73516</v>
      </c>
      <c r="HT60">
        <v>20.1839</v>
      </c>
      <c r="HU60">
        <v>5.23062</v>
      </c>
      <c r="HV60">
        <v>11.971</v>
      </c>
      <c r="HW60">
        <v>4.9715</v>
      </c>
      <c r="HX60">
        <v>3.2896</v>
      </c>
      <c r="HY60">
        <v>9999</v>
      </c>
      <c r="HZ60">
        <v>9999</v>
      </c>
      <c r="IA60">
        <v>9999</v>
      </c>
      <c r="IB60">
        <v>999.9</v>
      </c>
      <c r="IC60">
        <v>4.97292</v>
      </c>
      <c r="ID60">
        <v>1.87736</v>
      </c>
      <c r="IE60">
        <v>1.87546</v>
      </c>
      <c r="IF60">
        <v>1.87825</v>
      </c>
      <c r="IG60">
        <v>1.875</v>
      </c>
      <c r="IH60">
        <v>1.87852</v>
      </c>
      <c r="II60">
        <v>1.87565</v>
      </c>
      <c r="IJ60">
        <v>1.87683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0.904</v>
      </c>
      <c r="IY60">
        <v>0.0524</v>
      </c>
      <c r="IZ60">
        <v>-0.1194416370607354</v>
      </c>
      <c r="JA60">
        <v>0.002211305909277446</v>
      </c>
      <c r="JB60">
        <v>-1.416678044876584E-06</v>
      </c>
      <c r="JC60">
        <v>5.589822708492042E-10</v>
      </c>
      <c r="JD60">
        <v>-0.0366444106193515</v>
      </c>
      <c r="JE60">
        <v>-0.003883289402147765</v>
      </c>
      <c r="JF60">
        <v>0.001294046794190009</v>
      </c>
      <c r="JG60">
        <v>-2.515066912705432E-05</v>
      </c>
      <c r="JH60">
        <v>14</v>
      </c>
      <c r="JI60">
        <v>2052</v>
      </c>
      <c r="JJ60">
        <v>1</v>
      </c>
      <c r="JK60">
        <v>21</v>
      </c>
      <c r="JL60">
        <v>29355472.5</v>
      </c>
      <c r="JM60">
        <v>29355472.5</v>
      </c>
      <c r="JN60">
        <v>1.71753</v>
      </c>
      <c r="JO60">
        <v>2.53052</v>
      </c>
      <c r="JP60">
        <v>1.39893</v>
      </c>
      <c r="JQ60">
        <v>2.3291</v>
      </c>
      <c r="JR60">
        <v>1.44897</v>
      </c>
      <c r="JS60">
        <v>2.59277</v>
      </c>
      <c r="JT60">
        <v>37.1225</v>
      </c>
      <c r="JU60">
        <v>23.9124</v>
      </c>
      <c r="JV60">
        <v>18</v>
      </c>
      <c r="JW60">
        <v>475.288</v>
      </c>
      <c r="JX60">
        <v>442.271</v>
      </c>
      <c r="JY60">
        <v>13.9821</v>
      </c>
      <c r="JZ60">
        <v>23.1381</v>
      </c>
      <c r="KA60">
        <v>30.0001</v>
      </c>
      <c r="KB60">
        <v>22.9122</v>
      </c>
      <c r="KC60">
        <v>22.9978</v>
      </c>
      <c r="KD60">
        <v>34.4507</v>
      </c>
      <c r="KE60">
        <v>39.6158</v>
      </c>
      <c r="KF60">
        <v>0</v>
      </c>
      <c r="KG60">
        <v>13.9884</v>
      </c>
      <c r="KH60">
        <v>740.809</v>
      </c>
      <c r="KI60">
        <v>8.861409999999999</v>
      </c>
      <c r="KJ60">
        <v>102.272</v>
      </c>
      <c r="KK60">
        <v>101.643</v>
      </c>
    </row>
    <row r="61" spans="1:297">
      <c r="A61">
        <v>45</v>
      </c>
      <c r="B61">
        <v>1761328352.6</v>
      </c>
      <c r="C61">
        <v>312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1761328344.814285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732.0151907265068</v>
      </c>
      <c r="AK61">
        <v>702.7539090909091</v>
      </c>
      <c r="AL61">
        <v>3.413774757780654</v>
      </c>
      <c r="AM61">
        <v>65.23623807563997</v>
      </c>
      <c r="AN61">
        <f>(AP61 - AO61 + DY61*1E3/(8.314*(EA61+273.15)) * AR61/DX61 * AQ61) * DX61/(100*DL61) * 1000/(1000 - AP61)</f>
        <v>0</v>
      </c>
      <c r="AO61">
        <v>8.916592344982977</v>
      </c>
      <c r="AP61">
        <v>11.60112657342658</v>
      </c>
      <c r="AQ61">
        <v>-7.042979918490724E-08</v>
      </c>
      <c r="AR61">
        <v>121.3080005228487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1761328344.814285</v>
      </c>
      <c r="DR61">
        <v>670.1468214285715</v>
      </c>
      <c r="DS61">
        <v>709.9628571428572</v>
      </c>
      <c r="DT61">
        <v>11.60549642857143</v>
      </c>
      <c r="DU61">
        <v>8.9262525</v>
      </c>
      <c r="DV61">
        <v>669.2533928571429</v>
      </c>
      <c r="DW61">
        <v>11.55307142857143</v>
      </c>
      <c r="DX61">
        <v>499.9958214285714</v>
      </c>
      <c r="DY61">
        <v>90.24395</v>
      </c>
      <c r="DZ61">
        <v>0.03022691428571428</v>
      </c>
      <c r="EA61">
        <v>18.102425</v>
      </c>
      <c r="EB61">
        <v>17.98757857142857</v>
      </c>
      <c r="EC61">
        <v>999.9000000000002</v>
      </c>
      <c r="ED61">
        <v>0</v>
      </c>
      <c r="EE61">
        <v>0</v>
      </c>
      <c r="EF61">
        <v>10003.83642857143</v>
      </c>
      <c r="EG61">
        <v>0</v>
      </c>
      <c r="EH61">
        <v>1157.135357142857</v>
      </c>
      <c r="EI61">
        <v>-39.81609285714286</v>
      </c>
      <c r="EJ61">
        <v>678.0154999999999</v>
      </c>
      <c r="EK61">
        <v>716.3571071428571</v>
      </c>
      <c r="EL61">
        <v>2.679246428571429</v>
      </c>
      <c r="EM61">
        <v>709.9628571428572</v>
      </c>
      <c r="EN61">
        <v>8.9262525</v>
      </c>
      <c r="EO61">
        <v>1.047326071428571</v>
      </c>
      <c r="EP61">
        <v>0.8055402142857143</v>
      </c>
      <c r="EQ61">
        <v>7.591927857142857</v>
      </c>
      <c r="ER61">
        <v>3.805290357142857</v>
      </c>
      <c r="ES61">
        <v>1199.997142857143</v>
      </c>
      <c r="ET61">
        <v>0.9670052857142856</v>
      </c>
      <c r="EU61">
        <v>0.03299428571428571</v>
      </c>
      <c r="EV61">
        <v>0</v>
      </c>
      <c r="EW61">
        <v>1297.029285714286</v>
      </c>
      <c r="EX61">
        <v>5.000560000000001</v>
      </c>
      <c r="EY61">
        <v>15458.93214285714</v>
      </c>
      <c r="EZ61">
        <v>10316.80714285714</v>
      </c>
      <c r="FA61">
        <v>36.43728571428571</v>
      </c>
      <c r="FB61">
        <v>38.16721428571428</v>
      </c>
      <c r="FC61">
        <v>37.23410714285713</v>
      </c>
      <c r="FD61">
        <v>36.70732142857143</v>
      </c>
      <c r="FE61">
        <v>37.01528571428571</v>
      </c>
      <c r="FF61">
        <v>1155.567142857143</v>
      </c>
      <c r="FG61">
        <v>39.43</v>
      </c>
      <c r="FH61">
        <v>0</v>
      </c>
      <c r="FI61">
        <v>1761328388.6</v>
      </c>
      <c r="FJ61">
        <v>0</v>
      </c>
      <c r="FK61">
        <v>1297.195769230769</v>
      </c>
      <c r="FL61">
        <v>17.52649574285837</v>
      </c>
      <c r="FM61">
        <v>175.3401709455184</v>
      </c>
      <c r="FN61">
        <v>15460.39615384616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-39.75961</v>
      </c>
      <c r="GD61">
        <v>-1.366968855534776</v>
      </c>
      <c r="GE61">
        <v>0.1460525604020688</v>
      </c>
      <c r="GF61">
        <v>0</v>
      </c>
      <c r="GG61">
        <v>1296.288235294118</v>
      </c>
      <c r="GH61">
        <v>17.78976318354431</v>
      </c>
      <c r="GI61">
        <v>1.764420369060131</v>
      </c>
      <c r="GJ61">
        <v>0</v>
      </c>
      <c r="GK61">
        <v>2.67230925</v>
      </c>
      <c r="GL61">
        <v>0.1488178986866721</v>
      </c>
      <c r="GM61">
        <v>0.01692709918850544</v>
      </c>
      <c r="GN61">
        <v>0</v>
      </c>
      <c r="GO61">
        <v>0</v>
      </c>
      <c r="GP61">
        <v>3</v>
      </c>
      <c r="GQ61" t="s">
        <v>497</v>
      </c>
      <c r="GR61">
        <v>3.13333</v>
      </c>
      <c r="GS61">
        <v>2.708</v>
      </c>
      <c r="GT61">
        <v>0.124257</v>
      </c>
      <c r="GU61">
        <v>0.129867</v>
      </c>
      <c r="GV61">
        <v>0.0642918</v>
      </c>
      <c r="GW61">
        <v>0.0528966</v>
      </c>
      <c r="GX61">
        <v>26663.8</v>
      </c>
      <c r="GY61">
        <v>25682.9</v>
      </c>
      <c r="GZ61">
        <v>30966.8</v>
      </c>
      <c r="HA61">
        <v>29744.5</v>
      </c>
      <c r="HB61">
        <v>39940.6</v>
      </c>
      <c r="HC61">
        <v>37068.6</v>
      </c>
      <c r="HD61">
        <v>47294.5</v>
      </c>
      <c r="HE61">
        <v>44182.6</v>
      </c>
      <c r="HF61">
        <v>1.89277</v>
      </c>
      <c r="HG61">
        <v>1.88988</v>
      </c>
      <c r="HH61">
        <v>0.0525005</v>
      </c>
      <c r="HI61">
        <v>0</v>
      </c>
      <c r="HJ61">
        <v>17.1173</v>
      </c>
      <c r="HK61">
        <v>999.9</v>
      </c>
      <c r="HL61">
        <v>30.5</v>
      </c>
      <c r="HM61">
        <v>31.4</v>
      </c>
      <c r="HN61">
        <v>15.5991</v>
      </c>
      <c r="HO61">
        <v>63.8051</v>
      </c>
      <c r="HP61">
        <v>20.0361</v>
      </c>
      <c r="HQ61">
        <v>1</v>
      </c>
      <c r="HR61">
        <v>-0.297647</v>
      </c>
      <c r="HS61">
        <v>2.73242</v>
      </c>
      <c r="HT61">
        <v>20.1839</v>
      </c>
      <c r="HU61">
        <v>5.22972</v>
      </c>
      <c r="HV61">
        <v>11.9703</v>
      </c>
      <c r="HW61">
        <v>4.9716</v>
      </c>
      <c r="HX61">
        <v>3.2897</v>
      </c>
      <c r="HY61">
        <v>9999</v>
      </c>
      <c r="HZ61">
        <v>9999</v>
      </c>
      <c r="IA61">
        <v>9999</v>
      </c>
      <c r="IB61">
        <v>999.9</v>
      </c>
      <c r="IC61">
        <v>4.97292</v>
      </c>
      <c r="ID61">
        <v>1.87736</v>
      </c>
      <c r="IE61">
        <v>1.87546</v>
      </c>
      <c r="IF61">
        <v>1.87828</v>
      </c>
      <c r="IG61">
        <v>1.875</v>
      </c>
      <c r="IH61">
        <v>1.87852</v>
      </c>
      <c r="II61">
        <v>1.87568</v>
      </c>
      <c r="IJ61">
        <v>1.87683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0.921</v>
      </c>
      <c r="IY61">
        <v>0.0523</v>
      </c>
      <c r="IZ61">
        <v>-0.1194416370607354</v>
      </c>
      <c r="JA61">
        <v>0.002211305909277446</v>
      </c>
      <c r="JB61">
        <v>-1.416678044876584E-06</v>
      </c>
      <c r="JC61">
        <v>5.589822708492042E-10</v>
      </c>
      <c r="JD61">
        <v>-0.0366444106193515</v>
      </c>
      <c r="JE61">
        <v>-0.003883289402147765</v>
      </c>
      <c r="JF61">
        <v>0.001294046794190009</v>
      </c>
      <c r="JG61">
        <v>-2.515066912705432E-05</v>
      </c>
      <c r="JH61">
        <v>14</v>
      </c>
      <c r="JI61">
        <v>2052</v>
      </c>
      <c r="JJ61">
        <v>1</v>
      </c>
      <c r="JK61">
        <v>21</v>
      </c>
      <c r="JL61">
        <v>29355472.5</v>
      </c>
      <c r="JM61">
        <v>29355472.5</v>
      </c>
      <c r="JN61">
        <v>1.74805</v>
      </c>
      <c r="JO61">
        <v>2.53906</v>
      </c>
      <c r="JP61">
        <v>1.39893</v>
      </c>
      <c r="JQ61">
        <v>2.3291</v>
      </c>
      <c r="JR61">
        <v>1.44897</v>
      </c>
      <c r="JS61">
        <v>2.55127</v>
      </c>
      <c r="JT61">
        <v>37.1463</v>
      </c>
      <c r="JU61">
        <v>23.9036</v>
      </c>
      <c r="JV61">
        <v>18</v>
      </c>
      <c r="JW61">
        <v>475.366</v>
      </c>
      <c r="JX61">
        <v>442.256</v>
      </c>
      <c r="JY61">
        <v>13.9904</v>
      </c>
      <c r="JZ61">
        <v>23.1381</v>
      </c>
      <c r="KA61">
        <v>30.0002</v>
      </c>
      <c r="KB61">
        <v>22.9122</v>
      </c>
      <c r="KC61">
        <v>22.9978</v>
      </c>
      <c r="KD61">
        <v>35.0387</v>
      </c>
      <c r="KE61">
        <v>39.6158</v>
      </c>
      <c r="KF61">
        <v>0</v>
      </c>
      <c r="KG61">
        <v>13.9965</v>
      </c>
      <c r="KH61">
        <v>754.1660000000001</v>
      </c>
      <c r="KI61">
        <v>8.858470000000001</v>
      </c>
      <c r="KJ61">
        <v>102.273</v>
      </c>
      <c r="KK61">
        <v>101.642</v>
      </c>
    </row>
    <row r="62" spans="1:297">
      <c r="A62">
        <v>46</v>
      </c>
      <c r="B62">
        <v>1761328357.6</v>
      </c>
      <c r="C62">
        <v>317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1761328350.1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748.8122135050215</v>
      </c>
      <c r="AK62">
        <v>719.5560060606059</v>
      </c>
      <c r="AL62">
        <v>3.365113525054781</v>
      </c>
      <c r="AM62">
        <v>65.23623807563997</v>
      </c>
      <c r="AN62">
        <f>(AP62 - AO62 + DY62*1E3/(8.314*(EA62+273.15)) * AR62/DX62 * AQ62) * DX62/(100*DL62) * 1000/(1000 - AP62)</f>
        <v>0</v>
      </c>
      <c r="AO62">
        <v>8.881562452426403</v>
      </c>
      <c r="AP62">
        <v>11.58580000000001</v>
      </c>
      <c r="AQ62">
        <v>-3.948450799587433E-05</v>
      </c>
      <c r="AR62">
        <v>121.3080005228487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1761328350.1</v>
      </c>
      <c r="DR62">
        <v>687.8331851851851</v>
      </c>
      <c r="DS62">
        <v>727.703148148148</v>
      </c>
      <c r="DT62">
        <v>11.59975185185185</v>
      </c>
      <c r="DU62">
        <v>8.907649259259259</v>
      </c>
      <c r="DV62">
        <v>686.9209629629629</v>
      </c>
      <c r="DW62">
        <v>11.54740740740741</v>
      </c>
      <c r="DX62">
        <v>500.0321851851852</v>
      </c>
      <c r="DY62">
        <v>90.24466296296296</v>
      </c>
      <c r="DZ62">
        <v>0.0299345111111111</v>
      </c>
      <c r="EA62">
        <v>18.09996666666667</v>
      </c>
      <c r="EB62">
        <v>17.98834814814815</v>
      </c>
      <c r="EC62">
        <v>999.9000000000001</v>
      </c>
      <c r="ED62">
        <v>0</v>
      </c>
      <c r="EE62">
        <v>0</v>
      </c>
      <c r="EF62">
        <v>10011.87962962963</v>
      </c>
      <c r="EG62">
        <v>0</v>
      </c>
      <c r="EH62">
        <v>1157.145925925926</v>
      </c>
      <c r="EI62">
        <v>-39.87002222222223</v>
      </c>
      <c r="EJ62">
        <v>695.9054814814814</v>
      </c>
      <c r="EK62">
        <v>734.2432592592594</v>
      </c>
      <c r="EL62">
        <v>2.692101111111111</v>
      </c>
      <c r="EM62">
        <v>727.703148148148</v>
      </c>
      <c r="EN62">
        <v>8.907649259259259</v>
      </c>
      <c r="EO62">
        <v>1.046814444444444</v>
      </c>
      <c r="EP62">
        <v>0.803867814814815</v>
      </c>
      <c r="EQ62">
        <v>7.584785555555556</v>
      </c>
      <c r="ER62">
        <v>3.775744074074074</v>
      </c>
      <c r="ES62">
        <v>1199.992222222222</v>
      </c>
      <c r="ET62">
        <v>0.9670043333333331</v>
      </c>
      <c r="EU62">
        <v>0.03299518518518518</v>
      </c>
      <c r="EV62">
        <v>0</v>
      </c>
      <c r="EW62">
        <v>1298.555185185185</v>
      </c>
      <c r="EX62">
        <v>5.000560000000001</v>
      </c>
      <c r="EY62">
        <v>15474.23703703704</v>
      </c>
      <c r="EZ62">
        <v>10316.75185185185</v>
      </c>
      <c r="FA62">
        <v>36.37466666666666</v>
      </c>
      <c r="FB62">
        <v>38.10155555555556</v>
      </c>
      <c r="FC62">
        <v>37.17340740740741</v>
      </c>
      <c r="FD62">
        <v>36.64088888888889</v>
      </c>
      <c r="FE62">
        <v>36.95344444444444</v>
      </c>
      <c r="FF62">
        <v>1155.562222222222</v>
      </c>
      <c r="FG62">
        <v>39.43</v>
      </c>
      <c r="FH62">
        <v>0</v>
      </c>
      <c r="FI62">
        <v>1761328393.4</v>
      </c>
      <c r="FJ62">
        <v>0</v>
      </c>
      <c r="FK62">
        <v>1298.582307692308</v>
      </c>
      <c r="FL62">
        <v>17.16170942554286</v>
      </c>
      <c r="FM62">
        <v>171.774358978864</v>
      </c>
      <c r="FN62">
        <v>15474.28461538462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-39.8322325</v>
      </c>
      <c r="GD62">
        <v>-0.6520986866791649</v>
      </c>
      <c r="GE62">
        <v>0.1039340328946683</v>
      </c>
      <c r="GF62">
        <v>0</v>
      </c>
      <c r="GG62">
        <v>1297.702647058823</v>
      </c>
      <c r="GH62">
        <v>17.54514897864685</v>
      </c>
      <c r="GI62">
        <v>1.739618465309059</v>
      </c>
      <c r="GJ62">
        <v>0</v>
      </c>
      <c r="GK62">
        <v>2.6868335</v>
      </c>
      <c r="GL62">
        <v>0.1603951969981193</v>
      </c>
      <c r="GM62">
        <v>0.01802231915570247</v>
      </c>
      <c r="GN62">
        <v>0</v>
      </c>
      <c r="GO62">
        <v>0</v>
      </c>
      <c r="GP62">
        <v>3</v>
      </c>
      <c r="GQ62" t="s">
        <v>497</v>
      </c>
      <c r="GR62">
        <v>3.13332</v>
      </c>
      <c r="GS62">
        <v>2.70752</v>
      </c>
      <c r="GT62">
        <v>0.126263</v>
      </c>
      <c r="GU62">
        <v>0.131824</v>
      </c>
      <c r="GV62">
        <v>0.0642346</v>
      </c>
      <c r="GW62">
        <v>0.0528728</v>
      </c>
      <c r="GX62">
        <v>26603</v>
      </c>
      <c r="GY62">
        <v>25624.8</v>
      </c>
      <c r="GZ62">
        <v>30967</v>
      </c>
      <c r="HA62">
        <v>29744.2</v>
      </c>
      <c r="HB62">
        <v>39943.8</v>
      </c>
      <c r="HC62">
        <v>37069.3</v>
      </c>
      <c r="HD62">
        <v>47295.2</v>
      </c>
      <c r="HE62">
        <v>44182.1</v>
      </c>
      <c r="HF62">
        <v>1.89295</v>
      </c>
      <c r="HG62">
        <v>1.88993</v>
      </c>
      <c r="HH62">
        <v>0.0524521</v>
      </c>
      <c r="HI62">
        <v>0</v>
      </c>
      <c r="HJ62">
        <v>17.1181</v>
      </c>
      <c r="HK62">
        <v>999.9</v>
      </c>
      <c r="HL62">
        <v>30.5</v>
      </c>
      <c r="HM62">
        <v>31.4</v>
      </c>
      <c r="HN62">
        <v>15.5982</v>
      </c>
      <c r="HO62">
        <v>63.1551</v>
      </c>
      <c r="HP62">
        <v>20.0761</v>
      </c>
      <c r="HQ62">
        <v>1</v>
      </c>
      <c r="HR62">
        <v>-0.29797</v>
      </c>
      <c r="HS62">
        <v>2.72409</v>
      </c>
      <c r="HT62">
        <v>20.1843</v>
      </c>
      <c r="HU62">
        <v>5.23062</v>
      </c>
      <c r="HV62">
        <v>11.9704</v>
      </c>
      <c r="HW62">
        <v>4.9715</v>
      </c>
      <c r="HX62">
        <v>3.28985</v>
      </c>
      <c r="HY62">
        <v>9999</v>
      </c>
      <c r="HZ62">
        <v>9999</v>
      </c>
      <c r="IA62">
        <v>9999</v>
      </c>
      <c r="IB62">
        <v>999.9</v>
      </c>
      <c r="IC62">
        <v>4.97292</v>
      </c>
      <c r="ID62">
        <v>1.87733</v>
      </c>
      <c r="IE62">
        <v>1.87546</v>
      </c>
      <c r="IF62">
        <v>1.87821</v>
      </c>
      <c r="IG62">
        <v>1.87499</v>
      </c>
      <c r="IH62">
        <v>1.87851</v>
      </c>
      <c r="II62">
        <v>1.87563</v>
      </c>
      <c r="IJ62">
        <v>1.87683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0.9389999999999999</v>
      </c>
      <c r="IY62">
        <v>0.0521</v>
      </c>
      <c r="IZ62">
        <v>-0.1194416370607354</v>
      </c>
      <c r="JA62">
        <v>0.002211305909277446</v>
      </c>
      <c r="JB62">
        <v>-1.416678044876584E-06</v>
      </c>
      <c r="JC62">
        <v>5.589822708492042E-10</v>
      </c>
      <c r="JD62">
        <v>-0.0366444106193515</v>
      </c>
      <c r="JE62">
        <v>-0.003883289402147765</v>
      </c>
      <c r="JF62">
        <v>0.001294046794190009</v>
      </c>
      <c r="JG62">
        <v>-2.515066912705432E-05</v>
      </c>
      <c r="JH62">
        <v>14</v>
      </c>
      <c r="JI62">
        <v>2052</v>
      </c>
      <c r="JJ62">
        <v>1</v>
      </c>
      <c r="JK62">
        <v>21</v>
      </c>
      <c r="JL62">
        <v>29355472.6</v>
      </c>
      <c r="JM62">
        <v>29355472.6</v>
      </c>
      <c r="JN62">
        <v>1.78101</v>
      </c>
      <c r="JO62">
        <v>2.53662</v>
      </c>
      <c r="JP62">
        <v>1.39893</v>
      </c>
      <c r="JQ62">
        <v>2.3291</v>
      </c>
      <c r="JR62">
        <v>1.44897</v>
      </c>
      <c r="JS62">
        <v>2.43042</v>
      </c>
      <c r="JT62">
        <v>37.1463</v>
      </c>
      <c r="JU62">
        <v>23.9036</v>
      </c>
      <c r="JV62">
        <v>18</v>
      </c>
      <c r="JW62">
        <v>475.457</v>
      </c>
      <c r="JX62">
        <v>442.286</v>
      </c>
      <c r="JY62">
        <v>13.9983</v>
      </c>
      <c r="JZ62">
        <v>23.1386</v>
      </c>
      <c r="KA62">
        <v>30</v>
      </c>
      <c r="KB62">
        <v>22.9122</v>
      </c>
      <c r="KC62">
        <v>22.9978</v>
      </c>
      <c r="KD62">
        <v>35.7096</v>
      </c>
      <c r="KE62">
        <v>39.6158</v>
      </c>
      <c r="KF62">
        <v>0</v>
      </c>
      <c r="KG62">
        <v>14.0055</v>
      </c>
      <c r="KH62">
        <v>774.205</v>
      </c>
      <c r="KI62">
        <v>8.86195</v>
      </c>
      <c r="KJ62">
        <v>102.274</v>
      </c>
      <c r="KK62">
        <v>101.641</v>
      </c>
    </row>
    <row r="63" spans="1:297">
      <c r="A63">
        <v>47</v>
      </c>
      <c r="B63">
        <v>1761328362.6</v>
      </c>
      <c r="C63">
        <v>322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1761328354.814285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765.6648143866106</v>
      </c>
      <c r="AK63">
        <v>736.3852909090909</v>
      </c>
      <c r="AL63">
        <v>3.372902476676663</v>
      </c>
      <c r="AM63">
        <v>65.23623807563997</v>
      </c>
      <c r="AN63">
        <f>(AP63 - AO63 + DY63*1E3/(8.314*(EA63+273.15)) * AR63/DX63 * AQ63) * DX63/(100*DL63) * 1000/(1000 - AP63)</f>
        <v>0</v>
      </c>
      <c r="AO63">
        <v>8.87845020589004</v>
      </c>
      <c r="AP63">
        <v>11.57896293706294</v>
      </c>
      <c r="AQ63">
        <v>-2.304956377679022E-05</v>
      </c>
      <c r="AR63">
        <v>121.3080005228487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1761328354.814285</v>
      </c>
      <c r="DR63">
        <v>703.5829285714284</v>
      </c>
      <c r="DS63">
        <v>743.5055357142859</v>
      </c>
      <c r="DT63">
        <v>11.59216428571429</v>
      </c>
      <c r="DU63">
        <v>8.890655357142856</v>
      </c>
      <c r="DV63">
        <v>702.6541785714284</v>
      </c>
      <c r="DW63">
        <v>11.53994285714286</v>
      </c>
      <c r="DX63">
        <v>499.9937857142857</v>
      </c>
      <c r="DY63">
        <v>90.2451892857143</v>
      </c>
      <c r="DZ63">
        <v>0.02988198571428571</v>
      </c>
      <c r="EA63">
        <v>18.09627857142857</v>
      </c>
      <c r="EB63">
        <v>17.98705714285714</v>
      </c>
      <c r="EC63">
        <v>999.9000000000002</v>
      </c>
      <c r="ED63">
        <v>0</v>
      </c>
      <c r="EE63">
        <v>0</v>
      </c>
      <c r="EF63">
        <v>10001.38678571428</v>
      </c>
      <c r="EG63">
        <v>0</v>
      </c>
      <c r="EH63">
        <v>1157.1575</v>
      </c>
      <c r="EI63">
        <v>-39.92267500000001</v>
      </c>
      <c r="EJ63">
        <v>711.8345</v>
      </c>
      <c r="EK63">
        <v>750.1748928571429</v>
      </c>
      <c r="EL63">
        <v>2.701512857142858</v>
      </c>
      <c r="EM63">
        <v>743.5055357142859</v>
      </c>
      <c r="EN63">
        <v>8.890655357142856</v>
      </c>
      <c r="EO63">
        <v>1.046136785714286</v>
      </c>
      <c r="EP63">
        <v>0.8023389285714285</v>
      </c>
      <c r="EQ63">
        <v>7.575292142857143</v>
      </c>
      <c r="ER63">
        <v>3.748728214285715</v>
      </c>
      <c r="ES63">
        <v>1200.005714285714</v>
      </c>
      <c r="ET63">
        <v>0.9670039999999999</v>
      </c>
      <c r="EU63">
        <v>0.03299549999999999</v>
      </c>
      <c r="EV63">
        <v>0</v>
      </c>
      <c r="EW63">
        <v>1299.928928571428</v>
      </c>
      <c r="EX63">
        <v>5.000560000000001</v>
      </c>
      <c r="EY63">
        <v>15487.4</v>
      </c>
      <c r="EZ63">
        <v>10316.87142857143</v>
      </c>
      <c r="FA63">
        <v>36.31678571428571</v>
      </c>
      <c r="FB63">
        <v>38.05114285714285</v>
      </c>
      <c r="FC63">
        <v>37.11353571428572</v>
      </c>
      <c r="FD63">
        <v>36.58682142857143</v>
      </c>
      <c r="FE63">
        <v>36.89478571428571</v>
      </c>
      <c r="FF63">
        <v>1155.575714285714</v>
      </c>
      <c r="FG63">
        <v>39.43</v>
      </c>
      <c r="FH63">
        <v>0</v>
      </c>
      <c r="FI63">
        <v>1761328398.2</v>
      </c>
      <c r="FJ63">
        <v>0</v>
      </c>
      <c r="FK63">
        <v>1299.943846153846</v>
      </c>
      <c r="FL63">
        <v>17.17401711493344</v>
      </c>
      <c r="FM63">
        <v>167.3811966579039</v>
      </c>
      <c r="FN63">
        <v>15487.72692307692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-39.88653658536586</v>
      </c>
      <c r="GD63">
        <v>-0.5160564459929708</v>
      </c>
      <c r="GE63">
        <v>0.0945213945483489</v>
      </c>
      <c r="GF63">
        <v>0</v>
      </c>
      <c r="GG63">
        <v>1299.099705882353</v>
      </c>
      <c r="GH63">
        <v>17.06569902244541</v>
      </c>
      <c r="GI63">
        <v>1.690453272479295</v>
      </c>
      <c r="GJ63">
        <v>0</v>
      </c>
      <c r="GK63">
        <v>2.69313243902439</v>
      </c>
      <c r="GL63">
        <v>0.1398750522648077</v>
      </c>
      <c r="GM63">
        <v>0.01727213161820296</v>
      </c>
      <c r="GN63">
        <v>0</v>
      </c>
      <c r="GO63">
        <v>0</v>
      </c>
      <c r="GP63">
        <v>3</v>
      </c>
      <c r="GQ63" t="s">
        <v>497</v>
      </c>
      <c r="GR63">
        <v>3.13314</v>
      </c>
      <c r="GS63">
        <v>2.70746</v>
      </c>
      <c r="GT63">
        <v>0.12824</v>
      </c>
      <c r="GU63">
        <v>0.133783</v>
      </c>
      <c r="GV63">
        <v>0.0642127</v>
      </c>
      <c r="GW63">
        <v>0.0528719</v>
      </c>
      <c r="GX63">
        <v>26542.5</v>
      </c>
      <c r="GY63">
        <v>25567.2</v>
      </c>
      <c r="GZ63">
        <v>30966.6</v>
      </c>
      <c r="HA63">
        <v>29744.4</v>
      </c>
      <c r="HB63">
        <v>39944.4</v>
      </c>
      <c r="HC63">
        <v>37069.5</v>
      </c>
      <c r="HD63">
        <v>47294.6</v>
      </c>
      <c r="HE63">
        <v>44182.1</v>
      </c>
      <c r="HF63">
        <v>1.8927</v>
      </c>
      <c r="HG63">
        <v>1.89058</v>
      </c>
      <c r="HH63">
        <v>0.051856</v>
      </c>
      <c r="HI63">
        <v>0</v>
      </c>
      <c r="HJ63">
        <v>17.119</v>
      </c>
      <c r="HK63">
        <v>999.9</v>
      </c>
      <c r="HL63">
        <v>30.5</v>
      </c>
      <c r="HM63">
        <v>31.4</v>
      </c>
      <c r="HN63">
        <v>15.5979</v>
      </c>
      <c r="HO63">
        <v>63.5851</v>
      </c>
      <c r="HP63">
        <v>19.8438</v>
      </c>
      <c r="HQ63">
        <v>1</v>
      </c>
      <c r="HR63">
        <v>-0.297807</v>
      </c>
      <c r="HS63">
        <v>2.70713</v>
      </c>
      <c r="HT63">
        <v>20.1844</v>
      </c>
      <c r="HU63">
        <v>5.22957</v>
      </c>
      <c r="HV63">
        <v>11.9707</v>
      </c>
      <c r="HW63">
        <v>4.9712</v>
      </c>
      <c r="HX63">
        <v>3.2895</v>
      </c>
      <c r="HY63">
        <v>9999</v>
      </c>
      <c r="HZ63">
        <v>9999</v>
      </c>
      <c r="IA63">
        <v>9999</v>
      </c>
      <c r="IB63">
        <v>999.9</v>
      </c>
      <c r="IC63">
        <v>4.97291</v>
      </c>
      <c r="ID63">
        <v>1.87732</v>
      </c>
      <c r="IE63">
        <v>1.87545</v>
      </c>
      <c r="IF63">
        <v>1.87822</v>
      </c>
      <c r="IG63">
        <v>1.875</v>
      </c>
      <c r="IH63">
        <v>1.87851</v>
      </c>
      <c r="II63">
        <v>1.87562</v>
      </c>
      <c r="IJ63">
        <v>1.87683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0.956</v>
      </c>
      <c r="IY63">
        <v>0.052</v>
      </c>
      <c r="IZ63">
        <v>-0.1194416370607354</v>
      </c>
      <c r="JA63">
        <v>0.002211305909277446</v>
      </c>
      <c r="JB63">
        <v>-1.416678044876584E-06</v>
      </c>
      <c r="JC63">
        <v>5.589822708492042E-10</v>
      </c>
      <c r="JD63">
        <v>-0.0366444106193515</v>
      </c>
      <c r="JE63">
        <v>-0.003883289402147765</v>
      </c>
      <c r="JF63">
        <v>0.001294046794190009</v>
      </c>
      <c r="JG63">
        <v>-2.515066912705432E-05</v>
      </c>
      <c r="JH63">
        <v>14</v>
      </c>
      <c r="JI63">
        <v>2052</v>
      </c>
      <c r="JJ63">
        <v>1</v>
      </c>
      <c r="JK63">
        <v>21</v>
      </c>
      <c r="JL63">
        <v>29355472.7</v>
      </c>
      <c r="JM63">
        <v>29355472.7</v>
      </c>
      <c r="JN63">
        <v>1.8103</v>
      </c>
      <c r="JO63">
        <v>2.51831</v>
      </c>
      <c r="JP63">
        <v>1.39893</v>
      </c>
      <c r="JQ63">
        <v>2.3291</v>
      </c>
      <c r="JR63">
        <v>1.44897</v>
      </c>
      <c r="JS63">
        <v>2.56348</v>
      </c>
      <c r="JT63">
        <v>37.1463</v>
      </c>
      <c r="JU63">
        <v>23.9036</v>
      </c>
      <c r="JV63">
        <v>18</v>
      </c>
      <c r="JW63">
        <v>475.327</v>
      </c>
      <c r="JX63">
        <v>442.678</v>
      </c>
      <c r="JY63">
        <v>14.0062</v>
      </c>
      <c r="JZ63">
        <v>23.14</v>
      </c>
      <c r="KA63">
        <v>30.0001</v>
      </c>
      <c r="KB63">
        <v>22.9122</v>
      </c>
      <c r="KC63">
        <v>22.9978</v>
      </c>
      <c r="KD63">
        <v>36.2976</v>
      </c>
      <c r="KE63">
        <v>39.6158</v>
      </c>
      <c r="KF63">
        <v>0</v>
      </c>
      <c r="KG63">
        <v>14.0142</v>
      </c>
      <c r="KH63">
        <v>787.564</v>
      </c>
      <c r="KI63">
        <v>8.861510000000001</v>
      </c>
      <c r="KJ63">
        <v>102.273</v>
      </c>
      <c r="KK63">
        <v>101.641</v>
      </c>
    </row>
    <row r="64" spans="1:297">
      <c r="A64">
        <v>48</v>
      </c>
      <c r="B64">
        <v>1761328367.6</v>
      </c>
      <c r="C64">
        <v>327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1761328360.1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782.6692287736651</v>
      </c>
      <c r="AK64">
        <v>753.2524848484846</v>
      </c>
      <c r="AL64">
        <v>3.371096267192094</v>
      </c>
      <c r="AM64">
        <v>65.23623807563997</v>
      </c>
      <c r="AN64">
        <f>(AP64 - AO64 + DY64*1E3/(8.314*(EA64+273.15)) * AR64/DX64 * AQ64) * DX64/(100*DL64) * 1000/(1000 - AP64)</f>
        <v>0</v>
      </c>
      <c r="AO64">
        <v>8.87823104915298</v>
      </c>
      <c r="AP64">
        <v>11.57746783216784</v>
      </c>
      <c r="AQ64">
        <v>1.769198382884631E-06</v>
      </c>
      <c r="AR64">
        <v>121.3080005228487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1761328360.1</v>
      </c>
      <c r="DR64">
        <v>721.2068148148149</v>
      </c>
      <c r="DS64">
        <v>761.1745185185187</v>
      </c>
      <c r="DT64">
        <v>11.58371111111111</v>
      </c>
      <c r="DU64">
        <v>8.879219629629629</v>
      </c>
      <c r="DV64">
        <v>720.2597037037036</v>
      </c>
      <c r="DW64">
        <v>11.53161481481482</v>
      </c>
      <c r="DX64">
        <v>500.0300740740742</v>
      </c>
      <c r="DY64">
        <v>90.24574444444444</v>
      </c>
      <c r="DZ64">
        <v>0.02976144074074074</v>
      </c>
      <c r="EA64">
        <v>18.09346296296296</v>
      </c>
      <c r="EB64">
        <v>17.98500740740741</v>
      </c>
      <c r="EC64">
        <v>999.9000000000001</v>
      </c>
      <c r="ED64">
        <v>0</v>
      </c>
      <c r="EE64">
        <v>0</v>
      </c>
      <c r="EF64">
        <v>10001.97111111111</v>
      </c>
      <c r="EG64">
        <v>0</v>
      </c>
      <c r="EH64">
        <v>1157.176666666667</v>
      </c>
      <c r="EI64">
        <v>-39.96775185185184</v>
      </c>
      <c r="EJ64">
        <v>729.6588888888888</v>
      </c>
      <c r="EK64">
        <v>767.9937037037037</v>
      </c>
      <c r="EL64">
        <v>2.704494074074074</v>
      </c>
      <c r="EM64">
        <v>761.1745185185187</v>
      </c>
      <c r="EN64">
        <v>8.879219629629629</v>
      </c>
      <c r="EO64">
        <v>1.045380740740741</v>
      </c>
      <c r="EP64">
        <v>0.8013118148148147</v>
      </c>
      <c r="EQ64">
        <v>7.564696666666667</v>
      </c>
      <c r="ER64">
        <v>3.730563333333333</v>
      </c>
      <c r="ES64">
        <v>1200.008148148148</v>
      </c>
      <c r="ET64">
        <v>0.9670039999999999</v>
      </c>
      <c r="EU64">
        <v>0.03299549999999999</v>
      </c>
      <c r="EV64">
        <v>0</v>
      </c>
      <c r="EW64">
        <v>1301.35962962963</v>
      </c>
      <c r="EX64">
        <v>5.000560000000001</v>
      </c>
      <c r="EY64">
        <v>15501.80740740741</v>
      </c>
      <c r="EZ64">
        <v>10316.90740740741</v>
      </c>
      <c r="FA64">
        <v>36.252</v>
      </c>
      <c r="FB64">
        <v>38.00907407407407</v>
      </c>
      <c r="FC64">
        <v>37.05307407407408</v>
      </c>
      <c r="FD64">
        <v>36.54840740740741</v>
      </c>
      <c r="FE64">
        <v>36.86081481481482</v>
      </c>
      <c r="FF64">
        <v>1155.578148148148</v>
      </c>
      <c r="FG64">
        <v>39.42962962962962</v>
      </c>
      <c r="FH64">
        <v>0</v>
      </c>
      <c r="FI64">
        <v>1761328403.6</v>
      </c>
      <c r="FJ64">
        <v>0</v>
      </c>
      <c r="FK64">
        <v>1301.5164</v>
      </c>
      <c r="FL64">
        <v>15.9761538665012</v>
      </c>
      <c r="FM64">
        <v>155.038461738479</v>
      </c>
      <c r="FN64">
        <v>15503.144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-39.95479</v>
      </c>
      <c r="GD64">
        <v>-0.4970071294558975</v>
      </c>
      <c r="GE64">
        <v>0.0951334452230129</v>
      </c>
      <c r="GF64">
        <v>1</v>
      </c>
      <c r="GG64">
        <v>1300.582352941177</v>
      </c>
      <c r="GH64">
        <v>16.4479755579025</v>
      </c>
      <c r="GI64">
        <v>1.631446595227545</v>
      </c>
      <c r="GJ64">
        <v>0</v>
      </c>
      <c r="GK64">
        <v>2.701777</v>
      </c>
      <c r="GL64">
        <v>0.02386626641650672</v>
      </c>
      <c r="GM64">
        <v>0.01010021712637901</v>
      </c>
      <c r="GN64">
        <v>1</v>
      </c>
      <c r="GO64">
        <v>2</v>
      </c>
      <c r="GP64">
        <v>3</v>
      </c>
      <c r="GQ64" t="s">
        <v>440</v>
      </c>
      <c r="GR64">
        <v>3.13325</v>
      </c>
      <c r="GS64">
        <v>2.70774</v>
      </c>
      <c r="GT64">
        <v>0.130192</v>
      </c>
      <c r="GU64">
        <v>0.13567</v>
      </c>
      <c r="GV64">
        <v>0.064205</v>
      </c>
      <c r="GW64">
        <v>0.0528683</v>
      </c>
      <c r="GX64">
        <v>26483</v>
      </c>
      <c r="GY64">
        <v>25511.1</v>
      </c>
      <c r="GZ64">
        <v>30966.5</v>
      </c>
      <c r="HA64">
        <v>29743.9</v>
      </c>
      <c r="HB64">
        <v>39945.1</v>
      </c>
      <c r="HC64">
        <v>37069.1</v>
      </c>
      <c r="HD64">
        <v>47294.8</v>
      </c>
      <c r="HE64">
        <v>44181.4</v>
      </c>
      <c r="HF64">
        <v>1.89272</v>
      </c>
      <c r="HG64">
        <v>1.89023</v>
      </c>
      <c r="HH64">
        <v>0.0521913</v>
      </c>
      <c r="HI64">
        <v>0</v>
      </c>
      <c r="HJ64">
        <v>17.119</v>
      </c>
      <c r="HK64">
        <v>999.9</v>
      </c>
      <c r="HL64">
        <v>30.4</v>
      </c>
      <c r="HM64">
        <v>31.4</v>
      </c>
      <c r="HN64">
        <v>15.5472</v>
      </c>
      <c r="HO64">
        <v>63.6251</v>
      </c>
      <c r="HP64">
        <v>19.8157</v>
      </c>
      <c r="HQ64">
        <v>1</v>
      </c>
      <c r="HR64">
        <v>-0.297619</v>
      </c>
      <c r="HS64">
        <v>2.69406</v>
      </c>
      <c r="HT64">
        <v>20.1863</v>
      </c>
      <c r="HU64">
        <v>5.22882</v>
      </c>
      <c r="HV64">
        <v>11.9701</v>
      </c>
      <c r="HW64">
        <v>4.9713</v>
      </c>
      <c r="HX64">
        <v>3.2895</v>
      </c>
      <c r="HY64">
        <v>9999</v>
      </c>
      <c r="HZ64">
        <v>9999</v>
      </c>
      <c r="IA64">
        <v>9999</v>
      </c>
      <c r="IB64">
        <v>999.9</v>
      </c>
      <c r="IC64">
        <v>4.97293</v>
      </c>
      <c r="ID64">
        <v>1.87732</v>
      </c>
      <c r="IE64">
        <v>1.87545</v>
      </c>
      <c r="IF64">
        <v>1.87821</v>
      </c>
      <c r="IG64">
        <v>1.87497</v>
      </c>
      <c r="IH64">
        <v>1.87851</v>
      </c>
      <c r="II64">
        <v>1.87561</v>
      </c>
      <c r="IJ64">
        <v>1.87682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0.973</v>
      </c>
      <c r="IY64">
        <v>0.052</v>
      </c>
      <c r="IZ64">
        <v>-0.1194416370607354</v>
      </c>
      <c r="JA64">
        <v>0.002211305909277446</v>
      </c>
      <c r="JB64">
        <v>-1.416678044876584E-06</v>
      </c>
      <c r="JC64">
        <v>5.589822708492042E-10</v>
      </c>
      <c r="JD64">
        <v>-0.0366444106193515</v>
      </c>
      <c r="JE64">
        <v>-0.003883289402147765</v>
      </c>
      <c r="JF64">
        <v>0.001294046794190009</v>
      </c>
      <c r="JG64">
        <v>-2.515066912705432E-05</v>
      </c>
      <c r="JH64">
        <v>14</v>
      </c>
      <c r="JI64">
        <v>2052</v>
      </c>
      <c r="JJ64">
        <v>1</v>
      </c>
      <c r="JK64">
        <v>21</v>
      </c>
      <c r="JL64">
        <v>29355472.8</v>
      </c>
      <c r="JM64">
        <v>29355472.8</v>
      </c>
      <c r="JN64">
        <v>1.84326</v>
      </c>
      <c r="JO64">
        <v>2.5293</v>
      </c>
      <c r="JP64">
        <v>1.39893</v>
      </c>
      <c r="JQ64">
        <v>2.3291</v>
      </c>
      <c r="JR64">
        <v>1.44897</v>
      </c>
      <c r="JS64">
        <v>2.6123</v>
      </c>
      <c r="JT64">
        <v>37.1463</v>
      </c>
      <c r="JU64">
        <v>23.9299</v>
      </c>
      <c r="JV64">
        <v>18</v>
      </c>
      <c r="JW64">
        <v>475.34</v>
      </c>
      <c r="JX64">
        <v>442.467</v>
      </c>
      <c r="JY64">
        <v>14.0161</v>
      </c>
      <c r="JZ64">
        <v>23.14</v>
      </c>
      <c r="KA64">
        <v>30.0002</v>
      </c>
      <c r="KB64">
        <v>22.9122</v>
      </c>
      <c r="KC64">
        <v>22.9978</v>
      </c>
      <c r="KD64">
        <v>36.9493</v>
      </c>
      <c r="KE64">
        <v>39.6158</v>
      </c>
      <c r="KF64">
        <v>0</v>
      </c>
      <c r="KG64">
        <v>14.0276</v>
      </c>
      <c r="KH64">
        <v>807.663</v>
      </c>
      <c r="KI64">
        <v>8.861359999999999</v>
      </c>
      <c r="KJ64">
        <v>102.273</v>
      </c>
      <c r="KK64">
        <v>101.64</v>
      </c>
    </row>
    <row r="65" spans="1:297">
      <c r="A65">
        <v>49</v>
      </c>
      <c r="B65">
        <v>1761328372.6</v>
      </c>
      <c r="C65">
        <v>332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1761328364.814285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799.0171945559233</v>
      </c>
      <c r="AK65">
        <v>769.8823454545454</v>
      </c>
      <c r="AL65">
        <v>3.327485182372247</v>
      </c>
      <c r="AM65">
        <v>65.23623807563997</v>
      </c>
      <c r="AN65">
        <f>(AP65 - AO65 + DY65*1E3/(8.314*(EA65+273.15)) * AR65/DX65 * AQ65) * DX65/(100*DL65) * 1000/(1000 - AP65)</f>
        <v>0</v>
      </c>
      <c r="AO65">
        <v>8.87840394483594</v>
      </c>
      <c r="AP65">
        <v>11.5758055944056</v>
      </c>
      <c r="AQ65">
        <v>-7.266911247126061E-07</v>
      </c>
      <c r="AR65">
        <v>121.3080005228487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1761328364.814285</v>
      </c>
      <c r="DR65">
        <v>736.8609285714285</v>
      </c>
      <c r="DS65">
        <v>776.8527857142859</v>
      </c>
      <c r="DT65">
        <v>11.57920714285714</v>
      </c>
      <c r="DU65">
        <v>8.878544999999999</v>
      </c>
      <c r="DV65">
        <v>735.8976428571428</v>
      </c>
      <c r="DW65">
        <v>11.52718214285714</v>
      </c>
      <c r="DX65">
        <v>500.0079285714286</v>
      </c>
      <c r="DY65">
        <v>90.24587857142858</v>
      </c>
      <c r="DZ65">
        <v>0.02991888928571429</v>
      </c>
      <c r="EA65">
        <v>18.09086785714286</v>
      </c>
      <c r="EB65">
        <v>17.98383571428571</v>
      </c>
      <c r="EC65">
        <v>999.9000000000002</v>
      </c>
      <c r="ED65">
        <v>0</v>
      </c>
      <c r="EE65">
        <v>0</v>
      </c>
      <c r="EF65">
        <v>9989.264285714284</v>
      </c>
      <c r="EG65">
        <v>0</v>
      </c>
      <c r="EH65">
        <v>1157.181071428571</v>
      </c>
      <c r="EI65">
        <v>-39.99179642857143</v>
      </c>
      <c r="EJ65">
        <v>745.4931428571427</v>
      </c>
      <c r="EK65">
        <v>783.8118214285713</v>
      </c>
      <c r="EL65">
        <v>2.700663928571428</v>
      </c>
      <c r="EM65">
        <v>776.8527857142859</v>
      </c>
      <c r="EN65">
        <v>8.878544999999999</v>
      </c>
      <c r="EO65">
        <v>1.044976428571428</v>
      </c>
      <c r="EP65">
        <v>0.8012520357142857</v>
      </c>
      <c r="EQ65">
        <v>7.5590225</v>
      </c>
      <c r="ER65">
        <v>3.729503928571429</v>
      </c>
      <c r="ES65">
        <v>1199.971071428572</v>
      </c>
      <c r="ET65">
        <v>0.9670014285714282</v>
      </c>
      <c r="EU65">
        <v>0.03299817142857142</v>
      </c>
      <c r="EV65">
        <v>0</v>
      </c>
      <c r="EW65">
        <v>1302.494285714286</v>
      </c>
      <c r="EX65">
        <v>5.000560000000001</v>
      </c>
      <c r="EY65">
        <v>15514.80357142857</v>
      </c>
      <c r="EZ65">
        <v>10316.57857142857</v>
      </c>
      <c r="FA65">
        <v>36.12475</v>
      </c>
      <c r="FB65">
        <v>38.02660714285714</v>
      </c>
      <c r="FC65">
        <v>36.99535714285714</v>
      </c>
      <c r="FD65">
        <v>36.60025</v>
      </c>
      <c r="FE65">
        <v>36.88810714285714</v>
      </c>
      <c r="FF65">
        <v>1155.538928571428</v>
      </c>
      <c r="FG65">
        <v>39.43178571428572</v>
      </c>
      <c r="FH65">
        <v>0</v>
      </c>
      <c r="FI65">
        <v>1761328408.4</v>
      </c>
      <c r="FJ65">
        <v>0</v>
      </c>
      <c r="FK65">
        <v>1302.638</v>
      </c>
      <c r="FL65">
        <v>12.79307689424329</v>
      </c>
      <c r="FM65">
        <v>170.8230766424746</v>
      </c>
      <c r="FN65">
        <v>15516.676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-39.94457073170732</v>
      </c>
      <c r="GD65">
        <v>-0.3299790940766503</v>
      </c>
      <c r="GE65">
        <v>0.1218193909909903</v>
      </c>
      <c r="GF65">
        <v>1</v>
      </c>
      <c r="GG65">
        <v>1301.679117647059</v>
      </c>
      <c r="GH65">
        <v>14.75401070185392</v>
      </c>
      <c r="GI65">
        <v>1.469770625656077</v>
      </c>
      <c r="GJ65">
        <v>0</v>
      </c>
      <c r="GK65">
        <v>2.703871219512195</v>
      </c>
      <c r="GL65">
        <v>-0.05072675958187575</v>
      </c>
      <c r="GM65">
        <v>0.00536664822276777</v>
      </c>
      <c r="GN65">
        <v>1</v>
      </c>
      <c r="GO65">
        <v>2</v>
      </c>
      <c r="GP65">
        <v>3</v>
      </c>
      <c r="GQ65" t="s">
        <v>440</v>
      </c>
      <c r="GR65">
        <v>3.13325</v>
      </c>
      <c r="GS65">
        <v>2.70792</v>
      </c>
      <c r="GT65">
        <v>0.132106</v>
      </c>
      <c r="GU65">
        <v>0.137611</v>
      </c>
      <c r="GV65">
        <v>0.0641977</v>
      </c>
      <c r="GW65">
        <v>0.0528787</v>
      </c>
      <c r="GX65">
        <v>26424.7</v>
      </c>
      <c r="GY65">
        <v>25453.8</v>
      </c>
      <c r="GZ65">
        <v>30966.4</v>
      </c>
      <c r="HA65">
        <v>29743.8</v>
      </c>
      <c r="HB65">
        <v>39944.8</v>
      </c>
      <c r="HC65">
        <v>37068.9</v>
      </c>
      <c r="HD65">
        <v>47294</v>
      </c>
      <c r="HE65">
        <v>44181.4</v>
      </c>
      <c r="HF65">
        <v>1.8927</v>
      </c>
      <c r="HG65">
        <v>1.89018</v>
      </c>
      <c r="HH65">
        <v>0.0519305</v>
      </c>
      <c r="HI65">
        <v>0</v>
      </c>
      <c r="HJ65">
        <v>17.119</v>
      </c>
      <c r="HK65">
        <v>999.9</v>
      </c>
      <c r="HL65">
        <v>30.4</v>
      </c>
      <c r="HM65">
        <v>31.4</v>
      </c>
      <c r="HN65">
        <v>15.5485</v>
      </c>
      <c r="HO65">
        <v>63.4251</v>
      </c>
      <c r="HP65">
        <v>20.028</v>
      </c>
      <c r="HQ65">
        <v>1</v>
      </c>
      <c r="HR65">
        <v>-0.297957</v>
      </c>
      <c r="HS65">
        <v>2.68037</v>
      </c>
      <c r="HT65">
        <v>20.1866</v>
      </c>
      <c r="HU65">
        <v>5.22987</v>
      </c>
      <c r="HV65">
        <v>11.9694</v>
      </c>
      <c r="HW65">
        <v>4.9713</v>
      </c>
      <c r="HX65">
        <v>3.28958</v>
      </c>
      <c r="HY65">
        <v>9999</v>
      </c>
      <c r="HZ65">
        <v>9999</v>
      </c>
      <c r="IA65">
        <v>9999</v>
      </c>
      <c r="IB65">
        <v>999.9</v>
      </c>
      <c r="IC65">
        <v>4.97295</v>
      </c>
      <c r="ID65">
        <v>1.87734</v>
      </c>
      <c r="IE65">
        <v>1.87542</v>
      </c>
      <c r="IF65">
        <v>1.8782</v>
      </c>
      <c r="IG65">
        <v>1.87495</v>
      </c>
      <c r="IH65">
        <v>1.87851</v>
      </c>
      <c r="II65">
        <v>1.87562</v>
      </c>
      <c r="IJ65">
        <v>1.87681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0.99</v>
      </c>
      <c r="IY65">
        <v>0.0519</v>
      </c>
      <c r="IZ65">
        <v>-0.1194416370607354</v>
      </c>
      <c r="JA65">
        <v>0.002211305909277446</v>
      </c>
      <c r="JB65">
        <v>-1.416678044876584E-06</v>
      </c>
      <c r="JC65">
        <v>5.589822708492042E-10</v>
      </c>
      <c r="JD65">
        <v>-0.0366444106193515</v>
      </c>
      <c r="JE65">
        <v>-0.003883289402147765</v>
      </c>
      <c r="JF65">
        <v>0.001294046794190009</v>
      </c>
      <c r="JG65">
        <v>-2.515066912705432E-05</v>
      </c>
      <c r="JH65">
        <v>14</v>
      </c>
      <c r="JI65">
        <v>2052</v>
      </c>
      <c r="JJ65">
        <v>1</v>
      </c>
      <c r="JK65">
        <v>21</v>
      </c>
      <c r="JL65">
        <v>29355472.9</v>
      </c>
      <c r="JM65">
        <v>29355472.9</v>
      </c>
      <c r="JN65">
        <v>1.87256</v>
      </c>
      <c r="JO65">
        <v>2.53662</v>
      </c>
      <c r="JP65">
        <v>1.39893</v>
      </c>
      <c r="JQ65">
        <v>2.3291</v>
      </c>
      <c r="JR65">
        <v>1.44897</v>
      </c>
      <c r="JS65">
        <v>2.53296</v>
      </c>
      <c r="JT65">
        <v>37.1463</v>
      </c>
      <c r="JU65">
        <v>23.9124</v>
      </c>
      <c r="JV65">
        <v>18</v>
      </c>
      <c r="JW65">
        <v>475.327</v>
      </c>
      <c r="JX65">
        <v>442.437</v>
      </c>
      <c r="JY65">
        <v>14.0291</v>
      </c>
      <c r="JZ65">
        <v>23.14</v>
      </c>
      <c r="KA65">
        <v>30.0001</v>
      </c>
      <c r="KB65">
        <v>22.9122</v>
      </c>
      <c r="KC65">
        <v>22.9978</v>
      </c>
      <c r="KD65">
        <v>37.5358</v>
      </c>
      <c r="KE65">
        <v>39.6158</v>
      </c>
      <c r="KF65">
        <v>0</v>
      </c>
      <c r="KG65">
        <v>14.0384</v>
      </c>
      <c r="KH65">
        <v>821.0309999999999</v>
      </c>
      <c r="KI65">
        <v>8.863799999999999</v>
      </c>
      <c r="KJ65">
        <v>102.272</v>
      </c>
      <c r="KK65">
        <v>101.64</v>
      </c>
    </row>
    <row r="66" spans="1:297">
      <c r="A66">
        <v>50</v>
      </c>
      <c r="B66">
        <v>1761328377.6</v>
      </c>
      <c r="C66">
        <v>337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1761328370.1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816.4476611577138</v>
      </c>
      <c r="AK66">
        <v>786.8072121212123</v>
      </c>
      <c r="AL66">
        <v>3.383497781837936</v>
      </c>
      <c r="AM66">
        <v>65.23623807563997</v>
      </c>
      <c r="AN66">
        <f>(AP66 - AO66 + DY66*1E3/(8.314*(EA66+273.15)) * AR66/DX66 * AQ66) * DX66/(100*DL66) * 1000/(1000 - AP66)</f>
        <v>0</v>
      </c>
      <c r="AO66">
        <v>8.879622922423152</v>
      </c>
      <c r="AP66">
        <v>11.57901608391609</v>
      </c>
      <c r="AQ66">
        <v>5.582163583038199E-06</v>
      </c>
      <c r="AR66">
        <v>121.3080005228487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1761328370.1</v>
      </c>
      <c r="DR66">
        <v>754.4221111111111</v>
      </c>
      <c r="DS66">
        <v>794.5520370370369</v>
      </c>
      <c r="DT66">
        <v>11.57779259259259</v>
      </c>
      <c r="DU66">
        <v>8.878899259259258</v>
      </c>
      <c r="DV66">
        <v>753.4408518518518</v>
      </c>
      <c r="DW66">
        <v>11.52578518518519</v>
      </c>
      <c r="DX66">
        <v>499.9719629629629</v>
      </c>
      <c r="DY66">
        <v>90.24562222222224</v>
      </c>
      <c r="DZ66">
        <v>0.03014928518518518</v>
      </c>
      <c r="EA66">
        <v>18.0895925925926</v>
      </c>
      <c r="EB66">
        <v>17.98146296296296</v>
      </c>
      <c r="EC66">
        <v>999.9000000000001</v>
      </c>
      <c r="ED66">
        <v>0</v>
      </c>
      <c r="EE66">
        <v>0</v>
      </c>
      <c r="EF66">
        <v>9992.92037037037</v>
      </c>
      <c r="EG66">
        <v>0</v>
      </c>
      <c r="EH66">
        <v>1157.176296296296</v>
      </c>
      <c r="EI66">
        <v>-40.12978148148148</v>
      </c>
      <c r="EJ66">
        <v>763.2590740740741</v>
      </c>
      <c r="EK66">
        <v>801.6699259259259</v>
      </c>
      <c r="EL66">
        <v>2.698884814814815</v>
      </c>
      <c r="EM66">
        <v>794.5520370370369</v>
      </c>
      <c r="EN66">
        <v>8.878899259259258</v>
      </c>
      <c r="EO66">
        <v>1.044845185185185</v>
      </c>
      <c r="EP66">
        <v>0.8012816666666667</v>
      </c>
      <c r="EQ66">
        <v>7.557178518518518</v>
      </c>
      <c r="ER66">
        <v>3.730028888888889</v>
      </c>
      <c r="ES66">
        <v>1199.934074074074</v>
      </c>
      <c r="ET66">
        <v>0.9669973333333334</v>
      </c>
      <c r="EU66">
        <v>0.03300247037037037</v>
      </c>
      <c r="EV66">
        <v>0</v>
      </c>
      <c r="EW66">
        <v>1303.583333333333</v>
      </c>
      <c r="EX66">
        <v>5.000560000000001</v>
      </c>
      <c r="EY66">
        <v>15530.15925925926</v>
      </c>
      <c r="EZ66">
        <v>10316.24444444444</v>
      </c>
      <c r="FA66">
        <v>35.94874074074074</v>
      </c>
      <c r="FB66">
        <v>38.12244444444445</v>
      </c>
      <c r="FC66">
        <v>36.986</v>
      </c>
      <c r="FD66">
        <v>36.72662962962963</v>
      </c>
      <c r="FE66">
        <v>36.97892592592593</v>
      </c>
      <c r="FF66">
        <v>1155.498148148148</v>
      </c>
      <c r="FG66">
        <v>39.43518518518518</v>
      </c>
      <c r="FH66">
        <v>0</v>
      </c>
      <c r="FI66">
        <v>1761328413.2</v>
      </c>
      <c r="FJ66">
        <v>0</v>
      </c>
      <c r="FK66">
        <v>1303.6008</v>
      </c>
      <c r="FL66">
        <v>10.52923076121966</v>
      </c>
      <c r="FM66">
        <v>187.4461538883228</v>
      </c>
      <c r="FN66">
        <v>15530.8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-40.07004390243902</v>
      </c>
      <c r="GD66">
        <v>-1.411007665505327</v>
      </c>
      <c r="GE66">
        <v>0.2190543557099531</v>
      </c>
      <c r="GF66">
        <v>0</v>
      </c>
      <c r="GG66">
        <v>1302.879705882353</v>
      </c>
      <c r="GH66">
        <v>12.44721161270673</v>
      </c>
      <c r="GI66">
        <v>1.248411897746895</v>
      </c>
      <c r="GJ66">
        <v>0</v>
      </c>
      <c r="GK66">
        <v>2.700280975609756</v>
      </c>
      <c r="GL66">
        <v>-0.02589282229964874</v>
      </c>
      <c r="GM66">
        <v>0.002893556175516335</v>
      </c>
      <c r="GN66">
        <v>1</v>
      </c>
      <c r="GO66">
        <v>1</v>
      </c>
      <c r="GP66">
        <v>3</v>
      </c>
      <c r="GQ66" t="s">
        <v>446</v>
      </c>
      <c r="GR66">
        <v>3.13314</v>
      </c>
      <c r="GS66">
        <v>2.70809</v>
      </c>
      <c r="GT66">
        <v>0.134022</v>
      </c>
      <c r="GU66">
        <v>0.139462</v>
      </c>
      <c r="GV66">
        <v>0.0642123</v>
      </c>
      <c r="GW66">
        <v>0.0528765</v>
      </c>
      <c r="GX66">
        <v>26366.2</v>
      </c>
      <c r="GY66">
        <v>25399.2</v>
      </c>
      <c r="GZ66">
        <v>30966.2</v>
      </c>
      <c r="HA66">
        <v>29743.7</v>
      </c>
      <c r="HB66">
        <v>39944.3</v>
      </c>
      <c r="HC66">
        <v>37069</v>
      </c>
      <c r="HD66">
        <v>47293.9</v>
      </c>
      <c r="HE66">
        <v>44181.3</v>
      </c>
      <c r="HF66">
        <v>1.89272</v>
      </c>
      <c r="HG66">
        <v>1.89018</v>
      </c>
      <c r="HH66">
        <v>0.0515953</v>
      </c>
      <c r="HI66">
        <v>0</v>
      </c>
      <c r="HJ66">
        <v>17.1197</v>
      </c>
      <c r="HK66">
        <v>999.9</v>
      </c>
      <c r="HL66">
        <v>30.5</v>
      </c>
      <c r="HM66">
        <v>31.4</v>
      </c>
      <c r="HN66">
        <v>15.5971</v>
      </c>
      <c r="HO66">
        <v>63.8851</v>
      </c>
      <c r="HP66">
        <v>20.1522</v>
      </c>
      <c r="HQ66">
        <v>1</v>
      </c>
      <c r="HR66">
        <v>-0.297907</v>
      </c>
      <c r="HS66">
        <v>2.66894</v>
      </c>
      <c r="HT66">
        <v>20.1865</v>
      </c>
      <c r="HU66">
        <v>5.22852</v>
      </c>
      <c r="HV66">
        <v>11.9698</v>
      </c>
      <c r="HW66">
        <v>4.97135</v>
      </c>
      <c r="HX66">
        <v>3.28943</v>
      </c>
      <c r="HY66">
        <v>9999</v>
      </c>
      <c r="HZ66">
        <v>9999</v>
      </c>
      <c r="IA66">
        <v>9999</v>
      </c>
      <c r="IB66">
        <v>999.9</v>
      </c>
      <c r="IC66">
        <v>4.97295</v>
      </c>
      <c r="ID66">
        <v>1.87739</v>
      </c>
      <c r="IE66">
        <v>1.87546</v>
      </c>
      <c r="IF66">
        <v>1.87823</v>
      </c>
      <c r="IG66">
        <v>1.875</v>
      </c>
      <c r="IH66">
        <v>1.87851</v>
      </c>
      <c r="II66">
        <v>1.87563</v>
      </c>
      <c r="IJ66">
        <v>1.87683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1.007</v>
      </c>
      <c r="IY66">
        <v>0.052</v>
      </c>
      <c r="IZ66">
        <v>-0.1194416370607354</v>
      </c>
      <c r="JA66">
        <v>0.002211305909277446</v>
      </c>
      <c r="JB66">
        <v>-1.416678044876584E-06</v>
      </c>
      <c r="JC66">
        <v>5.589822708492042E-10</v>
      </c>
      <c r="JD66">
        <v>-0.0366444106193515</v>
      </c>
      <c r="JE66">
        <v>-0.003883289402147765</v>
      </c>
      <c r="JF66">
        <v>0.001294046794190009</v>
      </c>
      <c r="JG66">
        <v>-2.515066912705432E-05</v>
      </c>
      <c r="JH66">
        <v>14</v>
      </c>
      <c r="JI66">
        <v>2052</v>
      </c>
      <c r="JJ66">
        <v>1</v>
      </c>
      <c r="JK66">
        <v>21</v>
      </c>
      <c r="JL66">
        <v>29355473</v>
      </c>
      <c r="JM66">
        <v>29355473</v>
      </c>
      <c r="JN66">
        <v>1.9043</v>
      </c>
      <c r="JO66">
        <v>2.5354</v>
      </c>
      <c r="JP66">
        <v>1.39893</v>
      </c>
      <c r="JQ66">
        <v>2.3291</v>
      </c>
      <c r="JR66">
        <v>1.44897</v>
      </c>
      <c r="JS66">
        <v>2.46704</v>
      </c>
      <c r="JT66">
        <v>37.1463</v>
      </c>
      <c r="JU66">
        <v>23.9036</v>
      </c>
      <c r="JV66">
        <v>18</v>
      </c>
      <c r="JW66">
        <v>475.34</v>
      </c>
      <c r="JX66">
        <v>442.451</v>
      </c>
      <c r="JY66">
        <v>14.0409</v>
      </c>
      <c r="JZ66">
        <v>23.14</v>
      </c>
      <c r="KA66">
        <v>30</v>
      </c>
      <c r="KB66">
        <v>22.9122</v>
      </c>
      <c r="KC66">
        <v>22.9997</v>
      </c>
      <c r="KD66">
        <v>38.1882</v>
      </c>
      <c r="KE66">
        <v>39.6158</v>
      </c>
      <c r="KF66">
        <v>0</v>
      </c>
      <c r="KG66">
        <v>14.0523</v>
      </c>
      <c r="KH66">
        <v>841.098</v>
      </c>
      <c r="KI66">
        <v>8.85816</v>
      </c>
      <c r="KJ66">
        <v>102.272</v>
      </c>
      <c r="KK66">
        <v>101.639</v>
      </c>
    </row>
    <row r="67" spans="1:297">
      <c r="A67">
        <v>51</v>
      </c>
      <c r="B67">
        <v>1761328382.6</v>
      </c>
      <c r="C67">
        <v>342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1761328374.814285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832.9112662396691</v>
      </c>
      <c r="AK67">
        <v>803.6020242424239</v>
      </c>
      <c r="AL67">
        <v>3.358689875499394</v>
      </c>
      <c r="AM67">
        <v>65.23623807563997</v>
      </c>
      <c r="AN67">
        <f>(AP67 - AO67 + DY67*1E3/(8.314*(EA67+273.15)) * AR67/DX67 * AQ67) * DX67/(100*DL67) * 1000/(1000 - AP67)</f>
        <v>0</v>
      </c>
      <c r="AO67">
        <v>8.879569642685045</v>
      </c>
      <c r="AP67">
        <v>11.58098531468532</v>
      </c>
      <c r="AQ67">
        <v>-3.472276555364806E-07</v>
      </c>
      <c r="AR67">
        <v>121.3080005228487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1761328374.814285</v>
      </c>
      <c r="DR67">
        <v>770.0676428571427</v>
      </c>
      <c r="DS67">
        <v>810.2593571428571</v>
      </c>
      <c r="DT67">
        <v>11.5781</v>
      </c>
      <c r="DU67">
        <v>8.879373928571429</v>
      </c>
      <c r="DV67">
        <v>769.0702857142858</v>
      </c>
      <c r="DW67">
        <v>11.52609285714286</v>
      </c>
      <c r="DX67">
        <v>500.0023214285715</v>
      </c>
      <c r="DY67">
        <v>90.24606785714286</v>
      </c>
      <c r="DZ67">
        <v>0.03019826785714286</v>
      </c>
      <c r="EA67">
        <v>18.08848571428571</v>
      </c>
      <c r="EB67">
        <v>17.98055357142857</v>
      </c>
      <c r="EC67">
        <v>999.9000000000002</v>
      </c>
      <c r="ED67">
        <v>0</v>
      </c>
      <c r="EE67">
        <v>0</v>
      </c>
      <c r="EF67">
        <v>9995.83</v>
      </c>
      <c r="EG67">
        <v>0</v>
      </c>
      <c r="EH67">
        <v>1157.1675</v>
      </c>
      <c r="EI67">
        <v>-40.19158571428572</v>
      </c>
      <c r="EJ67">
        <v>779.088107142857</v>
      </c>
      <c r="EK67">
        <v>817.5183571428571</v>
      </c>
      <c r="EL67">
        <v>2.698716785714286</v>
      </c>
      <c r="EM67">
        <v>810.2593571428571</v>
      </c>
      <c r="EN67">
        <v>8.879373928571429</v>
      </c>
      <c r="EO67">
        <v>1.044877857142857</v>
      </c>
      <c r="EP67">
        <v>0.8013284642857142</v>
      </c>
      <c r="EQ67">
        <v>7.557639285714286</v>
      </c>
      <c r="ER67">
        <v>3.730858571428572</v>
      </c>
      <c r="ES67">
        <v>1199.903571428571</v>
      </c>
      <c r="ET67">
        <v>0.9669946785714287</v>
      </c>
      <c r="EU67">
        <v>0.03300537142857143</v>
      </c>
      <c r="EV67">
        <v>0</v>
      </c>
      <c r="EW67">
        <v>1304.416071428572</v>
      </c>
      <c r="EX67">
        <v>5.000560000000001</v>
      </c>
      <c r="EY67">
        <v>15543.91428571429</v>
      </c>
      <c r="EZ67">
        <v>10315.96071428571</v>
      </c>
      <c r="FA67">
        <v>35.78989285714285</v>
      </c>
      <c r="FB67">
        <v>38.26982142857143</v>
      </c>
      <c r="FC67">
        <v>37.01092857142857</v>
      </c>
      <c r="FD67">
        <v>36.88589285714285</v>
      </c>
      <c r="FE67">
        <v>37.08010714285714</v>
      </c>
      <c r="FF67">
        <v>1155.464642857143</v>
      </c>
      <c r="FG67">
        <v>39.4382142857143</v>
      </c>
      <c r="FH67">
        <v>0</v>
      </c>
      <c r="FI67">
        <v>1761328418.6</v>
      </c>
      <c r="FJ67">
        <v>0</v>
      </c>
      <c r="FK67">
        <v>1304.476923076923</v>
      </c>
      <c r="FL67">
        <v>9.318290597439626</v>
      </c>
      <c r="FM67">
        <v>175.5829060203457</v>
      </c>
      <c r="FN67">
        <v>15545.84615384615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-40.1583375</v>
      </c>
      <c r="GD67">
        <v>-1.345777485928592</v>
      </c>
      <c r="GE67">
        <v>0.2304208233726933</v>
      </c>
      <c r="GF67">
        <v>0</v>
      </c>
      <c r="GG67">
        <v>1303.94794117647</v>
      </c>
      <c r="GH67">
        <v>10.41054239665471</v>
      </c>
      <c r="GI67">
        <v>1.044210310718309</v>
      </c>
      <c r="GJ67">
        <v>0</v>
      </c>
      <c r="GK67">
        <v>2.69917425</v>
      </c>
      <c r="GL67">
        <v>-0.003453320825515895</v>
      </c>
      <c r="GM67">
        <v>0.001537127007602189</v>
      </c>
      <c r="GN67">
        <v>1</v>
      </c>
      <c r="GO67">
        <v>1</v>
      </c>
      <c r="GP67">
        <v>3</v>
      </c>
      <c r="GQ67" t="s">
        <v>446</v>
      </c>
      <c r="GR67">
        <v>3.13328</v>
      </c>
      <c r="GS67">
        <v>2.70786</v>
      </c>
      <c r="GT67">
        <v>0.135915</v>
      </c>
      <c r="GU67">
        <v>0.14137</v>
      </c>
      <c r="GV67">
        <v>0.0642211</v>
      </c>
      <c r="GW67">
        <v>0.0528806</v>
      </c>
      <c r="GX67">
        <v>26309</v>
      </c>
      <c r="GY67">
        <v>25343</v>
      </c>
      <c r="GZ67">
        <v>30966.7</v>
      </c>
      <c r="HA67">
        <v>29743.9</v>
      </c>
      <c r="HB67">
        <v>39944.7</v>
      </c>
      <c r="HC67">
        <v>37069.2</v>
      </c>
      <c r="HD67">
        <v>47294.7</v>
      </c>
      <c r="HE67">
        <v>44181.5</v>
      </c>
      <c r="HF67">
        <v>1.8929</v>
      </c>
      <c r="HG67">
        <v>1.89002</v>
      </c>
      <c r="HH67">
        <v>0.0514463</v>
      </c>
      <c r="HI67">
        <v>0</v>
      </c>
      <c r="HJ67">
        <v>17.1205</v>
      </c>
      <c r="HK67">
        <v>999.9</v>
      </c>
      <c r="HL67">
        <v>30.5</v>
      </c>
      <c r="HM67">
        <v>31.4</v>
      </c>
      <c r="HN67">
        <v>15.5982</v>
      </c>
      <c r="HO67">
        <v>63.6551</v>
      </c>
      <c r="HP67">
        <v>19.9279</v>
      </c>
      <c r="HQ67">
        <v>1</v>
      </c>
      <c r="HR67">
        <v>-0.297749</v>
      </c>
      <c r="HS67">
        <v>2.64268</v>
      </c>
      <c r="HT67">
        <v>20.1873</v>
      </c>
      <c r="HU67">
        <v>5.22942</v>
      </c>
      <c r="HV67">
        <v>11.9707</v>
      </c>
      <c r="HW67">
        <v>4.9714</v>
      </c>
      <c r="HX67">
        <v>3.2895</v>
      </c>
      <c r="HY67">
        <v>9999</v>
      </c>
      <c r="HZ67">
        <v>9999</v>
      </c>
      <c r="IA67">
        <v>9999</v>
      </c>
      <c r="IB67">
        <v>999.9</v>
      </c>
      <c r="IC67">
        <v>4.97294</v>
      </c>
      <c r="ID67">
        <v>1.87742</v>
      </c>
      <c r="IE67">
        <v>1.87546</v>
      </c>
      <c r="IF67">
        <v>1.87826</v>
      </c>
      <c r="IG67">
        <v>1.875</v>
      </c>
      <c r="IH67">
        <v>1.87851</v>
      </c>
      <c r="II67">
        <v>1.87568</v>
      </c>
      <c r="IJ67">
        <v>1.87683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1.024</v>
      </c>
      <c r="IY67">
        <v>0.0521</v>
      </c>
      <c r="IZ67">
        <v>-0.1194416370607354</v>
      </c>
      <c r="JA67">
        <v>0.002211305909277446</v>
      </c>
      <c r="JB67">
        <v>-1.416678044876584E-06</v>
      </c>
      <c r="JC67">
        <v>5.589822708492042E-10</v>
      </c>
      <c r="JD67">
        <v>-0.0366444106193515</v>
      </c>
      <c r="JE67">
        <v>-0.003883289402147765</v>
      </c>
      <c r="JF67">
        <v>0.001294046794190009</v>
      </c>
      <c r="JG67">
        <v>-2.515066912705432E-05</v>
      </c>
      <c r="JH67">
        <v>14</v>
      </c>
      <c r="JI67">
        <v>2052</v>
      </c>
      <c r="JJ67">
        <v>1</v>
      </c>
      <c r="JK67">
        <v>21</v>
      </c>
      <c r="JL67">
        <v>29355473</v>
      </c>
      <c r="JM67">
        <v>29355473</v>
      </c>
      <c r="JN67">
        <v>1.93359</v>
      </c>
      <c r="JO67">
        <v>2.52563</v>
      </c>
      <c r="JP67">
        <v>1.39893</v>
      </c>
      <c r="JQ67">
        <v>2.3291</v>
      </c>
      <c r="JR67">
        <v>1.44897</v>
      </c>
      <c r="JS67">
        <v>2.51465</v>
      </c>
      <c r="JT67">
        <v>37.1463</v>
      </c>
      <c r="JU67">
        <v>23.9211</v>
      </c>
      <c r="JV67">
        <v>18</v>
      </c>
      <c r="JW67">
        <v>475.431</v>
      </c>
      <c r="JX67">
        <v>442.362</v>
      </c>
      <c r="JY67">
        <v>14.0538</v>
      </c>
      <c r="JZ67">
        <v>23.141</v>
      </c>
      <c r="KA67">
        <v>30</v>
      </c>
      <c r="KB67">
        <v>22.9122</v>
      </c>
      <c r="KC67">
        <v>22.9998</v>
      </c>
      <c r="KD67">
        <v>38.768</v>
      </c>
      <c r="KE67">
        <v>39.6158</v>
      </c>
      <c r="KF67">
        <v>0</v>
      </c>
      <c r="KG67">
        <v>14.0679</v>
      </c>
      <c r="KH67">
        <v>854.481</v>
      </c>
      <c r="KI67">
        <v>8.857839999999999</v>
      </c>
      <c r="KJ67">
        <v>102.273</v>
      </c>
      <c r="KK67">
        <v>101.64</v>
      </c>
    </row>
    <row r="68" spans="1:297">
      <c r="A68">
        <v>52</v>
      </c>
      <c r="B68">
        <v>1761328387.1</v>
      </c>
      <c r="C68">
        <v>346.5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1761328379.260714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848.5303669147419</v>
      </c>
      <c r="AK68">
        <v>818.8776969696964</v>
      </c>
      <c r="AL68">
        <v>3.390720065937225</v>
      </c>
      <c r="AM68">
        <v>65.23623807563997</v>
      </c>
      <c r="AN68">
        <f>(AP68 - AO68 + DY68*1E3/(8.314*(EA68+273.15)) * AR68/DX68 * AQ68) * DX68/(100*DL68) * 1000/(1000 - AP68)</f>
        <v>0</v>
      </c>
      <c r="AO68">
        <v>8.880364153734464</v>
      </c>
      <c r="AP68">
        <v>11.58278461538462</v>
      </c>
      <c r="AQ68">
        <v>3.914069913758535E-07</v>
      </c>
      <c r="AR68">
        <v>121.3080005228487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1761328379.260714</v>
      </c>
      <c r="DR68">
        <v>784.87625</v>
      </c>
      <c r="DS68">
        <v>825.2633928571429</v>
      </c>
      <c r="DT68">
        <v>11.57933571428571</v>
      </c>
      <c r="DU68">
        <v>8.879992142857143</v>
      </c>
      <c r="DV68">
        <v>783.8637142857141</v>
      </c>
      <c r="DW68">
        <v>11.52731428571429</v>
      </c>
      <c r="DX68">
        <v>499.97375</v>
      </c>
      <c r="DY68">
        <v>90.24672142857143</v>
      </c>
      <c r="DZ68">
        <v>0.03025900357142857</v>
      </c>
      <c r="EA68">
        <v>18.08774285714286</v>
      </c>
      <c r="EB68">
        <v>17.9772</v>
      </c>
      <c r="EC68">
        <v>999.9000000000002</v>
      </c>
      <c r="ED68">
        <v>0</v>
      </c>
      <c r="EE68">
        <v>0</v>
      </c>
      <c r="EF68">
        <v>10006.60821428572</v>
      </c>
      <c r="EG68">
        <v>0</v>
      </c>
      <c r="EH68">
        <v>1157.158214285715</v>
      </c>
      <c r="EI68">
        <v>-40.38715357142858</v>
      </c>
      <c r="EJ68">
        <v>794.0711071428572</v>
      </c>
      <c r="EK68">
        <v>832.6574285714287</v>
      </c>
      <c r="EL68">
        <v>2.699337142857143</v>
      </c>
      <c r="EM68">
        <v>825.2633928571429</v>
      </c>
      <c r="EN68">
        <v>8.879992142857143</v>
      </c>
      <c r="EO68">
        <v>1.044996428571429</v>
      </c>
      <c r="EP68">
        <v>0.8013899642857142</v>
      </c>
      <c r="EQ68">
        <v>7.559312142857143</v>
      </c>
      <c r="ER68">
        <v>3.731948928571428</v>
      </c>
      <c r="ES68">
        <v>1199.934285714286</v>
      </c>
      <c r="ET68">
        <v>0.9669945357142857</v>
      </c>
      <c r="EU68">
        <v>0.03300558214285714</v>
      </c>
      <c r="EV68">
        <v>0</v>
      </c>
      <c r="EW68">
        <v>1305.137857142857</v>
      </c>
      <c r="EX68">
        <v>5.000560000000001</v>
      </c>
      <c r="EY68">
        <v>15556.75</v>
      </c>
      <c r="EZ68">
        <v>10316.21785714286</v>
      </c>
      <c r="FA68">
        <v>35.74085714285714</v>
      </c>
      <c r="FB68">
        <v>38.41942857142857</v>
      </c>
      <c r="FC68">
        <v>37.08</v>
      </c>
      <c r="FD68">
        <v>37.022</v>
      </c>
      <c r="FE68">
        <v>37.17382142857143</v>
      </c>
      <c r="FF68">
        <v>1155.493214285714</v>
      </c>
      <c r="FG68">
        <v>39.44071428571429</v>
      </c>
      <c r="FH68">
        <v>0</v>
      </c>
      <c r="FI68">
        <v>1761328422.8</v>
      </c>
      <c r="FJ68">
        <v>0</v>
      </c>
      <c r="FK68">
        <v>1305.1856</v>
      </c>
      <c r="FL68">
        <v>9.17153847282013</v>
      </c>
      <c r="FM68">
        <v>156.8692311618865</v>
      </c>
      <c r="FN68">
        <v>15558.652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-40.2530675</v>
      </c>
      <c r="GD68">
        <v>-2.229664165103152</v>
      </c>
      <c r="GE68">
        <v>0.276642573899517</v>
      </c>
      <c r="GF68">
        <v>0</v>
      </c>
      <c r="GG68">
        <v>1304.569117647059</v>
      </c>
      <c r="GH68">
        <v>9.751413295507216</v>
      </c>
      <c r="GI68">
        <v>0.9772692074378696</v>
      </c>
      <c r="GJ68">
        <v>0</v>
      </c>
      <c r="GK68">
        <v>2.6991925</v>
      </c>
      <c r="GL68">
        <v>0.009452757973727344</v>
      </c>
      <c r="GM68">
        <v>0.001546144802403727</v>
      </c>
      <c r="GN68">
        <v>1</v>
      </c>
      <c r="GO68">
        <v>1</v>
      </c>
      <c r="GP68">
        <v>3</v>
      </c>
      <c r="GQ68" t="s">
        <v>446</v>
      </c>
      <c r="GR68">
        <v>3.13324</v>
      </c>
      <c r="GS68">
        <v>2.70835</v>
      </c>
      <c r="GT68">
        <v>0.137605</v>
      </c>
      <c r="GU68">
        <v>0.143011</v>
      </c>
      <c r="GV68">
        <v>0.06423139999999999</v>
      </c>
      <c r="GW68">
        <v>0.0528858</v>
      </c>
      <c r="GX68">
        <v>26257.6</v>
      </c>
      <c r="GY68">
        <v>25294.5</v>
      </c>
      <c r="GZ68">
        <v>30966.7</v>
      </c>
      <c r="HA68">
        <v>29743.8</v>
      </c>
      <c r="HB68">
        <v>39944</v>
      </c>
      <c r="HC68">
        <v>37069.1</v>
      </c>
      <c r="HD68">
        <v>47294.3</v>
      </c>
      <c r="HE68">
        <v>44181.5</v>
      </c>
      <c r="HF68">
        <v>1.89312</v>
      </c>
      <c r="HG68">
        <v>1.89015</v>
      </c>
      <c r="HH68">
        <v>0.0515394</v>
      </c>
      <c r="HI68">
        <v>0</v>
      </c>
      <c r="HJ68">
        <v>17.1205</v>
      </c>
      <c r="HK68">
        <v>999.9</v>
      </c>
      <c r="HL68">
        <v>30.5</v>
      </c>
      <c r="HM68">
        <v>31.4</v>
      </c>
      <c r="HN68">
        <v>15.5981</v>
      </c>
      <c r="HO68">
        <v>63.0351</v>
      </c>
      <c r="HP68">
        <v>20.02</v>
      </c>
      <c r="HQ68">
        <v>1</v>
      </c>
      <c r="HR68">
        <v>-0.298016</v>
      </c>
      <c r="HS68">
        <v>2.63368</v>
      </c>
      <c r="HT68">
        <v>20.1874</v>
      </c>
      <c r="HU68">
        <v>5.22942</v>
      </c>
      <c r="HV68">
        <v>11.9709</v>
      </c>
      <c r="HW68">
        <v>4.97145</v>
      </c>
      <c r="HX68">
        <v>3.2896</v>
      </c>
      <c r="HY68">
        <v>9999</v>
      </c>
      <c r="HZ68">
        <v>9999</v>
      </c>
      <c r="IA68">
        <v>9999</v>
      </c>
      <c r="IB68">
        <v>999.9</v>
      </c>
      <c r="IC68">
        <v>4.97297</v>
      </c>
      <c r="ID68">
        <v>1.87739</v>
      </c>
      <c r="IE68">
        <v>1.87545</v>
      </c>
      <c r="IF68">
        <v>1.87823</v>
      </c>
      <c r="IG68">
        <v>1.87499</v>
      </c>
      <c r="IH68">
        <v>1.87851</v>
      </c>
      <c r="II68">
        <v>1.87564</v>
      </c>
      <c r="IJ68">
        <v>1.87683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1.039</v>
      </c>
      <c r="IY68">
        <v>0.0521</v>
      </c>
      <c r="IZ68">
        <v>-0.1194416370607354</v>
      </c>
      <c r="JA68">
        <v>0.002211305909277446</v>
      </c>
      <c r="JB68">
        <v>-1.416678044876584E-06</v>
      </c>
      <c r="JC68">
        <v>5.589822708492042E-10</v>
      </c>
      <c r="JD68">
        <v>-0.0366444106193515</v>
      </c>
      <c r="JE68">
        <v>-0.003883289402147765</v>
      </c>
      <c r="JF68">
        <v>0.001294046794190009</v>
      </c>
      <c r="JG68">
        <v>-2.515066912705432E-05</v>
      </c>
      <c r="JH68">
        <v>14</v>
      </c>
      <c r="JI68">
        <v>2052</v>
      </c>
      <c r="JJ68">
        <v>1</v>
      </c>
      <c r="JK68">
        <v>21</v>
      </c>
      <c r="JL68">
        <v>29355473.1</v>
      </c>
      <c r="JM68">
        <v>29355473.1</v>
      </c>
      <c r="JN68">
        <v>1.96045</v>
      </c>
      <c r="JO68">
        <v>2.53174</v>
      </c>
      <c r="JP68">
        <v>1.39893</v>
      </c>
      <c r="JQ68">
        <v>2.3291</v>
      </c>
      <c r="JR68">
        <v>1.44897</v>
      </c>
      <c r="JS68">
        <v>2.55737</v>
      </c>
      <c r="JT68">
        <v>37.1463</v>
      </c>
      <c r="JU68">
        <v>23.9036</v>
      </c>
      <c r="JV68">
        <v>18</v>
      </c>
      <c r="JW68">
        <v>475.549</v>
      </c>
      <c r="JX68">
        <v>442.438</v>
      </c>
      <c r="JY68">
        <v>14.0683</v>
      </c>
      <c r="JZ68">
        <v>23.142</v>
      </c>
      <c r="KA68">
        <v>30</v>
      </c>
      <c r="KB68">
        <v>22.9122</v>
      </c>
      <c r="KC68">
        <v>22.9998</v>
      </c>
      <c r="KD68">
        <v>39.2885</v>
      </c>
      <c r="KE68">
        <v>39.6158</v>
      </c>
      <c r="KF68">
        <v>0</v>
      </c>
      <c r="KG68">
        <v>14.0858</v>
      </c>
      <c r="KH68">
        <v>874.691</v>
      </c>
      <c r="KI68">
        <v>8.85322</v>
      </c>
      <c r="KJ68">
        <v>102.273</v>
      </c>
      <c r="KK68">
        <v>101.64</v>
      </c>
    </row>
    <row r="69" spans="1:297">
      <c r="A69">
        <v>53</v>
      </c>
      <c r="B69">
        <v>1761328392.6</v>
      </c>
      <c r="C69">
        <v>352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1761328384.832142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866.7273566658033</v>
      </c>
      <c r="AK69">
        <v>837.2473212121209</v>
      </c>
      <c r="AL69">
        <v>3.33315302886366</v>
      </c>
      <c r="AM69">
        <v>65.23623807563997</v>
      </c>
      <c r="AN69">
        <f>(AP69 - AO69 + DY69*1E3/(8.314*(EA69+273.15)) * AR69/DX69 * AQ69) * DX69/(100*DL69) * 1000/(1000 - AP69)</f>
        <v>0</v>
      </c>
      <c r="AO69">
        <v>8.881554987694173</v>
      </c>
      <c r="AP69">
        <v>11.58681258741259</v>
      </c>
      <c r="AQ69">
        <v>6.225128323498729E-06</v>
      </c>
      <c r="AR69">
        <v>121.3080005228487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1761328384.832142</v>
      </c>
      <c r="DR69">
        <v>803.4368928571428</v>
      </c>
      <c r="DS69">
        <v>843.8095714285715</v>
      </c>
      <c r="DT69">
        <v>11.58241071428571</v>
      </c>
      <c r="DU69">
        <v>8.880678928571429</v>
      </c>
      <c r="DV69">
        <v>802.4053214285714</v>
      </c>
      <c r="DW69">
        <v>11.53035</v>
      </c>
      <c r="DX69">
        <v>500.0577857142857</v>
      </c>
      <c r="DY69">
        <v>90.24725714285717</v>
      </c>
      <c r="DZ69">
        <v>0.03002813571428571</v>
      </c>
      <c r="EA69">
        <v>18.086475</v>
      </c>
      <c r="EB69">
        <v>17.97969642857143</v>
      </c>
      <c r="EC69">
        <v>999.9000000000002</v>
      </c>
      <c r="ED69">
        <v>0</v>
      </c>
      <c r="EE69">
        <v>0</v>
      </c>
      <c r="EF69">
        <v>10010.10464285714</v>
      </c>
      <c r="EG69">
        <v>0</v>
      </c>
      <c r="EH69">
        <v>1157.154642857143</v>
      </c>
      <c r="EI69">
        <v>-40.37267142857143</v>
      </c>
      <c r="EJ69">
        <v>812.8517142857144</v>
      </c>
      <c r="EK69">
        <v>851.3702857142856</v>
      </c>
      <c r="EL69">
        <v>2.701733214285714</v>
      </c>
      <c r="EM69">
        <v>843.8095714285715</v>
      </c>
      <c r="EN69">
        <v>8.880678928571429</v>
      </c>
      <c r="EO69">
        <v>1.045281071428571</v>
      </c>
      <c r="EP69">
        <v>0.8014567142857143</v>
      </c>
      <c r="EQ69">
        <v>7.563297142857143</v>
      </c>
      <c r="ER69">
        <v>3.733131428571429</v>
      </c>
      <c r="ES69">
        <v>1199.963571428572</v>
      </c>
      <c r="ET69">
        <v>0.9669981428571427</v>
      </c>
      <c r="EU69">
        <v>0.03300196071428572</v>
      </c>
      <c r="EV69">
        <v>0</v>
      </c>
      <c r="EW69">
        <v>1305.974642857143</v>
      </c>
      <c r="EX69">
        <v>5.000560000000001</v>
      </c>
      <c r="EY69">
        <v>15571.37857142857</v>
      </c>
      <c r="EZ69">
        <v>10316.48214285714</v>
      </c>
      <c r="FA69">
        <v>35.781</v>
      </c>
      <c r="FB69">
        <v>38.58903571428571</v>
      </c>
      <c r="FC69">
        <v>37.15364285714286</v>
      </c>
      <c r="FD69">
        <v>37.18275</v>
      </c>
      <c r="FE69">
        <v>37.27421428571428</v>
      </c>
      <c r="FF69">
        <v>1155.526428571429</v>
      </c>
      <c r="FG69">
        <v>39.43642857142857</v>
      </c>
      <c r="FH69">
        <v>0</v>
      </c>
      <c r="FI69">
        <v>1761328428.2</v>
      </c>
      <c r="FJ69">
        <v>0</v>
      </c>
      <c r="FK69">
        <v>1305.98</v>
      </c>
      <c r="FL69">
        <v>8.949743599292649</v>
      </c>
      <c r="FM69">
        <v>150.6153849020309</v>
      </c>
      <c r="FN69">
        <v>15571.70384615385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-40.3714025</v>
      </c>
      <c r="GD69">
        <v>-0.3266105065665689</v>
      </c>
      <c r="GE69">
        <v>0.1564606411969154</v>
      </c>
      <c r="GF69">
        <v>1</v>
      </c>
      <c r="GG69">
        <v>1305.414705882353</v>
      </c>
      <c r="GH69">
        <v>9.072268906811429</v>
      </c>
      <c r="GI69">
        <v>0.9137100688759923</v>
      </c>
      <c r="GJ69">
        <v>0</v>
      </c>
      <c r="GK69">
        <v>2.70031275</v>
      </c>
      <c r="GL69">
        <v>0.02439681050655715</v>
      </c>
      <c r="GM69">
        <v>0.002420487541281736</v>
      </c>
      <c r="GN69">
        <v>1</v>
      </c>
      <c r="GO69">
        <v>2</v>
      </c>
      <c r="GP69">
        <v>3</v>
      </c>
      <c r="GQ69" t="s">
        <v>440</v>
      </c>
      <c r="GR69">
        <v>3.13332</v>
      </c>
      <c r="GS69">
        <v>2.70726</v>
      </c>
      <c r="GT69">
        <v>0.139619</v>
      </c>
      <c r="GU69">
        <v>0.144978</v>
      </c>
      <c r="GV69">
        <v>0.0642436</v>
      </c>
      <c r="GW69">
        <v>0.0528861</v>
      </c>
      <c r="GX69">
        <v>26195.6</v>
      </c>
      <c r="GY69">
        <v>25236.4</v>
      </c>
      <c r="GZ69">
        <v>30965.8</v>
      </c>
      <c r="HA69">
        <v>29743.7</v>
      </c>
      <c r="HB69">
        <v>39942.8</v>
      </c>
      <c r="HC69">
        <v>37069.1</v>
      </c>
      <c r="HD69">
        <v>47293.2</v>
      </c>
      <c r="HE69">
        <v>44181.4</v>
      </c>
      <c r="HF69">
        <v>1.89298</v>
      </c>
      <c r="HG69">
        <v>1.89008</v>
      </c>
      <c r="HH69">
        <v>0.0520423</v>
      </c>
      <c r="HI69">
        <v>0</v>
      </c>
      <c r="HJ69">
        <v>17.1205</v>
      </c>
      <c r="HK69">
        <v>999.9</v>
      </c>
      <c r="HL69">
        <v>30.5</v>
      </c>
      <c r="HM69">
        <v>31.4</v>
      </c>
      <c r="HN69">
        <v>15.5972</v>
      </c>
      <c r="HO69">
        <v>63.5851</v>
      </c>
      <c r="HP69">
        <v>20.02</v>
      </c>
      <c r="HQ69">
        <v>1</v>
      </c>
      <c r="HR69">
        <v>-0.297858</v>
      </c>
      <c r="HS69">
        <v>2.62021</v>
      </c>
      <c r="HT69">
        <v>20.1877</v>
      </c>
      <c r="HU69">
        <v>5.23002</v>
      </c>
      <c r="HV69">
        <v>11.9701</v>
      </c>
      <c r="HW69">
        <v>4.9715</v>
      </c>
      <c r="HX69">
        <v>3.28973</v>
      </c>
      <c r="HY69">
        <v>9999</v>
      </c>
      <c r="HZ69">
        <v>9999</v>
      </c>
      <c r="IA69">
        <v>9999</v>
      </c>
      <c r="IB69">
        <v>999.9</v>
      </c>
      <c r="IC69">
        <v>4.97295</v>
      </c>
      <c r="ID69">
        <v>1.87739</v>
      </c>
      <c r="IE69">
        <v>1.87546</v>
      </c>
      <c r="IF69">
        <v>1.87828</v>
      </c>
      <c r="IG69">
        <v>1.87499</v>
      </c>
      <c r="IH69">
        <v>1.87853</v>
      </c>
      <c r="II69">
        <v>1.87565</v>
      </c>
      <c r="IJ69">
        <v>1.87683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1.057</v>
      </c>
      <c r="IY69">
        <v>0.0521</v>
      </c>
      <c r="IZ69">
        <v>-0.1194416370607354</v>
      </c>
      <c r="JA69">
        <v>0.002211305909277446</v>
      </c>
      <c r="JB69">
        <v>-1.416678044876584E-06</v>
      </c>
      <c r="JC69">
        <v>5.589822708492042E-10</v>
      </c>
      <c r="JD69">
        <v>-0.0366444106193515</v>
      </c>
      <c r="JE69">
        <v>-0.003883289402147765</v>
      </c>
      <c r="JF69">
        <v>0.001294046794190009</v>
      </c>
      <c r="JG69">
        <v>-2.515066912705432E-05</v>
      </c>
      <c r="JH69">
        <v>14</v>
      </c>
      <c r="JI69">
        <v>2052</v>
      </c>
      <c r="JJ69">
        <v>1</v>
      </c>
      <c r="JK69">
        <v>21</v>
      </c>
      <c r="JL69">
        <v>29355473.2</v>
      </c>
      <c r="JM69">
        <v>29355473.2</v>
      </c>
      <c r="JN69">
        <v>1.99341</v>
      </c>
      <c r="JO69">
        <v>2.53296</v>
      </c>
      <c r="JP69">
        <v>1.39893</v>
      </c>
      <c r="JQ69">
        <v>2.3291</v>
      </c>
      <c r="JR69">
        <v>1.44897</v>
      </c>
      <c r="JS69">
        <v>2.50366</v>
      </c>
      <c r="JT69">
        <v>37.1463</v>
      </c>
      <c r="JU69">
        <v>23.9036</v>
      </c>
      <c r="JV69">
        <v>18</v>
      </c>
      <c r="JW69">
        <v>475.47</v>
      </c>
      <c r="JX69">
        <v>442.392</v>
      </c>
      <c r="JY69">
        <v>14.0888</v>
      </c>
      <c r="JZ69">
        <v>23.142</v>
      </c>
      <c r="KA69">
        <v>30.0002</v>
      </c>
      <c r="KB69">
        <v>22.9122</v>
      </c>
      <c r="KC69">
        <v>22.9998</v>
      </c>
      <c r="KD69">
        <v>39.9552</v>
      </c>
      <c r="KE69">
        <v>39.6158</v>
      </c>
      <c r="KF69">
        <v>0</v>
      </c>
      <c r="KG69">
        <v>14.097</v>
      </c>
      <c r="KH69">
        <v>888.29</v>
      </c>
      <c r="KI69">
        <v>8.844939999999999</v>
      </c>
      <c r="KJ69">
        <v>102.27</v>
      </c>
      <c r="KK69">
        <v>101.64</v>
      </c>
    </row>
    <row r="70" spans="1:297">
      <c r="A70">
        <v>54</v>
      </c>
      <c r="B70">
        <v>1761328397.1</v>
      </c>
      <c r="C70">
        <v>356.5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1761328389.278571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881.5424436281206</v>
      </c>
      <c r="AK70">
        <v>852.2015999999999</v>
      </c>
      <c r="AL70">
        <v>3.326214634563796</v>
      </c>
      <c r="AM70">
        <v>65.23623807563997</v>
      </c>
      <c r="AN70">
        <f>(AP70 - AO70 + DY70*1E3/(8.314*(EA70+273.15)) * AR70/DX70 * AQ70) * DX70/(100*DL70) * 1000/(1000 - AP70)</f>
        <v>0</v>
      </c>
      <c r="AO70">
        <v>8.881540663211569</v>
      </c>
      <c r="AP70">
        <v>11.58934195804196</v>
      </c>
      <c r="AQ70">
        <v>3.73938397564238E-06</v>
      </c>
      <c r="AR70">
        <v>121.3080005228487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1761328389.278571</v>
      </c>
      <c r="DR70">
        <v>818.1855714285715</v>
      </c>
      <c r="DS70">
        <v>858.5731785714287</v>
      </c>
      <c r="DT70">
        <v>11.58495</v>
      </c>
      <c r="DU70">
        <v>8.881301071428572</v>
      </c>
      <c r="DV70">
        <v>817.1389642857142</v>
      </c>
      <c r="DW70">
        <v>11.53284642857143</v>
      </c>
      <c r="DX70">
        <v>500.0284285714286</v>
      </c>
      <c r="DY70">
        <v>90.24765714285715</v>
      </c>
      <c r="DZ70">
        <v>0.02985955</v>
      </c>
      <c r="EA70">
        <v>18.08633928571428</v>
      </c>
      <c r="EB70">
        <v>17.98170714285714</v>
      </c>
      <c r="EC70">
        <v>999.9000000000002</v>
      </c>
      <c r="ED70">
        <v>0</v>
      </c>
      <c r="EE70">
        <v>0</v>
      </c>
      <c r="EF70">
        <v>10007.69214285714</v>
      </c>
      <c r="EG70">
        <v>0</v>
      </c>
      <c r="EH70">
        <v>1157.148214285715</v>
      </c>
      <c r="EI70">
        <v>-40.38763928571428</v>
      </c>
      <c r="EJ70">
        <v>827.7752857142857</v>
      </c>
      <c r="EK70">
        <v>866.2666428571429</v>
      </c>
      <c r="EL70">
        <v>2.703648214285714</v>
      </c>
      <c r="EM70">
        <v>858.5731785714287</v>
      </c>
      <c r="EN70">
        <v>8.881301071428572</v>
      </c>
      <c r="EO70">
        <v>1.045515</v>
      </c>
      <c r="EP70">
        <v>0.8015164642857143</v>
      </c>
      <c r="EQ70">
        <v>7.566570357142857</v>
      </c>
      <c r="ER70">
        <v>3.73419</v>
      </c>
      <c r="ES70">
        <v>1199.996785714286</v>
      </c>
      <c r="ET70">
        <v>0.9670004285714283</v>
      </c>
      <c r="EU70">
        <v>0.03299953214285715</v>
      </c>
      <c r="EV70">
        <v>0</v>
      </c>
      <c r="EW70">
        <v>1306.6525</v>
      </c>
      <c r="EX70">
        <v>5.000560000000001</v>
      </c>
      <c r="EY70">
        <v>15582.475</v>
      </c>
      <c r="EZ70">
        <v>10316.77142857143</v>
      </c>
      <c r="FA70">
        <v>35.85467857142857</v>
      </c>
      <c r="FB70">
        <v>38.71407142857142</v>
      </c>
      <c r="FC70">
        <v>37.23632142857143</v>
      </c>
      <c r="FD70">
        <v>37.31671428571428</v>
      </c>
      <c r="FE70">
        <v>37.37478571428571</v>
      </c>
      <c r="FF70">
        <v>1155.5625</v>
      </c>
      <c r="FG70">
        <v>39.43357142857143</v>
      </c>
      <c r="FH70">
        <v>0</v>
      </c>
      <c r="FI70">
        <v>1761328433</v>
      </c>
      <c r="FJ70">
        <v>0</v>
      </c>
      <c r="FK70">
        <v>1306.693076923077</v>
      </c>
      <c r="FL70">
        <v>9.446153836249579</v>
      </c>
      <c r="FM70">
        <v>138.7726495754603</v>
      </c>
      <c r="FN70">
        <v>15583.57307692307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-40.3421756097561</v>
      </c>
      <c r="GD70">
        <v>-0.002523344947837735</v>
      </c>
      <c r="GE70">
        <v>0.1549280002413198</v>
      </c>
      <c r="GF70">
        <v>1</v>
      </c>
      <c r="GG70">
        <v>1306.265882352941</v>
      </c>
      <c r="GH70">
        <v>9.144385022605711</v>
      </c>
      <c r="GI70">
        <v>0.9275398125181589</v>
      </c>
      <c r="GJ70">
        <v>0</v>
      </c>
      <c r="GK70">
        <v>2.702640487804878</v>
      </c>
      <c r="GL70">
        <v>0.02540383275262263</v>
      </c>
      <c r="GM70">
        <v>0.002571397030580006</v>
      </c>
      <c r="GN70">
        <v>1</v>
      </c>
      <c r="GO70">
        <v>2</v>
      </c>
      <c r="GP70">
        <v>3</v>
      </c>
      <c r="GQ70" t="s">
        <v>440</v>
      </c>
      <c r="GR70">
        <v>3.13318</v>
      </c>
      <c r="GS70">
        <v>2.70742</v>
      </c>
      <c r="GT70">
        <v>0.14125</v>
      </c>
      <c r="GU70">
        <v>0.146585</v>
      </c>
      <c r="GV70">
        <v>0.06425740000000001</v>
      </c>
      <c r="GW70">
        <v>0.0528932</v>
      </c>
      <c r="GX70">
        <v>26146.7</v>
      </c>
      <c r="GY70">
        <v>25189.3</v>
      </c>
      <c r="GZ70">
        <v>30966.7</v>
      </c>
      <c r="HA70">
        <v>29744</v>
      </c>
      <c r="HB70">
        <v>39943.2</v>
      </c>
      <c r="HC70">
        <v>37069.2</v>
      </c>
      <c r="HD70">
        <v>47294.3</v>
      </c>
      <c r="HE70">
        <v>44181.8</v>
      </c>
      <c r="HF70">
        <v>1.89317</v>
      </c>
      <c r="HG70">
        <v>1.8902</v>
      </c>
      <c r="HH70">
        <v>0.0518933</v>
      </c>
      <c r="HI70">
        <v>0</v>
      </c>
      <c r="HJ70">
        <v>17.1209</v>
      </c>
      <c r="HK70">
        <v>999.9</v>
      </c>
      <c r="HL70">
        <v>30.5</v>
      </c>
      <c r="HM70">
        <v>31.4</v>
      </c>
      <c r="HN70">
        <v>15.5984</v>
      </c>
      <c r="HO70">
        <v>64.10509999999999</v>
      </c>
      <c r="HP70">
        <v>20.0801</v>
      </c>
      <c r="HQ70">
        <v>1</v>
      </c>
      <c r="HR70">
        <v>-0.297805</v>
      </c>
      <c r="HS70">
        <v>2.62721</v>
      </c>
      <c r="HT70">
        <v>20.1875</v>
      </c>
      <c r="HU70">
        <v>5.22942</v>
      </c>
      <c r="HV70">
        <v>11.9712</v>
      </c>
      <c r="HW70">
        <v>4.97135</v>
      </c>
      <c r="HX70">
        <v>3.28958</v>
      </c>
      <c r="HY70">
        <v>9999</v>
      </c>
      <c r="HZ70">
        <v>9999</v>
      </c>
      <c r="IA70">
        <v>9999</v>
      </c>
      <c r="IB70">
        <v>999.9</v>
      </c>
      <c r="IC70">
        <v>4.97292</v>
      </c>
      <c r="ID70">
        <v>1.8774</v>
      </c>
      <c r="IE70">
        <v>1.87546</v>
      </c>
      <c r="IF70">
        <v>1.87826</v>
      </c>
      <c r="IG70">
        <v>1.875</v>
      </c>
      <c r="IH70">
        <v>1.87851</v>
      </c>
      <c r="II70">
        <v>1.87563</v>
      </c>
      <c r="IJ70">
        <v>1.87683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1.073</v>
      </c>
      <c r="IY70">
        <v>0.0522</v>
      </c>
      <c r="IZ70">
        <v>-0.1194416370607354</v>
      </c>
      <c r="JA70">
        <v>0.002211305909277446</v>
      </c>
      <c r="JB70">
        <v>-1.416678044876584E-06</v>
      </c>
      <c r="JC70">
        <v>5.589822708492042E-10</v>
      </c>
      <c r="JD70">
        <v>-0.0366444106193515</v>
      </c>
      <c r="JE70">
        <v>-0.003883289402147765</v>
      </c>
      <c r="JF70">
        <v>0.001294046794190009</v>
      </c>
      <c r="JG70">
        <v>-2.515066912705432E-05</v>
      </c>
      <c r="JH70">
        <v>14</v>
      </c>
      <c r="JI70">
        <v>2052</v>
      </c>
      <c r="JJ70">
        <v>1</v>
      </c>
      <c r="JK70">
        <v>21</v>
      </c>
      <c r="JL70">
        <v>29355473.3</v>
      </c>
      <c r="JM70">
        <v>29355473.3</v>
      </c>
      <c r="JN70">
        <v>2.01904</v>
      </c>
      <c r="JO70">
        <v>2.51831</v>
      </c>
      <c r="JP70">
        <v>1.39893</v>
      </c>
      <c r="JQ70">
        <v>2.3291</v>
      </c>
      <c r="JR70">
        <v>1.44897</v>
      </c>
      <c r="JS70">
        <v>2.61719</v>
      </c>
      <c r="JT70">
        <v>37.1463</v>
      </c>
      <c r="JU70">
        <v>23.9124</v>
      </c>
      <c r="JV70">
        <v>18</v>
      </c>
      <c r="JW70">
        <v>475.575</v>
      </c>
      <c r="JX70">
        <v>442.468</v>
      </c>
      <c r="JY70">
        <v>14.0999</v>
      </c>
      <c r="JZ70">
        <v>23.142</v>
      </c>
      <c r="KA70">
        <v>30.0002</v>
      </c>
      <c r="KB70">
        <v>22.9122</v>
      </c>
      <c r="KC70">
        <v>22.9998</v>
      </c>
      <c r="KD70">
        <v>40.4758</v>
      </c>
      <c r="KE70">
        <v>39.6158</v>
      </c>
      <c r="KF70">
        <v>0</v>
      </c>
      <c r="KG70">
        <v>14.107</v>
      </c>
      <c r="KH70">
        <v>908.349</v>
      </c>
      <c r="KI70">
        <v>8.83821</v>
      </c>
      <c r="KJ70">
        <v>102.273</v>
      </c>
      <c r="KK70">
        <v>101.64</v>
      </c>
    </row>
    <row r="71" spans="1:297">
      <c r="A71">
        <v>55</v>
      </c>
      <c r="B71">
        <v>1761328402.6</v>
      </c>
      <c r="C71">
        <v>362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1761328394.85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899.9692193399386</v>
      </c>
      <c r="AK71">
        <v>870.4344545454545</v>
      </c>
      <c r="AL71">
        <v>3.321368072843381</v>
      </c>
      <c r="AM71">
        <v>65.23623807563997</v>
      </c>
      <c r="AN71">
        <f>(AP71 - AO71 + DY71*1E3/(8.314*(EA71+273.15)) * AR71/DX71 * AQ71) * DX71/(100*DL71) * 1000/(1000 - AP71)</f>
        <v>0</v>
      </c>
      <c r="AO71">
        <v>8.883291346196698</v>
      </c>
      <c r="AP71">
        <v>11.59486363636364</v>
      </c>
      <c r="AQ71">
        <v>8.079270276933248E-06</v>
      </c>
      <c r="AR71">
        <v>121.3080005228487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1761328394.85</v>
      </c>
      <c r="DR71">
        <v>836.5509285714286</v>
      </c>
      <c r="DS71">
        <v>876.9147857142856</v>
      </c>
      <c r="DT71">
        <v>11.58888571428571</v>
      </c>
      <c r="DU71">
        <v>8.882233928571429</v>
      </c>
      <c r="DV71">
        <v>835.4856428571429</v>
      </c>
      <c r="DW71">
        <v>11.53671785714286</v>
      </c>
      <c r="DX71">
        <v>500.0239285714286</v>
      </c>
      <c r="DY71">
        <v>90.24750357142857</v>
      </c>
      <c r="DZ71">
        <v>0.02978699285714286</v>
      </c>
      <c r="EA71">
        <v>18.08725357142857</v>
      </c>
      <c r="EB71">
        <v>17.98674285714285</v>
      </c>
      <c r="EC71">
        <v>999.9000000000002</v>
      </c>
      <c r="ED71">
        <v>0</v>
      </c>
      <c r="EE71">
        <v>0</v>
      </c>
      <c r="EF71">
        <v>9997.403571428571</v>
      </c>
      <c r="EG71">
        <v>0</v>
      </c>
      <c r="EH71">
        <v>1157.159285714286</v>
      </c>
      <c r="EI71">
        <v>-40.36379642857143</v>
      </c>
      <c r="EJ71">
        <v>846.359357142857</v>
      </c>
      <c r="EK71">
        <v>884.773392857143</v>
      </c>
      <c r="EL71">
        <v>2.70665</v>
      </c>
      <c r="EM71">
        <v>876.9147857142856</v>
      </c>
      <c r="EN71">
        <v>8.882233928571429</v>
      </c>
      <c r="EO71">
        <v>1.045868214285714</v>
      </c>
      <c r="EP71">
        <v>0.8015994999999999</v>
      </c>
      <c r="EQ71">
        <v>7.571519642857142</v>
      </c>
      <c r="ER71">
        <v>3.735658214285714</v>
      </c>
      <c r="ES71">
        <v>1200.001785714285</v>
      </c>
      <c r="ET71">
        <v>0.9670021428571426</v>
      </c>
      <c r="EU71">
        <v>0.03299772142857144</v>
      </c>
      <c r="EV71">
        <v>0</v>
      </c>
      <c r="EW71">
        <v>1307.510714285714</v>
      </c>
      <c r="EX71">
        <v>5.000560000000001</v>
      </c>
      <c r="EY71">
        <v>15595.08214285714</v>
      </c>
      <c r="EZ71">
        <v>10316.83214285714</v>
      </c>
      <c r="FA71">
        <v>35.89921428571429</v>
      </c>
      <c r="FB71">
        <v>38.86132142857142</v>
      </c>
      <c r="FC71">
        <v>37.31446428571429</v>
      </c>
      <c r="FD71">
        <v>37.46853571428571</v>
      </c>
      <c r="FE71">
        <v>37.47292857142857</v>
      </c>
      <c r="FF71">
        <v>1155.571071428571</v>
      </c>
      <c r="FG71">
        <v>39.43</v>
      </c>
      <c r="FH71">
        <v>0</v>
      </c>
      <c r="FI71">
        <v>1761328438.4</v>
      </c>
      <c r="FJ71">
        <v>0</v>
      </c>
      <c r="FK71">
        <v>1307.584</v>
      </c>
      <c r="FL71">
        <v>9.209230758877853</v>
      </c>
      <c r="FM71">
        <v>127.9769229755629</v>
      </c>
      <c r="FN71">
        <v>15596.252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-40.40417</v>
      </c>
      <c r="GD71">
        <v>0.235801125703551</v>
      </c>
      <c r="GE71">
        <v>0.1244497151463187</v>
      </c>
      <c r="GF71">
        <v>1</v>
      </c>
      <c r="GG71">
        <v>1307.072647058823</v>
      </c>
      <c r="GH71">
        <v>9.440030560310293</v>
      </c>
      <c r="GI71">
        <v>0.9578938564049774</v>
      </c>
      <c r="GJ71">
        <v>0</v>
      </c>
      <c r="GK71">
        <v>2.70528525</v>
      </c>
      <c r="GL71">
        <v>0.03188836772983007</v>
      </c>
      <c r="GM71">
        <v>0.003117139704520832</v>
      </c>
      <c r="GN71">
        <v>1</v>
      </c>
      <c r="GO71">
        <v>2</v>
      </c>
      <c r="GP71">
        <v>3</v>
      </c>
      <c r="GQ71" t="s">
        <v>440</v>
      </c>
      <c r="GR71">
        <v>3.13341</v>
      </c>
      <c r="GS71">
        <v>2.70788</v>
      </c>
      <c r="GT71">
        <v>0.14321</v>
      </c>
      <c r="GU71">
        <v>0.148536</v>
      </c>
      <c r="GV71">
        <v>0.0642776</v>
      </c>
      <c r="GW71">
        <v>0.0528946</v>
      </c>
      <c r="GX71">
        <v>26086.5</v>
      </c>
      <c r="GY71">
        <v>25131.7</v>
      </c>
      <c r="GZ71">
        <v>30966.1</v>
      </c>
      <c r="HA71">
        <v>29743.9</v>
      </c>
      <c r="HB71">
        <v>39941.7</v>
      </c>
      <c r="HC71">
        <v>37069.4</v>
      </c>
      <c r="HD71">
        <v>47293.4</v>
      </c>
      <c r="HE71">
        <v>44181.8</v>
      </c>
      <c r="HF71">
        <v>1.89312</v>
      </c>
      <c r="HG71">
        <v>1.8902</v>
      </c>
      <c r="HH71">
        <v>0.0526756</v>
      </c>
      <c r="HI71">
        <v>0</v>
      </c>
      <c r="HJ71">
        <v>17.1223</v>
      </c>
      <c r="HK71">
        <v>999.9</v>
      </c>
      <c r="HL71">
        <v>30.5</v>
      </c>
      <c r="HM71">
        <v>31.4</v>
      </c>
      <c r="HN71">
        <v>15.5982</v>
      </c>
      <c r="HO71">
        <v>63.7551</v>
      </c>
      <c r="HP71">
        <v>19.8157</v>
      </c>
      <c r="HQ71">
        <v>1</v>
      </c>
      <c r="HR71">
        <v>-0.29796</v>
      </c>
      <c r="HS71">
        <v>2.62919</v>
      </c>
      <c r="HT71">
        <v>20.1875</v>
      </c>
      <c r="HU71">
        <v>5.23002</v>
      </c>
      <c r="HV71">
        <v>11.9704</v>
      </c>
      <c r="HW71">
        <v>4.9715</v>
      </c>
      <c r="HX71">
        <v>3.28955</v>
      </c>
      <c r="HY71">
        <v>9999</v>
      </c>
      <c r="HZ71">
        <v>9999</v>
      </c>
      <c r="IA71">
        <v>9999</v>
      </c>
      <c r="IB71">
        <v>999.9</v>
      </c>
      <c r="IC71">
        <v>4.97292</v>
      </c>
      <c r="ID71">
        <v>1.87738</v>
      </c>
      <c r="IE71">
        <v>1.87545</v>
      </c>
      <c r="IF71">
        <v>1.87826</v>
      </c>
      <c r="IG71">
        <v>1.875</v>
      </c>
      <c r="IH71">
        <v>1.87852</v>
      </c>
      <c r="II71">
        <v>1.87565</v>
      </c>
      <c r="IJ71">
        <v>1.87683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1.091</v>
      </c>
      <c r="IY71">
        <v>0.0523</v>
      </c>
      <c r="IZ71">
        <v>-0.1194416370607354</v>
      </c>
      <c r="JA71">
        <v>0.002211305909277446</v>
      </c>
      <c r="JB71">
        <v>-1.416678044876584E-06</v>
      </c>
      <c r="JC71">
        <v>5.589822708492042E-10</v>
      </c>
      <c r="JD71">
        <v>-0.0366444106193515</v>
      </c>
      <c r="JE71">
        <v>-0.003883289402147765</v>
      </c>
      <c r="JF71">
        <v>0.001294046794190009</v>
      </c>
      <c r="JG71">
        <v>-2.515066912705432E-05</v>
      </c>
      <c r="JH71">
        <v>14</v>
      </c>
      <c r="JI71">
        <v>2052</v>
      </c>
      <c r="JJ71">
        <v>1</v>
      </c>
      <c r="JK71">
        <v>21</v>
      </c>
      <c r="JL71">
        <v>29355473.4</v>
      </c>
      <c r="JM71">
        <v>29355473.4</v>
      </c>
      <c r="JN71">
        <v>2.05322</v>
      </c>
      <c r="JO71">
        <v>2.52319</v>
      </c>
      <c r="JP71">
        <v>1.39893</v>
      </c>
      <c r="JQ71">
        <v>2.3291</v>
      </c>
      <c r="JR71">
        <v>1.44897</v>
      </c>
      <c r="JS71">
        <v>2.6123</v>
      </c>
      <c r="JT71">
        <v>37.1463</v>
      </c>
      <c r="JU71">
        <v>23.9211</v>
      </c>
      <c r="JV71">
        <v>18</v>
      </c>
      <c r="JW71">
        <v>475.549</v>
      </c>
      <c r="JX71">
        <v>442.468</v>
      </c>
      <c r="JY71">
        <v>14.1112</v>
      </c>
      <c r="JZ71">
        <v>23.142</v>
      </c>
      <c r="KA71">
        <v>30</v>
      </c>
      <c r="KB71">
        <v>22.9122</v>
      </c>
      <c r="KC71">
        <v>22.9998</v>
      </c>
      <c r="KD71">
        <v>41.1634</v>
      </c>
      <c r="KE71">
        <v>39.6158</v>
      </c>
      <c r="KF71">
        <v>0</v>
      </c>
      <c r="KG71">
        <v>14.1171</v>
      </c>
      <c r="KH71">
        <v>921.724</v>
      </c>
      <c r="KI71">
        <v>8.82794</v>
      </c>
      <c r="KJ71">
        <v>102.271</v>
      </c>
      <c r="KK71">
        <v>101.64</v>
      </c>
    </row>
    <row r="72" spans="1:297">
      <c r="A72">
        <v>56</v>
      </c>
      <c r="B72">
        <v>1761328407.1</v>
      </c>
      <c r="C72">
        <v>366.5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1761328399.278571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915.0582601352093</v>
      </c>
      <c r="AK72">
        <v>885.4815757575758</v>
      </c>
      <c r="AL72">
        <v>3.339805248309587</v>
      </c>
      <c r="AM72">
        <v>65.23623807563997</v>
      </c>
      <c r="AN72">
        <f>(AP72 - AO72 + DY72*1E3/(8.314*(EA72+273.15)) * AR72/DX72 * AQ72) * DX72/(100*DL72) * 1000/(1000 - AP72)</f>
        <v>0</v>
      </c>
      <c r="AO72">
        <v>8.883666762558139</v>
      </c>
      <c r="AP72">
        <v>11.59837272727273</v>
      </c>
      <c r="AQ72">
        <v>1.09140675405849E-05</v>
      </c>
      <c r="AR72">
        <v>121.3080005228487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1761328399.278571</v>
      </c>
      <c r="DR72">
        <v>851.1011785714287</v>
      </c>
      <c r="DS72">
        <v>891.5572142857143</v>
      </c>
      <c r="DT72">
        <v>11.59233928571429</v>
      </c>
      <c r="DU72">
        <v>8.882880357142858</v>
      </c>
      <c r="DV72">
        <v>850.021142857143</v>
      </c>
      <c r="DW72">
        <v>11.54011428571429</v>
      </c>
      <c r="DX72">
        <v>499.9755</v>
      </c>
      <c r="DY72">
        <v>90.24702857142856</v>
      </c>
      <c r="DZ72">
        <v>0.02988149642857143</v>
      </c>
      <c r="EA72">
        <v>18.08972142857143</v>
      </c>
      <c r="EB72">
        <v>17.99042142857143</v>
      </c>
      <c r="EC72">
        <v>999.9000000000002</v>
      </c>
      <c r="ED72">
        <v>0</v>
      </c>
      <c r="EE72">
        <v>0</v>
      </c>
      <c r="EF72">
        <v>9993.368571428571</v>
      </c>
      <c r="EG72">
        <v>0</v>
      </c>
      <c r="EH72">
        <v>1157.158928571429</v>
      </c>
      <c r="EI72">
        <v>-40.456</v>
      </c>
      <c r="EJ72">
        <v>861.0831428571429</v>
      </c>
      <c r="EK72">
        <v>899.5477142857144</v>
      </c>
      <c r="EL72">
        <v>2.709458214285714</v>
      </c>
      <c r="EM72">
        <v>891.5572142857143</v>
      </c>
      <c r="EN72">
        <v>8.882880357142858</v>
      </c>
      <c r="EO72">
        <v>1.046175</v>
      </c>
      <c r="EP72">
        <v>0.8016536785714284</v>
      </c>
      <c r="EQ72">
        <v>7.575807142857143</v>
      </c>
      <c r="ER72">
        <v>3.736617500000001</v>
      </c>
      <c r="ES72">
        <v>1199.975</v>
      </c>
      <c r="ET72">
        <v>0.9670024285714283</v>
      </c>
      <c r="EU72">
        <v>0.03299740714285715</v>
      </c>
      <c r="EV72">
        <v>0</v>
      </c>
      <c r="EW72">
        <v>1308.127857142857</v>
      </c>
      <c r="EX72">
        <v>5.000560000000001</v>
      </c>
      <c r="EY72">
        <v>15604.15</v>
      </c>
      <c r="EZ72">
        <v>10316.59285714286</v>
      </c>
      <c r="FA72">
        <v>35.94828571428572</v>
      </c>
      <c r="FB72">
        <v>38.97521428571429</v>
      </c>
      <c r="FC72">
        <v>37.38589285714285</v>
      </c>
      <c r="FD72">
        <v>37.58907142857142</v>
      </c>
      <c r="FE72">
        <v>37.55782142857142</v>
      </c>
      <c r="FF72">
        <v>1155.545</v>
      </c>
      <c r="FG72">
        <v>39.43</v>
      </c>
      <c r="FH72">
        <v>0</v>
      </c>
      <c r="FI72">
        <v>1761328443.2</v>
      </c>
      <c r="FJ72">
        <v>0</v>
      </c>
      <c r="FK72">
        <v>1308.2376</v>
      </c>
      <c r="FL72">
        <v>7.142307694143931</v>
      </c>
      <c r="FM72">
        <v>118.8384615427746</v>
      </c>
      <c r="FN72">
        <v>15606.304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-40.416025</v>
      </c>
      <c r="GD72">
        <v>-1.144527579737296</v>
      </c>
      <c r="GE72">
        <v>0.1426646588156995</v>
      </c>
      <c r="GF72">
        <v>0</v>
      </c>
      <c r="GG72">
        <v>1307.661470588235</v>
      </c>
      <c r="GH72">
        <v>8.442016807617502</v>
      </c>
      <c r="GI72">
        <v>0.8671051647764543</v>
      </c>
      <c r="GJ72">
        <v>0</v>
      </c>
      <c r="GK72">
        <v>2.70777275</v>
      </c>
      <c r="GL72">
        <v>0.03712874296434823</v>
      </c>
      <c r="GM72">
        <v>0.003638883061806191</v>
      </c>
      <c r="GN72">
        <v>1</v>
      </c>
      <c r="GO72">
        <v>1</v>
      </c>
      <c r="GP72">
        <v>3</v>
      </c>
      <c r="GQ72" t="s">
        <v>446</v>
      </c>
      <c r="GR72">
        <v>3.13334</v>
      </c>
      <c r="GS72">
        <v>2.70744</v>
      </c>
      <c r="GT72">
        <v>0.14481</v>
      </c>
      <c r="GU72">
        <v>0.15013</v>
      </c>
      <c r="GV72">
        <v>0.06428680000000001</v>
      </c>
      <c r="GW72">
        <v>0.0528979</v>
      </c>
      <c r="GX72">
        <v>26037.6</v>
      </c>
      <c r="GY72">
        <v>25084.9</v>
      </c>
      <c r="GZ72">
        <v>30965.8</v>
      </c>
      <c r="HA72">
        <v>29744.2</v>
      </c>
      <c r="HB72">
        <v>39941.1</v>
      </c>
      <c r="HC72">
        <v>37069.8</v>
      </c>
      <c r="HD72">
        <v>47293</v>
      </c>
      <c r="HE72">
        <v>44182.3</v>
      </c>
      <c r="HF72">
        <v>1.89323</v>
      </c>
      <c r="HG72">
        <v>1.89018</v>
      </c>
      <c r="HH72">
        <v>0.0529997</v>
      </c>
      <c r="HI72">
        <v>0</v>
      </c>
      <c r="HJ72">
        <v>17.1235</v>
      </c>
      <c r="HK72">
        <v>999.9</v>
      </c>
      <c r="HL72">
        <v>30.4</v>
      </c>
      <c r="HM72">
        <v>31.4</v>
      </c>
      <c r="HN72">
        <v>15.5476</v>
      </c>
      <c r="HO72">
        <v>63.5851</v>
      </c>
      <c r="HP72">
        <v>20.0601</v>
      </c>
      <c r="HQ72">
        <v>1</v>
      </c>
      <c r="HR72">
        <v>-0.297622</v>
      </c>
      <c r="HS72">
        <v>2.63672</v>
      </c>
      <c r="HT72">
        <v>20.1873</v>
      </c>
      <c r="HU72">
        <v>5.23017</v>
      </c>
      <c r="HV72">
        <v>11.9704</v>
      </c>
      <c r="HW72">
        <v>4.97145</v>
      </c>
      <c r="HX72">
        <v>3.28958</v>
      </c>
      <c r="HY72">
        <v>9999</v>
      </c>
      <c r="HZ72">
        <v>9999</v>
      </c>
      <c r="IA72">
        <v>9999</v>
      </c>
      <c r="IB72">
        <v>999.9</v>
      </c>
      <c r="IC72">
        <v>4.97296</v>
      </c>
      <c r="ID72">
        <v>1.87737</v>
      </c>
      <c r="IE72">
        <v>1.87546</v>
      </c>
      <c r="IF72">
        <v>1.87827</v>
      </c>
      <c r="IG72">
        <v>1.875</v>
      </c>
      <c r="IH72">
        <v>1.87851</v>
      </c>
      <c r="II72">
        <v>1.87566</v>
      </c>
      <c r="IJ72">
        <v>1.87683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1.106</v>
      </c>
      <c r="IY72">
        <v>0.0523</v>
      </c>
      <c r="IZ72">
        <v>-0.1194416370607354</v>
      </c>
      <c r="JA72">
        <v>0.002211305909277446</v>
      </c>
      <c r="JB72">
        <v>-1.416678044876584E-06</v>
      </c>
      <c r="JC72">
        <v>5.589822708492042E-10</v>
      </c>
      <c r="JD72">
        <v>-0.0366444106193515</v>
      </c>
      <c r="JE72">
        <v>-0.003883289402147765</v>
      </c>
      <c r="JF72">
        <v>0.001294046794190009</v>
      </c>
      <c r="JG72">
        <v>-2.515066912705432E-05</v>
      </c>
      <c r="JH72">
        <v>14</v>
      </c>
      <c r="JI72">
        <v>2052</v>
      </c>
      <c r="JJ72">
        <v>1</v>
      </c>
      <c r="JK72">
        <v>21</v>
      </c>
      <c r="JL72">
        <v>29355473.5</v>
      </c>
      <c r="JM72">
        <v>29355473.5</v>
      </c>
      <c r="JN72">
        <v>2.08252</v>
      </c>
      <c r="JO72">
        <v>2.53296</v>
      </c>
      <c r="JP72">
        <v>1.39893</v>
      </c>
      <c r="JQ72">
        <v>2.3291</v>
      </c>
      <c r="JR72">
        <v>1.44897</v>
      </c>
      <c r="JS72">
        <v>2.50854</v>
      </c>
      <c r="JT72">
        <v>37.1463</v>
      </c>
      <c r="JU72">
        <v>23.9124</v>
      </c>
      <c r="JV72">
        <v>18</v>
      </c>
      <c r="JW72">
        <v>475.615</v>
      </c>
      <c r="JX72">
        <v>442.453</v>
      </c>
      <c r="JY72">
        <v>14.1195</v>
      </c>
      <c r="JZ72">
        <v>23.142</v>
      </c>
      <c r="KA72">
        <v>30.0002</v>
      </c>
      <c r="KB72">
        <v>22.914</v>
      </c>
      <c r="KC72">
        <v>22.9998</v>
      </c>
      <c r="KD72">
        <v>41.6887</v>
      </c>
      <c r="KE72">
        <v>39.6158</v>
      </c>
      <c r="KF72">
        <v>0</v>
      </c>
      <c r="KG72">
        <v>14.1185</v>
      </c>
      <c r="KH72">
        <v>941.761</v>
      </c>
      <c r="KI72">
        <v>8.821350000000001</v>
      </c>
      <c r="KJ72">
        <v>102.27</v>
      </c>
      <c r="KK72">
        <v>101.641</v>
      </c>
    </row>
    <row r="73" spans="1:297">
      <c r="A73">
        <v>57</v>
      </c>
      <c r="B73">
        <v>1761328412.6</v>
      </c>
      <c r="C73">
        <v>372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1761328404.85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933.5842809415519</v>
      </c>
      <c r="AK73">
        <v>903.9417090909088</v>
      </c>
      <c r="AL73">
        <v>3.355384109304984</v>
      </c>
      <c r="AM73">
        <v>65.23623807563997</v>
      </c>
      <c r="AN73">
        <f>(AP73 - AO73 + DY73*1E3/(8.314*(EA73+273.15)) * AR73/DX73 * AQ73) * DX73/(100*DL73) * 1000/(1000 - AP73)</f>
        <v>0</v>
      </c>
      <c r="AO73">
        <v>8.884984258258338</v>
      </c>
      <c r="AP73">
        <v>11.59978951048952</v>
      </c>
      <c r="AQ73">
        <v>1.999847426534906E-06</v>
      </c>
      <c r="AR73">
        <v>121.3080005228487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1761328404.85</v>
      </c>
      <c r="DR73">
        <v>869.4576428571428</v>
      </c>
      <c r="DS73">
        <v>910.1050357142856</v>
      </c>
      <c r="DT73">
        <v>11.59613571428571</v>
      </c>
      <c r="DU73">
        <v>8.883952142857142</v>
      </c>
      <c r="DV73">
        <v>868.3590714285714</v>
      </c>
      <c r="DW73">
        <v>11.54385357142857</v>
      </c>
      <c r="DX73">
        <v>499.9840357142857</v>
      </c>
      <c r="DY73">
        <v>90.24568571428571</v>
      </c>
      <c r="DZ73">
        <v>0.02992962857142857</v>
      </c>
      <c r="EA73">
        <v>18.09236785714286</v>
      </c>
      <c r="EB73">
        <v>17.99435357142857</v>
      </c>
      <c r="EC73">
        <v>999.9000000000002</v>
      </c>
      <c r="ED73">
        <v>0</v>
      </c>
      <c r="EE73">
        <v>0</v>
      </c>
      <c r="EF73">
        <v>9994.083928571428</v>
      </c>
      <c r="EG73">
        <v>0</v>
      </c>
      <c r="EH73">
        <v>1157.176785714286</v>
      </c>
      <c r="EI73">
        <v>-40.64735714285713</v>
      </c>
      <c r="EJ73">
        <v>879.6583571428572</v>
      </c>
      <c r="EK73">
        <v>918.262857142857</v>
      </c>
      <c r="EL73">
        <v>2.712185714285714</v>
      </c>
      <c r="EM73">
        <v>910.1050357142856</v>
      </c>
      <c r="EN73">
        <v>8.883952142857142</v>
      </c>
      <c r="EO73">
        <v>1.046501071428571</v>
      </c>
      <c r="EP73">
        <v>0.8017384999999999</v>
      </c>
      <c r="EQ73">
        <v>7.58039</v>
      </c>
      <c r="ER73">
        <v>3.738119999999999</v>
      </c>
      <c r="ES73">
        <v>1199.961428571429</v>
      </c>
      <c r="ET73">
        <v>0.9670033214285711</v>
      </c>
      <c r="EU73">
        <v>0.03299649642857144</v>
      </c>
      <c r="EV73">
        <v>0</v>
      </c>
      <c r="EW73">
        <v>1308.803571428571</v>
      </c>
      <c r="EX73">
        <v>5.000560000000001</v>
      </c>
      <c r="EY73">
        <v>15615.54285714286</v>
      </c>
      <c r="EZ73">
        <v>10316.48928571429</v>
      </c>
      <c r="FA73">
        <v>36.00414285714286</v>
      </c>
      <c r="FB73">
        <v>39.11367857142857</v>
      </c>
      <c r="FC73">
        <v>37.46392857142857</v>
      </c>
      <c r="FD73">
        <v>37.74082142857143</v>
      </c>
      <c r="FE73">
        <v>37.64253571428571</v>
      </c>
      <c r="FF73">
        <v>1155.531428571429</v>
      </c>
      <c r="FG73">
        <v>39.43</v>
      </c>
      <c r="FH73">
        <v>0</v>
      </c>
      <c r="FI73">
        <v>1761328448.6</v>
      </c>
      <c r="FJ73">
        <v>0</v>
      </c>
      <c r="FK73">
        <v>1308.86</v>
      </c>
      <c r="FL73">
        <v>6.581196587166058</v>
      </c>
      <c r="FM73">
        <v>121.2205128123038</v>
      </c>
      <c r="FN73">
        <v>15616.59615384615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-40.52081500000001</v>
      </c>
      <c r="GD73">
        <v>-1.941996247654642</v>
      </c>
      <c r="GE73">
        <v>0.1951346285901098</v>
      </c>
      <c r="GF73">
        <v>0</v>
      </c>
      <c r="GG73">
        <v>1308.335882352941</v>
      </c>
      <c r="GH73">
        <v>6.995874717969289</v>
      </c>
      <c r="GI73">
        <v>0.7183114089841658</v>
      </c>
      <c r="GJ73">
        <v>0</v>
      </c>
      <c r="GK73">
        <v>2.7102765</v>
      </c>
      <c r="GL73">
        <v>0.03249703564727092</v>
      </c>
      <c r="GM73">
        <v>0.003285077282195956</v>
      </c>
      <c r="GN73">
        <v>1</v>
      </c>
      <c r="GO73">
        <v>1</v>
      </c>
      <c r="GP73">
        <v>3</v>
      </c>
      <c r="GQ73" t="s">
        <v>446</v>
      </c>
      <c r="GR73">
        <v>3.13318</v>
      </c>
      <c r="GS73">
        <v>2.70775</v>
      </c>
      <c r="GT73">
        <v>0.14676</v>
      </c>
      <c r="GU73">
        <v>0.152079</v>
      </c>
      <c r="GV73">
        <v>0.06429890000000001</v>
      </c>
      <c r="GW73">
        <v>0.0528997</v>
      </c>
      <c r="GX73">
        <v>25978.5</v>
      </c>
      <c r="GY73">
        <v>25027.3</v>
      </c>
      <c r="GZ73">
        <v>30966.1</v>
      </c>
      <c r="HA73">
        <v>29744.1</v>
      </c>
      <c r="HB73">
        <v>39941</v>
      </c>
      <c r="HC73">
        <v>37069.7</v>
      </c>
      <c r="HD73">
        <v>47293.4</v>
      </c>
      <c r="HE73">
        <v>44182.1</v>
      </c>
      <c r="HF73">
        <v>1.89307</v>
      </c>
      <c r="HG73">
        <v>1.89005</v>
      </c>
      <c r="HH73">
        <v>0.0527129</v>
      </c>
      <c r="HI73">
        <v>0</v>
      </c>
      <c r="HJ73">
        <v>17.125</v>
      </c>
      <c r="HK73">
        <v>999.9</v>
      </c>
      <c r="HL73">
        <v>30.4</v>
      </c>
      <c r="HM73">
        <v>31.4</v>
      </c>
      <c r="HN73">
        <v>15.5483</v>
      </c>
      <c r="HO73">
        <v>63.9851</v>
      </c>
      <c r="HP73">
        <v>19.996</v>
      </c>
      <c r="HQ73">
        <v>1</v>
      </c>
      <c r="HR73">
        <v>-0.297777</v>
      </c>
      <c r="HS73">
        <v>2.66018</v>
      </c>
      <c r="HT73">
        <v>20.1869</v>
      </c>
      <c r="HU73">
        <v>5.23047</v>
      </c>
      <c r="HV73">
        <v>11.9721</v>
      </c>
      <c r="HW73">
        <v>4.9714</v>
      </c>
      <c r="HX73">
        <v>3.28965</v>
      </c>
      <c r="HY73">
        <v>9999</v>
      </c>
      <c r="HZ73">
        <v>9999</v>
      </c>
      <c r="IA73">
        <v>9999</v>
      </c>
      <c r="IB73">
        <v>999.9</v>
      </c>
      <c r="IC73">
        <v>4.97293</v>
      </c>
      <c r="ID73">
        <v>1.8774</v>
      </c>
      <c r="IE73">
        <v>1.87546</v>
      </c>
      <c r="IF73">
        <v>1.87825</v>
      </c>
      <c r="IG73">
        <v>1.875</v>
      </c>
      <c r="IH73">
        <v>1.87852</v>
      </c>
      <c r="II73">
        <v>1.87563</v>
      </c>
      <c r="IJ73">
        <v>1.87683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1.125</v>
      </c>
      <c r="IY73">
        <v>0.0524</v>
      </c>
      <c r="IZ73">
        <v>-0.1194416370607354</v>
      </c>
      <c r="JA73">
        <v>0.002211305909277446</v>
      </c>
      <c r="JB73">
        <v>-1.416678044876584E-06</v>
      </c>
      <c r="JC73">
        <v>5.589822708492042E-10</v>
      </c>
      <c r="JD73">
        <v>-0.0366444106193515</v>
      </c>
      <c r="JE73">
        <v>-0.003883289402147765</v>
      </c>
      <c r="JF73">
        <v>0.001294046794190009</v>
      </c>
      <c r="JG73">
        <v>-2.515066912705432E-05</v>
      </c>
      <c r="JH73">
        <v>14</v>
      </c>
      <c r="JI73">
        <v>2052</v>
      </c>
      <c r="JJ73">
        <v>1</v>
      </c>
      <c r="JK73">
        <v>21</v>
      </c>
      <c r="JL73">
        <v>29355473.5</v>
      </c>
      <c r="JM73">
        <v>29355473.5</v>
      </c>
      <c r="JN73">
        <v>2.11304</v>
      </c>
      <c r="JO73">
        <v>2.51831</v>
      </c>
      <c r="JP73">
        <v>1.39893</v>
      </c>
      <c r="JQ73">
        <v>2.3291</v>
      </c>
      <c r="JR73">
        <v>1.44897</v>
      </c>
      <c r="JS73">
        <v>2.49878</v>
      </c>
      <c r="JT73">
        <v>37.1463</v>
      </c>
      <c r="JU73">
        <v>23.9124</v>
      </c>
      <c r="JV73">
        <v>18</v>
      </c>
      <c r="JW73">
        <v>475.536</v>
      </c>
      <c r="JX73">
        <v>442.377</v>
      </c>
      <c r="JY73">
        <v>14.1225</v>
      </c>
      <c r="JZ73">
        <v>23.1434</v>
      </c>
      <c r="KA73">
        <v>30.0001</v>
      </c>
      <c r="KB73">
        <v>22.914</v>
      </c>
      <c r="KC73">
        <v>22.9998</v>
      </c>
      <c r="KD73">
        <v>42.3689</v>
      </c>
      <c r="KE73">
        <v>39.8976</v>
      </c>
      <c r="KF73">
        <v>0</v>
      </c>
      <c r="KG73">
        <v>14.1201</v>
      </c>
      <c r="KH73">
        <v>955.121</v>
      </c>
      <c r="KI73">
        <v>8.8094</v>
      </c>
      <c r="KJ73">
        <v>102.271</v>
      </c>
      <c r="KK73">
        <v>101.641</v>
      </c>
    </row>
    <row r="74" spans="1:297">
      <c r="A74">
        <v>58</v>
      </c>
      <c r="B74">
        <v>1761328417.1</v>
      </c>
      <c r="C74">
        <v>376.5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1761328409.278571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949.1104761741108</v>
      </c>
      <c r="AK74">
        <v>919.1759878787876</v>
      </c>
      <c r="AL74">
        <v>3.387508720891125</v>
      </c>
      <c r="AM74">
        <v>65.23623807563997</v>
      </c>
      <c r="AN74">
        <f>(AP74 - AO74 + DY74*1E3/(8.314*(EA74+273.15)) * AR74/DX74 * AQ74) * DX74/(100*DL74) * 1000/(1000 - AP74)</f>
        <v>0</v>
      </c>
      <c r="AO74">
        <v>8.884594144272278</v>
      </c>
      <c r="AP74">
        <v>11.60322027972029</v>
      </c>
      <c r="AQ74">
        <v>6.252235641491761E-06</v>
      </c>
      <c r="AR74">
        <v>121.3080005228487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1761328409.278571</v>
      </c>
      <c r="DR74">
        <v>884.1308214285715</v>
      </c>
      <c r="DS74">
        <v>924.9730714285714</v>
      </c>
      <c r="DT74">
        <v>11.598975</v>
      </c>
      <c r="DU74">
        <v>8.882950357142859</v>
      </c>
      <c r="DV74">
        <v>883.017357142857</v>
      </c>
      <c r="DW74">
        <v>11.54664642857143</v>
      </c>
      <c r="DX74">
        <v>499.9957142857143</v>
      </c>
      <c r="DY74">
        <v>90.24507857142858</v>
      </c>
      <c r="DZ74">
        <v>0.02995579285714286</v>
      </c>
      <c r="EA74">
        <v>18.09502142857142</v>
      </c>
      <c r="EB74">
        <v>17.99881071428571</v>
      </c>
      <c r="EC74">
        <v>999.9000000000002</v>
      </c>
      <c r="ED74">
        <v>0</v>
      </c>
      <c r="EE74">
        <v>0</v>
      </c>
      <c r="EF74">
        <v>9997.903214285716</v>
      </c>
      <c r="EG74">
        <v>0</v>
      </c>
      <c r="EH74">
        <v>1157.181071428571</v>
      </c>
      <c r="EI74">
        <v>-40.84229285714286</v>
      </c>
      <c r="EJ74">
        <v>894.5062142857142</v>
      </c>
      <c r="EK74">
        <v>933.2631785714286</v>
      </c>
      <c r="EL74">
        <v>2.716025000000001</v>
      </c>
      <c r="EM74">
        <v>924.9730714285714</v>
      </c>
      <c r="EN74">
        <v>8.882950357142859</v>
      </c>
      <c r="EO74">
        <v>1.04675</v>
      </c>
      <c r="EP74">
        <v>0.8016426785714287</v>
      </c>
      <c r="EQ74">
        <v>7.583876428571428</v>
      </c>
      <c r="ER74">
        <v>3.736422142857143</v>
      </c>
      <c r="ES74">
        <v>1199.941428571429</v>
      </c>
      <c r="ET74">
        <v>0.9670036428571427</v>
      </c>
      <c r="EU74">
        <v>0.03299619285714286</v>
      </c>
      <c r="EV74">
        <v>0</v>
      </c>
      <c r="EW74">
        <v>1309.314642857143</v>
      </c>
      <c r="EX74">
        <v>5.000560000000001</v>
      </c>
      <c r="EY74">
        <v>15623.91785714285</v>
      </c>
      <c r="EZ74">
        <v>10316.31785714286</v>
      </c>
      <c r="FA74">
        <v>36.07557142857143</v>
      </c>
      <c r="FB74">
        <v>39.21857142857142</v>
      </c>
      <c r="FC74">
        <v>37.53085714285714</v>
      </c>
      <c r="FD74">
        <v>37.86578571428571</v>
      </c>
      <c r="FE74">
        <v>37.70510714285714</v>
      </c>
      <c r="FF74">
        <v>1155.511428571428</v>
      </c>
      <c r="FG74">
        <v>39.43</v>
      </c>
      <c r="FH74">
        <v>0</v>
      </c>
      <c r="FI74">
        <v>1761328452.8</v>
      </c>
      <c r="FJ74">
        <v>0</v>
      </c>
      <c r="FK74">
        <v>1309.3756</v>
      </c>
      <c r="FL74">
        <v>7.490769247615737</v>
      </c>
      <c r="FM74">
        <v>114.1538463205941</v>
      </c>
      <c r="FN74">
        <v>15625.196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-40.73824390243902</v>
      </c>
      <c r="GD74">
        <v>-2.552535888501719</v>
      </c>
      <c r="GE74">
        <v>0.2591873520031981</v>
      </c>
      <c r="GF74">
        <v>0</v>
      </c>
      <c r="GG74">
        <v>1309.00205882353</v>
      </c>
      <c r="GH74">
        <v>7.288158904823431</v>
      </c>
      <c r="GI74">
        <v>0.7372156656747669</v>
      </c>
      <c r="GJ74">
        <v>0</v>
      </c>
      <c r="GK74">
        <v>2.71403756097561</v>
      </c>
      <c r="GL74">
        <v>0.04583519163764009</v>
      </c>
      <c r="GM74">
        <v>0.005394967745778392</v>
      </c>
      <c r="GN74">
        <v>1</v>
      </c>
      <c r="GO74">
        <v>1</v>
      </c>
      <c r="GP74">
        <v>3</v>
      </c>
      <c r="GQ74" t="s">
        <v>446</v>
      </c>
      <c r="GR74">
        <v>3.13323</v>
      </c>
      <c r="GS74">
        <v>2.70786</v>
      </c>
      <c r="GT74">
        <v>0.148352</v>
      </c>
      <c r="GU74">
        <v>0.153654</v>
      </c>
      <c r="GV74">
        <v>0.06431000000000001</v>
      </c>
      <c r="GW74">
        <v>0.0528176</v>
      </c>
      <c r="GX74">
        <v>25930.1</v>
      </c>
      <c r="GY74">
        <v>24980.7</v>
      </c>
      <c r="GZ74">
        <v>30966.1</v>
      </c>
      <c r="HA74">
        <v>29743.9</v>
      </c>
      <c r="HB74">
        <v>39940.8</v>
      </c>
      <c r="HC74">
        <v>37072.8</v>
      </c>
      <c r="HD74">
        <v>47293.5</v>
      </c>
      <c r="HE74">
        <v>44181.8</v>
      </c>
      <c r="HF74">
        <v>1.89272</v>
      </c>
      <c r="HG74">
        <v>1.89</v>
      </c>
      <c r="HH74">
        <v>0.0528395</v>
      </c>
      <c r="HI74">
        <v>0</v>
      </c>
      <c r="HJ74">
        <v>17.1266</v>
      </c>
      <c r="HK74">
        <v>999.9</v>
      </c>
      <c r="HL74">
        <v>30.5</v>
      </c>
      <c r="HM74">
        <v>31.4</v>
      </c>
      <c r="HN74">
        <v>15.5992</v>
      </c>
      <c r="HO74">
        <v>63.9651</v>
      </c>
      <c r="HP74">
        <v>20.0962</v>
      </c>
      <c r="HQ74">
        <v>1</v>
      </c>
      <c r="HR74">
        <v>-0.297665</v>
      </c>
      <c r="HS74">
        <v>2.81942</v>
      </c>
      <c r="HT74">
        <v>20.184</v>
      </c>
      <c r="HU74">
        <v>5.23152</v>
      </c>
      <c r="HV74">
        <v>11.9722</v>
      </c>
      <c r="HW74">
        <v>4.97155</v>
      </c>
      <c r="HX74">
        <v>3.28965</v>
      </c>
      <c r="HY74">
        <v>9999</v>
      </c>
      <c r="HZ74">
        <v>9999</v>
      </c>
      <c r="IA74">
        <v>9999</v>
      </c>
      <c r="IB74">
        <v>999.9</v>
      </c>
      <c r="IC74">
        <v>4.97295</v>
      </c>
      <c r="ID74">
        <v>1.87735</v>
      </c>
      <c r="IE74">
        <v>1.87546</v>
      </c>
      <c r="IF74">
        <v>1.87822</v>
      </c>
      <c r="IG74">
        <v>1.875</v>
      </c>
      <c r="IH74">
        <v>1.87851</v>
      </c>
      <c r="II74">
        <v>1.87563</v>
      </c>
      <c r="IJ74">
        <v>1.87683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1.14</v>
      </c>
      <c r="IY74">
        <v>0.0524</v>
      </c>
      <c r="IZ74">
        <v>-0.1194416370607354</v>
      </c>
      <c r="JA74">
        <v>0.002211305909277446</v>
      </c>
      <c r="JB74">
        <v>-1.416678044876584E-06</v>
      </c>
      <c r="JC74">
        <v>5.589822708492042E-10</v>
      </c>
      <c r="JD74">
        <v>-0.0366444106193515</v>
      </c>
      <c r="JE74">
        <v>-0.003883289402147765</v>
      </c>
      <c r="JF74">
        <v>0.001294046794190009</v>
      </c>
      <c r="JG74">
        <v>-2.515066912705432E-05</v>
      </c>
      <c r="JH74">
        <v>14</v>
      </c>
      <c r="JI74">
        <v>2052</v>
      </c>
      <c r="JJ74">
        <v>1</v>
      </c>
      <c r="JK74">
        <v>21</v>
      </c>
      <c r="JL74">
        <v>29355473.6</v>
      </c>
      <c r="JM74">
        <v>29355473.6</v>
      </c>
      <c r="JN74">
        <v>2.14111</v>
      </c>
      <c r="JO74">
        <v>2.51709</v>
      </c>
      <c r="JP74">
        <v>1.39893</v>
      </c>
      <c r="JQ74">
        <v>2.3291</v>
      </c>
      <c r="JR74">
        <v>1.44897</v>
      </c>
      <c r="JS74">
        <v>2.58545</v>
      </c>
      <c r="JT74">
        <v>37.1463</v>
      </c>
      <c r="JU74">
        <v>23.9036</v>
      </c>
      <c r="JV74">
        <v>18</v>
      </c>
      <c r="JW74">
        <v>475.353</v>
      </c>
      <c r="JX74">
        <v>442.347</v>
      </c>
      <c r="JY74">
        <v>14.1226</v>
      </c>
      <c r="JZ74">
        <v>23.1439</v>
      </c>
      <c r="KA74">
        <v>30</v>
      </c>
      <c r="KB74">
        <v>22.914</v>
      </c>
      <c r="KC74">
        <v>22.9998</v>
      </c>
      <c r="KD74">
        <v>42.8813</v>
      </c>
      <c r="KE74">
        <v>39.8976</v>
      </c>
      <c r="KF74">
        <v>0</v>
      </c>
      <c r="KG74">
        <v>13.972</v>
      </c>
      <c r="KH74">
        <v>975.16</v>
      </c>
      <c r="KI74">
        <v>8.79711</v>
      </c>
      <c r="KJ74">
        <v>102.271</v>
      </c>
      <c r="KK74">
        <v>101.641</v>
      </c>
    </row>
    <row r="75" spans="1:297">
      <c r="A75">
        <v>59</v>
      </c>
      <c r="B75">
        <v>1761328422.1</v>
      </c>
      <c r="C75">
        <v>381.5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1761328414.581481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965.9351246539647</v>
      </c>
      <c r="AK75">
        <v>936.037115151515</v>
      </c>
      <c r="AL75">
        <v>3.369037067852684</v>
      </c>
      <c r="AM75">
        <v>65.23623807563997</v>
      </c>
      <c r="AN75">
        <f>(AP75 - AO75 + DY75*1E3/(8.314*(EA75+273.15)) * AR75/DX75 * AQ75) * DX75/(100*DL75) * 1000/(1000 - AP75)</f>
        <v>0</v>
      </c>
      <c r="AO75">
        <v>8.857890190434095</v>
      </c>
      <c r="AP75">
        <v>11.59332167832168</v>
      </c>
      <c r="AQ75">
        <v>-8.480567953871607E-07</v>
      </c>
      <c r="AR75">
        <v>121.3080005228487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1761328414.581481</v>
      </c>
      <c r="DR75">
        <v>901.7668518518518</v>
      </c>
      <c r="DS75">
        <v>942.7964814814812</v>
      </c>
      <c r="DT75">
        <v>11.60000740740741</v>
      </c>
      <c r="DU75">
        <v>8.874066296296297</v>
      </c>
      <c r="DV75">
        <v>900.6354444444444</v>
      </c>
      <c r="DW75">
        <v>11.54766296296296</v>
      </c>
      <c r="DX75">
        <v>499.9870740740741</v>
      </c>
      <c r="DY75">
        <v>90.24523703703701</v>
      </c>
      <c r="DZ75">
        <v>0.02999346296296296</v>
      </c>
      <c r="EA75">
        <v>18.0971962962963</v>
      </c>
      <c r="EB75">
        <v>18.00097037037037</v>
      </c>
      <c r="EC75">
        <v>999.9000000000001</v>
      </c>
      <c r="ED75">
        <v>0</v>
      </c>
      <c r="EE75">
        <v>0</v>
      </c>
      <c r="EF75">
        <v>9994.192962962963</v>
      </c>
      <c r="EG75">
        <v>0</v>
      </c>
      <c r="EH75">
        <v>1157.197407407408</v>
      </c>
      <c r="EI75">
        <v>-41.0297037037037</v>
      </c>
      <c r="EJ75">
        <v>912.3501481481482</v>
      </c>
      <c r="EK75">
        <v>951.2375925925926</v>
      </c>
      <c r="EL75">
        <v>2.725945555555555</v>
      </c>
      <c r="EM75">
        <v>942.7964814814812</v>
      </c>
      <c r="EN75">
        <v>8.874066296296297</v>
      </c>
      <c r="EO75">
        <v>1.046844814814815</v>
      </c>
      <c r="EP75">
        <v>0.8008422962962962</v>
      </c>
      <c r="EQ75">
        <v>7.585210740740742</v>
      </c>
      <c r="ER75">
        <v>3.722227777777778</v>
      </c>
      <c r="ES75">
        <v>1199.959259259259</v>
      </c>
      <c r="ET75">
        <v>0.9670052962962962</v>
      </c>
      <c r="EU75">
        <v>0.03299459629629629</v>
      </c>
      <c r="EV75">
        <v>0</v>
      </c>
      <c r="EW75">
        <v>1309.931111111111</v>
      </c>
      <c r="EX75">
        <v>5.000560000000001</v>
      </c>
      <c r="EY75">
        <v>15634.31851851852</v>
      </c>
      <c r="EZ75">
        <v>10316.48148148148</v>
      </c>
      <c r="FA75">
        <v>36.13859259259259</v>
      </c>
      <c r="FB75">
        <v>39.34470370370369</v>
      </c>
      <c r="FC75">
        <v>37.59922222222222</v>
      </c>
      <c r="FD75">
        <v>38.00666666666666</v>
      </c>
      <c r="FE75">
        <v>37.78448148148148</v>
      </c>
      <c r="FF75">
        <v>1155.529259259259</v>
      </c>
      <c r="FG75">
        <v>39.43</v>
      </c>
      <c r="FH75">
        <v>0</v>
      </c>
      <c r="FI75">
        <v>1761328457.6</v>
      </c>
      <c r="FJ75">
        <v>0</v>
      </c>
      <c r="FK75">
        <v>1309.9304</v>
      </c>
      <c r="FL75">
        <v>6.726153874292895</v>
      </c>
      <c r="FM75">
        <v>111.6230771731635</v>
      </c>
      <c r="FN75">
        <v>15634.476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-40.91600487804877</v>
      </c>
      <c r="GD75">
        <v>-2.285709407665521</v>
      </c>
      <c r="GE75">
        <v>0.2373025258118683</v>
      </c>
      <c r="GF75">
        <v>0</v>
      </c>
      <c r="GG75">
        <v>1309.597941176471</v>
      </c>
      <c r="GH75">
        <v>7.147593591677751</v>
      </c>
      <c r="GI75">
        <v>0.7192756953710854</v>
      </c>
      <c r="GJ75">
        <v>0</v>
      </c>
      <c r="GK75">
        <v>2.72223756097561</v>
      </c>
      <c r="GL75">
        <v>0.1069193728223008</v>
      </c>
      <c r="GM75">
        <v>0.0121757237037351</v>
      </c>
      <c r="GN75">
        <v>0</v>
      </c>
      <c r="GO75">
        <v>0</v>
      </c>
      <c r="GP75">
        <v>3</v>
      </c>
      <c r="GQ75" t="s">
        <v>497</v>
      </c>
      <c r="GR75">
        <v>3.13332</v>
      </c>
      <c r="GS75">
        <v>2.70784</v>
      </c>
      <c r="GT75">
        <v>0.150098</v>
      </c>
      <c r="GU75">
        <v>0.155378</v>
      </c>
      <c r="GV75">
        <v>0.06426270000000001</v>
      </c>
      <c r="GW75">
        <v>0.0527621</v>
      </c>
      <c r="GX75">
        <v>25877.1</v>
      </c>
      <c r="GY75">
        <v>24929.8</v>
      </c>
      <c r="GZ75">
        <v>30966.2</v>
      </c>
      <c r="HA75">
        <v>29743.8</v>
      </c>
      <c r="HB75">
        <v>39943.4</v>
      </c>
      <c r="HC75">
        <v>37074.7</v>
      </c>
      <c r="HD75">
        <v>47294</v>
      </c>
      <c r="HE75">
        <v>44181.4</v>
      </c>
      <c r="HF75">
        <v>1.89287</v>
      </c>
      <c r="HG75">
        <v>1.89018</v>
      </c>
      <c r="HH75">
        <v>0.0521019</v>
      </c>
      <c r="HI75">
        <v>0</v>
      </c>
      <c r="HJ75">
        <v>17.129</v>
      </c>
      <c r="HK75">
        <v>999.9</v>
      </c>
      <c r="HL75">
        <v>30.4</v>
      </c>
      <c r="HM75">
        <v>31.4</v>
      </c>
      <c r="HN75">
        <v>15.5475</v>
      </c>
      <c r="HO75">
        <v>63.6451</v>
      </c>
      <c r="HP75">
        <v>20.1002</v>
      </c>
      <c r="HQ75">
        <v>1</v>
      </c>
      <c r="HR75">
        <v>-0.295335</v>
      </c>
      <c r="HS75">
        <v>3.15863</v>
      </c>
      <c r="HT75">
        <v>20.1779</v>
      </c>
      <c r="HU75">
        <v>5.23137</v>
      </c>
      <c r="HV75">
        <v>11.9724</v>
      </c>
      <c r="HW75">
        <v>4.9715</v>
      </c>
      <c r="HX75">
        <v>3.2897</v>
      </c>
      <c r="HY75">
        <v>9999</v>
      </c>
      <c r="HZ75">
        <v>9999</v>
      </c>
      <c r="IA75">
        <v>9999</v>
      </c>
      <c r="IB75">
        <v>999.9</v>
      </c>
      <c r="IC75">
        <v>4.97294</v>
      </c>
      <c r="ID75">
        <v>1.87738</v>
      </c>
      <c r="IE75">
        <v>1.87546</v>
      </c>
      <c r="IF75">
        <v>1.87825</v>
      </c>
      <c r="IG75">
        <v>1.875</v>
      </c>
      <c r="IH75">
        <v>1.87854</v>
      </c>
      <c r="II75">
        <v>1.87564</v>
      </c>
      <c r="IJ75">
        <v>1.87683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1.157</v>
      </c>
      <c r="IY75">
        <v>0.0522</v>
      </c>
      <c r="IZ75">
        <v>-0.1194416370607354</v>
      </c>
      <c r="JA75">
        <v>0.002211305909277446</v>
      </c>
      <c r="JB75">
        <v>-1.416678044876584E-06</v>
      </c>
      <c r="JC75">
        <v>5.589822708492042E-10</v>
      </c>
      <c r="JD75">
        <v>-0.0366444106193515</v>
      </c>
      <c r="JE75">
        <v>-0.003883289402147765</v>
      </c>
      <c r="JF75">
        <v>0.001294046794190009</v>
      </c>
      <c r="JG75">
        <v>-2.515066912705432E-05</v>
      </c>
      <c r="JH75">
        <v>14</v>
      </c>
      <c r="JI75">
        <v>2052</v>
      </c>
      <c r="JJ75">
        <v>1</v>
      </c>
      <c r="JK75">
        <v>21</v>
      </c>
      <c r="JL75">
        <v>29355473.7</v>
      </c>
      <c r="JM75">
        <v>29355473.7</v>
      </c>
      <c r="JN75">
        <v>2.17041</v>
      </c>
      <c r="JO75">
        <v>2.53296</v>
      </c>
      <c r="JP75">
        <v>1.39893</v>
      </c>
      <c r="JQ75">
        <v>2.3291</v>
      </c>
      <c r="JR75">
        <v>1.44897</v>
      </c>
      <c r="JS75">
        <v>2.46948</v>
      </c>
      <c r="JT75">
        <v>37.1463</v>
      </c>
      <c r="JU75">
        <v>23.8949</v>
      </c>
      <c r="JV75">
        <v>18</v>
      </c>
      <c r="JW75">
        <v>475.431</v>
      </c>
      <c r="JX75">
        <v>442.453</v>
      </c>
      <c r="JY75">
        <v>14.0056</v>
      </c>
      <c r="JZ75">
        <v>23.1439</v>
      </c>
      <c r="KA75">
        <v>30.0015</v>
      </c>
      <c r="KB75">
        <v>22.914</v>
      </c>
      <c r="KC75">
        <v>22.9998</v>
      </c>
      <c r="KD75">
        <v>43.5129</v>
      </c>
      <c r="KE75">
        <v>39.8976</v>
      </c>
      <c r="KF75">
        <v>0</v>
      </c>
      <c r="KG75">
        <v>13.9663</v>
      </c>
      <c r="KH75">
        <v>988.606</v>
      </c>
      <c r="KI75">
        <v>8.803789999999999</v>
      </c>
      <c r="KJ75">
        <v>102.272</v>
      </c>
      <c r="KK75">
        <v>101.64</v>
      </c>
    </row>
    <row r="76" spans="1:297">
      <c r="A76">
        <v>60</v>
      </c>
      <c r="B76">
        <v>1761328427.1</v>
      </c>
      <c r="C76">
        <v>386.5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1761328419.296428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982.7798885294465</v>
      </c>
      <c r="AK76">
        <v>952.9260606060603</v>
      </c>
      <c r="AL76">
        <v>3.383352733907633</v>
      </c>
      <c r="AM76">
        <v>65.23623807563997</v>
      </c>
      <c r="AN76">
        <f>(AP76 - AO76 + DY76*1E3/(8.314*(EA76+273.15)) * AR76/DX76 * AQ76) * DX76/(100*DL76) * 1000/(1000 - AP76)</f>
        <v>0</v>
      </c>
      <c r="AO76">
        <v>8.854225933275051</v>
      </c>
      <c r="AP76">
        <v>11.58032797202799</v>
      </c>
      <c r="AQ76">
        <v>-2.790021336155277E-05</v>
      </c>
      <c r="AR76">
        <v>121.3080005228487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1761328419.296428</v>
      </c>
      <c r="DR76">
        <v>917.4947142857143</v>
      </c>
      <c r="DS76">
        <v>958.6488571428571</v>
      </c>
      <c r="DT76">
        <v>11.59552857142857</v>
      </c>
      <c r="DU76">
        <v>8.86462357142857</v>
      </c>
      <c r="DV76">
        <v>916.3472857142857</v>
      </c>
      <c r="DW76">
        <v>11.54325</v>
      </c>
      <c r="DX76">
        <v>500.0148928571429</v>
      </c>
      <c r="DY76">
        <v>90.24595357142857</v>
      </c>
      <c r="DZ76">
        <v>0.03009921785714286</v>
      </c>
      <c r="EA76">
        <v>18.09886428571429</v>
      </c>
      <c r="EB76">
        <v>18.00099285714286</v>
      </c>
      <c r="EC76">
        <v>999.9000000000002</v>
      </c>
      <c r="ED76">
        <v>0</v>
      </c>
      <c r="EE76">
        <v>0</v>
      </c>
      <c r="EF76">
        <v>9994.756428571429</v>
      </c>
      <c r="EG76">
        <v>0</v>
      </c>
      <c r="EH76">
        <v>1157.200714285714</v>
      </c>
      <c r="EI76">
        <v>-41.15420714285715</v>
      </c>
      <c r="EJ76">
        <v>928.2582857142858</v>
      </c>
      <c r="EK76">
        <v>967.2226785714286</v>
      </c>
      <c r="EL76">
        <v>2.730907857142857</v>
      </c>
      <c r="EM76">
        <v>958.6488571428571</v>
      </c>
      <c r="EN76">
        <v>8.86462357142857</v>
      </c>
      <c r="EO76">
        <v>1.046449285714286</v>
      </c>
      <c r="EP76">
        <v>0.7999964642857146</v>
      </c>
      <c r="EQ76">
        <v>7.579664285714286</v>
      </c>
      <c r="ER76">
        <v>3.707226428571428</v>
      </c>
      <c r="ES76">
        <v>1199.976071428571</v>
      </c>
      <c r="ET76">
        <v>0.9670067499999998</v>
      </c>
      <c r="EU76">
        <v>0.03299318214285714</v>
      </c>
      <c r="EV76">
        <v>0</v>
      </c>
      <c r="EW76">
        <v>1310.472857142857</v>
      </c>
      <c r="EX76">
        <v>5.000560000000001</v>
      </c>
      <c r="EY76">
        <v>15643.26428571429</v>
      </c>
      <c r="EZ76">
        <v>10316.63571428571</v>
      </c>
      <c r="FA76">
        <v>36.18721428571428</v>
      </c>
      <c r="FB76">
        <v>39.45285714285713</v>
      </c>
      <c r="FC76">
        <v>37.65375</v>
      </c>
      <c r="FD76">
        <v>38.14039285714286</v>
      </c>
      <c r="FE76">
        <v>37.86367857142857</v>
      </c>
      <c r="FF76">
        <v>1155.547142857143</v>
      </c>
      <c r="FG76">
        <v>39.4275</v>
      </c>
      <c r="FH76">
        <v>0</v>
      </c>
      <c r="FI76">
        <v>1761328463</v>
      </c>
      <c r="FJ76">
        <v>0</v>
      </c>
      <c r="FK76">
        <v>1310.480769230769</v>
      </c>
      <c r="FL76">
        <v>5.822905978929194</v>
      </c>
      <c r="FM76">
        <v>114.6119657293847</v>
      </c>
      <c r="FN76">
        <v>15644.26153846154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-41.05184250000001</v>
      </c>
      <c r="GD76">
        <v>-1.572136210131266</v>
      </c>
      <c r="GE76">
        <v>0.1781434041544899</v>
      </c>
      <c r="GF76">
        <v>0</v>
      </c>
      <c r="GG76">
        <v>1310.085882352941</v>
      </c>
      <c r="GH76">
        <v>6.671657759113002</v>
      </c>
      <c r="GI76">
        <v>0.6733809237809605</v>
      </c>
      <c r="GJ76">
        <v>0</v>
      </c>
      <c r="GK76">
        <v>2.7266445</v>
      </c>
      <c r="GL76">
        <v>0.09030596622889017</v>
      </c>
      <c r="GM76">
        <v>0.01156128862843586</v>
      </c>
      <c r="GN76">
        <v>1</v>
      </c>
      <c r="GO76">
        <v>1</v>
      </c>
      <c r="GP76">
        <v>3</v>
      </c>
      <c r="GQ76" t="s">
        <v>446</v>
      </c>
      <c r="GR76">
        <v>3.13332</v>
      </c>
      <c r="GS76">
        <v>2.70797</v>
      </c>
      <c r="GT76">
        <v>0.151836</v>
      </c>
      <c r="GU76">
        <v>0.157091</v>
      </c>
      <c r="GV76">
        <v>0.06421499999999999</v>
      </c>
      <c r="GW76">
        <v>0.0527649</v>
      </c>
      <c r="GX76">
        <v>25824.4</v>
      </c>
      <c r="GY76">
        <v>24879.1</v>
      </c>
      <c r="GZ76">
        <v>30966.4</v>
      </c>
      <c r="HA76">
        <v>29743.6</v>
      </c>
      <c r="HB76">
        <v>39945.8</v>
      </c>
      <c r="HC76">
        <v>37074.6</v>
      </c>
      <c r="HD76">
        <v>47294.2</v>
      </c>
      <c r="HE76">
        <v>44181.2</v>
      </c>
      <c r="HF76">
        <v>1.8929</v>
      </c>
      <c r="HG76">
        <v>1.8901</v>
      </c>
      <c r="HH76">
        <v>0.0524037</v>
      </c>
      <c r="HI76">
        <v>0</v>
      </c>
      <c r="HJ76">
        <v>17.1308</v>
      </c>
      <c r="HK76">
        <v>999.9</v>
      </c>
      <c r="HL76">
        <v>30.4</v>
      </c>
      <c r="HM76">
        <v>31.4</v>
      </c>
      <c r="HN76">
        <v>15.5464</v>
      </c>
      <c r="HO76">
        <v>63.8951</v>
      </c>
      <c r="HP76">
        <v>20.0561</v>
      </c>
      <c r="HQ76">
        <v>1</v>
      </c>
      <c r="HR76">
        <v>-0.29623</v>
      </c>
      <c r="HS76">
        <v>2.9774</v>
      </c>
      <c r="HT76">
        <v>20.1815</v>
      </c>
      <c r="HU76">
        <v>5.23197</v>
      </c>
      <c r="HV76">
        <v>11.9733</v>
      </c>
      <c r="HW76">
        <v>4.97165</v>
      </c>
      <c r="HX76">
        <v>3.28978</v>
      </c>
      <c r="HY76">
        <v>9999</v>
      </c>
      <c r="HZ76">
        <v>9999</v>
      </c>
      <c r="IA76">
        <v>9999</v>
      </c>
      <c r="IB76">
        <v>999.9</v>
      </c>
      <c r="IC76">
        <v>4.97294</v>
      </c>
      <c r="ID76">
        <v>1.87743</v>
      </c>
      <c r="IE76">
        <v>1.87546</v>
      </c>
      <c r="IF76">
        <v>1.87828</v>
      </c>
      <c r="IG76">
        <v>1.87501</v>
      </c>
      <c r="IH76">
        <v>1.87856</v>
      </c>
      <c r="II76">
        <v>1.87568</v>
      </c>
      <c r="IJ76">
        <v>1.87683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1.174</v>
      </c>
      <c r="IY76">
        <v>0.0521</v>
      </c>
      <c r="IZ76">
        <v>-0.1194416370607354</v>
      </c>
      <c r="JA76">
        <v>0.002211305909277446</v>
      </c>
      <c r="JB76">
        <v>-1.416678044876584E-06</v>
      </c>
      <c r="JC76">
        <v>5.589822708492042E-10</v>
      </c>
      <c r="JD76">
        <v>-0.0366444106193515</v>
      </c>
      <c r="JE76">
        <v>-0.003883289402147765</v>
      </c>
      <c r="JF76">
        <v>0.001294046794190009</v>
      </c>
      <c r="JG76">
        <v>-2.515066912705432E-05</v>
      </c>
      <c r="JH76">
        <v>14</v>
      </c>
      <c r="JI76">
        <v>2052</v>
      </c>
      <c r="JJ76">
        <v>1</v>
      </c>
      <c r="JK76">
        <v>21</v>
      </c>
      <c r="JL76">
        <v>29355473.8</v>
      </c>
      <c r="JM76">
        <v>29355473.8</v>
      </c>
      <c r="JN76">
        <v>2.20093</v>
      </c>
      <c r="JO76">
        <v>2.53052</v>
      </c>
      <c r="JP76">
        <v>1.39893</v>
      </c>
      <c r="JQ76">
        <v>2.3291</v>
      </c>
      <c r="JR76">
        <v>1.44897</v>
      </c>
      <c r="JS76">
        <v>2.48169</v>
      </c>
      <c r="JT76">
        <v>37.1463</v>
      </c>
      <c r="JU76">
        <v>23.9036</v>
      </c>
      <c r="JV76">
        <v>18</v>
      </c>
      <c r="JW76">
        <v>475.445</v>
      </c>
      <c r="JX76">
        <v>442.407</v>
      </c>
      <c r="JY76">
        <v>13.9562</v>
      </c>
      <c r="JZ76">
        <v>23.1439</v>
      </c>
      <c r="KA76">
        <v>30</v>
      </c>
      <c r="KB76">
        <v>22.914</v>
      </c>
      <c r="KC76">
        <v>22.9998</v>
      </c>
      <c r="KD76">
        <v>44.0669</v>
      </c>
      <c r="KE76">
        <v>39.8976</v>
      </c>
      <c r="KF76">
        <v>0</v>
      </c>
      <c r="KG76">
        <v>13.9662</v>
      </c>
      <c r="KH76">
        <v>1008.64</v>
      </c>
      <c r="KI76">
        <v>8.80734</v>
      </c>
      <c r="KJ76">
        <v>102.272</v>
      </c>
      <c r="KK76">
        <v>101.639</v>
      </c>
    </row>
    <row r="77" spans="1:297">
      <c r="A77">
        <v>61</v>
      </c>
      <c r="B77">
        <v>1761328432.1</v>
      </c>
      <c r="C77">
        <v>391.5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1761328424.6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999.8070013567175</v>
      </c>
      <c r="AK77">
        <v>969.8567090909088</v>
      </c>
      <c r="AL77">
        <v>3.377467443921979</v>
      </c>
      <c r="AM77">
        <v>65.23623807563997</v>
      </c>
      <c r="AN77">
        <f>(AP77 - AO77 + DY77*1E3/(8.314*(EA77+273.15)) * AR77/DX77 * AQ77) * DX77/(100*DL77) * 1000/(1000 - AP77)</f>
        <v>0</v>
      </c>
      <c r="AO77">
        <v>8.854870175191706</v>
      </c>
      <c r="AP77">
        <v>11.58012237762238</v>
      </c>
      <c r="AQ77">
        <v>-2.212696814350092E-06</v>
      </c>
      <c r="AR77">
        <v>121.3080005228487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1761328424.6</v>
      </c>
      <c r="DR77">
        <v>935.2138888888888</v>
      </c>
      <c r="DS77">
        <v>976.4401111111113</v>
      </c>
      <c r="DT77">
        <v>11.58804814814814</v>
      </c>
      <c r="DU77">
        <v>8.85546037037037</v>
      </c>
      <c r="DV77">
        <v>934.0482962962963</v>
      </c>
      <c r="DW77">
        <v>11.5359</v>
      </c>
      <c r="DX77">
        <v>500.0121851851852</v>
      </c>
      <c r="DY77">
        <v>90.24537407407408</v>
      </c>
      <c r="DZ77">
        <v>0.03019807037037037</v>
      </c>
      <c r="EA77">
        <v>18.09782222222222</v>
      </c>
      <c r="EB77">
        <v>17.99826666666667</v>
      </c>
      <c r="EC77">
        <v>999.9000000000001</v>
      </c>
      <c r="ED77">
        <v>0</v>
      </c>
      <c r="EE77">
        <v>0</v>
      </c>
      <c r="EF77">
        <v>9990.925925925925</v>
      </c>
      <c r="EG77">
        <v>0</v>
      </c>
      <c r="EH77">
        <v>1157.205555555556</v>
      </c>
      <c r="EI77">
        <v>-41.22622592592592</v>
      </c>
      <c r="EJ77">
        <v>946.178111111111</v>
      </c>
      <c r="EK77">
        <v>985.1638148148149</v>
      </c>
      <c r="EL77">
        <v>2.732592222222222</v>
      </c>
      <c r="EM77">
        <v>976.4401111111113</v>
      </c>
      <c r="EN77">
        <v>8.85546037037037</v>
      </c>
      <c r="EO77">
        <v>1.045767407407407</v>
      </c>
      <c r="EP77">
        <v>0.7991643703703702</v>
      </c>
      <c r="EQ77">
        <v>7.57011888888889</v>
      </c>
      <c r="ER77">
        <v>3.692468888888888</v>
      </c>
      <c r="ES77">
        <v>1199.975185185185</v>
      </c>
      <c r="ET77">
        <v>0.9670078888888887</v>
      </c>
      <c r="EU77">
        <v>0.0329921037037037</v>
      </c>
      <c r="EV77">
        <v>0</v>
      </c>
      <c r="EW77">
        <v>1311.02</v>
      </c>
      <c r="EX77">
        <v>5.000560000000001</v>
      </c>
      <c r="EY77">
        <v>15652.88518518519</v>
      </c>
      <c r="EZ77">
        <v>10316.62962962963</v>
      </c>
      <c r="FA77">
        <v>36.24977777777777</v>
      </c>
      <c r="FB77">
        <v>39.57381481481481</v>
      </c>
      <c r="FC77">
        <v>37.71277777777778</v>
      </c>
      <c r="FD77">
        <v>38.27992592592592</v>
      </c>
      <c r="FE77">
        <v>37.94433333333333</v>
      </c>
      <c r="FF77">
        <v>1155.549259259259</v>
      </c>
      <c r="FG77">
        <v>39.42407407407408</v>
      </c>
      <c r="FH77">
        <v>0</v>
      </c>
      <c r="FI77">
        <v>1761328467.8</v>
      </c>
      <c r="FJ77">
        <v>0</v>
      </c>
      <c r="FK77">
        <v>1310.980384615385</v>
      </c>
      <c r="FL77">
        <v>6.513162394021194</v>
      </c>
      <c r="FM77">
        <v>105.9692310183434</v>
      </c>
      <c r="FN77">
        <v>15652.96153846154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-41.1849175</v>
      </c>
      <c r="GD77">
        <v>-0.7717609756096665</v>
      </c>
      <c r="GE77">
        <v>0.09057515908763303</v>
      </c>
      <c r="GF77">
        <v>0</v>
      </c>
      <c r="GG77">
        <v>1310.686176470588</v>
      </c>
      <c r="GH77">
        <v>6.220168068442293</v>
      </c>
      <c r="GI77">
        <v>0.6269581781055431</v>
      </c>
      <c r="GJ77">
        <v>0</v>
      </c>
      <c r="GK77">
        <v>2.72947675</v>
      </c>
      <c r="GL77">
        <v>0.01060243902437719</v>
      </c>
      <c r="GM77">
        <v>0.009147632039905195</v>
      </c>
      <c r="GN77">
        <v>1</v>
      </c>
      <c r="GO77">
        <v>1</v>
      </c>
      <c r="GP77">
        <v>3</v>
      </c>
      <c r="GQ77" t="s">
        <v>446</v>
      </c>
      <c r="GR77">
        <v>3.13331</v>
      </c>
      <c r="GS77">
        <v>2.70791</v>
      </c>
      <c r="GT77">
        <v>0.153547</v>
      </c>
      <c r="GU77">
        <v>0.158788</v>
      </c>
      <c r="GV77">
        <v>0.0642123</v>
      </c>
      <c r="GW77">
        <v>0.052765</v>
      </c>
      <c r="GX77">
        <v>25772.2</v>
      </c>
      <c r="GY77">
        <v>24829.1</v>
      </c>
      <c r="GZ77">
        <v>30966.2</v>
      </c>
      <c r="HA77">
        <v>29743.7</v>
      </c>
      <c r="HB77">
        <v>39945.9</v>
      </c>
      <c r="HC77">
        <v>37074.8</v>
      </c>
      <c r="HD77">
        <v>47294.1</v>
      </c>
      <c r="HE77">
        <v>44181.4</v>
      </c>
      <c r="HF77">
        <v>1.89338</v>
      </c>
      <c r="HG77">
        <v>1.89013</v>
      </c>
      <c r="HH77">
        <v>0.0516325</v>
      </c>
      <c r="HI77">
        <v>0</v>
      </c>
      <c r="HJ77">
        <v>17.1327</v>
      </c>
      <c r="HK77">
        <v>999.9</v>
      </c>
      <c r="HL77">
        <v>30.4</v>
      </c>
      <c r="HM77">
        <v>31.4</v>
      </c>
      <c r="HN77">
        <v>15.5478</v>
      </c>
      <c r="HO77">
        <v>63.5151</v>
      </c>
      <c r="HP77">
        <v>19.7997</v>
      </c>
      <c r="HQ77">
        <v>1</v>
      </c>
      <c r="HR77">
        <v>-0.296435</v>
      </c>
      <c r="HS77">
        <v>2.85507</v>
      </c>
      <c r="HT77">
        <v>20.1838</v>
      </c>
      <c r="HU77">
        <v>5.23197</v>
      </c>
      <c r="HV77">
        <v>11.9716</v>
      </c>
      <c r="HW77">
        <v>4.9716</v>
      </c>
      <c r="HX77">
        <v>3.2897</v>
      </c>
      <c r="HY77">
        <v>9999</v>
      </c>
      <c r="HZ77">
        <v>9999</v>
      </c>
      <c r="IA77">
        <v>9999</v>
      </c>
      <c r="IB77">
        <v>999.9</v>
      </c>
      <c r="IC77">
        <v>4.97292</v>
      </c>
      <c r="ID77">
        <v>1.87742</v>
      </c>
      <c r="IE77">
        <v>1.87546</v>
      </c>
      <c r="IF77">
        <v>1.87831</v>
      </c>
      <c r="IG77">
        <v>1.875</v>
      </c>
      <c r="IH77">
        <v>1.87855</v>
      </c>
      <c r="II77">
        <v>1.87568</v>
      </c>
      <c r="IJ77">
        <v>1.87683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1.192</v>
      </c>
      <c r="IY77">
        <v>0.052</v>
      </c>
      <c r="IZ77">
        <v>-0.1194416370607354</v>
      </c>
      <c r="JA77">
        <v>0.002211305909277446</v>
      </c>
      <c r="JB77">
        <v>-1.416678044876584E-06</v>
      </c>
      <c r="JC77">
        <v>5.589822708492042E-10</v>
      </c>
      <c r="JD77">
        <v>-0.0366444106193515</v>
      </c>
      <c r="JE77">
        <v>-0.003883289402147765</v>
      </c>
      <c r="JF77">
        <v>0.001294046794190009</v>
      </c>
      <c r="JG77">
        <v>-2.515066912705432E-05</v>
      </c>
      <c r="JH77">
        <v>14</v>
      </c>
      <c r="JI77">
        <v>2052</v>
      </c>
      <c r="JJ77">
        <v>1</v>
      </c>
      <c r="JK77">
        <v>21</v>
      </c>
      <c r="JL77">
        <v>29355473.9</v>
      </c>
      <c r="JM77">
        <v>29355473.9</v>
      </c>
      <c r="JN77">
        <v>2.23022</v>
      </c>
      <c r="JO77">
        <v>2.52075</v>
      </c>
      <c r="JP77">
        <v>1.39893</v>
      </c>
      <c r="JQ77">
        <v>2.3291</v>
      </c>
      <c r="JR77">
        <v>1.44897</v>
      </c>
      <c r="JS77">
        <v>2.61719</v>
      </c>
      <c r="JT77">
        <v>37.1463</v>
      </c>
      <c r="JU77">
        <v>23.9124</v>
      </c>
      <c r="JV77">
        <v>18</v>
      </c>
      <c r="JW77">
        <v>475.693</v>
      </c>
      <c r="JX77">
        <v>442.422</v>
      </c>
      <c r="JY77">
        <v>13.9477</v>
      </c>
      <c r="JZ77">
        <v>23.1446</v>
      </c>
      <c r="KA77">
        <v>29.9999</v>
      </c>
      <c r="KB77">
        <v>22.914</v>
      </c>
      <c r="KC77">
        <v>22.9998</v>
      </c>
      <c r="KD77">
        <v>44.6931</v>
      </c>
      <c r="KE77">
        <v>39.8976</v>
      </c>
      <c r="KF77">
        <v>0</v>
      </c>
      <c r="KG77">
        <v>13.9699</v>
      </c>
      <c r="KH77">
        <v>1022.01</v>
      </c>
      <c r="KI77">
        <v>8.804449999999999</v>
      </c>
      <c r="KJ77">
        <v>102.272</v>
      </c>
      <c r="KK77">
        <v>101.639</v>
      </c>
    </row>
    <row r="78" spans="1:297">
      <c r="A78">
        <v>62</v>
      </c>
      <c r="B78">
        <v>1761328437.1</v>
      </c>
      <c r="C78">
        <v>396.5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1761328429.314285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1016.643299140301</v>
      </c>
      <c r="AK78">
        <v>986.7876303030311</v>
      </c>
      <c r="AL78">
        <v>3.378142016927183</v>
      </c>
      <c r="AM78">
        <v>65.23623807563997</v>
      </c>
      <c r="AN78">
        <f>(AP78 - AO78 + DY78*1E3/(8.314*(EA78+273.15)) * AR78/DX78 * AQ78) * DX78/(100*DL78) * 1000/(1000 - AP78)</f>
        <v>0</v>
      </c>
      <c r="AO78">
        <v>8.854525682326424</v>
      </c>
      <c r="AP78">
        <v>11.57846713286714</v>
      </c>
      <c r="AQ78">
        <v>-3.991583131869815E-06</v>
      </c>
      <c r="AR78">
        <v>121.3080005228487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1761328429.314285</v>
      </c>
      <c r="DR78">
        <v>950.9896071428573</v>
      </c>
      <c r="DS78">
        <v>992.2392857142858</v>
      </c>
      <c r="DT78">
        <v>11.58156785714286</v>
      </c>
      <c r="DU78">
        <v>8.854660357142857</v>
      </c>
      <c r="DV78">
        <v>949.807857142857</v>
      </c>
      <c r="DW78">
        <v>11.52952142857143</v>
      </c>
      <c r="DX78">
        <v>499.9970357142857</v>
      </c>
      <c r="DY78">
        <v>90.24471428571428</v>
      </c>
      <c r="DZ78">
        <v>0.030238825</v>
      </c>
      <c r="EA78">
        <v>18.09668928571429</v>
      </c>
      <c r="EB78">
        <v>17.99248928571429</v>
      </c>
      <c r="EC78">
        <v>999.9000000000002</v>
      </c>
      <c r="ED78">
        <v>0</v>
      </c>
      <c r="EE78">
        <v>0</v>
      </c>
      <c r="EF78">
        <v>9996.740714285714</v>
      </c>
      <c r="EG78">
        <v>0</v>
      </c>
      <c r="EH78">
        <v>1157.196071428571</v>
      </c>
      <c r="EI78">
        <v>-41.25013214285714</v>
      </c>
      <c r="EJ78">
        <v>962.1324999999998</v>
      </c>
      <c r="EK78">
        <v>1001.104</v>
      </c>
      <c r="EL78">
        <v>2.726908928571429</v>
      </c>
      <c r="EM78">
        <v>992.2392857142858</v>
      </c>
      <c r="EN78">
        <v>8.854660357142857</v>
      </c>
      <c r="EO78">
        <v>1.045175</v>
      </c>
      <c r="EP78">
        <v>0.7990862857142857</v>
      </c>
      <c r="EQ78">
        <v>7.561818214285713</v>
      </c>
      <c r="ER78">
        <v>3.691083214285714</v>
      </c>
      <c r="ES78">
        <v>1199.97</v>
      </c>
      <c r="ET78">
        <v>0.9670087142857143</v>
      </c>
      <c r="EU78">
        <v>0.0329913607142857</v>
      </c>
      <c r="EV78">
        <v>0</v>
      </c>
      <c r="EW78">
        <v>1311.493571428571</v>
      </c>
      <c r="EX78">
        <v>5.000560000000001</v>
      </c>
      <c r="EY78">
        <v>15661.21428571429</v>
      </c>
      <c r="EZ78">
        <v>10316.58928571429</v>
      </c>
      <c r="FA78">
        <v>36.30782142857143</v>
      </c>
      <c r="FB78">
        <v>39.66717857142856</v>
      </c>
      <c r="FC78">
        <v>37.77207142857143</v>
      </c>
      <c r="FD78">
        <v>38.40832142857143</v>
      </c>
      <c r="FE78">
        <v>38.01546428571429</v>
      </c>
      <c r="FF78">
        <v>1155.547142857143</v>
      </c>
      <c r="FG78">
        <v>39.42107142857144</v>
      </c>
      <c r="FH78">
        <v>0</v>
      </c>
      <c r="FI78">
        <v>1761328473.2</v>
      </c>
      <c r="FJ78">
        <v>0</v>
      </c>
      <c r="FK78">
        <v>1311.5644</v>
      </c>
      <c r="FL78">
        <v>5.893076914697735</v>
      </c>
      <c r="FM78">
        <v>106.1769231344085</v>
      </c>
      <c r="FN78">
        <v>15663.228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-41.22648780487805</v>
      </c>
      <c r="GD78">
        <v>-0.515243205575007</v>
      </c>
      <c r="GE78">
        <v>0.07251844238140678</v>
      </c>
      <c r="GF78">
        <v>0</v>
      </c>
      <c r="GG78">
        <v>1311.226470588235</v>
      </c>
      <c r="GH78">
        <v>6.330022921879044</v>
      </c>
      <c r="GI78">
        <v>0.6399948637337155</v>
      </c>
      <c r="GJ78">
        <v>0</v>
      </c>
      <c r="GK78">
        <v>2.730625365853659</v>
      </c>
      <c r="GL78">
        <v>-0.06568662020905812</v>
      </c>
      <c r="GM78">
        <v>0.007453211813008251</v>
      </c>
      <c r="GN78">
        <v>1</v>
      </c>
      <c r="GO78">
        <v>1</v>
      </c>
      <c r="GP78">
        <v>3</v>
      </c>
      <c r="GQ78" t="s">
        <v>446</v>
      </c>
      <c r="GR78">
        <v>3.13331</v>
      </c>
      <c r="GS78">
        <v>2.70814</v>
      </c>
      <c r="GT78">
        <v>0.155251</v>
      </c>
      <c r="GU78">
        <v>0.160463</v>
      </c>
      <c r="GV78">
        <v>0.06420729999999999</v>
      </c>
      <c r="GW78">
        <v>0.0527653</v>
      </c>
      <c r="GX78">
        <v>25720.5</v>
      </c>
      <c r="GY78">
        <v>24779.7</v>
      </c>
      <c r="GZ78">
        <v>30966.4</v>
      </c>
      <c r="HA78">
        <v>29743.7</v>
      </c>
      <c r="HB78">
        <v>39946.2</v>
      </c>
      <c r="HC78">
        <v>37075.1</v>
      </c>
      <c r="HD78">
        <v>47294.1</v>
      </c>
      <c r="HE78">
        <v>44181.5</v>
      </c>
      <c r="HF78">
        <v>1.89315</v>
      </c>
      <c r="HG78">
        <v>1.8903</v>
      </c>
      <c r="HH78">
        <v>0.0515357</v>
      </c>
      <c r="HI78">
        <v>0</v>
      </c>
      <c r="HJ78">
        <v>17.1343</v>
      </c>
      <c r="HK78">
        <v>999.9</v>
      </c>
      <c r="HL78">
        <v>30.4</v>
      </c>
      <c r="HM78">
        <v>31.4</v>
      </c>
      <c r="HN78">
        <v>15.5483</v>
      </c>
      <c r="HO78">
        <v>63.7351</v>
      </c>
      <c r="HP78">
        <v>19.9279</v>
      </c>
      <c r="HQ78">
        <v>1</v>
      </c>
      <c r="HR78">
        <v>-0.296959</v>
      </c>
      <c r="HS78">
        <v>2.78204</v>
      </c>
      <c r="HT78">
        <v>20.185</v>
      </c>
      <c r="HU78">
        <v>5.23167</v>
      </c>
      <c r="HV78">
        <v>11.9706</v>
      </c>
      <c r="HW78">
        <v>4.9713</v>
      </c>
      <c r="HX78">
        <v>3.28963</v>
      </c>
      <c r="HY78">
        <v>9999</v>
      </c>
      <c r="HZ78">
        <v>9999</v>
      </c>
      <c r="IA78">
        <v>9999</v>
      </c>
      <c r="IB78">
        <v>999.9</v>
      </c>
      <c r="IC78">
        <v>4.97293</v>
      </c>
      <c r="ID78">
        <v>1.87744</v>
      </c>
      <c r="IE78">
        <v>1.87546</v>
      </c>
      <c r="IF78">
        <v>1.8783</v>
      </c>
      <c r="IG78">
        <v>1.87501</v>
      </c>
      <c r="IH78">
        <v>1.87856</v>
      </c>
      <c r="II78">
        <v>1.87572</v>
      </c>
      <c r="IJ78">
        <v>1.87683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1.209</v>
      </c>
      <c r="IY78">
        <v>0.052</v>
      </c>
      <c r="IZ78">
        <v>-0.1194416370607354</v>
      </c>
      <c r="JA78">
        <v>0.002211305909277446</v>
      </c>
      <c r="JB78">
        <v>-1.416678044876584E-06</v>
      </c>
      <c r="JC78">
        <v>5.589822708492042E-10</v>
      </c>
      <c r="JD78">
        <v>-0.0366444106193515</v>
      </c>
      <c r="JE78">
        <v>-0.003883289402147765</v>
      </c>
      <c r="JF78">
        <v>0.001294046794190009</v>
      </c>
      <c r="JG78">
        <v>-2.515066912705432E-05</v>
      </c>
      <c r="JH78">
        <v>14</v>
      </c>
      <c r="JI78">
        <v>2052</v>
      </c>
      <c r="JJ78">
        <v>1</v>
      </c>
      <c r="JK78">
        <v>21</v>
      </c>
      <c r="JL78">
        <v>29355474</v>
      </c>
      <c r="JM78">
        <v>29355474</v>
      </c>
      <c r="JN78">
        <v>2.25952</v>
      </c>
      <c r="JO78">
        <v>2.51099</v>
      </c>
      <c r="JP78">
        <v>1.39893</v>
      </c>
      <c r="JQ78">
        <v>2.3291</v>
      </c>
      <c r="JR78">
        <v>1.44897</v>
      </c>
      <c r="JS78">
        <v>2.58301</v>
      </c>
      <c r="JT78">
        <v>37.1702</v>
      </c>
      <c r="JU78">
        <v>23.9211</v>
      </c>
      <c r="JV78">
        <v>18</v>
      </c>
      <c r="JW78">
        <v>475.575</v>
      </c>
      <c r="JX78">
        <v>442.545</v>
      </c>
      <c r="JY78">
        <v>13.9548</v>
      </c>
      <c r="JZ78">
        <v>23.1459</v>
      </c>
      <c r="KA78">
        <v>29.9999</v>
      </c>
      <c r="KB78">
        <v>22.914</v>
      </c>
      <c r="KC78">
        <v>23.0017</v>
      </c>
      <c r="KD78">
        <v>45.2426</v>
      </c>
      <c r="KE78">
        <v>39.8976</v>
      </c>
      <c r="KF78">
        <v>0</v>
      </c>
      <c r="KG78">
        <v>13.9784</v>
      </c>
      <c r="KH78">
        <v>1042.05</v>
      </c>
      <c r="KI78">
        <v>8.80495</v>
      </c>
      <c r="KJ78">
        <v>102.272</v>
      </c>
      <c r="KK78">
        <v>101.64</v>
      </c>
    </row>
    <row r="79" spans="1:297">
      <c r="A79">
        <v>63</v>
      </c>
      <c r="B79">
        <v>1761328442.1</v>
      </c>
      <c r="C79">
        <v>401.5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1761328434.6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1033.526597273451</v>
      </c>
      <c r="AK79">
        <v>1003.604606060606</v>
      </c>
      <c r="AL79">
        <v>3.359275313818749</v>
      </c>
      <c r="AM79">
        <v>65.23623807563997</v>
      </c>
      <c r="AN79">
        <f>(AP79 - AO79 + DY79*1E3/(8.314*(EA79+273.15)) * AR79/DX79 * AQ79) * DX79/(100*DL79) * 1000/(1000 - AP79)</f>
        <v>0</v>
      </c>
      <c r="AO79">
        <v>8.855981514722007</v>
      </c>
      <c r="AP79">
        <v>11.58228391608391</v>
      </c>
      <c r="AQ79">
        <v>6.290649206093689E-06</v>
      </c>
      <c r="AR79">
        <v>121.3080005228487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1761328434.6</v>
      </c>
      <c r="DR79">
        <v>968.6578518518518</v>
      </c>
      <c r="DS79">
        <v>1009.960777777778</v>
      </c>
      <c r="DT79">
        <v>11.57987777777778</v>
      </c>
      <c r="DU79">
        <v>8.85513962962963</v>
      </c>
      <c r="DV79">
        <v>967.4578148148147</v>
      </c>
      <c r="DW79">
        <v>11.52785925925926</v>
      </c>
      <c r="DX79">
        <v>500.014</v>
      </c>
      <c r="DY79">
        <v>90.24365185185187</v>
      </c>
      <c r="DZ79">
        <v>0.03012473703703704</v>
      </c>
      <c r="EA79">
        <v>18.09452592592593</v>
      </c>
      <c r="EB79">
        <v>17.98891481481482</v>
      </c>
      <c r="EC79">
        <v>999.9000000000001</v>
      </c>
      <c r="ED79">
        <v>0</v>
      </c>
      <c r="EE79">
        <v>0</v>
      </c>
      <c r="EF79">
        <v>10004.37444444445</v>
      </c>
      <c r="EG79">
        <v>0</v>
      </c>
      <c r="EH79">
        <v>1157.201111111111</v>
      </c>
      <c r="EI79">
        <v>-41.30361851851852</v>
      </c>
      <c r="EJ79">
        <v>980.0060740740741</v>
      </c>
      <c r="EK79">
        <v>1018.98437037037</v>
      </c>
      <c r="EL79">
        <v>2.724742222222222</v>
      </c>
      <c r="EM79">
        <v>1009.960777777778</v>
      </c>
      <c r="EN79">
        <v>8.85513962962963</v>
      </c>
      <c r="EO79">
        <v>1.045010740740741</v>
      </c>
      <c r="EP79">
        <v>0.7991201481481481</v>
      </c>
      <c r="EQ79">
        <v>7.559513703703703</v>
      </c>
      <c r="ER79">
        <v>3.691684444444445</v>
      </c>
      <c r="ES79">
        <v>1199.98037037037</v>
      </c>
      <c r="ET79">
        <v>0.9670099999999999</v>
      </c>
      <c r="EU79">
        <v>0.03299018888888888</v>
      </c>
      <c r="EV79">
        <v>0</v>
      </c>
      <c r="EW79">
        <v>1312.040740740741</v>
      </c>
      <c r="EX79">
        <v>5.000560000000001</v>
      </c>
      <c r="EY79">
        <v>15670.38148148148</v>
      </c>
      <c r="EZ79">
        <v>10316.67037037037</v>
      </c>
      <c r="FA79">
        <v>36.34933333333333</v>
      </c>
      <c r="FB79">
        <v>39.75670370370371</v>
      </c>
      <c r="FC79">
        <v>37.82848148148148</v>
      </c>
      <c r="FD79">
        <v>38.53685185185185</v>
      </c>
      <c r="FE79">
        <v>38.08307407407407</v>
      </c>
      <c r="FF79">
        <v>1155.56</v>
      </c>
      <c r="FG79">
        <v>39.42000000000001</v>
      </c>
      <c r="FH79">
        <v>0</v>
      </c>
      <c r="FI79">
        <v>1761328478</v>
      </c>
      <c r="FJ79">
        <v>0</v>
      </c>
      <c r="FK79">
        <v>1312.08</v>
      </c>
      <c r="FL79">
        <v>5.759999982020846</v>
      </c>
      <c r="FM79">
        <v>105.0769229525133</v>
      </c>
      <c r="FN79">
        <v>15671.352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-41.25781951219512</v>
      </c>
      <c r="GD79">
        <v>-0.4637811846689756</v>
      </c>
      <c r="GE79">
        <v>0.06683393040530101</v>
      </c>
      <c r="GF79">
        <v>1</v>
      </c>
      <c r="GG79">
        <v>1311.607058823529</v>
      </c>
      <c r="GH79">
        <v>6.11581359662306</v>
      </c>
      <c r="GI79">
        <v>0.6227431224347597</v>
      </c>
      <c r="GJ79">
        <v>0</v>
      </c>
      <c r="GK79">
        <v>2.727314390243902</v>
      </c>
      <c r="GL79">
        <v>-0.03940850174215265</v>
      </c>
      <c r="GM79">
        <v>0.005097247008652994</v>
      </c>
      <c r="GN79">
        <v>1</v>
      </c>
      <c r="GO79">
        <v>2</v>
      </c>
      <c r="GP79">
        <v>3</v>
      </c>
      <c r="GQ79" t="s">
        <v>440</v>
      </c>
      <c r="GR79">
        <v>3.13333</v>
      </c>
      <c r="GS79">
        <v>2.70747</v>
      </c>
      <c r="GT79">
        <v>0.156923</v>
      </c>
      <c r="GU79">
        <v>0.162121</v>
      </c>
      <c r="GV79">
        <v>0.0642225</v>
      </c>
      <c r="GW79">
        <v>0.0527601</v>
      </c>
      <c r="GX79">
        <v>25669.7</v>
      </c>
      <c r="GY79">
        <v>24730.6</v>
      </c>
      <c r="GZ79">
        <v>30966.5</v>
      </c>
      <c r="HA79">
        <v>29743.4</v>
      </c>
      <c r="HB79">
        <v>39946</v>
      </c>
      <c r="HC79">
        <v>37075.1</v>
      </c>
      <c r="HD79">
        <v>47294.5</v>
      </c>
      <c r="HE79">
        <v>44181.1</v>
      </c>
      <c r="HF79">
        <v>1.89293</v>
      </c>
      <c r="HG79">
        <v>1.89007</v>
      </c>
      <c r="HH79">
        <v>0.0511333</v>
      </c>
      <c r="HI79">
        <v>0</v>
      </c>
      <c r="HJ79">
        <v>17.1357</v>
      </c>
      <c r="HK79">
        <v>999.9</v>
      </c>
      <c r="HL79">
        <v>30.4</v>
      </c>
      <c r="HM79">
        <v>31.5</v>
      </c>
      <c r="HN79">
        <v>15.6358</v>
      </c>
      <c r="HO79">
        <v>63.5351</v>
      </c>
      <c r="HP79">
        <v>20.1082</v>
      </c>
      <c r="HQ79">
        <v>1</v>
      </c>
      <c r="HR79">
        <v>-0.296997</v>
      </c>
      <c r="HS79">
        <v>2.73806</v>
      </c>
      <c r="HT79">
        <v>20.1859</v>
      </c>
      <c r="HU79">
        <v>5.23107</v>
      </c>
      <c r="HV79">
        <v>11.9706</v>
      </c>
      <c r="HW79">
        <v>4.97055</v>
      </c>
      <c r="HX79">
        <v>3.2896</v>
      </c>
      <c r="HY79">
        <v>9999</v>
      </c>
      <c r="HZ79">
        <v>9999</v>
      </c>
      <c r="IA79">
        <v>9999</v>
      </c>
      <c r="IB79">
        <v>999.9</v>
      </c>
      <c r="IC79">
        <v>4.97293</v>
      </c>
      <c r="ID79">
        <v>1.87741</v>
      </c>
      <c r="IE79">
        <v>1.87546</v>
      </c>
      <c r="IF79">
        <v>1.87833</v>
      </c>
      <c r="IG79">
        <v>1.87502</v>
      </c>
      <c r="IH79">
        <v>1.87855</v>
      </c>
      <c r="II79">
        <v>1.8757</v>
      </c>
      <c r="IJ79">
        <v>1.87683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1.226</v>
      </c>
      <c r="IY79">
        <v>0.0521</v>
      </c>
      <c r="IZ79">
        <v>-0.1194416370607354</v>
      </c>
      <c r="JA79">
        <v>0.002211305909277446</v>
      </c>
      <c r="JB79">
        <v>-1.416678044876584E-06</v>
      </c>
      <c r="JC79">
        <v>5.589822708492042E-10</v>
      </c>
      <c r="JD79">
        <v>-0.0366444106193515</v>
      </c>
      <c r="JE79">
        <v>-0.003883289402147765</v>
      </c>
      <c r="JF79">
        <v>0.001294046794190009</v>
      </c>
      <c r="JG79">
        <v>-2.515066912705432E-05</v>
      </c>
      <c r="JH79">
        <v>14</v>
      </c>
      <c r="JI79">
        <v>2052</v>
      </c>
      <c r="JJ79">
        <v>1</v>
      </c>
      <c r="JK79">
        <v>21</v>
      </c>
      <c r="JL79">
        <v>29355474</v>
      </c>
      <c r="JM79">
        <v>29355474</v>
      </c>
      <c r="JN79">
        <v>2.28882</v>
      </c>
      <c r="JO79">
        <v>2.53052</v>
      </c>
      <c r="JP79">
        <v>1.39893</v>
      </c>
      <c r="JQ79">
        <v>2.32788</v>
      </c>
      <c r="JR79">
        <v>1.44897</v>
      </c>
      <c r="JS79">
        <v>2.47803</v>
      </c>
      <c r="JT79">
        <v>37.1702</v>
      </c>
      <c r="JU79">
        <v>23.9036</v>
      </c>
      <c r="JV79">
        <v>18</v>
      </c>
      <c r="JW79">
        <v>475.459</v>
      </c>
      <c r="JX79">
        <v>442.409</v>
      </c>
      <c r="JY79">
        <v>13.9694</v>
      </c>
      <c r="JZ79">
        <v>23.1459</v>
      </c>
      <c r="KA79">
        <v>29.9999</v>
      </c>
      <c r="KB79">
        <v>22.9142</v>
      </c>
      <c r="KC79">
        <v>23.0017</v>
      </c>
      <c r="KD79">
        <v>45.8713</v>
      </c>
      <c r="KE79">
        <v>39.8976</v>
      </c>
      <c r="KF79">
        <v>0</v>
      </c>
      <c r="KG79">
        <v>13.9871</v>
      </c>
      <c r="KH79">
        <v>1055.41</v>
      </c>
      <c r="KI79">
        <v>8.797779999999999</v>
      </c>
      <c r="KJ79">
        <v>102.273</v>
      </c>
      <c r="KK79">
        <v>101.639</v>
      </c>
    </row>
    <row r="80" spans="1:297">
      <c r="A80">
        <v>64</v>
      </c>
      <c r="B80">
        <v>1761328447.1</v>
      </c>
      <c r="C80">
        <v>406.5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1761328439.314285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1050.399432192843</v>
      </c>
      <c r="AK80">
        <v>1020.434545454545</v>
      </c>
      <c r="AL80">
        <v>3.371587213191319</v>
      </c>
      <c r="AM80">
        <v>65.23623807563997</v>
      </c>
      <c r="AN80">
        <f>(AP80 - AO80 + DY80*1E3/(8.314*(EA80+273.15)) * AR80/DX80 * AQ80) * DX80/(100*DL80) * 1000/(1000 - AP80)</f>
        <v>0</v>
      </c>
      <c r="AO80">
        <v>8.85422707545067</v>
      </c>
      <c r="AP80">
        <v>11.58616993006993</v>
      </c>
      <c r="AQ80">
        <v>6.790163710040966E-06</v>
      </c>
      <c r="AR80">
        <v>121.3080005228487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1761328439.314285</v>
      </c>
      <c r="DR80">
        <v>984.375</v>
      </c>
      <c r="DS80">
        <v>1025.731785714286</v>
      </c>
      <c r="DT80">
        <v>11.58147857142857</v>
      </c>
      <c r="DU80">
        <v>8.854994999999999</v>
      </c>
      <c r="DV80">
        <v>983.1594999999999</v>
      </c>
      <c r="DW80">
        <v>11.52942857142857</v>
      </c>
      <c r="DX80">
        <v>499.9973928571428</v>
      </c>
      <c r="DY80">
        <v>90.24351428571428</v>
      </c>
      <c r="DZ80">
        <v>0.03002426785714285</v>
      </c>
      <c r="EA80">
        <v>18.09403214285715</v>
      </c>
      <c r="EB80">
        <v>17.987275</v>
      </c>
      <c r="EC80">
        <v>999.9000000000002</v>
      </c>
      <c r="ED80">
        <v>0</v>
      </c>
      <c r="EE80">
        <v>0</v>
      </c>
      <c r="EF80">
        <v>10008.86428571429</v>
      </c>
      <c r="EG80">
        <v>0</v>
      </c>
      <c r="EH80">
        <v>1157.2025</v>
      </c>
      <c r="EI80">
        <v>-41.35657857142856</v>
      </c>
      <c r="EJ80">
        <v>995.9097142857144</v>
      </c>
      <c r="EK80">
        <v>1034.895714285714</v>
      </c>
      <c r="EL80">
        <v>2.726485714285714</v>
      </c>
      <c r="EM80">
        <v>1025.731785714286</v>
      </c>
      <c r="EN80">
        <v>8.854994999999999</v>
      </c>
      <c r="EO80">
        <v>1.045153928571429</v>
      </c>
      <c r="EP80">
        <v>0.7991059285714286</v>
      </c>
      <c r="EQ80">
        <v>7.561513928571429</v>
      </c>
      <c r="ER80">
        <v>3.691431428571428</v>
      </c>
      <c r="ES80">
        <v>1200.000357142857</v>
      </c>
      <c r="ET80">
        <v>0.9670113571428571</v>
      </c>
      <c r="EU80">
        <v>0.03298890714285713</v>
      </c>
      <c r="EV80">
        <v>0</v>
      </c>
      <c r="EW80">
        <v>1312.471785714286</v>
      </c>
      <c r="EX80">
        <v>5.000560000000001</v>
      </c>
      <c r="EY80">
        <v>15678.41428571429</v>
      </c>
      <c r="EZ80">
        <v>10316.84642857143</v>
      </c>
      <c r="FA80">
        <v>36.38371428571428</v>
      </c>
      <c r="FB80">
        <v>39.84567857142856</v>
      </c>
      <c r="FC80">
        <v>37.89260714285714</v>
      </c>
      <c r="FD80">
        <v>38.65825</v>
      </c>
      <c r="FE80">
        <v>38.14246428571429</v>
      </c>
      <c r="FF80">
        <v>1155.580357142857</v>
      </c>
      <c r="FG80">
        <v>39.42000000000001</v>
      </c>
      <c r="FH80">
        <v>0</v>
      </c>
      <c r="FI80">
        <v>1761328482.8</v>
      </c>
      <c r="FJ80">
        <v>0</v>
      </c>
      <c r="FK80">
        <v>1312.5276</v>
      </c>
      <c r="FL80">
        <v>5.813846154864578</v>
      </c>
      <c r="FM80">
        <v>93.46153857422648</v>
      </c>
      <c r="FN80">
        <v>15679.356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-41.33945609756098</v>
      </c>
      <c r="GD80">
        <v>-0.7221679442509363</v>
      </c>
      <c r="GE80">
        <v>0.09475564736057805</v>
      </c>
      <c r="GF80">
        <v>0</v>
      </c>
      <c r="GG80">
        <v>1312.201470588235</v>
      </c>
      <c r="GH80">
        <v>5.871810538133112</v>
      </c>
      <c r="GI80">
        <v>0.6056213744039682</v>
      </c>
      <c r="GJ80">
        <v>0</v>
      </c>
      <c r="GK80">
        <v>2.72602</v>
      </c>
      <c r="GL80">
        <v>0.01797742160278965</v>
      </c>
      <c r="GM80">
        <v>0.002421756065136275</v>
      </c>
      <c r="GN80">
        <v>1</v>
      </c>
      <c r="GO80">
        <v>1</v>
      </c>
      <c r="GP80">
        <v>3</v>
      </c>
      <c r="GQ80" t="s">
        <v>446</v>
      </c>
      <c r="GR80">
        <v>3.13338</v>
      </c>
      <c r="GS80">
        <v>2.70787</v>
      </c>
      <c r="GT80">
        <v>0.158589</v>
      </c>
      <c r="GU80">
        <v>0.163786</v>
      </c>
      <c r="GV80">
        <v>0.0642392</v>
      </c>
      <c r="GW80">
        <v>0.0527654</v>
      </c>
      <c r="GX80">
        <v>25619.4</v>
      </c>
      <c r="GY80">
        <v>24681.4</v>
      </c>
      <c r="GZ80">
        <v>30966.9</v>
      </c>
      <c r="HA80">
        <v>29743.3</v>
      </c>
      <c r="HB80">
        <v>39945.8</v>
      </c>
      <c r="HC80">
        <v>37074.8</v>
      </c>
      <c r="HD80">
        <v>47295</v>
      </c>
      <c r="HE80">
        <v>44180.9</v>
      </c>
      <c r="HF80">
        <v>1.89298</v>
      </c>
      <c r="HG80">
        <v>1.89002</v>
      </c>
      <c r="HH80">
        <v>0.0507683</v>
      </c>
      <c r="HI80">
        <v>0</v>
      </c>
      <c r="HJ80">
        <v>17.137</v>
      </c>
      <c r="HK80">
        <v>999.9</v>
      </c>
      <c r="HL80">
        <v>30.4</v>
      </c>
      <c r="HM80">
        <v>31.4</v>
      </c>
      <c r="HN80">
        <v>15.5469</v>
      </c>
      <c r="HO80">
        <v>63.9351</v>
      </c>
      <c r="HP80">
        <v>19.8077</v>
      </c>
      <c r="HQ80">
        <v>1</v>
      </c>
      <c r="HR80">
        <v>-0.29704</v>
      </c>
      <c r="HS80">
        <v>2.72421</v>
      </c>
      <c r="HT80">
        <v>20.186</v>
      </c>
      <c r="HU80">
        <v>5.23167</v>
      </c>
      <c r="HV80">
        <v>11.9707</v>
      </c>
      <c r="HW80">
        <v>4.97145</v>
      </c>
      <c r="HX80">
        <v>3.28963</v>
      </c>
      <c r="HY80">
        <v>9999</v>
      </c>
      <c r="HZ80">
        <v>9999</v>
      </c>
      <c r="IA80">
        <v>9999</v>
      </c>
      <c r="IB80">
        <v>999.9</v>
      </c>
      <c r="IC80">
        <v>4.97292</v>
      </c>
      <c r="ID80">
        <v>1.87744</v>
      </c>
      <c r="IE80">
        <v>1.87546</v>
      </c>
      <c r="IF80">
        <v>1.87832</v>
      </c>
      <c r="IG80">
        <v>1.87501</v>
      </c>
      <c r="IH80">
        <v>1.87858</v>
      </c>
      <c r="II80">
        <v>1.8757</v>
      </c>
      <c r="IJ80">
        <v>1.87685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1.24</v>
      </c>
      <c r="IY80">
        <v>0.0521</v>
      </c>
      <c r="IZ80">
        <v>-0.1194416370607354</v>
      </c>
      <c r="JA80">
        <v>0.002211305909277446</v>
      </c>
      <c r="JB80">
        <v>-1.416678044876584E-06</v>
      </c>
      <c r="JC80">
        <v>5.589822708492042E-10</v>
      </c>
      <c r="JD80">
        <v>-0.0366444106193515</v>
      </c>
      <c r="JE80">
        <v>-0.003883289402147765</v>
      </c>
      <c r="JF80">
        <v>0.001294046794190009</v>
      </c>
      <c r="JG80">
        <v>-2.515066912705432E-05</v>
      </c>
      <c r="JH80">
        <v>14</v>
      </c>
      <c r="JI80">
        <v>2052</v>
      </c>
      <c r="JJ80">
        <v>1</v>
      </c>
      <c r="JK80">
        <v>21</v>
      </c>
      <c r="JL80">
        <v>29355474.1</v>
      </c>
      <c r="JM80">
        <v>29355474.1</v>
      </c>
      <c r="JN80">
        <v>2.31934</v>
      </c>
      <c r="JO80">
        <v>2.53052</v>
      </c>
      <c r="JP80">
        <v>1.39893</v>
      </c>
      <c r="JQ80">
        <v>2.3291</v>
      </c>
      <c r="JR80">
        <v>1.44897</v>
      </c>
      <c r="JS80">
        <v>2.51953</v>
      </c>
      <c r="JT80">
        <v>37.1463</v>
      </c>
      <c r="JU80">
        <v>23.9211</v>
      </c>
      <c r="JV80">
        <v>18</v>
      </c>
      <c r="JW80">
        <v>475.497</v>
      </c>
      <c r="JX80">
        <v>442.379</v>
      </c>
      <c r="JY80">
        <v>13.9837</v>
      </c>
      <c r="JZ80">
        <v>23.1459</v>
      </c>
      <c r="KA80">
        <v>29.9999</v>
      </c>
      <c r="KB80">
        <v>22.916</v>
      </c>
      <c r="KC80">
        <v>23.0017</v>
      </c>
      <c r="KD80">
        <v>46.4163</v>
      </c>
      <c r="KE80">
        <v>39.8976</v>
      </c>
      <c r="KF80">
        <v>0</v>
      </c>
      <c r="KG80">
        <v>13.996</v>
      </c>
      <c r="KH80">
        <v>1075.44</v>
      </c>
      <c r="KI80">
        <v>8.793279999999999</v>
      </c>
      <c r="KJ80">
        <v>102.274</v>
      </c>
      <c r="KK80">
        <v>101.638</v>
      </c>
    </row>
    <row r="81" spans="1:297">
      <c r="A81">
        <v>65</v>
      </c>
      <c r="B81">
        <v>1761328452.1</v>
      </c>
      <c r="C81">
        <v>411.5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1761328444.6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1067.437847497141</v>
      </c>
      <c r="AK81">
        <v>1037.365515151515</v>
      </c>
      <c r="AL81">
        <v>3.39180413794474</v>
      </c>
      <c r="AM81">
        <v>65.23623807563997</v>
      </c>
      <c r="AN81">
        <f>(AP81 - AO81 + DY81*1E3/(8.314*(EA81+273.15)) * AR81/DX81 * AQ81) * DX81/(100*DL81) * 1000/(1000 - AP81)</f>
        <v>0</v>
      </c>
      <c r="AO81">
        <v>8.856077478993917</v>
      </c>
      <c r="AP81">
        <v>11.58781538461539</v>
      </c>
      <c r="AQ81">
        <v>2.18245545744379E-06</v>
      </c>
      <c r="AR81">
        <v>121.3080005228487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1761328444.6</v>
      </c>
      <c r="DR81">
        <v>1001.981888888889</v>
      </c>
      <c r="DS81">
        <v>1043.460740740741</v>
      </c>
      <c r="DT81">
        <v>11.58421111111111</v>
      </c>
      <c r="DU81">
        <v>8.855456296296296</v>
      </c>
      <c r="DV81">
        <v>1000.74837037037</v>
      </c>
      <c r="DW81">
        <v>11.53210740740741</v>
      </c>
      <c r="DX81">
        <v>500.0296666666667</v>
      </c>
      <c r="DY81">
        <v>90.24371111111111</v>
      </c>
      <c r="DZ81">
        <v>0.02989746296296296</v>
      </c>
      <c r="EA81">
        <v>18.09284814814815</v>
      </c>
      <c r="EB81">
        <v>17.98558518518519</v>
      </c>
      <c r="EC81">
        <v>999.9000000000001</v>
      </c>
      <c r="ED81">
        <v>0</v>
      </c>
      <c r="EE81">
        <v>0</v>
      </c>
      <c r="EF81">
        <v>10015.32148148148</v>
      </c>
      <c r="EG81">
        <v>0</v>
      </c>
      <c r="EH81">
        <v>1157.208888888889</v>
      </c>
      <c r="EI81">
        <v>-41.47832962962963</v>
      </c>
      <c r="EJ81">
        <v>1013.72562962963</v>
      </c>
      <c r="EK81">
        <v>1052.783333333333</v>
      </c>
      <c r="EL81">
        <v>2.728755185185185</v>
      </c>
      <c r="EM81">
        <v>1043.460740740741</v>
      </c>
      <c r="EN81">
        <v>8.855456296296296</v>
      </c>
      <c r="EO81">
        <v>1.045402592592592</v>
      </c>
      <c r="EP81">
        <v>0.7991493333333334</v>
      </c>
      <c r="EQ81">
        <v>7.56499925925926</v>
      </c>
      <c r="ER81">
        <v>3.692201851851852</v>
      </c>
      <c r="ES81">
        <v>1199.992222222222</v>
      </c>
      <c r="ET81">
        <v>0.967012</v>
      </c>
      <c r="EU81">
        <v>0.0329883</v>
      </c>
      <c r="EV81">
        <v>0</v>
      </c>
      <c r="EW81">
        <v>1312.924074074074</v>
      </c>
      <c r="EX81">
        <v>5.000560000000001</v>
      </c>
      <c r="EY81">
        <v>15686.52592592593</v>
      </c>
      <c r="EZ81">
        <v>10316.77777777778</v>
      </c>
      <c r="FA81">
        <v>36.44422222222222</v>
      </c>
      <c r="FB81">
        <v>39.93714814814815</v>
      </c>
      <c r="FC81">
        <v>37.96044444444445</v>
      </c>
      <c r="FD81">
        <v>38.79370370370371</v>
      </c>
      <c r="FE81">
        <v>38.21485185185185</v>
      </c>
      <c r="FF81">
        <v>1155.572222222222</v>
      </c>
      <c r="FG81">
        <v>39.42000000000001</v>
      </c>
      <c r="FH81">
        <v>0</v>
      </c>
      <c r="FI81">
        <v>1761328487.6</v>
      </c>
      <c r="FJ81">
        <v>0</v>
      </c>
      <c r="FK81">
        <v>1312.924</v>
      </c>
      <c r="FL81">
        <v>4.311538461878067</v>
      </c>
      <c r="FM81">
        <v>86.75384628455441</v>
      </c>
      <c r="FN81">
        <v>15686.552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-41.41824390243903</v>
      </c>
      <c r="GD81">
        <v>-1.342162369337924</v>
      </c>
      <c r="GE81">
        <v>0.1429446900519193</v>
      </c>
      <c r="GF81">
        <v>0</v>
      </c>
      <c r="GG81">
        <v>1312.676470588235</v>
      </c>
      <c r="GH81">
        <v>5.0640183374167</v>
      </c>
      <c r="GI81">
        <v>0.5431762922192677</v>
      </c>
      <c r="GJ81">
        <v>0</v>
      </c>
      <c r="GK81">
        <v>2.727491951219513</v>
      </c>
      <c r="GL81">
        <v>0.02828592334494619</v>
      </c>
      <c r="GM81">
        <v>0.003044534663079641</v>
      </c>
      <c r="GN81">
        <v>1</v>
      </c>
      <c r="GO81">
        <v>1</v>
      </c>
      <c r="GP81">
        <v>3</v>
      </c>
      <c r="GQ81" t="s">
        <v>446</v>
      </c>
      <c r="GR81">
        <v>3.13335</v>
      </c>
      <c r="GS81">
        <v>2.70781</v>
      </c>
      <c r="GT81">
        <v>0.160245</v>
      </c>
      <c r="GU81">
        <v>0.165417</v>
      </c>
      <c r="GV81">
        <v>0.0642437</v>
      </c>
      <c r="GW81">
        <v>0.0527613</v>
      </c>
      <c r="GX81">
        <v>25569.2</v>
      </c>
      <c r="GY81">
        <v>24633.4</v>
      </c>
      <c r="GZ81">
        <v>30967.2</v>
      </c>
      <c r="HA81">
        <v>29743.4</v>
      </c>
      <c r="HB81">
        <v>39945.9</v>
      </c>
      <c r="HC81">
        <v>37075.3</v>
      </c>
      <c r="HD81">
        <v>47295.2</v>
      </c>
      <c r="HE81">
        <v>44181.2</v>
      </c>
      <c r="HF81">
        <v>1.8931</v>
      </c>
      <c r="HG81">
        <v>1.8901</v>
      </c>
      <c r="HH81">
        <v>0.051342</v>
      </c>
      <c r="HI81">
        <v>0</v>
      </c>
      <c r="HJ81">
        <v>17.1373</v>
      </c>
      <c r="HK81">
        <v>999.9</v>
      </c>
      <c r="HL81">
        <v>30.4</v>
      </c>
      <c r="HM81">
        <v>31.4</v>
      </c>
      <c r="HN81">
        <v>15.5469</v>
      </c>
      <c r="HO81">
        <v>63.8551</v>
      </c>
      <c r="HP81">
        <v>19.8077</v>
      </c>
      <c r="HQ81">
        <v>1</v>
      </c>
      <c r="HR81">
        <v>-0.297378</v>
      </c>
      <c r="HS81">
        <v>2.71984</v>
      </c>
      <c r="HT81">
        <v>20.1859</v>
      </c>
      <c r="HU81">
        <v>5.23182</v>
      </c>
      <c r="HV81">
        <v>11.9707</v>
      </c>
      <c r="HW81">
        <v>4.97125</v>
      </c>
      <c r="HX81">
        <v>3.28955</v>
      </c>
      <c r="HY81">
        <v>9999</v>
      </c>
      <c r="HZ81">
        <v>9999</v>
      </c>
      <c r="IA81">
        <v>9999</v>
      </c>
      <c r="IB81">
        <v>999.9</v>
      </c>
      <c r="IC81">
        <v>4.97292</v>
      </c>
      <c r="ID81">
        <v>1.87736</v>
      </c>
      <c r="IE81">
        <v>1.87546</v>
      </c>
      <c r="IF81">
        <v>1.87823</v>
      </c>
      <c r="IG81">
        <v>1.875</v>
      </c>
      <c r="IH81">
        <v>1.87853</v>
      </c>
      <c r="II81">
        <v>1.87563</v>
      </c>
      <c r="IJ81">
        <v>1.87684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1.26</v>
      </c>
      <c r="IY81">
        <v>0.0522</v>
      </c>
      <c r="IZ81">
        <v>-0.1194416370607354</v>
      </c>
      <c r="JA81">
        <v>0.002211305909277446</v>
      </c>
      <c r="JB81">
        <v>-1.416678044876584E-06</v>
      </c>
      <c r="JC81">
        <v>5.589822708492042E-10</v>
      </c>
      <c r="JD81">
        <v>-0.0366444106193515</v>
      </c>
      <c r="JE81">
        <v>-0.003883289402147765</v>
      </c>
      <c r="JF81">
        <v>0.001294046794190009</v>
      </c>
      <c r="JG81">
        <v>-2.515066912705432E-05</v>
      </c>
      <c r="JH81">
        <v>14</v>
      </c>
      <c r="JI81">
        <v>2052</v>
      </c>
      <c r="JJ81">
        <v>1</v>
      </c>
      <c r="JK81">
        <v>21</v>
      </c>
      <c r="JL81">
        <v>29355474.2</v>
      </c>
      <c r="JM81">
        <v>29355474.2</v>
      </c>
      <c r="JN81">
        <v>2.34741</v>
      </c>
      <c r="JO81">
        <v>2.50977</v>
      </c>
      <c r="JP81">
        <v>1.39893</v>
      </c>
      <c r="JQ81">
        <v>2.3291</v>
      </c>
      <c r="JR81">
        <v>1.44897</v>
      </c>
      <c r="JS81">
        <v>2.5769</v>
      </c>
      <c r="JT81">
        <v>37.1463</v>
      </c>
      <c r="JU81">
        <v>23.9211</v>
      </c>
      <c r="JV81">
        <v>18</v>
      </c>
      <c r="JW81">
        <v>475.563</v>
      </c>
      <c r="JX81">
        <v>442.424</v>
      </c>
      <c r="JY81">
        <v>13.9962</v>
      </c>
      <c r="JZ81">
        <v>23.1475</v>
      </c>
      <c r="KA81">
        <v>30.0001</v>
      </c>
      <c r="KB81">
        <v>22.916</v>
      </c>
      <c r="KC81">
        <v>23.0017</v>
      </c>
      <c r="KD81">
        <v>47.0329</v>
      </c>
      <c r="KE81">
        <v>40.1728</v>
      </c>
      <c r="KF81">
        <v>0</v>
      </c>
      <c r="KG81">
        <v>14.0086</v>
      </c>
      <c r="KH81">
        <v>1088.82</v>
      </c>
      <c r="KI81">
        <v>8.78688</v>
      </c>
      <c r="KJ81">
        <v>102.275</v>
      </c>
      <c r="KK81">
        <v>101.639</v>
      </c>
    </row>
    <row r="82" spans="1:297">
      <c r="A82">
        <v>66</v>
      </c>
      <c r="B82">
        <v>1761328457.1</v>
      </c>
      <c r="C82">
        <v>416.5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1761328449.314285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1084.260804868558</v>
      </c>
      <c r="AK82">
        <v>1054.256666666666</v>
      </c>
      <c r="AL82">
        <v>3.38325203210284</v>
      </c>
      <c r="AM82">
        <v>65.23623807563997</v>
      </c>
      <c r="AN82">
        <f>(AP82 - AO82 + DY82*1E3/(8.314*(EA82+273.15)) * AR82/DX82 * AQ82) * DX82/(100*DL82) * 1000/(1000 - AP82)</f>
        <v>0</v>
      </c>
      <c r="AO82">
        <v>8.838275134599845</v>
      </c>
      <c r="AP82">
        <v>11.58321118881119</v>
      </c>
      <c r="AQ82">
        <v>-5.233463460823728E-06</v>
      </c>
      <c r="AR82">
        <v>121.3080005228487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1761328449.314285</v>
      </c>
      <c r="DR82">
        <v>1017.701464285714</v>
      </c>
      <c r="DS82">
        <v>1059.276071428571</v>
      </c>
      <c r="DT82">
        <v>11.58560714285714</v>
      </c>
      <c r="DU82">
        <v>8.847047499999999</v>
      </c>
      <c r="DV82">
        <v>1016.450678571429</v>
      </c>
      <c r="DW82">
        <v>11.533475</v>
      </c>
      <c r="DX82">
        <v>499.9816428571428</v>
      </c>
      <c r="DY82">
        <v>90.24388214285715</v>
      </c>
      <c r="DZ82">
        <v>0.03001410357142858</v>
      </c>
      <c r="EA82">
        <v>18.09476428571428</v>
      </c>
      <c r="EB82">
        <v>17.98620357142857</v>
      </c>
      <c r="EC82">
        <v>999.9000000000002</v>
      </c>
      <c r="ED82">
        <v>0</v>
      </c>
      <c r="EE82">
        <v>0</v>
      </c>
      <c r="EF82">
        <v>10008.18642857143</v>
      </c>
      <c r="EG82">
        <v>0</v>
      </c>
      <c r="EH82">
        <v>1157.208214285714</v>
      </c>
      <c r="EI82">
        <v>-41.57426785714286</v>
      </c>
      <c r="EJ82">
        <v>1029.630714285714</v>
      </c>
      <c r="EK82">
        <v>1068.731071428571</v>
      </c>
      <c r="EL82">
        <v>2.738554285714286</v>
      </c>
      <c r="EM82">
        <v>1059.276071428571</v>
      </c>
      <c r="EN82">
        <v>8.847047499999999</v>
      </c>
      <c r="EO82">
        <v>1.045529642857143</v>
      </c>
      <c r="EP82">
        <v>0.798392</v>
      </c>
      <c r="EQ82">
        <v>7.566785357142857</v>
      </c>
      <c r="ER82">
        <v>3.678728928571428</v>
      </c>
      <c r="ES82">
        <v>1199.970714285714</v>
      </c>
      <c r="ET82">
        <v>0.9670072142857143</v>
      </c>
      <c r="EU82">
        <v>0.03299305357142857</v>
      </c>
      <c r="EV82">
        <v>0</v>
      </c>
      <c r="EW82">
        <v>1313.252142857143</v>
      </c>
      <c r="EX82">
        <v>5.000560000000001</v>
      </c>
      <c r="EY82">
        <v>15693.02857142857</v>
      </c>
      <c r="EZ82">
        <v>10316.58214285715</v>
      </c>
      <c r="FA82">
        <v>36.49082142857143</v>
      </c>
      <c r="FB82">
        <v>40.02428571428571</v>
      </c>
      <c r="FC82">
        <v>38.01532142857143</v>
      </c>
      <c r="FD82">
        <v>38.906</v>
      </c>
      <c r="FE82">
        <v>38.27196428571428</v>
      </c>
      <c r="FF82">
        <v>1155.545357142857</v>
      </c>
      <c r="FG82">
        <v>39.42535714285715</v>
      </c>
      <c r="FH82">
        <v>0</v>
      </c>
      <c r="FI82">
        <v>1761328493</v>
      </c>
      <c r="FJ82">
        <v>0</v>
      </c>
      <c r="FK82">
        <v>1313.298461538462</v>
      </c>
      <c r="FL82">
        <v>3.917948714913065</v>
      </c>
      <c r="FM82">
        <v>79.8529913354966</v>
      </c>
      <c r="FN82">
        <v>15693.54230769231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-41.5052375</v>
      </c>
      <c r="GD82">
        <v>-1.307690431519639</v>
      </c>
      <c r="GE82">
        <v>0.1347688886343951</v>
      </c>
      <c r="GF82">
        <v>0</v>
      </c>
      <c r="GG82">
        <v>1313.012647058824</v>
      </c>
      <c r="GH82">
        <v>4.279144383969689</v>
      </c>
      <c r="GI82">
        <v>0.4697265088108196</v>
      </c>
      <c r="GJ82">
        <v>0</v>
      </c>
      <c r="GK82">
        <v>2.7335735</v>
      </c>
      <c r="GL82">
        <v>0.09481778611631621</v>
      </c>
      <c r="GM82">
        <v>0.01158759003201267</v>
      </c>
      <c r="GN82">
        <v>1</v>
      </c>
      <c r="GO82">
        <v>1</v>
      </c>
      <c r="GP82">
        <v>3</v>
      </c>
      <c r="GQ82" t="s">
        <v>446</v>
      </c>
      <c r="GR82">
        <v>3.13334</v>
      </c>
      <c r="GS82">
        <v>2.70802</v>
      </c>
      <c r="GT82">
        <v>0.161891</v>
      </c>
      <c r="GU82">
        <v>0.167044</v>
      </c>
      <c r="GV82">
        <v>0.06422070000000001</v>
      </c>
      <c r="GW82">
        <v>0.0525422</v>
      </c>
      <c r="GX82">
        <v>25519</v>
      </c>
      <c r="GY82">
        <v>24585.6</v>
      </c>
      <c r="GZ82">
        <v>30967</v>
      </c>
      <c r="HA82">
        <v>29743.6</v>
      </c>
      <c r="HB82">
        <v>39946.8</v>
      </c>
      <c r="HC82">
        <v>37084.2</v>
      </c>
      <c r="HD82">
        <v>47294.9</v>
      </c>
      <c r="HE82">
        <v>44181.4</v>
      </c>
      <c r="HF82">
        <v>1.89307</v>
      </c>
      <c r="HG82">
        <v>1.89023</v>
      </c>
      <c r="HH82">
        <v>0.0513494</v>
      </c>
      <c r="HI82">
        <v>0</v>
      </c>
      <c r="HJ82">
        <v>17.1385</v>
      </c>
      <c r="HK82">
        <v>999.9</v>
      </c>
      <c r="HL82">
        <v>30.4</v>
      </c>
      <c r="HM82">
        <v>31.5</v>
      </c>
      <c r="HN82">
        <v>15.6358</v>
      </c>
      <c r="HO82">
        <v>64.04510000000001</v>
      </c>
      <c r="HP82">
        <v>20.0721</v>
      </c>
      <c r="HQ82">
        <v>1</v>
      </c>
      <c r="HR82">
        <v>-0.297294</v>
      </c>
      <c r="HS82">
        <v>2.70045</v>
      </c>
      <c r="HT82">
        <v>20.1863</v>
      </c>
      <c r="HU82">
        <v>5.23167</v>
      </c>
      <c r="HV82">
        <v>11.9718</v>
      </c>
      <c r="HW82">
        <v>4.97105</v>
      </c>
      <c r="HX82">
        <v>3.28945</v>
      </c>
      <c r="HY82">
        <v>9999</v>
      </c>
      <c r="HZ82">
        <v>9999</v>
      </c>
      <c r="IA82">
        <v>9999</v>
      </c>
      <c r="IB82">
        <v>999.9</v>
      </c>
      <c r="IC82">
        <v>4.97292</v>
      </c>
      <c r="ID82">
        <v>1.87732</v>
      </c>
      <c r="IE82">
        <v>1.87545</v>
      </c>
      <c r="IF82">
        <v>1.8782</v>
      </c>
      <c r="IG82">
        <v>1.87498</v>
      </c>
      <c r="IH82">
        <v>1.87851</v>
      </c>
      <c r="II82">
        <v>1.87561</v>
      </c>
      <c r="IJ82">
        <v>1.87683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1.28</v>
      </c>
      <c r="IY82">
        <v>0.0521</v>
      </c>
      <c r="IZ82">
        <v>-0.1194416370607354</v>
      </c>
      <c r="JA82">
        <v>0.002211305909277446</v>
      </c>
      <c r="JB82">
        <v>-1.416678044876584E-06</v>
      </c>
      <c r="JC82">
        <v>5.589822708492042E-10</v>
      </c>
      <c r="JD82">
        <v>-0.0366444106193515</v>
      </c>
      <c r="JE82">
        <v>-0.003883289402147765</v>
      </c>
      <c r="JF82">
        <v>0.001294046794190009</v>
      </c>
      <c r="JG82">
        <v>-2.515066912705432E-05</v>
      </c>
      <c r="JH82">
        <v>14</v>
      </c>
      <c r="JI82">
        <v>2052</v>
      </c>
      <c r="JJ82">
        <v>1</v>
      </c>
      <c r="JK82">
        <v>21</v>
      </c>
      <c r="JL82">
        <v>29355474.3</v>
      </c>
      <c r="JM82">
        <v>29355474.3</v>
      </c>
      <c r="JN82">
        <v>2.37671</v>
      </c>
      <c r="JO82">
        <v>2.51221</v>
      </c>
      <c r="JP82">
        <v>1.39893</v>
      </c>
      <c r="JQ82">
        <v>2.3291</v>
      </c>
      <c r="JR82">
        <v>1.44897</v>
      </c>
      <c r="JS82">
        <v>2.55249</v>
      </c>
      <c r="JT82">
        <v>37.1702</v>
      </c>
      <c r="JU82">
        <v>23.9211</v>
      </c>
      <c r="JV82">
        <v>18</v>
      </c>
      <c r="JW82">
        <v>475.55</v>
      </c>
      <c r="JX82">
        <v>442.499</v>
      </c>
      <c r="JY82">
        <v>14.0079</v>
      </c>
      <c r="JZ82">
        <v>23.1478</v>
      </c>
      <c r="KA82">
        <v>30.0001</v>
      </c>
      <c r="KB82">
        <v>22.916</v>
      </c>
      <c r="KC82">
        <v>23.0017</v>
      </c>
      <c r="KD82">
        <v>47.5741</v>
      </c>
      <c r="KE82">
        <v>40.1728</v>
      </c>
      <c r="KF82">
        <v>0</v>
      </c>
      <c r="KG82">
        <v>14.0166</v>
      </c>
      <c r="KH82">
        <v>1108.86</v>
      </c>
      <c r="KI82">
        <v>8.792009999999999</v>
      </c>
      <c r="KJ82">
        <v>102.274</v>
      </c>
      <c r="KK82">
        <v>101.639</v>
      </c>
    </row>
    <row r="83" spans="1:297">
      <c r="A83">
        <v>67</v>
      </c>
      <c r="B83">
        <v>1761328462.1</v>
      </c>
      <c r="C83">
        <v>421.5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1761328454.6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1101.254116727146</v>
      </c>
      <c r="AK83">
        <v>1071.132121212121</v>
      </c>
      <c r="AL83">
        <v>3.364550995477158</v>
      </c>
      <c r="AM83">
        <v>65.23623807563997</v>
      </c>
      <c r="AN83">
        <f>(AP83 - AO83 + DY83*1E3/(8.314*(EA83+273.15)) * AR83/DX83 * AQ83) * DX83/(100*DL83) * 1000/(1000 - AP83)</f>
        <v>0</v>
      </c>
      <c r="AO83">
        <v>8.803233285600268</v>
      </c>
      <c r="AP83">
        <v>11.5713034965035</v>
      </c>
      <c r="AQ83">
        <v>-1.729369675949974E-05</v>
      </c>
      <c r="AR83">
        <v>121.3080005228487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1761328454.6</v>
      </c>
      <c r="DR83">
        <v>1035.371111111111</v>
      </c>
      <c r="DS83">
        <v>1077.026666666667</v>
      </c>
      <c r="DT83">
        <v>11.58286666666667</v>
      </c>
      <c r="DU83">
        <v>8.829411481481483</v>
      </c>
      <c r="DV83">
        <v>1034.100740740741</v>
      </c>
      <c r="DW83">
        <v>11.53077777777778</v>
      </c>
      <c r="DX83">
        <v>500.0057777777777</v>
      </c>
      <c r="DY83">
        <v>90.2440037037037</v>
      </c>
      <c r="DZ83">
        <v>0.03009620740740741</v>
      </c>
      <c r="EA83">
        <v>18.09693703703704</v>
      </c>
      <c r="EB83">
        <v>17.98801481481481</v>
      </c>
      <c r="EC83">
        <v>999.9000000000001</v>
      </c>
      <c r="ED83">
        <v>0</v>
      </c>
      <c r="EE83">
        <v>0</v>
      </c>
      <c r="EF83">
        <v>10004.40814814815</v>
      </c>
      <c r="EG83">
        <v>0</v>
      </c>
      <c r="EH83">
        <v>1157.213333333333</v>
      </c>
      <c r="EI83">
        <v>-41.65628888888888</v>
      </c>
      <c r="EJ83">
        <v>1047.504444444445</v>
      </c>
      <c r="EK83">
        <v>1086.621481481481</v>
      </c>
      <c r="EL83">
        <v>2.753453703703704</v>
      </c>
      <c r="EM83">
        <v>1077.026666666667</v>
      </c>
      <c r="EN83">
        <v>8.829411481481483</v>
      </c>
      <c r="EO83">
        <v>1.045283703703704</v>
      </c>
      <c r="EP83">
        <v>0.7968014444444445</v>
      </c>
      <c r="EQ83">
        <v>7.563341851851852</v>
      </c>
      <c r="ER83">
        <v>3.650404074074073</v>
      </c>
      <c r="ES83">
        <v>1199.983333333333</v>
      </c>
      <c r="ET83">
        <v>0.9669989999999999</v>
      </c>
      <c r="EU83">
        <v>0.03300115185185185</v>
      </c>
      <c r="EV83">
        <v>0</v>
      </c>
      <c r="EW83">
        <v>1313.658888888889</v>
      </c>
      <c r="EX83">
        <v>5.000560000000001</v>
      </c>
      <c r="EY83">
        <v>15700.47407407407</v>
      </c>
      <c r="EZ83">
        <v>10316.67037037037</v>
      </c>
      <c r="FA83">
        <v>36.57151851851852</v>
      </c>
      <c r="FB83">
        <v>40.12248148148147</v>
      </c>
      <c r="FC83">
        <v>38.07607407407407</v>
      </c>
      <c r="FD83">
        <v>39.02292592592593</v>
      </c>
      <c r="FE83">
        <v>38.3422962962963</v>
      </c>
      <c r="FF83">
        <v>1155.547777777778</v>
      </c>
      <c r="FG83">
        <v>39.43555555555557</v>
      </c>
      <c r="FH83">
        <v>0</v>
      </c>
      <c r="FI83">
        <v>1761328497.8</v>
      </c>
      <c r="FJ83">
        <v>0</v>
      </c>
      <c r="FK83">
        <v>1313.638846153846</v>
      </c>
      <c r="FL83">
        <v>4.339487190259763</v>
      </c>
      <c r="FM83">
        <v>80.10256421238888</v>
      </c>
      <c r="FN83">
        <v>15700.09230769231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-41.602545</v>
      </c>
      <c r="GD83">
        <v>-0.9259992495308089</v>
      </c>
      <c r="GE83">
        <v>0.1014100733408669</v>
      </c>
      <c r="GF83">
        <v>0</v>
      </c>
      <c r="GG83">
        <v>1313.440294117647</v>
      </c>
      <c r="GH83">
        <v>4.40687547965301</v>
      </c>
      <c r="GI83">
        <v>0.4936626932139964</v>
      </c>
      <c r="GJ83">
        <v>0</v>
      </c>
      <c r="GK83">
        <v>2.745986</v>
      </c>
      <c r="GL83">
        <v>0.1797933208255105</v>
      </c>
      <c r="GM83">
        <v>0.01931829130642768</v>
      </c>
      <c r="GN83">
        <v>0</v>
      </c>
      <c r="GO83">
        <v>0</v>
      </c>
      <c r="GP83">
        <v>3</v>
      </c>
      <c r="GQ83" t="s">
        <v>497</v>
      </c>
      <c r="GR83">
        <v>3.13329</v>
      </c>
      <c r="GS83">
        <v>2.70771</v>
      </c>
      <c r="GT83">
        <v>0.163512</v>
      </c>
      <c r="GU83">
        <v>0.16864</v>
      </c>
      <c r="GV83">
        <v>0.06417349999999999</v>
      </c>
      <c r="GW83">
        <v>0.0525133</v>
      </c>
      <c r="GX83">
        <v>25469</v>
      </c>
      <c r="GY83">
        <v>24539</v>
      </c>
      <c r="GZ83">
        <v>30966.2</v>
      </c>
      <c r="HA83">
        <v>29744.1</v>
      </c>
      <c r="HB83">
        <v>39947.8</v>
      </c>
      <c r="HC83">
        <v>37085.9</v>
      </c>
      <c r="HD83">
        <v>47293.5</v>
      </c>
      <c r="HE83">
        <v>44181.9</v>
      </c>
      <c r="HF83">
        <v>1.8931</v>
      </c>
      <c r="HG83">
        <v>1.89013</v>
      </c>
      <c r="HH83">
        <v>0.0511557</v>
      </c>
      <c r="HI83">
        <v>0</v>
      </c>
      <c r="HJ83">
        <v>17.1388</v>
      </c>
      <c r="HK83">
        <v>999.9</v>
      </c>
      <c r="HL83">
        <v>30.4</v>
      </c>
      <c r="HM83">
        <v>31.4</v>
      </c>
      <c r="HN83">
        <v>15.5469</v>
      </c>
      <c r="HO83">
        <v>63.4551</v>
      </c>
      <c r="HP83">
        <v>20.0721</v>
      </c>
      <c r="HQ83">
        <v>1</v>
      </c>
      <c r="HR83">
        <v>-0.296969</v>
      </c>
      <c r="HS83">
        <v>2.71457</v>
      </c>
      <c r="HT83">
        <v>20.186</v>
      </c>
      <c r="HU83">
        <v>5.23256</v>
      </c>
      <c r="HV83">
        <v>11.9727</v>
      </c>
      <c r="HW83">
        <v>4.97095</v>
      </c>
      <c r="HX83">
        <v>3.28975</v>
      </c>
      <c r="HY83">
        <v>9999</v>
      </c>
      <c r="HZ83">
        <v>9999</v>
      </c>
      <c r="IA83">
        <v>9999</v>
      </c>
      <c r="IB83">
        <v>999.9</v>
      </c>
      <c r="IC83">
        <v>4.97294</v>
      </c>
      <c r="ID83">
        <v>1.87731</v>
      </c>
      <c r="IE83">
        <v>1.87544</v>
      </c>
      <c r="IF83">
        <v>1.87821</v>
      </c>
      <c r="IG83">
        <v>1.87499</v>
      </c>
      <c r="IH83">
        <v>1.87851</v>
      </c>
      <c r="II83">
        <v>1.87561</v>
      </c>
      <c r="IJ83">
        <v>1.87683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1.29</v>
      </c>
      <c r="IY83">
        <v>0.0519</v>
      </c>
      <c r="IZ83">
        <v>-0.1194416370607354</v>
      </c>
      <c r="JA83">
        <v>0.002211305909277446</v>
      </c>
      <c r="JB83">
        <v>-1.416678044876584E-06</v>
      </c>
      <c r="JC83">
        <v>5.589822708492042E-10</v>
      </c>
      <c r="JD83">
        <v>-0.0366444106193515</v>
      </c>
      <c r="JE83">
        <v>-0.003883289402147765</v>
      </c>
      <c r="JF83">
        <v>0.001294046794190009</v>
      </c>
      <c r="JG83">
        <v>-2.515066912705432E-05</v>
      </c>
      <c r="JH83">
        <v>14</v>
      </c>
      <c r="JI83">
        <v>2052</v>
      </c>
      <c r="JJ83">
        <v>1</v>
      </c>
      <c r="JK83">
        <v>21</v>
      </c>
      <c r="JL83">
        <v>29355474.4</v>
      </c>
      <c r="JM83">
        <v>29355474.4</v>
      </c>
      <c r="JN83">
        <v>2.40479</v>
      </c>
      <c r="JO83">
        <v>2.52686</v>
      </c>
      <c r="JP83">
        <v>1.39893</v>
      </c>
      <c r="JQ83">
        <v>2.32788</v>
      </c>
      <c r="JR83">
        <v>1.44897</v>
      </c>
      <c r="JS83">
        <v>2.52441</v>
      </c>
      <c r="JT83">
        <v>37.1702</v>
      </c>
      <c r="JU83">
        <v>23.9036</v>
      </c>
      <c r="JV83">
        <v>18</v>
      </c>
      <c r="JW83">
        <v>475.563</v>
      </c>
      <c r="JX83">
        <v>442.439</v>
      </c>
      <c r="JY83">
        <v>14.0189</v>
      </c>
      <c r="JZ83">
        <v>23.1478</v>
      </c>
      <c r="KA83">
        <v>30.0001</v>
      </c>
      <c r="KB83">
        <v>22.916</v>
      </c>
      <c r="KC83">
        <v>23.0017</v>
      </c>
      <c r="KD83">
        <v>48.1929</v>
      </c>
      <c r="KE83">
        <v>40.1728</v>
      </c>
      <c r="KF83">
        <v>0</v>
      </c>
      <c r="KG83">
        <v>14.0218</v>
      </c>
      <c r="KH83">
        <v>1122.36</v>
      </c>
      <c r="KI83">
        <v>8.79419</v>
      </c>
      <c r="KJ83">
        <v>102.271</v>
      </c>
      <c r="KK83">
        <v>101.641</v>
      </c>
    </row>
    <row r="84" spans="1:297">
      <c r="A84">
        <v>68</v>
      </c>
      <c r="B84">
        <v>1761328467.1</v>
      </c>
      <c r="C84">
        <v>426.5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1761328459.314285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1118.036866583495</v>
      </c>
      <c r="AK84">
        <v>1087.942545454545</v>
      </c>
      <c r="AL84">
        <v>3.363737618756082</v>
      </c>
      <c r="AM84">
        <v>65.23623807563997</v>
      </c>
      <c r="AN84">
        <f>(AP84 - AO84 + DY84*1E3/(8.314*(EA84+273.15)) * AR84/DX84 * AQ84) * DX84/(100*DL84) * 1000/(1000 - AP84)</f>
        <v>0</v>
      </c>
      <c r="AO84">
        <v>8.800356981710181</v>
      </c>
      <c r="AP84">
        <v>11.56381748251749</v>
      </c>
      <c r="AQ84">
        <v>-1.498048823123291E-05</v>
      </c>
      <c r="AR84">
        <v>121.3080005228487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1761328459.314285</v>
      </c>
      <c r="DR84">
        <v>1051.1075</v>
      </c>
      <c r="DS84">
        <v>1092.811071428571</v>
      </c>
      <c r="DT84">
        <v>11.57639285714285</v>
      </c>
      <c r="DU84">
        <v>8.812476428571431</v>
      </c>
      <c r="DV84">
        <v>1049.820357142857</v>
      </c>
      <c r="DW84">
        <v>11.52441071428572</v>
      </c>
      <c r="DX84">
        <v>499.9982857142857</v>
      </c>
      <c r="DY84">
        <v>90.24395714285717</v>
      </c>
      <c r="DZ84">
        <v>0.03014271785714286</v>
      </c>
      <c r="EA84">
        <v>18.09976071428571</v>
      </c>
      <c r="EB84">
        <v>17.99183928571428</v>
      </c>
      <c r="EC84">
        <v>999.9000000000002</v>
      </c>
      <c r="ED84">
        <v>0</v>
      </c>
      <c r="EE84">
        <v>0</v>
      </c>
      <c r="EF84">
        <v>9992.870357142858</v>
      </c>
      <c r="EG84">
        <v>0</v>
      </c>
      <c r="EH84">
        <v>1157.219285714286</v>
      </c>
      <c r="EI84">
        <v>-41.70267857142856</v>
      </c>
      <c r="EJ84">
        <v>1063.418928571429</v>
      </c>
      <c r="EK84">
        <v>1102.526428571429</v>
      </c>
      <c r="EL84">
        <v>2.763913214285715</v>
      </c>
      <c r="EM84">
        <v>1092.811071428571</v>
      </c>
      <c r="EN84">
        <v>8.812476428571431</v>
      </c>
      <c r="EO84">
        <v>1.044699642857143</v>
      </c>
      <c r="EP84">
        <v>0.7952726785714287</v>
      </c>
      <c r="EQ84">
        <v>7.555143214285715</v>
      </c>
      <c r="ER84">
        <v>3.623179642857143</v>
      </c>
      <c r="ES84">
        <v>1199.980714285715</v>
      </c>
      <c r="ET84">
        <v>0.9669942500000001</v>
      </c>
      <c r="EU84">
        <v>0.03300584999999999</v>
      </c>
      <c r="EV84">
        <v>0</v>
      </c>
      <c r="EW84">
        <v>1313.986071428572</v>
      </c>
      <c r="EX84">
        <v>5.000560000000001</v>
      </c>
      <c r="EY84">
        <v>15706.41428571429</v>
      </c>
      <c r="EZ84">
        <v>10316.63928571428</v>
      </c>
      <c r="FA84">
        <v>36.62707142857143</v>
      </c>
      <c r="FB84">
        <v>40.20292857142856</v>
      </c>
      <c r="FC84">
        <v>38.13357142857142</v>
      </c>
      <c r="FD84">
        <v>39.1270357142857</v>
      </c>
      <c r="FE84">
        <v>38.40592857142857</v>
      </c>
      <c r="FF84">
        <v>1155.539285714286</v>
      </c>
      <c r="FG84">
        <v>39.44142857142857</v>
      </c>
      <c r="FH84">
        <v>0</v>
      </c>
      <c r="FI84">
        <v>1761328503.2</v>
      </c>
      <c r="FJ84">
        <v>0</v>
      </c>
      <c r="FK84">
        <v>1314.0192</v>
      </c>
      <c r="FL84">
        <v>4.186923077779196</v>
      </c>
      <c r="FM84">
        <v>82.47692310199714</v>
      </c>
      <c r="FN84">
        <v>15707.648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-41.6782243902439</v>
      </c>
      <c r="GD84">
        <v>-0.5672257839720641</v>
      </c>
      <c r="GE84">
        <v>0.06900193274241795</v>
      </c>
      <c r="GF84">
        <v>0</v>
      </c>
      <c r="GG84">
        <v>1313.803235294117</v>
      </c>
      <c r="GH84">
        <v>4.19419404786095</v>
      </c>
      <c r="GI84">
        <v>0.4785868941215595</v>
      </c>
      <c r="GJ84">
        <v>0</v>
      </c>
      <c r="GK84">
        <v>2.755539024390244</v>
      </c>
      <c r="GL84">
        <v>0.148973101045297</v>
      </c>
      <c r="GM84">
        <v>0.01802902819302169</v>
      </c>
      <c r="GN84">
        <v>0</v>
      </c>
      <c r="GO84">
        <v>0</v>
      </c>
      <c r="GP84">
        <v>3</v>
      </c>
      <c r="GQ84" t="s">
        <v>497</v>
      </c>
      <c r="GR84">
        <v>3.13314</v>
      </c>
      <c r="GS84">
        <v>2.70809</v>
      </c>
      <c r="GT84">
        <v>0.165119</v>
      </c>
      <c r="GU84">
        <v>0.170238</v>
      </c>
      <c r="GV84">
        <v>0.06414449999999999</v>
      </c>
      <c r="GW84">
        <v>0.0525155</v>
      </c>
      <c r="GX84">
        <v>25419.8</v>
      </c>
      <c r="GY84">
        <v>24491.6</v>
      </c>
      <c r="GZ84">
        <v>30965.8</v>
      </c>
      <c r="HA84">
        <v>29743.8</v>
      </c>
      <c r="HB84">
        <v>39949.1</v>
      </c>
      <c r="HC84">
        <v>37086.1</v>
      </c>
      <c r="HD84">
        <v>47293.4</v>
      </c>
      <c r="HE84">
        <v>44182</v>
      </c>
      <c r="HF84">
        <v>1.89272</v>
      </c>
      <c r="HG84">
        <v>1.8905</v>
      </c>
      <c r="HH84">
        <v>0.0518076</v>
      </c>
      <c r="HI84">
        <v>0</v>
      </c>
      <c r="HJ84">
        <v>17.1388</v>
      </c>
      <c r="HK84">
        <v>999.9</v>
      </c>
      <c r="HL84">
        <v>30.4</v>
      </c>
      <c r="HM84">
        <v>31.4</v>
      </c>
      <c r="HN84">
        <v>15.5476</v>
      </c>
      <c r="HO84">
        <v>63.4351</v>
      </c>
      <c r="HP84">
        <v>20.0921</v>
      </c>
      <c r="HQ84">
        <v>1</v>
      </c>
      <c r="HR84">
        <v>-0.296946</v>
      </c>
      <c r="HS84">
        <v>2.72053</v>
      </c>
      <c r="HT84">
        <v>20.1858</v>
      </c>
      <c r="HU84">
        <v>5.23152</v>
      </c>
      <c r="HV84">
        <v>11.9731</v>
      </c>
      <c r="HW84">
        <v>4.9709</v>
      </c>
      <c r="HX84">
        <v>3.28953</v>
      </c>
      <c r="HY84">
        <v>9999</v>
      </c>
      <c r="HZ84">
        <v>9999</v>
      </c>
      <c r="IA84">
        <v>9999</v>
      </c>
      <c r="IB84">
        <v>999.9</v>
      </c>
      <c r="IC84">
        <v>4.97293</v>
      </c>
      <c r="ID84">
        <v>1.87731</v>
      </c>
      <c r="IE84">
        <v>1.87541</v>
      </c>
      <c r="IF84">
        <v>1.8782</v>
      </c>
      <c r="IG84">
        <v>1.87495</v>
      </c>
      <c r="IH84">
        <v>1.87851</v>
      </c>
      <c r="II84">
        <v>1.87561</v>
      </c>
      <c r="IJ84">
        <v>1.8768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1.31</v>
      </c>
      <c r="IY84">
        <v>0.0518</v>
      </c>
      <c r="IZ84">
        <v>-0.1194416370607354</v>
      </c>
      <c r="JA84">
        <v>0.002211305909277446</v>
      </c>
      <c r="JB84">
        <v>-1.416678044876584E-06</v>
      </c>
      <c r="JC84">
        <v>5.589822708492042E-10</v>
      </c>
      <c r="JD84">
        <v>-0.0366444106193515</v>
      </c>
      <c r="JE84">
        <v>-0.003883289402147765</v>
      </c>
      <c r="JF84">
        <v>0.001294046794190009</v>
      </c>
      <c r="JG84">
        <v>-2.515066912705432E-05</v>
      </c>
      <c r="JH84">
        <v>14</v>
      </c>
      <c r="JI84">
        <v>2052</v>
      </c>
      <c r="JJ84">
        <v>1</v>
      </c>
      <c r="JK84">
        <v>21</v>
      </c>
      <c r="JL84">
        <v>29355474.5</v>
      </c>
      <c r="JM84">
        <v>29355474.5</v>
      </c>
      <c r="JN84">
        <v>2.4353</v>
      </c>
      <c r="JO84">
        <v>2.52319</v>
      </c>
      <c r="JP84">
        <v>1.39893</v>
      </c>
      <c r="JQ84">
        <v>2.32788</v>
      </c>
      <c r="JR84">
        <v>1.44897</v>
      </c>
      <c r="JS84">
        <v>2.54883</v>
      </c>
      <c r="JT84">
        <v>37.1702</v>
      </c>
      <c r="JU84">
        <v>23.9211</v>
      </c>
      <c r="JV84">
        <v>18</v>
      </c>
      <c r="JW84">
        <v>475.367</v>
      </c>
      <c r="JX84">
        <v>442.665</v>
      </c>
      <c r="JY84">
        <v>14.0244</v>
      </c>
      <c r="JZ84">
        <v>23.1478</v>
      </c>
      <c r="KA84">
        <v>30.0002</v>
      </c>
      <c r="KB84">
        <v>22.916</v>
      </c>
      <c r="KC84">
        <v>23.0017</v>
      </c>
      <c r="KD84">
        <v>48.7356</v>
      </c>
      <c r="KE84">
        <v>40.1728</v>
      </c>
      <c r="KF84">
        <v>0</v>
      </c>
      <c r="KG84">
        <v>14.0267</v>
      </c>
      <c r="KH84">
        <v>1142.39</v>
      </c>
      <c r="KI84">
        <v>8.79419</v>
      </c>
      <c r="KJ84">
        <v>102.27</v>
      </c>
      <c r="KK84">
        <v>101.641</v>
      </c>
    </row>
    <row r="85" spans="1:297">
      <c r="A85">
        <v>69</v>
      </c>
      <c r="B85">
        <v>1761328472.1</v>
      </c>
      <c r="C85">
        <v>431.5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1761328464.6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1134.926582474199</v>
      </c>
      <c r="AK85">
        <v>1104.86903030303</v>
      </c>
      <c r="AL85">
        <v>3.388096083272075</v>
      </c>
      <c r="AM85">
        <v>65.23623807563997</v>
      </c>
      <c r="AN85">
        <f>(AP85 - AO85 + DY85*1E3/(8.314*(EA85+273.15)) * AR85/DX85 * AQ85) * DX85/(100*DL85) * 1000/(1000 - AP85)</f>
        <v>0</v>
      </c>
      <c r="AO85">
        <v>8.800669435713841</v>
      </c>
      <c r="AP85">
        <v>11.55958251748253</v>
      </c>
      <c r="AQ85">
        <v>-3.55124107369566E-06</v>
      </c>
      <c r="AR85">
        <v>121.3080005228487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1761328464.6</v>
      </c>
      <c r="DR85">
        <v>1068.738888888889</v>
      </c>
      <c r="DS85">
        <v>1110.534814814815</v>
      </c>
      <c r="DT85">
        <v>11.56808148148148</v>
      </c>
      <c r="DU85">
        <v>8.801154074074073</v>
      </c>
      <c r="DV85">
        <v>1067.432962962963</v>
      </c>
      <c r="DW85">
        <v>11.51623703703704</v>
      </c>
      <c r="DX85">
        <v>500.0231481481482</v>
      </c>
      <c r="DY85">
        <v>90.24435925925927</v>
      </c>
      <c r="DZ85">
        <v>0.03010537037037037</v>
      </c>
      <c r="EA85">
        <v>18.10242962962963</v>
      </c>
      <c r="EB85">
        <v>17.99570740740741</v>
      </c>
      <c r="EC85">
        <v>999.9000000000001</v>
      </c>
      <c r="ED85">
        <v>0</v>
      </c>
      <c r="EE85">
        <v>0</v>
      </c>
      <c r="EF85">
        <v>10003.70481481481</v>
      </c>
      <c r="EG85">
        <v>0</v>
      </c>
      <c r="EH85">
        <v>1157.224814814815</v>
      </c>
      <c r="EI85">
        <v>-41.79468148148148</v>
      </c>
      <c r="EJ85">
        <v>1081.247777777778</v>
      </c>
      <c r="EK85">
        <v>1120.394074074074</v>
      </c>
      <c r="EL85">
        <v>2.766925925925926</v>
      </c>
      <c r="EM85">
        <v>1110.534814814815</v>
      </c>
      <c r="EN85">
        <v>8.801154074074073</v>
      </c>
      <c r="EO85">
        <v>1.043954444444445</v>
      </c>
      <c r="EP85">
        <v>0.7942543703703705</v>
      </c>
      <c r="EQ85">
        <v>7.544695185185185</v>
      </c>
      <c r="ER85">
        <v>3.605031481481482</v>
      </c>
      <c r="ES85">
        <v>1200.002592592593</v>
      </c>
      <c r="ET85">
        <v>0.9669926666666667</v>
      </c>
      <c r="EU85">
        <v>0.03300731481481482</v>
      </c>
      <c r="EV85">
        <v>0</v>
      </c>
      <c r="EW85">
        <v>1314.372962962963</v>
      </c>
      <c r="EX85">
        <v>5.000560000000001</v>
      </c>
      <c r="EY85">
        <v>15713.18888888889</v>
      </c>
      <c r="EZ85">
        <v>10316.82592592592</v>
      </c>
      <c r="FA85">
        <v>36.72896296296296</v>
      </c>
      <c r="FB85">
        <v>40.29607407407407</v>
      </c>
      <c r="FC85">
        <v>38.19418518518518</v>
      </c>
      <c r="FD85">
        <v>39.24281481481481</v>
      </c>
      <c r="FE85">
        <v>38.46962962962962</v>
      </c>
      <c r="FF85">
        <v>1155.558148148148</v>
      </c>
      <c r="FG85">
        <v>39.44444444444445</v>
      </c>
      <c r="FH85">
        <v>0</v>
      </c>
      <c r="FI85">
        <v>1761328508</v>
      </c>
      <c r="FJ85">
        <v>0</v>
      </c>
      <c r="FK85">
        <v>1314.3552</v>
      </c>
      <c r="FL85">
        <v>3.62307691884663</v>
      </c>
      <c r="FM85">
        <v>70.61538444713669</v>
      </c>
      <c r="FN85">
        <v>15713.648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-41.72283658536585</v>
      </c>
      <c r="GD85">
        <v>-0.8839609756097824</v>
      </c>
      <c r="GE85">
        <v>0.09892740318301792</v>
      </c>
      <c r="GF85">
        <v>0</v>
      </c>
      <c r="GG85">
        <v>1314.053823529412</v>
      </c>
      <c r="GH85">
        <v>4.333842631678668</v>
      </c>
      <c r="GI85">
        <v>0.4852350231399903</v>
      </c>
      <c r="GJ85">
        <v>0</v>
      </c>
      <c r="GK85">
        <v>2.761575853658537</v>
      </c>
      <c r="GL85">
        <v>0.06435156794425818</v>
      </c>
      <c r="GM85">
        <v>0.0132940711112244</v>
      </c>
      <c r="GN85">
        <v>1</v>
      </c>
      <c r="GO85">
        <v>1</v>
      </c>
      <c r="GP85">
        <v>3</v>
      </c>
      <c r="GQ85" t="s">
        <v>446</v>
      </c>
      <c r="GR85">
        <v>3.13327</v>
      </c>
      <c r="GS85">
        <v>2.70783</v>
      </c>
      <c r="GT85">
        <v>0.166723</v>
      </c>
      <c r="GU85">
        <v>0.171845</v>
      </c>
      <c r="GV85">
        <v>0.0641292</v>
      </c>
      <c r="GW85">
        <v>0.0525132</v>
      </c>
      <c r="GX85">
        <v>25370.9</v>
      </c>
      <c r="GY85">
        <v>24444.2</v>
      </c>
      <c r="GZ85">
        <v>30965.7</v>
      </c>
      <c r="HA85">
        <v>29743.9</v>
      </c>
      <c r="HB85">
        <v>39949.9</v>
      </c>
      <c r="HC85">
        <v>37086.2</v>
      </c>
      <c r="HD85">
        <v>47293.5</v>
      </c>
      <c r="HE85">
        <v>44182</v>
      </c>
      <c r="HF85">
        <v>1.89325</v>
      </c>
      <c r="HG85">
        <v>1.88997</v>
      </c>
      <c r="HH85">
        <v>0.0518858</v>
      </c>
      <c r="HI85">
        <v>0</v>
      </c>
      <c r="HJ85">
        <v>17.1388</v>
      </c>
      <c r="HK85">
        <v>999.9</v>
      </c>
      <c r="HL85">
        <v>30.4</v>
      </c>
      <c r="HM85">
        <v>31.4</v>
      </c>
      <c r="HN85">
        <v>15.5478</v>
      </c>
      <c r="HO85">
        <v>63.5651</v>
      </c>
      <c r="HP85">
        <v>19.8438</v>
      </c>
      <c r="HQ85">
        <v>1</v>
      </c>
      <c r="HR85">
        <v>-0.29706</v>
      </c>
      <c r="HS85">
        <v>2.72901</v>
      </c>
      <c r="HT85">
        <v>20.1857</v>
      </c>
      <c r="HU85">
        <v>5.23137</v>
      </c>
      <c r="HV85">
        <v>11.9719</v>
      </c>
      <c r="HW85">
        <v>4.9709</v>
      </c>
      <c r="HX85">
        <v>3.28958</v>
      </c>
      <c r="HY85">
        <v>9999</v>
      </c>
      <c r="HZ85">
        <v>9999</v>
      </c>
      <c r="IA85">
        <v>9999</v>
      </c>
      <c r="IB85">
        <v>999.9</v>
      </c>
      <c r="IC85">
        <v>4.97294</v>
      </c>
      <c r="ID85">
        <v>1.87733</v>
      </c>
      <c r="IE85">
        <v>1.87545</v>
      </c>
      <c r="IF85">
        <v>1.87823</v>
      </c>
      <c r="IG85">
        <v>1.875</v>
      </c>
      <c r="IH85">
        <v>1.87852</v>
      </c>
      <c r="II85">
        <v>1.87562</v>
      </c>
      <c r="IJ85">
        <v>1.87683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1.34</v>
      </c>
      <c r="IY85">
        <v>0.0517</v>
      </c>
      <c r="IZ85">
        <v>-0.1194416370607354</v>
      </c>
      <c r="JA85">
        <v>0.002211305909277446</v>
      </c>
      <c r="JB85">
        <v>-1.416678044876584E-06</v>
      </c>
      <c r="JC85">
        <v>5.589822708492042E-10</v>
      </c>
      <c r="JD85">
        <v>-0.0366444106193515</v>
      </c>
      <c r="JE85">
        <v>-0.003883289402147765</v>
      </c>
      <c r="JF85">
        <v>0.001294046794190009</v>
      </c>
      <c r="JG85">
        <v>-2.515066912705432E-05</v>
      </c>
      <c r="JH85">
        <v>14</v>
      </c>
      <c r="JI85">
        <v>2052</v>
      </c>
      <c r="JJ85">
        <v>1</v>
      </c>
      <c r="JK85">
        <v>21</v>
      </c>
      <c r="JL85">
        <v>29355474.5</v>
      </c>
      <c r="JM85">
        <v>29355474.5</v>
      </c>
      <c r="JN85">
        <v>2.46216</v>
      </c>
      <c r="JO85">
        <v>2.51099</v>
      </c>
      <c r="JP85">
        <v>1.39893</v>
      </c>
      <c r="JQ85">
        <v>2.3291</v>
      </c>
      <c r="JR85">
        <v>1.44897</v>
      </c>
      <c r="JS85">
        <v>2.5769</v>
      </c>
      <c r="JT85">
        <v>37.1702</v>
      </c>
      <c r="JU85">
        <v>23.9124</v>
      </c>
      <c r="JV85">
        <v>18</v>
      </c>
      <c r="JW85">
        <v>475.641</v>
      </c>
      <c r="JX85">
        <v>442.348</v>
      </c>
      <c r="JY85">
        <v>14.0288</v>
      </c>
      <c r="JZ85">
        <v>23.1498</v>
      </c>
      <c r="KA85">
        <v>29.9999</v>
      </c>
      <c r="KB85">
        <v>22.916</v>
      </c>
      <c r="KC85">
        <v>23.0017</v>
      </c>
      <c r="KD85">
        <v>49.3462</v>
      </c>
      <c r="KE85">
        <v>40.1728</v>
      </c>
      <c r="KF85">
        <v>0</v>
      </c>
      <c r="KG85">
        <v>14.0269</v>
      </c>
      <c r="KH85">
        <v>1155.75</v>
      </c>
      <c r="KI85">
        <v>8.79419</v>
      </c>
      <c r="KJ85">
        <v>102.27</v>
      </c>
      <c r="KK85">
        <v>101.641</v>
      </c>
    </row>
    <row r="86" spans="1:297">
      <c r="A86">
        <v>70</v>
      </c>
      <c r="B86">
        <v>1761328477.1</v>
      </c>
      <c r="C86">
        <v>436.5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1761328469.314285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1151.943951866208</v>
      </c>
      <c r="AK86">
        <v>1121.847575757575</v>
      </c>
      <c r="AL86">
        <v>3.398187360669422</v>
      </c>
      <c r="AM86">
        <v>65.23623807563997</v>
      </c>
      <c r="AN86">
        <f>(AP86 - AO86 + DY86*1E3/(8.314*(EA86+273.15)) * AR86/DX86 * AQ86) * DX86/(100*DL86) * 1000/(1000 - AP86)</f>
        <v>0</v>
      </c>
      <c r="AO86">
        <v>8.801087298727829</v>
      </c>
      <c r="AP86">
        <v>11.55596923076924</v>
      </c>
      <c r="AQ86">
        <v>-1.366788775561759E-07</v>
      </c>
      <c r="AR86">
        <v>121.3080005228487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1761328469.314285</v>
      </c>
      <c r="DR86">
        <v>1084.475</v>
      </c>
      <c r="DS86">
        <v>1126.333571428572</v>
      </c>
      <c r="DT86">
        <v>11.56250714285714</v>
      </c>
      <c r="DU86">
        <v>8.800605357142857</v>
      </c>
      <c r="DV86">
        <v>1083.151428571429</v>
      </c>
      <c r="DW86">
        <v>11.51074642857143</v>
      </c>
      <c r="DX86">
        <v>500.0220357142858</v>
      </c>
      <c r="DY86">
        <v>90.24493928571427</v>
      </c>
      <c r="DZ86">
        <v>0.03007956428571429</v>
      </c>
      <c r="EA86">
        <v>18.10576071428571</v>
      </c>
      <c r="EB86">
        <v>17.99839642857143</v>
      </c>
      <c r="EC86">
        <v>999.9000000000002</v>
      </c>
      <c r="ED86">
        <v>0</v>
      </c>
      <c r="EE86">
        <v>0</v>
      </c>
      <c r="EF86">
        <v>10007.38928571429</v>
      </c>
      <c r="EG86">
        <v>0</v>
      </c>
      <c r="EH86">
        <v>1157.225</v>
      </c>
      <c r="EI86">
        <v>-41.85730357142857</v>
      </c>
      <c r="EJ86">
        <v>1097.161785714286</v>
      </c>
      <c r="EK86">
        <v>1136.332857142857</v>
      </c>
      <c r="EL86">
        <v>2.761894285714285</v>
      </c>
      <c r="EM86">
        <v>1126.333571428572</v>
      </c>
      <c r="EN86">
        <v>8.800605357142857</v>
      </c>
      <c r="EO86">
        <v>1.043457857142857</v>
      </c>
      <c r="EP86">
        <v>0.7942099642857144</v>
      </c>
      <c r="EQ86">
        <v>7.537725</v>
      </c>
      <c r="ER86">
        <v>3.604238571428572</v>
      </c>
      <c r="ES86">
        <v>1200.003571428571</v>
      </c>
      <c r="ET86">
        <v>0.9669970357142856</v>
      </c>
      <c r="EU86">
        <v>0.03300290714285713</v>
      </c>
      <c r="EV86">
        <v>0</v>
      </c>
      <c r="EW86">
        <v>1314.608928571429</v>
      </c>
      <c r="EX86">
        <v>5.000560000000001</v>
      </c>
      <c r="EY86">
        <v>15718.56428571428</v>
      </c>
      <c r="EZ86">
        <v>10316.85</v>
      </c>
      <c r="FA86">
        <v>36.78989285714285</v>
      </c>
      <c r="FB86">
        <v>40.36578571428571</v>
      </c>
      <c r="FC86">
        <v>38.24303571428571</v>
      </c>
      <c r="FD86">
        <v>39.35471428571429</v>
      </c>
      <c r="FE86">
        <v>38.53767857142856</v>
      </c>
      <c r="FF86">
        <v>1155.563214285714</v>
      </c>
      <c r="FG86">
        <v>39.44035714285715</v>
      </c>
      <c r="FH86">
        <v>0</v>
      </c>
      <c r="FI86">
        <v>1761328512.8</v>
      </c>
      <c r="FJ86">
        <v>0</v>
      </c>
      <c r="FK86">
        <v>1314.6116</v>
      </c>
      <c r="FL86">
        <v>3.164615387502542</v>
      </c>
      <c r="FM86">
        <v>64.03846144081396</v>
      </c>
      <c r="FN86">
        <v>15719.1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-41.81739024390244</v>
      </c>
      <c r="GD86">
        <v>-0.9399198606271819</v>
      </c>
      <c r="GE86">
        <v>0.1195581883127356</v>
      </c>
      <c r="GF86">
        <v>0</v>
      </c>
      <c r="GG86">
        <v>1314.431470588235</v>
      </c>
      <c r="GH86">
        <v>3.35080213918684</v>
      </c>
      <c r="GI86">
        <v>0.4034784953300003</v>
      </c>
      <c r="GJ86">
        <v>0</v>
      </c>
      <c r="GK86">
        <v>2.765066097560976</v>
      </c>
      <c r="GL86">
        <v>-0.06366794425086786</v>
      </c>
      <c r="GM86">
        <v>0.006387543089654196</v>
      </c>
      <c r="GN86">
        <v>1</v>
      </c>
      <c r="GO86">
        <v>1</v>
      </c>
      <c r="GP86">
        <v>3</v>
      </c>
      <c r="GQ86" t="s">
        <v>446</v>
      </c>
      <c r="GR86">
        <v>3.13334</v>
      </c>
      <c r="GS86">
        <v>2.70788</v>
      </c>
      <c r="GT86">
        <v>0.16832</v>
      </c>
      <c r="GU86">
        <v>0.173401</v>
      </c>
      <c r="GV86">
        <v>0.0641104</v>
      </c>
      <c r="GW86">
        <v>0.0525162</v>
      </c>
      <c r="GX86">
        <v>25322.6</v>
      </c>
      <c r="GY86">
        <v>24397.9</v>
      </c>
      <c r="GZ86">
        <v>30965.9</v>
      </c>
      <c r="HA86">
        <v>29743.3</v>
      </c>
      <c r="HB86">
        <v>39950.8</v>
      </c>
      <c r="HC86">
        <v>37085.5</v>
      </c>
      <c r="HD86">
        <v>47293.4</v>
      </c>
      <c r="HE86">
        <v>44181.1</v>
      </c>
      <c r="HF86">
        <v>1.89303</v>
      </c>
      <c r="HG86">
        <v>1.89028</v>
      </c>
      <c r="HH86">
        <v>0.0516325</v>
      </c>
      <c r="HI86">
        <v>0</v>
      </c>
      <c r="HJ86">
        <v>17.1392</v>
      </c>
      <c r="HK86">
        <v>999.9</v>
      </c>
      <c r="HL86">
        <v>30.4</v>
      </c>
      <c r="HM86">
        <v>31.5</v>
      </c>
      <c r="HN86">
        <v>15.635</v>
      </c>
      <c r="HO86">
        <v>63.2151</v>
      </c>
      <c r="HP86">
        <v>19.7917</v>
      </c>
      <c r="HQ86">
        <v>1</v>
      </c>
      <c r="HR86">
        <v>-0.29672</v>
      </c>
      <c r="HS86">
        <v>2.77746</v>
      </c>
      <c r="HT86">
        <v>20.185</v>
      </c>
      <c r="HU86">
        <v>5.23152</v>
      </c>
      <c r="HV86">
        <v>11.9725</v>
      </c>
      <c r="HW86">
        <v>4.9707</v>
      </c>
      <c r="HX86">
        <v>3.28955</v>
      </c>
      <c r="HY86">
        <v>9999</v>
      </c>
      <c r="HZ86">
        <v>9999</v>
      </c>
      <c r="IA86">
        <v>9999</v>
      </c>
      <c r="IB86">
        <v>999.9</v>
      </c>
      <c r="IC86">
        <v>4.97294</v>
      </c>
      <c r="ID86">
        <v>1.87735</v>
      </c>
      <c r="IE86">
        <v>1.87546</v>
      </c>
      <c r="IF86">
        <v>1.87823</v>
      </c>
      <c r="IG86">
        <v>1.875</v>
      </c>
      <c r="IH86">
        <v>1.87852</v>
      </c>
      <c r="II86">
        <v>1.87561</v>
      </c>
      <c r="IJ86">
        <v>1.87683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1.35</v>
      </c>
      <c r="IY86">
        <v>0.0516</v>
      </c>
      <c r="IZ86">
        <v>-0.1194416370607354</v>
      </c>
      <c r="JA86">
        <v>0.002211305909277446</v>
      </c>
      <c r="JB86">
        <v>-1.416678044876584E-06</v>
      </c>
      <c r="JC86">
        <v>5.589822708492042E-10</v>
      </c>
      <c r="JD86">
        <v>-0.0366444106193515</v>
      </c>
      <c r="JE86">
        <v>-0.003883289402147765</v>
      </c>
      <c r="JF86">
        <v>0.001294046794190009</v>
      </c>
      <c r="JG86">
        <v>-2.515066912705432E-05</v>
      </c>
      <c r="JH86">
        <v>14</v>
      </c>
      <c r="JI86">
        <v>2052</v>
      </c>
      <c r="JJ86">
        <v>1</v>
      </c>
      <c r="JK86">
        <v>21</v>
      </c>
      <c r="JL86">
        <v>29355474.6</v>
      </c>
      <c r="JM86">
        <v>29355474.6</v>
      </c>
      <c r="JN86">
        <v>2.49023</v>
      </c>
      <c r="JO86">
        <v>2.51587</v>
      </c>
      <c r="JP86">
        <v>1.39893</v>
      </c>
      <c r="JQ86">
        <v>2.3291</v>
      </c>
      <c r="JR86">
        <v>1.44897</v>
      </c>
      <c r="JS86">
        <v>2.61841</v>
      </c>
      <c r="JT86">
        <v>37.1702</v>
      </c>
      <c r="JU86">
        <v>23.9124</v>
      </c>
      <c r="JV86">
        <v>18</v>
      </c>
      <c r="JW86">
        <v>475.524</v>
      </c>
      <c r="JX86">
        <v>442.542</v>
      </c>
      <c r="JY86">
        <v>14.0288</v>
      </c>
      <c r="JZ86">
        <v>23.1498</v>
      </c>
      <c r="KA86">
        <v>30.0002</v>
      </c>
      <c r="KB86">
        <v>22.916</v>
      </c>
      <c r="KC86">
        <v>23.0033</v>
      </c>
      <c r="KD86">
        <v>49.8801</v>
      </c>
      <c r="KE86">
        <v>40.1728</v>
      </c>
      <c r="KF86">
        <v>0</v>
      </c>
      <c r="KG86">
        <v>13.9977</v>
      </c>
      <c r="KH86">
        <v>1169.11</v>
      </c>
      <c r="KI86">
        <v>8.79419</v>
      </c>
      <c r="KJ86">
        <v>102.271</v>
      </c>
      <c r="KK86">
        <v>101.639</v>
      </c>
    </row>
    <row r="87" spans="1:297">
      <c r="A87">
        <v>71</v>
      </c>
      <c r="B87">
        <v>1761328482.1</v>
      </c>
      <c r="C87">
        <v>441.5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1761328474.6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1168.807676925152</v>
      </c>
      <c r="AK87">
        <v>1138.752060606061</v>
      </c>
      <c r="AL87">
        <v>3.376505174570659</v>
      </c>
      <c r="AM87">
        <v>65.23623807563997</v>
      </c>
      <c r="AN87">
        <f>(AP87 - AO87 + DY87*1E3/(8.314*(EA87+273.15)) * AR87/DX87 * AQ87) * DX87/(100*DL87) * 1000/(1000 - AP87)</f>
        <v>0</v>
      </c>
      <c r="AO87">
        <v>8.800312648206402</v>
      </c>
      <c r="AP87">
        <v>11.55388671328672</v>
      </c>
      <c r="AQ87">
        <v>-5.204319719592401E-06</v>
      </c>
      <c r="AR87">
        <v>121.3080005228487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1761328474.6</v>
      </c>
      <c r="DR87">
        <v>1102.157407407407</v>
      </c>
      <c r="DS87">
        <v>1144.071851851852</v>
      </c>
      <c r="DT87">
        <v>11.55801111111111</v>
      </c>
      <c r="DU87">
        <v>8.80056962962963</v>
      </c>
      <c r="DV87">
        <v>1100.813703703704</v>
      </c>
      <c r="DW87">
        <v>11.50632962962963</v>
      </c>
      <c r="DX87">
        <v>500.0262592592593</v>
      </c>
      <c r="DY87">
        <v>90.24499999999998</v>
      </c>
      <c r="DZ87">
        <v>0.03000007777777778</v>
      </c>
      <c r="EA87">
        <v>18.11028518518519</v>
      </c>
      <c r="EB87">
        <v>17.99753703703704</v>
      </c>
      <c r="EC87">
        <v>999.9000000000001</v>
      </c>
      <c r="ED87">
        <v>0</v>
      </c>
      <c r="EE87">
        <v>0</v>
      </c>
      <c r="EF87">
        <v>10022.57851851852</v>
      </c>
      <c r="EG87">
        <v>0</v>
      </c>
      <c r="EH87">
        <v>1157.228518518519</v>
      </c>
      <c r="EI87">
        <v>-41.91395185185184</v>
      </c>
      <c r="EJ87">
        <v>1115.045555555556</v>
      </c>
      <c r="EK87">
        <v>1154.229259259259</v>
      </c>
      <c r="EL87">
        <v>2.757445925925925</v>
      </c>
      <c r="EM87">
        <v>1144.071851851852</v>
      </c>
      <c r="EN87">
        <v>8.80056962962963</v>
      </c>
      <c r="EO87">
        <v>1.043052592592593</v>
      </c>
      <c r="EP87">
        <v>0.7942072222222222</v>
      </c>
      <c r="EQ87">
        <v>7.532054074074074</v>
      </c>
      <c r="ER87">
        <v>3.604188888888889</v>
      </c>
      <c r="ES87">
        <v>1200.010370370371</v>
      </c>
      <c r="ET87">
        <v>0.966995074074074</v>
      </c>
      <c r="EU87">
        <v>0.03300479259259259</v>
      </c>
      <c r="EV87">
        <v>0</v>
      </c>
      <c r="EW87">
        <v>1314.838888888889</v>
      </c>
      <c r="EX87">
        <v>5.000560000000001</v>
      </c>
      <c r="EY87">
        <v>15724.27777777778</v>
      </c>
      <c r="EZ87">
        <v>10316.89259259259</v>
      </c>
      <c r="FA87">
        <v>36.83762962962963</v>
      </c>
      <c r="FB87">
        <v>40.44188888888888</v>
      </c>
      <c r="FC87">
        <v>38.28214814814815</v>
      </c>
      <c r="FD87">
        <v>39.46970370370371</v>
      </c>
      <c r="FE87">
        <v>38.59237037037037</v>
      </c>
      <c r="FF87">
        <v>1155.567037037037</v>
      </c>
      <c r="FG87">
        <v>39.44333333333334</v>
      </c>
      <c r="FH87">
        <v>0</v>
      </c>
      <c r="FI87">
        <v>1761328517.6</v>
      </c>
      <c r="FJ87">
        <v>0</v>
      </c>
      <c r="FK87">
        <v>1314.8384</v>
      </c>
      <c r="FL87">
        <v>2.668461542276707</v>
      </c>
      <c r="FM87">
        <v>54.26923079322835</v>
      </c>
      <c r="FN87">
        <v>15724.096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-41.85302195121951</v>
      </c>
      <c r="GD87">
        <v>-0.7492222996516152</v>
      </c>
      <c r="GE87">
        <v>0.1117997436887749</v>
      </c>
      <c r="GF87">
        <v>0</v>
      </c>
      <c r="GG87">
        <v>1314.644705882353</v>
      </c>
      <c r="GH87">
        <v>2.895034379315338</v>
      </c>
      <c r="GI87">
        <v>0.3640235552665833</v>
      </c>
      <c r="GJ87">
        <v>0</v>
      </c>
      <c r="GK87">
        <v>2.760931707317073</v>
      </c>
      <c r="GL87">
        <v>-0.05491400696864463</v>
      </c>
      <c r="GM87">
        <v>0.005501292044441856</v>
      </c>
      <c r="GN87">
        <v>1</v>
      </c>
      <c r="GO87">
        <v>1</v>
      </c>
      <c r="GP87">
        <v>3</v>
      </c>
      <c r="GQ87" t="s">
        <v>446</v>
      </c>
      <c r="GR87">
        <v>3.13335</v>
      </c>
      <c r="GS87">
        <v>2.70782</v>
      </c>
      <c r="GT87">
        <v>0.169886</v>
      </c>
      <c r="GU87">
        <v>0.174959</v>
      </c>
      <c r="GV87">
        <v>0.0641017</v>
      </c>
      <c r="GW87">
        <v>0.0525117</v>
      </c>
      <c r="GX87">
        <v>25275.5</v>
      </c>
      <c r="GY87">
        <v>24352.2</v>
      </c>
      <c r="GZ87">
        <v>30966.6</v>
      </c>
      <c r="HA87">
        <v>29743.6</v>
      </c>
      <c r="HB87">
        <v>39952.4</v>
      </c>
      <c r="HC87">
        <v>37086.2</v>
      </c>
      <c r="HD87">
        <v>47294.8</v>
      </c>
      <c r="HE87">
        <v>44181.6</v>
      </c>
      <c r="HF87">
        <v>1.8931</v>
      </c>
      <c r="HG87">
        <v>1.89002</v>
      </c>
      <c r="HH87">
        <v>0.0516027</v>
      </c>
      <c r="HI87">
        <v>0</v>
      </c>
      <c r="HJ87">
        <v>17.1403</v>
      </c>
      <c r="HK87">
        <v>999.9</v>
      </c>
      <c r="HL87">
        <v>30.4</v>
      </c>
      <c r="HM87">
        <v>31.5</v>
      </c>
      <c r="HN87">
        <v>15.6363</v>
      </c>
      <c r="HO87">
        <v>63.4651</v>
      </c>
      <c r="HP87">
        <v>20.0321</v>
      </c>
      <c r="HQ87">
        <v>1</v>
      </c>
      <c r="HR87">
        <v>-0.29654</v>
      </c>
      <c r="HS87">
        <v>2.83099</v>
      </c>
      <c r="HT87">
        <v>20.1842</v>
      </c>
      <c r="HU87">
        <v>5.23226</v>
      </c>
      <c r="HV87">
        <v>11.9733</v>
      </c>
      <c r="HW87">
        <v>4.971</v>
      </c>
      <c r="HX87">
        <v>3.28963</v>
      </c>
      <c r="HY87">
        <v>9999</v>
      </c>
      <c r="HZ87">
        <v>9999</v>
      </c>
      <c r="IA87">
        <v>9999</v>
      </c>
      <c r="IB87">
        <v>999.9</v>
      </c>
      <c r="IC87">
        <v>4.97295</v>
      </c>
      <c r="ID87">
        <v>1.87732</v>
      </c>
      <c r="IE87">
        <v>1.87546</v>
      </c>
      <c r="IF87">
        <v>1.87822</v>
      </c>
      <c r="IG87">
        <v>1.875</v>
      </c>
      <c r="IH87">
        <v>1.87851</v>
      </c>
      <c r="II87">
        <v>1.87561</v>
      </c>
      <c r="IJ87">
        <v>1.87683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1.38</v>
      </c>
      <c r="IY87">
        <v>0.0516</v>
      </c>
      <c r="IZ87">
        <v>-0.1194416370607354</v>
      </c>
      <c r="JA87">
        <v>0.002211305909277446</v>
      </c>
      <c r="JB87">
        <v>-1.416678044876584E-06</v>
      </c>
      <c r="JC87">
        <v>5.589822708492042E-10</v>
      </c>
      <c r="JD87">
        <v>-0.0366444106193515</v>
      </c>
      <c r="JE87">
        <v>-0.003883289402147765</v>
      </c>
      <c r="JF87">
        <v>0.001294046794190009</v>
      </c>
      <c r="JG87">
        <v>-2.515066912705432E-05</v>
      </c>
      <c r="JH87">
        <v>14</v>
      </c>
      <c r="JI87">
        <v>2052</v>
      </c>
      <c r="JJ87">
        <v>1</v>
      </c>
      <c r="JK87">
        <v>21</v>
      </c>
      <c r="JL87">
        <v>29355474.7</v>
      </c>
      <c r="JM87">
        <v>29355474.7</v>
      </c>
      <c r="JN87">
        <v>2.52075</v>
      </c>
      <c r="JO87">
        <v>2.52686</v>
      </c>
      <c r="JP87">
        <v>1.39893</v>
      </c>
      <c r="JQ87">
        <v>2.3291</v>
      </c>
      <c r="JR87">
        <v>1.44897</v>
      </c>
      <c r="JS87">
        <v>2.55005</v>
      </c>
      <c r="JT87">
        <v>37.1702</v>
      </c>
      <c r="JU87">
        <v>23.9036</v>
      </c>
      <c r="JV87">
        <v>18</v>
      </c>
      <c r="JW87">
        <v>475.571</v>
      </c>
      <c r="JX87">
        <v>442.395</v>
      </c>
      <c r="JY87">
        <v>14.0054</v>
      </c>
      <c r="JZ87">
        <v>23.1498</v>
      </c>
      <c r="KA87">
        <v>30.0004</v>
      </c>
      <c r="KB87">
        <v>22.9172</v>
      </c>
      <c r="KC87">
        <v>23.0037</v>
      </c>
      <c r="KD87">
        <v>50.4871</v>
      </c>
      <c r="KE87">
        <v>40.1728</v>
      </c>
      <c r="KF87">
        <v>0</v>
      </c>
      <c r="KG87">
        <v>14.0041</v>
      </c>
      <c r="KH87">
        <v>1189.15</v>
      </c>
      <c r="KI87">
        <v>8.79419</v>
      </c>
      <c r="KJ87">
        <v>102.273</v>
      </c>
      <c r="KK87">
        <v>101.64</v>
      </c>
    </row>
    <row r="88" spans="1:297">
      <c r="A88">
        <v>72</v>
      </c>
      <c r="B88">
        <v>1761328487.1</v>
      </c>
      <c r="C88">
        <v>446.5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1761328479.314285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1185.729200791053</v>
      </c>
      <c r="AK88">
        <v>1155.530666666667</v>
      </c>
      <c r="AL88">
        <v>3.345414634563812</v>
      </c>
      <c r="AM88">
        <v>65.23623807563997</v>
      </c>
      <c r="AN88">
        <f>(AP88 - AO88 + DY88*1E3/(8.314*(EA88+273.15)) * AR88/DX88 * AQ88) * DX88/(100*DL88) * 1000/(1000 - AP88)</f>
        <v>0</v>
      </c>
      <c r="AO88">
        <v>8.800578463751149</v>
      </c>
      <c r="AP88">
        <v>11.54882447552448</v>
      </c>
      <c r="AQ88">
        <v>-8.508164450556089E-06</v>
      </c>
      <c r="AR88">
        <v>121.3080005228487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1761328479.314285</v>
      </c>
      <c r="DR88">
        <v>1117.925714285714</v>
      </c>
      <c r="DS88">
        <v>1159.874642857143</v>
      </c>
      <c r="DT88">
        <v>11.55451785714286</v>
      </c>
      <c r="DU88">
        <v>8.800526428571429</v>
      </c>
      <c r="DV88">
        <v>1116.564642857143</v>
      </c>
      <c r="DW88">
        <v>11.50289285714286</v>
      </c>
      <c r="DX88">
        <v>500.0300357142856</v>
      </c>
      <c r="DY88">
        <v>90.24510357142859</v>
      </c>
      <c r="DZ88">
        <v>0.030072925</v>
      </c>
      <c r="EA88">
        <v>18.11324642857143</v>
      </c>
      <c r="EB88">
        <v>18.00077857142857</v>
      </c>
      <c r="EC88">
        <v>999.9000000000002</v>
      </c>
      <c r="ED88">
        <v>0</v>
      </c>
      <c r="EE88">
        <v>0</v>
      </c>
      <c r="EF88">
        <v>10005.62785714286</v>
      </c>
      <c r="EG88">
        <v>0</v>
      </c>
      <c r="EH88">
        <v>1157.23</v>
      </c>
      <c r="EI88">
        <v>-41.94920714285713</v>
      </c>
      <c r="EJ88">
        <v>1130.993928571429</v>
      </c>
      <c r="EK88">
        <v>1170.173928571429</v>
      </c>
      <c r="EL88">
        <v>2.753995714285715</v>
      </c>
      <c r="EM88">
        <v>1159.874642857143</v>
      </c>
      <c r="EN88">
        <v>8.800526428571429</v>
      </c>
      <c r="EO88">
        <v>1.042738928571428</v>
      </c>
      <c r="EP88">
        <v>0.7942042857142857</v>
      </c>
      <c r="EQ88">
        <v>7.5276425</v>
      </c>
      <c r="ER88">
        <v>3.604135357142857</v>
      </c>
      <c r="ES88">
        <v>1199.991428571429</v>
      </c>
      <c r="ET88">
        <v>0.9669940714285715</v>
      </c>
      <c r="EU88">
        <v>0.03300579285714285</v>
      </c>
      <c r="EV88">
        <v>0</v>
      </c>
      <c r="EW88">
        <v>1314.975357142857</v>
      </c>
      <c r="EX88">
        <v>5.000560000000001</v>
      </c>
      <c r="EY88">
        <v>15728.86785714286</v>
      </c>
      <c r="EZ88">
        <v>10316.71785714286</v>
      </c>
      <c r="FA88">
        <v>36.89921428571428</v>
      </c>
      <c r="FB88">
        <v>40.51092857142857</v>
      </c>
      <c r="FC88">
        <v>38.33674999999999</v>
      </c>
      <c r="FD88">
        <v>39.57560714285713</v>
      </c>
      <c r="FE88">
        <v>38.656</v>
      </c>
      <c r="FF88">
        <v>1155.546785714286</v>
      </c>
      <c r="FG88">
        <v>39.44464285714287</v>
      </c>
      <c r="FH88">
        <v>0</v>
      </c>
      <c r="FI88">
        <v>1761328523</v>
      </c>
      <c r="FJ88">
        <v>0</v>
      </c>
      <c r="FK88">
        <v>1315.013076923077</v>
      </c>
      <c r="FL88">
        <v>2.058803417994929</v>
      </c>
      <c r="FM88">
        <v>57.13504268202056</v>
      </c>
      <c r="FN88">
        <v>15729.09230769231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-41.92846585365854</v>
      </c>
      <c r="GD88">
        <v>-0.4111714285714301</v>
      </c>
      <c r="GE88">
        <v>0.0846263454618152</v>
      </c>
      <c r="GF88">
        <v>1</v>
      </c>
      <c r="GG88">
        <v>1314.887647058824</v>
      </c>
      <c r="GH88">
        <v>2.168983955570675</v>
      </c>
      <c r="GI88">
        <v>0.303422233699346</v>
      </c>
      <c r="GJ88">
        <v>0</v>
      </c>
      <c r="GK88">
        <v>2.755997073170732</v>
      </c>
      <c r="GL88">
        <v>-0.043878188153303</v>
      </c>
      <c r="GM88">
        <v>0.004371990250531602</v>
      </c>
      <c r="GN88">
        <v>1</v>
      </c>
      <c r="GO88">
        <v>2</v>
      </c>
      <c r="GP88">
        <v>3</v>
      </c>
      <c r="GQ88" t="s">
        <v>440</v>
      </c>
      <c r="GR88">
        <v>3.13322</v>
      </c>
      <c r="GS88">
        <v>2.70798</v>
      </c>
      <c r="GT88">
        <v>0.17144</v>
      </c>
      <c r="GU88">
        <v>0.176499</v>
      </c>
      <c r="GV88">
        <v>0.0640854</v>
      </c>
      <c r="GW88">
        <v>0.0525123</v>
      </c>
      <c r="GX88">
        <v>25228.4</v>
      </c>
      <c r="GY88">
        <v>24306.8</v>
      </c>
      <c r="GZ88">
        <v>30966.8</v>
      </c>
      <c r="HA88">
        <v>29743.6</v>
      </c>
      <c r="HB88">
        <v>39953.5</v>
      </c>
      <c r="HC88">
        <v>37086.1</v>
      </c>
      <c r="HD88">
        <v>47295.1</v>
      </c>
      <c r="HE88">
        <v>44181.4</v>
      </c>
      <c r="HF88">
        <v>1.89307</v>
      </c>
      <c r="HG88">
        <v>1.89053</v>
      </c>
      <c r="HH88">
        <v>0.0524744</v>
      </c>
      <c r="HI88">
        <v>0</v>
      </c>
      <c r="HJ88">
        <v>17.1403</v>
      </c>
      <c r="HK88">
        <v>999.9</v>
      </c>
      <c r="HL88">
        <v>30.4</v>
      </c>
      <c r="HM88">
        <v>31.5</v>
      </c>
      <c r="HN88">
        <v>15.6362</v>
      </c>
      <c r="HO88">
        <v>63.8651</v>
      </c>
      <c r="HP88">
        <v>20.0601</v>
      </c>
      <c r="HQ88">
        <v>1</v>
      </c>
      <c r="HR88">
        <v>-0.296662</v>
      </c>
      <c r="HS88">
        <v>2.78456</v>
      </c>
      <c r="HT88">
        <v>20.1851</v>
      </c>
      <c r="HU88">
        <v>5.23197</v>
      </c>
      <c r="HV88">
        <v>11.9727</v>
      </c>
      <c r="HW88">
        <v>4.97065</v>
      </c>
      <c r="HX88">
        <v>3.28958</v>
      </c>
      <c r="HY88">
        <v>9999</v>
      </c>
      <c r="HZ88">
        <v>9999</v>
      </c>
      <c r="IA88">
        <v>9999</v>
      </c>
      <c r="IB88">
        <v>999.9</v>
      </c>
      <c r="IC88">
        <v>4.97295</v>
      </c>
      <c r="ID88">
        <v>1.87731</v>
      </c>
      <c r="IE88">
        <v>1.87543</v>
      </c>
      <c r="IF88">
        <v>1.87821</v>
      </c>
      <c r="IG88">
        <v>1.87499</v>
      </c>
      <c r="IH88">
        <v>1.87851</v>
      </c>
      <c r="II88">
        <v>1.87561</v>
      </c>
      <c r="IJ88">
        <v>1.87683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1.39</v>
      </c>
      <c r="IY88">
        <v>0.0515</v>
      </c>
      <c r="IZ88">
        <v>-0.1194416370607354</v>
      </c>
      <c r="JA88">
        <v>0.002211305909277446</v>
      </c>
      <c r="JB88">
        <v>-1.416678044876584E-06</v>
      </c>
      <c r="JC88">
        <v>5.589822708492042E-10</v>
      </c>
      <c r="JD88">
        <v>-0.0366444106193515</v>
      </c>
      <c r="JE88">
        <v>-0.003883289402147765</v>
      </c>
      <c r="JF88">
        <v>0.001294046794190009</v>
      </c>
      <c r="JG88">
        <v>-2.515066912705432E-05</v>
      </c>
      <c r="JH88">
        <v>14</v>
      </c>
      <c r="JI88">
        <v>2052</v>
      </c>
      <c r="JJ88">
        <v>1</v>
      </c>
      <c r="JK88">
        <v>21</v>
      </c>
      <c r="JL88">
        <v>29355474.8</v>
      </c>
      <c r="JM88">
        <v>29355474.8</v>
      </c>
      <c r="JN88">
        <v>2.54639</v>
      </c>
      <c r="JO88">
        <v>2.52563</v>
      </c>
      <c r="JP88">
        <v>1.39893</v>
      </c>
      <c r="JQ88">
        <v>2.3291</v>
      </c>
      <c r="JR88">
        <v>1.44897</v>
      </c>
      <c r="JS88">
        <v>2.42554</v>
      </c>
      <c r="JT88">
        <v>37.1463</v>
      </c>
      <c r="JU88">
        <v>23.9036</v>
      </c>
      <c r="JV88">
        <v>18</v>
      </c>
      <c r="JW88">
        <v>475.564</v>
      </c>
      <c r="JX88">
        <v>442.697</v>
      </c>
      <c r="JY88">
        <v>14.0009</v>
      </c>
      <c r="JZ88">
        <v>23.1498</v>
      </c>
      <c r="KA88">
        <v>30.0001</v>
      </c>
      <c r="KB88">
        <v>22.918</v>
      </c>
      <c r="KC88">
        <v>23.0037</v>
      </c>
      <c r="KD88">
        <v>51.0185</v>
      </c>
      <c r="KE88">
        <v>40.1728</v>
      </c>
      <c r="KF88">
        <v>0</v>
      </c>
      <c r="KG88">
        <v>14.0025</v>
      </c>
      <c r="KH88">
        <v>1202.5</v>
      </c>
      <c r="KI88">
        <v>8.79419</v>
      </c>
      <c r="KJ88">
        <v>102.274</v>
      </c>
      <c r="KK88">
        <v>101.64</v>
      </c>
    </row>
    <row r="89" spans="1:297">
      <c r="A89">
        <v>73</v>
      </c>
      <c r="B89">
        <v>1761328492.1</v>
      </c>
      <c r="C89">
        <v>451.5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1761328484.6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1202.625438334605</v>
      </c>
      <c r="AK89">
        <v>1172.431696969697</v>
      </c>
      <c r="AL89">
        <v>3.378779006761898</v>
      </c>
      <c r="AM89">
        <v>65.23623807563997</v>
      </c>
      <c r="AN89">
        <f>(AP89 - AO89 + DY89*1E3/(8.314*(EA89+273.15)) * AR89/DX89 * AQ89) * DX89/(100*DL89) * 1000/(1000 - AP89)</f>
        <v>0</v>
      </c>
      <c r="AO89">
        <v>8.799949215308713</v>
      </c>
      <c r="AP89">
        <v>11.5462020979021</v>
      </c>
      <c r="AQ89">
        <v>-2.459725408537362E-06</v>
      </c>
      <c r="AR89">
        <v>121.3080005228487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1761328484.6</v>
      </c>
      <c r="DR89">
        <v>1135.572962962963</v>
      </c>
      <c r="DS89">
        <v>1177.524074074074</v>
      </c>
      <c r="DT89">
        <v>11.55074444444444</v>
      </c>
      <c r="DU89">
        <v>8.800265925925926</v>
      </c>
      <c r="DV89">
        <v>1134.191111111111</v>
      </c>
      <c r="DW89">
        <v>11.49918888888889</v>
      </c>
      <c r="DX89">
        <v>500.0051481481482</v>
      </c>
      <c r="DY89">
        <v>90.24499259259261</v>
      </c>
      <c r="DZ89">
        <v>0.03022637777777778</v>
      </c>
      <c r="EA89">
        <v>18.11614074074074</v>
      </c>
      <c r="EB89">
        <v>18.0013962962963</v>
      </c>
      <c r="EC89">
        <v>999.9000000000001</v>
      </c>
      <c r="ED89">
        <v>0</v>
      </c>
      <c r="EE89">
        <v>0</v>
      </c>
      <c r="EF89">
        <v>10000.90925925926</v>
      </c>
      <c r="EG89">
        <v>0</v>
      </c>
      <c r="EH89">
        <v>1157.225925925926</v>
      </c>
      <c r="EI89">
        <v>-41.95182962962963</v>
      </c>
      <c r="EJ89">
        <v>1148.842962962963</v>
      </c>
      <c r="EK89">
        <v>1187.979629629629</v>
      </c>
      <c r="EL89">
        <v>2.750484074074074</v>
      </c>
      <c r="EM89">
        <v>1177.524074074074</v>
      </c>
      <c r="EN89">
        <v>8.800265925925926</v>
      </c>
      <c r="EO89">
        <v>1.042397407407407</v>
      </c>
      <c r="EP89">
        <v>0.7941798888888889</v>
      </c>
      <c r="EQ89">
        <v>7.522844814814814</v>
      </c>
      <c r="ER89">
        <v>3.603698888888889</v>
      </c>
      <c r="ES89">
        <v>1200.007037037037</v>
      </c>
      <c r="ET89">
        <v>0.9669903333333332</v>
      </c>
      <c r="EU89">
        <v>0.03300947777777777</v>
      </c>
      <c r="EV89">
        <v>0</v>
      </c>
      <c r="EW89">
        <v>1315.192592592593</v>
      </c>
      <c r="EX89">
        <v>5.000560000000001</v>
      </c>
      <c r="EY89">
        <v>15734.24444444445</v>
      </c>
      <c r="EZ89">
        <v>10316.81851851852</v>
      </c>
      <c r="FA89">
        <v>36.93255555555555</v>
      </c>
      <c r="FB89">
        <v>40.58777777777777</v>
      </c>
      <c r="FC89">
        <v>38.39781481481482</v>
      </c>
      <c r="FD89">
        <v>39.67562962962962</v>
      </c>
      <c r="FE89">
        <v>38.715</v>
      </c>
      <c r="FF89">
        <v>1155.557037037037</v>
      </c>
      <c r="FG89">
        <v>39.44962962962963</v>
      </c>
      <c r="FH89">
        <v>0</v>
      </c>
      <c r="FI89">
        <v>1761328527.8</v>
      </c>
      <c r="FJ89">
        <v>0</v>
      </c>
      <c r="FK89">
        <v>1315.209615384616</v>
      </c>
      <c r="FL89">
        <v>2.731965821646535</v>
      </c>
      <c r="FM89">
        <v>62.40683772138518</v>
      </c>
      <c r="FN89">
        <v>15733.98461538461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-41.96524390243903</v>
      </c>
      <c r="GD89">
        <v>-0.2226480836236361</v>
      </c>
      <c r="GE89">
        <v>0.0839232984563606</v>
      </c>
      <c r="GF89">
        <v>1</v>
      </c>
      <c r="GG89">
        <v>1315.056764705882</v>
      </c>
      <c r="GH89">
        <v>2.481436214111873</v>
      </c>
      <c r="GI89">
        <v>0.3289083600983088</v>
      </c>
      <c r="GJ89">
        <v>0</v>
      </c>
      <c r="GK89">
        <v>2.753291463414634</v>
      </c>
      <c r="GL89">
        <v>-0.04049310104529357</v>
      </c>
      <c r="GM89">
        <v>0.004056947405212613</v>
      </c>
      <c r="GN89">
        <v>1</v>
      </c>
      <c r="GO89">
        <v>2</v>
      </c>
      <c r="GP89">
        <v>3</v>
      </c>
      <c r="GQ89" t="s">
        <v>440</v>
      </c>
      <c r="GR89">
        <v>3.13328</v>
      </c>
      <c r="GS89">
        <v>2.7083</v>
      </c>
      <c r="GT89">
        <v>0.172982</v>
      </c>
      <c r="GU89">
        <v>0.177969</v>
      </c>
      <c r="GV89">
        <v>0.06407350000000001</v>
      </c>
      <c r="GW89">
        <v>0.0525142</v>
      </c>
      <c r="GX89">
        <v>25181.3</v>
      </c>
      <c r="GY89">
        <v>24263.4</v>
      </c>
      <c r="GZ89">
        <v>30966.6</v>
      </c>
      <c r="HA89">
        <v>29743.6</v>
      </c>
      <c r="HB89">
        <v>39953.6</v>
      </c>
      <c r="HC89">
        <v>37086.3</v>
      </c>
      <c r="HD89">
        <v>47294.5</v>
      </c>
      <c r="HE89">
        <v>44181.6</v>
      </c>
      <c r="HF89">
        <v>1.89293</v>
      </c>
      <c r="HG89">
        <v>1.89053</v>
      </c>
      <c r="HH89">
        <v>0.0520572</v>
      </c>
      <c r="HI89">
        <v>0</v>
      </c>
      <c r="HJ89">
        <v>17.1403</v>
      </c>
      <c r="HK89">
        <v>999.9</v>
      </c>
      <c r="HL89">
        <v>30.4</v>
      </c>
      <c r="HM89">
        <v>31.5</v>
      </c>
      <c r="HN89">
        <v>15.6372</v>
      </c>
      <c r="HO89">
        <v>62.8551</v>
      </c>
      <c r="HP89">
        <v>19.8678</v>
      </c>
      <c r="HQ89">
        <v>1</v>
      </c>
      <c r="HR89">
        <v>-0.296639</v>
      </c>
      <c r="HS89">
        <v>2.78191</v>
      </c>
      <c r="HT89">
        <v>20.185</v>
      </c>
      <c r="HU89">
        <v>5.23047</v>
      </c>
      <c r="HV89">
        <v>11.9716</v>
      </c>
      <c r="HW89">
        <v>4.97045</v>
      </c>
      <c r="HX89">
        <v>3.2894</v>
      </c>
      <c r="HY89">
        <v>9999</v>
      </c>
      <c r="HZ89">
        <v>9999</v>
      </c>
      <c r="IA89">
        <v>9999</v>
      </c>
      <c r="IB89">
        <v>999.9</v>
      </c>
      <c r="IC89">
        <v>4.97293</v>
      </c>
      <c r="ID89">
        <v>1.87731</v>
      </c>
      <c r="IE89">
        <v>1.87546</v>
      </c>
      <c r="IF89">
        <v>1.87822</v>
      </c>
      <c r="IG89">
        <v>1.875</v>
      </c>
      <c r="IH89">
        <v>1.87851</v>
      </c>
      <c r="II89">
        <v>1.87561</v>
      </c>
      <c r="IJ89">
        <v>1.87683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1.41</v>
      </c>
      <c r="IY89">
        <v>0.0515</v>
      </c>
      <c r="IZ89">
        <v>-0.1194416370607354</v>
      </c>
      <c r="JA89">
        <v>0.002211305909277446</v>
      </c>
      <c r="JB89">
        <v>-1.416678044876584E-06</v>
      </c>
      <c r="JC89">
        <v>5.589822708492042E-10</v>
      </c>
      <c r="JD89">
        <v>-0.0366444106193515</v>
      </c>
      <c r="JE89">
        <v>-0.003883289402147765</v>
      </c>
      <c r="JF89">
        <v>0.001294046794190009</v>
      </c>
      <c r="JG89">
        <v>-2.515066912705432E-05</v>
      </c>
      <c r="JH89">
        <v>14</v>
      </c>
      <c r="JI89">
        <v>2052</v>
      </c>
      <c r="JJ89">
        <v>1</v>
      </c>
      <c r="JK89">
        <v>21</v>
      </c>
      <c r="JL89">
        <v>29355474.9</v>
      </c>
      <c r="JM89">
        <v>29355474.9</v>
      </c>
      <c r="JN89">
        <v>2.57568</v>
      </c>
      <c r="JO89">
        <v>2.5061</v>
      </c>
      <c r="JP89">
        <v>1.39893</v>
      </c>
      <c r="JQ89">
        <v>2.3291</v>
      </c>
      <c r="JR89">
        <v>1.44897</v>
      </c>
      <c r="JS89">
        <v>2.55371</v>
      </c>
      <c r="JT89">
        <v>37.1702</v>
      </c>
      <c r="JU89">
        <v>23.9036</v>
      </c>
      <c r="JV89">
        <v>18</v>
      </c>
      <c r="JW89">
        <v>475.486</v>
      </c>
      <c r="JX89">
        <v>442.697</v>
      </c>
      <c r="JY89">
        <v>14.0001</v>
      </c>
      <c r="JZ89">
        <v>23.1514</v>
      </c>
      <c r="KA89">
        <v>30.0002</v>
      </c>
      <c r="KB89">
        <v>22.918</v>
      </c>
      <c r="KC89">
        <v>23.0037</v>
      </c>
      <c r="KD89">
        <v>51.6245</v>
      </c>
      <c r="KE89">
        <v>40.1728</v>
      </c>
      <c r="KF89">
        <v>0</v>
      </c>
      <c r="KG89">
        <v>13.9974</v>
      </c>
      <c r="KH89">
        <v>1222.54</v>
      </c>
      <c r="KI89">
        <v>8.79419</v>
      </c>
      <c r="KJ89">
        <v>102.273</v>
      </c>
      <c r="KK89">
        <v>101.64</v>
      </c>
    </row>
    <row r="90" spans="1:297">
      <c r="A90">
        <v>74</v>
      </c>
      <c r="B90">
        <v>1761328497.1</v>
      </c>
      <c r="C90">
        <v>456.5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1761328489.314285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1218.77077818688</v>
      </c>
      <c r="AK90">
        <v>1189.046242424243</v>
      </c>
      <c r="AL90">
        <v>3.318536959383932</v>
      </c>
      <c r="AM90">
        <v>65.23623807563997</v>
      </c>
      <c r="AN90">
        <f>(AP90 - AO90 + DY90*1E3/(8.314*(EA90+273.15)) * AR90/DX90 * AQ90) * DX90/(100*DL90) * 1000/(1000 - AP90)</f>
        <v>0</v>
      </c>
      <c r="AO90">
        <v>8.800790765169399</v>
      </c>
      <c r="AP90">
        <v>11.54602027972029</v>
      </c>
      <c r="AQ90">
        <v>-5.913029206536559E-08</v>
      </c>
      <c r="AR90">
        <v>121.3080005228487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1761328489.314285</v>
      </c>
      <c r="DR90">
        <v>1151.223571428571</v>
      </c>
      <c r="DS90">
        <v>1193.1275</v>
      </c>
      <c r="DT90">
        <v>11.54838928571428</v>
      </c>
      <c r="DU90">
        <v>8.800319285714286</v>
      </c>
      <c r="DV90">
        <v>1149.823214285714</v>
      </c>
      <c r="DW90">
        <v>11.49686428571428</v>
      </c>
      <c r="DX90">
        <v>500.0164285714287</v>
      </c>
      <c r="DY90">
        <v>90.24440714285716</v>
      </c>
      <c r="DZ90">
        <v>0.03037306428571428</v>
      </c>
      <c r="EA90">
        <v>18.11847142857143</v>
      </c>
      <c r="EB90">
        <v>18.00526071428571</v>
      </c>
      <c r="EC90">
        <v>999.9000000000002</v>
      </c>
      <c r="ED90">
        <v>0</v>
      </c>
      <c r="EE90">
        <v>0</v>
      </c>
      <c r="EF90">
        <v>9987.727499999999</v>
      </c>
      <c r="EG90">
        <v>0</v>
      </c>
      <c r="EH90">
        <v>1157.223214285714</v>
      </c>
      <c r="EI90">
        <v>-41.90520357142857</v>
      </c>
      <c r="EJ90">
        <v>1164.673571428571</v>
      </c>
      <c r="EK90">
        <v>1203.721785714286</v>
      </c>
      <c r="EL90">
        <v>2.748065</v>
      </c>
      <c r="EM90">
        <v>1193.1275</v>
      </c>
      <c r="EN90">
        <v>8.800319285714286</v>
      </c>
      <c r="EO90">
        <v>1.042177857142857</v>
      </c>
      <c r="EP90">
        <v>0.7941795357142855</v>
      </c>
      <c r="EQ90">
        <v>7.519750714285714</v>
      </c>
      <c r="ER90">
        <v>3.603692857142857</v>
      </c>
      <c r="ES90">
        <v>1200.002857142857</v>
      </c>
      <c r="ET90">
        <v>0.9669909999999998</v>
      </c>
      <c r="EU90">
        <v>0.03300875714285714</v>
      </c>
      <c r="EV90">
        <v>0</v>
      </c>
      <c r="EW90">
        <v>1315.376071428571</v>
      </c>
      <c r="EX90">
        <v>5.000560000000001</v>
      </c>
      <c r="EY90">
        <v>15738.73928571428</v>
      </c>
      <c r="EZ90">
        <v>10316.78214285714</v>
      </c>
      <c r="FA90">
        <v>36.97282142857143</v>
      </c>
      <c r="FB90">
        <v>40.656</v>
      </c>
      <c r="FC90">
        <v>38.46174999999999</v>
      </c>
      <c r="FD90">
        <v>39.77874999999999</v>
      </c>
      <c r="FE90">
        <v>38.77203571428571</v>
      </c>
      <c r="FF90">
        <v>1155.553571428571</v>
      </c>
      <c r="FG90">
        <v>39.44642857142858</v>
      </c>
      <c r="FH90">
        <v>0</v>
      </c>
      <c r="FI90">
        <v>1761328532.6</v>
      </c>
      <c r="FJ90">
        <v>0</v>
      </c>
      <c r="FK90">
        <v>1315.397307692308</v>
      </c>
      <c r="FL90">
        <v>2.788717953954923</v>
      </c>
      <c r="FM90">
        <v>58.66666666121478</v>
      </c>
      <c r="FN90">
        <v>15738.7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-41.89521707317073</v>
      </c>
      <c r="GD90">
        <v>0.457731010452913</v>
      </c>
      <c r="GE90">
        <v>0.1927643713948161</v>
      </c>
      <c r="GF90">
        <v>1</v>
      </c>
      <c r="GG90">
        <v>1315.304705882353</v>
      </c>
      <c r="GH90">
        <v>2.52589763791876</v>
      </c>
      <c r="GI90">
        <v>0.326192250188518</v>
      </c>
      <c r="GJ90">
        <v>0</v>
      </c>
      <c r="GK90">
        <v>2.74955756097561</v>
      </c>
      <c r="GL90">
        <v>-0.03140968641115139</v>
      </c>
      <c r="GM90">
        <v>0.00319354362431897</v>
      </c>
      <c r="GN90">
        <v>1</v>
      </c>
      <c r="GO90">
        <v>2</v>
      </c>
      <c r="GP90">
        <v>3</v>
      </c>
      <c r="GQ90" t="s">
        <v>440</v>
      </c>
      <c r="GR90">
        <v>3.13316</v>
      </c>
      <c r="GS90">
        <v>2.70813</v>
      </c>
      <c r="GT90">
        <v>0.174491</v>
      </c>
      <c r="GU90">
        <v>0.179531</v>
      </c>
      <c r="GV90">
        <v>0.0640693</v>
      </c>
      <c r="GW90">
        <v>0.0525098</v>
      </c>
      <c r="GX90">
        <v>25135.6</v>
      </c>
      <c r="GY90">
        <v>24217.6</v>
      </c>
      <c r="GZ90">
        <v>30966.8</v>
      </c>
      <c r="HA90">
        <v>29743.8</v>
      </c>
      <c r="HB90">
        <v>39954.4</v>
      </c>
      <c r="HC90">
        <v>37086.8</v>
      </c>
      <c r="HD90">
        <v>47295.1</v>
      </c>
      <c r="HE90">
        <v>44181.9</v>
      </c>
      <c r="HF90">
        <v>1.89298</v>
      </c>
      <c r="HG90">
        <v>1.89077</v>
      </c>
      <c r="HH90">
        <v>0.0521541</v>
      </c>
      <c r="HI90">
        <v>0</v>
      </c>
      <c r="HJ90">
        <v>17.1403</v>
      </c>
      <c r="HK90">
        <v>999.9</v>
      </c>
      <c r="HL90">
        <v>30.4</v>
      </c>
      <c r="HM90">
        <v>31.5</v>
      </c>
      <c r="HN90">
        <v>15.6368</v>
      </c>
      <c r="HO90">
        <v>63.4051</v>
      </c>
      <c r="HP90">
        <v>19.7556</v>
      </c>
      <c r="HQ90">
        <v>1</v>
      </c>
      <c r="HR90">
        <v>-0.296616</v>
      </c>
      <c r="HS90">
        <v>2.78853</v>
      </c>
      <c r="HT90">
        <v>20.1848</v>
      </c>
      <c r="HU90">
        <v>5.23226</v>
      </c>
      <c r="HV90">
        <v>11.9716</v>
      </c>
      <c r="HW90">
        <v>4.97065</v>
      </c>
      <c r="HX90">
        <v>3.2896</v>
      </c>
      <c r="HY90">
        <v>9999</v>
      </c>
      <c r="HZ90">
        <v>9999</v>
      </c>
      <c r="IA90">
        <v>9999</v>
      </c>
      <c r="IB90">
        <v>999.9</v>
      </c>
      <c r="IC90">
        <v>4.97292</v>
      </c>
      <c r="ID90">
        <v>1.8774</v>
      </c>
      <c r="IE90">
        <v>1.87546</v>
      </c>
      <c r="IF90">
        <v>1.8783</v>
      </c>
      <c r="IG90">
        <v>1.875</v>
      </c>
      <c r="IH90">
        <v>1.87854</v>
      </c>
      <c r="II90">
        <v>1.87563</v>
      </c>
      <c r="IJ90">
        <v>1.87683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1.43</v>
      </c>
      <c r="IY90">
        <v>0.0515</v>
      </c>
      <c r="IZ90">
        <v>-0.1194416370607354</v>
      </c>
      <c r="JA90">
        <v>0.002211305909277446</v>
      </c>
      <c r="JB90">
        <v>-1.416678044876584E-06</v>
      </c>
      <c r="JC90">
        <v>5.589822708492042E-10</v>
      </c>
      <c r="JD90">
        <v>-0.0366444106193515</v>
      </c>
      <c r="JE90">
        <v>-0.003883289402147765</v>
      </c>
      <c r="JF90">
        <v>0.001294046794190009</v>
      </c>
      <c r="JG90">
        <v>-2.515066912705432E-05</v>
      </c>
      <c r="JH90">
        <v>14</v>
      </c>
      <c r="JI90">
        <v>2052</v>
      </c>
      <c r="JJ90">
        <v>1</v>
      </c>
      <c r="JK90">
        <v>21</v>
      </c>
      <c r="JL90">
        <v>29355475</v>
      </c>
      <c r="JM90">
        <v>29355475</v>
      </c>
      <c r="JN90">
        <v>2.60376</v>
      </c>
      <c r="JO90">
        <v>2.51343</v>
      </c>
      <c r="JP90">
        <v>1.39893</v>
      </c>
      <c r="JQ90">
        <v>2.3291</v>
      </c>
      <c r="JR90">
        <v>1.44897</v>
      </c>
      <c r="JS90">
        <v>2.61963</v>
      </c>
      <c r="JT90">
        <v>37.1702</v>
      </c>
      <c r="JU90">
        <v>23.9299</v>
      </c>
      <c r="JV90">
        <v>18</v>
      </c>
      <c r="JW90">
        <v>475.511</v>
      </c>
      <c r="JX90">
        <v>442.848</v>
      </c>
      <c r="JY90">
        <v>13.9966</v>
      </c>
      <c r="JZ90">
        <v>23.1517</v>
      </c>
      <c r="KA90">
        <v>30.0002</v>
      </c>
      <c r="KB90">
        <v>22.918</v>
      </c>
      <c r="KC90">
        <v>23.0037</v>
      </c>
      <c r="KD90">
        <v>52.1548</v>
      </c>
      <c r="KE90">
        <v>40.1728</v>
      </c>
      <c r="KF90">
        <v>0</v>
      </c>
      <c r="KG90">
        <v>13.9934</v>
      </c>
      <c r="KH90">
        <v>1235.91</v>
      </c>
      <c r="KI90">
        <v>8.79419</v>
      </c>
      <c r="KJ90">
        <v>102.274</v>
      </c>
      <c r="KK90">
        <v>101.64</v>
      </c>
    </row>
    <row r="91" spans="1:297">
      <c r="A91">
        <v>75</v>
      </c>
      <c r="B91">
        <v>1761328502.1</v>
      </c>
      <c r="C91">
        <v>461.5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1761328494.6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1236.292243034984</v>
      </c>
      <c r="AK91">
        <v>1205.998424242424</v>
      </c>
      <c r="AL91">
        <v>3.392983370202877</v>
      </c>
      <c r="AM91">
        <v>65.23623807563997</v>
      </c>
      <c r="AN91">
        <f>(AP91 - AO91 + DY91*1E3/(8.314*(EA91+273.15)) * AR91/DX91 * AQ91) * DX91/(100*DL91) * 1000/(1000 - AP91)</f>
        <v>0</v>
      </c>
      <c r="AO91">
        <v>8.800102569682833</v>
      </c>
      <c r="AP91">
        <v>11.54503916083916</v>
      </c>
      <c r="AQ91">
        <v>-4.892780973079314E-06</v>
      </c>
      <c r="AR91">
        <v>121.3080005228487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1761328494.6</v>
      </c>
      <c r="DR91">
        <v>1168.773333333333</v>
      </c>
      <c r="DS91">
        <v>1210.754444444445</v>
      </c>
      <c r="DT91">
        <v>11.54625555555556</v>
      </c>
      <c r="DU91">
        <v>8.800313703703704</v>
      </c>
      <c r="DV91">
        <v>1167.352222222222</v>
      </c>
      <c r="DW91">
        <v>11.49475925925926</v>
      </c>
      <c r="DX91">
        <v>499.9890740740742</v>
      </c>
      <c r="DY91">
        <v>90.24358148148148</v>
      </c>
      <c r="DZ91">
        <v>0.03043033333333334</v>
      </c>
      <c r="EA91">
        <v>18.12095185185186</v>
      </c>
      <c r="EB91">
        <v>18.00779259259259</v>
      </c>
      <c r="EC91">
        <v>999.9000000000001</v>
      </c>
      <c r="ED91">
        <v>0</v>
      </c>
      <c r="EE91">
        <v>0</v>
      </c>
      <c r="EF91">
        <v>9995.517407407409</v>
      </c>
      <c r="EG91">
        <v>0</v>
      </c>
      <c r="EH91">
        <v>1157.233333333333</v>
      </c>
      <c r="EI91">
        <v>-41.98193703703704</v>
      </c>
      <c r="EJ91">
        <v>1182.426666666667</v>
      </c>
      <c r="EK91">
        <v>1221.504074074074</v>
      </c>
      <c r="EL91">
        <v>2.745940740740741</v>
      </c>
      <c r="EM91">
        <v>1210.754444444445</v>
      </c>
      <c r="EN91">
        <v>8.800313703703704</v>
      </c>
      <c r="EO91">
        <v>1.041975555555556</v>
      </c>
      <c r="EP91">
        <v>0.794171888888889</v>
      </c>
      <c r="EQ91">
        <v>7.516919259259258</v>
      </c>
      <c r="ER91">
        <v>3.603555185185186</v>
      </c>
      <c r="ES91">
        <v>1200.025555555555</v>
      </c>
      <c r="ET91">
        <v>0.9669924074074073</v>
      </c>
      <c r="EU91">
        <v>0.03300725185185185</v>
      </c>
      <c r="EV91">
        <v>0</v>
      </c>
      <c r="EW91">
        <v>1315.567777777778</v>
      </c>
      <c r="EX91">
        <v>5.000560000000001</v>
      </c>
      <c r="EY91">
        <v>15743.74814814815</v>
      </c>
      <c r="EZ91">
        <v>10316.9962962963</v>
      </c>
      <c r="FA91">
        <v>36.97881481481482</v>
      </c>
      <c r="FB91">
        <v>40.72655555555554</v>
      </c>
      <c r="FC91">
        <v>38.52981481481481</v>
      </c>
      <c r="FD91">
        <v>39.88403703703703</v>
      </c>
      <c r="FE91">
        <v>38.82848148148148</v>
      </c>
      <c r="FF91">
        <v>1155.57962962963</v>
      </c>
      <c r="FG91">
        <v>39.44296296296297</v>
      </c>
      <c r="FH91">
        <v>0</v>
      </c>
      <c r="FI91">
        <v>1761328538</v>
      </c>
      <c r="FJ91">
        <v>0</v>
      </c>
      <c r="FK91">
        <v>1315.6116</v>
      </c>
      <c r="FL91">
        <v>1.468461550044598</v>
      </c>
      <c r="FM91">
        <v>48.40769220122742</v>
      </c>
      <c r="FN91">
        <v>15744.024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-41.9739</v>
      </c>
      <c r="GD91">
        <v>-0.5557003484320305</v>
      </c>
      <c r="GE91">
        <v>0.247259903745027</v>
      </c>
      <c r="GF91">
        <v>0</v>
      </c>
      <c r="GG91">
        <v>1315.437352941177</v>
      </c>
      <c r="GH91">
        <v>2.251336904544556</v>
      </c>
      <c r="GI91">
        <v>0.3046918291104151</v>
      </c>
      <c r="GJ91">
        <v>0</v>
      </c>
      <c r="GK91">
        <v>2.747766341463415</v>
      </c>
      <c r="GL91">
        <v>-0.02729790940766436</v>
      </c>
      <c r="GM91">
        <v>0.002839926790620791</v>
      </c>
      <c r="GN91">
        <v>1</v>
      </c>
      <c r="GO91">
        <v>1</v>
      </c>
      <c r="GP91">
        <v>3</v>
      </c>
      <c r="GQ91" t="s">
        <v>446</v>
      </c>
      <c r="GR91">
        <v>3.13316</v>
      </c>
      <c r="GS91">
        <v>2.70834</v>
      </c>
      <c r="GT91">
        <v>0.176016</v>
      </c>
      <c r="GU91">
        <v>0.181011</v>
      </c>
      <c r="GV91">
        <v>0.0640665</v>
      </c>
      <c r="GW91">
        <v>0.0525175</v>
      </c>
      <c r="GX91">
        <v>25089.4</v>
      </c>
      <c r="GY91">
        <v>24173.8</v>
      </c>
      <c r="GZ91">
        <v>30967</v>
      </c>
      <c r="HA91">
        <v>29743.7</v>
      </c>
      <c r="HB91">
        <v>39954.8</v>
      </c>
      <c r="HC91">
        <v>37086.6</v>
      </c>
      <c r="HD91">
        <v>47295.2</v>
      </c>
      <c r="HE91">
        <v>44181.8</v>
      </c>
      <c r="HF91">
        <v>1.8929</v>
      </c>
      <c r="HG91">
        <v>1.89095</v>
      </c>
      <c r="HH91">
        <v>0.0525191</v>
      </c>
      <c r="HI91">
        <v>0</v>
      </c>
      <c r="HJ91">
        <v>17.1415</v>
      </c>
      <c r="HK91">
        <v>999.9</v>
      </c>
      <c r="HL91">
        <v>30.4</v>
      </c>
      <c r="HM91">
        <v>31.5</v>
      </c>
      <c r="HN91">
        <v>15.635</v>
      </c>
      <c r="HO91">
        <v>63.3551</v>
      </c>
      <c r="HP91">
        <v>20.0481</v>
      </c>
      <c r="HQ91">
        <v>1</v>
      </c>
      <c r="HR91">
        <v>-0.296646</v>
      </c>
      <c r="HS91">
        <v>2.80338</v>
      </c>
      <c r="HT91">
        <v>20.1845</v>
      </c>
      <c r="HU91">
        <v>5.23167</v>
      </c>
      <c r="HV91">
        <v>11.9728</v>
      </c>
      <c r="HW91">
        <v>4.9707</v>
      </c>
      <c r="HX91">
        <v>3.28935</v>
      </c>
      <c r="HY91">
        <v>9999</v>
      </c>
      <c r="HZ91">
        <v>9999</v>
      </c>
      <c r="IA91">
        <v>9999</v>
      </c>
      <c r="IB91">
        <v>999.9</v>
      </c>
      <c r="IC91">
        <v>4.97293</v>
      </c>
      <c r="ID91">
        <v>1.8774</v>
      </c>
      <c r="IE91">
        <v>1.87546</v>
      </c>
      <c r="IF91">
        <v>1.87822</v>
      </c>
      <c r="IG91">
        <v>1.87501</v>
      </c>
      <c r="IH91">
        <v>1.87851</v>
      </c>
      <c r="II91">
        <v>1.87562</v>
      </c>
      <c r="IJ91">
        <v>1.87683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1.45</v>
      </c>
      <c r="IY91">
        <v>0.0515</v>
      </c>
      <c r="IZ91">
        <v>-0.1194416370607354</v>
      </c>
      <c r="JA91">
        <v>0.002211305909277446</v>
      </c>
      <c r="JB91">
        <v>-1.416678044876584E-06</v>
      </c>
      <c r="JC91">
        <v>5.589822708492042E-10</v>
      </c>
      <c r="JD91">
        <v>-0.0366444106193515</v>
      </c>
      <c r="JE91">
        <v>-0.003883289402147765</v>
      </c>
      <c r="JF91">
        <v>0.001294046794190009</v>
      </c>
      <c r="JG91">
        <v>-2.515066912705432E-05</v>
      </c>
      <c r="JH91">
        <v>14</v>
      </c>
      <c r="JI91">
        <v>2052</v>
      </c>
      <c r="JJ91">
        <v>1</v>
      </c>
      <c r="JK91">
        <v>21</v>
      </c>
      <c r="JL91">
        <v>29355475</v>
      </c>
      <c r="JM91">
        <v>29355475</v>
      </c>
      <c r="JN91">
        <v>2.63306</v>
      </c>
      <c r="JO91">
        <v>2.52197</v>
      </c>
      <c r="JP91">
        <v>1.39893</v>
      </c>
      <c r="JQ91">
        <v>2.3291</v>
      </c>
      <c r="JR91">
        <v>1.44897</v>
      </c>
      <c r="JS91">
        <v>2.5708</v>
      </c>
      <c r="JT91">
        <v>37.1702</v>
      </c>
      <c r="JU91">
        <v>23.9124</v>
      </c>
      <c r="JV91">
        <v>18</v>
      </c>
      <c r="JW91">
        <v>475.472</v>
      </c>
      <c r="JX91">
        <v>442.953</v>
      </c>
      <c r="JY91">
        <v>13.9927</v>
      </c>
      <c r="JZ91">
        <v>23.1517</v>
      </c>
      <c r="KA91">
        <v>30.0001</v>
      </c>
      <c r="KB91">
        <v>22.918</v>
      </c>
      <c r="KC91">
        <v>23.0037</v>
      </c>
      <c r="KD91">
        <v>52.7577</v>
      </c>
      <c r="KE91">
        <v>40.1728</v>
      </c>
      <c r="KF91">
        <v>0</v>
      </c>
      <c r="KG91">
        <v>13.9795</v>
      </c>
      <c r="KH91">
        <v>1256.05</v>
      </c>
      <c r="KI91">
        <v>8.79419</v>
      </c>
      <c r="KJ91">
        <v>102.274</v>
      </c>
      <c r="KK91">
        <v>101.64</v>
      </c>
    </row>
    <row r="92" spans="1:297">
      <c r="A92">
        <v>76</v>
      </c>
      <c r="B92">
        <v>1761328507.1</v>
      </c>
      <c r="C92">
        <v>466.5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1761328499.314285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1252.684362258374</v>
      </c>
      <c r="AK92">
        <v>1222.687272727272</v>
      </c>
      <c r="AL92">
        <v>3.343791576632297</v>
      </c>
      <c r="AM92">
        <v>65.23623807563997</v>
      </c>
      <c r="AN92">
        <f>(AP92 - AO92 + DY92*1E3/(8.314*(EA92+273.15)) * AR92/DX92 * AQ92) * DX92/(100*DL92) * 1000/(1000 - AP92)</f>
        <v>0</v>
      </c>
      <c r="AO92">
        <v>8.801467387095213</v>
      </c>
      <c r="AP92">
        <v>11.54265314685315</v>
      </c>
      <c r="AQ92">
        <v>1.98163582747339E-06</v>
      </c>
      <c r="AR92">
        <v>121.3080005228487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1761328499.314285</v>
      </c>
      <c r="DR92">
        <v>1184.393214285714</v>
      </c>
      <c r="DS92">
        <v>1226.436071428572</v>
      </c>
      <c r="DT92">
        <v>11.5453</v>
      </c>
      <c r="DU92">
        <v>8.800608928571426</v>
      </c>
      <c r="DV92">
        <v>1182.954285714286</v>
      </c>
      <c r="DW92">
        <v>11.49381785714286</v>
      </c>
      <c r="DX92">
        <v>500.0100714285713</v>
      </c>
      <c r="DY92">
        <v>90.24254285714285</v>
      </c>
      <c r="DZ92">
        <v>0.03045079285714286</v>
      </c>
      <c r="EA92">
        <v>18.12400714285714</v>
      </c>
      <c r="EB92">
        <v>18.00790357142857</v>
      </c>
      <c r="EC92">
        <v>999.9000000000002</v>
      </c>
      <c r="ED92">
        <v>0</v>
      </c>
      <c r="EE92">
        <v>0</v>
      </c>
      <c r="EF92">
        <v>10002.84</v>
      </c>
      <c r="EG92">
        <v>0</v>
      </c>
      <c r="EH92">
        <v>1157.231071428572</v>
      </c>
      <c r="EI92">
        <v>-42.04252857142857</v>
      </c>
      <c r="EJ92">
        <v>1198.227857142857</v>
      </c>
      <c r="EK92">
        <v>1237.325</v>
      </c>
      <c r="EL92">
        <v>2.744690357142857</v>
      </c>
      <c r="EM92">
        <v>1226.436071428572</v>
      </c>
      <c r="EN92">
        <v>8.800608928571426</v>
      </c>
      <c r="EO92">
        <v>1.041877142857143</v>
      </c>
      <c r="EP92">
        <v>0.7941893571428572</v>
      </c>
      <c r="EQ92">
        <v>7.515539642857142</v>
      </c>
      <c r="ER92">
        <v>3.603866428571429</v>
      </c>
      <c r="ES92">
        <v>1200.01</v>
      </c>
      <c r="ET92">
        <v>0.9669927142857142</v>
      </c>
      <c r="EU92">
        <v>0.03300690357142857</v>
      </c>
      <c r="EV92">
        <v>0</v>
      </c>
      <c r="EW92">
        <v>1315.77</v>
      </c>
      <c r="EX92">
        <v>5.000560000000001</v>
      </c>
      <c r="EY92">
        <v>15747.39642857143</v>
      </c>
      <c r="EZ92">
        <v>10316.875</v>
      </c>
      <c r="FA92">
        <v>37.10010714285714</v>
      </c>
      <c r="FB92">
        <v>40.78992857142857</v>
      </c>
      <c r="FC92">
        <v>38.58464285714285</v>
      </c>
      <c r="FD92">
        <v>39.98635714285714</v>
      </c>
      <c r="FE92">
        <v>38.87707142857143</v>
      </c>
      <c r="FF92">
        <v>1155.567142857143</v>
      </c>
      <c r="FG92">
        <v>39.44</v>
      </c>
      <c r="FH92">
        <v>0</v>
      </c>
      <c r="FI92">
        <v>1761328542.8</v>
      </c>
      <c r="FJ92">
        <v>0</v>
      </c>
      <c r="FK92">
        <v>1315.7908</v>
      </c>
      <c r="FL92">
        <v>2.203076936416692</v>
      </c>
      <c r="FM92">
        <v>45.36153850787274</v>
      </c>
      <c r="FN92">
        <v>15747.724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-42.01451219512195</v>
      </c>
      <c r="GD92">
        <v>-1.341064808362391</v>
      </c>
      <c r="GE92">
        <v>0.2822625185239341</v>
      </c>
      <c r="GF92">
        <v>0</v>
      </c>
      <c r="GG92">
        <v>1315.698529411765</v>
      </c>
      <c r="GH92">
        <v>1.943009938562605</v>
      </c>
      <c r="GI92">
        <v>0.2566312570130948</v>
      </c>
      <c r="GJ92">
        <v>0</v>
      </c>
      <c r="GK92">
        <v>2.745550975609756</v>
      </c>
      <c r="GL92">
        <v>-0.01672411149826054</v>
      </c>
      <c r="GM92">
        <v>0.001779066355414004</v>
      </c>
      <c r="GN92">
        <v>1</v>
      </c>
      <c r="GO92">
        <v>1</v>
      </c>
      <c r="GP92">
        <v>3</v>
      </c>
      <c r="GQ92" t="s">
        <v>446</v>
      </c>
      <c r="GR92">
        <v>3.13343</v>
      </c>
      <c r="GS92">
        <v>2.70823</v>
      </c>
      <c r="GT92">
        <v>0.177509</v>
      </c>
      <c r="GU92">
        <v>0.182547</v>
      </c>
      <c r="GV92">
        <v>0.0640564</v>
      </c>
      <c r="GW92">
        <v>0.052512</v>
      </c>
      <c r="GX92">
        <v>25043.5</v>
      </c>
      <c r="GY92">
        <v>24128.2</v>
      </c>
      <c r="GZ92">
        <v>30966.4</v>
      </c>
      <c r="HA92">
        <v>29743.3</v>
      </c>
      <c r="HB92">
        <v>39954.7</v>
      </c>
      <c r="HC92">
        <v>37086.2</v>
      </c>
      <c r="HD92">
        <v>47294.4</v>
      </c>
      <c r="HE92">
        <v>44181</v>
      </c>
      <c r="HF92">
        <v>1.89387</v>
      </c>
      <c r="HG92">
        <v>1.89023</v>
      </c>
      <c r="HH92">
        <v>0.0520349</v>
      </c>
      <c r="HI92">
        <v>0</v>
      </c>
      <c r="HJ92">
        <v>17.1418</v>
      </c>
      <c r="HK92">
        <v>999.9</v>
      </c>
      <c r="HL92">
        <v>30.4</v>
      </c>
      <c r="HM92">
        <v>31.5</v>
      </c>
      <c r="HN92">
        <v>15.6374</v>
      </c>
      <c r="HO92">
        <v>63.7551</v>
      </c>
      <c r="HP92">
        <v>20.02</v>
      </c>
      <c r="HQ92">
        <v>1</v>
      </c>
      <c r="HR92">
        <v>-0.296118</v>
      </c>
      <c r="HS92">
        <v>2.83034</v>
      </c>
      <c r="HT92">
        <v>20.1841</v>
      </c>
      <c r="HU92">
        <v>5.23301</v>
      </c>
      <c r="HV92">
        <v>11.9715</v>
      </c>
      <c r="HW92">
        <v>4.9711</v>
      </c>
      <c r="HX92">
        <v>3.28973</v>
      </c>
      <c r="HY92">
        <v>9999</v>
      </c>
      <c r="HZ92">
        <v>9999</v>
      </c>
      <c r="IA92">
        <v>9999</v>
      </c>
      <c r="IB92">
        <v>999.9</v>
      </c>
      <c r="IC92">
        <v>4.97293</v>
      </c>
      <c r="ID92">
        <v>1.87742</v>
      </c>
      <c r="IE92">
        <v>1.87546</v>
      </c>
      <c r="IF92">
        <v>1.87828</v>
      </c>
      <c r="IG92">
        <v>1.87503</v>
      </c>
      <c r="IH92">
        <v>1.87855</v>
      </c>
      <c r="II92">
        <v>1.87564</v>
      </c>
      <c r="IJ92">
        <v>1.87684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1.48</v>
      </c>
      <c r="IY92">
        <v>0.0515</v>
      </c>
      <c r="IZ92">
        <v>-0.1194416370607354</v>
      </c>
      <c r="JA92">
        <v>0.002211305909277446</v>
      </c>
      <c r="JB92">
        <v>-1.416678044876584E-06</v>
      </c>
      <c r="JC92">
        <v>5.589822708492042E-10</v>
      </c>
      <c r="JD92">
        <v>-0.0366444106193515</v>
      </c>
      <c r="JE92">
        <v>-0.003883289402147765</v>
      </c>
      <c r="JF92">
        <v>0.001294046794190009</v>
      </c>
      <c r="JG92">
        <v>-2.515066912705432E-05</v>
      </c>
      <c r="JH92">
        <v>14</v>
      </c>
      <c r="JI92">
        <v>2052</v>
      </c>
      <c r="JJ92">
        <v>1</v>
      </c>
      <c r="JK92">
        <v>21</v>
      </c>
      <c r="JL92">
        <v>29355475.1</v>
      </c>
      <c r="JM92">
        <v>29355475.1</v>
      </c>
      <c r="JN92">
        <v>2.65991</v>
      </c>
      <c r="JO92">
        <v>2.52441</v>
      </c>
      <c r="JP92">
        <v>1.39893</v>
      </c>
      <c r="JQ92">
        <v>2.3291</v>
      </c>
      <c r="JR92">
        <v>1.44897</v>
      </c>
      <c r="JS92">
        <v>2.44995</v>
      </c>
      <c r="JT92">
        <v>37.1702</v>
      </c>
      <c r="JU92">
        <v>23.9036</v>
      </c>
      <c r="JV92">
        <v>18</v>
      </c>
      <c r="JW92">
        <v>475.982</v>
      </c>
      <c r="JX92">
        <v>442.515</v>
      </c>
      <c r="JY92">
        <v>13.9811</v>
      </c>
      <c r="JZ92">
        <v>23.1517</v>
      </c>
      <c r="KA92">
        <v>30.0002</v>
      </c>
      <c r="KB92">
        <v>22.918</v>
      </c>
      <c r="KC92">
        <v>23.0037</v>
      </c>
      <c r="KD92">
        <v>53.2921</v>
      </c>
      <c r="KE92">
        <v>40.1728</v>
      </c>
      <c r="KF92">
        <v>0</v>
      </c>
      <c r="KG92">
        <v>13.9731</v>
      </c>
      <c r="KH92">
        <v>1269.67</v>
      </c>
      <c r="KI92">
        <v>8.79419</v>
      </c>
      <c r="KJ92">
        <v>102.273</v>
      </c>
      <c r="KK92">
        <v>101.638</v>
      </c>
    </row>
    <row r="93" spans="1:297">
      <c r="A93">
        <v>77</v>
      </c>
      <c r="B93">
        <v>1761328512.1</v>
      </c>
      <c r="C93">
        <v>471.5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1761328504.6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1270.354379374934</v>
      </c>
      <c r="AK93">
        <v>1239.832666666666</v>
      </c>
      <c r="AL93">
        <v>3.437004068484724</v>
      </c>
      <c r="AM93">
        <v>65.23623807563997</v>
      </c>
      <c r="AN93">
        <f>(AP93 - AO93 + DY93*1E3/(8.314*(EA93+273.15)) * AR93/DX93 * AQ93) * DX93/(100*DL93) * 1000/(1000 - AP93)</f>
        <v>0</v>
      </c>
      <c r="AO93">
        <v>8.801111201805758</v>
      </c>
      <c r="AP93">
        <v>11.53889790209791</v>
      </c>
      <c r="AQ93">
        <v>-3.872506740916551E-06</v>
      </c>
      <c r="AR93">
        <v>121.3080005228487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1761328504.6</v>
      </c>
      <c r="DR93">
        <v>1201.998518518518</v>
      </c>
      <c r="DS93">
        <v>1244.376296296296</v>
      </c>
      <c r="DT93">
        <v>11.54348888888889</v>
      </c>
      <c r="DU93">
        <v>8.800897037037039</v>
      </c>
      <c r="DV93">
        <v>1200.538518518518</v>
      </c>
      <c r="DW93">
        <v>11.49203703703704</v>
      </c>
      <c r="DX93">
        <v>499.9845185185185</v>
      </c>
      <c r="DY93">
        <v>90.24205185185185</v>
      </c>
      <c r="DZ93">
        <v>0.03040382222222222</v>
      </c>
      <c r="EA93">
        <v>18.12767407407407</v>
      </c>
      <c r="EB93">
        <v>18.01142962962963</v>
      </c>
      <c r="EC93">
        <v>999.9000000000001</v>
      </c>
      <c r="ED93">
        <v>0</v>
      </c>
      <c r="EE93">
        <v>0</v>
      </c>
      <c r="EF93">
        <v>10003.93666666667</v>
      </c>
      <c r="EG93">
        <v>0</v>
      </c>
      <c r="EH93">
        <v>1157.216666666667</v>
      </c>
      <c r="EI93">
        <v>-42.37677037037037</v>
      </c>
      <c r="EJ93">
        <v>1216.037407407407</v>
      </c>
      <c r="EK93">
        <v>1255.425185185185</v>
      </c>
      <c r="EL93">
        <v>2.742591851851852</v>
      </c>
      <c r="EM93">
        <v>1244.376296296296</v>
      </c>
      <c r="EN93">
        <v>8.800897037037039</v>
      </c>
      <c r="EO93">
        <v>1.041707407407408</v>
      </c>
      <c r="EP93">
        <v>0.7942111111111112</v>
      </c>
      <c r="EQ93">
        <v>7.513164444444445</v>
      </c>
      <c r="ER93">
        <v>3.604254074074074</v>
      </c>
      <c r="ES93">
        <v>1199.993703703704</v>
      </c>
      <c r="ET93">
        <v>0.9669929999999999</v>
      </c>
      <c r="EU93">
        <v>0.0330066</v>
      </c>
      <c r="EV93">
        <v>0</v>
      </c>
      <c r="EW93">
        <v>1315.842962962963</v>
      </c>
      <c r="EX93">
        <v>5.000560000000001</v>
      </c>
      <c r="EY93">
        <v>15751.28148148148</v>
      </c>
      <c r="EZ93">
        <v>10316.73703703704</v>
      </c>
      <c r="FA93">
        <v>37.18496296296296</v>
      </c>
      <c r="FB93">
        <v>40.85855555555555</v>
      </c>
      <c r="FC93">
        <v>38.63174074074074</v>
      </c>
      <c r="FD93">
        <v>40.08303703703704</v>
      </c>
      <c r="FE93">
        <v>38.92814814814815</v>
      </c>
      <c r="FF93">
        <v>1155.553703703704</v>
      </c>
      <c r="FG93">
        <v>39.44</v>
      </c>
      <c r="FH93">
        <v>0</v>
      </c>
      <c r="FI93">
        <v>1761328547.6</v>
      </c>
      <c r="FJ93">
        <v>0</v>
      </c>
      <c r="FK93">
        <v>1315.8652</v>
      </c>
      <c r="FL93">
        <v>0.6638461601541004</v>
      </c>
      <c r="FM93">
        <v>41.46923084037588</v>
      </c>
      <c r="FN93">
        <v>15751.272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-42.15334634146341</v>
      </c>
      <c r="GD93">
        <v>-3.494734494773651</v>
      </c>
      <c r="GE93">
        <v>0.4086058838786761</v>
      </c>
      <c r="GF93">
        <v>0</v>
      </c>
      <c r="GG93">
        <v>1315.780588235294</v>
      </c>
      <c r="GH93">
        <v>1.155080217163435</v>
      </c>
      <c r="GI93">
        <v>0.2128371536626925</v>
      </c>
      <c r="GJ93">
        <v>0</v>
      </c>
      <c r="GK93">
        <v>2.743970487804878</v>
      </c>
      <c r="GL93">
        <v>-0.01890041811846557</v>
      </c>
      <c r="GM93">
        <v>0.002088656881089987</v>
      </c>
      <c r="GN93">
        <v>1</v>
      </c>
      <c r="GO93">
        <v>1</v>
      </c>
      <c r="GP93">
        <v>3</v>
      </c>
      <c r="GQ93" t="s">
        <v>446</v>
      </c>
      <c r="GR93">
        <v>3.13314</v>
      </c>
      <c r="GS93">
        <v>2.70788</v>
      </c>
      <c r="GT93">
        <v>0.179041</v>
      </c>
      <c r="GU93">
        <v>0.184047</v>
      </c>
      <c r="GV93">
        <v>0.0640413</v>
      </c>
      <c r="GW93">
        <v>0.0525208</v>
      </c>
      <c r="GX93">
        <v>24996.9</v>
      </c>
      <c r="GY93">
        <v>24084.4</v>
      </c>
      <c r="GZ93">
        <v>30966.5</v>
      </c>
      <c r="HA93">
        <v>29743.7</v>
      </c>
      <c r="HB93">
        <v>39955.3</v>
      </c>
      <c r="HC93">
        <v>37086.4</v>
      </c>
      <c r="HD93">
        <v>47294.3</v>
      </c>
      <c r="HE93">
        <v>44181.5</v>
      </c>
      <c r="HF93">
        <v>1.89295</v>
      </c>
      <c r="HG93">
        <v>1.8905</v>
      </c>
      <c r="HH93">
        <v>0.0524223</v>
      </c>
      <c r="HI93">
        <v>0</v>
      </c>
      <c r="HJ93">
        <v>17.1427</v>
      </c>
      <c r="HK93">
        <v>999.9</v>
      </c>
      <c r="HL93">
        <v>30.4</v>
      </c>
      <c r="HM93">
        <v>31.5</v>
      </c>
      <c r="HN93">
        <v>15.636</v>
      </c>
      <c r="HO93">
        <v>63.1951</v>
      </c>
      <c r="HP93">
        <v>19.9199</v>
      </c>
      <c r="HQ93">
        <v>1</v>
      </c>
      <c r="HR93">
        <v>-0.296446</v>
      </c>
      <c r="HS93">
        <v>2.83616</v>
      </c>
      <c r="HT93">
        <v>20.1839</v>
      </c>
      <c r="HU93">
        <v>5.23226</v>
      </c>
      <c r="HV93">
        <v>11.9724</v>
      </c>
      <c r="HW93">
        <v>4.97095</v>
      </c>
      <c r="HX93">
        <v>3.28945</v>
      </c>
      <c r="HY93">
        <v>9999</v>
      </c>
      <c r="HZ93">
        <v>9999</v>
      </c>
      <c r="IA93">
        <v>9999</v>
      </c>
      <c r="IB93">
        <v>999.9</v>
      </c>
      <c r="IC93">
        <v>4.97292</v>
      </c>
      <c r="ID93">
        <v>1.87742</v>
      </c>
      <c r="IE93">
        <v>1.87546</v>
      </c>
      <c r="IF93">
        <v>1.87827</v>
      </c>
      <c r="IG93">
        <v>1.87501</v>
      </c>
      <c r="IH93">
        <v>1.87855</v>
      </c>
      <c r="II93">
        <v>1.87564</v>
      </c>
      <c r="IJ93">
        <v>1.87684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1.49</v>
      </c>
      <c r="IY93">
        <v>0.0514</v>
      </c>
      <c r="IZ93">
        <v>-0.1194416370607354</v>
      </c>
      <c r="JA93">
        <v>0.002211305909277446</v>
      </c>
      <c r="JB93">
        <v>-1.416678044876584E-06</v>
      </c>
      <c r="JC93">
        <v>5.589822708492042E-10</v>
      </c>
      <c r="JD93">
        <v>-0.0366444106193515</v>
      </c>
      <c r="JE93">
        <v>-0.003883289402147765</v>
      </c>
      <c r="JF93">
        <v>0.001294046794190009</v>
      </c>
      <c r="JG93">
        <v>-2.515066912705432E-05</v>
      </c>
      <c r="JH93">
        <v>14</v>
      </c>
      <c r="JI93">
        <v>2052</v>
      </c>
      <c r="JJ93">
        <v>1</v>
      </c>
      <c r="JK93">
        <v>21</v>
      </c>
      <c r="JL93">
        <v>29355475.2</v>
      </c>
      <c r="JM93">
        <v>29355475.2</v>
      </c>
      <c r="JN93">
        <v>2.68921</v>
      </c>
      <c r="JO93">
        <v>2.51831</v>
      </c>
      <c r="JP93">
        <v>1.39893</v>
      </c>
      <c r="JQ93">
        <v>2.3291</v>
      </c>
      <c r="JR93">
        <v>1.44897</v>
      </c>
      <c r="JS93">
        <v>2.51831</v>
      </c>
      <c r="JT93">
        <v>37.1702</v>
      </c>
      <c r="JU93">
        <v>23.9036</v>
      </c>
      <c r="JV93">
        <v>18</v>
      </c>
      <c r="JW93">
        <v>475.499</v>
      </c>
      <c r="JX93">
        <v>442.686</v>
      </c>
      <c r="JY93">
        <v>13.9723</v>
      </c>
      <c r="JZ93">
        <v>23.1537</v>
      </c>
      <c r="KA93">
        <v>30</v>
      </c>
      <c r="KB93">
        <v>22.918</v>
      </c>
      <c r="KC93">
        <v>23.0042</v>
      </c>
      <c r="KD93">
        <v>53.8858</v>
      </c>
      <c r="KE93">
        <v>40.1728</v>
      </c>
      <c r="KF93">
        <v>0</v>
      </c>
      <c r="KG93">
        <v>13.9611</v>
      </c>
      <c r="KH93">
        <v>1289.72</v>
      </c>
      <c r="KI93">
        <v>8.79419</v>
      </c>
      <c r="KJ93">
        <v>102.272</v>
      </c>
      <c r="KK93">
        <v>101.64</v>
      </c>
    </row>
    <row r="94" spans="1:297">
      <c r="A94">
        <v>78</v>
      </c>
      <c r="B94">
        <v>1761328517.1</v>
      </c>
      <c r="C94">
        <v>476.5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1761328509.314285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1286.989711650936</v>
      </c>
      <c r="AK94">
        <v>1256.732545454545</v>
      </c>
      <c r="AL94">
        <v>3.362457132934459</v>
      </c>
      <c r="AM94">
        <v>65.23623807563997</v>
      </c>
      <c r="AN94">
        <f>(AP94 - AO94 + DY94*1E3/(8.314*(EA94+273.15)) * AR94/DX94 * AQ94) * DX94/(100*DL94) * 1000/(1000 - AP94)</f>
        <v>0</v>
      </c>
      <c r="AO94">
        <v>8.801370381809225</v>
      </c>
      <c r="AP94">
        <v>11.53883076923078</v>
      </c>
      <c r="AQ94">
        <v>2.796224097167272E-07</v>
      </c>
      <c r="AR94">
        <v>121.3080005228487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1761328509.314285</v>
      </c>
      <c r="DR94">
        <v>1217.783214285714</v>
      </c>
      <c r="DS94">
        <v>1260.209642857143</v>
      </c>
      <c r="DT94">
        <v>11.54158928571429</v>
      </c>
      <c r="DU94">
        <v>8.801166428571429</v>
      </c>
      <c r="DV94">
        <v>1216.303571428571</v>
      </c>
      <c r="DW94">
        <v>11.49016785714285</v>
      </c>
      <c r="DX94">
        <v>500.0093928571429</v>
      </c>
      <c r="DY94">
        <v>90.24231428571429</v>
      </c>
      <c r="DZ94">
        <v>0.03032033214285714</v>
      </c>
      <c r="EA94">
        <v>18.13123214285714</v>
      </c>
      <c r="EB94">
        <v>18.00927142857143</v>
      </c>
      <c r="EC94">
        <v>999.9000000000002</v>
      </c>
      <c r="ED94">
        <v>0</v>
      </c>
      <c r="EE94">
        <v>0</v>
      </c>
      <c r="EF94">
        <v>10002.82928571429</v>
      </c>
      <c r="EG94">
        <v>0</v>
      </c>
      <c r="EH94">
        <v>1157.205357142857</v>
      </c>
      <c r="EI94">
        <v>-42.42516785714286</v>
      </c>
      <c r="EJ94">
        <v>1232.003928571429</v>
      </c>
      <c r="EK94">
        <v>1271.399642857143</v>
      </c>
      <c r="EL94">
        <v>2.740417857142857</v>
      </c>
      <c r="EM94">
        <v>1260.209642857143</v>
      </c>
      <c r="EN94">
        <v>8.801166428571429</v>
      </c>
      <c r="EO94">
        <v>1.041538571428571</v>
      </c>
      <c r="EP94">
        <v>0.7942376428571427</v>
      </c>
      <c r="EQ94">
        <v>7.510789999999999</v>
      </c>
      <c r="ER94">
        <v>3.604729285714285</v>
      </c>
      <c r="ES94">
        <v>1199.969285714285</v>
      </c>
      <c r="ET94">
        <v>0.9669929999999998</v>
      </c>
      <c r="EU94">
        <v>0.0330066</v>
      </c>
      <c r="EV94">
        <v>0</v>
      </c>
      <c r="EW94">
        <v>1315.981428571429</v>
      </c>
      <c r="EX94">
        <v>5.000560000000001</v>
      </c>
      <c r="EY94">
        <v>15754.4</v>
      </c>
      <c r="EZ94">
        <v>10316.52142857143</v>
      </c>
      <c r="FA94">
        <v>37.27210714285714</v>
      </c>
      <c r="FB94">
        <v>40.91725</v>
      </c>
      <c r="FC94">
        <v>38.67617857142857</v>
      </c>
      <c r="FD94">
        <v>40.17607142857141</v>
      </c>
      <c r="FE94">
        <v>38.9775</v>
      </c>
      <c r="FF94">
        <v>1155.529285714286</v>
      </c>
      <c r="FG94">
        <v>39.44</v>
      </c>
      <c r="FH94">
        <v>0</v>
      </c>
      <c r="FI94">
        <v>1761328553</v>
      </c>
      <c r="FJ94">
        <v>0</v>
      </c>
      <c r="FK94">
        <v>1316.010769230769</v>
      </c>
      <c r="FL94">
        <v>0.8547008575468971</v>
      </c>
      <c r="FM94">
        <v>39.91111106031479</v>
      </c>
      <c r="FN94">
        <v>15754.66153846154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-42.3737125</v>
      </c>
      <c r="GD94">
        <v>-1.461067542213872</v>
      </c>
      <c r="GE94">
        <v>0.2651890563235036</v>
      </c>
      <c r="GF94">
        <v>0</v>
      </c>
      <c r="GG94">
        <v>1315.907058823529</v>
      </c>
      <c r="GH94">
        <v>1.175553861676837</v>
      </c>
      <c r="GI94">
        <v>0.2036653745119331</v>
      </c>
      <c r="GJ94">
        <v>0</v>
      </c>
      <c r="GK94">
        <v>2.74158625</v>
      </c>
      <c r="GL94">
        <v>-0.03043215759850403</v>
      </c>
      <c r="GM94">
        <v>0.003135075507463918</v>
      </c>
      <c r="GN94">
        <v>1</v>
      </c>
      <c r="GO94">
        <v>1</v>
      </c>
      <c r="GP94">
        <v>3</v>
      </c>
      <c r="GQ94" t="s">
        <v>446</v>
      </c>
      <c r="GR94">
        <v>3.13333</v>
      </c>
      <c r="GS94">
        <v>2.70795</v>
      </c>
      <c r="GT94">
        <v>0.18052</v>
      </c>
      <c r="GU94">
        <v>0.185507</v>
      </c>
      <c r="GV94">
        <v>0.0640375</v>
      </c>
      <c r="GW94">
        <v>0.0525134</v>
      </c>
      <c r="GX94">
        <v>24951.6</v>
      </c>
      <c r="GY94">
        <v>24041.1</v>
      </c>
      <c r="GZ94">
        <v>30966</v>
      </c>
      <c r="HA94">
        <v>29743.5</v>
      </c>
      <c r="HB94">
        <v>39954.9</v>
      </c>
      <c r="HC94">
        <v>37086.5</v>
      </c>
      <c r="HD94">
        <v>47293.4</v>
      </c>
      <c r="HE94">
        <v>44181.2</v>
      </c>
      <c r="HF94">
        <v>1.89323</v>
      </c>
      <c r="HG94">
        <v>1.89072</v>
      </c>
      <c r="HH94">
        <v>0.0520647</v>
      </c>
      <c r="HI94">
        <v>0</v>
      </c>
      <c r="HJ94">
        <v>17.1438</v>
      </c>
      <c r="HK94">
        <v>999.9</v>
      </c>
      <c r="HL94">
        <v>30.4</v>
      </c>
      <c r="HM94">
        <v>31.5</v>
      </c>
      <c r="HN94">
        <v>15.6357</v>
      </c>
      <c r="HO94">
        <v>63.5651</v>
      </c>
      <c r="HP94">
        <v>19.7676</v>
      </c>
      <c r="HQ94">
        <v>1</v>
      </c>
      <c r="HR94">
        <v>-0.296128</v>
      </c>
      <c r="HS94">
        <v>2.85327</v>
      </c>
      <c r="HT94">
        <v>20.1835</v>
      </c>
      <c r="HU94">
        <v>5.23241</v>
      </c>
      <c r="HV94">
        <v>11.9722</v>
      </c>
      <c r="HW94">
        <v>4.9712</v>
      </c>
      <c r="HX94">
        <v>3.2895</v>
      </c>
      <c r="HY94">
        <v>9999</v>
      </c>
      <c r="HZ94">
        <v>9999</v>
      </c>
      <c r="IA94">
        <v>9999</v>
      </c>
      <c r="IB94">
        <v>999.9</v>
      </c>
      <c r="IC94">
        <v>4.97291</v>
      </c>
      <c r="ID94">
        <v>1.87738</v>
      </c>
      <c r="IE94">
        <v>1.87545</v>
      </c>
      <c r="IF94">
        <v>1.87823</v>
      </c>
      <c r="IG94">
        <v>1.875</v>
      </c>
      <c r="IH94">
        <v>1.87852</v>
      </c>
      <c r="II94">
        <v>1.87562</v>
      </c>
      <c r="IJ94">
        <v>1.87683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1.52</v>
      </c>
      <c r="IY94">
        <v>0.0514</v>
      </c>
      <c r="IZ94">
        <v>-0.1194416370607354</v>
      </c>
      <c r="JA94">
        <v>0.002211305909277446</v>
      </c>
      <c r="JB94">
        <v>-1.416678044876584E-06</v>
      </c>
      <c r="JC94">
        <v>5.589822708492042E-10</v>
      </c>
      <c r="JD94">
        <v>-0.0366444106193515</v>
      </c>
      <c r="JE94">
        <v>-0.003883289402147765</v>
      </c>
      <c r="JF94">
        <v>0.001294046794190009</v>
      </c>
      <c r="JG94">
        <v>-2.515066912705432E-05</v>
      </c>
      <c r="JH94">
        <v>14</v>
      </c>
      <c r="JI94">
        <v>2052</v>
      </c>
      <c r="JJ94">
        <v>1</v>
      </c>
      <c r="JK94">
        <v>21</v>
      </c>
      <c r="JL94">
        <v>29355475.3</v>
      </c>
      <c r="JM94">
        <v>29355475.3</v>
      </c>
      <c r="JN94">
        <v>2.71362</v>
      </c>
      <c r="JO94">
        <v>2.50977</v>
      </c>
      <c r="JP94">
        <v>1.39893</v>
      </c>
      <c r="JQ94">
        <v>2.3291</v>
      </c>
      <c r="JR94">
        <v>1.44897</v>
      </c>
      <c r="JS94">
        <v>2.60864</v>
      </c>
      <c r="JT94">
        <v>37.1702</v>
      </c>
      <c r="JU94">
        <v>23.9124</v>
      </c>
      <c r="JV94">
        <v>18</v>
      </c>
      <c r="JW94">
        <v>475.653</v>
      </c>
      <c r="JX94">
        <v>442.833</v>
      </c>
      <c r="JY94">
        <v>13.9609</v>
      </c>
      <c r="JZ94">
        <v>23.1537</v>
      </c>
      <c r="KA94">
        <v>30.0002</v>
      </c>
      <c r="KB94">
        <v>22.9196</v>
      </c>
      <c r="KC94">
        <v>23.0056</v>
      </c>
      <c r="KD94">
        <v>54.3652</v>
      </c>
      <c r="KE94">
        <v>40.1728</v>
      </c>
      <c r="KF94">
        <v>0</v>
      </c>
      <c r="KG94">
        <v>13.9512</v>
      </c>
      <c r="KH94">
        <v>1303.11</v>
      </c>
      <c r="KI94">
        <v>8.79419</v>
      </c>
      <c r="KJ94">
        <v>102.271</v>
      </c>
      <c r="KK94">
        <v>101.639</v>
      </c>
    </row>
    <row r="95" spans="1:297">
      <c r="A95">
        <v>79</v>
      </c>
      <c r="B95">
        <v>1761328522.1</v>
      </c>
      <c r="C95">
        <v>481.5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1761328514.6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1303.310093938578</v>
      </c>
      <c r="AK95">
        <v>1273.372484848485</v>
      </c>
      <c r="AL95">
        <v>3.323029191109192</v>
      </c>
      <c r="AM95">
        <v>65.23623807563997</v>
      </c>
      <c r="AN95">
        <f>(AP95 - AO95 + DY95*1E3/(8.314*(EA95+273.15)) * AR95/DX95 * AQ95) * DX95/(100*DL95) * 1000/(1000 - AP95)</f>
        <v>0</v>
      </c>
      <c r="AO95">
        <v>8.801325991772504</v>
      </c>
      <c r="AP95">
        <v>11.53404825174826</v>
      </c>
      <c r="AQ95">
        <v>-7.420558837838745E-06</v>
      </c>
      <c r="AR95">
        <v>121.3080005228487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1761328514.6</v>
      </c>
      <c r="DR95">
        <v>1235.472592592593</v>
      </c>
      <c r="DS95">
        <v>1277.824814814815</v>
      </c>
      <c r="DT95">
        <v>11.53841851851852</v>
      </c>
      <c r="DU95">
        <v>8.801308148148149</v>
      </c>
      <c r="DV95">
        <v>1233.97</v>
      </c>
      <c r="DW95">
        <v>11.48703703703704</v>
      </c>
      <c r="DX95">
        <v>500.0078148148148</v>
      </c>
      <c r="DY95">
        <v>90.24248518518519</v>
      </c>
      <c r="DZ95">
        <v>0.0301247074074074</v>
      </c>
      <c r="EA95">
        <v>18.13375555555556</v>
      </c>
      <c r="EB95">
        <v>18.01207777777778</v>
      </c>
      <c r="EC95">
        <v>999.9000000000001</v>
      </c>
      <c r="ED95">
        <v>0</v>
      </c>
      <c r="EE95">
        <v>0</v>
      </c>
      <c r="EF95">
        <v>10006.62222222222</v>
      </c>
      <c r="EG95">
        <v>0</v>
      </c>
      <c r="EH95">
        <v>1157.197037037037</v>
      </c>
      <c r="EI95">
        <v>-42.35188148148148</v>
      </c>
      <c r="EJ95">
        <v>1249.894814814815</v>
      </c>
      <c r="EK95">
        <v>1289.171851851852</v>
      </c>
      <c r="EL95">
        <v>2.737101111111111</v>
      </c>
      <c r="EM95">
        <v>1277.824814814815</v>
      </c>
      <c r="EN95">
        <v>8.801308148148149</v>
      </c>
      <c r="EO95">
        <v>1.041254074074074</v>
      </c>
      <c r="EP95">
        <v>0.7942519259259259</v>
      </c>
      <c r="EQ95">
        <v>7.506788888888889</v>
      </c>
      <c r="ER95">
        <v>3.604985925925925</v>
      </c>
      <c r="ES95">
        <v>1199.977777777778</v>
      </c>
      <c r="ET95">
        <v>0.9669940000000001</v>
      </c>
      <c r="EU95">
        <v>0.03300565555555555</v>
      </c>
      <c r="EV95">
        <v>0</v>
      </c>
      <c r="EW95">
        <v>1316.053703703704</v>
      </c>
      <c r="EX95">
        <v>5.000560000000001</v>
      </c>
      <c r="EY95">
        <v>15758.38148148148</v>
      </c>
      <c r="EZ95">
        <v>10316.5962962963</v>
      </c>
      <c r="FA95">
        <v>37.31688888888889</v>
      </c>
      <c r="FB95">
        <v>40.98355555555555</v>
      </c>
      <c r="FC95">
        <v>38.73122222222222</v>
      </c>
      <c r="FD95">
        <v>40.27059259259259</v>
      </c>
      <c r="FE95">
        <v>39.03444444444444</v>
      </c>
      <c r="FF95">
        <v>1155.537777777778</v>
      </c>
      <c r="FG95">
        <v>39.44</v>
      </c>
      <c r="FH95">
        <v>0</v>
      </c>
      <c r="FI95">
        <v>1761328557.8</v>
      </c>
      <c r="FJ95">
        <v>0</v>
      </c>
      <c r="FK95">
        <v>1316.073461538462</v>
      </c>
      <c r="FL95">
        <v>2.126153848078121</v>
      </c>
      <c r="FM95">
        <v>42.58119659041011</v>
      </c>
      <c r="FN95">
        <v>15758.15769230769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-42.30439512195122</v>
      </c>
      <c r="GD95">
        <v>0.7394550522648244</v>
      </c>
      <c r="GE95">
        <v>0.3423647676419794</v>
      </c>
      <c r="GF95">
        <v>0</v>
      </c>
      <c r="GG95">
        <v>1316.049411764706</v>
      </c>
      <c r="GH95">
        <v>1.20275019115638</v>
      </c>
      <c r="GI95">
        <v>0.21026511523579</v>
      </c>
      <c r="GJ95">
        <v>0</v>
      </c>
      <c r="GK95">
        <v>2.739001219512195</v>
      </c>
      <c r="GL95">
        <v>-0.0355281533100995</v>
      </c>
      <c r="GM95">
        <v>0.003680015373192938</v>
      </c>
      <c r="GN95">
        <v>1</v>
      </c>
      <c r="GO95">
        <v>1</v>
      </c>
      <c r="GP95">
        <v>3</v>
      </c>
      <c r="GQ95" t="s">
        <v>446</v>
      </c>
      <c r="GR95">
        <v>3.13324</v>
      </c>
      <c r="GS95">
        <v>2.70805</v>
      </c>
      <c r="GT95">
        <v>0.181977</v>
      </c>
      <c r="GU95">
        <v>0.186898</v>
      </c>
      <c r="GV95">
        <v>0.064023</v>
      </c>
      <c r="GW95">
        <v>0.0525175</v>
      </c>
      <c r="GX95">
        <v>24908.1</v>
      </c>
      <c r="GY95">
        <v>24000.3</v>
      </c>
      <c r="GZ95">
        <v>30967</v>
      </c>
      <c r="HA95">
        <v>29743.7</v>
      </c>
      <c r="HB95">
        <v>39956.9</v>
      </c>
      <c r="HC95">
        <v>37086.8</v>
      </c>
      <c r="HD95">
        <v>47295</v>
      </c>
      <c r="HE95">
        <v>44181.6</v>
      </c>
      <c r="HF95">
        <v>1.8929</v>
      </c>
      <c r="HG95">
        <v>1.89083</v>
      </c>
      <c r="HH95">
        <v>0.0523776</v>
      </c>
      <c r="HI95">
        <v>0</v>
      </c>
      <c r="HJ95">
        <v>17.1453</v>
      </c>
      <c r="HK95">
        <v>999.9</v>
      </c>
      <c r="HL95">
        <v>30.4</v>
      </c>
      <c r="HM95">
        <v>31.5</v>
      </c>
      <c r="HN95">
        <v>15.6354</v>
      </c>
      <c r="HO95">
        <v>63.4851</v>
      </c>
      <c r="HP95">
        <v>19.9079</v>
      </c>
      <c r="HQ95">
        <v>1</v>
      </c>
      <c r="HR95">
        <v>-0.296143</v>
      </c>
      <c r="HS95">
        <v>2.8708</v>
      </c>
      <c r="HT95">
        <v>20.1834</v>
      </c>
      <c r="HU95">
        <v>5.23226</v>
      </c>
      <c r="HV95">
        <v>11.9718</v>
      </c>
      <c r="HW95">
        <v>4.97085</v>
      </c>
      <c r="HX95">
        <v>3.2895</v>
      </c>
      <c r="HY95">
        <v>9999</v>
      </c>
      <c r="HZ95">
        <v>9999</v>
      </c>
      <c r="IA95">
        <v>9999</v>
      </c>
      <c r="IB95">
        <v>999.9</v>
      </c>
      <c r="IC95">
        <v>4.97293</v>
      </c>
      <c r="ID95">
        <v>1.87734</v>
      </c>
      <c r="IE95">
        <v>1.87545</v>
      </c>
      <c r="IF95">
        <v>1.87821</v>
      </c>
      <c r="IG95">
        <v>1.875</v>
      </c>
      <c r="IH95">
        <v>1.87851</v>
      </c>
      <c r="II95">
        <v>1.87561</v>
      </c>
      <c r="IJ95">
        <v>1.87683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1.54</v>
      </c>
      <c r="IY95">
        <v>0.0514</v>
      </c>
      <c r="IZ95">
        <v>-0.1194416370607354</v>
      </c>
      <c r="JA95">
        <v>0.002211305909277446</v>
      </c>
      <c r="JB95">
        <v>-1.416678044876584E-06</v>
      </c>
      <c r="JC95">
        <v>5.589822708492042E-10</v>
      </c>
      <c r="JD95">
        <v>-0.0366444106193515</v>
      </c>
      <c r="JE95">
        <v>-0.003883289402147765</v>
      </c>
      <c r="JF95">
        <v>0.001294046794190009</v>
      </c>
      <c r="JG95">
        <v>-2.515066912705432E-05</v>
      </c>
      <c r="JH95">
        <v>14</v>
      </c>
      <c r="JI95">
        <v>2052</v>
      </c>
      <c r="JJ95">
        <v>1</v>
      </c>
      <c r="JK95">
        <v>21</v>
      </c>
      <c r="JL95">
        <v>29355475.4</v>
      </c>
      <c r="JM95">
        <v>29355475.4</v>
      </c>
      <c r="JN95">
        <v>2.73926</v>
      </c>
      <c r="JO95">
        <v>2.51831</v>
      </c>
      <c r="JP95">
        <v>1.39893</v>
      </c>
      <c r="JQ95">
        <v>2.3291</v>
      </c>
      <c r="JR95">
        <v>1.44897</v>
      </c>
      <c r="JS95">
        <v>2.60498</v>
      </c>
      <c r="JT95">
        <v>37.1702</v>
      </c>
      <c r="JU95">
        <v>23.9211</v>
      </c>
      <c r="JV95">
        <v>18</v>
      </c>
      <c r="JW95">
        <v>475.486</v>
      </c>
      <c r="JX95">
        <v>442.894</v>
      </c>
      <c r="JY95">
        <v>13.951</v>
      </c>
      <c r="JZ95">
        <v>23.1537</v>
      </c>
      <c r="KA95">
        <v>30.0001</v>
      </c>
      <c r="KB95">
        <v>22.9199</v>
      </c>
      <c r="KC95">
        <v>23.0056</v>
      </c>
      <c r="KD95">
        <v>54.9432</v>
      </c>
      <c r="KE95">
        <v>40.1728</v>
      </c>
      <c r="KF95">
        <v>0</v>
      </c>
      <c r="KG95">
        <v>13.9391</v>
      </c>
      <c r="KH95">
        <v>1323.14</v>
      </c>
      <c r="KI95">
        <v>8.79419</v>
      </c>
      <c r="KJ95">
        <v>102.274</v>
      </c>
      <c r="KK95">
        <v>101.64</v>
      </c>
    </row>
    <row r="96" spans="1:297">
      <c r="A96">
        <v>80</v>
      </c>
      <c r="B96">
        <v>1761328527.1</v>
      </c>
      <c r="C96">
        <v>486.5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1761328519.314285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1319.772859599793</v>
      </c>
      <c r="AK96">
        <v>1289.874969696969</v>
      </c>
      <c r="AL96">
        <v>3.313070587673371</v>
      </c>
      <c r="AM96">
        <v>65.23623807563997</v>
      </c>
      <c r="AN96">
        <f>(AP96 - AO96 + DY96*1E3/(8.314*(EA96+273.15)) * AR96/DX96 * AQ96) * DX96/(100*DL96) * 1000/(1000 - AP96)</f>
        <v>0</v>
      </c>
      <c r="AO96">
        <v>8.800715691151288</v>
      </c>
      <c r="AP96">
        <v>11.53249090909091</v>
      </c>
      <c r="AQ96">
        <v>-5.200581724797924E-08</v>
      </c>
      <c r="AR96">
        <v>121.3080005228487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1761328519.314285</v>
      </c>
      <c r="DR96">
        <v>1251.097142857143</v>
      </c>
      <c r="DS96">
        <v>1293.239285714286</v>
      </c>
      <c r="DT96">
        <v>11.53606428571429</v>
      </c>
      <c r="DU96">
        <v>8.801142857142857</v>
      </c>
      <c r="DV96">
        <v>1249.575</v>
      </c>
      <c r="DW96">
        <v>11.48471785714286</v>
      </c>
      <c r="DX96">
        <v>500.0179642857143</v>
      </c>
      <c r="DY96">
        <v>90.2430107142857</v>
      </c>
      <c r="DZ96">
        <v>0.03007975000000001</v>
      </c>
      <c r="EA96">
        <v>18.13598928571428</v>
      </c>
      <c r="EB96">
        <v>18.00825</v>
      </c>
      <c r="EC96">
        <v>999.9000000000002</v>
      </c>
      <c r="ED96">
        <v>0</v>
      </c>
      <c r="EE96">
        <v>0</v>
      </c>
      <c r="EF96">
        <v>10013.97214285714</v>
      </c>
      <c r="EG96">
        <v>0</v>
      </c>
      <c r="EH96">
        <v>1157.201785714286</v>
      </c>
      <c r="EI96">
        <v>-42.14187500000001</v>
      </c>
      <c r="EJ96">
        <v>1265.698214285714</v>
      </c>
      <c r="EK96">
        <v>1304.721785714286</v>
      </c>
      <c r="EL96">
        <v>2.734919642857143</v>
      </c>
      <c r="EM96">
        <v>1293.239285714286</v>
      </c>
      <c r="EN96">
        <v>8.801142857142857</v>
      </c>
      <c r="EO96">
        <v>1.041048214285714</v>
      </c>
      <c r="EP96">
        <v>0.7942415714285714</v>
      </c>
      <c r="EQ96">
        <v>7.503895357142857</v>
      </c>
      <c r="ER96">
        <v>3.604801785714286</v>
      </c>
      <c r="ES96">
        <v>1199.986428571429</v>
      </c>
      <c r="ET96">
        <v>0.9669949999999999</v>
      </c>
      <c r="EU96">
        <v>0.03300475714285715</v>
      </c>
      <c r="EV96">
        <v>0</v>
      </c>
      <c r="EW96">
        <v>1316.130714285714</v>
      </c>
      <c r="EX96">
        <v>5.000560000000001</v>
      </c>
      <c r="EY96">
        <v>15761.65</v>
      </c>
      <c r="EZ96">
        <v>10316.675</v>
      </c>
      <c r="FA96">
        <v>37.38360714285714</v>
      </c>
      <c r="FB96">
        <v>41.04667857142856</v>
      </c>
      <c r="FC96">
        <v>38.78550000000001</v>
      </c>
      <c r="FD96">
        <v>40.35471428571428</v>
      </c>
      <c r="FE96">
        <v>39.09789285714286</v>
      </c>
      <c r="FF96">
        <v>1155.546428571429</v>
      </c>
      <c r="FG96">
        <v>39.44</v>
      </c>
      <c r="FH96">
        <v>0</v>
      </c>
      <c r="FI96">
        <v>1761328563.2</v>
      </c>
      <c r="FJ96">
        <v>0</v>
      </c>
      <c r="FK96">
        <v>1316.1644</v>
      </c>
      <c r="FL96">
        <v>0.1776922959555741</v>
      </c>
      <c r="FM96">
        <v>38.63846146449406</v>
      </c>
      <c r="FN96">
        <v>15761.92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-42.292815</v>
      </c>
      <c r="GD96">
        <v>2.968914821763767</v>
      </c>
      <c r="GE96">
        <v>0.3459843360254914</v>
      </c>
      <c r="GF96">
        <v>0</v>
      </c>
      <c r="GG96">
        <v>1316.045</v>
      </c>
      <c r="GH96">
        <v>0.6724216931382047</v>
      </c>
      <c r="GI96">
        <v>0.2113993989640276</v>
      </c>
      <c r="GJ96">
        <v>1</v>
      </c>
      <c r="GK96">
        <v>2.73641975</v>
      </c>
      <c r="GL96">
        <v>-0.03018427767354473</v>
      </c>
      <c r="GM96">
        <v>0.003126029020578633</v>
      </c>
      <c r="GN96">
        <v>1</v>
      </c>
      <c r="GO96">
        <v>2</v>
      </c>
      <c r="GP96">
        <v>3</v>
      </c>
      <c r="GQ96" t="s">
        <v>440</v>
      </c>
      <c r="GR96">
        <v>3.13331</v>
      </c>
      <c r="GS96">
        <v>2.70786</v>
      </c>
      <c r="GT96">
        <v>0.183408</v>
      </c>
      <c r="GU96">
        <v>0.188342</v>
      </c>
      <c r="GV96">
        <v>0.0640138</v>
      </c>
      <c r="GW96">
        <v>0.0525145</v>
      </c>
      <c r="GX96">
        <v>24864.6</v>
      </c>
      <c r="GY96">
        <v>23958</v>
      </c>
      <c r="GZ96">
        <v>30967</v>
      </c>
      <c r="HA96">
        <v>29744</v>
      </c>
      <c r="HB96">
        <v>39957.6</v>
      </c>
      <c r="HC96">
        <v>37087.4</v>
      </c>
      <c r="HD96">
        <v>47295.2</v>
      </c>
      <c r="HE96">
        <v>44182</v>
      </c>
      <c r="HF96">
        <v>1.89325</v>
      </c>
      <c r="HG96">
        <v>1.89032</v>
      </c>
      <c r="HH96">
        <v>0.0513047</v>
      </c>
      <c r="HI96">
        <v>0</v>
      </c>
      <c r="HJ96">
        <v>17.1472</v>
      </c>
      <c r="HK96">
        <v>999.9</v>
      </c>
      <c r="HL96">
        <v>30.4</v>
      </c>
      <c r="HM96">
        <v>31.5</v>
      </c>
      <c r="HN96">
        <v>15.6359</v>
      </c>
      <c r="HO96">
        <v>63.4651</v>
      </c>
      <c r="HP96">
        <v>20.0681</v>
      </c>
      <c r="HQ96">
        <v>1</v>
      </c>
      <c r="HR96">
        <v>-0.296092</v>
      </c>
      <c r="HS96">
        <v>2.87291</v>
      </c>
      <c r="HT96">
        <v>20.1835</v>
      </c>
      <c r="HU96">
        <v>5.23212</v>
      </c>
      <c r="HV96">
        <v>11.9724</v>
      </c>
      <c r="HW96">
        <v>4.97085</v>
      </c>
      <c r="HX96">
        <v>3.28948</v>
      </c>
      <c r="HY96">
        <v>9999</v>
      </c>
      <c r="HZ96">
        <v>9999</v>
      </c>
      <c r="IA96">
        <v>9999</v>
      </c>
      <c r="IB96">
        <v>999.9</v>
      </c>
      <c r="IC96">
        <v>4.97293</v>
      </c>
      <c r="ID96">
        <v>1.87733</v>
      </c>
      <c r="IE96">
        <v>1.87545</v>
      </c>
      <c r="IF96">
        <v>1.87822</v>
      </c>
      <c r="IG96">
        <v>1.875</v>
      </c>
      <c r="IH96">
        <v>1.87851</v>
      </c>
      <c r="II96">
        <v>1.87561</v>
      </c>
      <c r="IJ96">
        <v>1.87683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1.56</v>
      </c>
      <c r="IY96">
        <v>0.0513</v>
      </c>
      <c r="IZ96">
        <v>-0.1194416370607354</v>
      </c>
      <c r="JA96">
        <v>0.002211305909277446</v>
      </c>
      <c r="JB96">
        <v>-1.416678044876584E-06</v>
      </c>
      <c r="JC96">
        <v>5.589822708492042E-10</v>
      </c>
      <c r="JD96">
        <v>-0.0366444106193515</v>
      </c>
      <c r="JE96">
        <v>-0.003883289402147765</v>
      </c>
      <c r="JF96">
        <v>0.001294046794190009</v>
      </c>
      <c r="JG96">
        <v>-2.515066912705432E-05</v>
      </c>
      <c r="JH96">
        <v>14</v>
      </c>
      <c r="JI96">
        <v>2052</v>
      </c>
      <c r="JJ96">
        <v>1</v>
      </c>
      <c r="JK96">
        <v>21</v>
      </c>
      <c r="JL96">
        <v>29355475.5</v>
      </c>
      <c r="JM96">
        <v>29355475.5</v>
      </c>
      <c r="JN96">
        <v>2.76855</v>
      </c>
      <c r="JO96">
        <v>2.52563</v>
      </c>
      <c r="JP96">
        <v>1.39893</v>
      </c>
      <c r="JQ96">
        <v>2.3291</v>
      </c>
      <c r="JR96">
        <v>1.44897</v>
      </c>
      <c r="JS96">
        <v>2.48901</v>
      </c>
      <c r="JT96">
        <v>37.1702</v>
      </c>
      <c r="JU96">
        <v>23.9036</v>
      </c>
      <c r="JV96">
        <v>18</v>
      </c>
      <c r="JW96">
        <v>475.669</v>
      </c>
      <c r="JX96">
        <v>442.592</v>
      </c>
      <c r="JY96">
        <v>13.9381</v>
      </c>
      <c r="JZ96">
        <v>23.1544</v>
      </c>
      <c r="KA96">
        <v>30.0002</v>
      </c>
      <c r="KB96">
        <v>22.9199</v>
      </c>
      <c r="KC96">
        <v>23.0056</v>
      </c>
      <c r="KD96">
        <v>55.4633</v>
      </c>
      <c r="KE96">
        <v>40.1728</v>
      </c>
      <c r="KF96">
        <v>0</v>
      </c>
      <c r="KG96">
        <v>13.934</v>
      </c>
      <c r="KH96">
        <v>1336.51</v>
      </c>
      <c r="KI96">
        <v>8.79419</v>
      </c>
      <c r="KJ96">
        <v>102.274</v>
      </c>
      <c r="KK96">
        <v>101.641</v>
      </c>
    </row>
    <row r="97" spans="1:297">
      <c r="A97">
        <v>81</v>
      </c>
      <c r="B97">
        <v>1761328532.1</v>
      </c>
      <c r="C97">
        <v>491.5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1761328524.6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1336.610918424095</v>
      </c>
      <c r="AK97">
        <v>1306.498181818181</v>
      </c>
      <c r="AL97">
        <v>3.320088692251212</v>
      </c>
      <c r="AM97">
        <v>65.23623807563997</v>
      </c>
      <c r="AN97">
        <f>(AP97 - AO97 + DY97*1E3/(8.314*(EA97+273.15)) * AR97/DX97 * AQ97) * DX97/(100*DL97) * 1000/(1000 - AP97)</f>
        <v>0</v>
      </c>
      <c r="AO97">
        <v>8.800714815580665</v>
      </c>
      <c r="AP97">
        <v>11.52949370629371</v>
      </c>
      <c r="AQ97">
        <v>-5.182528347639012E-06</v>
      </c>
      <c r="AR97">
        <v>121.3080005228487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1761328524.6</v>
      </c>
      <c r="DR97">
        <v>1268.475555555556</v>
      </c>
      <c r="DS97">
        <v>1310.540740740741</v>
      </c>
      <c r="DT97">
        <v>11.53320370370371</v>
      </c>
      <c r="DU97">
        <v>8.801011481481481</v>
      </c>
      <c r="DV97">
        <v>1266.93037037037</v>
      </c>
      <c r="DW97">
        <v>11.4818962962963</v>
      </c>
      <c r="DX97">
        <v>500.0156666666667</v>
      </c>
      <c r="DY97">
        <v>90.24281111111111</v>
      </c>
      <c r="DZ97">
        <v>0.03012953333333333</v>
      </c>
      <c r="EA97">
        <v>18.13831111111111</v>
      </c>
      <c r="EB97">
        <v>18.00828888888889</v>
      </c>
      <c r="EC97">
        <v>999.9000000000001</v>
      </c>
      <c r="ED97">
        <v>0</v>
      </c>
      <c r="EE97">
        <v>0</v>
      </c>
      <c r="EF97">
        <v>10010.39333333333</v>
      </c>
      <c r="EG97">
        <v>0</v>
      </c>
      <c r="EH97">
        <v>1157.18037037037</v>
      </c>
      <c r="EI97">
        <v>-42.06570740740741</v>
      </c>
      <c r="EJ97">
        <v>1283.274444444444</v>
      </c>
      <c r="EK97">
        <v>1322.176666666667</v>
      </c>
      <c r="EL97">
        <v>2.732193333333333</v>
      </c>
      <c r="EM97">
        <v>1310.540740740741</v>
      </c>
      <c r="EN97">
        <v>8.801011481481481</v>
      </c>
      <c r="EO97">
        <v>1.040788148148148</v>
      </c>
      <c r="EP97">
        <v>0.7942279259259261</v>
      </c>
      <c r="EQ97">
        <v>7.500234444444446</v>
      </c>
      <c r="ER97">
        <v>3.604558148148147</v>
      </c>
      <c r="ES97">
        <v>1200.005555555556</v>
      </c>
      <c r="ET97">
        <v>0.9669964074074074</v>
      </c>
      <c r="EU97">
        <v>0.03300344074074074</v>
      </c>
      <c r="EV97">
        <v>0</v>
      </c>
      <c r="EW97">
        <v>1316.15</v>
      </c>
      <c r="EX97">
        <v>5.000560000000001</v>
      </c>
      <c r="EY97">
        <v>15765.25555555555</v>
      </c>
      <c r="EZ97">
        <v>10316.85185185185</v>
      </c>
      <c r="FA97">
        <v>37.46037037037037</v>
      </c>
      <c r="FB97">
        <v>41.10162962962962</v>
      </c>
      <c r="FC97">
        <v>38.85392592592592</v>
      </c>
      <c r="FD97">
        <v>40.45348148148148</v>
      </c>
      <c r="FE97">
        <v>39.171</v>
      </c>
      <c r="FF97">
        <v>1155.565555555556</v>
      </c>
      <c r="FG97">
        <v>39.44</v>
      </c>
      <c r="FH97">
        <v>0</v>
      </c>
      <c r="FI97">
        <v>1761328568</v>
      </c>
      <c r="FJ97">
        <v>0</v>
      </c>
      <c r="FK97">
        <v>1316.1624</v>
      </c>
      <c r="FL97">
        <v>0.02076922275196727</v>
      </c>
      <c r="FM97">
        <v>35.86153837450404</v>
      </c>
      <c r="FN97">
        <v>15765.216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-42.1734275</v>
      </c>
      <c r="GD97">
        <v>0.8002998123827528</v>
      </c>
      <c r="GE97">
        <v>0.242040919048309</v>
      </c>
      <c r="GF97">
        <v>0</v>
      </c>
      <c r="GG97">
        <v>1316.155588235294</v>
      </c>
      <c r="GH97">
        <v>0.4967150475427005</v>
      </c>
      <c r="GI97">
        <v>0.2224355977709301</v>
      </c>
      <c r="GJ97">
        <v>1</v>
      </c>
      <c r="GK97">
        <v>2.7338405</v>
      </c>
      <c r="GL97">
        <v>-0.02859512195122261</v>
      </c>
      <c r="GM97">
        <v>0.002935118353661371</v>
      </c>
      <c r="GN97">
        <v>1</v>
      </c>
      <c r="GO97">
        <v>2</v>
      </c>
      <c r="GP97">
        <v>3</v>
      </c>
      <c r="GQ97" t="s">
        <v>440</v>
      </c>
      <c r="GR97">
        <v>3.13324</v>
      </c>
      <c r="GS97">
        <v>2.70805</v>
      </c>
      <c r="GT97">
        <v>0.184851</v>
      </c>
      <c r="GU97">
        <v>0.18977</v>
      </c>
      <c r="GV97">
        <v>0.0640054</v>
      </c>
      <c r="GW97">
        <v>0.0525183</v>
      </c>
      <c r="GX97">
        <v>24820.7</v>
      </c>
      <c r="GY97">
        <v>23915.2</v>
      </c>
      <c r="GZ97">
        <v>30967.1</v>
      </c>
      <c r="HA97">
        <v>29743.1</v>
      </c>
      <c r="HB97">
        <v>39958</v>
      </c>
      <c r="HC97">
        <v>37086.3</v>
      </c>
      <c r="HD97">
        <v>47295.1</v>
      </c>
      <c r="HE97">
        <v>44180.8</v>
      </c>
      <c r="HF97">
        <v>1.89285</v>
      </c>
      <c r="HG97">
        <v>1.89053</v>
      </c>
      <c r="HH97">
        <v>0.0522658</v>
      </c>
      <c r="HI97">
        <v>0</v>
      </c>
      <c r="HJ97">
        <v>17.1488</v>
      </c>
      <c r="HK97">
        <v>999.9</v>
      </c>
      <c r="HL97">
        <v>30.4</v>
      </c>
      <c r="HM97">
        <v>31.5</v>
      </c>
      <c r="HN97">
        <v>15.6366</v>
      </c>
      <c r="HO97">
        <v>63.2051</v>
      </c>
      <c r="HP97">
        <v>19.988</v>
      </c>
      <c r="HQ97">
        <v>1</v>
      </c>
      <c r="HR97">
        <v>-0.296082</v>
      </c>
      <c r="HS97">
        <v>2.86349</v>
      </c>
      <c r="HT97">
        <v>20.1836</v>
      </c>
      <c r="HU97">
        <v>5.23182</v>
      </c>
      <c r="HV97">
        <v>11.9722</v>
      </c>
      <c r="HW97">
        <v>4.97095</v>
      </c>
      <c r="HX97">
        <v>3.2894</v>
      </c>
      <c r="HY97">
        <v>9999</v>
      </c>
      <c r="HZ97">
        <v>9999</v>
      </c>
      <c r="IA97">
        <v>9999</v>
      </c>
      <c r="IB97">
        <v>999.9</v>
      </c>
      <c r="IC97">
        <v>4.97291</v>
      </c>
      <c r="ID97">
        <v>1.87732</v>
      </c>
      <c r="IE97">
        <v>1.87543</v>
      </c>
      <c r="IF97">
        <v>1.8782</v>
      </c>
      <c r="IG97">
        <v>1.87497</v>
      </c>
      <c r="IH97">
        <v>1.87851</v>
      </c>
      <c r="II97">
        <v>1.8756</v>
      </c>
      <c r="IJ97">
        <v>1.87682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1.58</v>
      </c>
      <c r="IY97">
        <v>0.0513</v>
      </c>
      <c r="IZ97">
        <v>-0.1194416370607354</v>
      </c>
      <c r="JA97">
        <v>0.002211305909277446</v>
      </c>
      <c r="JB97">
        <v>-1.416678044876584E-06</v>
      </c>
      <c r="JC97">
        <v>5.589822708492042E-10</v>
      </c>
      <c r="JD97">
        <v>-0.0366444106193515</v>
      </c>
      <c r="JE97">
        <v>-0.003883289402147765</v>
      </c>
      <c r="JF97">
        <v>0.001294046794190009</v>
      </c>
      <c r="JG97">
        <v>-2.515066912705432E-05</v>
      </c>
      <c r="JH97">
        <v>14</v>
      </c>
      <c r="JI97">
        <v>2052</v>
      </c>
      <c r="JJ97">
        <v>1</v>
      </c>
      <c r="JK97">
        <v>21</v>
      </c>
      <c r="JL97">
        <v>29355475.5</v>
      </c>
      <c r="JM97">
        <v>29355475.5</v>
      </c>
      <c r="JN97">
        <v>2.79419</v>
      </c>
      <c r="JO97">
        <v>2.52319</v>
      </c>
      <c r="JP97">
        <v>1.39893</v>
      </c>
      <c r="JQ97">
        <v>2.32788</v>
      </c>
      <c r="JR97">
        <v>1.44897</v>
      </c>
      <c r="JS97">
        <v>2.46948</v>
      </c>
      <c r="JT97">
        <v>37.1702</v>
      </c>
      <c r="JU97">
        <v>23.8949</v>
      </c>
      <c r="JV97">
        <v>18</v>
      </c>
      <c r="JW97">
        <v>475.46</v>
      </c>
      <c r="JX97">
        <v>442.712</v>
      </c>
      <c r="JY97">
        <v>13.9312</v>
      </c>
      <c r="JZ97">
        <v>23.1556</v>
      </c>
      <c r="KA97">
        <v>30.0002</v>
      </c>
      <c r="KB97">
        <v>22.9199</v>
      </c>
      <c r="KC97">
        <v>23.0056</v>
      </c>
      <c r="KD97">
        <v>56.047</v>
      </c>
      <c r="KE97">
        <v>40.1728</v>
      </c>
      <c r="KF97">
        <v>0</v>
      </c>
      <c r="KG97">
        <v>13.9271</v>
      </c>
      <c r="KH97">
        <v>1356.56</v>
      </c>
      <c r="KI97">
        <v>8.79419</v>
      </c>
      <c r="KJ97">
        <v>102.274</v>
      </c>
      <c r="KK97">
        <v>101.638</v>
      </c>
    </row>
    <row r="98" spans="1:297">
      <c r="A98">
        <v>82</v>
      </c>
      <c r="B98">
        <v>1761328537.1</v>
      </c>
      <c r="C98">
        <v>496.5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1761328529.314285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1353.313833227531</v>
      </c>
      <c r="AK98">
        <v>1323.157878787879</v>
      </c>
      <c r="AL98">
        <v>3.314514040372268</v>
      </c>
      <c r="AM98">
        <v>65.23623807563997</v>
      </c>
      <c r="AN98">
        <f>(AP98 - AO98 + DY98*1E3/(8.314*(EA98+273.15)) * AR98/DX98 * AQ98) * DX98/(100*DL98) * 1000/(1000 - AP98)</f>
        <v>0</v>
      </c>
      <c r="AO98">
        <v>8.800879666914149</v>
      </c>
      <c r="AP98">
        <v>11.52568251748252</v>
      </c>
      <c r="AQ98">
        <v>-2.85427872445391E-06</v>
      </c>
      <c r="AR98">
        <v>121.3080005228487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1761328529.314285</v>
      </c>
      <c r="DR98">
        <v>1283.948928571428</v>
      </c>
      <c r="DS98">
        <v>1326.151785714286</v>
      </c>
      <c r="DT98">
        <v>11.53070714285714</v>
      </c>
      <c r="DU98">
        <v>8.800842142857144</v>
      </c>
      <c r="DV98">
        <v>1282.383571428572</v>
      </c>
      <c r="DW98">
        <v>11.47944285714286</v>
      </c>
      <c r="DX98">
        <v>500.0148571428571</v>
      </c>
      <c r="DY98">
        <v>90.24372500000001</v>
      </c>
      <c r="DZ98">
        <v>0.03024288214285715</v>
      </c>
      <c r="EA98">
        <v>18.14110357142858</v>
      </c>
      <c r="EB98">
        <v>18.00860714285714</v>
      </c>
      <c r="EC98">
        <v>999.9000000000002</v>
      </c>
      <c r="ED98">
        <v>0</v>
      </c>
      <c r="EE98">
        <v>0</v>
      </c>
      <c r="EF98">
        <v>9995.752857142857</v>
      </c>
      <c r="EG98">
        <v>0</v>
      </c>
      <c r="EH98">
        <v>1157.168214285714</v>
      </c>
      <c r="EI98">
        <v>-42.20316785714285</v>
      </c>
      <c r="EJ98">
        <v>1298.926071428572</v>
      </c>
      <c r="EK98">
        <v>1337.925714285714</v>
      </c>
      <c r="EL98">
        <v>2.729867857142858</v>
      </c>
      <c r="EM98">
        <v>1326.151785714286</v>
      </c>
      <c r="EN98">
        <v>8.800842142857144</v>
      </c>
      <c r="EO98">
        <v>1.040573571428572</v>
      </c>
      <c r="EP98">
        <v>0.7942206785714286</v>
      </c>
      <c r="EQ98">
        <v>7.497215714285715</v>
      </c>
      <c r="ER98">
        <v>3.604428571428571</v>
      </c>
      <c r="ES98">
        <v>1199.975714285714</v>
      </c>
      <c r="ET98">
        <v>0.9669963214285715</v>
      </c>
      <c r="EU98">
        <v>0.03300355</v>
      </c>
      <c r="EV98">
        <v>0</v>
      </c>
      <c r="EW98">
        <v>1316.161071428571</v>
      </c>
      <c r="EX98">
        <v>5.000560000000001</v>
      </c>
      <c r="EY98">
        <v>15767.56071428572</v>
      </c>
      <c r="EZ98">
        <v>10316.59285714286</v>
      </c>
      <c r="FA98">
        <v>37.54221428571428</v>
      </c>
      <c r="FB98">
        <v>41.15607142857142</v>
      </c>
      <c r="FC98">
        <v>38.90828571428572</v>
      </c>
      <c r="FD98">
        <v>40.54217857142856</v>
      </c>
      <c r="FE98">
        <v>39.22964285714285</v>
      </c>
      <c r="FF98">
        <v>1155.535714285714</v>
      </c>
      <c r="FG98">
        <v>39.44</v>
      </c>
      <c r="FH98">
        <v>0</v>
      </c>
      <c r="FI98">
        <v>1761328572.8</v>
      </c>
      <c r="FJ98">
        <v>0</v>
      </c>
      <c r="FK98">
        <v>1316.1928</v>
      </c>
      <c r="FL98">
        <v>1.557692308849991</v>
      </c>
      <c r="FM98">
        <v>38.63076933478959</v>
      </c>
      <c r="FN98">
        <v>15767.988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-42.15384146341463</v>
      </c>
      <c r="GD98">
        <v>-1.29999094076648</v>
      </c>
      <c r="GE98">
        <v>0.2247849400124371</v>
      </c>
      <c r="GF98">
        <v>0</v>
      </c>
      <c r="GG98">
        <v>1316.197941176471</v>
      </c>
      <c r="GH98">
        <v>0.3347593560527903</v>
      </c>
      <c r="GI98">
        <v>0.2320849161503208</v>
      </c>
      <c r="GJ98">
        <v>1</v>
      </c>
      <c r="GK98">
        <v>2.73121</v>
      </c>
      <c r="GL98">
        <v>-0.03189679442508798</v>
      </c>
      <c r="GM98">
        <v>0.003241876902915736</v>
      </c>
      <c r="GN98">
        <v>1</v>
      </c>
      <c r="GO98">
        <v>2</v>
      </c>
      <c r="GP98">
        <v>3</v>
      </c>
      <c r="GQ98" t="s">
        <v>440</v>
      </c>
      <c r="GR98">
        <v>3.13296</v>
      </c>
      <c r="GS98">
        <v>2.70835</v>
      </c>
      <c r="GT98">
        <v>0.186274</v>
      </c>
      <c r="GU98">
        <v>0.191213</v>
      </c>
      <c r="GV98">
        <v>0.06398760000000001</v>
      </c>
      <c r="GW98">
        <v>0.0525145</v>
      </c>
      <c r="GX98">
        <v>24777.1</v>
      </c>
      <c r="GY98">
        <v>23872.9</v>
      </c>
      <c r="GZ98">
        <v>30966.6</v>
      </c>
      <c r="HA98">
        <v>29743.4</v>
      </c>
      <c r="HB98">
        <v>39958.5</v>
      </c>
      <c r="HC98">
        <v>37086.8</v>
      </c>
      <c r="HD98">
        <v>47294.7</v>
      </c>
      <c r="HE98">
        <v>44181.1</v>
      </c>
      <c r="HF98">
        <v>1.89282</v>
      </c>
      <c r="HG98">
        <v>1.891</v>
      </c>
      <c r="HH98">
        <v>0.0518188</v>
      </c>
      <c r="HI98">
        <v>0</v>
      </c>
      <c r="HJ98">
        <v>17.1507</v>
      </c>
      <c r="HK98">
        <v>999.9</v>
      </c>
      <c r="HL98">
        <v>30.4</v>
      </c>
      <c r="HM98">
        <v>31.5</v>
      </c>
      <c r="HN98">
        <v>15.636</v>
      </c>
      <c r="HO98">
        <v>63.5151</v>
      </c>
      <c r="HP98">
        <v>19.8678</v>
      </c>
      <c r="HQ98">
        <v>1</v>
      </c>
      <c r="HR98">
        <v>-0.295968</v>
      </c>
      <c r="HS98">
        <v>2.87655</v>
      </c>
      <c r="HT98">
        <v>20.1833</v>
      </c>
      <c r="HU98">
        <v>5.23331</v>
      </c>
      <c r="HV98">
        <v>11.9715</v>
      </c>
      <c r="HW98">
        <v>4.9715</v>
      </c>
      <c r="HX98">
        <v>3.28973</v>
      </c>
      <c r="HY98">
        <v>9999</v>
      </c>
      <c r="HZ98">
        <v>9999</v>
      </c>
      <c r="IA98">
        <v>9999</v>
      </c>
      <c r="IB98">
        <v>999.9</v>
      </c>
      <c r="IC98">
        <v>4.97291</v>
      </c>
      <c r="ID98">
        <v>1.87734</v>
      </c>
      <c r="IE98">
        <v>1.87544</v>
      </c>
      <c r="IF98">
        <v>1.8782</v>
      </c>
      <c r="IG98">
        <v>1.87498</v>
      </c>
      <c r="IH98">
        <v>1.87851</v>
      </c>
      <c r="II98">
        <v>1.87561</v>
      </c>
      <c r="IJ98">
        <v>1.87682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1.6</v>
      </c>
      <c r="IY98">
        <v>0.0512</v>
      </c>
      <c r="IZ98">
        <v>-0.1194416370607354</v>
      </c>
      <c r="JA98">
        <v>0.002211305909277446</v>
      </c>
      <c r="JB98">
        <v>-1.416678044876584E-06</v>
      </c>
      <c r="JC98">
        <v>5.589822708492042E-10</v>
      </c>
      <c r="JD98">
        <v>-0.0366444106193515</v>
      </c>
      <c r="JE98">
        <v>-0.003883289402147765</v>
      </c>
      <c r="JF98">
        <v>0.001294046794190009</v>
      </c>
      <c r="JG98">
        <v>-2.515066912705432E-05</v>
      </c>
      <c r="JH98">
        <v>14</v>
      </c>
      <c r="JI98">
        <v>2052</v>
      </c>
      <c r="JJ98">
        <v>1</v>
      </c>
      <c r="JK98">
        <v>21</v>
      </c>
      <c r="JL98">
        <v>29355475.6</v>
      </c>
      <c r="JM98">
        <v>29355475.6</v>
      </c>
      <c r="JN98">
        <v>2.82349</v>
      </c>
      <c r="JO98">
        <v>2.5061</v>
      </c>
      <c r="JP98">
        <v>1.39893</v>
      </c>
      <c r="JQ98">
        <v>2.3291</v>
      </c>
      <c r="JR98">
        <v>1.44897</v>
      </c>
      <c r="JS98">
        <v>2.57935</v>
      </c>
      <c r="JT98">
        <v>37.1702</v>
      </c>
      <c r="JU98">
        <v>23.9124</v>
      </c>
      <c r="JV98">
        <v>18</v>
      </c>
      <c r="JW98">
        <v>475.452</v>
      </c>
      <c r="JX98">
        <v>443.004</v>
      </c>
      <c r="JY98">
        <v>13.9252</v>
      </c>
      <c r="JZ98">
        <v>23.1556</v>
      </c>
      <c r="KA98">
        <v>30.0002</v>
      </c>
      <c r="KB98">
        <v>22.9205</v>
      </c>
      <c r="KC98">
        <v>23.0062</v>
      </c>
      <c r="KD98">
        <v>56.5677</v>
      </c>
      <c r="KE98">
        <v>40.1728</v>
      </c>
      <c r="KF98">
        <v>0</v>
      </c>
      <c r="KG98">
        <v>13.9128</v>
      </c>
      <c r="KH98">
        <v>1369.93</v>
      </c>
      <c r="KI98">
        <v>8.79419</v>
      </c>
      <c r="KJ98">
        <v>102.273</v>
      </c>
      <c r="KK98">
        <v>101.639</v>
      </c>
    </row>
    <row r="99" spans="1:297">
      <c r="A99">
        <v>83</v>
      </c>
      <c r="B99">
        <v>1761328542.1</v>
      </c>
      <c r="C99">
        <v>501.5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1761328534.6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1370.351337231121</v>
      </c>
      <c r="AK99">
        <v>1339.984363636363</v>
      </c>
      <c r="AL99">
        <v>3.373933480811783</v>
      </c>
      <c r="AM99">
        <v>65.23623807563997</v>
      </c>
      <c r="AN99">
        <f>(AP99 - AO99 + DY99*1E3/(8.314*(EA99+273.15)) * AR99/DX99 * AQ99) * DX99/(100*DL99) * 1000/(1000 - AP99)</f>
        <v>0</v>
      </c>
      <c r="AO99">
        <v>8.800657231342866</v>
      </c>
      <c r="AP99">
        <v>11.52143846153846</v>
      </c>
      <c r="AQ99">
        <v>-3.04292000704832E-06</v>
      </c>
      <c r="AR99">
        <v>121.3080005228487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1761328534.6</v>
      </c>
      <c r="DR99">
        <v>1301.373333333333</v>
      </c>
      <c r="DS99">
        <v>1343.820740740741</v>
      </c>
      <c r="DT99">
        <v>11.52726296296296</v>
      </c>
      <c r="DU99">
        <v>8.800746666666665</v>
      </c>
      <c r="DV99">
        <v>1299.784074074074</v>
      </c>
      <c r="DW99">
        <v>11.47605925925926</v>
      </c>
      <c r="DX99">
        <v>499.9982592592592</v>
      </c>
      <c r="DY99">
        <v>90.24453333333334</v>
      </c>
      <c r="DZ99">
        <v>0.03039784814814815</v>
      </c>
      <c r="EA99">
        <v>18.14477777777778</v>
      </c>
      <c r="EB99">
        <v>18.01259259259259</v>
      </c>
      <c r="EC99">
        <v>999.9000000000001</v>
      </c>
      <c r="ED99">
        <v>0</v>
      </c>
      <c r="EE99">
        <v>0</v>
      </c>
      <c r="EF99">
        <v>9996.454814814815</v>
      </c>
      <c r="EG99">
        <v>0</v>
      </c>
      <c r="EH99">
        <v>1157.15</v>
      </c>
      <c r="EI99">
        <v>-42.44723333333334</v>
      </c>
      <c r="EJ99">
        <v>1316.54925925926</v>
      </c>
      <c r="EK99">
        <v>1355.751851851852</v>
      </c>
      <c r="EL99">
        <v>2.72651962962963</v>
      </c>
      <c r="EM99">
        <v>1343.820740740741</v>
      </c>
      <c r="EN99">
        <v>8.800746666666665</v>
      </c>
      <c r="EO99">
        <v>1.040272962962963</v>
      </c>
      <c r="EP99">
        <v>0.7942192962962964</v>
      </c>
      <c r="EQ99">
        <v>7.492976296296297</v>
      </c>
      <c r="ER99">
        <v>3.604404074074074</v>
      </c>
      <c r="ES99">
        <v>1199.972962962963</v>
      </c>
      <c r="ET99">
        <v>0.966997074074074</v>
      </c>
      <c r="EU99">
        <v>0.03300281851851852</v>
      </c>
      <c r="EV99">
        <v>0</v>
      </c>
      <c r="EW99">
        <v>1316.201851851852</v>
      </c>
      <c r="EX99">
        <v>5.000560000000001</v>
      </c>
      <c r="EY99">
        <v>15770.41851851852</v>
      </c>
      <c r="EZ99">
        <v>10316.58148148148</v>
      </c>
      <c r="FA99">
        <v>37.63637037037037</v>
      </c>
      <c r="FB99">
        <v>41.22662962962963</v>
      </c>
      <c r="FC99">
        <v>38.979</v>
      </c>
      <c r="FD99">
        <v>40.63629629629629</v>
      </c>
      <c r="FE99">
        <v>39.30059259259259</v>
      </c>
      <c r="FF99">
        <v>1155.532962962963</v>
      </c>
      <c r="FG99">
        <v>39.44</v>
      </c>
      <c r="FH99">
        <v>0</v>
      </c>
      <c r="FI99">
        <v>1761328577.6</v>
      </c>
      <c r="FJ99">
        <v>0</v>
      </c>
      <c r="FK99">
        <v>1316.2224</v>
      </c>
      <c r="FL99">
        <v>-0.4507692239534486</v>
      </c>
      <c r="FM99">
        <v>32.4307693940855</v>
      </c>
      <c r="FN99">
        <v>15770.584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-42.32342439024391</v>
      </c>
      <c r="GD99">
        <v>-2.695676655052344</v>
      </c>
      <c r="GE99">
        <v>0.2776860806830549</v>
      </c>
      <c r="GF99">
        <v>0</v>
      </c>
      <c r="GG99">
        <v>1316.179705882353</v>
      </c>
      <c r="GH99">
        <v>0.4239877754374011</v>
      </c>
      <c r="GI99">
        <v>0.2413258145929086</v>
      </c>
      <c r="GJ99">
        <v>1</v>
      </c>
      <c r="GK99">
        <v>2.728316097560976</v>
      </c>
      <c r="GL99">
        <v>-0.036830174216026</v>
      </c>
      <c r="GM99">
        <v>0.003688740202720272</v>
      </c>
      <c r="GN99">
        <v>1</v>
      </c>
      <c r="GO99">
        <v>2</v>
      </c>
      <c r="GP99">
        <v>3</v>
      </c>
      <c r="GQ99" t="s">
        <v>440</v>
      </c>
      <c r="GR99">
        <v>3.13331</v>
      </c>
      <c r="GS99">
        <v>2.70837</v>
      </c>
      <c r="GT99">
        <v>0.1877</v>
      </c>
      <c r="GU99">
        <v>0.192642</v>
      </c>
      <c r="GV99">
        <v>0.0639682</v>
      </c>
      <c r="GW99">
        <v>0.0525142</v>
      </c>
      <c r="GX99">
        <v>24733.5</v>
      </c>
      <c r="GY99">
        <v>23830.4</v>
      </c>
      <c r="GZ99">
        <v>30966.3</v>
      </c>
      <c r="HA99">
        <v>29742.9</v>
      </c>
      <c r="HB99">
        <v>39959.1</v>
      </c>
      <c r="HC99">
        <v>37086.1</v>
      </c>
      <c r="HD99">
        <v>47294.2</v>
      </c>
      <c r="HE99">
        <v>44180.1</v>
      </c>
      <c r="HF99">
        <v>1.8933</v>
      </c>
      <c r="HG99">
        <v>1.89055</v>
      </c>
      <c r="HH99">
        <v>0.0519603</v>
      </c>
      <c r="HI99">
        <v>0</v>
      </c>
      <c r="HJ99">
        <v>17.1525</v>
      </c>
      <c r="HK99">
        <v>999.9</v>
      </c>
      <c r="HL99">
        <v>30.4</v>
      </c>
      <c r="HM99">
        <v>31.5</v>
      </c>
      <c r="HN99">
        <v>15.637</v>
      </c>
      <c r="HO99">
        <v>64.0651</v>
      </c>
      <c r="HP99">
        <v>19.8157</v>
      </c>
      <c r="HQ99">
        <v>1</v>
      </c>
      <c r="HR99">
        <v>-0.295777</v>
      </c>
      <c r="HS99">
        <v>2.90692</v>
      </c>
      <c r="HT99">
        <v>20.1828</v>
      </c>
      <c r="HU99">
        <v>5.23271</v>
      </c>
      <c r="HV99">
        <v>11.9721</v>
      </c>
      <c r="HW99">
        <v>4.97145</v>
      </c>
      <c r="HX99">
        <v>3.28958</v>
      </c>
      <c r="HY99">
        <v>9999</v>
      </c>
      <c r="HZ99">
        <v>9999</v>
      </c>
      <c r="IA99">
        <v>9999</v>
      </c>
      <c r="IB99">
        <v>999.9</v>
      </c>
      <c r="IC99">
        <v>4.97291</v>
      </c>
      <c r="ID99">
        <v>1.87734</v>
      </c>
      <c r="IE99">
        <v>1.87545</v>
      </c>
      <c r="IF99">
        <v>1.87823</v>
      </c>
      <c r="IG99">
        <v>1.875</v>
      </c>
      <c r="IH99">
        <v>1.87851</v>
      </c>
      <c r="II99">
        <v>1.87561</v>
      </c>
      <c r="IJ99">
        <v>1.87683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1.62</v>
      </c>
      <c r="IY99">
        <v>0.0511</v>
      </c>
      <c r="IZ99">
        <v>-0.1194416370607354</v>
      </c>
      <c r="JA99">
        <v>0.002211305909277446</v>
      </c>
      <c r="JB99">
        <v>-1.416678044876584E-06</v>
      </c>
      <c r="JC99">
        <v>5.589822708492042E-10</v>
      </c>
      <c r="JD99">
        <v>-0.0366444106193515</v>
      </c>
      <c r="JE99">
        <v>-0.003883289402147765</v>
      </c>
      <c r="JF99">
        <v>0.001294046794190009</v>
      </c>
      <c r="JG99">
        <v>-2.515066912705432E-05</v>
      </c>
      <c r="JH99">
        <v>14</v>
      </c>
      <c r="JI99">
        <v>2052</v>
      </c>
      <c r="JJ99">
        <v>1</v>
      </c>
      <c r="JK99">
        <v>21</v>
      </c>
      <c r="JL99">
        <v>29355475.7</v>
      </c>
      <c r="JM99">
        <v>29355475.7</v>
      </c>
      <c r="JN99">
        <v>2.84912</v>
      </c>
      <c r="JO99">
        <v>2.51099</v>
      </c>
      <c r="JP99">
        <v>1.39893</v>
      </c>
      <c r="JQ99">
        <v>2.3291</v>
      </c>
      <c r="JR99">
        <v>1.44897</v>
      </c>
      <c r="JS99">
        <v>2.6123</v>
      </c>
      <c r="JT99">
        <v>37.1702</v>
      </c>
      <c r="JU99">
        <v>23.9124</v>
      </c>
      <c r="JV99">
        <v>18</v>
      </c>
      <c r="JW99">
        <v>475.709</v>
      </c>
      <c r="JX99">
        <v>442.744</v>
      </c>
      <c r="JY99">
        <v>13.9133</v>
      </c>
      <c r="JZ99">
        <v>23.1558</v>
      </c>
      <c r="KA99">
        <v>30.0003</v>
      </c>
      <c r="KB99">
        <v>22.9218</v>
      </c>
      <c r="KC99">
        <v>23.0075</v>
      </c>
      <c r="KD99">
        <v>57.1396</v>
      </c>
      <c r="KE99">
        <v>40.1728</v>
      </c>
      <c r="KF99">
        <v>0</v>
      </c>
      <c r="KG99">
        <v>13.8991</v>
      </c>
      <c r="KH99">
        <v>1389.97</v>
      </c>
      <c r="KI99">
        <v>8.79419</v>
      </c>
      <c r="KJ99">
        <v>102.272</v>
      </c>
      <c r="KK99">
        <v>101.637</v>
      </c>
    </row>
    <row r="100" spans="1:297">
      <c r="A100">
        <v>84</v>
      </c>
      <c r="B100">
        <v>1761328547.1</v>
      </c>
      <c r="C100">
        <v>506.5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1761328539.314285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1387.267158719962</v>
      </c>
      <c r="AK100">
        <v>1356.808484848485</v>
      </c>
      <c r="AL100">
        <v>3.37196415526022</v>
      </c>
      <c r="AM100">
        <v>65.23623807563997</v>
      </c>
      <c r="AN100">
        <f>(AP100 - AO100 + DY100*1E3/(8.314*(EA100+273.15)) * AR100/DX100 * AQ100) * DX100/(100*DL100) * 1000/(1000 - AP100)</f>
        <v>0</v>
      </c>
      <c r="AO100">
        <v>8.800721072555596</v>
      </c>
      <c r="AP100">
        <v>11.51726013986015</v>
      </c>
      <c r="AQ100">
        <v>-1.687847776191579E-06</v>
      </c>
      <c r="AR100">
        <v>121.3080005228487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1761328539.314285</v>
      </c>
      <c r="DR100">
        <v>1316.971785714286</v>
      </c>
      <c r="DS100">
        <v>1359.612857142857</v>
      </c>
      <c r="DT100">
        <v>11.52382857142857</v>
      </c>
      <c r="DU100">
        <v>8.800719642857144</v>
      </c>
      <c r="DV100">
        <v>1315.361071428572</v>
      </c>
      <c r="DW100">
        <v>11.47268928571429</v>
      </c>
      <c r="DX100">
        <v>499.9849285714286</v>
      </c>
      <c r="DY100">
        <v>90.24461785714286</v>
      </c>
      <c r="DZ100">
        <v>0.03045703571428571</v>
      </c>
      <c r="EA100">
        <v>18.14735</v>
      </c>
      <c r="EB100">
        <v>18.01324642857143</v>
      </c>
      <c r="EC100">
        <v>999.9000000000002</v>
      </c>
      <c r="ED100">
        <v>0</v>
      </c>
      <c r="EE100">
        <v>0</v>
      </c>
      <c r="EF100">
        <v>10005.53357142857</v>
      </c>
      <c r="EG100">
        <v>0</v>
      </c>
      <c r="EH100">
        <v>1157.144285714286</v>
      </c>
      <c r="EI100">
        <v>-42.64063214285714</v>
      </c>
      <c r="EJ100">
        <v>1332.325</v>
      </c>
      <c r="EK100">
        <v>1371.684285714286</v>
      </c>
      <c r="EL100">
        <v>2.723117142857143</v>
      </c>
      <c r="EM100">
        <v>1359.612857142857</v>
      </c>
      <c r="EN100">
        <v>8.800719642857144</v>
      </c>
      <c r="EO100">
        <v>1.039964285714286</v>
      </c>
      <c r="EP100">
        <v>0.7942175714285715</v>
      </c>
      <c r="EQ100">
        <v>7.48863392857143</v>
      </c>
      <c r="ER100">
        <v>3.604372857142856</v>
      </c>
      <c r="ES100">
        <v>1199.966785714286</v>
      </c>
      <c r="ET100">
        <v>0.9669976428571428</v>
      </c>
      <c r="EU100">
        <v>0.03300232142857143</v>
      </c>
      <c r="EV100">
        <v>0</v>
      </c>
      <c r="EW100">
        <v>1316.241071428571</v>
      </c>
      <c r="EX100">
        <v>5.000560000000001</v>
      </c>
      <c r="EY100">
        <v>15772.72857142857</v>
      </c>
      <c r="EZ100">
        <v>10316.525</v>
      </c>
      <c r="FA100">
        <v>37.65153571428571</v>
      </c>
      <c r="FB100">
        <v>41.28992857142857</v>
      </c>
      <c r="FC100">
        <v>39.02878571428572</v>
      </c>
      <c r="FD100">
        <v>40.72075</v>
      </c>
      <c r="FE100">
        <v>39.34567857142856</v>
      </c>
      <c r="FF100">
        <v>1155.526785714286</v>
      </c>
      <c r="FG100">
        <v>39.44</v>
      </c>
      <c r="FH100">
        <v>0</v>
      </c>
      <c r="FI100">
        <v>1761328583</v>
      </c>
      <c r="FJ100">
        <v>0</v>
      </c>
      <c r="FK100">
        <v>1316.239615384615</v>
      </c>
      <c r="FL100">
        <v>0.2916239409970125</v>
      </c>
      <c r="FM100">
        <v>22.47863247738995</v>
      </c>
      <c r="FN100">
        <v>15773.07307692308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-42.49963170731706</v>
      </c>
      <c r="GD100">
        <v>-2.70343066202102</v>
      </c>
      <c r="GE100">
        <v>0.2775314295003359</v>
      </c>
      <c r="GF100">
        <v>0</v>
      </c>
      <c r="GG100">
        <v>1316.235</v>
      </c>
      <c r="GH100">
        <v>0.3081741798834773</v>
      </c>
      <c r="GI100">
        <v>0.268001865665154</v>
      </c>
      <c r="GJ100">
        <v>1</v>
      </c>
      <c r="GK100">
        <v>2.725661463414634</v>
      </c>
      <c r="GL100">
        <v>-0.04246787456445944</v>
      </c>
      <c r="GM100">
        <v>0.004219121721676188</v>
      </c>
      <c r="GN100">
        <v>1</v>
      </c>
      <c r="GO100">
        <v>2</v>
      </c>
      <c r="GP100">
        <v>3</v>
      </c>
      <c r="GQ100" t="s">
        <v>440</v>
      </c>
      <c r="GR100">
        <v>3.13345</v>
      </c>
      <c r="GS100">
        <v>2.7082</v>
      </c>
      <c r="GT100">
        <v>0.189121</v>
      </c>
      <c r="GU100">
        <v>0.194055</v>
      </c>
      <c r="GV100">
        <v>0.06395149999999999</v>
      </c>
      <c r="GW100">
        <v>0.0525143</v>
      </c>
      <c r="GX100">
        <v>24690.2</v>
      </c>
      <c r="GY100">
        <v>23788.4</v>
      </c>
      <c r="GZ100">
        <v>30966.1</v>
      </c>
      <c r="HA100">
        <v>29742.5</v>
      </c>
      <c r="HB100">
        <v>39959.7</v>
      </c>
      <c r="HC100">
        <v>37085.7</v>
      </c>
      <c r="HD100">
        <v>47293.9</v>
      </c>
      <c r="HE100">
        <v>44179.6</v>
      </c>
      <c r="HF100">
        <v>1.8934</v>
      </c>
      <c r="HG100">
        <v>1.8902</v>
      </c>
      <c r="HH100">
        <v>0.0515953</v>
      </c>
      <c r="HI100">
        <v>0</v>
      </c>
      <c r="HJ100">
        <v>17.1541</v>
      </c>
      <c r="HK100">
        <v>999.9</v>
      </c>
      <c r="HL100">
        <v>30.4</v>
      </c>
      <c r="HM100">
        <v>31.5</v>
      </c>
      <c r="HN100">
        <v>15.6364</v>
      </c>
      <c r="HO100">
        <v>63.7451</v>
      </c>
      <c r="HP100">
        <v>20.008</v>
      </c>
      <c r="HQ100">
        <v>1</v>
      </c>
      <c r="HR100">
        <v>-0.295589</v>
      </c>
      <c r="HS100">
        <v>2.92514</v>
      </c>
      <c r="HT100">
        <v>20.1828</v>
      </c>
      <c r="HU100">
        <v>5.23361</v>
      </c>
      <c r="HV100">
        <v>11.9725</v>
      </c>
      <c r="HW100">
        <v>4.97145</v>
      </c>
      <c r="HX100">
        <v>3.28978</v>
      </c>
      <c r="HY100">
        <v>9999</v>
      </c>
      <c r="HZ100">
        <v>9999</v>
      </c>
      <c r="IA100">
        <v>9999</v>
      </c>
      <c r="IB100">
        <v>999.9</v>
      </c>
      <c r="IC100">
        <v>4.97293</v>
      </c>
      <c r="ID100">
        <v>1.8773</v>
      </c>
      <c r="IE100">
        <v>1.87543</v>
      </c>
      <c r="IF100">
        <v>1.87821</v>
      </c>
      <c r="IG100">
        <v>1.87499</v>
      </c>
      <c r="IH100">
        <v>1.87851</v>
      </c>
      <c r="II100">
        <v>1.87561</v>
      </c>
      <c r="IJ100">
        <v>1.87681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1.65</v>
      </c>
      <c r="IY100">
        <v>0.051</v>
      </c>
      <c r="IZ100">
        <v>-0.1194416370607354</v>
      </c>
      <c r="JA100">
        <v>0.002211305909277446</v>
      </c>
      <c r="JB100">
        <v>-1.416678044876584E-06</v>
      </c>
      <c r="JC100">
        <v>5.589822708492042E-10</v>
      </c>
      <c r="JD100">
        <v>-0.0366444106193515</v>
      </c>
      <c r="JE100">
        <v>-0.003883289402147765</v>
      </c>
      <c r="JF100">
        <v>0.001294046794190009</v>
      </c>
      <c r="JG100">
        <v>-2.515066912705432E-05</v>
      </c>
      <c r="JH100">
        <v>14</v>
      </c>
      <c r="JI100">
        <v>2052</v>
      </c>
      <c r="JJ100">
        <v>1</v>
      </c>
      <c r="JK100">
        <v>21</v>
      </c>
      <c r="JL100">
        <v>29355475.8</v>
      </c>
      <c r="JM100">
        <v>29355475.8</v>
      </c>
      <c r="JN100">
        <v>2.87842</v>
      </c>
      <c r="JO100">
        <v>2.52197</v>
      </c>
      <c r="JP100">
        <v>1.39893</v>
      </c>
      <c r="JQ100">
        <v>2.32788</v>
      </c>
      <c r="JR100">
        <v>1.44897</v>
      </c>
      <c r="JS100">
        <v>2.54761</v>
      </c>
      <c r="JT100">
        <v>37.1702</v>
      </c>
      <c r="JU100">
        <v>23.9036</v>
      </c>
      <c r="JV100">
        <v>18</v>
      </c>
      <c r="JW100">
        <v>475.761</v>
      </c>
      <c r="JX100">
        <v>442.532</v>
      </c>
      <c r="JY100">
        <v>13.8991</v>
      </c>
      <c r="JZ100">
        <v>23.1576</v>
      </c>
      <c r="KA100">
        <v>30.0001</v>
      </c>
      <c r="KB100">
        <v>22.9218</v>
      </c>
      <c r="KC100">
        <v>23.0075</v>
      </c>
      <c r="KD100">
        <v>57.6527</v>
      </c>
      <c r="KE100">
        <v>40.1728</v>
      </c>
      <c r="KF100">
        <v>0</v>
      </c>
      <c r="KG100">
        <v>13.8868</v>
      </c>
      <c r="KH100">
        <v>1403.33</v>
      </c>
      <c r="KI100">
        <v>8.79421</v>
      </c>
      <c r="KJ100">
        <v>102.272</v>
      </c>
      <c r="KK100">
        <v>101.635</v>
      </c>
    </row>
    <row r="101" spans="1:297">
      <c r="A101">
        <v>85</v>
      </c>
      <c r="B101">
        <v>1761328552.1</v>
      </c>
      <c r="C101">
        <v>511.5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1761328544.6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1404.249510120522</v>
      </c>
      <c r="AK101">
        <v>1373.59793939394</v>
      </c>
      <c r="AL101">
        <v>3.36522246801895</v>
      </c>
      <c r="AM101">
        <v>65.23623807563997</v>
      </c>
      <c r="AN101">
        <f>(AP101 - AO101 + DY101*1E3/(8.314*(EA101+273.15)) * AR101/DX101 * AQ101) * DX101/(100*DL101) * 1000/(1000 - AP101)</f>
        <v>0</v>
      </c>
      <c r="AO101">
        <v>8.799613127125754</v>
      </c>
      <c r="AP101">
        <v>11.51534825174826</v>
      </c>
      <c r="AQ101">
        <v>-1.830014552523154E-06</v>
      </c>
      <c r="AR101">
        <v>121.3080005228487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1761328544.6</v>
      </c>
      <c r="DR101">
        <v>1334.503333333334</v>
      </c>
      <c r="DS101">
        <v>1377.377037037037</v>
      </c>
      <c r="DT101">
        <v>11.51966666666667</v>
      </c>
      <c r="DU101">
        <v>8.800398518518518</v>
      </c>
      <c r="DV101">
        <v>1332.867777777778</v>
      </c>
      <c r="DW101">
        <v>11.4685962962963</v>
      </c>
      <c r="DX101">
        <v>500.0188518518518</v>
      </c>
      <c r="DY101">
        <v>90.24402592592592</v>
      </c>
      <c r="DZ101">
        <v>0.03035780740740741</v>
      </c>
      <c r="EA101">
        <v>18.15000740740741</v>
      </c>
      <c r="EB101">
        <v>18.01302592592593</v>
      </c>
      <c r="EC101">
        <v>999.9000000000001</v>
      </c>
      <c r="ED101">
        <v>0</v>
      </c>
      <c r="EE101">
        <v>0</v>
      </c>
      <c r="EF101">
        <v>10019.23259259259</v>
      </c>
      <c r="EG101">
        <v>0</v>
      </c>
      <c r="EH101">
        <v>1157.15</v>
      </c>
      <c r="EI101">
        <v>-42.87416666666667</v>
      </c>
      <c r="EJ101">
        <v>1350.054074074074</v>
      </c>
      <c r="EK101">
        <v>1389.606666666667</v>
      </c>
      <c r="EL101">
        <v>2.719277037037037</v>
      </c>
      <c r="EM101">
        <v>1377.377037037037</v>
      </c>
      <c r="EN101">
        <v>8.800398518518518</v>
      </c>
      <c r="EO101">
        <v>1.039582962962963</v>
      </c>
      <c r="EP101">
        <v>0.7941834444444444</v>
      </c>
      <c r="EQ101">
        <v>7.483254444444444</v>
      </c>
      <c r="ER101">
        <v>3.603764074074074</v>
      </c>
      <c r="ES101">
        <v>1199.990740740741</v>
      </c>
      <c r="ET101">
        <v>0.9669991111111111</v>
      </c>
      <c r="EU101">
        <v>0.03300091851851852</v>
      </c>
      <c r="EV101">
        <v>0</v>
      </c>
      <c r="EW101">
        <v>1316.220740740741</v>
      </c>
      <c r="EX101">
        <v>5.000560000000001</v>
      </c>
      <c r="EY101">
        <v>15775.45925925926</v>
      </c>
      <c r="EZ101">
        <v>10316.74444444444</v>
      </c>
      <c r="FA101">
        <v>37.74737037037037</v>
      </c>
      <c r="FB101">
        <v>41.35162962962962</v>
      </c>
      <c r="FC101">
        <v>39.09</v>
      </c>
      <c r="FD101">
        <v>40.81222222222222</v>
      </c>
      <c r="FE101">
        <v>39.41644444444444</v>
      </c>
      <c r="FF101">
        <v>1155.551481481481</v>
      </c>
      <c r="FG101">
        <v>39.43851851851851</v>
      </c>
      <c r="FH101">
        <v>0</v>
      </c>
      <c r="FI101">
        <v>1761328587.8</v>
      </c>
      <c r="FJ101">
        <v>0</v>
      </c>
      <c r="FK101">
        <v>1316.225769230769</v>
      </c>
      <c r="FL101">
        <v>-0.0119658073347999</v>
      </c>
      <c r="FM101">
        <v>25.19658116700493</v>
      </c>
      <c r="FN101">
        <v>15775.36923076923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-42.7220475</v>
      </c>
      <c r="GD101">
        <v>-2.656612007504597</v>
      </c>
      <c r="GE101">
        <v>0.2692745030517187</v>
      </c>
      <c r="GF101">
        <v>0</v>
      </c>
      <c r="GG101">
        <v>1316.236764705882</v>
      </c>
      <c r="GH101">
        <v>0.08999236344033232</v>
      </c>
      <c r="GI101">
        <v>0.246167334147704</v>
      </c>
      <c r="GJ101">
        <v>1</v>
      </c>
      <c r="GK101">
        <v>2.72165925</v>
      </c>
      <c r="GL101">
        <v>-0.04477542213884152</v>
      </c>
      <c r="GM101">
        <v>0.004352250215405825</v>
      </c>
      <c r="GN101">
        <v>1</v>
      </c>
      <c r="GO101">
        <v>2</v>
      </c>
      <c r="GP101">
        <v>3</v>
      </c>
      <c r="GQ101" t="s">
        <v>440</v>
      </c>
      <c r="GR101">
        <v>3.13324</v>
      </c>
      <c r="GS101">
        <v>2.70811</v>
      </c>
      <c r="GT101">
        <v>0.190528</v>
      </c>
      <c r="GU101">
        <v>0.195445</v>
      </c>
      <c r="GV101">
        <v>0.0639445</v>
      </c>
      <c r="GW101">
        <v>0.0525161</v>
      </c>
      <c r="GX101">
        <v>24647.4</v>
      </c>
      <c r="GY101">
        <v>23748.1</v>
      </c>
      <c r="GZ101">
        <v>30966.2</v>
      </c>
      <c r="HA101">
        <v>29743.3</v>
      </c>
      <c r="HB101">
        <v>39960.3</v>
      </c>
      <c r="HC101">
        <v>37087.3</v>
      </c>
      <c r="HD101">
        <v>47294.2</v>
      </c>
      <c r="HE101">
        <v>44181.4</v>
      </c>
      <c r="HF101">
        <v>1.89298</v>
      </c>
      <c r="HG101">
        <v>1.89085</v>
      </c>
      <c r="HH101">
        <v>0.0517294</v>
      </c>
      <c r="HI101">
        <v>0</v>
      </c>
      <c r="HJ101">
        <v>17.1564</v>
      </c>
      <c r="HK101">
        <v>999.9</v>
      </c>
      <c r="HL101">
        <v>30.4</v>
      </c>
      <c r="HM101">
        <v>31.5</v>
      </c>
      <c r="HN101">
        <v>15.6345</v>
      </c>
      <c r="HO101">
        <v>63.3351</v>
      </c>
      <c r="HP101">
        <v>20.0881</v>
      </c>
      <c r="HQ101">
        <v>1</v>
      </c>
      <c r="HR101">
        <v>-0.29561</v>
      </c>
      <c r="HS101">
        <v>2.93281</v>
      </c>
      <c r="HT101">
        <v>20.1826</v>
      </c>
      <c r="HU101">
        <v>5.23286</v>
      </c>
      <c r="HV101">
        <v>11.9713</v>
      </c>
      <c r="HW101">
        <v>4.97145</v>
      </c>
      <c r="HX101">
        <v>3.28958</v>
      </c>
      <c r="HY101">
        <v>9999</v>
      </c>
      <c r="HZ101">
        <v>9999</v>
      </c>
      <c r="IA101">
        <v>9999</v>
      </c>
      <c r="IB101">
        <v>999.9</v>
      </c>
      <c r="IC101">
        <v>4.97293</v>
      </c>
      <c r="ID101">
        <v>1.87735</v>
      </c>
      <c r="IE101">
        <v>1.87545</v>
      </c>
      <c r="IF101">
        <v>1.87822</v>
      </c>
      <c r="IG101">
        <v>1.87499</v>
      </c>
      <c r="IH101">
        <v>1.87851</v>
      </c>
      <c r="II101">
        <v>1.87561</v>
      </c>
      <c r="IJ101">
        <v>1.87683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1.67</v>
      </c>
      <c r="IY101">
        <v>0.051</v>
      </c>
      <c r="IZ101">
        <v>-0.1194416370607354</v>
      </c>
      <c r="JA101">
        <v>0.002211305909277446</v>
      </c>
      <c r="JB101">
        <v>-1.416678044876584E-06</v>
      </c>
      <c r="JC101">
        <v>5.589822708492042E-10</v>
      </c>
      <c r="JD101">
        <v>-0.0366444106193515</v>
      </c>
      <c r="JE101">
        <v>-0.003883289402147765</v>
      </c>
      <c r="JF101">
        <v>0.001294046794190009</v>
      </c>
      <c r="JG101">
        <v>-2.515066912705432E-05</v>
      </c>
      <c r="JH101">
        <v>14</v>
      </c>
      <c r="JI101">
        <v>2052</v>
      </c>
      <c r="JJ101">
        <v>1</v>
      </c>
      <c r="JK101">
        <v>21</v>
      </c>
      <c r="JL101">
        <v>29355475.9</v>
      </c>
      <c r="JM101">
        <v>29355475.9</v>
      </c>
      <c r="JN101">
        <v>2.90405</v>
      </c>
      <c r="JO101">
        <v>2.52319</v>
      </c>
      <c r="JP101">
        <v>1.39893</v>
      </c>
      <c r="JQ101">
        <v>2.3291</v>
      </c>
      <c r="JR101">
        <v>1.44897</v>
      </c>
      <c r="JS101">
        <v>2.4585</v>
      </c>
      <c r="JT101">
        <v>37.1702</v>
      </c>
      <c r="JU101">
        <v>23.8949</v>
      </c>
      <c r="JV101">
        <v>18</v>
      </c>
      <c r="JW101">
        <v>475.539</v>
      </c>
      <c r="JX101">
        <v>442.925</v>
      </c>
      <c r="JY101">
        <v>13.8853</v>
      </c>
      <c r="JZ101">
        <v>23.1576</v>
      </c>
      <c r="KA101">
        <v>30.0002</v>
      </c>
      <c r="KB101">
        <v>22.9218</v>
      </c>
      <c r="KC101">
        <v>23.0075</v>
      </c>
      <c r="KD101">
        <v>58.2269</v>
      </c>
      <c r="KE101">
        <v>40.1728</v>
      </c>
      <c r="KF101">
        <v>0</v>
      </c>
      <c r="KG101">
        <v>13.8742</v>
      </c>
      <c r="KH101">
        <v>1423.39</v>
      </c>
      <c r="KI101">
        <v>8.79438</v>
      </c>
      <c r="KJ101">
        <v>102.272</v>
      </c>
      <c r="KK101">
        <v>101.639</v>
      </c>
    </row>
    <row r="102" spans="1:297">
      <c r="A102">
        <v>86</v>
      </c>
      <c r="B102">
        <v>1761328557.1</v>
      </c>
      <c r="C102">
        <v>516.5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1761328549.314285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1420.975098236506</v>
      </c>
      <c r="AK102">
        <v>1390.419878787879</v>
      </c>
      <c r="AL102">
        <v>3.357871767498132</v>
      </c>
      <c r="AM102">
        <v>65.23623807563997</v>
      </c>
      <c r="AN102">
        <f>(AP102 - AO102 + DY102*1E3/(8.314*(EA102+273.15)) * AR102/DX102 * AQ102) * DX102/(100*DL102) * 1000/(1000 - AP102)</f>
        <v>0</v>
      </c>
      <c r="AO102">
        <v>8.800930044862097</v>
      </c>
      <c r="AP102">
        <v>11.50903776223777</v>
      </c>
      <c r="AQ102">
        <v>-2.663931678219522E-06</v>
      </c>
      <c r="AR102">
        <v>121.3080005228487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1761328549.314285</v>
      </c>
      <c r="DR102">
        <v>1350.183571428571</v>
      </c>
      <c r="DS102">
        <v>1393.148571428571</v>
      </c>
      <c r="DT102">
        <v>11.51616785714286</v>
      </c>
      <c r="DU102">
        <v>8.800529285714287</v>
      </c>
      <c r="DV102">
        <v>1348.525714285714</v>
      </c>
      <c r="DW102">
        <v>11.46514642857143</v>
      </c>
      <c r="DX102">
        <v>500.0440714285714</v>
      </c>
      <c r="DY102">
        <v>90.24366071428571</v>
      </c>
      <c r="DZ102">
        <v>0.03028951428571429</v>
      </c>
      <c r="EA102">
        <v>18.15188571428572</v>
      </c>
      <c r="EB102">
        <v>18.01481785714286</v>
      </c>
      <c r="EC102">
        <v>999.9000000000002</v>
      </c>
      <c r="ED102">
        <v>0</v>
      </c>
      <c r="EE102">
        <v>0</v>
      </c>
      <c r="EF102">
        <v>10008.345</v>
      </c>
      <c r="EG102">
        <v>0</v>
      </c>
      <c r="EH102">
        <v>1157.156785714286</v>
      </c>
      <c r="EI102">
        <v>-42.96700714285714</v>
      </c>
      <c r="EJ102">
        <v>1365.911428571429</v>
      </c>
      <c r="EK102">
        <v>1405.519285714286</v>
      </c>
      <c r="EL102">
        <v>2.715644642857143</v>
      </c>
      <c r="EM102">
        <v>1393.148571428571</v>
      </c>
      <c r="EN102">
        <v>8.800529285714287</v>
      </c>
      <c r="EO102">
        <v>1.0392625</v>
      </c>
      <c r="EP102">
        <v>0.7941918928571428</v>
      </c>
      <c r="EQ102">
        <v>7.478743571428573</v>
      </c>
      <c r="ER102">
        <v>3.603914642857143</v>
      </c>
      <c r="ES102">
        <v>1199.993928571429</v>
      </c>
      <c r="ET102">
        <v>0.9669998214285715</v>
      </c>
      <c r="EU102">
        <v>0.03300022142857144</v>
      </c>
      <c r="EV102">
        <v>0</v>
      </c>
      <c r="EW102">
        <v>1316.200357142857</v>
      </c>
      <c r="EX102">
        <v>5.000560000000001</v>
      </c>
      <c r="EY102">
        <v>15777.53571428571</v>
      </c>
      <c r="EZ102">
        <v>10316.76428571428</v>
      </c>
      <c r="FA102">
        <v>37.76310714285714</v>
      </c>
      <c r="FB102">
        <v>41.39482142857141</v>
      </c>
      <c r="FC102">
        <v>39.12910714285714</v>
      </c>
      <c r="FD102">
        <v>40.89935714285713</v>
      </c>
      <c r="FE102">
        <v>39.45742857142857</v>
      </c>
      <c r="FF102">
        <v>1155.557142857143</v>
      </c>
      <c r="FG102">
        <v>39.43535714285714</v>
      </c>
      <c r="FH102">
        <v>0</v>
      </c>
      <c r="FI102">
        <v>1761328592.6</v>
      </c>
      <c r="FJ102">
        <v>0</v>
      </c>
      <c r="FK102">
        <v>1316.220384615385</v>
      </c>
      <c r="FL102">
        <v>-0.3087179315459134</v>
      </c>
      <c r="FM102">
        <v>31.00170933132208</v>
      </c>
      <c r="FN102">
        <v>15777.42307692308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-42.90021707317073</v>
      </c>
      <c r="GD102">
        <v>-1.255250174216005</v>
      </c>
      <c r="GE102">
        <v>0.1358691585500262</v>
      </c>
      <c r="GF102">
        <v>0</v>
      </c>
      <c r="GG102">
        <v>1316.217352941176</v>
      </c>
      <c r="GH102">
        <v>-0.1217723402403783</v>
      </c>
      <c r="GI102">
        <v>0.2565988953202787</v>
      </c>
      <c r="GJ102">
        <v>1</v>
      </c>
      <c r="GK102">
        <v>2.717671951219513</v>
      </c>
      <c r="GL102">
        <v>-0.04475414634146292</v>
      </c>
      <c r="GM102">
        <v>0.004483512462079293</v>
      </c>
      <c r="GN102">
        <v>1</v>
      </c>
      <c r="GO102">
        <v>2</v>
      </c>
      <c r="GP102">
        <v>3</v>
      </c>
      <c r="GQ102" t="s">
        <v>440</v>
      </c>
      <c r="GR102">
        <v>3.13335</v>
      </c>
      <c r="GS102">
        <v>2.70772</v>
      </c>
      <c r="GT102">
        <v>0.191924</v>
      </c>
      <c r="GU102">
        <v>0.196845</v>
      </c>
      <c r="GV102">
        <v>0.0639163</v>
      </c>
      <c r="GW102">
        <v>0.0525166</v>
      </c>
      <c r="GX102">
        <v>24604.5</v>
      </c>
      <c r="GY102">
        <v>23707</v>
      </c>
      <c r="GZ102">
        <v>30965.6</v>
      </c>
      <c r="HA102">
        <v>29743.6</v>
      </c>
      <c r="HB102">
        <v>39961</v>
      </c>
      <c r="HC102">
        <v>37087.7</v>
      </c>
      <c r="HD102">
        <v>47293.5</v>
      </c>
      <c r="HE102">
        <v>44181.8</v>
      </c>
      <c r="HF102">
        <v>1.89345</v>
      </c>
      <c r="HG102">
        <v>1.89055</v>
      </c>
      <c r="HH102">
        <v>0.0518188</v>
      </c>
      <c r="HI102">
        <v>0</v>
      </c>
      <c r="HJ102">
        <v>17.1579</v>
      </c>
      <c r="HK102">
        <v>999.9</v>
      </c>
      <c r="HL102">
        <v>30.4</v>
      </c>
      <c r="HM102">
        <v>31.5</v>
      </c>
      <c r="HN102">
        <v>15.6375</v>
      </c>
      <c r="HO102">
        <v>63.4351</v>
      </c>
      <c r="HP102">
        <v>19.8478</v>
      </c>
      <c r="HQ102">
        <v>1</v>
      </c>
      <c r="HR102">
        <v>-0.295493</v>
      </c>
      <c r="HS102">
        <v>2.94882</v>
      </c>
      <c r="HT102">
        <v>20.1824</v>
      </c>
      <c r="HU102">
        <v>5.23226</v>
      </c>
      <c r="HV102">
        <v>11.9721</v>
      </c>
      <c r="HW102">
        <v>4.97125</v>
      </c>
      <c r="HX102">
        <v>3.28958</v>
      </c>
      <c r="HY102">
        <v>9999</v>
      </c>
      <c r="HZ102">
        <v>9999</v>
      </c>
      <c r="IA102">
        <v>9999</v>
      </c>
      <c r="IB102">
        <v>999.9</v>
      </c>
      <c r="IC102">
        <v>4.97293</v>
      </c>
      <c r="ID102">
        <v>1.87736</v>
      </c>
      <c r="IE102">
        <v>1.87546</v>
      </c>
      <c r="IF102">
        <v>1.87822</v>
      </c>
      <c r="IG102">
        <v>1.87498</v>
      </c>
      <c r="IH102">
        <v>1.87851</v>
      </c>
      <c r="II102">
        <v>1.87561</v>
      </c>
      <c r="IJ102">
        <v>1.87683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1.69</v>
      </c>
      <c r="IY102">
        <v>0.0509</v>
      </c>
      <c r="IZ102">
        <v>-0.1194416370607354</v>
      </c>
      <c r="JA102">
        <v>0.002211305909277446</v>
      </c>
      <c r="JB102">
        <v>-1.416678044876584E-06</v>
      </c>
      <c r="JC102">
        <v>5.589822708492042E-10</v>
      </c>
      <c r="JD102">
        <v>-0.0366444106193515</v>
      </c>
      <c r="JE102">
        <v>-0.003883289402147765</v>
      </c>
      <c r="JF102">
        <v>0.001294046794190009</v>
      </c>
      <c r="JG102">
        <v>-2.515066912705432E-05</v>
      </c>
      <c r="JH102">
        <v>14</v>
      </c>
      <c r="JI102">
        <v>2052</v>
      </c>
      <c r="JJ102">
        <v>1</v>
      </c>
      <c r="JK102">
        <v>21</v>
      </c>
      <c r="JL102">
        <v>29355476</v>
      </c>
      <c r="JM102">
        <v>29355476</v>
      </c>
      <c r="JN102">
        <v>2.93213</v>
      </c>
      <c r="JO102">
        <v>2.51099</v>
      </c>
      <c r="JP102">
        <v>1.39893</v>
      </c>
      <c r="JQ102">
        <v>2.3291</v>
      </c>
      <c r="JR102">
        <v>1.44897</v>
      </c>
      <c r="JS102">
        <v>2.51343</v>
      </c>
      <c r="JT102">
        <v>37.1702</v>
      </c>
      <c r="JU102">
        <v>23.9036</v>
      </c>
      <c r="JV102">
        <v>18</v>
      </c>
      <c r="JW102">
        <v>475.787</v>
      </c>
      <c r="JX102">
        <v>442.743</v>
      </c>
      <c r="JY102">
        <v>13.8723</v>
      </c>
      <c r="JZ102">
        <v>23.1587</v>
      </c>
      <c r="KA102">
        <v>30.0002</v>
      </c>
      <c r="KB102">
        <v>22.9218</v>
      </c>
      <c r="KC102">
        <v>23.0075</v>
      </c>
      <c r="KD102">
        <v>58.7353</v>
      </c>
      <c r="KE102">
        <v>40.1728</v>
      </c>
      <c r="KF102">
        <v>0</v>
      </c>
      <c r="KG102">
        <v>13.8554</v>
      </c>
      <c r="KH102">
        <v>1436.78</v>
      </c>
      <c r="KI102">
        <v>8.802390000000001</v>
      </c>
      <c r="KJ102">
        <v>102.27</v>
      </c>
      <c r="KK102">
        <v>101.64</v>
      </c>
    </row>
    <row r="103" spans="1:297">
      <c r="A103">
        <v>87</v>
      </c>
      <c r="B103">
        <v>1761328562.1</v>
      </c>
      <c r="C103">
        <v>521.5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1761328554.6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1438.016729059347</v>
      </c>
      <c r="AK103">
        <v>1407.320909090909</v>
      </c>
      <c r="AL103">
        <v>3.379345894645497</v>
      </c>
      <c r="AM103">
        <v>65.23623807563997</v>
      </c>
      <c r="AN103">
        <f>(AP103 - AO103 + DY103*1E3/(8.314*(EA103+273.15)) * AR103/DX103 * AQ103) * DX103/(100*DL103) * 1000/(1000 - AP103)</f>
        <v>0</v>
      </c>
      <c r="AO103">
        <v>8.800970663657834</v>
      </c>
      <c r="AP103">
        <v>11.50471538461539</v>
      </c>
      <c r="AQ103">
        <v>-1.895726346211982E-06</v>
      </c>
      <c r="AR103">
        <v>121.3080005228487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1761328554.6</v>
      </c>
      <c r="DR103">
        <v>1367.794074074074</v>
      </c>
      <c r="DS103">
        <v>1410.857407407407</v>
      </c>
      <c r="DT103">
        <v>11.51177037037037</v>
      </c>
      <c r="DU103">
        <v>8.800411481481481</v>
      </c>
      <c r="DV103">
        <v>1366.110740740741</v>
      </c>
      <c r="DW103">
        <v>11.46081111111111</v>
      </c>
      <c r="DX103">
        <v>500.0546666666666</v>
      </c>
      <c r="DY103">
        <v>90.2437740740741</v>
      </c>
      <c r="DZ103">
        <v>0.03018687037037036</v>
      </c>
      <c r="EA103">
        <v>18.15504444444445</v>
      </c>
      <c r="EB103">
        <v>18.01689259259259</v>
      </c>
      <c r="EC103">
        <v>999.9000000000001</v>
      </c>
      <c r="ED103">
        <v>0</v>
      </c>
      <c r="EE103">
        <v>0</v>
      </c>
      <c r="EF103">
        <v>10002.14962962963</v>
      </c>
      <c r="EG103">
        <v>0</v>
      </c>
      <c r="EH103">
        <v>1157.157407407408</v>
      </c>
      <c r="EI103">
        <v>-43.06589629629629</v>
      </c>
      <c r="EJ103">
        <v>1383.721111111111</v>
      </c>
      <c r="EK103">
        <v>1423.386296296296</v>
      </c>
      <c r="EL103">
        <v>2.71135962962963</v>
      </c>
      <c r="EM103">
        <v>1410.857407407407</v>
      </c>
      <c r="EN103">
        <v>8.800411481481481</v>
      </c>
      <c r="EO103">
        <v>1.038866666666666</v>
      </c>
      <c r="EP103">
        <v>0.794182185185185</v>
      </c>
      <c r="EQ103">
        <v>7.473166296296296</v>
      </c>
      <c r="ER103">
        <v>3.603742222222222</v>
      </c>
      <c r="ES103">
        <v>1200.010740740741</v>
      </c>
      <c r="ET103">
        <v>0.967001</v>
      </c>
      <c r="EU103">
        <v>0.03299906666666667</v>
      </c>
      <c r="EV103">
        <v>0</v>
      </c>
      <c r="EW103">
        <v>1316.118148148148</v>
      </c>
      <c r="EX103">
        <v>5.000560000000001</v>
      </c>
      <c r="EY103">
        <v>15780.05925925926</v>
      </c>
      <c r="EZ103">
        <v>10316.91481481482</v>
      </c>
      <c r="FA103">
        <v>37.8422962962963</v>
      </c>
      <c r="FB103">
        <v>41.4511111111111</v>
      </c>
      <c r="FC103">
        <v>39.18714814814815</v>
      </c>
      <c r="FD103">
        <v>40.99281481481481</v>
      </c>
      <c r="FE103">
        <v>39.50218518518518</v>
      </c>
      <c r="FF103">
        <v>1155.577407407407</v>
      </c>
      <c r="FG103">
        <v>39.43185185185185</v>
      </c>
      <c r="FH103">
        <v>0</v>
      </c>
      <c r="FI103">
        <v>1761328598</v>
      </c>
      <c r="FJ103">
        <v>0</v>
      </c>
      <c r="FK103">
        <v>1316.1372</v>
      </c>
      <c r="FL103">
        <v>-0.8507692242637594</v>
      </c>
      <c r="FM103">
        <v>21.41538449541156</v>
      </c>
      <c r="FN103">
        <v>15780.144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-43.00785121951219</v>
      </c>
      <c r="GD103">
        <v>-0.9895693379790653</v>
      </c>
      <c r="GE103">
        <v>0.112839698778683</v>
      </c>
      <c r="GF103">
        <v>0</v>
      </c>
      <c r="GG103">
        <v>1316.173823529412</v>
      </c>
      <c r="GH103">
        <v>-0.7185637804458358</v>
      </c>
      <c r="GI103">
        <v>0.2624322288524896</v>
      </c>
      <c r="GJ103">
        <v>1</v>
      </c>
      <c r="GK103">
        <v>2.713526341463415</v>
      </c>
      <c r="GL103">
        <v>-0.04869135888501772</v>
      </c>
      <c r="GM103">
        <v>0.004903272056393796</v>
      </c>
      <c r="GN103">
        <v>1</v>
      </c>
      <c r="GO103">
        <v>2</v>
      </c>
      <c r="GP103">
        <v>3</v>
      </c>
      <c r="GQ103" t="s">
        <v>440</v>
      </c>
      <c r="GR103">
        <v>3.13329</v>
      </c>
      <c r="GS103">
        <v>2.70823</v>
      </c>
      <c r="GT103">
        <v>0.193324</v>
      </c>
      <c r="GU103">
        <v>0.198227</v>
      </c>
      <c r="GV103">
        <v>0.0638985</v>
      </c>
      <c r="GW103">
        <v>0.0525054</v>
      </c>
      <c r="GX103">
        <v>24562.2</v>
      </c>
      <c r="GY103">
        <v>23666.1</v>
      </c>
      <c r="GZ103">
        <v>30966</v>
      </c>
      <c r="HA103">
        <v>29743.4</v>
      </c>
      <c r="HB103">
        <v>39962.7</v>
      </c>
      <c r="HC103">
        <v>37087.9</v>
      </c>
      <c r="HD103">
        <v>47294.4</v>
      </c>
      <c r="HE103">
        <v>44181.4</v>
      </c>
      <c r="HF103">
        <v>1.89338</v>
      </c>
      <c r="HG103">
        <v>1.89072</v>
      </c>
      <c r="HH103">
        <v>0.0519082</v>
      </c>
      <c r="HI103">
        <v>0</v>
      </c>
      <c r="HJ103">
        <v>17.1598</v>
      </c>
      <c r="HK103">
        <v>999.9</v>
      </c>
      <c r="HL103">
        <v>30.4</v>
      </c>
      <c r="HM103">
        <v>31.5</v>
      </c>
      <c r="HN103">
        <v>15.6369</v>
      </c>
      <c r="HO103">
        <v>63.4451</v>
      </c>
      <c r="HP103">
        <v>19.7796</v>
      </c>
      <c r="HQ103">
        <v>1</v>
      </c>
      <c r="HR103">
        <v>-0.295399</v>
      </c>
      <c r="HS103">
        <v>2.98115</v>
      </c>
      <c r="HT103">
        <v>20.1817</v>
      </c>
      <c r="HU103">
        <v>5.23301</v>
      </c>
      <c r="HV103">
        <v>11.9721</v>
      </c>
      <c r="HW103">
        <v>4.97135</v>
      </c>
      <c r="HX103">
        <v>3.28955</v>
      </c>
      <c r="HY103">
        <v>9999</v>
      </c>
      <c r="HZ103">
        <v>9999</v>
      </c>
      <c r="IA103">
        <v>9999</v>
      </c>
      <c r="IB103">
        <v>999.9</v>
      </c>
      <c r="IC103">
        <v>4.97292</v>
      </c>
      <c r="ID103">
        <v>1.87729</v>
      </c>
      <c r="IE103">
        <v>1.87544</v>
      </c>
      <c r="IF103">
        <v>1.87821</v>
      </c>
      <c r="IG103">
        <v>1.87499</v>
      </c>
      <c r="IH103">
        <v>1.87851</v>
      </c>
      <c r="II103">
        <v>1.87561</v>
      </c>
      <c r="IJ103">
        <v>1.87683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1.72</v>
      </c>
      <c r="IY103">
        <v>0.0508</v>
      </c>
      <c r="IZ103">
        <v>-0.1194416370607354</v>
      </c>
      <c r="JA103">
        <v>0.002211305909277446</v>
      </c>
      <c r="JB103">
        <v>-1.416678044876584E-06</v>
      </c>
      <c r="JC103">
        <v>5.589822708492042E-10</v>
      </c>
      <c r="JD103">
        <v>-0.0366444106193515</v>
      </c>
      <c r="JE103">
        <v>-0.003883289402147765</v>
      </c>
      <c r="JF103">
        <v>0.001294046794190009</v>
      </c>
      <c r="JG103">
        <v>-2.515066912705432E-05</v>
      </c>
      <c r="JH103">
        <v>14</v>
      </c>
      <c r="JI103">
        <v>2052</v>
      </c>
      <c r="JJ103">
        <v>1</v>
      </c>
      <c r="JK103">
        <v>21</v>
      </c>
      <c r="JL103">
        <v>29355476</v>
      </c>
      <c r="JM103">
        <v>29355476</v>
      </c>
      <c r="JN103">
        <v>2.95776</v>
      </c>
      <c r="JO103">
        <v>2.51465</v>
      </c>
      <c r="JP103">
        <v>1.39893</v>
      </c>
      <c r="JQ103">
        <v>2.32788</v>
      </c>
      <c r="JR103">
        <v>1.44897</v>
      </c>
      <c r="JS103">
        <v>2.61963</v>
      </c>
      <c r="JT103">
        <v>37.1702</v>
      </c>
      <c r="JU103">
        <v>23.9124</v>
      </c>
      <c r="JV103">
        <v>18</v>
      </c>
      <c r="JW103">
        <v>475.759</v>
      </c>
      <c r="JX103">
        <v>442.865</v>
      </c>
      <c r="JY103">
        <v>13.8551</v>
      </c>
      <c r="JZ103">
        <v>23.1595</v>
      </c>
      <c r="KA103">
        <v>30.0002</v>
      </c>
      <c r="KB103">
        <v>22.9234</v>
      </c>
      <c r="KC103">
        <v>23.0094</v>
      </c>
      <c r="KD103">
        <v>59.3079</v>
      </c>
      <c r="KE103">
        <v>40.1728</v>
      </c>
      <c r="KF103">
        <v>0</v>
      </c>
      <c r="KG103">
        <v>13.8377</v>
      </c>
      <c r="KH103">
        <v>1456.82</v>
      </c>
      <c r="KI103">
        <v>8.808210000000001</v>
      </c>
      <c r="KJ103">
        <v>102.272</v>
      </c>
      <c r="KK103">
        <v>101.639</v>
      </c>
    </row>
    <row r="104" spans="1:297">
      <c r="A104">
        <v>88</v>
      </c>
      <c r="B104">
        <v>1761328567.1</v>
      </c>
      <c r="C104">
        <v>526.5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1761328559.314285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1454.875668325316</v>
      </c>
      <c r="AK104">
        <v>1424.181636363636</v>
      </c>
      <c r="AL104">
        <v>3.375794161778404</v>
      </c>
      <c r="AM104">
        <v>65.23623807563997</v>
      </c>
      <c r="AN104">
        <f>(AP104 - AO104 + DY104*1E3/(8.314*(EA104+273.15)) * AR104/DX104 * AQ104) * DX104/(100*DL104) * 1000/(1000 - AP104)</f>
        <v>0</v>
      </c>
      <c r="AO104">
        <v>8.798699426016949</v>
      </c>
      <c r="AP104">
        <v>11.50255454545455</v>
      </c>
      <c r="AQ104">
        <v>-2.574722378084842E-06</v>
      </c>
      <c r="AR104">
        <v>121.3080005228487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1761328559.314285</v>
      </c>
      <c r="DR104">
        <v>1383.503214285714</v>
      </c>
      <c r="DS104">
        <v>1426.625714285714</v>
      </c>
      <c r="DT104">
        <v>11.50767857142857</v>
      </c>
      <c r="DU104">
        <v>8.800139285714286</v>
      </c>
      <c r="DV104">
        <v>1381.796428571429</v>
      </c>
      <c r="DW104">
        <v>11.45677857142857</v>
      </c>
      <c r="DX104">
        <v>499.9873928571428</v>
      </c>
      <c r="DY104">
        <v>90.2448357142857</v>
      </c>
      <c r="DZ104">
        <v>0.03036338214285714</v>
      </c>
      <c r="EA104">
        <v>18.1569</v>
      </c>
      <c r="EB104">
        <v>18.01857142857143</v>
      </c>
      <c r="EC104">
        <v>999.9000000000002</v>
      </c>
      <c r="ED104">
        <v>0</v>
      </c>
      <c r="EE104">
        <v>0</v>
      </c>
      <c r="EF104">
        <v>9996.650714285715</v>
      </c>
      <c r="EG104">
        <v>0</v>
      </c>
      <c r="EH104">
        <v>1157.1525</v>
      </c>
      <c r="EI104">
        <v>-43.12468214285714</v>
      </c>
      <c r="EJ104">
        <v>1399.608214285714</v>
      </c>
      <c r="EK104">
        <v>1439.293928571429</v>
      </c>
      <c r="EL104">
        <v>2.707540714285714</v>
      </c>
      <c r="EM104">
        <v>1426.625714285714</v>
      </c>
      <c r="EN104">
        <v>8.800139285714286</v>
      </c>
      <c r="EO104">
        <v>1.038509285714286</v>
      </c>
      <c r="EP104">
        <v>0.7941668928571428</v>
      </c>
      <c r="EQ104">
        <v>7.468134642857144</v>
      </c>
      <c r="ER104">
        <v>3.603468214285714</v>
      </c>
      <c r="ES104">
        <v>1199.999285714286</v>
      </c>
      <c r="ET104">
        <v>0.9670013571428573</v>
      </c>
      <c r="EU104">
        <v>0.03299870714285714</v>
      </c>
      <c r="EV104">
        <v>0</v>
      </c>
      <c r="EW104">
        <v>1316.083571428571</v>
      </c>
      <c r="EX104">
        <v>5.000560000000001</v>
      </c>
      <c r="EY104">
        <v>15781.78928571429</v>
      </c>
      <c r="EZ104">
        <v>10316.81071428572</v>
      </c>
      <c r="FA104">
        <v>37.92828571428572</v>
      </c>
      <c r="FB104">
        <v>41.50407142857141</v>
      </c>
      <c r="FC104">
        <v>39.22732142857142</v>
      </c>
      <c r="FD104">
        <v>41.06674999999999</v>
      </c>
      <c r="FE104">
        <v>39.54221428571429</v>
      </c>
      <c r="FF104">
        <v>1155.568214285714</v>
      </c>
      <c r="FG104">
        <v>39.43</v>
      </c>
      <c r="FH104">
        <v>0</v>
      </c>
      <c r="FI104">
        <v>1761328602.8</v>
      </c>
      <c r="FJ104">
        <v>0</v>
      </c>
      <c r="FK104">
        <v>1316.1048</v>
      </c>
      <c r="FL104">
        <v>-0.3530769077109554</v>
      </c>
      <c r="FM104">
        <v>20.43846148600866</v>
      </c>
      <c r="FN104">
        <v>15781.928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-43.07986341463415</v>
      </c>
      <c r="GD104">
        <v>-0.9513177700348022</v>
      </c>
      <c r="GE104">
        <v>0.1099767353582</v>
      </c>
      <c r="GF104">
        <v>0</v>
      </c>
      <c r="GG104">
        <v>1316.135588235294</v>
      </c>
      <c r="GH104">
        <v>-0.5755538519247645</v>
      </c>
      <c r="GI104">
        <v>0.2376377764640445</v>
      </c>
      <c r="GJ104">
        <v>1</v>
      </c>
      <c r="GK104">
        <v>2.710479024390244</v>
      </c>
      <c r="GL104">
        <v>-0.04844320557490748</v>
      </c>
      <c r="GM104">
        <v>0.004883536206219174</v>
      </c>
      <c r="GN104">
        <v>1</v>
      </c>
      <c r="GO104">
        <v>2</v>
      </c>
      <c r="GP104">
        <v>3</v>
      </c>
      <c r="GQ104" t="s">
        <v>440</v>
      </c>
      <c r="GR104">
        <v>3.1334</v>
      </c>
      <c r="GS104">
        <v>2.70848</v>
      </c>
      <c r="GT104">
        <v>0.19471</v>
      </c>
      <c r="GU104">
        <v>0.199598</v>
      </c>
      <c r="GV104">
        <v>0.0638904</v>
      </c>
      <c r="GW104">
        <v>0.0525118</v>
      </c>
      <c r="GX104">
        <v>24520.1</v>
      </c>
      <c r="GY104">
        <v>23625.4</v>
      </c>
      <c r="GZ104">
        <v>30966</v>
      </c>
      <c r="HA104">
        <v>29743.1</v>
      </c>
      <c r="HB104">
        <v>39963.2</v>
      </c>
      <c r="HC104">
        <v>37087.5</v>
      </c>
      <c r="HD104">
        <v>47294.5</v>
      </c>
      <c r="HE104">
        <v>44181.1</v>
      </c>
      <c r="HF104">
        <v>1.89298</v>
      </c>
      <c r="HG104">
        <v>1.8907</v>
      </c>
      <c r="HH104">
        <v>0.0514314</v>
      </c>
      <c r="HI104">
        <v>0</v>
      </c>
      <c r="HJ104">
        <v>17.161</v>
      </c>
      <c r="HK104">
        <v>999.9</v>
      </c>
      <c r="HL104">
        <v>30.4</v>
      </c>
      <c r="HM104">
        <v>31.5</v>
      </c>
      <c r="HN104">
        <v>15.6356</v>
      </c>
      <c r="HO104">
        <v>63.9651</v>
      </c>
      <c r="HP104">
        <v>19.8317</v>
      </c>
      <c r="HQ104">
        <v>1</v>
      </c>
      <c r="HR104">
        <v>-0.295297</v>
      </c>
      <c r="HS104">
        <v>2.99638</v>
      </c>
      <c r="HT104">
        <v>20.1812</v>
      </c>
      <c r="HU104">
        <v>5.23271</v>
      </c>
      <c r="HV104">
        <v>11.973</v>
      </c>
      <c r="HW104">
        <v>4.97125</v>
      </c>
      <c r="HX104">
        <v>3.28968</v>
      </c>
      <c r="HY104">
        <v>9999</v>
      </c>
      <c r="HZ104">
        <v>9999</v>
      </c>
      <c r="IA104">
        <v>9999</v>
      </c>
      <c r="IB104">
        <v>999.9</v>
      </c>
      <c r="IC104">
        <v>4.97294</v>
      </c>
      <c r="ID104">
        <v>1.87731</v>
      </c>
      <c r="IE104">
        <v>1.87545</v>
      </c>
      <c r="IF104">
        <v>1.8782</v>
      </c>
      <c r="IG104">
        <v>1.875</v>
      </c>
      <c r="IH104">
        <v>1.87851</v>
      </c>
      <c r="II104">
        <v>1.87561</v>
      </c>
      <c r="IJ104">
        <v>1.87683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1.74</v>
      </c>
      <c r="IY104">
        <v>0.0508</v>
      </c>
      <c r="IZ104">
        <v>-0.1194416370607354</v>
      </c>
      <c r="JA104">
        <v>0.002211305909277446</v>
      </c>
      <c r="JB104">
        <v>-1.416678044876584E-06</v>
      </c>
      <c r="JC104">
        <v>5.589822708492042E-10</v>
      </c>
      <c r="JD104">
        <v>-0.0366444106193515</v>
      </c>
      <c r="JE104">
        <v>-0.003883289402147765</v>
      </c>
      <c r="JF104">
        <v>0.001294046794190009</v>
      </c>
      <c r="JG104">
        <v>-2.515066912705432E-05</v>
      </c>
      <c r="JH104">
        <v>14</v>
      </c>
      <c r="JI104">
        <v>2052</v>
      </c>
      <c r="JJ104">
        <v>1</v>
      </c>
      <c r="JK104">
        <v>21</v>
      </c>
      <c r="JL104">
        <v>29355476.1</v>
      </c>
      <c r="JM104">
        <v>29355476.1</v>
      </c>
      <c r="JN104">
        <v>2.98706</v>
      </c>
      <c r="JO104">
        <v>2.51343</v>
      </c>
      <c r="JP104">
        <v>1.39893</v>
      </c>
      <c r="JQ104">
        <v>2.32788</v>
      </c>
      <c r="JR104">
        <v>1.44897</v>
      </c>
      <c r="JS104">
        <v>2.60742</v>
      </c>
      <c r="JT104">
        <v>37.1702</v>
      </c>
      <c r="JU104">
        <v>23.9124</v>
      </c>
      <c r="JV104">
        <v>18</v>
      </c>
      <c r="JW104">
        <v>475.553</v>
      </c>
      <c r="JX104">
        <v>442.85</v>
      </c>
      <c r="JY104">
        <v>13.8359</v>
      </c>
      <c r="JZ104">
        <v>23.1595</v>
      </c>
      <c r="KA104">
        <v>30.0002</v>
      </c>
      <c r="KB104">
        <v>22.9237</v>
      </c>
      <c r="KC104">
        <v>23.0094</v>
      </c>
      <c r="KD104">
        <v>59.8205</v>
      </c>
      <c r="KE104">
        <v>40.1728</v>
      </c>
      <c r="KF104">
        <v>0</v>
      </c>
      <c r="KG104">
        <v>13.8182</v>
      </c>
      <c r="KH104">
        <v>1470.18</v>
      </c>
      <c r="KI104">
        <v>8.816750000000001</v>
      </c>
      <c r="KJ104">
        <v>102.272</v>
      </c>
      <c r="KK104">
        <v>101.638</v>
      </c>
    </row>
    <row r="105" spans="1:297">
      <c r="A105">
        <v>89</v>
      </c>
      <c r="B105">
        <v>1761328572.1</v>
      </c>
      <c r="C105">
        <v>531.5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1761328564.6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1471.633930063173</v>
      </c>
      <c r="AK105">
        <v>1441.068787878787</v>
      </c>
      <c r="AL105">
        <v>3.380384333089529</v>
      </c>
      <c r="AM105">
        <v>65.23623807563997</v>
      </c>
      <c r="AN105">
        <f>(AP105 - AO105 + DY105*1E3/(8.314*(EA105+273.15)) * AR105/DX105 * AQ105) * DX105/(100*DL105) * 1000/(1000 - AP105)</f>
        <v>0</v>
      </c>
      <c r="AO105">
        <v>8.799736547605878</v>
      </c>
      <c r="AP105">
        <v>11.49423706293707</v>
      </c>
      <c r="AQ105">
        <v>-8.45780844674156E-06</v>
      </c>
      <c r="AR105">
        <v>121.3080005228487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1761328564.6</v>
      </c>
      <c r="DR105">
        <v>1401.131851851852</v>
      </c>
      <c r="DS105">
        <v>1444.34</v>
      </c>
      <c r="DT105">
        <v>11.50231851851852</v>
      </c>
      <c r="DU105">
        <v>8.799733703703703</v>
      </c>
      <c r="DV105">
        <v>1399.398888888889</v>
      </c>
      <c r="DW105">
        <v>11.4515037037037</v>
      </c>
      <c r="DX105">
        <v>499.9675925925926</v>
      </c>
      <c r="DY105">
        <v>90.24667777777778</v>
      </c>
      <c r="DZ105">
        <v>0.03041804814814815</v>
      </c>
      <c r="EA105">
        <v>18.15797407407407</v>
      </c>
      <c r="EB105">
        <v>18.01816296296296</v>
      </c>
      <c r="EC105">
        <v>999.9000000000001</v>
      </c>
      <c r="ED105">
        <v>0</v>
      </c>
      <c r="EE105">
        <v>0</v>
      </c>
      <c r="EF105">
        <v>10008.11814814815</v>
      </c>
      <c r="EG105">
        <v>0</v>
      </c>
      <c r="EH105">
        <v>1157.155925925926</v>
      </c>
      <c r="EI105">
        <v>-43.20917037037038</v>
      </c>
      <c r="EJ105">
        <v>1417.435925925926</v>
      </c>
      <c r="EK105">
        <v>1457.164074074074</v>
      </c>
      <c r="EL105">
        <v>2.702585555555556</v>
      </c>
      <c r="EM105">
        <v>1444.34</v>
      </c>
      <c r="EN105">
        <v>8.799733703703703</v>
      </c>
      <c r="EO105">
        <v>1.038046296296296</v>
      </c>
      <c r="EP105">
        <v>0.7941466666666666</v>
      </c>
      <c r="EQ105">
        <v>7.461615925925925</v>
      </c>
      <c r="ER105">
        <v>3.603105555555555</v>
      </c>
      <c r="ES105">
        <v>1199.983703703704</v>
      </c>
      <c r="ET105">
        <v>0.9670016666666668</v>
      </c>
      <c r="EU105">
        <v>0.03299841481481482</v>
      </c>
      <c r="EV105">
        <v>0</v>
      </c>
      <c r="EW105">
        <v>1316.070740740741</v>
      </c>
      <c r="EX105">
        <v>5.000560000000001</v>
      </c>
      <c r="EY105">
        <v>15783.42962962963</v>
      </c>
      <c r="EZ105">
        <v>10316.67407407408</v>
      </c>
      <c r="FA105">
        <v>38.04607407407407</v>
      </c>
      <c r="FB105">
        <v>41.55988888888889</v>
      </c>
      <c r="FC105">
        <v>39.27514814814814</v>
      </c>
      <c r="FD105">
        <v>41.14555555555555</v>
      </c>
      <c r="FE105">
        <v>39.60162962962963</v>
      </c>
      <c r="FF105">
        <v>1155.553703703704</v>
      </c>
      <c r="FG105">
        <v>39.43</v>
      </c>
      <c r="FH105">
        <v>0</v>
      </c>
      <c r="FI105">
        <v>1761328607.6</v>
      </c>
      <c r="FJ105">
        <v>0</v>
      </c>
      <c r="FK105">
        <v>1316.0692</v>
      </c>
      <c r="FL105">
        <v>0.2723077015762747</v>
      </c>
      <c r="FM105">
        <v>16.40769228937623</v>
      </c>
      <c r="FN105">
        <v>15783.448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-43.1439075</v>
      </c>
      <c r="GD105">
        <v>-0.8960093808630174</v>
      </c>
      <c r="GE105">
        <v>0.10820977633167</v>
      </c>
      <c r="GF105">
        <v>0</v>
      </c>
      <c r="GG105">
        <v>1316.103235294118</v>
      </c>
      <c r="GH105">
        <v>-0.2516424692338026</v>
      </c>
      <c r="GI105">
        <v>0.2322995098654887</v>
      </c>
      <c r="GJ105">
        <v>1</v>
      </c>
      <c r="GK105">
        <v>2.7055545</v>
      </c>
      <c r="GL105">
        <v>-0.05274191369606108</v>
      </c>
      <c r="GM105">
        <v>0.005189127551910835</v>
      </c>
      <c r="GN105">
        <v>1</v>
      </c>
      <c r="GO105">
        <v>2</v>
      </c>
      <c r="GP105">
        <v>3</v>
      </c>
      <c r="GQ105" t="s">
        <v>440</v>
      </c>
      <c r="GR105">
        <v>3.13344</v>
      </c>
      <c r="GS105">
        <v>2.70823</v>
      </c>
      <c r="GT105">
        <v>0.196086</v>
      </c>
      <c r="GU105">
        <v>0.200985</v>
      </c>
      <c r="GV105">
        <v>0.0638575</v>
      </c>
      <c r="GW105">
        <v>0.0525125</v>
      </c>
      <c r="GX105">
        <v>24478</v>
      </c>
      <c r="GY105">
        <v>23584.6</v>
      </c>
      <c r="GZ105">
        <v>30965.6</v>
      </c>
      <c r="HA105">
        <v>29743.1</v>
      </c>
      <c r="HB105">
        <v>39964</v>
      </c>
      <c r="HC105">
        <v>37087.6</v>
      </c>
      <c r="HD105">
        <v>47293.6</v>
      </c>
      <c r="HE105">
        <v>44181.2</v>
      </c>
      <c r="HF105">
        <v>1.89358</v>
      </c>
      <c r="HG105">
        <v>1.89043</v>
      </c>
      <c r="HH105">
        <v>0.0514388</v>
      </c>
      <c r="HI105">
        <v>0</v>
      </c>
      <c r="HJ105">
        <v>17.1617</v>
      </c>
      <c r="HK105">
        <v>999.9</v>
      </c>
      <c r="HL105">
        <v>30.4</v>
      </c>
      <c r="HM105">
        <v>31.5</v>
      </c>
      <c r="HN105">
        <v>15.636</v>
      </c>
      <c r="HO105">
        <v>63.5851</v>
      </c>
      <c r="HP105">
        <v>20.0441</v>
      </c>
      <c r="HQ105">
        <v>1</v>
      </c>
      <c r="HR105">
        <v>-0.29499</v>
      </c>
      <c r="HS105">
        <v>3.02001</v>
      </c>
      <c r="HT105">
        <v>20.1804</v>
      </c>
      <c r="HU105">
        <v>5.23197</v>
      </c>
      <c r="HV105">
        <v>11.9719</v>
      </c>
      <c r="HW105">
        <v>4.9711</v>
      </c>
      <c r="HX105">
        <v>3.28958</v>
      </c>
      <c r="HY105">
        <v>9999</v>
      </c>
      <c r="HZ105">
        <v>9999</v>
      </c>
      <c r="IA105">
        <v>9999</v>
      </c>
      <c r="IB105">
        <v>999.9</v>
      </c>
      <c r="IC105">
        <v>4.97293</v>
      </c>
      <c r="ID105">
        <v>1.87732</v>
      </c>
      <c r="IE105">
        <v>1.87543</v>
      </c>
      <c r="IF105">
        <v>1.8782</v>
      </c>
      <c r="IG105">
        <v>1.87498</v>
      </c>
      <c r="IH105">
        <v>1.87851</v>
      </c>
      <c r="II105">
        <v>1.87561</v>
      </c>
      <c r="IJ105">
        <v>1.87682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1.77</v>
      </c>
      <c r="IY105">
        <v>0.0507</v>
      </c>
      <c r="IZ105">
        <v>-0.1194416370607354</v>
      </c>
      <c r="JA105">
        <v>0.002211305909277446</v>
      </c>
      <c r="JB105">
        <v>-1.416678044876584E-06</v>
      </c>
      <c r="JC105">
        <v>5.589822708492042E-10</v>
      </c>
      <c r="JD105">
        <v>-0.0366444106193515</v>
      </c>
      <c r="JE105">
        <v>-0.003883289402147765</v>
      </c>
      <c r="JF105">
        <v>0.001294046794190009</v>
      </c>
      <c r="JG105">
        <v>-2.515066912705432E-05</v>
      </c>
      <c r="JH105">
        <v>14</v>
      </c>
      <c r="JI105">
        <v>2052</v>
      </c>
      <c r="JJ105">
        <v>1</v>
      </c>
      <c r="JK105">
        <v>21</v>
      </c>
      <c r="JL105">
        <v>29355476.2</v>
      </c>
      <c r="JM105">
        <v>29355476.2</v>
      </c>
      <c r="JN105">
        <v>3.01147</v>
      </c>
      <c r="JO105">
        <v>2.52197</v>
      </c>
      <c r="JP105">
        <v>1.39893</v>
      </c>
      <c r="JQ105">
        <v>2.32788</v>
      </c>
      <c r="JR105">
        <v>1.44897</v>
      </c>
      <c r="JS105">
        <v>2.52075</v>
      </c>
      <c r="JT105">
        <v>37.1702</v>
      </c>
      <c r="JU105">
        <v>23.9124</v>
      </c>
      <c r="JV105">
        <v>18</v>
      </c>
      <c r="JW105">
        <v>475.866</v>
      </c>
      <c r="JX105">
        <v>442.684</v>
      </c>
      <c r="JY105">
        <v>13.8172</v>
      </c>
      <c r="JZ105">
        <v>23.1612</v>
      </c>
      <c r="KA105">
        <v>30.0003</v>
      </c>
      <c r="KB105">
        <v>22.9237</v>
      </c>
      <c r="KC105">
        <v>23.0094</v>
      </c>
      <c r="KD105">
        <v>60.3821</v>
      </c>
      <c r="KE105">
        <v>40.1728</v>
      </c>
      <c r="KF105">
        <v>0</v>
      </c>
      <c r="KG105">
        <v>13.8006</v>
      </c>
      <c r="KH105">
        <v>1490.21</v>
      </c>
      <c r="KI105">
        <v>8.825189999999999</v>
      </c>
      <c r="KJ105">
        <v>102.271</v>
      </c>
      <c r="KK105">
        <v>101.638</v>
      </c>
    </row>
    <row r="106" spans="1:297">
      <c r="A106">
        <v>90</v>
      </c>
      <c r="B106">
        <v>1761328577.1</v>
      </c>
      <c r="C106">
        <v>536.5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1761328569.314285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1488.751128715154</v>
      </c>
      <c r="AK106">
        <v>1458.004666666667</v>
      </c>
      <c r="AL106">
        <v>3.38227235741039</v>
      </c>
      <c r="AM106">
        <v>65.23623807563997</v>
      </c>
      <c r="AN106">
        <f>(AP106 - AO106 + DY106*1E3/(8.314*(EA106+273.15)) * AR106/DX106 * AQ106) * DX106/(100*DL106) * 1000/(1000 - AP106)</f>
        <v>0</v>
      </c>
      <c r="AO106">
        <v>8.80002784142815</v>
      </c>
      <c r="AP106">
        <v>11.48882517482518</v>
      </c>
      <c r="AQ106">
        <v>-4.434527706661453E-06</v>
      </c>
      <c r="AR106">
        <v>121.3080005228487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1761328569.314285</v>
      </c>
      <c r="DR106">
        <v>1416.874642857143</v>
      </c>
      <c r="DS106">
        <v>1460.141785714286</v>
      </c>
      <c r="DT106">
        <v>11.49732142857143</v>
      </c>
      <c r="DU106">
        <v>8.799494642857143</v>
      </c>
      <c r="DV106">
        <v>1415.1175</v>
      </c>
      <c r="DW106">
        <v>11.44658571428571</v>
      </c>
      <c r="DX106">
        <v>499.9908571428572</v>
      </c>
      <c r="DY106">
        <v>90.24795714285713</v>
      </c>
      <c r="DZ106">
        <v>0.03040158928571429</v>
      </c>
      <c r="EA106">
        <v>18.15811428571428</v>
      </c>
      <c r="EB106">
        <v>18.016425</v>
      </c>
      <c r="EC106">
        <v>999.9000000000002</v>
      </c>
      <c r="ED106">
        <v>0</v>
      </c>
      <c r="EE106">
        <v>0</v>
      </c>
      <c r="EF106">
        <v>10011.55428571428</v>
      </c>
      <c r="EG106">
        <v>0</v>
      </c>
      <c r="EH106">
        <v>1157.163928571429</v>
      </c>
      <c r="EI106">
        <v>-43.26775357142857</v>
      </c>
      <c r="EJ106">
        <v>1433.354285714286</v>
      </c>
      <c r="EK106">
        <v>1473.104642857143</v>
      </c>
      <c r="EL106">
        <v>2.697831071428571</v>
      </c>
      <c r="EM106">
        <v>1460.141785714286</v>
      </c>
      <c r="EN106">
        <v>8.799494642857143</v>
      </c>
      <c r="EO106">
        <v>1.037610714285714</v>
      </c>
      <c r="EP106">
        <v>0.7941363214285715</v>
      </c>
      <c r="EQ106">
        <v>7.455466785714287</v>
      </c>
      <c r="ER106">
        <v>3.602921428571428</v>
      </c>
      <c r="ES106">
        <v>1199.971071428571</v>
      </c>
      <c r="ET106">
        <v>0.9670019642857144</v>
      </c>
      <c r="EU106">
        <v>0.03299807857142857</v>
      </c>
      <c r="EV106">
        <v>0</v>
      </c>
      <c r="EW106">
        <v>1316.082857142857</v>
      </c>
      <c r="EX106">
        <v>5.000560000000001</v>
      </c>
      <c r="EY106">
        <v>15784.76785714286</v>
      </c>
      <c r="EZ106">
        <v>10316.55714285714</v>
      </c>
      <c r="FA106">
        <v>38.11810714285713</v>
      </c>
      <c r="FB106">
        <v>41.60907142857142</v>
      </c>
      <c r="FC106">
        <v>39.32557142857143</v>
      </c>
      <c r="FD106">
        <v>41.21182142857142</v>
      </c>
      <c r="FE106">
        <v>39.66707142857143</v>
      </c>
      <c r="FF106">
        <v>1155.541071428571</v>
      </c>
      <c r="FG106">
        <v>39.43</v>
      </c>
      <c r="FH106">
        <v>0</v>
      </c>
      <c r="FI106">
        <v>1761328613</v>
      </c>
      <c r="FJ106">
        <v>0</v>
      </c>
      <c r="FK106">
        <v>1316.041153846154</v>
      </c>
      <c r="FL106">
        <v>-0.8940170921248982</v>
      </c>
      <c r="FM106">
        <v>17.27521365387783</v>
      </c>
      <c r="FN106">
        <v>15785.06538461539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-43.23480975609756</v>
      </c>
      <c r="GD106">
        <v>-0.7345108013937784</v>
      </c>
      <c r="GE106">
        <v>0.1039713605146032</v>
      </c>
      <c r="GF106">
        <v>0</v>
      </c>
      <c r="GG106">
        <v>1316.051764705882</v>
      </c>
      <c r="GH106">
        <v>-0.3966386560961595</v>
      </c>
      <c r="GI106">
        <v>0.2291604958800401</v>
      </c>
      <c r="GJ106">
        <v>1</v>
      </c>
      <c r="GK106">
        <v>2.700196097560975</v>
      </c>
      <c r="GL106">
        <v>-0.05917128919860629</v>
      </c>
      <c r="GM106">
        <v>0.00597927105356042</v>
      </c>
      <c r="GN106">
        <v>1</v>
      </c>
      <c r="GO106">
        <v>2</v>
      </c>
      <c r="GP106">
        <v>3</v>
      </c>
      <c r="GQ106" t="s">
        <v>440</v>
      </c>
      <c r="GR106">
        <v>3.13313</v>
      </c>
      <c r="GS106">
        <v>2.70809</v>
      </c>
      <c r="GT106">
        <v>0.197454</v>
      </c>
      <c r="GU106">
        <v>0.202326</v>
      </c>
      <c r="GV106">
        <v>0.0638358</v>
      </c>
      <c r="GW106">
        <v>0.0525068</v>
      </c>
      <c r="GX106">
        <v>24436.1</v>
      </c>
      <c r="GY106">
        <v>23545.2</v>
      </c>
      <c r="GZ106">
        <v>30965.2</v>
      </c>
      <c r="HA106">
        <v>29743.2</v>
      </c>
      <c r="HB106">
        <v>39964.4</v>
      </c>
      <c r="HC106">
        <v>37088</v>
      </c>
      <c r="HD106">
        <v>47292.9</v>
      </c>
      <c r="HE106">
        <v>44181.3</v>
      </c>
      <c r="HF106">
        <v>1.89275</v>
      </c>
      <c r="HG106">
        <v>1.8908</v>
      </c>
      <c r="HH106">
        <v>0.050813</v>
      </c>
      <c r="HI106">
        <v>0</v>
      </c>
      <c r="HJ106">
        <v>17.1631</v>
      </c>
      <c r="HK106">
        <v>999.9</v>
      </c>
      <c r="HL106">
        <v>30.4</v>
      </c>
      <c r="HM106">
        <v>31.5</v>
      </c>
      <c r="HN106">
        <v>15.6345</v>
      </c>
      <c r="HO106">
        <v>63.0851</v>
      </c>
      <c r="HP106">
        <v>20.0321</v>
      </c>
      <c r="HQ106">
        <v>1</v>
      </c>
      <c r="HR106">
        <v>-0.294987</v>
      </c>
      <c r="HS106">
        <v>3.02114</v>
      </c>
      <c r="HT106">
        <v>20.1805</v>
      </c>
      <c r="HU106">
        <v>5.23241</v>
      </c>
      <c r="HV106">
        <v>11.9727</v>
      </c>
      <c r="HW106">
        <v>4.97095</v>
      </c>
      <c r="HX106">
        <v>3.2896</v>
      </c>
      <c r="HY106">
        <v>9999</v>
      </c>
      <c r="HZ106">
        <v>9999</v>
      </c>
      <c r="IA106">
        <v>9999</v>
      </c>
      <c r="IB106">
        <v>999.9</v>
      </c>
      <c r="IC106">
        <v>4.97293</v>
      </c>
      <c r="ID106">
        <v>1.8773</v>
      </c>
      <c r="IE106">
        <v>1.87541</v>
      </c>
      <c r="IF106">
        <v>1.8782</v>
      </c>
      <c r="IG106">
        <v>1.875</v>
      </c>
      <c r="IH106">
        <v>1.87851</v>
      </c>
      <c r="II106">
        <v>1.87561</v>
      </c>
      <c r="IJ106">
        <v>1.8768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1.79</v>
      </c>
      <c r="IY106">
        <v>0.0506</v>
      </c>
      <c r="IZ106">
        <v>-0.1194416370607354</v>
      </c>
      <c r="JA106">
        <v>0.002211305909277446</v>
      </c>
      <c r="JB106">
        <v>-1.416678044876584E-06</v>
      </c>
      <c r="JC106">
        <v>5.589822708492042E-10</v>
      </c>
      <c r="JD106">
        <v>-0.0366444106193515</v>
      </c>
      <c r="JE106">
        <v>-0.003883289402147765</v>
      </c>
      <c r="JF106">
        <v>0.001294046794190009</v>
      </c>
      <c r="JG106">
        <v>-2.515066912705432E-05</v>
      </c>
      <c r="JH106">
        <v>14</v>
      </c>
      <c r="JI106">
        <v>2052</v>
      </c>
      <c r="JJ106">
        <v>1</v>
      </c>
      <c r="JK106">
        <v>21</v>
      </c>
      <c r="JL106">
        <v>29355476.3</v>
      </c>
      <c r="JM106">
        <v>29355476.3</v>
      </c>
      <c r="JN106">
        <v>3.03955</v>
      </c>
      <c r="JO106">
        <v>2.52319</v>
      </c>
      <c r="JP106">
        <v>1.39893</v>
      </c>
      <c r="JQ106">
        <v>2.32788</v>
      </c>
      <c r="JR106">
        <v>1.44897</v>
      </c>
      <c r="JS106">
        <v>2.42188</v>
      </c>
      <c r="JT106">
        <v>37.1702</v>
      </c>
      <c r="JU106">
        <v>23.8949</v>
      </c>
      <c r="JV106">
        <v>18</v>
      </c>
      <c r="JW106">
        <v>475.435</v>
      </c>
      <c r="JX106">
        <v>442.911</v>
      </c>
      <c r="JY106">
        <v>13.7976</v>
      </c>
      <c r="JZ106">
        <v>23.1615</v>
      </c>
      <c r="KA106">
        <v>30.0001</v>
      </c>
      <c r="KB106">
        <v>22.9237</v>
      </c>
      <c r="KC106">
        <v>23.0094</v>
      </c>
      <c r="KD106">
        <v>60.8856</v>
      </c>
      <c r="KE106">
        <v>40.1728</v>
      </c>
      <c r="KF106">
        <v>0</v>
      </c>
      <c r="KG106">
        <v>13.787</v>
      </c>
      <c r="KH106">
        <v>1503.57</v>
      </c>
      <c r="KI106">
        <v>8.84088</v>
      </c>
      <c r="KJ106">
        <v>102.269</v>
      </c>
      <c r="KK106">
        <v>101.639</v>
      </c>
    </row>
    <row r="107" spans="1:297">
      <c r="A107">
        <v>91</v>
      </c>
      <c r="B107">
        <v>1761328582.1</v>
      </c>
      <c r="C107">
        <v>541.5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1761328574.6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1505.681910263963</v>
      </c>
      <c r="AK107">
        <v>1474.95812121212</v>
      </c>
      <c r="AL107">
        <v>3.410477831216027</v>
      </c>
      <c r="AM107">
        <v>65.23623807563997</v>
      </c>
      <c r="AN107">
        <f>(AP107 - AO107 + DY107*1E3/(8.314*(EA107+273.15)) * AR107/DX107 * AQ107) * DX107/(100*DL107) * 1000/(1000 - AP107)</f>
        <v>0</v>
      </c>
      <c r="AO107">
        <v>8.798487467681902</v>
      </c>
      <c r="AP107">
        <v>11.48303356643357</v>
      </c>
      <c r="AQ107">
        <v>-7.267462835393376E-06</v>
      </c>
      <c r="AR107">
        <v>121.3080005228487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1761328574.6</v>
      </c>
      <c r="DR107">
        <v>1434.533333333333</v>
      </c>
      <c r="DS107">
        <v>1477.909259259259</v>
      </c>
      <c r="DT107">
        <v>11.49105925925926</v>
      </c>
      <c r="DU107">
        <v>8.799337777777778</v>
      </c>
      <c r="DV107">
        <v>1432.748148148148</v>
      </c>
      <c r="DW107">
        <v>11.44041851851852</v>
      </c>
      <c r="DX107">
        <v>500.0275555555555</v>
      </c>
      <c r="DY107">
        <v>90.24839629629626</v>
      </c>
      <c r="DZ107">
        <v>0.03008441111111111</v>
      </c>
      <c r="EA107">
        <v>18.15891111111111</v>
      </c>
      <c r="EB107">
        <v>18.0146037037037</v>
      </c>
      <c r="EC107">
        <v>999.9000000000001</v>
      </c>
      <c r="ED107">
        <v>0</v>
      </c>
      <c r="EE107">
        <v>0</v>
      </c>
      <c r="EF107">
        <v>10019.4562962963</v>
      </c>
      <c r="EG107">
        <v>0</v>
      </c>
      <c r="EH107">
        <v>1157.171111111111</v>
      </c>
      <c r="EI107">
        <v>-43.37684074074073</v>
      </c>
      <c r="EJ107">
        <v>1451.208518518519</v>
      </c>
      <c r="EK107">
        <v>1491.028888888889</v>
      </c>
      <c r="EL107">
        <v>2.691718518518518</v>
      </c>
      <c r="EM107">
        <v>1477.909259259259</v>
      </c>
      <c r="EN107">
        <v>8.799337777777778</v>
      </c>
      <c r="EO107">
        <v>1.03704962962963</v>
      </c>
      <c r="EP107">
        <v>0.7941261111111111</v>
      </c>
      <c r="EQ107">
        <v>7.447556666666666</v>
      </c>
      <c r="ER107">
        <v>3.602737777777778</v>
      </c>
      <c r="ES107">
        <v>1199.967777777778</v>
      </c>
      <c r="ET107">
        <v>0.9670025925925927</v>
      </c>
      <c r="EU107">
        <v>0.03299743333333333</v>
      </c>
      <c r="EV107">
        <v>0</v>
      </c>
      <c r="EW107">
        <v>1316.052592592592</v>
      </c>
      <c r="EX107">
        <v>5.000560000000001</v>
      </c>
      <c r="EY107">
        <v>15786.46296296297</v>
      </c>
      <c r="EZ107">
        <v>10316.54444444445</v>
      </c>
      <c r="FA107">
        <v>38.10392592592593</v>
      </c>
      <c r="FB107">
        <v>41.65955555555556</v>
      </c>
      <c r="FC107">
        <v>39.38407407407407</v>
      </c>
      <c r="FD107">
        <v>41.29140740740741</v>
      </c>
      <c r="FE107">
        <v>39.72422222222222</v>
      </c>
      <c r="FF107">
        <v>1155.537777777778</v>
      </c>
      <c r="FG107">
        <v>39.43</v>
      </c>
      <c r="FH107">
        <v>0</v>
      </c>
      <c r="FI107">
        <v>1761328617.8</v>
      </c>
      <c r="FJ107">
        <v>0</v>
      </c>
      <c r="FK107">
        <v>1316.001153846154</v>
      </c>
      <c r="FL107">
        <v>-0.6690598422470255</v>
      </c>
      <c r="FM107">
        <v>21.5213676037708</v>
      </c>
      <c r="FN107">
        <v>15786.68846153846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-43.32234390243902</v>
      </c>
      <c r="GD107">
        <v>-1.192584668989576</v>
      </c>
      <c r="GE107">
        <v>0.1465398772810717</v>
      </c>
      <c r="GF107">
        <v>0</v>
      </c>
      <c r="GG107">
        <v>1316.02794117647</v>
      </c>
      <c r="GH107">
        <v>-0.6598930509326441</v>
      </c>
      <c r="GI107">
        <v>0.2367522831962158</v>
      </c>
      <c r="GJ107">
        <v>1</v>
      </c>
      <c r="GK107">
        <v>2.695263414634146</v>
      </c>
      <c r="GL107">
        <v>-0.0686232752613231</v>
      </c>
      <c r="GM107">
        <v>0.006809606417391948</v>
      </c>
      <c r="GN107">
        <v>1</v>
      </c>
      <c r="GO107">
        <v>2</v>
      </c>
      <c r="GP107">
        <v>3</v>
      </c>
      <c r="GQ107" t="s">
        <v>440</v>
      </c>
      <c r="GR107">
        <v>3.13317</v>
      </c>
      <c r="GS107">
        <v>2.7077</v>
      </c>
      <c r="GT107">
        <v>0.198816</v>
      </c>
      <c r="GU107">
        <v>0.203683</v>
      </c>
      <c r="GV107">
        <v>0.0638111</v>
      </c>
      <c r="GW107">
        <v>0.0525093</v>
      </c>
      <c r="GX107">
        <v>24394.6</v>
      </c>
      <c r="GY107">
        <v>23505.1</v>
      </c>
      <c r="GZ107">
        <v>30965.2</v>
      </c>
      <c r="HA107">
        <v>29743.2</v>
      </c>
      <c r="HB107">
        <v>39965.6</v>
      </c>
      <c r="HC107">
        <v>37088.3</v>
      </c>
      <c r="HD107">
        <v>47292.9</v>
      </c>
      <c r="HE107">
        <v>44181.6</v>
      </c>
      <c r="HF107">
        <v>1.89303</v>
      </c>
      <c r="HG107">
        <v>1.891</v>
      </c>
      <c r="HH107">
        <v>0.0511035</v>
      </c>
      <c r="HI107">
        <v>0</v>
      </c>
      <c r="HJ107">
        <v>17.1631</v>
      </c>
      <c r="HK107">
        <v>999.9</v>
      </c>
      <c r="HL107">
        <v>30.4</v>
      </c>
      <c r="HM107">
        <v>31.5</v>
      </c>
      <c r="HN107">
        <v>15.6347</v>
      </c>
      <c r="HO107">
        <v>63.5451</v>
      </c>
      <c r="HP107">
        <v>19.7997</v>
      </c>
      <c r="HQ107">
        <v>1</v>
      </c>
      <c r="HR107">
        <v>-0.29502</v>
      </c>
      <c r="HS107">
        <v>3.01557</v>
      </c>
      <c r="HT107">
        <v>20.1807</v>
      </c>
      <c r="HU107">
        <v>5.23241</v>
      </c>
      <c r="HV107">
        <v>11.9731</v>
      </c>
      <c r="HW107">
        <v>4.9704</v>
      </c>
      <c r="HX107">
        <v>3.28963</v>
      </c>
      <c r="HY107">
        <v>9999</v>
      </c>
      <c r="HZ107">
        <v>9999</v>
      </c>
      <c r="IA107">
        <v>9999</v>
      </c>
      <c r="IB107">
        <v>999.9</v>
      </c>
      <c r="IC107">
        <v>4.97293</v>
      </c>
      <c r="ID107">
        <v>1.8773</v>
      </c>
      <c r="IE107">
        <v>1.87542</v>
      </c>
      <c r="IF107">
        <v>1.87821</v>
      </c>
      <c r="IG107">
        <v>1.87498</v>
      </c>
      <c r="IH107">
        <v>1.87851</v>
      </c>
      <c r="II107">
        <v>1.87561</v>
      </c>
      <c r="IJ107">
        <v>1.87683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1.82</v>
      </c>
      <c r="IY107">
        <v>0.0505</v>
      </c>
      <c r="IZ107">
        <v>-0.1194416370607354</v>
      </c>
      <c r="JA107">
        <v>0.002211305909277446</v>
      </c>
      <c r="JB107">
        <v>-1.416678044876584E-06</v>
      </c>
      <c r="JC107">
        <v>5.589822708492042E-10</v>
      </c>
      <c r="JD107">
        <v>-0.0366444106193515</v>
      </c>
      <c r="JE107">
        <v>-0.003883289402147765</v>
      </c>
      <c r="JF107">
        <v>0.001294046794190009</v>
      </c>
      <c r="JG107">
        <v>-2.515066912705432E-05</v>
      </c>
      <c r="JH107">
        <v>14</v>
      </c>
      <c r="JI107">
        <v>2052</v>
      </c>
      <c r="JJ107">
        <v>1</v>
      </c>
      <c r="JK107">
        <v>21</v>
      </c>
      <c r="JL107">
        <v>29355476.4</v>
      </c>
      <c r="JM107">
        <v>29355476.4</v>
      </c>
      <c r="JN107">
        <v>3.06396</v>
      </c>
      <c r="JO107">
        <v>2.50366</v>
      </c>
      <c r="JP107">
        <v>1.39893</v>
      </c>
      <c r="JQ107">
        <v>2.3291</v>
      </c>
      <c r="JR107">
        <v>1.44897</v>
      </c>
      <c r="JS107">
        <v>2.55127</v>
      </c>
      <c r="JT107">
        <v>37.1941</v>
      </c>
      <c r="JU107">
        <v>23.9211</v>
      </c>
      <c r="JV107">
        <v>18</v>
      </c>
      <c r="JW107">
        <v>475.583</v>
      </c>
      <c r="JX107">
        <v>443.044</v>
      </c>
      <c r="JY107">
        <v>13.7829</v>
      </c>
      <c r="JZ107">
        <v>23.1631</v>
      </c>
      <c r="KA107">
        <v>30</v>
      </c>
      <c r="KB107">
        <v>22.9244</v>
      </c>
      <c r="KC107">
        <v>23.011</v>
      </c>
      <c r="KD107">
        <v>61.4409</v>
      </c>
      <c r="KE107">
        <v>40.1728</v>
      </c>
      <c r="KF107">
        <v>0</v>
      </c>
      <c r="KG107">
        <v>13.7747</v>
      </c>
      <c r="KH107">
        <v>1523.61</v>
      </c>
      <c r="KI107">
        <v>8.855700000000001</v>
      </c>
      <c r="KJ107">
        <v>102.269</v>
      </c>
      <c r="KK107">
        <v>101.639</v>
      </c>
    </row>
    <row r="108" spans="1:297">
      <c r="A108">
        <v>92</v>
      </c>
      <c r="B108">
        <v>1761328587.1</v>
      </c>
      <c r="C108">
        <v>546.5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1761328579.314285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1522.282987316965</v>
      </c>
      <c r="AK108">
        <v>1491.700121212121</v>
      </c>
      <c r="AL108">
        <v>3.33035993929707</v>
      </c>
      <c r="AM108">
        <v>65.23623807563997</v>
      </c>
      <c r="AN108">
        <f>(AP108 - AO108 + DY108*1E3/(8.314*(EA108+273.15)) * AR108/DX108 * AQ108) * DX108/(100*DL108) * 1000/(1000 - AP108)</f>
        <v>0</v>
      </c>
      <c r="AO108">
        <v>8.799483466438772</v>
      </c>
      <c r="AP108">
        <v>11.47868531468532</v>
      </c>
      <c r="AQ108">
        <v>-3.289773851184649E-06</v>
      </c>
      <c r="AR108">
        <v>121.3080005228487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1761328579.314285</v>
      </c>
      <c r="DR108">
        <v>1450.313571428572</v>
      </c>
      <c r="DS108">
        <v>1493.666785714285</v>
      </c>
      <c r="DT108">
        <v>11.48580357142857</v>
      </c>
      <c r="DU108">
        <v>8.799201071428573</v>
      </c>
      <c r="DV108">
        <v>1448.5025</v>
      </c>
      <c r="DW108">
        <v>11.43525357142857</v>
      </c>
      <c r="DX108">
        <v>500.0273928571428</v>
      </c>
      <c r="DY108">
        <v>90.24807142857144</v>
      </c>
      <c r="DZ108">
        <v>0.03003346785714285</v>
      </c>
      <c r="EA108">
        <v>18.15939642857143</v>
      </c>
      <c r="EB108">
        <v>18.011025</v>
      </c>
      <c r="EC108">
        <v>999.9000000000002</v>
      </c>
      <c r="ED108">
        <v>0</v>
      </c>
      <c r="EE108">
        <v>0</v>
      </c>
      <c r="EF108">
        <v>10010.19428571429</v>
      </c>
      <c r="EG108">
        <v>0</v>
      </c>
      <c r="EH108">
        <v>1157.175357142857</v>
      </c>
      <c r="EI108">
        <v>-43.35513214285714</v>
      </c>
      <c r="EJ108">
        <v>1467.163571428572</v>
      </c>
      <c r="EK108">
        <v>1506.927142857143</v>
      </c>
      <c r="EL108">
        <v>2.686606428571429</v>
      </c>
      <c r="EM108">
        <v>1493.666785714285</v>
      </c>
      <c r="EN108">
        <v>8.799201071428573</v>
      </c>
      <c r="EO108">
        <v>1.036572142857143</v>
      </c>
      <c r="EP108">
        <v>0.7941107500000001</v>
      </c>
      <c r="EQ108">
        <v>7.440816785714285</v>
      </c>
      <c r="ER108">
        <v>3.602464285714286</v>
      </c>
      <c r="ES108">
        <v>1199.973571428571</v>
      </c>
      <c r="ET108">
        <v>0.9670034285714287</v>
      </c>
      <c r="EU108">
        <v>0.032996525</v>
      </c>
      <c r="EV108">
        <v>0</v>
      </c>
      <c r="EW108">
        <v>1316.018214285714</v>
      </c>
      <c r="EX108">
        <v>5.000560000000001</v>
      </c>
      <c r="EY108">
        <v>15788.16785714285</v>
      </c>
      <c r="EZ108">
        <v>10316.60714285714</v>
      </c>
      <c r="FA108">
        <v>38.17382142857142</v>
      </c>
      <c r="FB108">
        <v>41.71407142857142</v>
      </c>
      <c r="FC108">
        <v>39.44178571428571</v>
      </c>
      <c r="FD108">
        <v>41.37028571428571</v>
      </c>
      <c r="FE108">
        <v>39.77867857142856</v>
      </c>
      <c r="FF108">
        <v>1155.543571428572</v>
      </c>
      <c r="FG108">
        <v>39.43</v>
      </c>
      <c r="FH108">
        <v>0</v>
      </c>
      <c r="FI108">
        <v>1761328622.6</v>
      </c>
      <c r="FJ108">
        <v>0</v>
      </c>
      <c r="FK108">
        <v>1315.963846153846</v>
      </c>
      <c r="FL108">
        <v>-0.1292307953811171</v>
      </c>
      <c r="FM108">
        <v>19.02222225284271</v>
      </c>
      <c r="FN108">
        <v>15788.26923076923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-43.32006829268293</v>
      </c>
      <c r="GD108">
        <v>-0.3464780487804731</v>
      </c>
      <c r="GE108">
        <v>0.1514006144895616</v>
      </c>
      <c r="GF108">
        <v>1</v>
      </c>
      <c r="GG108">
        <v>1315.995</v>
      </c>
      <c r="GH108">
        <v>-0.5541634927847007</v>
      </c>
      <c r="GI108">
        <v>0.2371429204211806</v>
      </c>
      <c r="GJ108">
        <v>1</v>
      </c>
      <c r="GK108">
        <v>2.69084</v>
      </c>
      <c r="GL108">
        <v>-0.06817087108013846</v>
      </c>
      <c r="GM108">
        <v>0.006757800551413375</v>
      </c>
      <c r="GN108">
        <v>1</v>
      </c>
      <c r="GO108">
        <v>3</v>
      </c>
      <c r="GP108">
        <v>3</v>
      </c>
      <c r="GQ108" t="s">
        <v>628</v>
      </c>
      <c r="GR108">
        <v>3.13332</v>
      </c>
      <c r="GS108">
        <v>2.70812</v>
      </c>
      <c r="GT108">
        <v>0.20015</v>
      </c>
      <c r="GU108">
        <v>0.205003</v>
      </c>
      <c r="GV108">
        <v>0.0637945</v>
      </c>
      <c r="GW108">
        <v>0.0525075</v>
      </c>
      <c r="GX108">
        <v>24353.8</v>
      </c>
      <c r="GY108">
        <v>23466</v>
      </c>
      <c r="GZ108">
        <v>30964.9</v>
      </c>
      <c r="HA108">
        <v>29742.8</v>
      </c>
      <c r="HB108">
        <v>39966</v>
      </c>
      <c r="HC108">
        <v>37088</v>
      </c>
      <c r="HD108">
        <v>47292.4</v>
      </c>
      <c r="HE108">
        <v>44181.1</v>
      </c>
      <c r="HF108">
        <v>1.8931</v>
      </c>
      <c r="HG108">
        <v>1.8911</v>
      </c>
      <c r="HH108">
        <v>0.0506416</v>
      </c>
      <c r="HI108">
        <v>0</v>
      </c>
      <c r="HJ108">
        <v>17.1631</v>
      </c>
      <c r="HK108">
        <v>999.9</v>
      </c>
      <c r="HL108">
        <v>30.4</v>
      </c>
      <c r="HM108">
        <v>31.5</v>
      </c>
      <c r="HN108">
        <v>15.6335</v>
      </c>
      <c r="HO108">
        <v>63.9751</v>
      </c>
      <c r="HP108">
        <v>19.7716</v>
      </c>
      <c r="HQ108">
        <v>1</v>
      </c>
      <c r="HR108">
        <v>-0.295071</v>
      </c>
      <c r="HS108">
        <v>3.01559</v>
      </c>
      <c r="HT108">
        <v>20.1809</v>
      </c>
      <c r="HU108">
        <v>5.23331</v>
      </c>
      <c r="HV108">
        <v>11.9733</v>
      </c>
      <c r="HW108">
        <v>4.97135</v>
      </c>
      <c r="HX108">
        <v>3.2897</v>
      </c>
      <c r="HY108">
        <v>9999</v>
      </c>
      <c r="HZ108">
        <v>9999</v>
      </c>
      <c r="IA108">
        <v>9999</v>
      </c>
      <c r="IB108">
        <v>999.9</v>
      </c>
      <c r="IC108">
        <v>4.97291</v>
      </c>
      <c r="ID108">
        <v>1.87731</v>
      </c>
      <c r="IE108">
        <v>1.87544</v>
      </c>
      <c r="IF108">
        <v>1.87821</v>
      </c>
      <c r="IG108">
        <v>1.87499</v>
      </c>
      <c r="IH108">
        <v>1.87851</v>
      </c>
      <c r="II108">
        <v>1.87561</v>
      </c>
      <c r="IJ108">
        <v>1.87683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1.85</v>
      </c>
      <c r="IY108">
        <v>0.0504</v>
      </c>
      <c r="IZ108">
        <v>-0.1194416370607354</v>
      </c>
      <c r="JA108">
        <v>0.002211305909277446</v>
      </c>
      <c r="JB108">
        <v>-1.416678044876584E-06</v>
      </c>
      <c r="JC108">
        <v>5.589822708492042E-10</v>
      </c>
      <c r="JD108">
        <v>-0.0366444106193515</v>
      </c>
      <c r="JE108">
        <v>-0.003883289402147765</v>
      </c>
      <c r="JF108">
        <v>0.001294046794190009</v>
      </c>
      <c r="JG108">
        <v>-2.515066912705432E-05</v>
      </c>
      <c r="JH108">
        <v>14</v>
      </c>
      <c r="JI108">
        <v>2052</v>
      </c>
      <c r="JJ108">
        <v>1</v>
      </c>
      <c r="JK108">
        <v>21</v>
      </c>
      <c r="JL108">
        <v>29355476.5</v>
      </c>
      <c r="JM108">
        <v>29355476.5</v>
      </c>
      <c r="JN108">
        <v>3.09326</v>
      </c>
      <c r="JO108">
        <v>2.50488</v>
      </c>
      <c r="JP108">
        <v>1.39893</v>
      </c>
      <c r="JQ108">
        <v>2.3291</v>
      </c>
      <c r="JR108">
        <v>1.44897</v>
      </c>
      <c r="JS108">
        <v>2.61108</v>
      </c>
      <c r="JT108">
        <v>37.1702</v>
      </c>
      <c r="JU108">
        <v>23.9124</v>
      </c>
      <c r="JV108">
        <v>18</v>
      </c>
      <c r="JW108">
        <v>475.632</v>
      </c>
      <c r="JX108">
        <v>443.108</v>
      </c>
      <c r="JY108">
        <v>13.7715</v>
      </c>
      <c r="JZ108">
        <v>23.1634</v>
      </c>
      <c r="KA108">
        <v>30.0001</v>
      </c>
      <c r="KB108">
        <v>22.9257</v>
      </c>
      <c r="KC108">
        <v>23.0114</v>
      </c>
      <c r="KD108">
        <v>61.9454</v>
      </c>
      <c r="KE108">
        <v>40.1728</v>
      </c>
      <c r="KF108">
        <v>0</v>
      </c>
      <c r="KG108">
        <v>13.7667</v>
      </c>
      <c r="KH108">
        <v>1536.97</v>
      </c>
      <c r="KI108">
        <v>8.86825</v>
      </c>
      <c r="KJ108">
        <v>102.268</v>
      </c>
      <c r="KK108">
        <v>101.638</v>
      </c>
    </row>
    <row r="109" spans="1:297">
      <c r="A109">
        <v>93</v>
      </c>
      <c r="B109">
        <v>1761328592.1</v>
      </c>
      <c r="C109">
        <v>551.5</v>
      </c>
      <c r="D109" t="s">
        <v>629</v>
      </c>
      <c r="E109" t="s">
        <v>630</v>
      </c>
      <c r="F109">
        <v>5</v>
      </c>
      <c r="G109" t="s">
        <v>435</v>
      </c>
      <c r="H109" t="s">
        <v>436</v>
      </c>
      <c r="I109">
        <v>1761328584.6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1539.273322781356</v>
      </c>
      <c r="AK109">
        <v>1508.708242424243</v>
      </c>
      <c r="AL109">
        <v>3.407179232258048</v>
      </c>
      <c r="AM109">
        <v>65.23623807563997</v>
      </c>
      <c r="AN109">
        <f>(AP109 - AO109 + DY109*1E3/(8.314*(EA109+273.15)) * AR109/DX109 * AQ109) * DX109/(100*DL109) * 1000/(1000 - AP109)</f>
        <v>0</v>
      </c>
      <c r="AO109">
        <v>8.798727841351814</v>
      </c>
      <c r="AP109">
        <v>11.47316643356644</v>
      </c>
      <c r="AQ109">
        <v>-4.91713560885129E-06</v>
      </c>
      <c r="AR109">
        <v>121.3080005228487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1761328584.6</v>
      </c>
      <c r="DR109">
        <v>1467.964444444445</v>
      </c>
      <c r="DS109">
        <v>1511.346296296296</v>
      </c>
      <c r="DT109">
        <v>11.48022592592593</v>
      </c>
      <c r="DU109">
        <v>8.798891111111111</v>
      </c>
      <c r="DV109">
        <v>1466.124814814815</v>
      </c>
      <c r="DW109">
        <v>11.42976296296296</v>
      </c>
      <c r="DX109">
        <v>499.9988518518519</v>
      </c>
      <c r="DY109">
        <v>90.24785925925927</v>
      </c>
      <c r="DZ109">
        <v>0.03011708888888889</v>
      </c>
      <c r="EA109">
        <v>18.16008518518518</v>
      </c>
      <c r="EB109">
        <v>18.01002222222222</v>
      </c>
      <c r="EC109">
        <v>999.9000000000001</v>
      </c>
      <c r="ED109">
        <v>0</v>
      </c>
      <c r="EE109">
        <v>0</v>
      </c>
      <c r="EF109">
        <v>10008.46888888889</v>
      </c>
      <c r="EG109">
        <v>0</v>
      </c>
      <c r="EH109">
        <v>1157.196666666667</v>
      </c>
      <c r="EI109">
        <v>-43.38315185185185</v>
      </c>
      <c r="EJ109">
        <v>1485.011481481481</v>
      </c>
      <c r="EK109">
        <v>1524.762592592593</v>
      </c>
      <c r="EL109">
        <v>2.681342592592593</v>
      </c>
      <c r="EM109">
        <v>1511.346296296296</v>
      </c>
      <c r="EN109">
        <v>8.798891111111111</v>
      </c>
      <c r="EO109">
        <v>1.036066666666667</v>
      </c>
      <c r="EP109">
        <v>0.7940809999999999</v>
      </c>
      <c r="EQ109">
        <v>7.433682592592594</v>
      </c>
      <c r="ER109">
        <v>3.601932222222222</v>
      </c>
      <c r="ES109">
        <v>1199.96962962963</v>
      </c>
      <c r="ET109">
        <v>0.9670040740740741</v>
      </c>
      <c r="EU109">
        <v>0.03299585925925926</v>
      </c>
      <c r="EV109">
        <v>0</v>
      </c>
      <c r="EW109">
        <v>1315.907407407408</v>
      </c>
      <c r="EX109">
        <v>5.000560000000001</v>
      </c>
      <c r="EY109">
        <v>15789.68518518518</v>
      </c>
      <c r="EZ109">
        <v>10316.57777777778</v>
      </c>
      <c r="FA109">
        <v>38.22196296296296</v>
      </c>
      <c r="FB109">
        <v>41.76822222222221</v>
      </c>
      <c r="FC109">
        <v>39.49062962962963</v>
      </c>
      <c r="FD109">
        <v>41.44425925925925</v>
      </c>
      <c r="FE109">
        <v>39.82385185185185</v>
      </c>
      <c r="FF109">
        <v>1155.53962962963</v>
      </c>
      <c r="FG109">
        <v>39.43</v>
      </c>
      <c r="FH109">
        <v>0</v>
      </c>
      <c r="FI109">
        <v>1761328628</v>
      </c>
      <c r="FJ109">
        <v>0</v>
      </c>
      <c r="FK109">
        <v>1315.8844</v>
      </c>
      <c r="FL109">
        <v>-1.56076924789175</v>
      </c>
      <c r="FM109">
        <v>18.13846166879356</v>
      </c>
      <c r="FN109">
        <v>15790.1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-43.3681625</v>
      </c>
      <c r="GD109">
        <v>0.1674630393997672</v>
      </c>
      <c r="GE109">
        <v>0.1346243360011484</v>
      </c>
      <c r="GF109">
        <v>1</v>
      </c>
      <c r="GG109">
        <v>1315.913235294118</v>
      </c>
      <c r="GH109">
        <v>-0.9401069639986827</v>
      </c>
      <c r="GI109">
        <v>0.2399965758117933</v>
      </c>
      <c r="GJ109">
        <v>1</v>
      </c>
      <c r="GK109">
        <v>2.68462975</v>
      </c>
      <c r="GL109">
        <v>-0.05933774859286965</v>
      </c>
      <c r="GM109">
        <v>0.005719959129006126</v>
      </c>
      <c r="GN109">
        <v>1</v>
      </c>
      <c r="GO109">
        <v>3</v>
      </c>
      <c r="GP109">
        <v>3</v>
      </c>
      <c r="GQ109" t="s">
        <v>628</v>
      </c>
      <c r="GR109">
        <v>3.13351</v>
      </c>
      <c r="GS109">
        <v>2.70807</v>
      </c>
      <c r="GT109">
        <v>0.201491</v>
      </c>
      <c r="GU109">
        <v>0.206341</v>
      </c>
      <c r="GV109">
        <v>0.0637669</v>
      </c>
      <c r="GW109">
        <v>0.0525074</v>
      </c>
      <c r="GX109">
        <v>24312.9</v>
      </c>
      <c r="GY109">
        <v>23426.8</v>
      </c>
      <c r="GZ109">
        <v>30964.7</v>
      </c>
      <c r="HA109">
        <v>29743.2</v>
      </c>
      <c r="HB109">
        <v>39966.9</v>
      </c>
      <c r="HC109">
        <v>37088.4</v>
      </c>
      <c r="HD109">
        <v>47291.9</v>
      </c>
      <c r="HE109">
        <v>44181.4</v>
      </c>
      <c r="HF109">
        <v>1.89325</v>
      </c>
      <c r="HG109">
        <v>1.89088</v>
      </c>
      <c r="HH109">
        <v>0.0510812</v>
      </c>
      <c r="HI109">
        <v>0</v>
      </c>
      <c r="HJ109">
        <v>17.1631</v>
      </c>
      <c r="HK109">
        <v>999.9</v>
      </c>
      <c r="HL109">
        <v>30.4</v>
      </c>
      <c r="HM109">
        <v>31.5</v>
      </c>
      <c r="HN109">
        <v>15.636</v>
      </c>
      <c r="HO109">
        <v>63.8051</v>
      </c>
      <c r="HP109">
        <v>19.9079</v>
      </c>
      <c r="HQ109">
        <v>1</v>
      </c>
      <c r="HR109">
        <v>-0.29498</v>
      </c>
      <c r="HS109">
        <v>3.00494</v>
      </c>
      <c r="HT109">
        <v>20.1813</v>
      </c>
      <c r="HU109">
        <v>5.23346</v>
      </c>
      <c r="HV109">
        <v>11.9731</v>
      </c>
      <c r="HW109">
        <v>4.97145</v>
      </c>
      <c r="HX109">
        <v>3.28965</v>
      </c>
      <c r="HY109">
        <v>9999</v>
      </c>
      <c r="HZ109">
        <v>9999</v>
      </c>
      <c r="IA109">
        <v>9999</v>
      </c>
      <c r="IB109">
        <v>999.9</v>
      </c>
      <c r="IC109">
        <v>4.97294</v>
      </c>
      <c r="ID109">
        <v>1.87731</v>
      </c>
      <c r="IE109">
        <v>1.87545</v>
      </c>
      <c r="IF109">
        <v>1.87821</v>
      </c>
      <c r="IG109">
        <v>1.87498</v>
      </c>
      <c r="IH109">
        <v>1.87851</v>
      </c>
      <c r="II109">
        <v>1.87561</v>
      </c>
      <c r="IJ109">
        <v>1.87683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1.88</v>
      </c>
      <c r="IY109">
        <v>0.0504</v>
      </c>
      <c r="IZ109">
        <v>-0.1194416370607354</v>
      </c>
      <c r="JA109">
        <v>0.002211305909277446</v>
      </c>
      <c r="JB109">
        <v>-1.416678044876584E-06</v>
      </c>
      <c r="JC109">
        <v>5.589822708492042E-10</v>
      </c>
      <c r="JD109">
        <v>-0.0366444106193515</v>
      </c>
      <c r="JE109">
        <v>-0.003883289402147765</v>
      </c>
      <c r="JF109">
        <v>0.001294046794190009</v>
      </c>
      <c r="JG109">
        <v>-2.515066912705432E-05</v>
      </c>
      <c r="JH109">
        <v>14</v>
      </c>
      <c r="JI109">
        <v>2052</v>
      </c>
      <c r="JJ109">
        <v>1</v>
      </c>
      <c r="JK109">
        <v>21</v>
      </c>
      <c r="JL109">
        <v>29355476.5</v>
      </c>
      <c r="JM109">
        <v>29355476.5</v>
      </c>
      <c r="JN109">
        <v>3.11768</v>
      </c>
      <c r="JO109">
        <v>2.51343</v>
      </c>
      <c r="JP109">
        <v>1.39893</v>
      </c>
      <c r="JQ109">
        <v>2.32788</v>
      </c>
      <c r="JR109">
        <v>1.44897</v>
      </c>
      <c r="JS109">
        <v>2.5769</v>
      </c>
      <c r="JT109">
        <v>37.1702</v>
      </c>
      <c r="JU109">
        <v>23.9211</v>
      </c>
      <c r="JV109">
        <v>18</v>
      </c>
      <c r="JW109">
        <v>475.71</v>
      </c>
      <c r="JX109">
        <v>442.972</v>
      </c>
      <c r="JY109">
        <v>13.7627</v>
      </c>
      <c r="JZ109">
        <v>23.1636</v>
      </c>
      <c r="KA109">
        <v>30.0001</v>
      </c>
      <c r="KB109">
        <v>22.9257</v>
      </c>
      <c r="KC109">
        <v>23.0114</v>
      </c>
      <c r="KD109">
        <v>62.4966</v>
      </c>
      <c r="KE109">
        <v>39.8921</v>
      </c>
      <c r="KF109">
        <v>0</v>
      </c>
      <c r="KG109">
        <v>13.7581</v>
      </c>
      <c r="KH109">
        <v>1557</v>
      </c>
      <c r="KI109">
        <v>8.88733</v>
      </c>
      <c r="KJ109">
        <v>102.267</v>
      </c>
      <c r="KK109">
        <v>101.639</v>
      </c>
    </row>
    <row r="110" spans="1:297">
      <c r="A110">
        <v>94</v>
      </c>
      <c r="B110">
        <v>1761328597.1</v>
      </c>
      <c r="C110">
        <v>556.5</v>
      </c>
      <c r="D110" t="s">
        <v>631</v>
      </c>
      <c r="E110" t="s">
        <v>632</v>
      </c>
      <c r="F110">
        <v>5</v>
      </c>
      <c r="G110" t="s">
        <v>435</v>
      </c>
      <c r="H110" t="s">
        <v>436</v>
      </c>
      <c r="I110">
        <v>1761328589.314285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1556.215399988969</v>
      </c>
      <c r="AK110">
        <v>1525.501757575757</v>
      </c>
      <c r="AL110">
        <v>3.347759791819067</v>
      </c>
      <c r="AM110">
        <v>65.23623807563997</v>
      </c>
      <c r="AN110">
        <f>(AP110 - AO110 + DY110*1E3/(8.314*(EA110+273.15)) * AR110/DX110 * AQ110) * DX110/(100*DL110) * 1000/(1000 - AP110)</f>
        <v>0</v>
      </c>
      <c r="AO110">
        <v>8.808184401836101</v>
      </c>
      <c r="AP110">
        <v>11.47126923076924</v>
      </c>
      <c r="AQ110">
        <v>-6.002393339154252E-06</v>
      </c>
      <c r="AR110">
        <v>121.3080005228487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1761328589.314285</v>
      </c>
      <c r="DR110">
        <v>1483.733571428571</v>
      </c>
      <c r="DS110">
        <v>1527.075714285714</v>
      </c>
      <c r="DT110">
        <v>11.47581428571428</v>
      </c>
      <c r="DU110">
        <v>8.804471428571429</v>
      </c>
      <c r="DV110">
        <v>1481.8675</v>
      </c>
      <c r="DW110">
        <v>11.42542142857143</v>
      </c>
      <c r="DX110">
        <v>500.0079642857143</v>
      </c>
      <c r="DY110">
        <v>90.24739285714286</v>
      </c>
      <c r="DZ110">
        <v>0.03029368928571429</v>
      </c>
      <c r="EA110">
        <v>18.16021071428571</v>
      </c>
      <c r="EB110">
        <v>18.01131785714285</v>
      </c>
      <c r="EC110">
        <v>999.9000000000002</v>
      </c>
      <c r="ED110">
        <v>0</v>
      </c>
      <c r="EE110">
        <v>0</v>
      </c>
      <c r="EF110">
        <v>9997.384642857141</v>
      </c>
      <c r="EG110">
        <v>0</v>
      </c>
      <c r="EH110">
        <v>1157.212142857143</v>
      </c>
      <c r="EI110">
        <v>-43.34265714285714</v>
      </c>
      <c r="EJ110">
        <v>1500.956785714286</v>
      </c>
      <c r="EK110">
        <v>1540.640714285714</v>
      </c>
      <c r="EL110">
        <v>2.67135607142857</v>
      </c>
      <c r="EM110">
        <v>1527.075714285714</v>
      </c>
      <c r="EN110">
        <v>8.804471428571429</v>
      </c>
      <c r="EO110">
        <v>1.035663928571429</v>
      </c>
      <c r="EP110">
        <v>0.7945805</v>
      </c>
      <c r="EQ110">
        <v>7.42799</v>
      </c>
      <c r="ER110">
        <v>3.6108425</v>
      </c>
      <c r="ES110">
        <v>1199.956785714286</v>
      </c>
      <c r="ET110">
        <v>0.9670042857142856</v>
      </c>
      <c r="EU110">
        <v>0.03299561785714286</v>
      </c>
      <c r="EV110">
        <v>0</v>
      </c>
      <c r="EW110">
        <v>1315.790357142857</v>
      </c>
      <c r="EX110">
        <v>5.000560000000001</v>
      </c>
      <c r="EY110">
        <v>15790.77857142857</v>
      </c>
      <c r="EZ110">
        <v>10316.45</v>
      </c>
      <c r="FA110">
        <v>38.27657142857144</v>
      </c>
      <c r="FB110">
        <v>41.82339285714285</v>
      </c>
      <c r="FC110">
        <v>39.5355</v>
      </c>
      <c r="FD110">
        <v>41.50871428571428</v>
      </c>
      <c r="FE110">
        <v>39.8680357142857</v>
      </c>
      <c r="FF110">
        <v>1155.526785714286</v>
      </c>
      <c r="FG110">
        <v>39.43</v>
      </c>
      <c r="FH110">
        <v>0</v>
      </c>
      <c r="FI110">
        <v>1761328632.8</v>
      </c>
      <c r="FJ110">
        <v>0</v>
      </c>
      <c r="FK110">
        <v>1315.7836</v>
      </c>
      <c r="FL110">
        <v>-1.348461540262397</v>
      </c>
      <c r="FM110">
        <v>19.03076939347719</v>
      </c>
      <c r="FN110">
        <v>15791.352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-43.37905</v>
      </c>
      <c r="GD110">
        <v>0.01165553470925423</v>
      </c>
      <c r="GE110">
        <v>0.136391288211528</v>
      </c>
      <c r="GF110">
        <v>1</v>
      </c>
      <c r="GG110">
        <v>1315.851764705882</v>
      </c>
      <c r="GH110">
        <v>-1.242169600633858</v>
      </c>
      <c r="GI110">
        <v>0.2595071186628213</v>
      </c>
      <c r="GJ110">
        <v>0</v>
      </c>
      <c r="GK110">
        <v>2.67671125</v>
      </c>
      <c r="GL110">
        <v>-0.1053664165103253</v>
      </c>
      <c r="GM110">
        <v>0.01156836984788699</v>
      </c>
      <c r="GN110">
        <v>0</v>
      </c>
      <c r="GO110">
        <v>1</v>
      </c>
      <c r="GP110">
        <v>3</v>
      </c>
      <c r="GQ110" t="s">
        <v>446</v>
      </c>
      <c r="GR110">
        <v>3.13314</v>
      </c>
      <c r="GS110">
        <v>2.70848</v>
      </c>
      <c r="GT110">
        <v>0.202815</v>
      </c>
      <c r="GU110">
        <v>0.207652</v>
      </c>
      <c r="GV110">
        <v>0.063765</v>
      </c>
      <c r="GW110">
        <v>0.052685</v>
      </c>
      <c r="GX110">
        <v>24272.9</v>
      </c>
      <c r="GY110">
        <v>23387.9</v>
      </c>
      <c r="GZ110">
        <v>30965</v>
      </c>
      <c r="HA110">
        <v>29742.8</v>
      </c>
      <c r="HB110">
        <v>39967.3</v>
      </c>
      <c r="HC110">
        <v>37081.1</v>
      </c>
      <c r="HD110">
        <v>47292.3</v>
      </c>
      <c r="HE110">
        <v>44181</v>
      </c>
      <c r="HF110">
        <v>1.8927</v>
      </c>
      <c r="HG110">
        <v>1.89125</v>
      </c>
      <c r="HH110">
        <v>0.0512525</v>
      </c>
      <c r="HI110">
        <v>0</v>
      </c>
      <c r="HJ110">
        <v>17.1631</v>
      </c>
      <c r="HK110">
        <v>999.9</v>
      </c>
      <c r="HL110">
        <v>30.3</v>
      </c>
      <c r="HM110">
        <v>31.5</v>
      </c>
      <c r="HN110">
        <v>15.5862</v>
      </c>
      <c r="HO110">
        <v>63.6051</v>
      </c>
      <c r="HP110">
        <v>20.1082</v>
      </c>
      <c r="HQ110">
        <v>1</v>
      </c>
      <c r="HR110">
        <v>-0.294939</v>
      </c>
      <c r="HS110">
        <v>3.01533</v>
      </c>
      <c r="HT110">
        <v>20.1811</v>
      </c>
      <c r="HU110">
        <v>5.23361</v>
      </c>
      <c r="HV110">
        <v>11.9736</v>
      </c>
      <c r="HW110">
        <v>4.97155</v>
      </c>
      <c r="HX110">
        <v>3.2898</v>
      </c>
      <c r="HY110">
        <v>9999</v>
      </c>
      <c r="HZ110">
        <v>9999</v>
      </c>
      <c r="IA110">
        <v>9999</v>
      </c>
      <c r="IB110">
        <v>999.9</v>
      </c>
      <c r="IC110">
        <v>4.97291</v>
      </c>
      <c r="ID110">
        <v>1.87731</v>
      </c>
      <c r="IE110">
        <v>1.87543</v>
      </c>
      <c r="IF110">
        <v>1.8782</v>
      </c>
      <c r="IG110">
        <v>1.87499</v>
      </c>
      <c r="IH110">
        <v>1.87851</v>
      </c>
      <c r="II110">
        <v>1.87561</v>
      </c>
      <c r="IJ110">
        <v>1.87682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1.91</v>
      </c>
      <c r="IY110">
        <v>0.0504</v>
      </c>
      <c r="IZ110">
        <v>-0.1194416370607354</v>
      </c>
      <c r="JA110">
        <v>0.002211305909277446</v>
      </c>
      <c r="JB110">
        <v>-1.416678044876584E-06</v>
      </c>
      <c r="JC110">
        <v>5.589822708492042E-10</v>
      </c>
      <c r="JD110">
        <v>-0.0366444106193515</v>
      </c>
      <c r="JE110">
        <v>-0.003883289402147765</v>
      </c>
      <c r="JF110">
        <v>0.001294046794190009</v>
      </c>
      <c r="JG110">
        <v>-2.515066912705432E-05</v>
      </c>
      <c r="JH110">
        <v>14</v>
      </c>
      <c r="JI110">
        <v>2052</v>
      </c>
      <c r="JJ110">
        <v>1</v>
      </c>
      <c r="JK110">
        <v>21</v>
      </c>
      <c r="JL110">
        <v>29355476.6</v>
      </c>
      <c r="JM110">
        <v>29355476.6</v>
      </c>
      <c r="JN110">
        <v>3.14575</v>
      </c>
      <c r="JO110">
        <v>2.51831</v>
      </c>
      <c r="JP110">
        <v>1.39893</v>
      </c>
      <c r="JQ110">
        <v>2.32788</v>
      </c>
      <c r="JR110">
        <v>1.44897</v>
      </c>
      <c r="JS110">
        <v>2.4585</v>
      </c>
      <c r="JT110">
        <v>37.1702</v>
      </c>
      <c r="JU110">
        <v>23.8949</v>
      </c>
      <c r="JV110">
        <v>18</v>
      </c>
      <c r="JW110">
        <v>475.423</v>
      </c>
      <c r="JX110">
        <v>443.199</v>
      </c>
      <c r="JY110">
        <v>13.7551</v>
      </c>
      <c r="JZ110">
        <v>23.1653</v>
      </c>
      <c r="KA110">
        <v>30.0001</v>
      </c>
      <c r="KB110">
        <v>22.9257</v>
      </c>
      <c r="KC110">
        <v>23.0114</v>
      </c>
      <c r="KD110">
        <v>62.9987</v>
      </c>
      <c r="KE110">
        <v>39.8921</v>
      </c>
      <c r="KF110">
        <v>0</v>
      </c>
      <c r="KG110">
        <v>13.7419</v>
      </c>
      <c r="KH110">
        <v>1570.36</v>
      </c>
      <c r="KI110">
        <v>8.90066</v>
      </c>
      <c r="KJ110">
        <v>102.268</v>
      </c>
      <c r="KK110">
        <v>101.638</v>
      </c>
    </row>
    <row r="111" spans="1:297">
      <c r="A111">
        <v>95</v>
      </c>
      <c r="B111">
        <v>1761328602.1</v>
      </c>
      <c r="C111">
        <v>561.5</v>
      </c>
      <c r="D111" t="s">
        <v>633</v>
      </c>
      <c r="E111" t="s">
        <v>634</v>
      </c>
      <c r="F111">
        <v>5</v>
      </c>
      <c r="G111" t="s">
        <v>435</v>
      </c>
      <c r="H111" t="s">
        <v>436</v>
      </c>
      <c r="I111">
        <v>1761328594.6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1573.183328388026</v>
      </c>
      <c r="AK111">
        <v>1542.372121212121</v>
      </c>
      <c r="AL111">
        <v>3.377294903447746</v>
      </c>
      <c r="AM111">
        <v>65.23623807563997</v>
      </c>
      <c r="AN111">
        <f>(AP111 - AO111 + DY111*1E3/(8.314*(EA111+273.15)) * AR111/DX111 * AQ111) * DX111/(100*DL111) * 1000/(1000 - AP111)</f>
        <v>0</v>
      </c>
      <c r="AO111">
        <v>8.840995818347521</v>
      </c>
      <c r="AP111">
        <v>11.47865384615386</v>
      </c>
      <c r="AQ111">
        <v>6.425479363157694E-06</v>
      </c>
      <c r="AR111">
        <v>121.3080005228487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1761328594.6</v>
      </c>
      <c r="DR111">
        <v>1501.337777777778</v>
      </c>
      <c r="DS111">
        <v>1544.822222222222</v>
      </c>
      <c r="DT111">
        <v>11.47377777777778</v>
      </c>
      <c r="DU111">
        <v>8.818745555555553</v>
      </c>
      <c r="DV111">
        <v>1499.442592592593</v>
      </c>
      <c r="DW111">
        <v>11.42341111111111</v>
      </c>
      <c r="DX111">
        <v>500.0038888888888</v>
      </c>
      <c r="DY111">
        <v>90.2472074074074</v>
      </c>
      <c r="DZ111">
        <v>0.03040054814814815</v>
      </c>
      <c r="EA111">
        <v>18.16051111111111</v>
      </c>
      <c r="EB111">
        <v>18.01153333333334</v>
      </c>
      <c r="EC111">
        <v>999.9000000000001</v>
      </c>
      <c r="ED111">
        <v>0</v>
      </c>
      <c r="EE111">
        <v>0</v>
      </c>
      <c r="EF111">
        <v>10004.76851851852</v>
      </c>
      <c r="EG111">
        <v>0</v>
      </c>
      <c r="EH111">
        <v>1157.228888888889</v>
      </c>
      <c r="EI111">
        <v>-43.48396666666667</v>
      </c>
      <c r="EJ111">
        <v>1518.762592592593</v>
      </c>
      <c r="EK111">
        <v>1558.567777777778</v>
      </c>
      <c r="EL111">
        <v>2.65504037037037</v>
      </c>
      <c r="EM111">
        <v>1544.822222222222</v>
      </c>
      <c r="EN111">
        <v>8.818745555555553</v>
      </c>
      <c r="EO111">
        <v>1.035477777777778</v>
      </c>
      <c r="EP111">
        <v>0.7958672222222222</v>
      </c>
      <c r="EQ111">
        <v>7.425361111111109</v>
      </c>
      <c r="ER111">
        <v>3.633773703703703</v>
      </c>
      <c r="ES111">
        <v>1199.958148148148</v>
      </c>
      <c r="ET111">
        <v>0.9670049629629629</v>
      </c>
      <c r="EU111">
        <v>0.03299492222222222</v>
      </c>
      <c r="EV111">
        <v>0</v>
      </c>
      <c r="EW111">
        <v>1315.632222222222</v>
      </c>
      <c r="EX111">
        <v>5.000560000000001</v>
      </c>
      <c r="EY111">
        <v>15791.87407407408</v>
      </c>
      <c r="EZ111">
        <v>10316.46666666667</v>
      </c>
      <c r="FA111">
        <v>38.37477777777777</v>
      </c>
      <c r="FB111">
        <v>41.86318518518517</v>
      </c>
      <c r="FC111">
        <v>39.59237037037038</v>
      </c>
      <c r="FD111">
        <v>41.57851851851851</v>
      </c>
      <c r="FE111">
        <v>39.9234074074074</v>
      </c>
      <c r="FF111">
        <v>1155.528148148148</v>
      </c>
      <c r="FG111">
        <v>39.43</v>
      </c>
      <c r="FH111">
        <v>0</v>
      </c>
      <c r="FI111">
        <v>1761328637.6</v>
      </c>
      <c r="FJ111">
        <v>0</v>
      </c>
      <c r="FK111">
        <v>1315.6564</v>
      </c>
      <c r="FL111">
        <v>-0.7099999815058033</v>
      </c>
      <c r="FM111">
        <v>12.71538472336578</v>
      </c>
      <c r="FN111">
        <v>15792.348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-43.4079025</v>
      </c>
      <c r="GD111">
        <v>-1.206118198874333</v>
      </c>
      <c r="GE111">
        <v>0.1524990745668643</v>
      </c>
      <c r="GF111">
        <v>0</v>
      </c>
      <c r="GG111">
        <v>1315.748235294117</v>
      </c>
      <c r="GH111">
        <v>-1.168220015558198</v>
      </c>
      <c r="GI111">
        <v>0.259178232884998</v>
      </c>
      <c r="GJ111">
        <v>0</v>
      </c>
      <c r="GK111">
        <v>2.6633825</v>
      </c>
      <c r="GL111">
        <v>-0.1904143339587238</v>
      </c>
      <c r="GM111">
        <v>0.01971408896576253</v>
      </c>
      <c r="GN111">
        <v>0</v>
      </c>
      <c r="GO111">
        <v>0</v>
      </c>
      <c r="GP111">
        <v>3</v>
      </c>
      <c r="GQ111" t="s">
        <v>497</v>
      </c>
      <c r="GR111">
        <v>3.13341</v>
      </c>
      <c r="GS111">
        <v>2.70775</v>
      </c>
      <c r="GT111">
        <v>0.204139</v>
      </c>
      <c r="GU111">
        <v>0.208971</v>
      </c>
      <c r="GV111">
        <v>0.06379460000000001</v>
      </c>
      <c r="GW111">
        <v>0.0527129</v>
      </c>
      <c r="GX111">
        <v>24232.8</v>
      </c>
      <c r="GY111">
        <v>23349.2</v>
      </c>
      <c r="GZ111">
        <v>30965.2</v>
      </c>
      <c r="HA111">
        <v>29743.1</v>
      </c>
      <c r="HB111">
        <v>39966.5</v>
      </c>
      <c r="HC111">
        <v>37080.5</v>
      </c>
      <c r="HD111">
        <v>47292.7</v>
      </c>
      <c r="HE111">
        <v>44181.5</v>
      </c>
      <c r="HF111">
        <v>1.89345</v>
      </c>
      <c r="HG111">
        <v>1.89055</v>
      </c>
      <c r="HH111">
        <v>0.0505298</v>
      </c>
      <c r="HI111">
        <v>0</v>
      </c>
      <c r="HJ111">
        <v>17.1623</v>
      </c>
      <c r="HK111">
        <v>999.9</v>
      </c>
      <c r="HL111">
        <v>30.4</v>
      </c>
      <c r="HM111">
        <v>31.5</v>
      </c>
      <c r="HN111">
        <v>15.6346</v>
      </c>
      <c r="HO111">
        <v>63.8251</v>
      </c>
      <c r="HP111">
        <v>19.8878</v>
      </c>
      <c r="HQ111">
        <v>1</v>
      </c>
      <c r="HR111">
        <v>-0.294842</v>
      </c>
      <c r="HS111">
        <v>3.03683</v>
      </c>
      <c r="HT111">
        <v>20.1807</v>
      </c>
      <c r="HU111">
        <v>5.23241</v>
      </c>
      <c r="HV111">
        <v>11.973</v>
      </c>
      <c r="HW111">
        <v>4.97125</v>
      </c>
      <c r="HX111">
        <v>3.2897</v>
      </c>
      <c r="HY111">
        <v>9999</v>
      </c>
      <c r="HZ111">
        <v>9999</v>
      </c>
      <c r="IA111">
        <v>9999</v>
      </c>
      <c r="IB111">
        <v>999.9</v>
      </c>
      <c r="IC111">
        <v>4.97292</v>
      </c>
      <c r="ID111">
        <v>1.87734</v>
      </c>
      <c r="IE111">
        <v>1.87545</v>
      </c>
      <c r="IF111">
        <v>1.87821</v>
      </c>
      <c r="IG111">
        <v>1.87499</v>
      </c>
      <c r="IH111">
        <v>1.87851</v>
      </c>
      <c r="II111">
        <v>1.87561</v>
      </c>
      <c r="IJ111">
        <v>1.87681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1.94</v>
      </c>
      <c r="IY111">
        <v>0.0505</v>
      </c>
      <c r="IZ111">
        <v>-0.1194416370607354</v>
      </c>
      <c r="JA111">
        <v>0.002211305909277446</v>
      </c>
      <c r="JB111">
        <v>-1.416678044876584E-06</v>
      </c>
      <c r="JC111">
        <v>5.589822708492042E-10</v>
      </c>
      <c r="JD111">
        <v>-0.0366444106193515</v>
      </c>
      <c r="JE111">
        <v>-0.003883289402147765</v>
      </c>
      <c r="JF111">
        <v>0.001294046794190009</v>
      </c>
      <c r="JG111">
        <v>-2.515066912705432E-05</v>
      </c>
      <c r="JH111">
        <v>14</v>
      </c>
      <c r="JI111">
        <v>2052</v>
      </c>
      <c r="JJ111">
        <v>1</v>
      </c>
      <c r="JK111">
        <v>21</v>
      </c>
      <c r="JL111">
        <v>29355476.7</v>
      </c>
      <c r="JM111">
        <v>29355476.7</v>
      </c>
      <c r="JN111">
        <v>3.16895</v>
      </c>
      <c r="JO111">
        <v>2.51343</v>
      </c>
      <c r="JP111">
        <v>1.39893</v>
      </c>
      <c r="JQ111">
        <v>2.32788</v>
      </c>
      <c r="JR111">
        <v>1.44897</v>
      </c>
      <c r="JS111">
        <v>2.46704</v>
      </c>
      <c r="JT111">
        <v>37.1702</v>
      </c>
      <c r="JU111">
        <v>23.9124</v>
      </c>
      <c r="JV111">
        <v>18</v>
      </c>
      <c r="JW111">
        <v>475.826</v>
      </c>
      <c r="JX111">
        <v>442.788</v>
      </c>
      <c r="JY111">
        <v>13.7414</v>
      </c>
      <c r="JZ111">
        <v>23.1653</v>
      </c>
      <c r="KA111">
        <v>30.0002</v>
      </c>
      <c r="KB111">
        <v>22.9273</v>
      </c>
      <c r="KC111">
        <v>23.0129</v>
      </c>
      <c r="KD111">
        <v>63.5505</v>
      </c>
      <c r="KE111">
        <v>39.8921</v>
      </c>
      <c r="KF111">
        <v>0</v>
      </c>
      <c r="KG111">
        <v>13.7323</v>
      </c>
      <c r="KH111">
        <v>1590.4</v>
      </c>
      <c r="KI111">
        <v>8.90803</v>
      </c>
      <c r="KJ111">
        <v>102.269</v>
      </c>
      <c r="KK111">
        <v>101.639</v>
      </c>
    </row>
    <row r="112" spans="1:297">
      <c r="A112">
        <v>96</v>
      </c>
      <c r="B112">
        <v>1761328607.1</v>
      </c>
      <c r="C112">
        <v>566.5</v>
      </c>
      <c r="D112" t="s">
        <v>635</v>
      </c>
      <c r="E112" t="s">
        <v>636</v>
      </c>
      <c r="F112">
        <v>5</v>
      </c>
      <c r="G112" t="s">
        <v>435</v>
      </c>
      <c r="H112" t="s">
        <v>436</v>
      </c>
      <c r="I112">
        <v>1761328599.314285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1590.078824237683</v>
      </c>
      <c r="AK112">
        <v>1559.398787878788</v>
      </c>
      <c r="AL112">
        <v>3.377681075734179</v>
      </c>
      <c r="AM112">
        <v>65.23623807563997</v>
      </c>
      <c r="AN112">
        <f>(AP112 - AO112 + DY112*1E3/(8.314*(EA112+273.15)) * AR112/DX112 * AQ112) * DX112/(100*DL112) * 1000/(1000 - AP112)</f>
        <v>0</v>
      </c>
      <c r="AO112">
        <v>8.84359287258378</v>
      </c>
      <c r="AP112">
        <v>11.47839650349651</v>
      </c>
      <c r="AQ112">
        <v>-1.445009926692356E-06</v>
      </c>
      <c r="AR112">
        <v>121.3080005228487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1761328599.314285</v>
      </c>
      <c r="DR112">
        <v>1517.118928571429</v>
      </c>
      <c r="DS112">
        <v>1560.605</v>
      </c>
      <c r="DT112">
        <v>11.47467142857143</v>
      </c>
      <c r="DU112">
        <v>8.832453571428571</v>
      </c>
      <c r="DV112">
        <v>1515.196071428572</v>
      </c>
      <c r="DW112">
        <v>11.42429285714286</v>
      </c>
      <c r="DX112">
        <v>500.0336071428572</v>
      </c>
      <c r="DY112">
        <v>90.24693214285712</v>
      </c>
      <c r="DZ112">
        <v>0.03023035357142857</v>
      </c>
      <c r="EA112">
        <v>18.16125357142857</v>
      </c>
      <c r="EB112">
        <v>18.00903214285714</v>
      </c>
      <c r="EC112">
        <v>999.9000000000002</v>
      </c>
      <c r="ED112">
        <v>0</v>
      </c>
      <c r="EE112">
        <v>0</v>
      </c>
      <c r="EF112">
        <v>10005.91178571429</v>
      </c>
      <c r="EG112">
        <v>0</v>
      </c>
      <c r="EH112">
        <v>1157.225357142857</v>
      </c>
      <c r="EI112">
        <v>-43.48615357142857</v>
      </c>
      <c r="EJ112">
        <v>1534.729642857143</v>
      </c>
      <c r="EK112">
        <v>1574.513214285714</v>
      </c>
      <c r="EL112">
        <v>2.642221071428571</v>
      </c>
      <c r="EM112">
        <v>1560.605</v>
      </c>
      <c r="EN112">
        <v>8.832453571428571</v>
      </c>
      <c r="EO112">
        <v>1.035555</v>
      </c>
      <c r="EP112">
        <v>0.7971019285714285</v>
      </c>
      <c r="EQ112">
        <v>7.42645</v>
      </c>
      <c r="ER112">
        <v>3.655777142857143</v>
      </c>
      <c r="ES112">
        <v>1199.995</v>
      </c>
      <c r="ET112">
        <v>0.9670065714285713</v>
      </c>
      <c r="EU112">
        <v>0.03299326428571429</v>
      </c>
      <c r="EV112">
        <v>0</v>
      </c>
      <c r="EW112">
        <v>1315.557142857143</v>
      </c>
      <c r="EX112">
        <v>5.000560000000001</v>
      </c>
      <c r="EY112">
        <v>15793.34285714286</v>
      </c>
      <c r="EZ112">
        <v>10316.79285714285</v>
      </c>
      <c r="FA112">
        <v>38.49971428571428</v>
      </c>
      <c r="FB112">
        <v>41.91728571428571</v>
      </c>
      <c r="FC112">
        <v>39.63821428571428</v>
      </c>
      <c r="FD112">
        <v>41.65378571428571</v>
      </c>
      <c r="FE112">
        <v>39.96857142857142</v>
      </c>
      <c r="FF112">
        <v>1155.565</v>
      </c>
      <c r="FG112">
        <v>39.43</v>
      </c>
      <c r="FH112">
        <v>0</v>
      </c>
      <c r="FI112">
        <v>1761328643</v>
      </c>
      <c r="FJ112">
        <v>0</v>
      </c>
      <c r="FK112">
        <v>1315.539615384615</v>
      </c>
      <c r="FL112">
        <v>-1.322735028870196</v>
      </c>
      <c r="FM112">
        <v>12.53333330149429</v>
      </c>
      <c r="FN112">
        <v>15793.58461538461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-43.46827</v>
      </c>
      <c r="GD112">
        <v>-0.4137500938085694</v>
      </c>
      <c r="GE112">
        <v>0.1076921752032151</v>
      </c>
      <c r="GF112">
        <v>1</v>
      </c>
      <c r="GG112">
        <v>1315.626764705883</v>
      </c>
      <c r="GH112">
        <v>-1.311077152588972</v>
      </c>
      <c r="GI112">
        <v>0.2492898217435088</v>
      </c>
      <c r="GJ112">
        <v>0</v>
      </c>
      <c r="GK112">
        <v>2.65156</v>
      </c>
      <c r="GL112">
        <v>-0.182528780487813</v>
      </c>
      <c r="GM112">
        <v>0.01921656017605646</v>
      </c>
      <c r="GN112">
        <v>0</v>
      </c>
      <c r="GO112">
        <v>1</v>
      </c>
      <c r="GP112">
        <v>3</v>
      </c>
      <c r="GQ112" t="s">
        <v>446</v>
      </c>
      <c r="GR112">
        <v>3.13326</v>
      </c>
      <c r="GS112">
        <v>2.70788</v>
      </c>
      <c r="GT112">
        <v>0.205454</v>
      </c>
      <c r="GU112">
        <v>0.210262</v>
      </c>
      <c r="GV112">
        <v>0.0637954</v>
      </c>
      <c r="GW112">
        <v>0.0527243</v>
      </c>
      <c r="GX112">
        <v>24192.9</v>
      </c>
      <c r="GY112">
        <v>23311.3</v>
      </c>
      <c r="GZ112">
        <v>30965.2</v>
      </c>
      <c r="HA112">
        <v>29743.3</v>
      </c>
      <c r="HB112">
        <v>39966.6</v>
      </c>
      <c r="HC112">
        <v>37080.2</v>
      </c>
      <c r="HD112">
        <v>47292.7</v>
      </c>
      <c r="HE112">
        <v>44181.6</v>
      </c>
      <c r="HF112">
        <v>1.89307</v>
      </c>
      <c r="HG112">
        <v>1.8912</v>
      </c>
      <c r="HH112">
        <v>0.050649</v>
      </c>
      <c r="HI112">
        <v>0</v>
      </c>
      <c r="HJ112">
        <v>17.1617</v>
      </c>
      <c r="HK112">
        <v>999.9</v>
      </c>
      <c r="HL112">
        <v>30.3</v>
      </c>
      <c r="HM112">
        <v>31.5</v>
      </c>
      <c r="HN112">
        <v>15.5837</v>
      </c>
      <c r="HO112">
        <v>63.7751</v>
      </c>
      <c r="HP112">
        <v>19.7396</v>
      </c>
      <c r="HQ112">
        <v>1</v>
      </c>
      <c r="HR112">
        <v>-0.294738</v>
      </c>
      <c r="HS112">
        <v>3.02617</v>
      </c>
      <c r="HT112">
        <v>20.1809</v>
      </c>
      <c r="HU112">
        <v>5.23241</v>
      </c>
      <c r="HV112">
        <v>11.9731</v>
      </c>
      <c r="HW112">
        <v>4.9713</v>
      </c>
      <c r="HX112">
        <v>3.28963</v>
      </c>
      <c r="HY112">
        <v>9999</v>
      </c>
      <c r="HZ112">
        <v>9999</v>
      </c>
      <c r="IA112">
        <v>9999</v>
      </c>
      <c r="IB112">
        <v>999.9</v>
      </c>
      <c r="IC112">
        <v>4.97293</v>
      </c>
      <c r="ID112">
        <v>1.87729</v>
      </c>
      <c r="IE112">
        <v>1.87542</v>
      </c>
      <c r="IF112">
        <v>1.8782</v>
      </c>
      <c r="IG112">
        <v>1.87497</v>
      </c>
      <c r="IH112">
        <v>1.87851</v>
      </c>
      <c r="II112">
        <v>1.87561</v>
      </c>
      <c r="IJ112">
        <v>1.8768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1.97</v>
      </c>
      <c r="IY112">
        <v>0.0504</v>
      </c>
      <c r="IZ112">
        <v>-0.1194416370607354</v>
      </c>
      <c r="JA112">
        <v>0.002211305909277446</v>
      </c>
      <c r="JB112">
        <v>-1.416678044876584E-06</v>
      </c>
      <c r="JC112">
        <v>5.589822708492042E-10</v>
      </c>
      <c r="JD112">
        <v>-0.0366444106193515</v>
      </c>
      <c r="JE112">
        <v>-0.003883289402147765</v>
      </c>
      <c r="JF112">
        <v>0.001294046794190009</v>
      </c>
      <c r="JG112">
        <v>-2.515066912705432E-05</v>
      </c>
      <c r="JH112">
        <v>14</v>
      </c>
      <c r="JI112">
        <v>2052</v>
      </c>
      <c r="JJ112">
        <v>1</v>
      </c>
      <c r="JK112">
        <v>21</v>
      </c>
      <c r="JL112">
        <v>29355476.8</v>
      </c>
      <c r="JM112">
        <v>29355476.8</v>
      </c>
      <c r="JN112">
        <v>3.19702</v>
      </c>
      <c r="JO112">
        <v>2.49756</v>
      </c>
      <c r="JP112">
        <v>1.39893</v>
      </c>
      <c r="JQ112">
        <v>2.32788</v>
      </c>
      <c r="JR112">
        <v>1.44897</v>
      </c>
      <c r="JS112">
        <v>2.58057</v>
      </c>
      <c r="JT112">
        <v>37.1702</v>
      </c>
      <c r="JU112">
        <v>23.9124</v>
      </c>
      <c r="JV112">
        <v>18</v>
      </c>
      <c r="JW112">
        <v>475.633</v>
      </c>
      <c r="JX112">
        <v>443.185</v>
      </c>
      <c r="JY112">
        <v>13.7302</v>
      </c>
      <c r="JZ112">
        <v>23.167</v>
      </c>
      <c r="KA112">
        <v>30.0002</v>
      </c>
      <c r="KB112">
        <v>22.9276</v>
      </c>
      <c r="KC112">
        <v>23.0133</v>
      </c>
      <c r="KD112">
        <v>64.04600000000001</v>
      </c>
      <c r="KE112">
        <v>39.6206</v>
      </c>
      <c r="KF112">
        <v>0</v>
      </c>
      <c r="KG112">
        <v>13.7303</v>
      </c>
      <c r="KH112">
        <v>1603.75</v>
      </c>
      <c r="KI112">
        <v>8.919119999999999</v>
      </c>
      <c r="KJ112">
        <v>102.269</v>
      </c>
      <c r="KK112">
        <v>101.639</v>
      </c>
    </row>
    <row r="113" spans="1:297">
      <c r="A113">
        <v>97</v>
      </c>
      <c r="B113">
        <v>1761330348.5</v>
      </c>
      <c r="C113">
        <v>2307.900000095367</v>
      </c>
      <c r="D113" t="s">
        <v>637</v>
      </c>
      <c r="E113" t="s">
        <v>638</v>
      </c>
      <c r="F113">
        <v>5</v>
      </c>
      <c r="G113" t="s">
        <v>639</v>
      </c>
      <c r="H113" t="s">
        <v>436</v>
      </c>
      <c r="I113">
        <v>1761330340.75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424.2617405373566</v>
      </c>
      <c r="AK113">
        <v>413.8166666666667</v>
      </c>
      <c r="AL113">
        <v>0.0001256418628220548</v>
      </c>
      <c r="AM113">
        <v>65.49655890252019</v>
      </c>
      <c r="AN113">
        <f>(AP113 - AO113 + DY113*1E3/(8.314*(EA113+273.15)) * AR113/DX113 * AQ113) * DX113/(100*DL113) * 1000/(1000 - AP113)</f>
        <v>0</v>
      </c>
      <c r="AO113">
        <v>10.04844094180203</v>
      </c>
      <c r="AP113">
        <v>11.52582909090909</v>
      </c>
      <c r="AQ113">
        <v>2.303974614824835E-06</v>
      </c>
      <c r="AR113">
        <v>115.4826028703675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1761330340.75</v>
      </c>
      <c r="DR113">
        <v>409.0223333333334</v>
      </c>
      <c r="DS113">
        <v>419.9932333333334</v>
      </c>
      <c r="DT113">
        <v>11.52054666666667</v>
      </c>
      <c r="DU113">
        <v>10.04703</v>
      </c>
      <c r="DV113">
        <v>408.4368333333333</v>
      </c>
      <c r="DW113">
        <v>11.46944666666667</v>
      </c>
      <c r="DX113">
        <v>499.9984333333334</v>
      </c>
      <c r="DY113">
        <v>90.19380333333335</v>
      </c>
      <c r="DZ113">
        <v>0.03197683</v>
      </c>
      <c r="EA113">
        <v>18.08205333333333</v>
      </c>
      <c r="EB113">
        <v>18.0099</v>
      </c>
      <c r="EC113">
        <v>999.9000000000002</v>
      </c>
      <c r="ED113">
        <v>0</v>
      </c>
      <c r="EE113">
        <v>0</v>
      </c>
      <c r="EF113">
        <v>9996.495666666668</v>
      </c>
      <c r="EG113">
        <v>0</v>
      </c>
      <c r="EH113">
        <v>1135.998333333333</v>
      </c>
      <c r="EI113">
        <v>-10.97096</v>
      </c>
      <c r="EJ113">
        <v>413.7893000000001</v>
      </c>
      <c r="EK113">
        <v>424.2558333333334</v>
      </c>
      <c r="EL113">
        <v>1.473520666666667</v>
      </c>
      <c r="EM113">
        <v>419.9932333333334</v>
      </c>
      <c r="EN113">
        <v>10.04703</v>
      </c>
      <c r="EO113">
        <v>1.039082666666667</v>
      </c>
      <c r="EP113">
        <v>0.9061797666666666</v>
      </c>
      <c r="EQ113">
        <v>7.476217</v>
      </c>
      <c r="ER113">
        <v>5.489258666666667</v>
      </c>
      <c r="ES113">
        <v>1200.012333333333</v>
      </c>
      <c r="ET113">
        <v>0.9670084333333333</v>
      </c>
      <c r="EU113">
        <v>0.03299178999999999</v>
      </c>
      <c r="EV113">
        <v>0</v>
      </c>
      <c r="EW113">
        <v>1387.885</v>
      </c>
      <c r="EX113">
        <v>5.000560000000002</v>
      </c>
      <c r="EY113">
        <v>16531.52</v>
      </c>
      <c r="EZ113">
        <v>10316.95333333333</v>
      </c>
      <c r="FA113">
        <v>37.3456</v>
      </c>
      <c r="FB113">
        <v>41.32893333333332</v>
      </c>
      <c r="FC113">
        <v>38.81226666666666</v>
      </c>
      <c r="FD113">
        <v>40.59979999999999</v>
      </c>
      <c r="FE113">
        <v>39.08713333333333</v>
      </c>
      <c r="FF113">
        <v>1155.589</v>
      </c>
      <c r="FG113">
        <v>39.42333333333334</v>
      </c>
      <c r="FH113">
        <v>0</v>
      </c>
      <c r="FI113">
        <v>1761330384.2</v>
      </c>
      <c r="FJ113">
        <v>0</v>
      </c>
      <c r="FK113">
        <v>1387.876153846154</v>
      </c>
      <c r="FL113">
        <v>-5.314871809897008</v>
      </c>
      <c r="FM113">
        <v>14.68034176055728</v>
      </c>
      <c r="FN113">
        <v>16531.10769230769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-10.98546</v>
      </c>
      <c r="GD113">
        <v>0.1106634146341759</v>
      </c>
      <c r="GE113">
        <v>0.03800912258918904</v>
      </c>
      <c r="GF113">
        <v>1</v>
      </c>
      <c r="GG113">
        <v>1388.27</v>
      </c>
      <c r="GH113">
        <v>-5.816348367649239</v>
      </c>
      <c r="GI113">
        <v>0.6254128048502006</v>
      </c>
      <c r="GJ113">
        <v>0</v>
      </c>
      <c r="GK113">
        <v>1.47244525</v>
      </c>
      <c r="GL113">
        <v>0.02168363977485613</v>
      </c>
      <c r="GM113">
        <v>0.002169769558616774</v>
      </c>
      <c r="GN113">
        <v>1</v>
      </c>
      <c r="GO113">
        <v>2</v>
      </c>
      <c r="GP113">
        <v>3</v>
      </c>
      <c r="GQ113" t="s">
        <v>440</v>
      </c>
      <c r="GR113">
        <v>3.1328</v>
      </c>
      <c r="GS113">
        <v>2.70937</v>
      </c>
      <c r="GT113">
        <v>0.08476939999999999</v>
      </c>
      <c r="GU113">
        <v>0.0870012</v>
      </c>
      <c r="GV113">
        <v>0.06387370000000001</v>
      </c>
      <c r="GW113">
        <v>0.0579942</v>
      </c>
      <c r="GX113">
        <v>27829.8</v>
      </c>
      <c r="GY113">
        <v>26908.7</v>
      </c>
      <c r="GZ113">
        <v>30929.4</v>
      </c>
      <c r="HA113">
        <v>29703.9</v>
      </c>
      <c r="HB113">
        <v>39913</v>
      </c>
      <c r="HC113">
        <v>36815.7</v>
      </c>
      <c r="HD113">
        <v>47243.9</v>
      </c>
      <c r="HE113">
        <v>44124.9</v>
      </c>
      <c r="HF113">
        <v>1.8854</v>
      </c>
      <c r="HG113">
        <v>1.8823</v>
      </c>
      <c r="HH113">
        <v>0.0485927</v>
      </c>
      <c r="HI113">
        <v>0</v>
      </c>
      <c r="HJ113">
        <v>17.2184</v>
      </c>
      <c r="HK113">
        <v>999.9</v>
      </c>
      <c r="HL113">
        <v>30.1</v>
      </c>
      <c r="HM113">
        <v>31.7</v>
      </c>
      <c r="HN113">
        <v>15.668</v>
      </c>
      <c r="HO113">
        <v>63.705</v>
      </c>
      <c r="HP113">
        <v>19.6394</v>
      </c>
      <c r="HQ113">
        <v>1</v>
      </c>
      <c r="HR113">
        <v>-0.254718</v>
      </c>
      <c r="HS113">
        <v>3.20113</v>
      </c>
      <c r="HT113">
        <v>20.1792</v>
      </c>
      <c r="HU113">
        <v>5.23271</v>
      </c>
      <c r="HV113">
        <v>11.9736</v>
      </c>
      <c r="HW113">
        <v>4.97225</v>
      </c>
      <c r="HX113">
        <v>3.29028</v>
      </c>
      <c r="HY113">
        <v>9999</v>
      </c>
      <c r="HZ113">
        <v>9999</v>
      </c>
      <c r="IA113">
        <v>9999</v>
      </c>
      <c r="IB113">
        <v>999.9</v>
      </c>
      <c r="IC113">
        <v>4.97297</v>
      </c>
      <c r="ID113">
        <v>1.8773</v>
      </c>
      <c r="IE113">
        <v>1.8754</v>
      </c>
      <c r="IF113">
        <v>1.8782</v>
      </c>
      <c r="IG113">
        <v>1.87495</v>
      </c>
      <c r="IH113">
        <v>1.87851</v>
      </c>
      <c r="II113">
        <v>1.87561</v>
      </c>
      <c r="IJ113">
        <v>1.87678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0.586</v>
      </c>
      <c r="IY113">
        <v>0.0512</v>
      </c>
      <c r="IZ113">
        <v>-0.1194416370607354</v>
      </c>
      <c r="JA113">
        <v>0.002211305909277446</v>
      </c>
      <c r="JB113">
        <v>-1.416678044876584E-06</v>
      </c>
      <c r="JC113">
        <v>5.589822708492042E-10</v>
      </c>
      <c r="JD113">
        <v>-0.0366444106193515</v>
      </c>
      <c r="JE113">
        <v>-0.003883289402147765</v>
      </c>
      <c r="JF113">
        <v>0.001294046794190009</v>
      </c>
      <c r="JG113">
        <v>-2.515066912705432E-05</v>
      </c>
      <c r="JH113">
        <v>14</v>
      </c>
      <c r="JI113">
        <v>2052</v>
      </c>
      <c r="JJ113">
        <v>1</v>
      </c>
      <c r="JK113">
        <v>21</v>
      </c>
      <c r="JL113">
        <v>29355505.8</v>
      </c>
      <c r="JM113">
        <v>29355505.8</v>
      </c>
      <c r="JN113">
        <v>1.10107</v>
      </c>
      <c r="JO113">
        <v>2.52075</v>
      </c>
      <c r="JP113">
        <v>1.39893</v>
      </c>
      <c r="JQ113">
        <v>2.3291</v>
      </c>
      <c r="JR113">
        <v>1.44897</v>
      </c>
      <c r="JS113">
        <v>2.58301</v>
      </c>
      <c r="JT113">
        <v>37.1702</v>
      </c>
      <c r="JU113">
        <v>23.9124</v>
      </c>
      <c r="JV113">
        <v>18</v>
      </c>
      <c r="JW113">
        <v>475.131</v>
      </c>
      <c r="JX113">
        <v>441.867</v>
      </c>
      <c r="JY113">
        <v>13.6484</v>
      </c>
      <c r="JZ113">
        <v>23.6848</v>
      </c>
      <c r="KA113">
        <v>30.0001</v>
      </c>
      <c r="KB113">
        <v>23.4232</v>
      </c>
      <c r="KC113">
        <v>23.5027</v>
      </c>
      <c r="KD113">
        <v>22.0913</v>
      </c>
      <c r="KE113">
        <v>33.6618</v>
      </c>
      <c r="KF113">
        <v>0</v>
      </c>
      <c r="KG113">
        <v>13.6476</v>
      </c>
      <c r="KH113">
        <v>413.313</v>
      </c>
      <c r="KI113">
        <v>10.0156</v>
      </c>
      <c r="KJ113">
        <v>102.158</v>
      </c>
      <c r="KK113">
        <v>101.507</v>
      </c>
    </row>
    <row r="114" spans="1:297">
      <c r="A114">
        <v>98</v>
      </c>
      <c r="B114">
        <v>1761330353.5</v>
      </c>
      <c r="C114">
        <v>2312.900000095367</v>
      </c>
      <c r="D114" t="s">
        <v>640</v>
      </c>
      <c r="E114" t="s">
        <v>641</v>
      </c>
      <c r="F114">
        <v>5</v>
      </c>
      <c r="G114" t="s">
        <v>639</v>
      </c>
      <c r="H114" t="s">
        <v>436</v>
      </c>
      <c r="I114">
        <v>1761330345.655172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424.2300985637582</v>
      </c>
      <c r="AK114">
        <v>413.7307757575756</v>
      </c>
      <c r="AL114">
        <v>-0.02390032709122751</v>
      </c>
      <c r="AM114">
        <v>65.49655890252019</v>
      </c>
      <c r="AN114">
        <f>(AP114 - AO114 + DY114*1E3/(8.314*(EA114+273.15)) * AR114/DX114 * AQ114) * DX114/(100*DL114) * 1000/(1000 - AP114)</f>
        <v>0</v>
      </c>
      <c r="AO114">
        <v>10.05184295625283</v>
      </c>
      <c r="AP114">
        <v>11.53020909090909</v>
      </c>
      <c r="AQ114">
        <v>2.546506207240507E-06</v>
      </c>
      <c r="AR114">
        <v>115.4826028703675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1761330345.655172</v>
      </c>
      <c r="DR114">
        <v>409.0219310344827</v>
      </c>
      <c r="DS114">
        <v>419.853724137931</v>
      </c>
      <c r="DT114">
        <v>11.52434137931034</v>
      </c>
      <c r="DU114">
        <v>10.04904827586207</v>
      </c>
      <c r="DV114">
        <v>408.4365517241379</v>
      </c>
      <c r="DW114">
        <v>11.47317931034482</v>
      </c>
      <c r="DX114">
        <v>499.9925172413792</v>
      </c>
      <c r="DY114">
        <v>90.19391034482759</v>
      </c>
      <c r="DZ114">
        <v>0.03170902413793104</v>
      </c>
      <c r="EA114">
        <v>18.0867275862069</v>
      </c>
      <c r="EB114">
        <v>18.01623793103449</v>
      </c>
      <c r="EC114">
        <v>999.9000000000002</v>
      </c>
      <c r="ED114">
        <v>0</v>
      </c>
      <c r="EE114">
        <v>0</v>
      </c>
      <c r="EF114">
        <v>9996.637586206896</v>
      </c>
      <c r="EG114">
        <v>0</v>
      </c>
      <c r="EH114">
        <v>1147.345172413793</v>
      </c>
      <c r="EI114">
        <v>-10.83178965517241</v>
      </c>
      <c r="EJ114">
        <v>413.7905172413793</v>
      </c>
      <c r="EK114">
        <v>424.1157931034483</v>
      </c>
      <c r="EL114">
        <v>1.475302068965517</v>
      </c>
      <c r="EM114">
        <v>419.853724137931</v>
      </c>
      <c r="EN114">
        <v>10.04904827586207</v>
      </c>
      <c r="EO114">
        <v>1.039426896551724</v>
      </c>
      <c r="EP114">
        <v>0.9063629310344827</v>
      </c>
      <c r="EQ114">
        <v>7.481062413793104</v>
      </c>
      <c r="ER114">
        <v>5.492170000000001</v>
      </c>
      <c r="ES114">
        <v>1200.016551724138</v>
      </c>
      <c r="ET114">
        <v>0.967009275862069</v>
      </c>
      <c r="EU114">
        <v>0.0329910172413793</v>
      </c>
      <c r="EV114">
        <v>0</v>
      </c>
      <c r="EW114">
        <v>1387.454482758621</v>
      </c>
      <c r="EX114">
        <v>5.000560000000001</v>
      </c>
      <c r="EY114">
        <v>16530.58965517241</v>
      </c>
      <c r="EZ114">
        <v>10316.99310344827</v>
      </c>
      <c r="FA114">
        <v>37.38772413793103</v>
      </c>
      <c r="FB114">
        <v>41.38975862068964</v>
      </c>
      <c r="FC114">
        <v>38.86610344827585</v>
      </c>
      <c r="FD114">
        <v>40.68944827586206</v>
      </c>
      <c r="FE114">
        <v>39.14837931034481</v>
      </c>
      <c r="FF114">
        <v>1155.593103448276</v>
      </c>
      <c r="FG114">
        <v>39.42344827586208</v>
      </c>
      <c r="FH114">
        <v>0</v>
      </c>
      <c r="FI114">
        <v>1761330389.6</v>
      </c>
      <c r="FJ114">
        <v>0</v>
      </c>
      <c r="FK114">
        <v>1387.374</v>
      </c>
      <c r="FL114">
        <v>-5.3223076909724</v>
      </c>
      <c r="FM114">
        <v>-39.80000006909672</v>
      </c>
      <c r="FN114">
        <v>16530.016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-10.90568609756098</v>
      </c>
      <c r="GD114">
        <v>1.044880139372808</v>
      </c>
      <c r="GE114">
        <v>0.2018730086800894</v>
      </c>
      <c r="GF114">
        <v>0</v>
      </c>
      <c r="GG114">
        <v>1387.756176470588</v>
      </c>
      <c r="GH114">
        <v>-5.403972497184975</v>
      </c>
      <c r="GI114">
        <v>0.6041134228617058</v>
      </c>
      <c r="GJ114">
        <v>0</v>
      </c>
      <c r="GK114">
        <v>1.474039756097561</v>
      </c>
      <c r="GL114">
        <v>0.02105749128920152</v>
      </c>
      <c r="GM114">
        <v>0.002157354395849726</v>
      </c>
      <c r="GN114">
        <v>1</v>
      </c>
      <c r="GO114">
        <v>1</v>
      </c>
      <c r="GP114">
        <v>3</v>
      </c>
      <c r="GQ114" t="s">
        <v>446</v>
      </c>
      <c r="GR114">
        <v>3.13276</v>
      </c>
      <c r="GS114">
        <v>2.70846</v>
      </c>
      <c r="GT114">
        <v>0.084741</v>
      </c>
      <c r="GU114">
        <v>0.08662980000000001</v>
      </c>
      <c r="GV114">
        <v>0.0638904</v>
      </c>
      <c r="GW114">
        <v>0.0580029</v>
      </c>
      <c r="GX114">
        <v>27830.9</v>
      </c>
      <c r="GY114">
        <v>26920</v>
      </c>
      <c r="GZ114">
        <v>30929.7</v>
      </c>
      <c r="HA114">
        <v>29704.3</v>
      </c>
      <c r="HB114">
        <v>39912.5</v>
      </c>
      <c r="HC114">
        <v>36815.8</v>
      </c>
      <c r="HD114">
        <v>47244.2</v>
      </c>
      <c r="HE114">
        <v>44125.5</v>
      </c>
      <c r="HF114">
        <v>1.88528</v>
      </c>
      <c r="HG114">
        <v>1.88225</v>
      </c>
      <c r="HH114">
        <v>0.0485703</v>
      </c>
      <c r="HI114">
        <v>0</v>
      </c>
      <c r="HJ114">
        <v>17.2221</v>
      </c>
      <c r="HK114">
        <v>999.9</v>
      </c>
      <c r="HL114">
        <v>30.1</v>
      </c>
      <c r="HM114">
        <v>31.7</v>
      </c>
      <c r="HN114">
        <v>15.6681</v>
      </c>
      <c r="HO114">
        <v>62.575</v>
      </c>
      <c r="HP114">
        <v>19.6915</v>
      </c>
      <c r="HQ114">
        <v>1</v>
      </c>
      <c r="HR114">
        <v>-0.254604</v>
      </c>
      <c r="HS114">
        <v>3.28981</v>
      </c>
      <c r="HT114">
        <v>20.1762</v>
      </c>
      <c r="HU114">
        <v>5.22613</v>
      </c>
      <c r="HV114">
        <v>11.9733</v>
      </c>
      <c r="HW114">
        <v>4.9703</v>
      </c>
      <c r="HX114">
        <v>3.28885</v>
      </c>
      <c r="HY114">
        <v>9999</v>
      </c>
      <c r="HZ114">
        <v>9999</v>
      </c>
      <c r="IA114">
        <v>9999</v>
      </c>
      <c r="IB114">
        <v>999.9</v>
      </c>
      <c r="IC114">
        <v>4.97293</v>
      </c>
      <c r="ID114">
        <v>1.87729</v>
      </c>
      <c r="IE114">
        <v>1.8754</v>
      </c>
      <c r="IF114">
        <v>1.87821</v>
      </c>
      <c r="IG114">
        <v>1.87492</v>
      </c>
      <c r="IH114">
        <v>1.87851</v>
      </c>
      <c r="II114">
        <v>1.87561</v>
      </c>
      <c r="IJ114">
        <v>1.87675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0.586</v>
      </c>
      <c r="IY114">
        <v>0.0512</v>
      </c>
      <c r="IZ114">
        <v>-0.1194416370607354</v>
      </c>
      <c r="JA114">
        <v>0.002211305909277446</v>
      </c>
      <c r="JB114">
        <v>-1.416678044876584E-06</v>
      </c>
      <c r="JC114">
        <v>5.589822708492042E-10</v>
      </c>
      <c r="JD114">
        <v>-0.0366444106193515</v>
      </c>
      <c r="JE114">
        <v>-0.003883289402147765</v>
      </c>
      <c r="JF114">
        <v>0.001294046794190009</v>
      </c>
      <c r="JG114">
        <v>-2.515066912705432E-05</v>
      </c>
      <c r="JH114">
        <v>14</v>
      </c>
      <c r="JI114">
        <v>2052</v>
      </c>
      <c r="JJ114">
        <v>1</v>
      </c>
      <c r="JK114">
        <v>21</v>
      </c>
      <c r="JL114">
        <v>29355505.9</v>
      </c>
      <c r="JM114">
        <v>29355505.9</v>
      </c>
      <c r="JN114">
        <v>1.07788</v>
      </c>
      <c r="JO114">
        <v>2.5354</v>
      </c>
      <c r="JP114">
        <v>1.39893</v>
      </c>
      <c r="JQ114">
        <v>2.3291</v>
      </c>
      <c r="JR114">
        <v>1.44897</v>
      </c>
      <c r="JS114">
        <v>2.45239</v>
      </c>
      <c r="JT114">
        <v>37.1702</v>
      </c>
      <c r="JU114">
        <v>23.8949</v>
      </c>
      <c r="JV114">
        <v>18</v>
      </c>
      <c r="JW114">
        <v>475.071</v>
      </c>
      <c r="JX114">
        <v>441.845</v>
      </c>
      <c r="JY114">
        <v>13.6333</v>
      </c>
      <c r="JZ114">
        <v>23.685</v>
      </c>
      <c r="KA114">
        <v>30.0003</v>
      </c>
      <c r="KB114">
        <v>23.4239</v>
      </c>
      <c r="KC114">
        <v>23.5038</v>
      </c>
      <c r="KD114">
        <v>21.5531</v>
      </c>
      <c r="KE114">
        <v>33.6618</v>
      </c>
      <c r="KF114">
        <v>0</v>
      </c>
      <c r="KG114">
        <v>13.6222</v>
      </c>
      <c r="KH114">
        <v>399.94</v>
      </c>
      <c r="KI114">
        <v>10.0188</v>
      </c>
      <c r="KJ114">
        <v>102.159</v>
      </c>
      <c r="KK114">
        <v>101.508</v>
      </c>
    </row>
    <row r="115" spans="1:297">
      <c r="A115">
        <v>99</v>
      </c>
      <c r="B115">
        <v>1761330358.5</v>
      </c>
      <c r="C115">
        <v>2317.900000095367</v>
      </c>
      <c r="D115" t="s">
        <v>642</v>
      </c>
      <c r="E115" t="s">
        <v>643</v>
      </c>
      <c r="F115">
        <v>5</v>
      </c>
      <c r="G115" t="s">
        <v>639</v>
      </c>
      <c r="H115" t="s">
        <v>436</v>
      </c>
      <c r="I115">
        <v>1761330350.732143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417.550177707273</v>
      </c>
      <c r="AK115">
        <v>410.7095333333332</v>
      </c>
      <c r="AL115">
        <v>-0.7517011887011456</v>
      </c>
      <c r="AM115">
        <v>65.49655890252019</v>
      </c>
      <c r="AN115">
        <f>(AP115 - AO115 + DY115*1E3/(8.314*(EA115+273.15)) * AR115/DX115 * AQ115) * DX115/(100*DL115) * 1000/(1000 - AP115)</f>
        <v>0</v>
      </c>
      <c r="AO115">
        <v>10.05309116222029</v>
      </c>
      <c r="AP115">
        <v>11.53212303030303</v>
      </c>
      <c r="AQ115">
        <v>7.294800632439357E-07</v>
      </c>
      <c r="AR115">
        <v>115.4826028703675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1761330350.732143</v>
      </c>
      <c r="DR115">
        <v>408.5928928571428</v>
      </c>
      <c r="DS115">
        <v>417.2447857142857</v>
      </c>
      <c r="DT115">
        <v>11.52785714285714</v>
      </c>
      <c r="DU115">
        <v>10.05115357142857</v>
      </c>
      <c r="DV115">
        <v>408.0081428571428</v>
      </c>
      <c r="DW115">
        <v>11.47663928571428</v>
      </c>
      <c r="DX115">
        <v>500.0085714285714</v>
      </c>
      <c r="DY115">
        <v>90.19401428571427</v>
      </c>
      <c r="DZ115">
        <v>0.03127264642857143</v>
      </c>
      <c r="EA115">
        <v>18.09065357142857</v>
      </c>
      <c r="EB115">
        <v>18.02595</v>
      </c>
      <c r="EC115">
        <v>999.9000000000002</v>
      </c>
      <c r="ED115">
        <v>0</v>
      </c>
      <c r="EE115">
        <v>0</v>
      </c>
      <c r="EF115">
        <v>9990.938571428573</v>
      </c>
      <c r="EG115">
        <v>0</v>
      </c>
      <c r="EH115">
        <v>1147.415</v>
      </c>
      <c r="EI115">
        <v>-8.651802464285714</v>
      </c>
      <c r="EJ115">
        <v>413.3581428571429</v>
      </c>
      <c r="EK115">
        <v>421.4812500000001</v>
      </c>
      <c r="EL115">
        <v>1.476715714285714</v>
      </c>
      <c r="EM115">
        <v>417.2447857142857</v>
      </c>
      <c r="EN115">
        <v>10.05115357142857</v>
      </c>
      <c r="EO115">
        <v>1.039744642857143</v>
      </c>
      <c r="EP115">
        <v>0.9065531071428571</v>
      </c>
      <c r="EQ115">
        <v>7.485536071428571</v>
      </c>
      <c r="ER115">
        <v>5.495190357142858</v>
      </c>
      <c r="ES115">
        <v>1199.984642857143</v>
      </c>
      <c r="ET115">
        <v>0.9670110714285715</v>
      </c>
      <c r="EU115">
        <v>0.03298921071428571</v>
      </c>
      <c r="EV115">
        <v>0</v>
      </c>
      <c r="EW115">
        <v>1386.965714285714</v>
      </c>
      <c r="EX115">
        <v>5.000560000000001</v>
      </c>
      <c r="EY115">
        <v>16527.51071428571</v>
      </c>
      <c r="EZ115">
        <v>10316.72142857143</v>
      </c>
      <c r="FA115">
        <v>37.43946428571429</v>
      </c>
      <c r="FB115">
        <v>41.45289285714285</v>
      </c>
      <c r="FC115">
        <v>38.92164285714286</v>
      </c>
      <c r="FD115">
        <v>40.77885714285714</v>
      </c>
      <c r="FE115">
        <v>39.21167857142857</v>
      </c>
      <c r="FF115">
        <v>1155.563571428571</v>
      </c>
      <c r="FG115">
        <v>39.42107142857144</v>
      </c>
      <c r="FH115">
        <v>0</v>
      </c>
      <c r="FI115">
        <v>1761330394.4</v>
      </c>
      <c r="FJ115">
        <v>0</v>
      </c>
      <c r="FK115">
        <v>1386.9712</v>
      </c>
      <c r="FL115">
        <v>-5.996923047889923</v>
      </c>
      <c r="FM115">
        <v>-33.56923071797979</v>
      </c>
      <c r="FN115">
        <v>16527.172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-9.298349974999999</v>
      </c>
      <c r="GD115">
        <v>23.77420141463417</v>
      </c>
      <c r="GE115">
        <v>2.98322415818021</v>
      </c>
      <c r="GF115">
        <v>0</v>
      </c>
      <c r="GG115">
        <v>1387.246470588235</v>
      </c>
      <c r="GH115">
        <v>-5.681283418471242</v>
      </c>
      <c r="GI115">
        <v>0.6328687362876034</v>
      </c>
      <c r="GJ115">
        <v>0</v>
      </c>
      <c r="GK115">
        <v>1.475983</v>
      </c>
      <c r="GL115">
        <v>0.01678131332082541</v>
      </c>
      <c r="GM115">
        <v>0.001672516367632934</v>
      </c>
      <c r="GN115">
        <v>1</v>
      </c>
      <c r="GO115">
        <v>1</v>
      </c>
      <c r="GP115">
        <v>3</v>
      </c>
      <c r="GQ115" t="s">
        <v>446</v>
      </c>
      <c r="GR115">
        <v>3.13252</v>
      </c>
      <c r="GS115">
        <v>2.70883</v>
      </c>
      <c r="GT115">
        <v>0.084187</v>
      </c>
      <c r="GU115">
        <v>0.08465780000000001</v>
      </c>
      <c r="GV115">
        <v>0.0639016</v>
      </c>
      <c r="GW115">
        <v>0.0580084</v>
      </c>
      <c r="GX115">
        <v>27847.1</v>
      </c>
      <c r="GY115">
        <v>26977.8</v>
      </c>
      <c r="GZ115">
        <v>30929</v>
      </c>
      <c r="HA115">
        <v>29703.9</v>
      </c>
      <c r="HB115">
        <v>39911.2</v>
      </c>
      <c r="HC115">
        <v>36814.9</v>
      </c>
      <c r="HD115">
        <v>47243.4</v>
      </c>
      <c r="HE115">
        <v>44124.9</v>
      </c>
      <c r="HF115">
        <v>1.88487</v>
      </c>
      <c r="HG115">
        <v>1.88267</v>
      </c>
      <c r="HH115">
        <v>0.0489354</v>
      </c>
      <c r="HI115">
        <v>0</v>
      </c>
      <c r="HJ115">
        <v>17.2247</v>
      </c>
      <c r="HK115">
        <v>999.9</v>
      </c>
      <c r="HL115">
        <v>30.1</v>
      </c>
      <c r="HM115">
        <v>31.7</v>
      </c>
      <c r="HN115">
        <v>15.6675</v>
      </c>
      <c r="HO115">
        <v>63.635</v>
      </c>
      <c r="HP115">
        <v>19.6474</v>
      </c>
      <c r="HQ115">
        <v>1</v>
      </c>
      <c r="HR115">
        <v>-0.254212</v>
      </c>
      <c r="HS115">
        <v>3.33355</v>
      </c>
      <c r="HT115">
        <v>20.1759</v>
      </c>
      <c r="HU115">
        <v>5.22927</v>
      </c>
      <c r="HV115">
        <v>11.9736</v>
      </c>
      <c r="HW115">
        <v>4.97115</v>
      </c>
      <c r="HX115">
        <v>3.28955</v>
      </c>
      <c r="HY115">
        <v>9999</v>
      </c>
      <c r="HZ115">
        <v>9999</v>
      </c>
      <c r="IA115">
        <v>9999</v>
      </c>
      <c r="IB115">
        <v>999.9</v>
      </c>
      <c r="IC115">
        <v>4.97295</v>
      </c>
      <c r="ID115">
        <v>1.87729</v>
      </c>
      <c r="IE115">
        <v>1.87542</v>
      </c>
      <c r="IF115">
        <v>1.8782</v>
      </c>
      <c r="IG115">
        <v>1.87494</v>
      </c>
      <c r="IH115">
        <v>1.87851</v>
      </c>
      <c r="II115">
        <v>1.87561</v>
      </c>
      <c r="IJ115">
        <v>1.87676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0.581</v>
      </c>
      <c r="IY115">
        <v>0.0513</v>
      </c>
      <c r="IZ115">
        <v>-0.1194416370607354</v>
      </c>
      <c r="JA115">
        <v>0.002211305909277446</v>
      </c>
      <c r="JB115">
        <v>-1.416678044876584E-06</v>
      </c>
      <c r="JC115">
        <v>5.589822708492042E-10</v>
      </c>
      <c r="JD115">
        <v>-0.0366444106193515</v>
      </c>
      <c r="JE115">
        <v>-0.003883289402147765</v>
      </c>
      <c r="JF115">
        <v>0.001294046794190009</v>
      </c>
      <c r="JG115">
        <v>-2.515066912705432E-05</v>
      </c>
      <c r="JH115">
        <v>14</v>
      </c>
      <c r="JI115">
        <v>2052</v>
      </c>
      <c r="JJ115">
        <v>1</v>
      </c>
      <c r="JK115">
        <v>21</v>
      </c>
      <c r="JL115">
        <v>29355506</v>
      </c>
      <c r="JM115">
        <v>29355506</v>
      </c>
      <c r="JN115">
        <v>1.0437</v>
      </c>
      <c r="JO115">
        <v>2.5354</v>
      </c>
      <c r="JP115">
        <v>1.39893</v>
      </c>
      <c r="JQ115">
        <v>2.3291</v>
      </c>
      <c r="JR115">
        <v>1.44897</v>
      </c>
      <c r="JS115">
        <v>2.44751</v>
      </c>
      <c r="JT115">
        <v>37.1702</v>
      </c>
      <c r="JU115">
        <v>23.8949</v>
      </c>
      <c r="JV115">
        <v>18</v>
      </c>
      <c r="JW115">
        <v>474.876</v>
      </c>
      <c r="JX115">
        <v>442.114</v>
      </c>
      <c r="JY115">
        <v>13.6082</v>
      </c>
      <c r="JZ115">
        <v>23.6868</v>
      </c>
      <c r="KA115">
        <v>30.0005</v>
      </c>
      <c r="KB115">
        <v>23.4259</v>
      </c>
      <c r="KC115">
        <v>23.5051</v>
      </c>
      <c r="KD115">
        <v>20.9404</v>
      </c>
      <c r="KE115">
        <v>33.6618</v>
      </c>
      <c r="KF115">
        <v>0</v>
      </c>
      <c r="KG115">
        <v>13.5977</v>
      </c>
      <c r="KH115">
        <v>379.892</v>
      </c>
      <c r="KI115">
        <v>10.0188</v>
      </c>
      <c r="KJ115">
        <v>102.157</v>
      </c>
      <c r="KK115">
        <v>101.507</v>
      </c>
    </row>
    <row r="116" spans="1:297">
      <c r="A116">
        <v>100</v>
      </c>
      <c r="B116">
        <v>1761330363.5</v>
      </c>
      <c r="C116">
        <v>2322.900000095367</v>
      </c>
      <c r="D116" t="s">
        <v>644</v>
      </c>
      <c r="E116" t="s">
        <v>645</v>
      </c>
      <c r="F116">
        <v>5</v>
      </c>
      <c r="G116" t="s">
        <v>639</v>
      </c>
      <c r="H116" t="s">
        <v>436</v>
      </c>
      <c r="I116">
        <v>1761330356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403.0219415937698</v>
      </c>
      <c r="AK116">
        <v>401.9812242424243</v>
      </c>
      <c r="AL116">
        <v>-1.881157202761857</v>
      </c>
      <c r="AM116">
        <v>65.49655890252019</v>
      </c>
      <c r="AN116">
        <f>(AP116 - AO116 + DY116*1E3/(8.314*(EA116+273.15)) * AR116/DX116 * AQ116) * DX116/(100*DL116) * 1000/(1000 - AP116)</f>
        <v>0</v>
      </c>
      <c r="AO116">
        <v>10.05418553531042</v>
      </c>
      <c r="AP116">
        <v>11.53386181818181</v>
      </c>
      <c r="AQ116">
        <v>5.401402871487237E-07</v>
      </c>
      <c r="AR116">
        <v>115.4826028703675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1761330356</v>
      </c>
      <c r="DR116">
        <v>405.9664814814815</v>
      </c>
      <c r="DS116">
        <v>409.6067037037037</v>
      </c>
      <c r="DT116">
        <v>11.53105185185185</v>
      </c>
      <c r="DU116">
        <v>10.05319259259259</v>
      </c>
      <c r="DV116">
        <v>405.3851481481481</v>
      </c>
      <c r="DW116">
        <v>11.47978148148148</v>
      </c>
      <c r="DX116">
        <v>500.0103703703705</v>
      </c>
      <c r="DY116">
        <v>90.19472222222223</v>
      </c>
      <c r="DZ116">
        <v>0.03102524444444445</v>
      </c>
      <c r="EA116">
        <v>18.09495925925926</v>
      </c>
      <c r="EB116">
        <v>18.02894444444444</v>
      </c>
      <c r="EC116">
        <v>999.9000000000001</v>
      </c>
      <c r="ED116">
        <v>0</v>
      </c>
      <c r="EE116">
        <v>0</v>
      </c>
      <c r="EF116">
        <v>9990.004444444445</v>
      </c>
      <c r="EG116">
        <v>0</v>
      </c>
      <c r="EH116">
        <v>1147.414074074074</v>
      </c>
      <c r="EI116">
        <v>-3.640224777777778</v>
      </c>
      <c r="EJ116">
        <v>410.7022592592592</v>
      </c>
      <c r="EK116">
        <v>413.7663333333334</v>
      </c>
      <c r="EL116">
        <v>1.477866666666667</v>
      </c>
      <c r="EM116">
        <v>409.6067037037037</v>
      </c>
      <c r="EN116">
        <v>10.05319259259259</v>
      </c>
      <c r="EO116">
        <v>1.040040740740741</v>
      </c>
      <c r="EP116">
        <v>0.9067443333333333</v>
      </c>
      <c r="EQ116">
        <v>7.489703333333335</v>
      </c>
      <c r="ER116">
        <v>5.498227777777777</v>
      </c>
      <c r="ES116">
        <v>1199.987037037037</v>
      </c>
      <c r="ET116">
        <v>0.9670026296296297</v>
      </c>
      <c r="EU116">
        <v>0.03299757037037036</v>
      </c>
      <c r="EV116">
        <v>0</v>
      </c>
      <c r="EW116">
        <v>1386.598518518518</v>
      </c>
      <c r="EX116">
        <v>5.000560000000001</v>
      </c>
      <c r="EY116">
        <v>16525.79259259259</v>
      </c>
      <c r="EZ116">
        <v>10316.71111111111</v>
      </c>
      <c r="FA116">
        <v>37.41177777777778</v>
      </c>
      <c r="FB116">
        <v>41.50892592592592</v>
      </c>
      <c r="FC116">
        <v>38.96962962962962</v>
      </c>
      <c r="FD116">
        <v>40.86788888888889</v>
      </c>
      <c r="FE116">
        <v>39.27977777777778</v>
      </c>
      <c r="FF116">
        <v>1155.555925925926</v>
      </c>
      <c r="FG116">
        <v>39.43111111111111</v>
      </c>
      <c r="FH116">
        <v>0</v>
      </c>
      <c r="FI116">
        <v>1761330399.2</v>
      </c>
      <c r="FJ116">
        <v>0</v>
      </c>
      <c r="FK116">
        <v>1386.6396</v>
      </c>
      <c r="FL116">
        <v>-3.707692284155474</v>
      </c>
      <c r="FM116">
        <v>-4.323076963402918</v>
      </c>
      <c r="FN116">
        <v>16525.788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-6.526741425</v>
      </c>
      <c r="GD116">
        <v>52.06908622514071</v>
      </c>
      <c r="GE116">
        <v>5.538557798964962</v>
      </c>
      <c r="GF116">
        <v>0</v>
      </c>
      <c r="GG116">
        <v>1386.924117647059</v>
      </c>
      <c r="GH116">
        <v>-4.411306333476672</v>
      </c>
      <c r="GI116">
        <v>0.5392375753132831</v>
      </c>
      <c r="GJ116">
        <v>0</v>
      </c>
      <c r="GK116">
        <v>1.477099</v>
      </c>
      <c r="GL116">
        <v>0.01443849906191078</v>
      </c>
      <c r="GM116">
        <v>0.001454255479618369</v>
      </c>
      <c r="GN116">
        <v>1</v>
      </c>
      <c r="GO116">
        <v>1</v>
      </c>
      <c r="GP116">
        <v>3</v>
      </c>
      <c r="GQ116" t="s">
        <v>446</v>
      </c>
      <c r="GR116">
        <v>3.13277</v>
      </c>
      <c r="GS116">
        <v>2.70887</v>
      </c>
      <c r="GT116">
        <v>0.0827485</v>
      </c>
      <c r="GU116">
        <v>0.0821568</v>
      </c>
      <c r="GV116">
        <v>0.0639087</v>
      </c>
      <c r="GW116">
        <v>0.0580171</v>
      </c>
      <c r="GX116">
        <v>27891</v>
      </c>
      <c r="GY116">
        <v>27051.4</v>
      </c>
      <c r="GZ116">
        <v>30929.2</v>
      </c>
      <c r="HA116">
        <v>29703.8</v>
      </c>
      <c r="HB116">
        <v>39911.1</v>
      </c>
      <c r="HC116">
        <v>36814.4</v>
      </c>
      <c r="HD116">
        <v>47243.7</v>
      </c>
      <c r="HE116">
        <v>44124.9</v>
      </c>
      <c r="HF116">
        <v>1.88517</v>
      </c>
      <c r="HG116">
        <v>1.88225</v>
      </c>
      <c r="HH116">
        <v>0.0480488</v>
      </c>
      <c r="HI116">
        <v>0</v>
      </c>
      <c r="HJ116">
        <v>17.2271</v>
      </c>
      <c r="HK116">
        <v>999.9</v>
      </c>
      <c r="HL116">
        <v>30.1</v>
      </c>
      <c r="HM116">
        <v>31.7</v>
      </c>
      <c r="HN116">
        <v>15.6658</v>
      </c>
      <c r="HO116">
        <v>63.255</v>
      </c>
      <c r="HP116">
        <v>19.9119</v>
      </c>
      <c r="HQ116">
        <v>1</v>
      </c>
      <c r="HR116">
        <v>-0.253707</v>
      </c>
      <c r="HS116">
        <v>3.39367</v>
      </c>
      <c r="HT116">
        <v>20.1749</v>
      </c>
      <c r="HU116">
        <v>5.22987</v>
      </c>
      <c r="HV116">
        <v>11.9739</v>
      </c>
      <c r="HW116">
        <v>4.9714</v>
      </c>
      <c r="HX116">
        <v>3.28975</v>
      </c>
      <c r="HY116">
        <v>9999</v>
      </c>
      <c r="HZ116">
        <v>9999</v>
      </c>
      <c r="IA116">
        <v>9999</v>
      </c>
      <c r="IB116">
        <v>999.9</v>
      </c>
      <c r="IC116">
        <v>4.97296</v>
      </c>
      <c r="ID116">
        <v>1.8773</v>
      </c>
      <c r="IE116">
        <v>1.87543</v>
      </c>
      <c r="IF116">
        <v>1.87822</v>
      </c>
      <c r="IG116">
        <v>1.87493</v>
      </c>
      <c r="IH116">
        <v>1.87851</v>
      </c>
      <c r="II116">
        <v>1.87561</v>
      </c>
      <c r="IJ116">
        <v>1.8768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0.5679999999999999</v>
      </c>
      <c r="IY116">
        <v>0.0514</v>
      </c>
      <c r="IZ116">
        <v>-0.1194416370607354</v>
      </c>
      <c r="JA116">
        <v>0.002211305909277446</v>
      </c>
      <c r="JB116">
        <v>-1.416678044876584E-06</v>
      </c>
      <c r="JC116">
        <v>5.589822708492042E-10</v>
      </c>
      <c r="JD116">
        <v>-0.0366444106193515</v>
      </c>
      <c r="JE116">
        <v>-0.003883289402147765</v>
      </c>
      <c r="JF116">
        <v>0.001294046794190009</v>
      </c>
      <c r="JG116">
        <v>-2.515066912705432E-05</v>
      </c>
      <c r="JH116">
        <v>14</v>
      </c>
      <c r="JI116">
        <v>2052</v>
      </c>
      <c r="JJ116">
        <v>1</v>
      </c>
      <c r="JK116">
        <v>21</v>
      </c>
      <c r="JL116">
        <v>29355506.1</v>
      </c>
      <c r="JM116">
        <v>29355506.1</v>
      </c>
      <c r="JN116">
        <v>1.01074</v>
      </c>
      <c r="JO116">
        <v>2.53662</v>
      </c>
      <c r="JP116">
        <v>1.39893</v>
      </c>
      <c r="JQ116">
        <v>2.3291</v>
      </c>
      <c r="JR116">
        <v>1.44897</v>
      </c>
      <c r="JS116">
        <v>2.55737</v>
      </c>
      <c r="JT116">
        <v>37.1702</v>
      </c>
      <c r="JU116">
        <v>23.8949</v>
      </c>
      <c r="JV116">
        <v>18</v>
      </c>
      <c r="JW116">
        <v>475.038</v>
      </c>
      <c r="JX116">
        <v>441.872</v>
      </c>
      <c r="JY116">
        <v>13.5756</v>
      </c>
      <c r="JZ116">
        <v>23.6874</v>
      </c>
      <c r="KA116">
        <v>30.0006</v>
      </c>
      <c r="KB116">
        <v>23.4268</v>
      </c>
      <c r="KC116">
        <v>23.5069</v>
      </c>
      <c r="KD116">
        <v>20.2082</v>
      </c>
      <c r="KE116">
        <v>33.6618</v>
      </c>
      <c r="KF116">
        <v>0</v>
      </c>
      <c r="KG116">
        <v>13.5645</v>
      </c>
      <c r="KH116">
        <v>366.519</v>
      </c>
      <c r="KI116">
        <v>10.0188</v>
      </c>
      <c r="KJ116">
        <v>102.158</v>
      </c>
      <c r="KK116">
        <v>101.507</v>
      </c>
    </row>
    <row r="117" spans="1:297">
      <c r="A117">
        <v>101</v>
      </c>
      <c r="B117">
        <v>1761330368.5</v>
      </c>
      <c r="C117">
        <v>2327.900000095367</v>
      </c>
      <c r="D117" t="s">
        <v>646</v>
      </c>
      <c r="E117" t="s">
        <v>647</v>
      </c>
      <c r="F117">
        <v>5</v>
      </c>
      <c r="G117" t="s">
        <v>639</v>
      </c>
      <c r="H117" t="s">
        <v>436</v>
      </c>
      <c r="I117">
        <v>1761330360.714286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386.8862229025349</v>
      </c>
      <c r="AK117">
        <v>389.5052666666666</v>
      </c>
      <c r="AL117">
        <v>-2.578036777920255</v>
      </c>
      <c r="AM117">
        <v>65.49655890252019</v>
      </c>
      <c r="AN117">
        <f>(AP117 - AO117 + DY117*1E3/(8.314*(EA117+273.15)) * AR117/DX117 * AQ117) * DX117/(100*DL117) * 1000/(1000 - AP117)</f>
        <v>0</v>
      </c>
      <c r="AO117">
        <v>10.05583556721255</v>
      </c>
      <c r="AP117">
        <v>11.53526181818182</v>
      </c>
      <c r="AQ117">
        <v>1.019514458465985E-06</v>
      </c>
      <c r="AR117">
        <v>115.4826028703675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1761330360.714286</v>
      </c>
      <c r="DR117">
        <v>400.0195357142857</v>
      </c>
      <c r="DS117">
        <v>397.6418214285714</v>
      </c>
      <c r="DT117">
        <v>11.533125</v>
      </c>
      <c r="DU117">
        <v>10.054525</v>
      </c>
      <c r="DV117">
        <v>399.4460714285714</v>
      </c>
      <c r="DW117">
        <v>11.48183214285714</v>
      </c>
      <c r="DX117">
        <v>500.0243928571429</v>
      </c>
      <c r="DY117">
        <v>90.19490357142857</v>
      </c>
      <c r="DZ117">
        <v>0.03109104642857143</v>
      </c>
      <c r="EA117">
        <v>18.09725714285714</v>
      </c>
      <c r="EB117">
        <v>18.03099642857143</v>
      </c>
      <c r="EC117">
        <v>999.9000000000002</v>
      </c>
      <c r="ED117">
        <v>0</v>
      </c>
      <c r="EE117">
        <v>0</v>
      </c>
      <c r="EF117">
        <v>9989.039999999999</v>
      </c>
      <c r="EG117">
        <v>0</v>
      </c>
      <c r="EH117">
        <v>1147.411785714286</v>
      </c>
      <c r="EI117">
        <v>2.377645035714286</v>
      </c>
      <c r="EJ117">
        <v>404.6867857142857</v>
      </c>
      <c r="EK117">
        <v>401.6805357142857</v>
      </c>
      <c r="EL117">
        <v>1.478602142857143</v>
      </c>
      <c r="EM117">
        <v>397.6418214285714</v>
      </c>
      <c r="EN117">
        <v>10.054525</v>
      </c>
      <c r="EO117">
        <v>1.04023</v>
      </c>
      <c r="EP117">
        <v>0.9068667857142857</v>
      </c>
      <c r="EQ117">
        <v>7.492362499999999</v>
      </c>
      <c r="ER117">
        <v>5.500172142857144</v>
      </c>
      <c r="ES117">
        <v>1199.981071428572</v>
      </c>
      <c r="ET117">
        <v>0.9669974285714285</v>
      </c>
      <c r="EU117">
        <v>0.0330027</v>
      </c>
      <c r="EV117">
        <v>0</v>
      </c>
      <c r="EW117">
        <v>1386.3925</v>
      </c>
      <c r="EX117">
        <v>5.000560000000001</v>
      </c>
      <c r="EY117">
        <v>16526.21071428571</v>
      </c>
      <c r="EZ117">
        <v>10316.64642857143</v>
      </c>
      <c r="FA117">
        <v>37.43725</v>
      </c>
      <c r="FB117">
        <v>41.56896428571428</v>
      </c>
      <c r="FC117">
        <v>39.01978571428572</v>
      </c>
      <c r="FD117">
        <v>40.94625</v>
      </c>
      <c r="FE117">
        <v>39.32778571428571</v>
      </c>
      <c r="FF117">
        <v>1155.543928571429</v>
      </c>
      <c r="FG117">
        <v>39.43714285714287</v>
      </c>
      <c r="FH117">
        <v>0</v>
      </c>
      <c r="FI117">
        <v>1761330404.6</v>
      </c>
      <c r="FJ117">
        <v>0</v>
      </c>
      <c r="FK117">
        <v>1386.418846153847</v>
      </c>
      <c r="FL117">
        <v>-0.6813675195342189</v>
      </c>
      <c r="FM117">
        <v>25.42905975466153</v>
      </c>
      <c r="FN117">
        <v>16526.40769230769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-0.7783131749999999</v>
      </c>
      <c r="GD117">
        <v>77.95595719699814</v>
      </c>
      <c r="GE117">
        <v>7.58044308558382</v>
      </c>
      <c r="GF117">
        <v>0</v>
      </c>
      <c r="GG117">
        <v>1386.586176470588</v>
      </c>
      <c r="GH117">
        <v>-2.572498082764156</v>
      </c>
      <c r="GI117">
        <v>0.4148707432008317</v>
      </c>
      <c r="GJ117">
        <v>0</v>
      </c>
      <c r="GK117">
        <v>1.4780925</v>
      </c>
      <c r="GL117">
        <v>0.009524352720447587</v>
      </c>
      <c r="GM117">
        <v>0.001113693741564534</v>
      </c>
      <c r="GN117">
        <v>1</v>
      </c>
      <c r="GO117">
        <v>1</v>
      </c>
      <c r="GP117">
        <v>3</v>
      </c>
      <c r="GQ117" t="s">
        <v>446</v>
      </c>
      <c r="GR117">
        <v>3.13261</v>
      </c>
      <c r="GS117">
        <v>2.70902</v>
      </c>
      <c r="GT117">
        <v>0.0807205</v>
      </c>
      <c r="GU117">
        <v>0.0794805</v>
      </c>
      <c r="GV117">
        <v>0.06391280000000001</v>
      </c>
      <c r="GW117">
        <v>0.0580232</v>
      </c>
      <c r="GX117">
        <v>27952.4</v>
      </c>
      <c r="GY117">
        <v>27130.2</v>
      </c>
      <c r="GZ117">
        <v>30928.8</v>
      </c>
      <c r="HA117">
        <v>29703.7</v>
      </c>
      <c r="HB117">
        <v>39910.7</v>
      </c>
      <c r="HC117">
        <v>36813.8</v>
      </c>
      <c r="HD117">
        <v>47243.6</v>
      </c>
      <c r="HE117">
        <v>44124.6</v>
      </c>
      <c r="HF117">
        <v>1.88457</v>
      </c>
      <c r="HG117">
        <v>1.88225</v>
      </c>
      <c r="HH117">
        <v>0.0481904</v>
      </c>
      <c r="HI117">
        <v>0</v>
      </c>
      <c r="HJ117">
        <v>17.2281</v>
      </c>
      <c r="HK117">
        <v>999.9</v>
      </c>
      <c r="HL117">
        <v>30.1</v>
      </c>
      <c r="HM117">
        <v>31.7</v>
      </c>
      <c r="HN117">
        <v>15.6678</v>
      </c>
      <c r="HO117">
        <v>63.295</v>
      </c>
      <c r="HP117">
        <v>19.9119</v>
      </c>
      <c r="HQ117">
        <v>1</v>
      </c>
      <c r="HR117">
        <v>-0.253689</v>
      </c>
      <c r="HS117">
        <v>3.42832</v>
      </c>
      <c r="HT117">
        <v>20.1739</v>
      </c>
      <c r="HU117">
        <v>5.22972</v>
      </c>
      <c r="HV117">
        <v>11.974</v>
      </c>
      <c r="HW117">
        <v>4.9713</v>
      </c>
      <c r="HX117">
        <v>3.28973</v>
      </c>
      <c r="HY117">
        <v>9999</v>
      </c>
      <c r="HZ117">
        <v>9999</v>
      </c>
      <c r="IA117">
        <v>9999</v>
      </c>
      <c r="IB117">
        <v>999.9</v>
      </c>
      <c r="IC117">
        <v>4.97295</v>
      </c>
      <c r="ID117">
        <v>1.87731</v>
      </c>
      <c r="IE117">
        <v>1.87541</v>
      </c>
      <c r="IF117">
        <v>1.87821</v>
      </c>
      <c r="IG117">
        <v>1.87495</v>
      </c>
      <c r="IH117">
        <v>1.87851</v>
      </c>
      <c r="II117">
        <v>1.87561</v>
      </c>
      <c r="IJ117">
        <v>1.87681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0.552</v>
      </c>
      <c r="IY117">
        <v>0.0513</v>
      </c>
      <c r="IZ117">
        <v>-0.1194416370607354</v>
      </c>
      <c r="JA117">
        <v>0.002211305909277446</v>
      </c>
      <c r="JB117">
        <v>-1.416678044876584E-06</v>
      </c>
      <c r="JC117">
        <v>5.589822708492042E-10</v>
      </c>
      <c r="JD117">
        <v>-0.0366444106193515</v>
      </c>
      <c r="JE117">
        <v>-0.003883289402147765</v>
      </c>
      <c r="JF117">
        <v>0.001294046794190009</v>
      </c>
      <c r="JG117">
        <v>-2.515066912705432E-05</v>
      </c>
      <c r="JH117">
        <v>14</v>
      </c>
      <c r="JI117">
        <v>2052</v>
      </c>
      <c r="JJ117">
        <v>1</v>
      </c>
      <c r="JK117">
        <v>21</v>
      </c>
      <c r="JL117">
        <v>29355506.1</v>
      </c>
      <c r="JM117">
        <v>29355506.1</v>
      </c>
      <c r="JN117">
        <v>0.976562</v>
      </c>
      <c r="JO117">
        <v>2.54272</v>
      </c>
      <c r="JP117">
        <v>1.39893</v>
      </c>
      <c r="JQ117">
        <v>2.3291</v>
      </c>
      <c r="JR117">
        <v>1.44897</v>
      </c>
      <c r="JS117">
        <v>2.43896</v>
      </c>
      <c r="JT117">
        <v>37.1702</v>
      </c>
      <c r="JU117">
        <v>23.8861</v>
      </c>
      <c r="JV117">
        <v>18</v>
      </c>
      <c r="JW117">
        <v>474.732</v>
      </c>
      <c r="JX117">
        <v>441.885</v>
      </c>
      <c r="JY117">
        <v>13.5437</v>
      </c>
      <c r="JZ117">
        <v>23.689</v>
      </c>
      <c r="KA117">
        <v>30.0004</v>
      </c>
      <c r="KB117">
        <v>23.4279</v>
      </c>
      <c r="KC117">
        <v>23.5086</v>
      </c>
      <c r="KD117">
        <v>19.5433</v>
      </c>
      <c r="KE117">
        <v>33.6618</v>
      </c>
      <c r="KF117">
        <v>0</v>
      </c>
      <c r="KG117">
        <v>13.5344</v>
      </c>
      <c r="KH117">
        <v>346.472</v>
      </c>
      <c r="KI117">
        <v>10.0188</v>
      </c>
      <c r="KJ117">
        <v>102.157</v>
      </c>
      <c r="KK117">
        <v>101.507</v>
      </c>
    </row>
    <row r="118" spans="1:297">
      <c r="A118">
        <v>102</v>
      </c>
      <c r="B118">
        <v>1761330373.5</v>
      </c>
      <c r="C118">
        <v>2332.900000095367</v>
      </c>
      <c r="D118" t="s">
        <v>648</v>
      </c>
      <c r="E118" t="s">
        <v>649</v>
      </c>
      <c r="F118">
        <v>5</v>
      </c>
      <c r="G118" t="s">
        <v>639</v>
      </c>
      <c r="H118" t="s">
        <v>436</v>
      </c>
      <c r="I118">
        <v>1761330366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370.2024459338896</v>
      </c>
      <c r="AK118">
        <v>374.9138909090909</v>
      </c>
      <c r="AL118">
        <v>-2.958598444063134</v>
      </c>
      <c r="AM118">
        <v>65.49655890252019</v>
      </c>
      <c r="AN118">
        <f>(AP118 - AO118 + DY118*1E3/(8.314*(EA118+273.15)) * AR118/DX118 * AQ118) * DX118/(100*DL118) * 1000/(1000 - AP118)</f>
        <v>0</v>
      </c>
      <c r="AO118">
        <v>10.05742110016624</v>
      </c>
      <c r="AP118">
        <v>11.53784666666667</v>
      </c>
      <c r="AQ118">
        <v>1.828012898916805E-07</v>
      </c>
      <c r="AR118">
        <v>115.4826028703675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1761330366</v>
      </c>
      <c r="DR118">
        <v>389.2933333333333</v>
      </c>
      <c r="DS118">
        <v>381.1814814814815</v>
      </c>
      <c r="DT118">
        <v>11.53507037037037</v>
      </c>
      <c r="DU118">
        <v>10.05602962962963</v>
      </c>
      <c r="DV118">
        <v>388.7343703703704</v>
      </c>
      <c r="DW118">
        <v>11.48374814814815</v>
      </c>
      <c r="DX118">
        <v>499.9817777777778</v>
      </c>
      <c r="DY118">
        <v>90.19487407407406</v>
      </c>
      <c r="DZ118">
        <v>0.0311708037037037</v>
      </c>
      <c r="EA118">
        <v>18.0991037037037</v>
      </c>
      <c r="EB118">
        <v>18.02905555555555</v>
      </c>
      <c r="EC118">
        <v>999.9000000000001</v>
      </c>
      <c r="ED118">
        <v>0</v>
      </c>
      <c r="EE118">
        <v>0</v>
      </c>
      <c r="EF118">
        <v>9997.801111111112</v>
      </c>
      <c r="EG118">
        <v>0</v>
      </c>
      <c r="EH118">
        <v>1147.41</v>
      </c>
      <c r="EI118">
        <v>8.111725925925926</v>
      </c>
      <c r="EJ118">
        <v>393.8361111111112</v>
      </c>
      <c r="EK118">
        <v>385.0535925925926</v>
      </c>
      <c r="EL118">
        <v>1.479032222222222</v>
      </c>
      <c r="EM118">
        <v>381.1814814814815</v>
      </c>
      <c r="EN118">
        <v>10.05602962962963</v>
      </c>
      <c r="EO118">
        <v>1.040404814814815</v>
      </c>
      <c r="EP118">
        <v>0.9070027407407408</v>
      </c>
      <c r="EQ118">
        <v>7.494821481481481</v>
      </c>
      <c r="ER118">
        <v>5.502332962962964</v>
      </c>
      <c r="ES118">
        <v>1200.00962962963</v>
      </c>
      <c r="ET118">
        <v>0.9669910370370369</v>
      </c>
      <c r="EU118">
        <v>0.03300899629629629</v>
      </c>
      <c r="EV118">
        <v>0</v>
      </c>
      <c r="EW118">
        <v>1386.498148148148</v>
      </c>
      <c r="EX118">
        <v>5.000560000000001</v>
      </c>
      <c r="EY118">
        <v>16529.78888888889</v>
      </c>
      <c r="EZ118">
        <v>10316.87037037037</v>
      </c>
      <c r="FA118">
        <v>37.48825925925926</v>
      </c>
      <c r="FB118">
        <v>41.62237037037035</v>
      </c>
      <c r="FC118">
        <v>39.07844444444444</v>
      </c>
      <c r="FD118">
        <v>41.03688888888889</v>
      </c>
      <c r="FE118">
        <v>39.37477777777777</v>
      </c>
      <c r="FF118">
        <v>1155.564074074074</v>
      </c>
      <c r="FG118">
        <v>39.44555555555556</v>
      </c>
      <c r="FH118">
        <v>0</v>
      </c>
      <c r="FI118">
        <v>1761330409.4</v>
      </c>
      <c r="FJ118">
        <v>0</v>
      </c>
      <c r="FK118">
        <v>1386.53</v>
      </c>
      <c r="FL118">
        <v>2.155213673368693</v>
      </c>
      <c r="FM118">
        <v>59.77435894126116</v>
      </c>
      <c r="FN118">
        <v>16529.94615384615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4.743554325</v>
      </c>
      <c r="GD118">
        <v>64.65499036772985</v>
      </c>
      <c r="GE118">
        <v>6.407292387458443</v>
      </c>
      <c r="GF118">
        <v>0</v>
      </c>
      <c r="GG118">
        <v>1386.502352941176</v>
      </c>
      <c r="GH118">
        <v>0.6135981647267293</v>
      </c>
      <c r="GI118">
        <v>0.3062780246340024</v>
      </c>
      <c r="GJ118">
        <v>1</v>
      </c>
      <c r="GK118">
        <v>1.47875325</v>
      </c>
      <c r="GL118">
        <v>0.004196285178234903</v>
      </c>
      <c r="GM118">
        <v>0.0006424460580468917</v>
      </c>
      <c r="GN118">
        <v>1</v>
      </c>
      <c r="GO118">
        <v>2</v>
      </c>
      <c r="GP118">
        <v>3</v>
      </c>
      <c r="GQ118" t="s">
        <v>440</v>
      </c>
      <c r="GR118">
        <v>3.13278</v>
      </c>
      <c r="GS118">
        <v>2.709</v>
      </c>
      <c r="GT118">
        <v>0.07835010000000001</v>
      </c>
      <c r="GU118">
        <v>0.0767294</v>
      </c>
      <c r="GV118">
        <v>0.0639238</v>
      </c>
      <c r="GW118">
        <v>0.0580247</v>
      </c>
      <c r="GX118">
        <v>28023.7</v>
      </c>
      <c r="GY118">
        <v>27211.2</v>
      </c>
      <c r="GZ118">
        <v>30928</v>
      </c>
      <c r="HA118">
        <v>29703.6</v>
      </c>
      <c r="HB118">
        <v>39909.1</v>
      </c>
      <c r="HC118">
        <v>36813.6</v>
      </c>
      <c r="HD118">
        <v>47242.4</v>
      </c>
      <c r="HE118">
        <v>44124.7</v>
      </c>
      <c r="HF118">
        <v>1.88475</v>
      </c>
      <c r="HG118">
        <v>1.88212</v>
      </c>
      <c r="HH118">
        <v>0.0480041</v>
      </c>
      <c r="HI118">
        <v>0</v>
      </c>
      <c r="HJ118">
        <v>17.2288</v>
      </c>
      <c r="HK118">
        <v>999.9</v>
      </c>
      <c r="HL118">
        <v>30.1</v>
      </c>
      <c r="HM118">
        <v>31.7</v>
      </c>
      <c r="HN118">
        <v>15.6683</v>
      </c>
      <c r="HO118">
        <v>62.675</v>
      </c>
      <c r="HP118">
        <v>19.7556</v>
      </c>
      <c r="HQ118">
        <v>1</v>
      </c>
      <c r="HR118">
        <v>-0.253471</v>
      </c>
      <c r="HS118">
        <v>3.44053</v>
      </c>
      <c r="HT118">
        <v>20.1738</v>
      </c>
      <c r="HU118">
        <v>5.22912</v>
      </c>
      <c r="HV118">
        <v>11.974</v>
      </c>
      <c r="HW118">
        <v>4.9711</v>
      </c>
      <c r="HX118">
        <v>3.28963</v>
      </c>
      <c r="HY118">
        <v>9999</v>
      </c>
      <c r="HZ118">
        <v>9999</v>
      </c>
      <c r="IA118">
        <v>9999</v>
      </c>
      <c r="IB118">
        <v>999.9</v>
      </c>
      <c r="IC118">
        <v>4.97292</v>
      </c>
      <c r="ID118">
        <v>1.8773</v>
      </c>
      <c r="IE118">
        <v>1.87536</v>
      </c>
      <c r="IF118">
        <v>1.8782</v>
      </c>
      <c r="IG118">
        <v>1.87489</v>
      </c>
      <c r="IH118">
        <v>1.87851</v>
      </c>
      <c r="II118">
        <v>1.87561</v>
      </c>
      <c r="IJ118">
        <v>1.87672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0.532</v>
      </c>
      <c r="IY118">
        <v>0.0514</v>
      </c>
      <c r="IZ118">
        <v>-0.1194416370607354</v>
      </c>
      <c r="JA118">
        <v>0.002211305909277446</v>
      </c>
      <c r="JB118">
        <v>-1.416678044876584E-06</v>
      </c>
      <c r="JC118">
        <v>5.589822708492042E-10</v>
      </c>
      <c r="JD118">
        <v>-0.0366444106193515</v>
      </c>
      <c r="JE118">
        <v>-0.003883289402147765</v>
      </c>
      <c r="JF118">
        <v>0.001294046794190009</v>
      </c>
      <c r="JG118">
        <v>-2.515066912705432E-05</v>
      </c>
      <c r="JH118">
        <v>14</v>
      </c>
      <c r="JI118">
        <v>2052</v>
      </c>
      <c r="JJ118">
        <v>1</v>
      </c>
      <c r="JK118">
        <v>21</v>
      </c>
      <c r="JL118">
        <v>29355506.2</v>
      </c>
      <c r="JM118">
        <v>29355506.2</v>
      </c>
      <c r="JN118">
        <v>0.939941</v>
      </c>
      <c r="JO118">
        <v>2.52441</v>
      </c>
      <c r="JP118">
        <v>1.39893</v>
      </c>
      <c r="JQ118">
        <v>2.3291</v>
      </c>
      <c r="JR118">
        <v>1.44897</v>
      </c>
      <c r="JS118">
        <v>2.59155</v>
      </c>
      <c r="JT118">
        <v>37.1702</v>
      </c>
      <c r="JU118">
        <v>23.9036</v>
      </c>
      <c r="JV118">
        <v>18</v>
      </c>
      <c r="JW118">
        <v>474.838</v>
      </c>
      <c r="JX118">
        <v>441.822</v>
      </c>
      <c r="JY118">
        <v>13.5103</v>
      </c>
      <c r="JZ118">
        <v>23.6903</v>
      </c>
      <c r="KA118">
        <v>30.0001</v>
      </c>
      <c r="KB118">
        <v>23.4298</v>
      </c>
      <c r="KC118">
        <v>23.5101</v>
      </c>
      <c r="KD118">
        <v>18.7916</v>
      </c>
      <c r="KE118">
        <v>33.6618</v>
      </c>
      <c r="KF118">
        <v>0</v>
      </c>
      <c r="KG118">
        <v>13.5051</v>
      </c>
      <c r="KH118">
        <v>333.097</v>
      </c>
      <c r="KI118">
        <v>10.0188</v>
      </c>
      <c r="KJ118">
        <v>102.154</v>
      </c>
      <c r="KK118">
        <v>101.506</v>
      </c>
    </row>
    <row r="119" spans="1:297">
      <c r="A119">
        <v>103</v>
      </c>
      <c r="B119">
        <v>1761330378.5</v>
      </c>
      <c r="C119">
        <v>2337.900000095367</v>
      </c>
      <c r="D119" t="s">
        <v>650</v>
      </c>
      <c r="E119" t="s">
        <v>651</v>
      </c>
      <c r="F119">
        <v>5</v>
      </c>
      <c r="G119" t="s">
        <v>639</v>
      </c>
      <c r="H119" t="s">
        <v>436</v>
      </c>
      <c r="I119">
        <v>1761330370.714286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353.4455254852213</v>
      </c>
      <c r="AK119">
        <v>359.3557151515151</v>
      </c>
      <c r="AL119">
        <v>-3.134309320233871</v>
      </c>
      <c r="AM119">
        <v>65.49655890252019</v>
      </c>
      <c r="AN119">
        <f>(AP119 - AO119 + DY119*1E3/(8.314*(EA119+273.15)) * AR119/DX119 * AQ119) * DX119/(100*DL119) * 1000/(1000 - AP119)</f>
        <v>0</v>
      </c>
      <c r="AO119">
        <v>10.05811991979253</v>
      </c>
      <c r="AP119">
        <v>11.53743030303031</v>
      </c>
      <c r="AQ119">
        <v>-1.560169790438552E-08</v>
      </c>
      <c r="AR119">
        <v>115.4826028703675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1761330370.714286</v>
      </c>
      <c r="DR119">
        <v>376.79275</v>
      </c>
      <c r="DS119">
        <v>365.7358571428572</v>
      </c>
      <c r="DT119">
        <v>11.53659285714286</v>
      </c>
      <c r="DU119">
        <v>10.05723928571429</v>
      </c>
      <c r="DV119">
        <v>376.2510000000001</v>
      </c>
      <c r="DW119">
        <v>11.48524642857143</v>
      </c>
      <c r="DX119">
        <v>500.0151428571429</v>
      </c>
      <c r="DY119">
        <v>90.19465</v>
      </c>
      <c r="DZ119">
        <v>0.03116950000000001</v>
      </c>
      <c r="EA119">
        <v>18.09922142857143</v>
      </c>
      <c r="EB119">
        <v>18.02731428571429</v>
      </c>
      <c r="EC119">
        <v>999.9000000000002</v>
      </c>
      <c r="ED119">
        <v>0</v>
      </c>
      <c r="EE119">
        <v>0</v>
      </c>
      <c r="EF119">
        <v>9993.14642857143</v>
      </c>
      <c r="EG119">
        <v>0</v>
      </c>
      <c r="EH119">
        <v>1147.405357142857</v>
      </c>
      <c r="EI119">
        <v>11.0567625</v>
      </c>
      <c r="EJ119">
        <v>381.1903214285713</v>
      </c>
      <c r="EK119">
        <v>369.4516428571429</v>
      </c>
      <c r="EL119">
        <v>1.479349642857143</v>
      </c>
      <c r="EM119">
        <v>365.7358571428572</v>
      </c>
      <c r="EN119">
        <v>10.05723928571429</v>
      </c>
      <c r="EO119">
        <v>1.04054</v>
      </c>
      <c r="EP119">
        <v>0.907109607142857</v>
      </c>
      <c r="EQ119">
        <v>7.496723928571429</v>
      </c>
      <c r="ER119">
        <v>5.504030714285713</v>
      </c>
      <c r="ES119">
        <v>1200.014285714286</v>
      </c>
      <c r="ET119">
        <v>0.9669945357142857</v>
      </c>
      <c r="EU119">
        <v>0.03300546428571428</v>
      </c>
      <c r="EV119">
        <v>0</v>
      </c>
      <c r="EW119">
        <v>1386.738928571428</v>
      </c>
      <c r="EX119">
        <v>5.000560000000001</v>
      </c>
      <c r="EY119">
        <v>16534.96428571428</v>
      </c>
      <c r="EZ119">
        <v>10316.91071428572</v>
      </c>
      <c r="FA119">
        <v>37.5735</v>
      </c>
      <c r="FB119">
        <v>41.67389285714285</v>
      </c>
      <c r="FC119">
        <v>39.13360714285714</v>
      </c>
      <c r="FD119">
        <v>41.11142857142857</v>
      </c>
      <c r="FE119">
        <v>39.41496428571428</v>
      </c>
      <c r="FF119">
        <v>1155.571785714286</v>
      </c>
      <c r="FG119">
        <v>39.44250000000001</v>
      </c>
      <c r="FH119">
        <v>0</v>
      </c>
      <c r="FI119">
        <v>1761330414.2</v>
      </c>
      <c r="FJ119">
        <v>0</v>
      </c>
      <c r="FK119">
        <v>1386.770384615385</v>
      </c>
      <c r="FL119">
        <v>5.058803416924677</v>
      </c>
      <c r="FM119">
        <v>73.49401717783299</v>
      </c>
      <c r="FN119">
        <v>16535.05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8.593501292682925</v>
      </c>
      <c r="GD119">
        <v>42.06008790940766</v>
      </c>
      <c r="GE119">
        <v>4.327541968213726</v>
      </c>
      <c r="GF119">
        <v>0</v>
      </c>
      <c r="GG119">
        <v>1386.656470588235</v>
      </c>
      <c r="GH119">
        <v>2.9683728031459</v>
      </c>
      <c r="GI119">
        <v>0.4050844672479396</v>
      </c>
      <c r="GJ119">
        <v>0</v>
      </c>
      <c r="GK119">
        <v>1.479229268292683</v>
      </c>
      <c r="GL119">
        <v>0.004056376306618524</v>
      </c>
      <c r="GM119">
        <v>0.0007711454585633919</v>
      </c>
      <c r="GN119">
        <v>1</v>
      </c>
      <c r="GO119">
        <v>1</v>
      </c>
      <c r="GP119">
        <v>3</v>
      </c>
      <c r="GQ119" t="s">
        <v>446</v>
      </c>
      <c r="GR119">
        <v>3.1326</v>
      </c>
      <c r="GS119">
        <v>2.70903</v>
      </c>
      <c r="GT119">
        <v>0.07579089999999999</v>
      </c>
      <c r="GU119">
        <v>0.07390529999999999</v>
      </c>
      <c r="GV119">
        <v>0.0639224</v>
      </c>
      <c r="GW119">
        <v>0.0580327</v>
      </c>
      <c r="GX119">
        <v>28102.2</v>
      </c>
      <c r="GY119">
        <v>27293.8</v>
      </c>
      <c r="GZ119">
        <v>30928.7</v>
      </c>
      <c r="HA119">
        <v>29702.9</v>
      </c>
      <c r="HB119">
        <v>39909.5</v>
      </c>
      <c r="HC119">
        <v>36812.1</v>
      </c>
      <c r="HD119">
        <v>47243.1</v>
      </c>
      <c r="HE119">
        <v>44123.6</v>
      </c>
      <c r="HF119">
        <v>1.88458</v>
      </c>
      <c r="HG119">
        <v>1.88218</v>
      </c>
      <c r="HH119">
        <v>0.0476837</v>
      </c>
      <c r="HI119">
        <v>0</v>
      </c>
      <c r="HJ119">
        <v>17.2288</v>
      </c>
      <c r="HK119">
        <v>999.9</v>
      </c>
      <c r="HL119">
        <v>30.1</v>
      </c>
      <c r="HM119">
        <v>31.7</v>
      </c>
      <c r="HN119">
        <v>15.6677</v>
      </c>
      <c r="HO119">
        <v>63.435</v>
      </c>
      <c r="HP119">
        <v>19.6154</v>
      </c>
      <c r="HQ119">
        <v>1</v>
      </c>
      <c r="HR119">
        <v>-0.253399</v>
      </c>
      <c r="HS119">
        <v>3.44511</v>
      </c>
      <c r="HT119">
        <v>20.1738</v>
      </c>
      <c r="HU119">
        <v>5.22957</v>
      </c>
      <c r="HV119">
        <v>11.974</v>
      </c>
      <c r="HW119">
        <v>4.9711</v>
      </c>
      <c r="HX119">
        <v>3.28955</v>
      </c>
      <c r="HY119">
        <v>9999</v>
      </c>
      <c r="HZ119">
        <v>9999</v>
      </c>
      <c r="IA119">
        <v>9999</v>
      </c>
      <c r="IB119">
        <v>999.9</v>
      </c>
      <c r="IC119">
        <v>4.97293</v>
      </c>
      <c r="ID119">
        <v>1.87729</v>
      </c>
      <c r="IE119">
        <v>1.87537</v>
      </c>
      <c r="IF119">
        <v>1.8782</v>
      </c>
      <c r="IG119">
        <v>1.87488</v>
      </c>
      <c r="IH119">
        <v>1.87849</v>
      </c>
      <c r="II119">
        <v>1.87561</v>
      </c>
      <c r="IJ119">
        <v>1.87679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0.509</v>
      </c>
      <c r="IY119">
        <v>0.0513</v>
      </c>
      <c r="IZ119">
        <v>-0.1194416370607354</v>
      </c>
      <c r="JA119">
        <v>0.002211305909277446</v>
      </c>
      <c r="JB119">
        <v>-1.416678044876584E-06</v>
      </c>
      <c r="JC119">
        <v>5.589822708492042E-10</v>
      </c>
      <c r="JD119">
        <v>-0.0366444106193515</v>
      </c>
      <c r="JE119">
        <v>-0.003883289402147765</v>
      </c>
      <c r="JF119">
        <v>0.001294046794190009</v>
      </c>
      <c r="JG119">
        <v>-2.515066912705432E-05</v>
      </c>
      <c r="JH119">
        <v>14</v>
      </c>
      <c r="JI119">
        <v>2052</v>
      </c>
      <c r="JJ119">
        <v>1</v>
      </c>
      <c r="JK119">
        <v>21</v>
      </c>
      <c r="JL119">
        <v>29355506.3</v>
      </c>
      <c r="JM119">
        <v>29355506.3</v>
      </c>
      <c r="JN119">
        <v>0.90332</v>
      </c>
      <c r="JO119">
        <v>2.52686</v>
      </c>
      <c r="JP119">
        <v>1.39893</v>
      </c>
      <c r="JQ119">
        <v>2.3291</v>
      </c>
      <c r="JR119">
        <v>1.44897</v>
      </c>
      <c r="JS119">
        <v>2.60742</v>
      </c>
      <c r="JT119">
        <v>37.1702</v>
      </c>
      <c r="JU119">
        <v>23.9124</v>
      </c>
      <c r="JV119">
        <v>18</v>
      </c>
      <c r="JW119">
        <v>474.756</v>
      </c>
      <c r="JX119">
        <v>441.865</v>
      </c>
      <c r="JY119">
        <v>13.482</v>
      </c>
      <c r="JZ119">
        <v>23.6919</v>
      </c>
      <c r="KA119">
        <v>30.0002</v>
      </c>
      <c r="KB119">
        <v>23.4313</v>
      </c>
      <c r="KC119">
        <v>23.5117</v>
      </c>
      <c r="KD119">
        <v>18.118</v>
      </c>
      <c r="KE119">
        <v>33.6618</v>
      </c>
      <c r="KF119">
        <v>0</v>
      </c>
      <c r="KG119">
        <v>13.4791</v>
      </c>
      <c r="KH119">
        <v>313.062</v>
      </c>
      <c r="KI119">
        <v>10.0188</v>
      </c>
      <c r="KJ119">
        <v>102.156</v>
      </c>
      <c r="KK119">
        <v>101.504</v>
      </c>
    </row>
    <row r="120" spans="1:297">
      <c r="A120">
        <v>104</v>
      </c>
      <c r="B120">
        <v>1761330383.5</v>
      </c>
      <c r="C120">
        <v>2342.900000095367</v>
      </c>
      <c r="D120" t="s">
        <v>652</v>
      </c>
      <c r="E120" t="s">
        <v>653</v>
      </c>
      <c r="F120">
        <v>5</v>
      </c>
      <c r="G120" t="s">
        <v>639</v>
      </c>
      <c r="H120" t="s">
        <v>436</v>
      </c>
      <c r="I120">
        <v>1761330376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336.6852795709266</v>
      </c>
      <c r="AK120">
        <v>343.3590727272726</v>
      </c>
      <c r="AL120">
        <v>-3.209688319979286</v>
      </c>
      <c r="AM120">
        <v>65.49655890252019</v>
      </c>
      <c r="AN120">
        <f>(AP120 - AO120 + DY120*1E3/(8.314*(EA120+273.15)) * AR120/DX120 * AQ120) * DX120/(100*DL120) * 1000/(1000 - AP120)</f>
        <v>0</v>
      </c>
      <c r="AO120">
        <v>10.05899041249222</v>
      </c>
      <c r="AP120">
        <v>11.53939212121212</v>
      </c>
      <c r="AQ120">
        <v>1.932759102959569E-06</v>
      </c>
      <c r="AR120">
        <v>115.4826028703675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1761330376</v>
      </c>
      <c r="DR120">
        <v>361.2191851851853</v>
      </c>
      <c r="DS120">
        <v>348.2354444444445</v>
      </c>
      <c r="DT120">
        <v>11.53811851851852</v>
      </c>
      <c r="DU120">
        <v>10.05827037037037</v>
      </c>
      <c r="DV120">
        <v>360.6992222222222</v>
      </c>
      <c r="DW120">
        <v>11.48674814814815</v>
      </c>
      <c r="DX120">
        <v>500.0266666666667</v>
      </c>
      <c r="DY120">
        <v>90.19527037037038</v>
      </c>
      <c r="DZ120">
        <v>0.03113578888888889</v>
      </c>
      <c r="EA120">
        <v>18.09861851851852</v>
      </c>
      <c r="EB120">
        <v>18.02637037037037</v>
      </c>
      <c r="EC120">
        <v>999.9000000000001</v>
      </c>
      <c r="ED120">
        <v>0</v>
      </c>
      <c r="EE120">
        <v>0</v>
      </c>
      <c r="EF120">
        <v>9995.925185185184</v>
      </c>
      <c r="EG120">
        <v>0</v>
      </c>
      <c r="EH120">
        <v>1147.397777777778</v>
      </c>
      <c r="EI120">
        <v>12.98365925925926</v>
      </c>
      <c r="EJ120">
        <v>365.4356296296297</v>
      </c>
      <c r="EK120">
        <v>351.7737777777778</v>
      </c>
      <c r="EL120">
        <v>1.479858518518518</v>
      </c>
      <c r="EM120">
        <v>348.2354444444445</v>
      </c>
      <c r="EN120">
        <v>10.05827037037037</v>
      </c>
      <c r="EO120">
        <v>1.040685185185185</v>
      </c>
      <c r="EP120">
        <v>0.9072081851851851</v>
      </c>
      <c r="EQ120">
        <v>7.498768888888889</v>
      </c>
      <c r="ER120">
        <v>5.505595925925927</v>
      </c>
      <c r="ES120">
        <v>1200.025555555556</v>
      </c>
      <c r="ET120">
        <v>0.9669928148148149</v>
      </c>
      <c r="EU120">
        <v>0.03300711111111111</v>
      </c>
      <c r="EV120">
        <v>0</v>
      </c>
      <c r="EW120">
        <v>1387.158888888889</v>
      </c>
      <c r="EX120">
        <v>5.000560000000001</v>
      </c>
      <c r="EY120">
        <v>16541.80740740741</v>
      </c>
      <c r="EZ120">
        <v>10316.98888888889</v>
      </c>
      <c r="FA120">
        <v>37.64337037037038</v>
      </c>
      <c r="FB120">
        <v>41.72888888888887</v>
      </c>
      <c r="FC120">
        <v>39.19192592592591</v>
      </c>
      <c r="FD120">
        <v>41.19429629629629</v>
      </c>
      <c r="FE120">
        <v>39.47429629629629</v>
      </c>
      <c r="FF120">
        <v>1155.58</v>
      </c>
      <c r="FG120">
        <v>39.44555555555556</v>
      </c>
      <c r="FH120">
        <v>0</v>
      </c>
      <c r="FI120">
        <v>1761330419.6</v>
      </c>
      <c r="FJ120">
        <v>0</v>
      </c>
      <c r="FK120">
        <v>1387.2136</v>
      </c>
      <c r="FL120">
        <v>4.607692308208974</v>
      </c>
      <c r="FM120">
        <v>74.57692312692787</v>
      </c>
      <c r="FN120">
        <v>16542.428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11.5006812195122</v>
      </c>
      <c r="GD120">
        <v>23.6715581184669</v>
      </c>
      <c r="GE120">
        <v>2.437396187298956</v>
      </c>
      <c r="GF120">
        <v>0</v>
      </c>
      <c r="GG120">
        <v>1386.895882352941</v>
      </c>
      <c r="GH120">
        <v>4.491367447077975</v>
      </c>
      <c r="GI120">
        <v>0.5059883609859898</v>
      </c>
      <c r="GJ120">
        <v>0</v>
      </c>
      <c r="GK120">
        <v>1.479496341463415</v>
      </c>
      <c r="GL120">
        <v>0.00575999999999737</v>
      </c>
      <c r="GM120">
        <v>0.0009071739986852305</v>
      </c>
      <c r="GN120">
        <v>1</v>
      </c>
      <c r="GO120">
        <v>1</v>
      </c>
      <c r="GP120">
        <v>3</v>
      </c>
      <c r="GQ120" t="s">
        <v>446</v>
      </c>
      <c r="GR120">
        <v>3.13278</v>
      </c>
      <c r="GS120">
        <v>2.70862</v>
      </c>
      <c r="GT120">
        <v>0.07311289999999999</v>
      </c>
      <c r="GU120">
        <v>0.0710455</v>
      </c>
      <c r="GV120">
        <v>0.0639285</v>
      </c>
      <c r="GW120">
        <v>0.0580328</v>
      </c>
      <c r="GX120">
        <v>28183.9</v>
      </c>
      <c r="GY120">
        <v>27377.8</v>
      </c>
      <c r="GZ120">
        <v>30929</v>
      </c>
      <c r="HA120">
        <v>29702.6</v>
      </c>
      <c r="HB120">
        <v>39909.5</v>
      </c>
      <c r="HC120">
        <v>36811.3</v>
      </c>
      <c r="HD120">
        <v>47243.6</v>
      </c>
      <c r="HE120">
        <v>44122.8</v>
      </c>
      <c r="HF120">
        <v>1.88487</v>
      </c>
      <c r="HG120">
        <v>1.88172</v>
      </c>
      <c r="HH120">
        <v>0.0478476</v>
      </c>
      <c r="HI120">
        <v>0</v>
      </c>
      <c r="HJ120">
        <v>17.2274</v>
      </c>
      <c r="HK120">
        <v>999.9</v>
      </c>
      <c r="HL120">
        <v>30.1</v>
      </c>
      <c r="HM120">
        <v>31.7</v>
      </c>
      <c r="HN120">
        <v>15.6661</v>
      </c>
      <c r="HO120">
        <v>63.415</v>
      </c>
      <c r="HP120">
        <v>19.5954</v>
      </c>
      <c r="HQ120">
        <v>1</v>
      </c>
      <c r="HR120">
        <v>-0.253283</v>
      </c>
      <c r="HS120">
        <v>3.45471</v>
      </c>
      <c r="HT120">
        <v>20.1735</v>
      </c>
      <c r="HU120">
        <v>5.22942</v>
      </c>
      <c r="HV120">
        <v>11.9737</v>
      </c>
      <c r="HW120">
        <v>4.97135</v>
      </c>
      <c r="HX120">
        <v>3.28953</v>
      </c>
      <c r="HY120">
        <v>9999</v>
      </c>
      <c r="HZ120">
        <v>9999</v>
      </c>
      <c r="IA120">
        <v>9999</v>
      </c>
      <c r="IB120">
        <v>999.9</v>
      </c>
      <c r="IC120">
        <v>4.97294</v>
      </c>
      <c r="ID120">
        <v>1.87729</v>
      </c>
      <c r="IE120">
        <v>1.87533</v>
      </c>
      <c r="IF120">
        <v>1.8782</v>
      </c>
      <c r="IG120">
        <v>1.87485</v>
      </c>
      <c r="IH120">
        <v>1.8785</v>
      </c>
      <c r="II120">
        <v>1.87561</v>
      </c>
      <c r="IJ120">
        <v>1.87671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0.487</v>
      </c>
      <c r="IY120">
        <v>0.0514</v>
      </c>
      <c r="IZ120">
        <v>-0.1194416370607354</v>
      </c>
      <c r="JA120">
        <v>0.002211305909277446</v>
      </c>
      <c r="JB120">
        <v>-1.416678044876584E-06</v>
      </c>
      <c r="JC120">
        <v>5.589822708492042E-10</v>
      </c>
      <c r="JD120">
        <v>-0.0366444106193515</v>
      </c>
      <c r="JE120">
        <v>-0.003883289402147765</v>
      </c>
      <c r="JF120">
        <v>0.001294046794190009</v>
      </c>
      <c r="JG120">
        <v>-2.515066912705432E-05</v>
      </c>
      <c r="JH120">
        <v>14</v>
      </c>
      <c r="JI120">
        <v>2052</v>
      </c>
      <c r="JJ120">
        <v>1</v>
      </c>
      <c r="JK120">
        <v>21</v>
      </c>
      <c r="JL120">
        <v>29355506.4</v>
      </c>
      <c r="JM120">
        <v>29355506.4</v>
      </c>
      <c r="JN120">
        <v>0.86792</v>
      </c>
      <c r="JO120">
        <v>2.53906</v>
      </c>
      <c r="JP120">
        <v>1.39893</v>
      </c>
      <c r="JQ120">
        <v>2.3291</v>
      </c>
      <c r="JR120">
        <v>1.44897</v>
      </c>
      <c r="JS120">
        <v>2.49878</v>
      </c>
      <c r="JT120">
        <v>37.1702</v>
      </c>
      <c r="JU120">
        <v>23.8861</v>
      </c>
      <c r="JV120">
        <v>18</v>
      </c>
      <c r="JW120">
        <v>474.92</v>
      </c>
      <c r="JX120">
        <v>441.605</v>
      </c>
      <c r="JY120">
        <v>13.4557</v>
      </c>
      <c r="JZ120">
        <v>23.6929</v>
      </c>
      <c r="KA120">
        <v>30.0002</v>
      </c>
      <c r="KB120">
        <v>23.4322</v>
      </c>
      <c r="KC120">
        <v>23.5131</v>
      </c>
      <c r="KD120">
        <v>17.3565</v>
      </c>
      <c r="KE120">
        <v>33.6618</v>
      </c>
      <c r="KF120">
        <v>0</v>
      </c>
      <c r="KG120">
        <v>13.4532</v>
      </c>
      <c r="KH120">
        <v>299.689</v>
      </c>
      <c r="KI120">
        <v>10.0188</v>
      </c>
      <c r="KJ120">
        <v>102.157</v>
      </c>
      <c r="KK120">
        <v>101.502</v>
      </c>
    </row>
    <row r="121" spans="1:297">
      <c r="A121">
        <v>105</v>
      </c>
      <c r="B121">
        <v>1761330388.5</v>
      </c>
      <c r="C121">
        <v>2347.900000095367</v>
      </c>
      <c r="D121" t="s">
        <v>654</v>
      </c>
      <c r="E121" t="s">
        <v>655</v>
      </c>
      <c r="F121">
        <v>5</v>
      </c>
      <c r="G121" t="s">
        <v>639</v>
      </c>
      <c r="H121" t="s">
        <v>436</v>
      </c>
      <c r="I121">
        <v>1761330380.714286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320.0499954756428</v>
      </c>
      <c r="AK121">
        <v>327.2127272727272</v>
      </c>
      <c r="AL121">
        <v>-3.238121176178883</v>
      </c>
      <c r="AM121">
        <v>65.49655890252019</v>
      </c>
      <c r="AN121">
        <f>(AP121 - AO121 + DY121*1E3/(8.314*(EA121+273.15)) * AR121/DX121 * AQ121) * DX121/(100*DL121) * 1000/(1000 - AP121)</f>
        <v>0</v>
      </c>
      <c r="AO121">
        <v>10.0592053800551</v>
      </c>
      <c r="AP121">
        <v>11.54191575757576</v>
      </c>
      <c r="AQ121">
        <v>2.04396379129126E-07</v>
      </c>
      <c r="AR121">
        <v>115.4826028703675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1761330380.714286</v>
      </c>
      <c r="DR121">
        <v>346.5688214285714</v>
      </c>
      <c r="DS121">
        <v>332.6246428571429</v>
      </c>
      <c r="DT121">
        <v>11.53919285714286</v>
      </c>
      <c r="DU121">
        <v>10.05890357142857</v>
      </c>
      <c r="DV121">
        <v>346.0696071428571</v>
      </c>
      <c r="DW121">
        <v>11.48780357142857</v>
      </c>
      <c r="DX121">
        <v>500.03525</v>
      </c>
      <c r="DY121">
        <v>90.19594285714285</v>
      </c>
      <c r="DZ121">
        <v>0.03112888571428571</v>
      </c>
      <c r="EA121">
        <v>18.09631071428572</v>
      </c>
      <c r="EB121">
        <v>18.02458214285715</v>
      </c>
      <c r="EC121">
        <v>999.9000000000002</v>
      </c>
      <c r="ED121">
        <v>0</v>
      </c>
      <c r="EE121">
        <v>0</v>
      </c>
      <c r="EF121">
        <v>9993.773928571429</v>
      </c>
      <c r="EG121">
        <v>0</v>
      </c>
      <c r="EH121">
        <v>1147.398214285714</v>
      </c>
      <c r="EI121">
        <v>13.94404285714286</v>
      </c>
      <c r="EJ121">
        <v>350.6145357142856</v>
      </c>
      <c r="EK121">
        <v>336.0045357142857</v>
      </c>
      <c r="EL121">
        <v>1.480298214285714</v>
      </c>
      <c r="EM121">
        <v>332.6246428571429</v>
      </c>
      <c r="EN121">
        <v>10.05890357142857</v>
      </c>
      <c r="EO121">
        <v>1.040789285714286</v>
      </c>
      <c r="EP121">
        <v>0.9072720357142856</v>
      </c>
      <c r="EQ121">
        <v>7.500237857142857</v>
      </c>
      <c r="ER121">
        <v>5.506609285714286</v>
      </c>
      <c r="ES121">
        <v>1200.020714285714</v>
      </c>
      <c r="ET121">
        <v>0.9669921428571427</v>
      </c>
      <c r="EU121">
        <v>0.03300773214285713</v>
      </c>
      <c r="EV121">
        <v>0</v>
      </c>
      <c r="EW121">
        <v>1387.469642857142</v>
      </c>
      <c r="EX121">
        <v>5.000560000000001</v>
      </c>
      <c r="EY121">
        <v>16547.52142857142</v>
      </c>
      <c r="EZ121">
        <v>10316.95357142857</v>
      </c>
      <c r="FA121">
        <v>37.70289285714286</v>
      </c>
      <c r="FB121">
        <v>41.78321428571428</v>
      </c>
      <c r="FC121">
        <v>39.24303571428571</v>
      </c>
      <c r="FD121">
        <v>41.26992857142857</v>
      </c>
      <c r="FE121">
        <v>39.5265</v>
      </c>
      <c r="FF121">
        <v>1155.573928571428</v>
      </c>
      <c r="FG121">
        <v>39.44678571428572</v>
      </c>
      <c r="FH121">
        <v>0</v>
      </c>
      <c r="FI121">
        <v>1761330424.4</v>
      </c>
      <c r="FJ121">
        <v>0</v>
      </c>
      <c r="FK121">
        <v>1387.5276</v>
      </c>
      <c r="FL121">
        <v>3.729230771464499</v>
      </c>
      <c r="FM121">
        <v>68.81538451204939</v>
      </c>
      <c r="FN121">
        <v>16547.968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13.15445024390244</v>
      </c>
      <c r="GD121">
        <v>13.52609686411151</v>
      </c>
      <c r="GE121">
        <v>1.380253494039141</v>
      </c>
      <c r="GF121">
        <v>0</v>
      </c>
      <c r="GG121">
        <v>1387.246764705882</v>
      </c>
      <c r="GH121">
        <v>4.502826587679357</v>
      </c>
      <c r="GI121">
        <v>0.5127476193092015</v>
      </c>
      <c r="GJ121">
        <v>0</v>
      </c>
      <c r="GK121">
        <v>1.479861219512195</v>
      </c>
      <c r="GL121">
        <v>0.005506202090592774</v>
      </c>
      <c r="GM121">
        <v>0.0009243776947471848</v>
      </c>
      <c r="GN121">
        <v>1</v>
      </c>
      <c r="GO121">
        <v>1</v>
      </c>
      <c r="GP121">
        <v>3</v>
      </c>
      <c r="GQ121" t="s">
        <v>446</v>
      </c>
      <c r="GR121">
        <v>3.13279</v>
      </c>
      <c r="GS121">
        <v>2.70886</v>
      </c>
      <c r="GT121">
        <v>0.070351</v>
      </c>
      <c r="GU121">
        <v>0.0680965</v>
      </c>
      <c r="GV121">
        <v>0.06394089999999999</v>
      </c>
      <c r="GW121">
        <v>0.0580364</v>
      </c>
      <c r="GX121">
        <v>28267.6</v>
      </c>
      <c r="GY121">
        <v>27465.3</v>
      </c>
      <c r="GZ121">
        <v>30928.7</v>
      </c>
      <c r="HA121">
        <v>29703.2</v>
      </c>
      <c r="HB121">
        <v>39908.5</v>
      </c>
      <c r="HC121">
        <v>36811.6</v>
      </c>
      <c r="HD121">
        <v>47243.3</v>
      </c>
      <c r="HE121">
        <v>44123.6</v>
      </c>
      <c r="HF121">
        <v>1.88487</v>
      </c>
      <c r="HG121">
        <v>1.88188</v>
      </c>
      <c r="HH121">
        <v>0.0479594</v>
      </c>
      <c r="HI121">
        <v>0</v>
      </c>
      <c r="HJ121">
        <v>17.2263</v>
      </c>
      <c r="HK121">
        <v>999.9</v>
      </c>
      <c r="HL121">
        <v>30.1</v>
      </c>
      <c r="HM121">
        <v>31.7</v>
      </c>
      <c r="HN121">
        <v>15.6661</v>
      </c>
      <c r="HO121">
        <v>63.905</v>
      </c>
      <c r="HP121">
        <v>19.5994</v>
      </c>
      <c r="HQ121">
        <v>1</v>
      </c>
      <c r="HR121">
        <v>-0.253084</v>
      </c>
      <c r="HS121">
        <v>3.46964</v>
      </c>
      <c r="HT121">
        <v>20.1733</v>
      </c>
      <c r="HU121">
        <v>5.22912</v>
      </c>
      <c r="HV121">
        <v>11.9739</v>
      </c>
      <c r="HW121">
        <v>4.97125</v>
      </c>
      <c r="HX121">
        <v>3.28953</v>
      </c>
      <c r="HY121">
        <v>9999</v>
      </c>
      <c r="HZ121">
        <v>9999</v>
      </c>
      <c r="IA121">
        <v>9999</v>
      </c>
      <c r="IB121">
        <v>999.9</v>
      </c>
      <c r="IC121">
        <v>4.97293</v>
      </c>
      <c r="ID121">
        <v>1.87729</v>
      </c>
      <c r="IE121">
        <v>1.87536</v>
      </c>
      <c r="IF121">
        <v>1.8782</v>
      </c>
      <c r="IG121">
        <v>1.87487</v>
      </c>
      <c r="IH121">
        <v>1.8785</v>
      </c>
      <c r="II121">
        <v>1.87561</v>
      </c>
      <c r="IJ121">
        <v>1.87673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0.463</v>
      </c>
      <c r="IY121">
        <v>0.0515</v>
      </c>
      <c r="IZ121">
        <v>-0.1194416370607354</v>
      </c>
      <c r="JA121">
        <v>0.002211305909277446</v>
      </c>
      <c r="JB121">
        <v>-1.416678044876584E-06</v>
      </c>
      <c r="JC121">
        <v>5.589822708492042E-10</v>
      </c>
      <c r="JD121">
        <v>-0.0366444106193515</v>
      </c>
      <c r="JE121">
        <v>-0.003883289402147765</v>
      </c>
      <c r="JF121">
        <v>0.001294046794190009</v>
      </c>
      <c r="JG121">
        <v>-2.515066912705432E-05</v>
      </c>
      <c r="JH121">
        <v>14</v>
      </c>
      <c r="JI121">
        <v>2052</v>
      </c>
      <c r="JJ121">
        <v>1</v>
      </c>
      <c r="JK121">
        <v>21</v>
      </c>
      <c r="JL121">
        <v>29355506.5</v>
      </c>
      <c r="JM121">
        <v>29355506.5</v>
      </c>
      <c r="JN121">
        <v>0.831299</v>
      </c>
      <c r="JO121">
        <v>2.5354</v>
      </c>
      <c r="JP121">
        <v>1.39893</v>
      </c>
      <c r="JQ121">
        <v>2.3291</v>
      </c>
      <c r="JR121">
        <v>1.44897</v>
      </c>
      <c r="JS121">
        <v>2.52319</v>
      </c>
      <c r="JT121">
        <v>37.1702</v>
      </c>
      <c r="JU121">
        <v>23.9036</v>
      </c>
      <c r="JV121">
        <v>18</v>
      </c>
      <c r="JW121">
        <v>474.931</v>
      </c>
      <c r="JX121">
        <v>441.71</v>
      </c>
      <c r="JY121">
        <v>13.431</v>
      </c>
      <c r="JZ121">
        <v>23.6949</v>
      </c>
      <c r="KA121">
        <v>30.0003</v>
      </c>
      <c r="KB121">
        <v>23.4338</v>
      </c>
      <c r="KC121">
        <v>23.5148</v>
      </c>
      <c r="KD121">
        <v>16.6707</v>
      </c>
      <c r="KE121">
        <v>33.6618</v>
      </c>
      <c r="KF121">
        <v>0</v>
      </c>
      <c r="KG121">
        <v>13.4276</v>
      </c>
      <c r="KH121">
        <v>279.653</v>
      </c>
      <c r="KI121">
        <v>10.0188</v>
      </c>
      <c r="KJ121">
        <v>102.157</v>
      </c>
      <c r="KK121">
        <v>101.504</v>
      </c>
    </row>
    <row r="122" spans="1:297">
      <c r="A122">
        <v>106</v>
      </c>
      <c r="B122">
        <v>1761330393.5</v>
      </c>
      <c r="C122">
        <v>2352.900000095367</v>
      </c>
      <c r="D122" t="s">
        <v>656</v>
      </c>
      <c r="E122" t="s">
        <v>657</v>
      </c>
      <c r="F122">
        <v>5</v>
      </c>
      <c r="G122" t="s">
        <v>639</v>
      </c>
      <c r="H122" t="s">
        <v>436</v>
      </c>
      <c r="I122">
        <v>1761330386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303.1771780576499</v>
      </c>
      <c r="AK122">
        <v>310.8496363636362</v>
      </c>
      <c r="AL122">
        <v>-3.271288872134304</v>
      </c>
      <c r="AM122">
        <v>65.49655890252019</v>
      </c>
      <c r="AN122">
        <f>(AP122 - AO122 + DY122*1E3/(8.314*(EA122+273.15)) * AR122/DX122 * AQ122) * DX122/(100*DL122) * 1000/(1000 - AP122)</f>
        <v>0</v>
      </c>
      <c r="AO122">
        <v>10.06147607483384</v>
      </c>
      <c r="AP122">
        <v>11.54498363636363</v>
      </c>
      <c r="AQ122">
        <v>8.39633275520993E-07</v>
      </c>
      <c r="AR122">
        <v>115.4826028703675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1761330386</v>
      </c>
      <c r="DR122">
        <v>329.7784444444445</v>
      </c>
      <c r="DS122">
        <v>315.0931481481481</v>
      </c>
      <c r="DT122">
        <v>11.54113703703704</v>
      </c>
      <c r="DU122">
        <v>10.06001111111111</v>
      </c>
      <c r="DV122">
        <v>329.3034074074073</v>
      </c>
      <c r="DW122">
        <v>11.48971481481481</v>
      </c>
      <c r="DX122">
        <v>500.0090740740741</v>
      </c>
      <c r="DY122">
        <v>90.19600000000001</v>
      </c>
      <c r="DZ122">
        <v>0.03106108888888889</v>
      </c>
      <c r="EA122">
        <v>18.0935037037037</v>
      </c>
      <c r="EB122">
        <v>18.02061851851852</v>
      </c>
      <c r="EC122">
        <v>999.9000000000001</v>
      </c>
      <c r="ED122">
        <v>0</v>
      </c>
      <c r="EE122">
        <v>0</v>
      </c>
      <c r="EF122">
        <v>9999.794814814815</v>
      </c>
      <c r="EG122">
        <v>0</v>
      </c>
      <c r="EH122">
        <v>1147.384814814815</v>
      </c>
      <c r="EI122">
        <v>14.68521481481481</v>
      </c>
      <c r="EJ122">
        <v>333.6287037037038</v>
      </c>
      <c r="EK122">
        <v>318.2951481481482</v>
      </c>
      <c r="EL122">
        <v>1.481126666666667</v>
      </c>
      <c r="EM122">
        <v>315.0931481481481</v>
      </c>
      <c r="EN122">
        <v>10.06001111111111</v>
      </c>
      <c r="EO122">
        <v>1.040964814814815</v>
      </c>
      <c r="EP122">
        <v>0.9073729629629631</v>
      </c>
      <c r="EQ122">
        <v>7.50270888888889</v>
      </c>
      <c r="ER122">
        <v>5.508212222222222</v>
      </c>
      <c r="ES122">
        <v>1199.992592592592</v>
      </c>
      <c r="ET122">
        <v>0.9669891481481481</v>
      </c>
      <c r="EU122">
        <v>0.03301068518518518</v>
      </c>
      <c r="EV122">
        <v>0</v>
      </c>
      <c r="EW122">
        <v>1387.736666666667</v>
      </c>
      <c r="EX122">
        <v>5.000560000000001</v>
      </c>
      <c r="EY122">
        <v>16552.74814814815</v>
      </c>
      <c r="EZ122">
        <v>10316.71481481481</v>
      </c>
      <c r="FA122">
        <v>37.74737037037037</v>
      </c>
      <c r="FB122">
        <v>41.8377037037037</v>
      </c>
      <c r="FC122">
        <v>39.29840740740741</v>
      </c>
      <c r="FD122">
        <v>41.35625925925925</v>
      </c>
      <c r="FE122">
        <v>39.5922962962963</v>
      </c>
      <c r="FF122">
        <v>1155.542592592593</v>
      </c>
      <c r="FG122">
        <v>39.45</v>
      </c>
      <c r="FH122">
        <v>0</v>
      </c>
      <c r="FI122">
        <v>1761330429.2</v>
      </c>
      <c r="FJ122">
        <v>0</v>
      </c>
      <c r="FK122">
        <v>1387.7608</v>
      </c>
      <c r="FL122">
        <v>2.710769245564347</v>
      </c>
      <c r="FM122">
        <v>55.88461533566769</v>
      </c>
      <c r="FN122">
        <v>16552.9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14.15148780487805</v>
      </c>
      <c r="GD122">
        <v>8.840619512195129</v>
      </c>
      <c r="GE122">
        <v>0.8865876917807581</v>
      </c>
      <c r="GF122">
        <v>0</v>
      </c>
      <c r="GG122">
        <v>1387.584411764706</v>
      </c>
      <c r="GH122">
        <v>3.196485876573948</v>
      </c>
      <c r="GI122">
        <v>0.4089526880191097</v>
      </c>
      <c r="GJ122">
        <v>0</v>
      </c>
      <c r="GK122">
        <v>1.480696341463415</v>
      </c>
      <c r="GL122">
        <v>0.007778466898954416</v>
      </c>
      <c r="GM122">
        <v>0.001140262605820261</v>
      </c>
      <c r="GN122">
        <v>1</v>
      </c>
      <c r="GO122">
        <v>1</v>
      </c>
      <c r="GP122">
        <v>3</v>
      </c>
      <c r="GQ122" t="s">
        <v>446</v>
      </c>
      <c r="GR122">
        <v>3.13292</v>
      </c>
      <c r="GS122">
        <v>2.70866</v>
      </c>
      <c r="GT122">
        <v>0.0675017</v>
      </c>
      <c r="GU122">
        <v>0.06509</v>
      </c>
      <c r="GV122">
        <v>0.0639535</v>
      </c>
      <c r="GW122">
        <v>0.0580439</v>
      </c>
      <c r="GX122">
        <v>28354.1</v>
      </c>
      <c r="GY122">
        <v>27553.7</v>
      </c>
      <c r="GZ122">
        <v>30928.5</v>
      </c>
      <c r="HA122">
        <v>29702.9</v>
      </c>
      <c r="HB122">
        <v>39907.5</v>
      </c>
      <c r="HC122">
        <v>36811.1</v>
      </c>
      <c r="HD122">
        <v>47243</v>
      </c>
      <c r="HE122">
        <v>44123.6</v>
      </c>
      <c r="HF122">
        <v>1.8848</v>
      </c>
      <c r="HG122">
        <v>1.88162</v>
      </c>
      <c r="HH122">
        <v>0.0471398</v>
      </c>
      <c r="HI122">
        <v>0</v>
      </c>
      <c r="HJ122">
        <v>17.2251</v>
      </c>
      <c r="HK122">
        <v>999.9</v>
      </c>
      <c r="HL122">
        <v>30.1</v>
      </c>
      <c r="HM122">
        <v>31.7</v>
      </c>
      <c r="HN122">
        <v>15.6649</v>
      </c>
      <c r="HO122">
        <v>62.925</v>
      </c>
      <c r="HP122">
        <v>19.7756</v>
      </c>
      <c r="HQ122">
        <v>1</v>
      </c>
      <c r="HR122">
        <v>-0.25315</v>
      </c>
      <c r="HS122">
        <v>3.46653</v>
      </c>
      <c r="HT122">
        <v>20.1734</v>
      </c>
      <c r="HU122">
        <v>5.23002</v>
      </c>
      <c r="HV122">
        <v>11.9737</v>
      </c>
      <c r="HW122">
        <v>4.9711</v>
      </c>
      <c r="HX122">
        <v>3.2895</v>
      </c>
      <c r="HY122">
        <v>9999</v>
      </c>
      <c r="HZ122">
        <v>9999</v>
      </c>
      <c r="IA122">
        <v>9999</v>
      </c>
      <c r="IB122">
        <v>999.9</v>
      </c>
      <c r="IC122">
        <v>4.97296</v>
      </c>
      <c r="ID122">
        <v>1.87732</v>
      </c>
      <c r="IE122">
        <v>1.87543</v>
      </c>
      <c r="IF122">
        <v>1.8782</v>
      </c>
      <c r="IG122">
        <v>1.87494</v>
      </c>
      <c r="IH122">
        <v>1.87851</v>
      </c>
      <c r="II122">
        <v>1.87561</v>
      </c>
      <c r="IJ122">
        <v>1.8768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0.44</v>
      </c>
      <c r="IY122">
        <v>0.0515</v>
      </c>
      <c r="IZ122">
        <v>-0.1194416370607354</v>
      </c>
      <c r="JA122">
        <v>0.002211305909277446</v>
      </c>
      <c r="JB122">
        <v>-1.416678044876584E-06</v>
      </c>
      <c r="JC122">
        <v>5.589822708492042E-10</v>
      </c>
      <c r="JD122">
        <v>-0.0366444106193515</v>
      </c>
      <c r="JE122">
        <v>-0.003883289402147765</v>
      </c>
      <c r="JF122">
        <v>0.001294046794190009</v>
      </c>
      <c r="JG122">
        <v>-2.515066912705432E-05</v>
      </c>
      <c r="JH122">
        <v>14</v>
      </c>
      <c r="JI122">
        <v>2052</v>
      </c>
      <c r="JJ122">
        <v>1</v>
      </c>
      <c r="JK122">
        <v>21</v>
      </c>
      <c r="JL122">
        <v>29355506.6</v>
      </c>
      <c r="JM122">
        <v>29355506.6</v>
      </c>
      <c r="JN122">
        <v>0.795898</v>
      </c>
      <c r="JO122">
        <v>2.54639</v>
      </c>
      <c r="JP122">
        <v>1.39893</v>
      </c>
      <c r="JQ122">
        <v>2.3291</v>
      </c>
      <c r="JR122">
        <v>1.44897</v>
      </c>
      <c r="JS122">
        <v>2.51587</v>
      </c>
      <c r="JT122">
        <v>37.1702</v>
      </c>
      <c r="JU122">
        <v>23.8861</v>
      </c>
      <c r="JV122">
        <v>18</v>
      </c>
      <c r="JW122">
        <v>474.905</v>
      </c>
      <c r="JX122">
        <v>441.575</v>
      </c>
      <c r="JY122">
        <v>13.4076</v>
      </c>
      <c r="JZ122">
        <v>23.6968</v>
      </c>
      <c r="KA122">
        <v>30.0001</v>
      </c>
      <c r="KB122">
        <v>23.4357</v>
      </c>
      <c r="KC122">
        <v>23.5168</v>
      </c>
      <c r="KD122">
        <v>15.9035</v>
      </c>
      <c r="KE122">
        <v>33.6618</v>
      </c>
      <c r="KF122">
        <v>0</v>
      </c>
      <c r="KG122">
        <v>13.4068</v>
      </c>
      <c r="KH122">
        <v>266.296</v>
      </c>
      <c r="KI122">
        <v>10.0188</v>
      </c>
      <c r="KJ122">
        <v>102.156</v>
      </c>
      <c r="KK122">
        <v>101.504</v>
      </c>
    </row>
    <row r="123" spans="1:297">
      <c r="A123">
        <v>107</v>
      </c>
      <c r="B123">
        <v>1761330398.5</v>
      </c>
      <c r="C123">
        <v>2357.900000095367</v>
      </c>
      <c r="D123" t="s">
        <v>658</v>
      </c>
      <c r="E123" t="s">
        <v>659</v>
      </c>
      <c r="F123">
        <v>5</v>
      </c>
      <c r="G123" t="s">
        <v>639</v>
      </c>
      <c r="H123" t="s">
        <v>436</v>
      </c>
      <c r="I123">
        <v>1761330390.714286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286.4357135942306</v>
      </c>
      <c r="AK123">
        <v>294.4530121212121</v>
      </c>
      <c r="AL123">
        <v>-3.277105299859166</v>
      </c>
      <c r="AM123">
        <v>65.49655890252019</v>
      </c>
      <c r="AN123">
        <f>(AP123 - AO123 + DY123*1E3/(8.314*(EA123+273.15)) * AR123/DX123 * AQ123) * DX123/(100*DL123) * 1000/(1000 - AP123)</f>
        <v>0</v>
      </c>
      <c r="AO123">
        <v>10.06136177074498</v>
      </c>
      <c r="AP123">
        <v>11.54758969696969</v>
      </c>
      <c r="AQ123">
        <v>1.057133668654485E-06</v>
      </c>
      <c r="AR123">
        <v>115.4826028703675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1761330390.714286</v>
      </c>
      <c r="DR123">
        <v>314.6195357142857</v>
      </c>
      <c r="DS123">
        <v>299.4558214285715</v>
      </c>
      <c r="DT123">
        <v>11.54353214285714</v>
      </c>
      <c r="DU123">
        <v>10.06072857142857</v>
      </c>
      <c r="DV123">
        <v>314.16675</v>
      </c>
      <c r="DW123">
        <v>11.49206785714286</v>
      </c>
      <c r="DX123">
        <v>499.9802142857143</v>
      </c>
      <c r="DY123">
        <v>90.19564285714287</v>
      </c>
      <c r="DZ123">
        <v>0.03107607500000001</v>
      </c>
      <c r="EA123">
        <v>18.09145714285714</v>
      </c>
      <c r="EB123">
        <v>18.01672142857143</v>
      </c>
      <c r="EC123">
        <v>999.9000000000002</v>
      </c>
      <c r="ED123">
        <v>0</v>
      </c>
      <c r="EE123">
        <v>0</v>
      </c>
      <c r="EF123">
        <v>9994.488928571429</v>
      </c>
      <c r="EG123">
        <v>0</v>
      </c>
      <c r="EH123">
        <v>1147.378214285714</v>
      </c>
      <c r="EI123">
        <v>15.16353571428571</v>
      </c>
      <c r="EJ123">
        <v>318.2934642857143</v>
      </c>
      <c r="EK123">
        <v>302.4991785714286</v>
      </c>
      <c r="EL123">
        <v>1.4827975</v>
      </c>
      <c r="EM123">
        <v>299.4558214285715</v>
      </c>
      <c r="EN123">
        <v>10.06072857142857</v>
      </c>
      <c r="EO123">
        <v>1.041176071428572</v>
      </c>
      <c r="EP123">
        <v>0.9074342857142856</v>
      </c>
      <c r="EQ123">
        <v>7.505682500000001</v>
      </c>
      <c r="ER123">
        <v>5.509184999999998</v>
      </c>
      <c r="ES123">
        <v>1199.964285714286</v>
      </c>
      <c r="ET123">
        <v>0.966989</v>
      </c>
      <c r="EU123">
        <v>0.03301082499999999</v>
      </c>
      <c r="EV123">
        <v>0</v>
      </c>
      <c r="EW123">
        <v>1387.8575</v>
      </c>
      <c r="EX123">
        <v>5.000560000000001</v>
      </c>
      <c r="EY123">
        <v>16555.775</v>
      </c>
      <c r="EZ123">
        <v>10316.46785714286</v>
      </c>
      <c r="FA123">
        <v>37.82110714285714</v>
      </c>
      <c r="FB123">
        <v>41.89260714285714</v>
      </c>
      <c r="FC123">
        <v>39.35689285714285</v>
      </c>
      <c r="FD123">
        <v>41.43724999999999</v>
      </c>
      <c r="FE123">
        <v>39.65378571428572</v>
      </c>
      <c r="FF123">
        <v>1155.514285714286</v>
      </c>
      <c r="FG123">
        <v>39.45</v>
      </c>
      <c r="FH123">
        <v>0</v>
      </c>
      <c r="FI123">
        <v>1761330434.6</v>
      </c>
      <c r="FJ123">
        <v>0</v>
      </c>
      <c r="FK123">
        <v>1387.856923076923</v>
      </c>
      <c r="FL123">
        <v>0.205128230143792</v>
      </c>
      <c r="FM123">
        <v>31.97264956920764</v>
      </c>
      <c r="FN123">
        <v>16556.23846153846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14.8941975</v>
      </c>
      <c r="GD123">
        <v>6.252786866791745</v>
      </c>
      <c r="GE123">
        <v>0.6060348053072118</v>
      </c>
      <c r="GF123">
        <v>0</v>
      </c>
      <c r="GG123">
        <v>1387.776176470588</v>
      </c>
      <c r="GH123">
        <v>1.427196340507194</v>
      </c>
      <c r="GI123">
        <v>0.2994800858142415</v>
      </c>
      <c r="GJ123">
        <v>0</v>
      </c>
      <c r="GK123">
        <v>1.482137</v>
      </c>
      <c r="GL123">
        <v>0.02158041275797276</v>
      </c>
      <c r="GM123">
        <v>0.002226735502927993</v>
      </c>
      <c r="GN123">
        <v>1</v>
      </c>
      <c r="GO123">
        <v>1</v>
      </c>
      <c r="GP123">
        <v>3</v>
      </c>
      <c r="GQ123" t="s">
        <v>446</v>
      </c>
      <c r="GR123">
        <v>3.13251</v>
      </c>
      <c r="GS123">
        <v>2.70926</v>
      </c>
      <c r="GT123">
        <v>0.06458650000000001</v>
      </c>
      <c r="GU123">
        <v>0.0620232</v>
      </c>
      <c r="GV123">
        <v>0.06396300000000001</v>
      </c>
      <c r="GW123">
        <v>0.0580383</v>
      </c>
      <c r="GX123">
        <v>28442.7</v>
      </c>
      <c r="GY123">
        <v>27644.2</v>
      </c>
      <c r="GZ123">
        <v>30928.4</v>
      </c>
      <c r="HA123">
        <v>29703</v>
      </c>
      <c r="HB123">
        <v>39906.6</v>
      </c>
      <c r="HC123">
        <v>36811</v>
      </c>
      <c r="HD123">
        <v>47242.7</v>
      </c>
      <c r="HE123">
        <v>44123.5</v>
      </c>
      <c r="HF123">
        <v>1.88422</v>
      </c>
      <c r="HG123">
        <v>1.88223</v>
      </c>
      <c r="HH123">
        <v>0.0479892</v>
      </c>
      <c r="HI123">
        <v>0</v>
      </c>
      <c r="HJ123">
        <v>17.2242</v>
      </c>
      <c r="HK123">
        <v>999.9</v>
      </c>
      <c r="HL123">
        <v>30.1</v>
      </c>
      <c r="HM123">
        <v>31.7</v>
      </c>
      <c r="HN123">
        <v>15.6651</v>
      </c>
      <c r="HO123">
        <v>63.115</v>
      </c>
      <c r="HP123">
        <v>19.8037</v>
      </c>
      <c r="HQ123">
        <v>1</v>
      </c>
      <c r="HR123">
        <v>-0.252876</v>
      </c>
      <c r="HS123">
        <v>3.44356</v>
      </c>
      <c r="HT123">
        <v>20.1738</v>
      </c>
      <c r="HU123">
        <v>5.23047</v>
      </c>
      <c r="HV123">
        <v>11.974</v>
      </c>
      <c r="HW123">
        <v>4.97135</v>
      </c>
      <c r="HX123">
        <v>3.28963</v>
      </c>
      <c r="HY123">
        <v>9999</v>
      </c>
      <c r="HZ123">
        <v>9999</v>
      </c>
      <c r="IA123">
        <v>9999</v>
      </c>
      <c r="IB123">
        <v>999.9</v>
      </c>
      <c r="IC123">
        <v>4.97296</v>
      </c>
      <c r="ID123">
        <v>1.87729</v>
      </c>
      <c r="IE123">
        <v>1.87543</v>
      </c>
      <c r="IF123">
        <v>1.87822</v>
      </c>
      <c r="IG123">
        <v>1.87493</v>
      </c>
      <c r="IH123">
        <v>1.87852</v>
      </c>
      <c r="II123">
        <v>1.87561</v>
      </c>
      <c r="IJ123">
        <v>1.8768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0.415</v>
      </c>
      <c r="IY123">
        <v>0.0515</v>
      </c>
      <c r="IZ123">
        <v>-0.1194416370607354</v>
      </c>
      <c r="JA123">
        <v>0.002211305909277446</v>
      </c>
      <c r="JB123">
        <v>-1.416678044876584E-06</v>
      </c>
      <c r="JC123">
        <v>5.589822708492042E-10</v>
      </c>
      <c r="JD123">
        <v>-0.0366444106193515</v>
      </c>
      <c r="JE123">
        <v>-0.003883289402147765</v>
      </c>
      <c r="JF123">
        <v>0.001294046794190009</v>
      </c>
      <c r="JG123">
        <v>-2.515066912705432E-05</v>
      </c>
      <c r="JH123">
        <v>14</v>
      </c>
      <c r="JI123">
        <v>2052</v>
      </c>
      <c r="JJ123">
        <v>1</v>
      </c>
      <c r="JK123">
        <v>21</v>
      </c>
      <c r="JL123">
        <v>29355506.6</v>
      </c>
      <c r="JM123">
        <v>29355506.6</v>
      </c>
      <c r="JN123">
        <v>0.758057</v>
      </c>
      <c r="JO123">
        <v>2.55615</v>
      </c>
      <c r="JP123">
        <v>1.39893</v>
      </c>
      <c r="JQ123">
        <v>2.3291</v>
      </c>
      <c r="JR123">
        <v>1.44897</v>
      </c>
      <c r="JS123">
        <v>2.46948</v>
      </c>
      <c r="JT123">
        <v>37.1702</v>
      </c>
      <c r="JU123">
        <v>23.8949</v>
      </c>
      <c r="JV123">
        <v>18</v>
      </c>
      <c r="JW123">
        <v>474.617</v>
      </c>
      <c r="JX123">
        <v>441.952</v>
      </c>
      <c r="JY123">
        <v>13.3912</v>
      </c>
      <c r="JZ123">
        <v>23.6982</v>
      </c>
      <c r="KA123">
        <v>30.0001</v>
      </c>
      <c r="KB123">
        <v>23.4376</v>
      </c>
      <c r="KC123">
        <v>23.5185</v>
      </c>
      <c r="KD123">
        <v>15.209</v>
      </c>
      <c r="KE123">
        <v>33.6618</v>
      </c>
      <c r="KF123">
        <v>0</v>
      </c>
      <c r="KG123">
        <v>13.3936</v>
      </c>
      <c r="KH123">
        <v>246.261</v>
      </c>
      <c r="KI123">
        <v>10.0188</v>
      </c>
      <c r="KJ123">
        <v>102.155</v>
      </c>
      <c r="KK123">
        <v>101.504</v>
      </c>
    </row>
    <row r="124" spans="1:297">
      <c r="A124">
        <v>108</v>
      </c>
      <c r="B124">
        <v>1761330403.5</v>
      </c>
      <c r="C124">
        <v>2362.900000095367</v>
      </c>
      <c r="D124" t="s">
        <v>660</v>
      </c>
      <c r="E124" t="s">
        <v>661</v>
      </c>
      <c r="F124">
        <v>5</v>
      </c>
      <c r="G124" t="s">
        <v>639</v>
      </c>
      <c r="H124" t="s">
        <v>436</v>
      </c>
      <c r="I124">
        <v>1761330396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269.6898325736821</v>
      </c>
      <c r="AK124">
        <v>278.052915151515</v>
      </c>
      <c r="AL124">
        <v>-3.283380155818557</v>
      </c>
      <c r="AM124">
        <v>65.49655890252019</v>
      </c>
      <c r="AN124">
        <f>(AP124 - AO124 + DY124*1E3/(8.314*(EA124+273.15)) * AR124/DX124 * AQ124) * DX124/(100*DL124) * 1000/(1000 - AP124)</f>
        <v>0</v>
      </c>
      <c r="AO124">
        <v>10.06099403209611</v>
      </c>
      <c r="AP124">
        <v>11.55323454545455</v>
      </c>
      <c r="AQ124">
        <v>2.70483148696152E-06</v>
      </c>
      <c r="AR124">
        <v>115.4826028703675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1761330396</v>
      </c>
      <c r="DR124">
        <v>297.5286666666667</v>
      </c>
      <c r="DS124">
        <v>281.9047777777778</v>
      </c>
      <c r="DT124">
        <v>11.54740370370371</v>
      </c>
      <c r="DU124">
        <v>10.06132962962963</v>
      </c>
      <c r="DV124">
        <v>297.1015925925926</v>
      </c>
      <c r="DW124">
        <v>11.49587777777778</v>
      </c>
      <c r="DX124">
        <v>500.0207407407407</v>
      </c>
      <c r="DY124">
        <v>90.19559259259259</v>
      </c>
      <c r="DZ124">
        <v>0.0311320925925926</v>
      </c>
      <c r="EA124">
        <v>18.09027037037037</v>
      </c>
      <c r="EB124">
        <v>18.01595925925926</v>
      </c>
      <c r="EC124">
        <v>999.9000000000001</v>
      </c>
      <c r="ED124">
        <v>0</v>
      </c>
      <c r="EE124">
        <v>0</v>
      </c>
      <c r="EF124">
        <v>9990.162592592593</v>
      </c>
      <c r="EG124">
        <v>0</v>
      </c>
      <c r="EH124">
        <v>1147.351111111111</v>
      </c>
      <c r="EI124">
        <v>15.62377777777778</v>
      </c>
      <c r="EJ124">
        <v>301.0042962962963</v>
      </c>
      <c r="EK124">
        <v>284.77</v>
      </c>
      <c r="EL124">
        <v>1.48606037037037</v>
      </c>
      <c r="EM124">
        <v>281.9047777777778</v>
      </c>
      <c r="EN124">
        <v>10.06132962962963</v>
      </c>
      <c r="EO124">
        <v>1.041524814814815</v>
      </c>
      <c r="EP124">
        <v>0.9074888888888888</v>
      </c>
      <c r="EQ124">
        <v>7.510587407407407</v>
      </c>
      <c r="ER124">
        <v>5.510051851851852</v>
      </c>
      <c r="ES124">
        <v>1199.953333333333</v>
      </c>
      <c r="ET124">
        <v>0.9669894444444445</v>
      </c>
      <c r="EU124">
        <v>0.03301034074074073</v>
      </c>
      <c r="EV124">
        <v>0</v>
      </c>
      <c r="EW124">
        <v>1387.768518518518</v>
      </c>
      <c r="EX124">
        <v>5.000560000000001</v>
      </c>
      <c r="EY124">
        <v>16557.24074074074</v>
      </c>
      <c r="EZ124">
        <v>10316.37407407407</v>
      </c>
      <c r="FA124">
        <v>37.93955555555555</v>
      </c>
      <c r="FB124">
        <v>41.94892592592593</v>
      </c>
      <c r="FC124">
        <v>39.40718518518518</v>
      </c>
      <c r="FD124">
        <v>41.51818518518518</v>
      </c>
      <c r="FE124">
        <v>39.7174074074074</v>
      </c>
      <c r="FF124">
        <v>1155.503333333333</v>
      </c>
      <c r="FG124">
        <v>39.44814814814816</v>
      </c>
      <c r="FH124">
        <v>0</v>
      </c>
      <c r="FI124">
        <v>1761330439.4</v>
      </c>
      <c r="FJ124">
        <v>0</v>
      </c>
      <c r="FK124">
        <v>1387.773461538462</v>
      </c>
      <c r="FL124">
        <v>-2.605470069259048</v>
      </c>
      <c r="FM124">
        <v>-1.323076921530315</v>
      </c>
      <c r="FN124">
        <v>16557.41153846154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15.2852925</v>
      </c>
      <c r="GD124">
        <v>5.396750093808627</v>
      </c>
      <c r="GE124">
        <v>0.5236082850698125</v>
      </c>
      <c r="GF124">
        <v>0</v>
      </c>
      <c r="GG124">
        <v>1387.814117647059</v>
      </c>
      <c r="GH124">
        <v>0.02108481217311979</v>
      </c>
      <c r="GI124">
        <v>0.2761938539915243</v>
      </c>
      <c r="GJ124">
        <v>1</v>
      </c>
      <c r="GK124">
        <v>1.4839825</v>
      </c>
      <c r="GL124">
        <v>0.03372945590994359</v>
      </c>
      <c r="GM124">
        <v>0.003363206617203297</v>
      </c>
      <c r="GN124">
        <v>1</v>
      </c>
      <c r="GO124">
        <v>2</v>
      </c>
      <c r="GP124">
        <v>3</v>
      </c>
      <c r="GQ124" t="s">
        <v>440</v>
      </c>
      <c r="GR124">
        <v>3.13283</v>
      </c>
      <c r="GS124">
        <v>2.7085</v>
      </c>
      <c r="GT124">
        <v>0.0616078</v>
      </c>
      <c r="GU124">
        <v>0.0589041</v>
      </c>
      <c r="GV124">
        <v>0.0639869</v>
      </c>
      <c r="GW124">
        <v>0.0580419</v>
      </c>
      <c r="GX124">
        <v>28533</v>
      </c>
      <c r="GY124">
        <v>27736.6</v>
      </c>
      <c r="GZ124">
        <v>30928.1</v>
      </c>
      <c r="HA124">
        <v>29703.5</v>
      </c>
      <c r="HB124">
        <v>39905.1</v>
      </c>
      <c r="HC124">
        <v>36811.3</v>
      </c>
      <c r="HD124">
        <v>47242.4</v>
      </c>
      <c r="HE124">
        <v>44124.2</v>
      </c>
      <c r="HF124">
        <v>1.88517</v>
      </c>
      <c r="HG124">
        <v>1.88127</v>
      </c>
      <c r="HH124">
        <v>0.047043</v>
      </c>
      <c r="HI124">
        <v>0</v>
      </c>
      <c r="HJ124">
        <v>17.2242</v>
      </c>
      <c r="HK124">
        <v>999.9</v>
      </c>
      <c r="HL124">
        <v>30.2</v>
      </c>
      <c r="HM124">
        <v>31.7</v>
      </c>
      <c r="HN124">
        <v>15.7174</v>
      </c>
      <c r="HO124">
        <v>63.605</v>
      </c>
      <c r="HP124">
        <v>19.8998</v>
      </c>
      <c r="HQ124">
        <v>1</v>
      </c>
      <c r="HR124">
        <v>-0.252901</v>
      </c>
      <c r="HS124">
        <v>3.4497</v>
      </c>
      <c r="HT124">
        <v>20.1739</v>
      </c>
      <c r="HU124">
        <v>5.23137</v>
      </c>
      <c r="HV124">
        <v>11.9739</v>
      </c>
      <c r="HW124">
        <v>4.97115</v>
      </c>
      <c r="HX124">
        <v>3.28978</v>
      </c>
      <c r="HY124">
        <v>9999</v>
      </c>
      <c r="HZ124">
        <v>9999</v>
      </c>
      <c r="IA124">
        <v>9999</v>
      </c>
      <c r="IB124">
        <v>999.9</v>
      </c>
      <c r="IC124">
        <v>4.97298</v>
      </c>
      <c r="ID124">
        <v>1.87729</v>
      </c>
      <c r="IE124">
        <v>1.87545</v>
      </c>
      <c r="IF124">
        <v>1.87822</v>
      </c>
      <c r="IG124">
        <v>1.87494</v>
      </c>
      <c r="IH124">
        <v>1.87851</v>
      </c>
      <c r="II124">
        <v>1.87561</v>
      </c>
      <c r="IJ124">
        <v>1.87682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0.39</v>
      </c>
      <c r="IY124">
        <v>0.0516</v>
      </c>
      <c r="IZ124">
        <v>-0.1194416370607354</v>
      </c>
      <c r="JA124">
        <v>0.002211305909277446</v>
      </c>
      <c r="JB124">
        <v>-1.416678044876584E-06</v>
      </c>
      <c r="JC124">
        <v>5.589822708492042E-10</v>
      </c>
      <c r="JD124">
        <v>-0.0366444106193515</v>
      </c>
      <c r="JE124">
        <v>-0.003883289402147765</v>
      </c>
      <c r="JF124">
        <v>0.001294046794190009</v>
      </c>
      <c r="JG124">
        <v>-2.515066912705432E-05</v>
      </c>
      <c r="JH124">
        <v>14</v>
      </c>
      <c r="JI124">
        <v>2052</v>
      </c>
      <c r="JJ124">
        <v>1</v>
      </c>
      <c r="JK124">
        <v>21</v>
      </c>
      <c r="JL124">
        <v>29355506.7</v>
      </c>
      <c r="JM124">
        <v>29355506.7</v>
      </c>
      <c r="JN124">
        <v>0.722656</v>
      </c>
      <c r="JO124">
        <v>2.54639</v>
      </c>
      <c r="JP124">
        <v>1.39893</v>
      </c>
      <c r="JQ124">
        <v>2.3291</v>
      </c>
      <c r="JR124">
        <v>1.44897</v>
      </c>
      <c r="JS124">
        <v>2.61108</v>
      </c>
      <c r="JT124">
        <v>37.1702</v>
      </c>
      <c r="JU124">
        <v>23.9036</v>
      </c>
      <c r="JV124">
        <v>18</v>
      </c>
      <c r="JW124">
        <v>475.129</v>
      </c>
      <c r="JX124">
        <v>441.39</v>
      </c>
      <c r="JY124">
        <v>13.3775</v>
      </c>
      <c r="JZ124">
        <v>23.6998</v>
      </c>
      <c r="KA124">
        <v>30.0001</v>
      </c>
      <c r="KB124">
        <v>23.4396</v>
      </c>
      <c r="KC124">
        <v>23.52</v>
      </c>
      <c r="KD124">
        <v>14.4266</v>
      </c>
      <c r="KE124">
        <v>33.6618</v>
      </c>
      <c r="KF124">
        <v>0</v>
      </c>
      <c r="KG124">
        <v>13.3776</v>
      </c>
      <c r="KH124">
        <v>232.86</v>
      </c>
      <c r="KI124">
        <v>10.0188</v>
      </c>
      <c r="KJ124">
        <v>102.155</v>
      </c>
      <c r="KK124">
        <v>101.506</v>
      </c>
    </row>
    <row r="125" spans="1:297">
      <c r="A125">
        <v>109</v>
      </c>
      <c r="B125">
        <v>1761330408.5</v>
      </c>
      <c r="C125">
        <v>2367.900000095367</v>
      </c>
      <c r="D125" t="s">
        <v>662</v>
      </c>
      <c r="E125" t="s">
        <v>663</v>
      </c>
      <c r="F125">
        <v>5</v>
      </c>
      <c r="G125" t="s">
        <v>639</v>
      </c>
      <c r="H125" t="s">
        <v>436</v>
      </c>
      <c r="I125">
        <v>1761330400.714286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253.0182275133947</v>
      </c>
      <c r="AK125">
        <v>261.7952424242425</v>
      </c>
      <c r="AL125">
        <v>-3.248939110701067</v>
      </c>
      <c r="AM125">
        <v>65.49655890252019</v>
      </c>
      <c r="AN125">
        <f>(AP125 - AO125 + DY125*1E3/(8.314*(EA125+273.15)) * AR125/DX125 * AQ125) * DX125/(100*DL125) * 1000/(1000 - AP125)</f>
        <v>0</v>
      </c>
      <c r="AO125">
        <v>10.06137178703071</v>
      </c>
      <c r="AP125">
        <v>11.55498121212121</v>
      </c>
      <c r="AQ125">
        <v>-1.2422737423146E-07</v>
      </c>
      <c r="AR125">
        <v>115.4826028703675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1761330400.714286</v>
      </c>
      <c r="DR125">
        <v>282.2747857142858</v>
      </c>
      <c r="DS125">
        <v>266.2973928571429</v>
      </c>
      <c r="DT125">
        <v>11.550625</v>
      </c>
      <c r="DU125">
        <v>10.06139285714286</v>
      </c>
      <c r="DV125">
        <v>281.8711071428571</v>
      </c>
      <c r="DW125">
        <v>11.49904642857143</v>
      </c>
      <c r="DX125">
        <v>499.9938214285714</v>
      </c>
      <c r="DY125">
        <v>90.1966892857143</v>
      </c>
      <c r="DZ125">
        <v>0.03120884642857143</v>
      </c>
      <c r="EA125">
        <v>18.08989285714285</v>
      </c>
      <c r="EB125">
        <v>18.01456785714286</v>
      </c>
      <c r="EC125">
        <v>999.9000000000002</v>
      </c>
      <c r="ED125">
        <v>0</v>
      </c>
      <c r="EE125">
        <v>0</v>
      </c>
      <c r="EF125">
        <v>9982.211428571429</v>
      </c>
      <c r="EG125">
        <v>0</v>
      </c>
      <c r="EH125">
        <v>1147.338928571429</v>
      </c>
      <c r="EI125">
        <v>15.9773</v>
      </c>
      <c r="EJ125">
        <v>285.5731785714285</v>
      </c>
      <c r="EK125">
        <v>269.004</v>
      </c>
      <c r="EL125">
        <v>1.4892175</v>
      </c>
      <c r="EM125">
        <v>266.2973928571429</v>
      </c>
      <c r="EN125">
        <v>10.06139285714286</v>
      </c>
      <c r="EO125">
        <v>1.041828571428572</v>
      </c>
      <c r="EP125">
        <v>0.9075056785714286</v>
      </c>
      <c r="EQ125">
        <v>7.514847857142856</v>
      </c>
      <c r="ER125">
        <v>5.510317500000001</v>
      </c>
      <c r="ES125">
        <v>1199.974285714286</v>
      </c>
      <c r="ET125">
        <v>0.9669904285714287</v>
      </c>
      <c r="EU125">
        <v>0.03300931785714285</v>
      </c>
      <c r="EV125">
        <v>0</v>
      </c>
      <c r="EW125">
        <v>1387.381785714286</v>
      </c>
      <c r="EX125">
        <v>5.000560000000001</v>
      </c>
      <c r="EY125">
        <v>16555.57142857143</v>
      </c>
      <c r="EZ125">
        <v>10316.55357142857</v>
      </c>
      <c r="FA125">
        <v>38.04449999999999</v>
      </c>
      <c r="FB125">
        <v>41.9997857142857</v>
      </c>
      <c r="FC125">
        <v>39.47075</v>
      </c>
      <c r="FD125">
        <v>41.57571428571428</v>
      </c>
      <c r="FE125">
        <v>39.77214285714285</v>
      </c>
      <c r="FF125">
        <v>1155.524285714285</v>
      </c>
      <c r="FG125">
        <v>39.44607142857144</v>
      </c>
      <c r="FH125">
        <v>0</v>
      </c>
      <c r="FI125">
        <v>1761330444.8</v>
      </c>
      <c r="FJ125">
        <v>0</v>
      </c>
      <c r="FK125">
        <v>1387.2892</v>
      </c>
      <c r="FL125">
        <v>-8.056923071472278</v>
      </c>
      <c r="FM125">
        <v>-46.10769232087454</v>
      </c>
      <c r="FN125">
        <v>16555.248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15.73150975609756</v>
      </c>
      <c r="GD125">
        <v>4.5016390243903</v>
      </c>
      <c r="GE125">
        <v>0.4451068552468559</v>
      </c>
      <c r="GF125">
        <v>0</v>
      </c>
      <c r="GG125">
        <v>1387.567058823529</v>
      </c>
      <c r="GH125">
        <v>-4.102062631970672</v>
      </c>
      <c r="GI125">
        <v>0.5201726490071247</v>
      </c>
      <c r="GJ125">
        <v>0</v>
      </c>
      <c r="GK125">
        <v>1.487126585365854</v>
      </c>
      <c r="GL125">
        <v>0.0407207665505219</v>
      </c>
      <c r="GM125">
        <v>0.004082614901975769</v>
      </c>
      <c r="GN125">
        <v>1</v>
      </c>
      <c r="GO125">
        <v>1</v>
      </c>
      <c r="GP125">
        <v>3</v>
      </c>
      <c r="GQ125" t="s">
        <v>446</v>
      </c>
      <c r="GR125">
        <v>3.13268</v>
      </c>
      <c r="GS125">
        <v>2.70906</v>
      </c>
      <c r="GT125">
        <v>0.0585831</v>
      </c>
      <c r="GU125">
        <v>0.0556851</v>
      </c>
      <c r="GV125">
        <v>0.0639962</v>
      </c>
      <c r="GW125">
        <v>0.0580451</v>
      </c>
      <c r="GX125">
        <v>28625.6</v>
      </c>
      <c r="GY125">
        <v>27831.2</v>
      </c>
      <c r="GZ125">
        <v>30928.8</v>
      </c>
      <c r="HA125">
        <v>29703.1</v>
      </c>
      <c r="HB125">
        <v>39904.9</v>
      </c>
      <c r="HC125">
        <v>36810.6</v>
      </c>
      <c r="HD125">
        <v>47242.9</v>
      </c>
      <c r="HE125">
        <v>44123.8</v>
      </c>
      <c r="HF125">
        <v>1.8847</v>
      </c>
      <c r="HG125">
        <v>1.88153</v>
      </c>
      <c r="HH125">
        <v>0.0477061</v>
      </c>
      <c r="HI125">
        <v>0</v>
      </c>
      <c r="HJ125">
        <v>17.2242</v>
      </c>
      <c r="HK125">
        <v>999.9</v>
      </c>
      <c r="HL125">
        <v>30.2</v>
      </c>
      <c r="HM125">
        <v>31.7</v>
      </c>
      <c r="HN125">
        <v>15.7177</v>
      </c>
      <c r="HO125">
        <v>63.615</v>
      </c>
      <c r="HP125">
        <v>19.7396</v>
      </c>
      <c r="HQ125">
        <v>1</v>
      </c>
      <c r="HR125">
        <v>-0.252774</v>
      </c>
      <c r="HS125">
        <v>3.46217</v>
      </c>
      <c r="HT125">
        <v>20.1718</v>
      </c>
      <c r="HU125">
        <v>5.23152</v>
      </c>
      <c r="HV125">
        <v>11.9739</v>
      </c>
      <c r="HW125">
        <v>4.9711</v>
      </c>
      <c r="HX125">
        <v>3.28968</v>
      </c>
      <c r="HY125">
        <v>9999</v>
      </c>
      <c r="HZ125">
        <v>9999</v>
      </c>
      <c r="IA125">
        <v>9999</v>
      </c>
      <c r="IB125">
        <v>999.9</v>
      </c>
      <c r="IC125">
        <v>4.97297</v>
      </c>
      <c r="ID125">
        <v>1.87729</v>
      </c>
      <c r="IE125">
        <v>1.87541</v>
      </c>
      <c r="IF125">
        <v>1.8782</v>
      </c>
      <c r="IG125">
        <v>1.87489</v>
      </c>
      <c r="IH125">
        <v>1.87851</v>
      </c>
      <c r="II125">
        <v>1.87561</v>
      </c>
      <c r="IJ125">
        <v>1.87677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0.365</v>
      </c>
      <c r="IY125">
        <v>0.0517</v>
      </c>
      <c r="IZ125">
        <v>-0.1194416370607354</v>
      </c>
      <c r="JA125">
        <v>0.002211305909277446</v>
      </c>
      <c r="JB125">
        <v>-1.416678044876584E-06</v>
      </c>
      <c r="JC125">
        <v>5.589822708492042E-10</v>
      </c>
      <c r="JD125">
        <v>-0.0366444106193515</v>
      </c>
      <c r="JE125">
        <v>-0.003883289402147765</v>
      </c>
      <c r="JF125">
        <v>0.001294046794190009</v>
      </c>
      <c r="JG125">
        <v>-2.515066912705432E-05</v>
      </c>
      <c r="JH125">
        <v>14</v>
      </c>
      <c r="JI125">
        <v>2052</v>
      </c>
      <c r="JJ125">
        <v>1</v>
      </c>
      <c r="JK125">
        <v>21</v>
      </c>
      <c r="JL125">
        <v>29355506.8</v>
      </c>
      <c r="JM125">
        <v>29355506.8</v>
      </c>
      <c r="JN125">
        <v>0.683594</v>
      </c>
      <c r="JO125">
        <v>2.54517</v>
      </c>
      <c r="JP125">
        <v>1.39893</v>
      </c>
      <c r="JQ125">
        <v>2.3291</v>
      </c>
      <c r="JR125">
        <v>1.44897</v>
      </c>
      <c r="JS125">
        <v>2.59888</v>
      </c>
      <c r="JT125">
        <v>37.1941</v>
      </c>
      <c r="JU125">
        <v>23.9036</v>
      </c>
      <c r="JV125">
        <v>18</v>
      </c>
      <c r="JW125">
        <v>474.89</v>
      </c>
      <c r="JX125">
        <v>441.557</v>
      </c>
      <c r="JY125">
        <v>13.3637</v>
      </c>
      <c r="JZ125">
        <v>23.7012</v>
      </c>
      <c r="KA125">
        <v>30.0002</v>
      </c>
      <c r="KB125">
        <v>23.4411</v>
      </c>
      <c r="KC125">
        <v>23.5219</v>
      </c>
      <c r="KD125">
        <v>13.7196</v>
      </c>
      <c r="KE125">
        <v>33.6618</v>
      </c>
      <c r="KF125">
        <v>0</v>
      </c>
      <c r="KG125">
        <v>13.3618</v>
      </c>
      <c r="KH125">
        <v>212.825</v>
      </c>
      <c r="KI125">
        <v>10.0188</v>
      </c>
      <c r="KJ125">
        <v>102.156</v>
      </c>
      <c r="KK125">
        <v>101.505</v>
      </c>
    </row>
    <row r="126" spans="1:297">
      <c r="A126">
        <v>110</v>
      </c>
      <c r="B126">
        <v>1761330413.5</v>
      </c>
      <c r="C126">
        <v>2372.900000095367</v>
      </c>
      <c r="D126" t="s">
        <v>664</v>
      </c>
      <c r="E126" t="s">
        <v>665</v>
      </c>
      <c r="F126">
        <v>5</v>
      </c>
      <c r="G126" t="s">
        <v>639</v>
      </c>
      <c r="H126" t="s">
        <v>436</v>
      </c>
      <c r="I126">
        <v>1761330406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236.237290209085</v>
      </c>
      <c r="AK126">
        <v>245.4545757575758</v>
      </c>
      <c r="AL126">
        <v>-3.269696307466058</v>
      </c>
      <c r="AM126">
        <v>65.49655890252019</v>
      </c>
      <c r="AN126">
        <f>(AP126 - AO126 + DY126*1E3/(8.314*(EA126+273.15)) * AR126/DX126 * AQ126) * DX126/(100*DL126) * 1000/(1000 - AP126)</f>
        <v>0</v>
      </c>
      <c r="AO126">
        <v>10.06267022275495</v>
      </c>
      <c r="AP126">
        <v>11.55967757575758</v>
      </c>
      <c r="AQ126">
        <v>2.856641861987586E-06</v>
      </c>
      <c r="AR126">
        <v>115.4826028703675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1761330406</v>
      </c>
      <c r="DR126">
        <v>265.2022962962964</v>
      </c>
      <c r="DS126">
        <v>248.7908518518518</v>
      </c>
      <c r="DT126">
        <v>11.55457777777778</v>
      </c>
      <c r="DU126">
        <v>10.06188888888889</v>
      </c>
      <c r="DV126">
        <v>264.8252962962963</v>
      </c>
      <c r="DW126">
        <v>11.50293703703704</v>
      </c>
      <c r="DX126">
        <v>500.0161111111112</v>
      </c>
      <c r="DY126">
        <v>90.19708518518519</v>
      </c>
      <c r="DZ126">
        <v>0.0312672037037037</v>
      </c>
      <c r="EA126">
        <v>18.08991851851852</v>
      </c>
      <c r="EB126">
        <v>18.01577777777778</v>
      </c>
      <c r="EC126">
        <v>999.9000000000001</v>
      </c>
      <c r="ED126">
        <v>0</v>
      </c>
      <c r="EE126">
        <v>0</v>
      </c>
      <c r="EF126">
        <v>9984.515925925925</v>
      </c>
      <c r="EG126">
        <v>0</v>
      </c>
      <c r="EH126">
        <v>1147.321851851852</v>
      </c>
      <c r="EI126">
        <v>16.41155185185185</v>
      </c>
      <c r="EJ126">
        <v>268.3023333333333</v>
      </c>
      <c r="EK126">
        <v>251.3195925925927</v>
      </c>
      <c r="EL126">
        <v>1.492674444444445</v>
      </c>
      <c r="EM126">
        <v>248.7908518518518</v>
      </c>
      <c r="EN126">
        <v>10.06188888888889</v>
      </c>
      <c r="EO126">
        <v>1.04218962962963</v>
      </c>
      <c r="EP126">
        <v>0.9075540740740741</v>
      </c>
      <c r="EQ126">
        <v>7.519918888888888</v>
      </c>
      <c r="ER126">
        <v>5.511086296296297</v>
      </c>
      <c r="ES126">
        <v>1200.008518518519</v>
      </c>
      <c r="ET126">
        <v>0.9669943703703704</v>
      </c>
      <c r="EU126">
        <v>0.03300545925925925</v>
      </c>
      <c r="EV126">
        <v>0</v>
      </c>
      <c r="EW126">
        <v>1386.714814814815</v>
      </c>
      <c r="EX126">
        <v>5.000560000000001</v>
      </c>
      <c r="EY126">
        <v>16549.01851851852</v>
      </c>
      <c r="EZ126">
        <v>10316.87407407407</v>
      </c>
      <c r="FA126">
        <v>38.2567037037037</v>
      </c>
      <c r="FB126">
        <v>41.97199999999999</v>
      </c>
      <c r="FC126">
        <v>39.52062962962962</v>
      </c>
      <c r="FD126">
        <v>41.51599999999999</v>
      </c>
      <c r="FE126">
        <v>39.76137037037036</v>
      </c>
      <c r="FF126">
        <v>1155.563703703704</v>
      </c>
      <c r="FG126">
        <v>39.44074074074074</v>
      </c>
      <c r="FH126">
        <v>0</v>
      </c>
      <c r="FI126">
        <v>1761330449.6</v>
      </c>
      <c r="FJ126">
        <v>0</v>
      </c>
      <c r="FK126">
        <v>1386.6452</v>
      </c>
      <c r="FL126">
        <v>-10.37923077699158</v>
      </c>
      <c r="FM126">
        <v>-116.961538534763</v>
      </c>
      <c r="FN126">
        <v>16548.28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16.1361</v>
      </c>
      <c r="GD126">
        <v>4.810373519163753</v>
      </c>
      <c r="GE126">
        <v>0.4767341965354924</v>
      </c>
      <c r="GF126">
        <v>0</v>
      </c>
      <c r="GG126">
        <v>1387.098529411765</v>
      </c>
      <c r="GH126">
        <v>-7.431474394847568</v>
      </c>
      <c r="GI126">
        <v>0.8021630036526495</v>
      </c>
      <c r="GJ126">
        <v>0</v>
      </c>
      <c r="GK126">
        <v>1.490223170731707</v>
      </c>
      <c r="GL126">
        <v>0.03914320557491469</v>
      </c>
      <c r="GM126">
        <v>0.003937526423619836</v>
      </c>
      <c r="GN126">
        <v>1</v>
      </c>
      <c r="GO126">
        <v>1</v>
      </c>
      <c r="GP126">
        <v>3</v>
      </c>
      <c r="GQ126" t="s">
        <v>446</v>
      </c>
      <c r="GR126">
        <v>3.13267</v>
      </c>
      <c r="GS126">
        <v>2.7092</v>
      </c>
      <c r="GT126">
        <v>0.0554753</v>
      </c>
      <c r="GU126">
        <v>0.0523955</v>
      </c>
      <c r="GV126">
        <v>0.0640097</v>
      </c>
      <c r="GW126">
        <v>0.0580497</v>
      </c>
      <c r="GX126">
        <v>28720</v>
      </c>
      <c r="GY126">
        <v>27928</v>
      </c>
      <c r="GZ126">
        <v>30928.6</v>
      </c>
      <c r="HA126">
        <v>29702.9</v>
      </c>
      <c r="HB126">
        <v>39904.2</v>
      </c>
      <c r="HC126">
        <v>36810.1</v>
      </c>
      <c r="HD126">
        <v>47243.1</v>
      </c>
      <c r="HE126">
        <v>44123.7</v>
      </c>
      <c r="HF126">
        <v>1.88472</v>
      </c>
      <c r="HG126">
        <v>1.88155</v>
      </c>
      <c r="HH126">
        <v>0.0473484</v>
      </c>
      <c r="HI126">
        <v>0</v>
      </c>
      <c r="HJ126">
        <v>17.2242</v>
      </c>
      <c r="HK126">
        <v>999.9</v>
      </c>
      <c r="HL126">
        <v>30.2</v>
      </c>
      <c r="HM126">
        <v>31.7</v>
      </c>
      <c r="HN126">
        <v>15.718</v>
      </c>
      <c r="HO126">
        <v>63.955</v>
      </c>
      <c r="HP126">
        <v>19.7075</v>
      </c>
      <c r="HQ126">
        <v>1</v>
      </c>
      <c r="HR126">
        <v>-0.252609</v>
      </c>
      <c r="HS126">
        <v>3.46623</v>
      </c>
      <c r="HT126">
        <v>20.1717</v>
      </c>
      <c r="HU126">
        <v>5.23077</v>
      </c>
      <c r="HV126">
        <v>11.9739</v>
      </c>
      <c r="HW126">
        <v>4.9708</v>
      </c>
      <c r="HX126">
        <v>3.28958</v>
      </c>
      <c r="HY126">
        <v>9999</v>
      </c>
      <c r="HZ126">
        <v>9999</v>
      </c>
      <c r="IA126">
        <v>9999</v>
      </c>
      <c r="IB126">
        <v>999.9</v>
      </c>
      <c r="IC126">
        <v>4.97295</v>
      </c>
      <c r="ID126">
        <v>1.8773</v>
      </c>
      <c r="IE126">
        <v>1.8754</v>
      </c>
      <c r="IF126">
        <v>1.8782</v>
      </c>
      <c r="IG126">
        <v>1.8749</v>
      </c>
      <c r="IH126">
        <v>1.87851</v>
      </c>
      <c r="II126">
        <v>1.87561</v>
      </c>
      <c r="IJ126">
        <v>1.87678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0.339</v>
      </c>
      <c r="IY126">
        <v>0.0517</v>
      </c>
      <c r="IZ126">
        <v>-0.1194416370607354</v>
      </c>
      <c r="JA126">
        <v>0.002211305909277446</v>
      </c>
      <c r="JB126">
        <v>-1.416678044876584E-06</v>
      </c>
      <c r="JC126">
        <v>5.589822708492042E-10</v>
      </c>
      <c r="JD126">
        <v>-0.0366444106193515</v>
      </c>
      <c r="JE126">
        <v>-0.003883289402147765</v>
      </c>
      <c r="JF126">
        <v>0.001294046794190009</v>
      </c>
      <c r="JG126">
        <v>-2.515066912705432E-05</v>
      </c>
      <c r="JH126">
        <v>14</v>
      </c>
      <c r="JI126">
        <v>2052</v>
      </c>
      <c r="JJ126">
        <v>1</v>
      </c>
      <c r="JK126">
        <v>21</v>
      </c>
      <c r="JL126">
        <v>29355506.9</v>
      </c>
      <c r="JM126">
        <v>29355506.9</v>
      </c>
      <c r="JN126">
        <v>0.646973</v>
      </c>
      <c r="JO126">
        <v>2.53784</v>
      </c>
      <c r="JP126">
        <v>1.39893</v>
      </c>
      <c r="JQ126">
        <v>2.3291</v>
      </c>
      <c r="JR126">
        <v>1.44897</v>
      </c>
      <c r="JS126">
        <v>2.55493</v>
      </c>
      <c r="JT126">
        <v>37.1702</v>
      </c>
      <c r="JU126">
        <v>23.8949</v>
      </c>
      <c r="JV126">
        <v>18</v>
      </c>
      <c r="JW126">
        <v>474.917</v>
      </c>
      <c r="JX126">
        <v>441.584</v>
      </c>
      <c r="JY126">
        <v>13.3499</v>
      </c>
      <c r="JZ126">
        <v>23.7038</v>
      </c>
      <c r="KA126">
        <v>30.0003</v>
      </c>
      <c r="KB126">
        <v>23.4431</v>
      </c>
      <c r="KC126">
        <v>23.5234</v>
      </c>
      <c r="KD126">
        <v>12.9277</v>
      </c>
      <c r="KE126">
        <v>33.6618</v>
      </c>
      <c r="KF126">
        <v>0</v>
      </c>
      <c r="KG126">
        <v>13.3485</v>
      </c>
      <c r="KH126">
        <v>199.442</v>
      </c>
      <c r="KI126">
        <v>10.0188</v>
      </c>
      <c r="KJ126">
        <v>102.156</v>
      </c>
      <c r="KK126">
        <v>101.504</v>
      </c>
    </row>
    <row r="127" spans="1:297">
      <c r="A127">
        <v>111</v>
      </c>
      <c r="B127">
        <v>1761330418.5</v>
      </c>
      <c r="C127">
        <v>2377.900000095367</v>
      </c>
      <c r="D127" t="s">
        <v>666</v>
      </c>
      <c r="E127" t="s">
        <v>667</v>
      </c>
      <c r="F127">
        <v>5</v>
      </c>
      <c r="G127" t="s">
        <v>639</v>
      </c>
      <c r="H127" t="s">
        <v>436</v>
      </c>
      <c r="I127">
        <v>1761330410.714286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219.5283212237571</v>
      </c>
      <c r="AK127">
        <v>229.1448242424242</v>
      </c>
      <c r="AL127">
        <v>-3.26120341608164</v>
      </c>
      <c r="AM127">
        <v>65.49655890252019</v>
      </c>
      <c r="AN127">
        <f>(AP127 - AO127 + DY127*1E3/(8.314*(EA127+273.15)) * AR127/DX127 * AQ127) * DX127/(100*DL127) * 1000/(1000 - AP127)</f>
        <v>0</v>
      </c>
      <c r="AO127">
        <v>10.06355490676457</v>
      </c>
      <c r="AP127">
        <v>11.56288121212122</v>
      </c>
      <c r="AQ127">
        <v>1.30381487731782E-06</v>
      </c>
      <c r="AR127">
        <v>115.4826028703675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1761330410.714286</v>
      </c>
      <c r="DR127">
        <v>249.9909642857143</v>
      </c>
      <c r="DS127">
        <v>233.1834285714285</v>
      </c>
      <c r="DT127">
        <v>11.55763214285714</v>
      </c>
      <c r="DU127">
        <v>10.06257142857143</v>
      </c>
      <c r="DV127">
        <v>249.6381785714286</v>
      </c>
      <c r="DW127">
        <v>11.50594285714286</v>
      </c>
      <c r="DX127">
        <v>499.957</v>
      </c>
      <c r="DY127">
        <v>90.1976392857143</v>
      </c>
      <c r="DZ127">
        <v>0.03135698571428572</v>
      </c>
      <c r="EA127">
        <v>18.09045714285714</v>
      </c>
      <c r="EB127">
        <v>18.01094642857143</v>
      </c>
      <c r="EC127">
        <v>999.9000000000002</v>
      </c>
      <c r="ED127">
        <v>0</v>
      </c>
      <c r="EE127">
        <v>0</v>
      </c>
      <c r="EF127">
        <v>9992.122857142856</v>
      </c>
      <c r="EG127">
        <v>0</v>
      </c>
      <c r="EH127">
        <v>1147.3125</v>
      </c>
      <c r="EI127">
        <v>16.80755</v>
      </c>
      <c r="EJ127">
        <v>252.9139642857143</v>
      </c>
      <c r="EK127">
        <v>235.5537142857143</v>
      </c>
      <c r="EL127">
        <v>1.495052142857143</v>
      </c>
      <c r="EM127">
        <v>233.1834285714285</v>
      </c>
      <c r="EN127">
        <v>10.06257142857143</v>
      </c>
      <c r="EO127">
        <v>1.042470714285714</v>
      </c>
      <c r="EP127">
        <v>0.9076207142857143</v>
      </c>
      <c r="EQ127">
        <v>7.523879285714285</v>
      </c>
      <c r="ER127">
        <v>5.512144642857144</v>
      </c>
      <c r="ES127">
        <v>1200.022142857143</v>
      </c>
      <c r="ET127">
        <v>0.9669990357142854</v>
      </c>
      <c r="EU127">
        <v>0.03300084285714287</v>
      </c>
      <c r="EV127">
        <v>0</v>
      </c>
      <c r="EW127">
        <v>1385.802857142857</v>
      </c>
      <c r="EX127">
        <v>5.000560000000001</v>
      </c>
      <c r="EY127">
        <v>16536.58928571429</v>
      </c>
      <c r="EZ127">
        <v>10317.01428571429</v>
      </c>
      <c r="FA127">
        <v>38.31453571428572</v>
      </c>
      <c r="FB127">
        <v>41.868</v>
      </c>
      <c r="FC127">
        <v>39.53107142857142</v>
      </c>
      <c r="FD127">
        <v>41.33232142857141</v>
      </c>
      <c r="FE127">
        <v>39.68053571428571</v>
      </c>
      <c r="FF127">
        <v>1155.583571428572</v>
      </c>
      <c r="FG127">
        <v>39.43607142857143</v>
      </c>
      <c r="FH127">
        <v>0</v>
      </c>
      <c r="FI127">
        <v>1761330454.4</v>
      </c>
      <c r="FJ127">
        <v>0</v>
      </c>
      <c r="FK127">
        <v>1385.6844</v>
      </c>
      <c r="FL127">
        <v>-12.89692306085489</v>
      </c>
      <c r="FM127">
        <v>-208.4769226597399</v>
      </c>
      <c r="FN127">
        <v>16535.324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16.603</v>
      </c>
      <c r="GD127">
        <v>5.12604878048773</v>
      </c>
      <c r="GE127">
        <v>0.4947889939155881</v>
      </c>
      <c r="GF127">
        <v>0</v>
      </c>
      <c r="GG127">
        <v>1386.288529411765</v>
      </c>
      <c r="GH127">
        <v>-10.93093964354195</v>
      </c>
      <c r="GI127">
        <v>1.113098833815227</v>
      </c>
      <c r="GJ127">
        <v>0</v>
      </c>
      <c r="GK127">
        <v>1.4937345</v>
      </c>
      <c r="GL127">
        <v>0.0314487804878022</v>
      </c>
      <c r="GM127">
        <v>0.003114282381223651</v>
      </c>
      <c r="GN127">
        <v>1</v>
      </c>
      <c r="GO127">
        <v>1</v>
      </c>
      <c r="GP127">
        <v>3</v>
      </c>
      <c r="GQ127" t="s">
        <v>446</v>
      </c>
      <c r="GR127">
        <v>3.13281</v>
      </c>
      <c r="GS127">
        <v>2.7092</v>
      </c>
      <c r="GT127">
        <v>0.0522982</v>
      </c>
      <c r="GU127">
        <v>0.0490397</v>
      </c>
      <c r="GV127">
        <v>0.06402679999999999</v>
      </c>
      <c r="GW127">
        <v>0.0580454</v>
      </c>
      <c r="GX127">
        <v>28816.3</v>
      </c>
      <c r="GY127">
        <v>28026.4</v>
      </c>
      <c r="GZ127">
        <v>30928.3</v>
      </c>
      <c r="HA127">
        <v>29702.3</v>
      </c>
      <c r="HB127">
        <v>39903.2</v>
      </c>
      <c r="HC127">
        <v>36808.8</v>
      </c>
      <c r="HD127">
        <v>47243.1</v>
      </c>
      <c r="HE127">
        <v>44122.2</v>
      </c>
      <c r="HF127">
        <v>1.88493</v>
      </c>
      <c r="HG127">
        <v>1.88107</v>
      </c>
      <c r="HH127">
        <v>0.0469089</v>
      </c>
      <c r="HI127">
        <v>0</v>
      </c>
      <c r="HJ127">
        <v>17.2257</v>
      </c>
      <c r="HK127">
        <v>999.9</v>
      </c>
      <c r="HL127">
        <v>30.2</v>
      </c>
      <c r="HM127">
        <v>31.7</v>
      </c>
      <c r="HN127">
        <v>15.7188</v>
      </c>
      <c r="HO127">
        <v>63.395</v>
      </c>
      <c r="HP127">
        <v>19.8397</v>
      </c>
      <c r="HQ127">
        <v>1</v>
      </c>
      <c r="HR127">
        <v>-0.252508</v>
      </c>
      <c r="HS127">
        <v>3.48864</v>
      </c>
      <c r="HT127">
        <v>20.1715</v>
      </c>
      <c r="HU127">
        <v>5.23062</v>
      </c>
      <c r="HV127">
        <v>11.974</v>
      </c>
      <c r="HW127">
        <v>4.9708</v>
      </c>
      <c r="HX127">
        <v>3.28965</v>
      </c>
      <c r="HY127">
        <v>9999</v>
      </c>
      <c r="HZ127">
        <v>9999</v>
      </c>
      <c r="IA127">
        <v>9999</v>
      </c>
      <c r="IB127">
        <v>999.9</v>
      </c>
      <c r="IC127">
        <v>4.97297</v>
      </c>
      <c r="ID127">
        <v>1.87729</v>
      </c>
      <c r="IE127">
        <v>1.87538</v>
      </c>
      <c r="IF127">
        <v>1.87821</v>
      </c>
      <c r="IG127">
        <v>1.87488</v>
      </c>
      <c r="IH127">
        <v>1.87851</v>
      </c>
      <c r="II127">
        <v>1.87561</v>
      </c>
      <c r="IJ127">
        <v>1.87678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0.312</v>
      </c>
      <c r="IY127">
        <v>0.0518</v>
      </c>
      <c r="IZ127">
        <v>-0.1194416370607354</v>
      </c>
      <c r="JA127">
        <v>0.002211305909277446</v>
      </c>
      <c r="JB127">
        <v>-1.416678044876584E-06</v>
      </c>
      <c r="JC127">
        <v>5.589822708492042E-10</v>
      </c>
      <c r="JD127">
        <v>-0.0366444106193515</v>
      </c>
      <c r="JE127">
        <v>-0.003883289402147765</v>
      </c>
      <c r="JF127">
        <v>0.001294046794190009</v>
      </c>
      <c r="JG127">
        <v>-2.515066912705432E-05</v>
      </c>
      <c r="JH127">
        <v>14</v>
      </c>
      <c r="JI127">
        <v>2052</v>
      </c>
      <c r="JJ127">
        <v>1</v>
      </c>
      <c r="JK127">
        <v>21</v>
      </c>
      <c r="JL127">
        <v>29355507</v>
      </c>
      <c r="JM127">
        <v>29355507</v>
      </c>
      <c r="JN127">
        <v>0.60791</v>
      </c>
      <c r="JO127">
        <v>2.54028</v>
      </c>
      <c r="JP127">
        <v>1.39893</v>
      </c>
      <c r="JQ127">
        <v>2.3291</v>
      </c>
      <c r="JR127">
        <v>1.44897</v>
      </c>
      <c r="JS127">
        <v>2.59033</v>
      </c>
      <c r="JT127">
        <v>37.1702</v>
      </c>
      <c r="JU127">
        <v>23.9036</v>
      </c>
      <c r="JV127">
        <v>18</v>
      </c>
      <c r="JW127">
        <v>475.032</v>
      </c>
      <c r="JX127">
        <v>441.314</v>
      </c>
      <c r="JY127">
        <v>13.3366</v>
      </c>
      <c r="JZ127">
        <v>23.7057</v>
      </c>
      <c r="KA127">
        <v>30.0003</v>
      </c>
      <c r="KB127">
        <v>23.4445</v>
      </c>
      <c r="KC127">
        <v>23.5254</v>
      </c>
      <c r="KD127">
        <v>12.2067</v>
      </c>
      <c r="KE127">
        <v>33.6618</v>
      </c>
      <c r="KF127">
        <v>0</v>
      </c>
      <c r="KG127">
        <v>13.3333</v>
      </c>
      <c r="KH127">
        <v>179.407</v>
      </c>
      <c r="KI127">
        <v>10.0188</v>
      </c>
      <c r="KJ127">
        <v>102.156</v>
      </c>
      <c r="KK127">
        <v>101.501</v>
      </c>
    </row>
    <row r="128" spans="1:297">
      <c r="A128">
        <v>112</v>
      </c>
      <c r="B128">
        <v>1761330423.5</v>
      </c>
      <c r="C128">
        <v>2382.900000095367</v>
      </c>
      <c r="D128" t="s">
        <v>668</v>
      </c>
      <c r="E128" t="s">
        <v>669</v>
      </c>
      <c r="F128">
        <v>5</v>
      </c>
      <c r="G128" t="s">
        <v>639</v>
      </c>
      <c r="H128" t="s">
        <v>436</v>
      </c>
      <c r="I128">
        <v>1761330416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202.8850862032324</v>
      </c>
      <c r="AK128">
        <v>212.9129030303029</v>
      </c>
      <c r="AL128">
        <v>-3.242559457523067</v>
      </c>
      <c r="AM128">
        <v>65.49655890252019</v>
      </c>
      <c r="AN128">
        <f>(AP128 - AO128 + DY128*1E3/(8.314*(EA128+273.15)) * AR128/DX128 * AQ128) * DX128/(100*DL128) * 1000/(1000 - AP128)</f>
        <v>0</v>
      </c>
      <c r="AO128">
        <v>10.0615743096574</v>
      </c>
      <c r="AP128">
        <v>11.56507696969697</v>
      </c>
      <c r="AQ128">
        <v>6.716724273000048E-07</v>
      </c>
      <c r="AR128">
        <v>115.4826028703675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1761330416</v>
      </c>
      <c r="DR128">
        <v>232.9613703703704</v>
      </c>
      <c r="DS128">
        <v>215.6937407407407</v>
      </c>
      <c r="DT128">
        <v>11.56117407407407</v>
      </c>
      <c r="DU128">
        <v>10.06271111111111</v>
      </c>
      <c r="DV128">
        <v>232.6362592592593</v>
      </c>
      <c r="DW128">
        <v>11.50943333333333</v>
      </c>
      <c r="DX128">
        <v>500.0173333333333</v>
      </c>
      <c r="DY128">
        <v>90.19715185185186</v>
      </c>
      <c r="DZ128">
        <v>0.03133194814814815</v>
      </c>
      <c r="EA128">
        <v>18.09122222222222</v>
      </c>
      <c r="EB128">
        <v>18.01047407407408</v>
      </c>
      <c r="EC128">
        <v>999.9000000000001</v>
      </c>
      <c r="ED128">
        <v>0</v>
      </c>
      <c r="EE128">
        <v>0</v>
      </c>
      <c r="EF128">
        <v>10004.35555555555</v>
      </c>
      <c r="EG128">
        <v>0</v>
      </c>
      <c r="EH128">
        <v>1147.300370370371</v>
      </c>
      <c r="EI128">
        <v>17.26765185185185</v>
      </c>
      <c r="EJ128">
        <v>235.686074074074</v>
      </c>
      <c r="EK128">
        <v>217.8862222222222</v>
      </c>
      <c r="EL128">
        <v>1.498453703703704</v>
      </c>
      <c r="EM128">
        <v>215.6937407407407</v>
      </c>
      <c r="EN128">
        <v>10.06271111111111</v>
      </c>
      <c r="EO128">
        <v>1.042783703703704</v>
      </c>
      <c r="EP128">
        <v>0.9076283703703704</v>
      </c>
      <c r="EQ128">
        <v>7.528285185185185</v>
      </c>
      <c r="ER128">
        <v>5.512266296296295</v>
      </c>
      <c r="ES128">
        <v>1200.065925925926</v>
      </c>
      <c r="ET128">
        <v>0.9670034814814812</v>
      </c>
      <c r="EU128">
        <v>0.03299641851851852</v>
      </c>
      <c r="EV128">
        <v>0</v>
      </c>
      <c r="EW128">
        <v>1384.345555555555</v>
      </c>
      <c r="EX128">
        <v>5.000560000000001</v>
      </c>
      <c r="EY128">
        <v>16515.7037037037</v>
      </c>
      <c r="EZ128">
        <v>10317.39629629629</v>
      </c>
      <c r="FA128">
        <v>38.37011111111111</v>
      </c>
      <c r="FB128">
        <v>41.68022222222221</v>
      </c>
      <c r="FC128">
        <v>39.49285185185185</v>
      </c>
      <c r="FD128">
        <v>41.06214814814815</v>
      </c>
      <c r="FE128">
        <v>39.53681481481481</v>
      </c>
      <c r="FF128">
        <v>1155.632962962963</v>
      </c>
      <c r="FG128">
        <v>39.43259259259259</v>
      </c>
      <c r="FH128">
        <v>0</v>
      </c>
      <c r="FI128">
        <v>1761330459.2</v>
      </c>
      <c r="FJ128">
        <v>0</v>
      </c>
      <c r="FK128">
        <v>1384.3288</v>
      </c>
      <c r="FL128">
        <v>-19.75230769774797</v>
      </c>
      <c r="FM128">
        <v>-293.0153845671294</v>
      </c>
      <c r="FN128">
        <v>16515.452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16.9316275</v>
      </c>
      <c r="GD128">
        <v>5.211436772983092</v>
      </c>
      <c r="GE128">
        <v>0.5025490304375781</v>
      </c>
      <c r="GF128">
        <v>0</v>
      </c>
      <c r="GG128">
        <v>1385.298823529412</v>
      </c>
      <c r="GH128">
        <v>-15.02521008759604</v>
      </c>
      <c r="GI128">
        <v>1.534017725002804</v>
      </c>
      <c r="GJ128">
        <v>0</v>
      </c>
      <c r="GK128">
        <v>1.49631125</v>
      </c>
      <c r="GL128">
        <v>0.03641932457786061</v>
      </c>
      <c r="GM128">
        <v>0.003633616096604045</v>
      </c>
      <c r="GN128">
        <v>1</v>
      </c>
      <c r="GO128">
        <v>1</v>
      </c>
      <c r="GP128">
        <v>3</v>
      </c>
      <c r="GQ128" t="s">
        <v>446</v>
      </c>
      <c r="GR128">
        <v>3.13261</v>
      </c>
      <c r="GS128">
        <v>2.70919</v>
      </c>
      <c r="GT128">
        <v>0.0490644</v>
      </c>
      <c r="GU128">
        <v>0.0455917</v>
      </c>
      <c r="GV128">
        <v>0.06403449999999999</v>
      </c>
      <c r="GW128">
        <v>0.0580461</v>
      </c>
      <c r="GX128">
        <v>28914.9</v>
      </c>
      <c r="GY128">
        <v>28127.6</v>
      </c>
      <c r="GZ128">
        <v>30928.5</v>
      </c>
      <c r="HA128">
        <v>29701.9</v>
      </c>
      <c r="HB128">
        <v>39902.4</v>
      </c>
      <c r="HC128">
        <v>36808</v>
      </c>
      <c r="HD128">
        <v>47242.8</v>
      </c>
      <c r="HE128">
        <v>44121.6</v>
      </c>
      <c r="HF128">
        <v>1.88475</v>
      </c>
      <c r="HG128">
        <v>1.8813</v>
      </c>
      <c r="HH128">
        <v>0.0473335</v>
      </c>
      <c r="HI128">
        <v>0</v>
      </c>
      <c r="HJ128">
        <v>17.2263</v>
      </c>
      <c r="HK128">
        <v>999.9</v>
      </c>
      <c r="HL128">
        <v>30.2</v>
      </c>
      <c r="HM128">
        <v>31.7</v>
      </c>
      <c r="HN128">
        <v>15.7188</v>
      </c>
      <c r="HO128">
        <v>63.765</v>
      </c>
      <c r="HP128">
        <v>19.7596</v>
      </c>
      <c r="HQ128">
        <v>1</v>
      </c>
      <c r="HR128">
        <v>-0.252228</v>
      </c>
      <c r="HS128">
        <v>3.4639</v>
      </c>
      <c r="HT128">
        <v>20.1717</v>
      </c>
      <c r="HU128">
        <v>5.23062</v>
      </c>
      <c r="HV128">
        <v>11.974</v>
      </c>
      <c r="HW128">
        <v>4.97075</v>
      </c>
      <c r="HX128">
        <v>3.28955</v>
      </c>
      <c r="HY128">
        <v>9999</v>
      </c>
      <c r="HZ128">
        <v>9999</v>
      </c>
      <c r="IA128">
        <v>9999</v>
      </c>
      <c r="IB128">
        <v>999.9</v>
      </c>
      <c r="IC128">
        <v>4.97296</v>
      </c>
      <c r="ID128">
        <v>1.8773</v>
      </c>
      <c r="IE128">
        <v>1.87539</v>
      </c>
      <c r="IF128">
        <v>1.87821</v>
      </c>
      <c r="IG128">
        <v>1.87492</v>
      </c>
      <c r="IH128">
        <v>1.87851</v>
      </c>
      <c r="II128">
        <v>1.87561</v>
      </c>
      <c r="IJ128">
        <v>1.87678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0.285</v>
      </c>
      <c r="IY128">
        <v>0.0518</v>
      </c>
      <c r="IZ128">
        <v>-0.1194416370607354</v>
      </c>
      <c r="JA128">
        <v>0.002211305909277446</v>
      </c>
      <c r="JB128">
        <v>-1.416678044876584E-06</v>
      </c>
      <c r="JC128">
        <v>5.589822708492042E-10</v>
      </c>
      <c r="JD128">
        <v>-0.0366444106193515</v>
      </c>
      <c r="JE128">
        <v>-0.003883289402147765</v>
      </c>
      <c r="JF128">
        <v>0.001294046794190009</v>
      </c>
      <c r="JG128">
        <v>-2.515066912705432E-05</v>
      </c>
      <c r="JH128">
        <v>14</v>
      </c>
      <c r="JI128">
        <v>2052</v>
      </c>
      <c r="JJ128">
        <v>1</v>
      </c>
      <c r="JK128">
        <v>21</v>
      </c>
      <c r="JL128">
        <v>29355507.1</v>
      </c>
      <c r="JM128">
        <v>29355507.1</v>
      </c>
      <c r="JN128">
        <v>0.571289</v>
      </c>
      <c r="JO128">
        <v>2.56836</v>
      </c>
      <c r="JP128">
        <v>1.39893</v>
      </c>
      <c r="JQ128">
        <v>2.3291</v>
      </c>
      <c r="JR128">
        <v>1.44897</v>
      </c>
      <c r="JS128">
        <v>2.4585</v>
      </c>
      <c r="JT128">
        <v>37.1702</v>
      </c>
      <c r="JU128">
        <v>23.8774</v>
      </c>
      <c r="JV128">
        <v>18</v>
      </c>
      <c r="JW128">
        <v>474.958</v>
      </c>
      <c r="JX128">
        <v>441.466</v>
      </c>
      <c r="JY128">
        <v>13.3267</v>
      </c>
      <c r="JZ128">
        <v>23.7078</v>
      </c>
      <c r="KA128">
        <v>30.0002</v>
      </c>
      <c r="KB128">
        <v>23.447</v>
      </c>
      <c r="KC128">
        <v>23.5274</v>
      </c>
      <c r="KD128">
        <v>11.3999</v>
      </c>
      <c r="KE128">
        <v>33.6618</v>
      </c>
      <c r="KF128">
        <v>0</v>
      </c>
      <c r="KG128">
        <v>13.3288</v>
      </c>
      <c r="KH128">
        <v>166.033</v>
      </c>
      <c r="KI128">
        <v>10.0188</v>
      </c>
      <c r="KJ128">
        <v>102.156</v>
      </c>
      <c r="KK128">
        <v>101.5</v>
      </c>
    </row>
    <row r="129" spans="1:297">
      <c r="A129">
        <v>113</v>
      </c>
      <c r="B129">
        <v>1761330428.5</v>
      </c>
      <c r="C129">
        <v>2387.900000095367</v>
      </c>
      <c r="D129" t="s">
        <v>670</v>
      </c>
      <c r="E129" t="s">
        <v>671</v>
      </c>
      <c r="F129">
        <v>5</v>
      </c>
      <c r="G129" t="s">
        <v>639</v>
      </c>
      <c r="H129" t="s">
        <v>436</v>
      </c>
      <c r="I129">
        <v>1761330420.714286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186.1844126172265</v>
      </c>
      <c r="AK129">
        <v>196.646703030303</v>
      </c>
      <c r="AL129">
        <v>-3.250802712759709</v>
      </c>
      <c r="AM129">
        <v>65.49655890252019</v>
      </c>
      <c r="AN129">
        <f>(AP129 - AO129 + DY129*1E3/(8.314*(EA129+273.15)) * AR129/DX129 * AQ129) * DX129/(100*DL129) * 1000/(1000 - AP129)</f>
        <v>0</v>
      </c>
      <c r="AO129">
        <v>10.06265990009741</v>
      </c>
      <c r="AP129">
        <v>11.56980606060605</v>
      </c>
      <c r="AQ129">
        <v>2.8215656297583E-06</v>
      </c>
      <c r="AR129">
        <v>115.4826028703675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1761330420.714286</v>
      </c>
      <c r="DR129">
        <v>217.7855714285714</v>
      </c>
      <c r="DS129">
        <v>200.1195</v>
      </c>
      <c r="DT129">
        <v>11.56439642857143</v>
      </c>
      <c r="DU129">
        <v>10.06276785714286</v>
      </c>
      <c r="DV129">
        <v>217.4856785714286</v>
      </c>
      <c r="DW129">
        <v>11.51260357142857</v>
      </c>
      <c r="DX129">
        <v>499.9758571428571</v>
      </c>
      <c r="DY129">
        <v>90.19736785714285</v>
      </c>
      <c r="DZ129">
        <v>0.03144609642857143</v>
      </c>
      <c r="EA129">
        <v>18.09114285714286</v>
      </c>
      <c r="EB129">
        <v>18.00935357142857</v>
      </c>
      <c r="EC129">
        <v>999.9000000000002</v>
      </c>
      <c r="ED129">
        <v>0</v>
      </c>
      <c r="EE129">
        <v>0</v>
      </c>
      <c r="EF129">
        <v>10006.18285714286</v>
      </c>
      <c r="EG129">
        <v>0</v>
      </c>
      <c r="EH129">
        <v>1147.282857142857</v>
      </c>
      <c r="EI129">
        <v>17.66610357142857</v>
      </c>
      <c r="EJ129">
        <v>220.3335</v>
      </c>
      <c r="EK129">
        <v>202.1536428571428</v>
      </c>
      <c r="EL129">
        <v>1.501613928571429</v>
      </c>
      <c r="EM129">
        <v>200.1195</v>
      </c>
      <c r="EN129">
        <v>10.06276785714286</v>
      </c>
      <c r="EO129">
        <v>1.043076071428571</v>
      </c>
      <c r="EP129">
        <v>0.9076358214285714</v>
      </c>
      <c r="EQ129">
        <v>7.532395000000001</v>
      </c>
      <c r="ER129">
        <v>5.512383571428572</v>
      </c>
      <c r="ES129">
        <v>1200.076071428572</v>
      </c>
      <c r="ET129">
        <v>0.9670033928571427</v>
      </c>
      <c r="EU129">
        <v>0.03299652857142858</v>
      </c>
      <c r="EV129">
        <v>0</v>
      </c>
      <c r="EW129">
        <v>1382.400357142857</v>
      </c>
      <c r="EX129">
        <v>5.000560000000001</v>
      </c>
      <c r="EY129">
        <v>16488.87857142857</v>
      </c>
      <c r="EZ129">
        <v>10317.47857142857</v>
      </c>
      <c r="FA129">
        <v>38.27885714285714</v>
      </c>
      <c r="FB129">
        <v>41.49517857142856</v>
      </c>
      <c r="FC129">
        <v>39.40821428571428</v>
      </c>
      <c r="FD129">
        <v>40.80771428571428</v>
      </c>
      <c r="FE129">
        <v>39.4105</v>
      </c>
      <c r="FF129">
        <v>1155.641785714286</v>
      </c>
      <c r="FG129">
        <v>39.43392857142857</v>
      </c>
      <c r="FH129">
        <v>0</v>
      </c>
      <c r="FI129">
        <v>1761330464.6</v>
      </c>
      <c r="FJ129">
        <v>0</v>
      </c>
      <c r="FK129">
        <v>1382.205</v>
      </c>
      <c r="FL129">
        <v>-29.34393162415486</v>
      </c>
      <c r="FM129">
        <v>-393.6512819184198</v>
      </c>
      <c r="FN129">
        <v>16485.82692307692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17.3776425</v>
      </c>
      <c r="GD129">
        <v>5.075915572232651</v>
      </c>
      <c r="GE129">
        <v>0.4890681485680192</v>
      </c>
      <c r="GF129">
        <v>0</v>
      </c>
      <c r="GG129">
        <v>1383.768823529412</v>
      </c>
      <c r="GH129">
        <v>-21.57158135464939</v>
      </c>
      <c r="GI129">
        <v>2.193236615418202</v>
      </c>
      <c r="GJ129">
        <v>0</v>
      </c>
      <c r="GK129">
        <v>1.4993325</v>
      </c>
      <c r="GL129">
        <v>0.04215196998123434</v>
      </c>
      <c r="GM129">
        <v>0.004131307147864951</v>
      </c>
      <c r="GN129">
        <v>1</v>
      </c>
      <c r="GO129">
        <v>1</v>
      </c>
      <c r="GP129">
        <v>3</v>
      </c>
      <c r="GQ129" t="s">
        <v>446</v>
      </c>
      <c r="GR129">
        <v>3.13283</v>
      </c>
      <c r="GS129">
        <v>2.70947</v>
      </c>
      <c r="GT129">
        <v>0.0457466</v>
      </c>
      <c r="GU129">
        <v>0.0420759</v>
      </c>
      <c r="GV129">
        <v>0.064053</v>
      </c>
      <c r="GW129">
        <v>0.0580504</v>
      </c>
      <c r="GX129">
        <v>29015.1</v>
      </c>
      <c r="GY129">
        <v>28232.1</v>
      </c>
      <c r="GZ129">
        <v>30927.7</v>
      </c>
      <c r="HA129">
        <v>29702.7</v>
      </c>
      <c r="HB129">
        <v>39900.3</v>
      </c>
      <c r="HC129">
        <v>36808.7</v>
      </c>
      <c r="HD129">
        <v>47241.6</v>
      </c>
      <c r="HE129">
        <v>44123</v>
      </c>
      <c r="HF129">
        <v>1.88485</v>
      </c>
      <c r="HG129">
        <v>1.88095</v>
      </c>
      <c r="HH129">
        <v>0.0470728</v>
      </c>
      <c r="HI129">
        <v>0</v>
      </c>
      <c r="HJ129">
        <v>17.2272</v>
      </c>
      <c r="HK129">
        <v>999.9</v>
      </c>
      <c r="HL129">
        <v>30.2</v>
      </c>
      <c r="HM129">
        <v>31.7</v>
      </c>
      <c r="HN129">
        <v>15.7192</v>
      </c>
      <c r="HO129">
        <v>63.775</v>
      </c>
      <c r="HP129">
        <v>19.972</v>
      </c>
      <c r="HQ129">
        <v>1</v>
      </c>
      <c r="HR129">
        <v>-0.25221</v>
      </c>
      <c r="HS129">
        <v>3.48025</v>
      </c>
      <c r="HT129">
        <v>20.1714</v>
      </c>
      <c r="HU129">
        <v>5.23092</v>
      </c>
      <c r="HV129">
        <v>11.974</v>
      </c>
      <c r="HW129">
        <v>4.9706</v>
      </c>
      <c r="HX129">
        <v>3.28958</v>
      </c>
      <c r="HY129">
        <v>9999</v>
      </c>
      <c r="HZ129">
        <v>9999</v>
      </c>
      <c r="IA129">
        <v>9999</v>
      </c>
      <c r="IB129">
        <v>999.9</v>
      </c>
      <c r="IC129">
        <v>4.97296</v>
      </c>
      <c r="ID129">
        <v>1.87729</v>
      </c>
      <c r="IE129">
        <v>1.87539</v>
      </c>
      <c r="IF129">
        <v>1.8782</v>
      </c>
      <c r="IG129">
        <v>1.87488</v>
      </c>
      <c r="IH129">
        <v>1.87851</v>
      </c>
      <c r="II129">
        <v>1.87561</v>
      </c>
      <c r="IJ129">
        <v>1.87679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0.258</v>
      </c>
      <c r="IY129">
        <v>0.0519</v>
      </c>
      <c r="IZ129">
        <v>-0.1194416370607354</v>
      </c>
      <c r="JA129">
        <v>0.002211305909277446</v>
      </c>
      <c r="JB129">
        <v>-1.416678044876584E-06</v>
      </c>
      <c r="JC129">
        <v>5.589822708492042E-10</v>
      </c>
      <c r="JD129">
        <v>-0.0366444106193515</v>
      </c>
      <c r="JE129">
        <v>-0.003883289402147765</v>
      </c>
      <c r="JF129">
        <v>0.001294046794190009</v>
      </c>
      <c r="JG129">
        <v>-2.515066912705432E-05</v>
      </c>
      <c r="JH129">
        <v>14</v>
      </c>
      <c r="JI129">
        <v>2052</v>
      </c>
      <c r="JJ129">
        <v>1</v>
      </c>
      <c r="JK129">
        <v>21</v>
      </c>
      <c r="JL129">
        <v>29355507.1</v>
      </c>
      <c r="JM129">
        <v>29355507.1</v>
      </c>
      <c r="JN129">
        <v>0.531006</v>
      </c>
      <c r="JO129">
        <v>2.56714</v>
      </c>
      <c r="JP129">
        <v>1.39893</v>
      </c>
      <c r="JQ129">
        <v>2.3291</v>
      </c>
      <c r="JR129">
        <v>1.44897</v>
      </c>
      <c r="JS129">
        <v>2.42798</v>
      </c>
      <c r="JT129">
        <v>37.1941</v>
      </c>
      <c r="JU129">
        <v>23.8861</v>
      </c>
      <c r="JV129">
        <v>18</v>
      </c>
      <c r="JW129">
        <v>475.021</v>
      </c>
      <c r="JX129">
        <v>441.267</v>
      </c>
      <c r="JY129">
        <v>13.3189</v>
      </c>
      <c r="JZ129">
        <v>23.7098</v>
      </c>
      <c r="KA129">
        <v>30.0002</v>
      </c>
      <c r="KB129">
        <v>23.4485</v>
      </c>
      <c r="KC129">
        <v>23.5289</v>
      </c>
      <c r="KD129">
        <v>10.663</v>
      </c>
      <c r="KE129">
        <v>33.6618</v>
      </c>
      <c r="KF129">
        <v>0</v>
      </c>
      <c r="KG129">
        <v>13.3177</v>
      </c>
      <c r="KH129">
        <v>145.999</v>
      </c>
      <c r="KI129">
        <v>10.0188</v>
      </c>
      <c r="KJ129">
        <v>102.153</v>
      </c>
      <c r="KK129">
        <v>101.503</v>
      </c>
    </row>
    <row r="130" spans="1:297">
      <c r="A130">
        <v>114</v>
      </c>
      <c r="B130">
        <v>1761330433.5</v>
      </c>
      <c r="C130">
        <v>2392.900000095367</v>
      </c>
      <c r="D130" t="s">
        <v>672</v>
      </c>
      <c r="E130" t="s">
        <v>673</v>
      </c>
      <c r="F130">
        <v>5</v>
      </c>
      <c r="G130" t="s">
        <v>639</v>
      </c>
      <c r="H130" t="s">
        <v>436</v>
      </c>
      <c r="I130">
        <v>1761330426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169.3886485033748</v>
      </c>
      <c r="AK130">
        <v>180.3054606060605</v>
      </c>
      <c r="AL130">
        <v>-3.27267872404267</v>
      </c>
      <c r="AM130">
        <v>65.49655890252019</v>
      </c>
      <c r="AN130">
        <f>(AP130 - AO130 + DY130*1E3/(8.314*(EA130+273.15)) * AR130/DX130 * AQ130) * DX130/(100*DL130) * 1000/(1000 - AP130)</f>
        <v>0</v>
      </c>
      <c r="AO130">
        <v>10.06336114821114</v>
      </c>
      <c r="AP130">
        <v>11.57419515151515</v>
      </c>
      <c r="AQ130">
        <v>1.574578655801594E-06</v>
      </c>
      <c r="AR130">
        <v>115.4826028703675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1761330426</v>
      </c>
      <c r="DR130">
        <v>200.7831851851852</v>
      </c>
      <c r="DS130">
        <v>182.6240740740741</v>
      </c>
      <c r="DT130">
        <v>11.56831481481482</v>
      </c>
      <c r="DU130">
        <v>10.06277407407408</v>
      </c>
      <c r="DV130">
        <v>200.512</v>
      </c>
      <c r="DW130">
        <v>11.51645555555556</v>
      </c>
      <c r="DX130">
        <v>500.0378518518519</v>
      </c>
      <c r="DY130">
        <v>90.19703703703702</v>
      </c>
      <c r="DZ130">
        <v>0.03134927407407407</v>
      </c>
      <c r="EA130">
        <v>18.08935925925926</v>
      </c>
      <c r="EB130">
        <v>18.01179259259259</v>
      </c>
      <c r="EC130">
        <v>999.9000000000001</v>
      </c>
      <c r="ED130">
        <v>0</v>
      </c>
      <c r="EE130">
        <v>0</v>
      </c>
      <c r="EF130">
        <v>10005.22925925926</v>
      </c>
      <c r="EG130">
        <v>0</v>
      </c>
      <c r="EH130">
        <v>1147.252962962963</v>
      </c>
      <c r="EI130">
        <v>18.15912962962963</v>
      </c>
      <c r="EJ130">
        <v>203.1330370370371</v>
      </c>
      <c r="EK130">
        <v>184.4804444444445</v>
      </c>
      <c r="EL130">
        <v>1.50552</v>
      </c>
      <c r="EM130">
        <v>182.6240740740741</v>
      </c>
      <c r="EN130">
        <v>10.06277407407408</v>
      </c>
      <c r="EO130">
        <v>1.043427037037037</v>
      </c>
      <c r="EP130">
        <v>0.9076334074074074</v>
      </c>
      <c r="EQ130">
        <v>7.537299629629631</v>
      </c>
      <c r="ER130">
        <v>5.512345185185186</v>
      </c>
      <c r="ES130">
        <v>1200.058148148148</v>
      </c>
      <c r="ET130">
        <v>0.9669994444444444</v>
      </c>
      <c r="EU130">
        <v>0.0330006</v>
      </c>
      <c r="EV130">
        <v>0</v>
      </c>
      <c r="EW130">
        <v>1379.445925925926</v>
      </c>
      <c r="EX130">
        <v>5.000560000000001</v>
      </c>
      <c r="EY130">
        <v>16449.09259259259</v>
      </c>
      <c r="EZ130">
        <v>10317.3037037037</v>
      </c>
      <c r="FA130">
        <v>38.23125925925927</v>
      </c>
      <c r="FB130">
        <v>41.29362962962961</v>
      </c>
      <c r="FC130">
        <v>39.32381481481481</v>
      </c>
      <c r="FD130">
        <v>40.5738148148148</v>
      </c>
      <c r="FE130">
        <v>39.28222222222222</v>
      </c>
      <c r="FF130">
        <v>1155.62</v>
      </c>
      <c r="FG130">
        <v>39.43777777777778</v>
      </c>
      <c r="FH130">
        <v>0</v>
      </c>
      <c r="FI130">
        <v>1761330469.4</v>
      </c>
      <c r="FJ130">
        <v>0</v>
      </c>
      <c r="FK130">
        <v>1379.458461538461</v>
      </c>
      <c r="FL130">
        <v>-38.81982908372147</v>
      </c>
      <c r="FM130">
        <v>-520.7931625218844</v>
      </c>
      <c r="FN130">
        <v>16448.89230769231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17.84505853658537</v>
      </c>
      <c r="GD130">
        <v>5.507650871080135</v>
      </c>
      <c r="GE130">
        <v>0.5444985076803711</v>
      </c>
      <c r="GF130">
        <v>0</v>
      </c>
      <c r="GG130">
        <v>1381.054411764706</v>
      </c>
      <c r="GH130">
        <v>-32.89029793704645</v>
      </c>
      <c r="GI130">
        <v>3.271435366908789</v>
      </c>
      <c r="GJ130">
        <v>0</v>
      </c>
      <c r="GK130">
        <v>1.502800487804878</v>
      </c>
      <c r="GL130">
        <v>0.04301310104529475</v>
      </c>
      <c r="GM130">
        <v>0.004311446450294115</v>
      </c>
      <c r="GN130">
        <v>1</v>
      </c>
      <c r="GO130">
        <v>1</v>
      </c>
      <c r="GP130">
        <v>3</v>
      </c>
      <c r="GQ130" t="s">
        <v>446</v>
      </c>
      <c r="GR130">
        <v>3.13277</v>
      </c>
      <c r="GS130">
        <v>2.70888</v>
      </c>
      <c r="GT130">
        <v>0.0423323</v>
      </c>
      <c r="GU130">
        <v>0.0384283</v>
      </c>
      <c r="GV130">
        <v>0.0640725</v>
      </c>
      <c r="GW130">
        <v>0.0580491</v>
      </c>
      <c r="GX130">
        <v>29118.4</v>
      </c>
      <c r="GY130">
        <v>28338.9</v>
      </c>
      <c r="GZ130">
        <v>30927.2</v>
      </c>
      <c r="HA130">
        <v>29701.9</v>
      </c>
      <c r="HB130">
        <v>39898.8</v>
      </c>
      <c r="HC130">
        <v>36807.8</v>
      </c>
      <c r="HD130">
        <v>47241</v>
      </c>
      <c r="HE130">
        <v>44122.2</v>
      </c>
      <c r="HF130">
        <v>1.88472</v>
      </c>
      <c r="HG130">
        <v>1.88083</v>
      </c>
      <c r="HH130">
        <v>0.0467598</v>
      </c>
      <c r="HI130">
        <v>0</v>
      </c>
      <c r="HJ130">
        <v>17.2288</v>
      </c>
      <c r="HK130">
        <v>999.9</v>
      </c>
      <c r="HL130">
        <v>30.2</v>
      </c>
      <c r="HM130">
        <v>31.7</v>
      </c>
      <c r="HN130">
        <v>15.7188</v>
      </c>
      <c r="HO130">
        <v>63.965</v>
      </c>
      <c r="HP130">
        <v>20</v>
      </c>
      <c r="HQ130">
        <v>1</v>
      </c>
      <c r="HR130">
        <v>-0.252055</v>
      </c>
      <c r="HS130">
        <v>3.49594</v>
      </c>
      <c r="HT130">
        <v>20.1713</v>
      </c>
      <c r="HU130">
        <v>5.23092</v>
      </c>
      <c r="HV130">
        <v>11.974</v>
      </c>
      <c r="HW130">
        <v>4.9703</v>
      </c>
      <c r="HX130">
        <v>3.28948</v>
      </c>
      <c r="HY130">
        <v>9999</v>
      </c>
      <c r="HZ130">
        <v>9999</v>
      </c>
      <c r="IA130">
        <v>9999</v>
      </c>
      <c r="IB130">
        <v>999.9</v>
      </c>
      <c r="IC130">
        <v>4.97294</v>
      </c>
      <c r="ID130">
        <v>1.87732</v>
      </c>
      <c r="IE130">
        <v>1.87541</v>
      </c>
      <c r="IF130">
        <v>1.87822</v>
      </c>
      <c r="IG130">
        <v>1.87494</v>
      </c>
      <c r="IH130">
        <v>1.87851</v>
      </c>
      <c r="II130">
        <v>1.87561</v>
      </c>
      <c r="IJ130">
        <v>1.8768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0.23</v>
      </c>
      <c r="IY130">
        <v>0.052</v>
      </c>
      <c r="IZ130">
        <v>-0.1194416370607354</v>
      </c>
      <c r="JA130">
        <v>0.002211305909277446</v>
      </c>
      <c r="JB130">
        <v>-1.416678044876584E-06</v>
      </c>
      <c r="JC130">
        <v>5.589822708492042E-10</v>
      </c>
      <c r="JD130">
        <v>-0.0366444106193515</v>
      </c>
      <c r="JE130">
        <v>-0.003883289402147765</v>
      </c>
      <c r="JF130">
        <v>0.001294046794190009</v>
      </c>
      <c r="JG130">
        <v>-2.515066912705432E-05</v>
      </c>
      <c r="JH130">
        <v>14</v>
      </c>
      <c r="JI130">
        <v>2052</v>
      </c>
      <c r="JJ130">
        <v>1</v>
      </c>
      <c r="JK130">
        <v>21</v>
      </c>
      <c r="JL130">
        <v>29355507.2</v>
      </c>
      <c r="JM130">
        <v>29355507.2</v>
      </c>
      <c r="JN130">
        <v>0.493164</v>
      </c>
      <c r="JO130">
        <v>2.56714</v>
      </c>
      <c r="JP130">
        <v>1.39893</v>
      </c>
      <c r="JQ130">
        <v>2.3291</v>
      </c>
      <c r="JR130">
        <v>1.44897</v>
      </c>
      <c r="JS130">
        <v>2.5769</v>
      </c>
      <c r="JT130">
        <v>37.1941</v>
      </c>
      <c r="JU130">
        <v>23.8774</v>
      </c>
      <c r="JV130">
        <v>18</v>
      </c>
      <c r="JW130">
        <v>474.97</v>
      </c>
      <c r="JX130">
        <v>441.208</v>
      </c>
      <c r="JY130">
        <v>13.308</v>
      </c>
      <c r="JZ130">
        <v>23.7122</v>
      </c>
      <c r="KA130">
        <v>30.0003</v>
      </c>
      <c r="KB130">
        <v>23.4505</v>
      </c>
      <c r="KC130">
        <v>23.5309</v>
      </c>
      <c r="KD130">
        <v>9.84803</v>
      </c>
      <c r="KE130">
        <v>33.6618</v>
      </c>
      <c r="KF130">
        <v>0</v>
      </c>
      <c r="KG130">
        <v>13.3055</v>
      </c>
      <c r="KH130">
        <v>132.625</v>
      </c>
      <c r="KI130">
        <v>10.018</v>
      </c>
      <c r="KJ130">
        <v>102.152</v>
      </c>
      <c r="KK130">
        <v>101.501</v>
      </c>
    </row>
    <row r="131" spans="1:297">
      <c r="A131">
        <v>115</v>
      </c>
      <c r="B131">
        <v>1761330438.5</v>
      </c>
      <c r="C131">
        <v>2397.900000095367</v>
      </c>
      <c r="D131" t="s">
        <v>674</v>
      </c>
      <c r="E131" t="s">
        <v>675</v>
      </c>
      <c r="F131">
        <v>5</v>
      </c>
      <c r="G131" t="s">
        <v>639</v>
      </c>
      <c r="H131" t="s">
        <v>436</v>
      </c>
      <c r="I131">
        <v>1761330430.714286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152.5928446571794</v>
      </c>
      <c r="AK131">
        <v>163.9872484848485</v>
      </c>
      <c r="AL131">
        <v>-3.261617583423442</v>
      </c>
      <c r="AM131">
        <v>65.49655890252019</v>
      </c>
      <c r="AN131">
        <f>(AP131 - AO131 + DY131*1E3/(8.314*(EA131+273.15)) * AR131/DX131 * AQ131) * DX131/(100*DL131) * 1000/(1000 - AP131)</f>
        <v>0</v>
      </c>
      <c r="AO131">
        <v>10.0636534575243</v>
      </c>
      <c r="AP131">
        <v>11.57463272727272</v>
      </c>
      <c r="AQ131">
        <v>-4.44065649084068E-07</v>
      </c>
      <c r="AR131">
        <v>115.4826028703675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1761330430.714286</v>
      </c>
      <c r="DR131">
        <v>185.5940714285714</v>
      </c>
      <c r="DS131">
        <v>166.9721428571428</v>
      </c>
      <c r="DT131">
        <v>11.57153214285715</v>
      </c>
      <c r="DU131">
        <v>10.06337142857143</v>
      </c>
      <c r="DV131">
        <v>185.3491071428572</v>
      </c>
      <c r="DW131">
        <v>11.51962857142857</v>
      </c>
      <c r="DX131">
        <v>499.9813214285714</v>
      </c>
      <c r="DY131">
        <v>90.19764285714284</v>
      </c>
      <c r="DZ131">
        <v>0.03146130357142857</v>
      </c>
      <c r="EA131">
        <v>18.08786785714286</v>
      </c>
      <c r="EB131">
        <v>18.01075</v>
      </c>
      <c r="EC131">
        <v>999.9000000000002</v>
      </c>
      <c r="ED131">
        <v>0</v>
      </c>
      <c r="EE131">
        <v>0</v>
      </c>
      <c r="EF131">
        <v>10005.98321428571</v>
      </c>
      <c r="EG131">
        <v>0</v>
      </c>
      <c r="EH131">
        <v>1147.236428571429</v>
      </c>
      <c r="EI131">
        <v>18.62187142857143</v>
      </c>
      <c r="EJ131">
        <v>187.7668571428571</v>
      </c>
      <c r="EK131">
        <v>168.6696071428571</v>
      </c>
      <c r="EL131">
        <v>1.508146071428571</v>
      </c>
      <c r="EM131">
        <v>166.9721428571428</v>
      </c>
      <c r="EN131">
        <v>10.06337142857143</v>
      </c>
      <c r="EO131">
        <v>1.043724285714286</v>
      </c>
      <c r="EP131">
        <v>0.9076928928571428</v>
      </c>
      <c r="EQ131">
        <v>7.541471428571428</v>
      </c>
      <c r="ER131">
        <v>5.513289285714286</v>
      </c>
      <c r="ES131">
        <v>1200.047142857143</v>
      </c>
      <c r="ET131">
        <v>0.9669970000000001</v>
      </c>
      <c r="EU131">
        <v>0.03300319642857143</v>
      </c>
      <c r="EV131">
        <v>0</v>
      </c>
      <c r="EW131">
        <v>1375.885714285715</v>
      </c>
      <c r="EX131">
        <v>5.000560000000001</v>
      </c>
      <c r="EY131">
        <v>16402.66428571428</v>
      </c>
      <c r="EZ131">
        <v>10317.20357142857</v>
      </c>
      <c r="FA131">
        <v>38.16721428571429</v>
      </c>
      <c r="FB131">
        <v>41.11803571428571</v>
      </c>
      <c r="FC131">
        <v>39.25639285714285</v>
      </c>
      <c r="FD131">
        <v>40.35014285714285</v>
      </c>
      <c r="FE131">
        <v>39.18503571428571</v>
      </c>
      <c r="FF131">
        <v>1155.607142857143</v>
      </c>
      <c r="FG131">
        <v>39.44</v>
      </c>
      <c r="FH131">
        <v>0</v>
      </c>
      <c r="FI131">
        <v>1761330474.8</v>
      </c>
      <c r="FJ131">
        <v>0</v>
      </c>
      <c r="FK131">
        <v>1375.0092</v>
      </c>
      <c r="FL131">
        <v>-54.86000011725017</v>
      </c>
      <c r="FM131">
        <v>-688.8230779972271</v>
      </c>
      <c r="FN131">
        <v>16391.764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18.381695</v>
      </c>
      <c r="GD131">
        <v>5.90961275797373</v>
      </c>
      <c r="GE131">
        <v>0.5690467414676933</v>
      </c>
      <c r="GF131">
        <v>0</v>
      </c>
      <c r="GG131">
        <v>1377.890294117647</v>
      </c>
      <c r="GH131">
        <v>-44.36470590845404</v>
      </c>
      <c r="GI131">
        <v>4.413578303701733</v>
      </c>
      <c r="GJ131">
        <v>0</v>
      </c>
      <c r="GK131">
        <v>1.50671225</v>
      </c>
      <c r="GL131">
        <v>0.0348861163227009</v>
      </c>
      <c r="GM131">
        <v>0.003458082190680264</v>
      </c>
      <c r="GN131">
        <v>1</v>
      </c>
      <c r="GO131">
        <v>1</v>
      </c>
      <c r="GP131">
        <v>3</v>
      </c>
      <c r="GQ131" t="s">
        <v>446</v>
      </c>
      <c r="GR131">
        <v>3.13271</v>
      </c>
      <c r="GS131">
        <v>2.70963</v>
      </c>
      <c r="GT131">
        <v>0.0388417</v>
      </c>
      <c r="GU131">
        <v>0.0347047</v>
      </c>
      <c r="GV131">
        <v>0.0640753</v>
      </c>
      <c r="GW131">
        <v>0.0580529</v>
      </c>
      <c r="GX131">
        <v>29224.6</v>
      </c>
      <c r="GY131">
        <v>28448.2</v>
      </c>
      <c r="GZ131">
        <v>30927.2</v>
      </c>
      <c r="HA131">
        <v>29701.4</v>
      </c>
      <c r="HB131">
        <v>39898.5</v>
      </c>
      <c r="HC131">
        <v>36806.7</v>
      </c>
      <c r="HD131">
        <v>47241.1</v>
      </c>
      <c r="HE131">
        <v>44121.3</v>
      </c>
      <c r="HF131">
        <v>1.88463</v>
      </c>
      <c r="HG131">
        <v>1.88098</v>
      </c>
      <c r="HH131">
        <v>0.0470206</v>
      </c>
      <c r="HI131">
        <v>0</v>
      </c>
      <c r="HJ131">
        <v>17.2294</v>
      </c>
      <c r="HK131">
        <v>999.9</v>
      </c>
      <c r="HL131">
        <v>30.2</v>
      </c>
      <c r="HM131">
        <v>31.7</v>
      </c>
      <c r="HN131">
        <v>15.717</v>
      </c>
      <c r="HO131">
        <v>63.435</v>
      </c>
      <c r="HP131">
        <v>19.6595</v>
      </c>
      <c r="HQ131">
        <v>1</v>
      </c>
      <c r="HR131">
        <v>-0.251857</v>
      </c>
      <c r="HS131">
        <v>3.50242</v>
      </c>
      <c r="HT131">
        <v>20.1711</v>
      </c>
      <c r="HU131">
        <v>5.23077</v>
      </c>
      <c r="HV131">
        <v>11.974</v>
      </c>
      <c r="HW131">
        <v>4.9704</v>
      </c>
      <c r="HX131">
        <v>3.28958</v>
      </c>
      <c r="HY131">
        <v>9999</v>
      </c>
      <c r="HZ131">
        <v>9999</v>
      </c>
      <c r="IA131">
        <v>9999</v>
      </c>
      <c r="IB131">
        <v>999.9</v>
      </c>
      <c r="IC131">
        <v>4.97294</v>
      </c>
      <c r="ID131">
        <v>1.87729</v>
      </c>
      <c r="IE131">
        <v>1.87539</v>
      </c>
      <c r="IF131">
        <v>1.87822</v>
      </c>
      <c r="IG131">
        <v>1.87494</v>
      </c>
      <c r="IH131">
        <v>1.87851</v>
      </c>
      <c r="II131">
        <v>1.87561</v>
      </c>
      <c r="IJ131">
        <v>1.87682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0.201</v>
      </c>
      <c r="IY131">
        <v>0.0519</v>
      </c>
      <c r="IZ131">
        <v>-0.1194416370607354</v>
      </c>
      <c r="JA131">
        <v>0.002211305909277446</v>
      </c>
      <c r="JB131">
        <v>-1.416678044876584E-06</v>
      </c>
      <c r="JC131">
        <v>5.589822708492042E-10</v>
      </c>
      <c r="JD131">
        <v>-0.0366444106193515</v>
      </c>
      <c r="JE131">
        <v>-0.003883289402147765</v>
      </c>
      <c r="JF131">
        <v>0.001294046794190009</v>
      </c>
      <c r="JG131">
        <v>-2.515066912705432E-05</v>
      </c>
      <c r="JH131">
        <v>14</v>
      </c>
      <c r="JI131">
        <v>2052</v>
      </c>
      <c r="JJ131">
        <v>1</v>
      </c>
      <c r="JK131">
        <v>21</v>
      </c>
      <c r="JL131">
        <v>29355507.3</v>
      </c>
      <c r="JM131">
        <v>29355507.3</v>
      </c>
      <c r="JN131">
        <v>0.454102</v>
      </c>
      <c r="JO131">
        <v>2.56836</v>
      </c>
      <c r="JP131">
        <v>1.39893</v>
      </c>
      <c r="JQ131">
        <v>2.3291</v>
      </c>
      <c r="JR131">
        <v>1.44897</v>
      </c>
      <c r="JS131">
        <v>2.55615</v>
      </c>
      <c r="JT131">
        <v>37.1941</v>
      </c>
      <c r="JU131">
        <v>23.9036</v>
      </c>
      <c r="JV131">
        <v>18</v>
      </c>
      <c r="JW131">
        <v>474.928</v>
      </c>
      <c r="JX131">
        <v>441.313</v>
      </c>
      <c r="JY131">
        <v>13.296</v>
      </c>
      <c r="JZ131">
        <v>23.7142</v>
      </c>
      <c r="KA131">
        <v>30.0003</v>
      </c>
      <c r="KB131">
        <v>23.452</v>
      </c>
      <c r="KC131">
        <v>23.5325</v>
      </c>
      <c r="KD131">
        <v>9.10873</v>
      </c>
      <c r="KE131">
        <v>33.6618</v>
      </c>
      <c r="KF131">
        <v>0</v>
      </c>
      <c r="KG131">
        <v>13.2945</v>
      </c>
      <c r="KH131">
        <v>112.59</v>
      </c>
      <c r="KI131">
        <v>10.0173</v>
      </c>
      <c r="KJ131">
        <v>102.152</v>
      </c>
      <c r="KK131">
        <v>101.499</v>
      </c>
    </row>
    <row r="132" spans="1:297">
      <c r="A132">
        <v>116</v>
      </c>
      <c r="B132">
        <v>1761330443.5</v>
      </c>
      <c r="C132">
        <v>2402.900000095367</v>
      </c>
      <c r="D132" t="s">
        <v>676</v>
      </c>
      <c r="E132" t="s">
        <v>677</v>
      </c>
      <c r="F132">
        <v>5</v>
      </c>
      <c r="G132" t="s">
        <v>639</v>
      </c>
      <c r="H132" t="s">
        <v>436</v>
      </c>
      <c r="I132">
        <v>1761330436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135.8609335918204</v>
      </c>
      <c r="AK132">
        <v>147.6479272727272</v>
      </c>
      <c r="AL132">
        <v>-3.267668424784165</v>
      </c>
      <c r="AM132">
        <v>65.49655890252019</v>
      </c>
      <c r="AN132">
        <f>(AP132 - AO132 + DY132*1E3/(8.314*(EA132+273.15)) * AR132/DX132 * AQ132) * DX132/(100*DL132) * 1000/(1000 - AP132)</f>
        <v>0</v>
      </c>
      <c r="AO132">
        <v>10.06323726156559</v>
      </c>
      <c r="AP132">
        <v>11.57769454545454</v>
      </c>
      <c r="AQ132">
        <v>1.408000062022915E-06</v>
      </c>
      <c r="AR132">
        <v>115.4826028703675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1761330436</v>
      </c>
      <c r="DR132">
        <v>168.5392962962963</v>
      </c>
      <c r="DS132">
        <v>149.4225925925926</v>
      </c>
      <c r="DT132">
        <v>11.57457777777778</v>
      </c>
      <c r="DU132">
        <v>10.06340740740741</v>
      </c>
      <c r="DV132">
        <v>168.3242592592592</v>
      </c>
      <c r="DW132">
        <v>11.52263333333333</v>
      </c>
      <c r="DX132">
        <v>500.0272222222222</v>
      </c>
      <c r="DY132">
        <v>90.19854074074075</v>
      </c>
      <c r="DZ132">
        <v>0.03145218148148148</v>
      </c>
      <c r="EA132">
        <v>18.08398518518518</v>
      </c>
      <c r="EB132">
        <v>18.00821481481481</v>
      </c>
      <c r="EC132">
        <v>999.9000000000001</v>
      </c>
      <c r="ED132">
        <v>0</v>
      </c>
      <c r="EE132">
        <v>0</v>
      </c>
      <c r="EF132">
        <v>10010.27814814815</v>
      </c>
      <c r="EG132">
        <v>0</v>
      </c>
      <c r="EH132">
        <v>1147.234074074074</v>
      </c>
      <c r="EI132">
        <v>19.11657037037037</v>
      </c>
      <c r="EJ132">
        <v>170.5129259259259</v>
      </c>
      <c r="EK132">
        <v>150.9417407407407</v>
      </c>
      <c r="EL132">
        <v>1.511167037037037</v>
      </c>
      <c r="EM132">
        <v>149.4225925925926</v>
      </c>
      <c r="EN132">
        <v>10.06340740740741</v>
      </c>
      <c r="EO132">
        <v>1.044010740740741</v>
      </c>
      <c r="EP132">
        <v>0.9077047407407407</v>
      </c>
      <c r="EQ132">
        <v>7.54548</v>
      </c>
      <c r="ER132">
        <v>5.513477777777778</v>
      </c>
      <c r="ES132">
        <v>1200.025555555556</v>
      </c>
      <c r="ET132">
        <v>0.9669942962962964</v>
      </c>
      <c r="EU132">
        <v>0.03300594444444444</v>
      </c>
      <c r="EV132">
        <v>0</v>
      </c>
      <c r="EW132">
        <v>1370.749629629629</v>
      </c>
      <c r="EX132">
        <v>5.000560000000001</v>
      </c>
      <c r="EY132">
        <v>16336.82222222222</v>
      </c>
      <c r="EZ132">
        <v>10317.01111111111</v>
      </c>
      <c r="FA132">
        <v>38.09703703703703</v>
      </c>
      <c r="FB132">
        <v>40.93959259259259</v>
      </c>
      <c r="FC132">
        <v>39.17562962962963</v>
      </c>
      <c r="FD132">
        <v>40.14081481481481</v>
      </c>
      <c r="FE132">
        <v>39.07381481481481</v>
      </c>
      <c r="FF132">
        <v>1155.583333333333</v>
      </c>
      <c r="FG132">
        <v>39.44148148148148</v>
      </c>
      <c r="FH132">
        <v>0</v>
      </c>
      <c r="FI132">
        <v>1761330479.6</v>
      </c>
      <c r="FJ132">
        <v>0</v>
      </c>
      <c r="FK132">
        <v>1370.1068</v>
      </c>
      <c r="FL132">
        <v>-69.06076936563149</v>
      </c>
      <c r="FM132">
        <v>-855.3538474515547</v>
      </c>
      <c r="FN132">
        <v>16329.504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18.76207</v>
      </c>
      <c r="GD132">
        <v>5.714859287054377</v>
      </c>
      <c r="GE132">
        <v>0.5512550404304706</v>
      </c>
      <c r="GF132">
        <v>0</v>
      </c>
      <c r="GG132">
        <v>1374.375588235294</v>
      </c>
      <c r="GH132">
        <v>-55.5604278124118</v>
      </c>
      <c r="GI132">
        <v>5.506637807963854</v>
      </c>
      <c r="GJ132">
        <v>0</v>
      </c>
      <c r="GK132">
        <v>1.50890375</v>
      </c>
      <c r="GL132">
        <v>0.03440026266416287</v>
      </c>
      <c r="GM132">
        <v>0.003426092298450228</v>
      </c>
      <c r="GN132">
        <v>1</v>
      </c>
      <c r="GO132">
        <v>1</v>
      </c>
      <c r="GP132">
        <v>3</v>
      </c>
      <c r="GQ132" t="s">
        <v>446</v>
      </c>
      <c r="GR132">
        <v>3.13273</v>
      </c>
      <c r="GS132">
        <v>2.70956</v>
      </c>
      <c r="GT132">
        <v>0.0352671</v>
      </c>
      <c r="GU132">
        <v>0.0309436</v>
      </c>
      <c r="GV132">
        <v>0.0640855</v>
      </c>
      <c r="GW132">
        <v>0.0580452</v>
      </c>
      <c r="GX132">
        <v>29333.8</v>
      </c>
      <c r="GY132">
        <v>28559.8</v>
      </c>
      <c r="GZ132">
        <v>30927.7</v>
      </c>
      <c r="HA132">
        <v>29702.1</v>
      </c>
      <c r="HB132">
        <v>39898.3</v>
      </c>
      <c r="HC132">
        <v>36807.4</v>
      </c>
      <c r="HD132">
        <v>47241.7</v>
      </c>
      <c r="HE132">
        <v>44122.1</v>
      </c>
      <c r="HF132">
        <v>1.88455</v>
      </c>
      <c r="HG132">
        <v>1.8811</v>
      </c>
      <c r="HH132">
        <v>0.0465661</v>
      </c>
      <c r="HI132">
        <v>0</v>
      </c>
      <c r="HJ132">
        <v>17.2303</v>
      </c>
      <c r="HK132">
        <v>999.9</v>
      </c>
      <c r="HL132">
        <v>30.2</v>
      </c>
      <c r="HM132">
        <v>31.7</v>
      </c>
      <c r="HN132">
        <v>15.7184</v>
      </c>
      <c r="HO132">
        <v>63.355</v>
      </c>
      <c r="HP132">
        <v>19.7877</v>
      </c>
      <c r="HQ132">
        <v>1</v>
      </c>
      <c r="HR132">
        <v>-0.25159</v>
      </c>
      <c r="HS132">
        <v>3.50499</v>
      </c>
      <c r="HT132">
        <v>20.1711</v>
      </c>
      <c r="HU132">
        <v>5.23137</v>
      </c>
      <c r="HV132">
        <v>11.974</v>
      </c>
      <c r="HW132">
        <v>4.97055</v>
      </c>
      <c r="HX132">
        <v>3.28963</v>
      </c>
      <c r="HY132">
        <v>9999</v>
      </c>
      <c r="HZ132">
        <v>9999</v>
      </c>
      <c r="IA132">
        <v>9999</v>
      </c>
      <c r="IB132">
        <v>999.9</v>
      </c>
      <c r="IC132">
        <v>4.97295</v>
      </c>
      <c r="ID132">
        <v>1.8773</v>
      </c>
      <c r="IE132">
        <v>1.8754</v>
      </c>
      <c r="IF132">
        <v>1.87821</v>
      </c>
      <c r="IG132">
        <v>1.8749</v>
      </c>
      <c r="IH132">
        <v>1.87851</v>
      </c>
      <c r="II132">
        <v>1.87561</v>
      </c>
      <c r="IJ132">
        <v>1.8768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0.172</v>
      </c>
      <c r="IY132">
        <v>0.052</v>
      </c>
      <c r="IZ132">
        <v>-0.1194416370607354</v>
      </c>
      <c r="JA132">
        <v>0.002211305909277446</v>
      </c>
      <c r="JB132">
        <v>-1.416678044876584E-06</v>
      </c>
      <c r="JC132">
        <v>5.589822708492042E-10</v>
      </c>
      <c r="JD132">
        <v>-0.0366444106193515</v>
      </c>
      <c r="JE132">
        <v>-0.003883289402147765</v>
      </c>
      <c r="JF132">
        <v>0.001294046794190009</v>
      </c>
      <c r="JG132">
        <v>-2.515066912705432E-05</v>
      </c>
      <c r="JH132">
        <v>14</v>
      </c>
      <c r="JI132">
        <v>2052</v>
      </c>
      <c r="JJ132">
        <v>1</v>
      </c>
      <c r="JK132">
        <v>21</v>
      </c>
      <c r="JL132">
        <v>29355507.4</v>
      </c>
      <c r="JM132">
        <v>29355507.4</v>
      </c>
      <c r="JN132">
        <v>0.415039</v>
      </c>
      <c r="JO132">
        <v>2.55859</v>
      </c>
      <c r="JP132">
        <v>1.39893</v>
      </c>
      <c r="JQ132">
        <v>2.3291</v>
      </c>
      <c r="JR132">
        <v>1.44897</v>
      </c>
      <c r="JS132">
        <v>2.59888</v>
      </c>
      <c r="JT132">
        <v>37.1941</v>
      </c>
      <c r="JU132">
        <v>23.8949</v>
      </c>
      <c r="JV132">
        <v>18</v>
      </c>
      <c r="JW132">
        <v>474.903</v>
      </c>
      <c r="JX132">
        <v>441.404</v>
      </c>
      <c r="JY132">
        <v>13.2879</v>
      </c>
      <c r="JZ132">
        <v>23.7167</v>
      </c>
      <c r="KA132">
        <v>30.0002</v>
      </c>
      <c r="KB132">
        <v>23.4539</v>
      </c>
      <c r="KC132">
        <v>23.5345</v>
      </c>
      <c r="KD132">
        <v>8.27753</v>
      </c>
      <c r="KE132">
        <v>33.6618</v>
      </c>
      <c r="KF132">
        <v>0</v>
      </c>
      <c r="KG132">
        <v>13.2868</v>
      </c>
      <c r="KH132">
        <v>99.1765</v>
      </c>
      <c r="KI132">
        <v>10.0142</v>
      </c>
      <c r="KJ132">
        <v>102.153</v>
      </c>
      <c r="KK132">
        <v>101.501</v>
      </c>
    </row>
    <row r="133" spans="1:297">
      <c r="A133">
        <v>117</v>
      </c>
      <c r="B133">
        <v>1761330448.5</v>
      </c>
      <c r="C133">
        <v>2407.900000095367</v>
      </c>
      <c r="D133" t="s">
        <v>678</v>
      </c>
      <c r="E133" t="s">
        <v>679</v>
      </c>
      <c r="F133">
        <v>5</v>
      </c>
      <c r="G133" t="s">
        <v>639</v>
      </c>
      <c r="H133" t="s">
        <v>436</v>
      </c>
      <c r="I133">
        <v>1761330440.714286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119.1354095221497</v>
      </c>
      <c r="AK133">
        <v>131.419703030303</v>
      </c>
      <c r="AL133">
        <v>-3.248128761553305</v>
      </c>
      <c r="AM133">
        <v>65.49655890252019</v>
      </c>
      <c r="AN133">
        <f>(AP133 - AO133 + DY133*1E3/(8.314*(EA133+273.15)) * AR133/DX133 * AQ133) * DX133/(100*DL133) * 1000/(1000 - AP133)</f>
        <v>0</v>
      </c>
      <c r="AO133">
        <v>10.06232267784193</v>
      </c>
      <c r="AP133">
        <v>11.58062</v>
      </c>
      <c r="AQ133">
        <v>7.087073492856994E-07</v>
      </c>
      <c r="AR133">
        <v>115.4826028703675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1761330440.714286</v>
      </c>
      <c r="DR133">
        <v>153.3361071428571</v>
      </c>
      <c r="DS133">
        <v>133.7821071428571</v>
      </c>
      <c r="DT133">
        <v>11.57690357142857</v>
      </c>
      <c r="DU133">
        <v>10.06302857142857</v>
      </c>
      <c r="DV133">
        <v>153.1483928571429</v>
      </c>
      <c r="DW133">
        <v>11.52491785714285</v>
      </c>
      <c r="DX133">
        <v>500.0005</v>
      </c>
      <c r="DY133">
        <v>90.19870357142858</v>
      </c>
      <c r="DZ133">
        <v>0.03151726785714286</v>
      </c>
      <c r="EA133">
        <v>18.08135357142857</v>
      </c>
      <c r="EB133">
        <v>18.00457142857143</v>
      </c>
      <c r="EC133">
        <v>999.9000000000002</v>
      </c>
      <c r="ED133">
        <v>0</v>
      </c>
      <c r="EE133">
        <v>0</v>
      </c>
      <c r="EF133">
        <v>10011.43071428571</v>
      </c>
      <c r="EG133">
        <v>0</v>
      </c>
      <c r="EH133">
        <v>1147.247142857143</v>
      </c>
      <c r="EI133">
        <v>19.55393214285714</v>
      </c>
      <c r="EJ133">
        <v>155.1320714285714</v>
      </c>
      <c r="EK133">
        <v>135.1421428571429</v>
      </c>
      <c r="EL133">
        <v>1.513875714285714</v>
      </c>
      <c r="EM133">
        <v>133.7821071428571</v>
      </c>
      <c r="EN133">
        <v>10.06302857142857</v>
      </c>
      <c r="EO133">
        <v>1.044221071428572</v>
      </c>
      <c r="EP133">
        <v>0.9076715357142857</v>
      </c>
      <c r="EQ133">
        <v>7.548443928571428</v>
      </c>
      <c r="ER133">
        <v>5.512951785714285</v>
      </c>
      <c r="ES133">
        <v>1200.031785714286</v>
      </c>
      <c r="ET133">
        <v>0.9669927142857142</v>
      </c>
      <c r="EU133">
        <v>0.03300741785714285</v>
      </c>
      <c r="EV133">
        <v>0</v>
      </c>
      <c r="EW133">
        <v>1364.858928571429</v>
      </c>
      <c r="EX133">
        <v>5.000560000000001</v>
      </c>
      <c r="EY133">
        <v>16263.41428571428</v>
      </c>
      <c r="EZ133">
        <v>10317.05714285714</v>
      </c>
      <c r="FA133">
        <v>37.98192857142857</v>
      </c>
      <c r="FB133">
        <v>40.78775</v>
      </c>
      <c r="FC133">
        <v>39.08224999999999</v>
      </c>
      <c r="FD133">
        <v>39.92375</v>
      </c>
      <c r="FE133">
        <v>38.99296428571428</v>
      </c>
      <c r="FF133">
        <v>1155.586428571429</v>
      </c>
      <c r="FG133">
        <v>39.44464285714287</v>
      </c>
      <c r="FH133">
        <v>0</v>
      </c>
      <c r="FI133">
        <v>1761330484.4</v>
      </c>
      <c r="FJ133">
        <v>0</v>
      </c>
      <c r="FK133">
        <v>1363.9904</v>
      </c>
      <c r="FL133">
        <v>-83.0630768152897</v>
      </c>
      <c r="FM133">
        <v>-1049.869229175862</v>
      </c>
      <c r="FN133">
        <v>16253.284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19.2245275</v>
      </c>
      <c r="GD133">
        <v>5.451396247654749</v>
      </c>
      <c r="GE133">
        <v>0.5267452007315778</v>
      </c>
      <c r="GF133">
        <v>0</v>
      </c>
      <c r="GG133">
        <v>1369.332941176471</v>
      </c>
      <c r="GH133">
        <v>-69.72589767231555</v>
      </c>
      <c r="GI133">
        <v>6.894050943262924</v>
      </c>
      <c r="GJ133">
        <v>0</v>
      </c>
      <c r="GK133">
        <v>1.51189875</v>
      </c>
      <c r="GL133">
        <v>0.03405782363977133</v>
      </c>
      <c r="GM133">
        <v>0.003378092055806063</v>
      </c>
      <c r="GN133">
        <v>1</v>
      </c>
      <c r="GO133">
        <v>1</v>
      </c>
      <c r="GP133">
        <v>3</v>
      </c>
      <c r="GQ133" t="s">
        <v>446</v>
      </c>
      <c r="GR133">
        <v>3.13269</v>
      </c>
      <c r="GS133">
        <v>2.70924</v>
      </c>
      <c r="GT133">
        <v>0.0316254</v>
      </c>
      <c r="GU133">
        <v>0.0270096</v>
      </c>
      <c r="GV133">
        <v>0.06409910000000001</v>
      </c>
      <c r="GW133">
        <v>0.0580418</v>
      </c>
      <c r="GX133">
        <v>29444.6</v>
      </c>
      <c r="GY133">
        <v>28675.9</v>
      </c>
      <c r="GZ133">
        <v>30927.7</v>
      </c>
      <c r="HA133">
        <v>29702.1</v>
      </c>
      <c r="HB133">
        <v>39897.4</v>
      </c>
      <c r="HC133">
        <v>36807.3</v>
      </c>
      <c r="HD133">
        <v>47241.7</v>
      </c>
      <c r="HE133">
        <v>44122.1</v>
      </c>
      <c r="HF133">
        <v>1.8846</v>
      </c>
      <c r="HG133">
        <v>1.88085</v>
      </c>
      <c r="HH133">
        <v>0.0463277</v>
      </c>
      <c r="HI133">
        <v>0</v>
      </c>
      <c r="HJ133">
        <v>17.2293</v>
      </c>
      <c r="HK133">
        <v>999.9</v>
      </c>
      <c r="HL133">
        <v>30.2</v>
      </c>
      <c r="HM133">
        <v>31.7</v>
      </c>
      <c r="HN133">
        <v>15.7191</v>
      </c>
      <c r="HO133">
        <v>63.965</v>
      </c>
      <c r="HP133">
        <v>19.6915</v>
      </c>
      <c r="HQ133">
        <v>1</v>
      </c>
      <c r="HR133">
        <v>-0.251542</v>
      </c>
      <c r="HS133">
        <v>3.48983</v>
      </c>
      <c r="HT133">
        <v>20.1714</v>
      </c>
      <c r="HU133">
        <v>5.23241</v>
      </c>
      <c r="HV133">
        <v>11.974</v>
      </c>
      <c r="HW133">
        <v>4.97075</v>
      </c>
      <c r="HX133">
        <v>3.28975</v>
      </c>
      <c r="HY133">
        <v>9999</v>
      </c>
      <c r="HZ133">
        <v>9999</v>
      </c>
      <c r="IA133">
        <v>9999</v>
      </c>
      <c r="IB133">
        <v>999.9</v>
      </c>
      <c r="IC133">
        <v>4.97294</v>
      </c>
      <c r="ID133">
        <v>1.8773</v>
      </c>
      <c r="IE133">
        <v>1.87537</v>
      </c>
      <c r="IF133">
        <v>1.87821</v>
      </c>
      <c r="IG133">
        <v>1.87489</v>
      </c>
      <c r="IH133">
        <v>1.87851</v>
      </c>
      <c r="II133">
        <v>1.87561</v>
      </c>
      <c r="IJ133">
        <v>1.87681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0.142</v>
      </c>
      <c r="IY133">
        <v>0.0521</v>
      </c>
      <c r="IZ133">
        <v>-0.1194416370607354</v>
      </c>
      <c r="JA133">
        <v>0.002211305909277446</v>
      </c>
      <c r="JB133">
        <v>-1.416678044876584E-06</v>
      </c>
      <c r="JC133">
        <v>5.589822708492042E-10</v>
      </c>
      <c r="JD133">
        <v>-0.0366444106193515</v>
      </c>
      <c r="JE133">
        <v>-0.003883289402147765</v>
      </c>
      <c r="JF133">
        <v>0.001294046794190009</v>
      </c>
      <c r="JG133">
        <v>-2.515066912705432E-05</v>
      </c>
      <c r="JH133">
        <v>14</v>
      </c>
      <c r="JI133">
        <v>2052</v>
      </c>
      <c r="JJ133">
        <v>1</v>
      </c>
      <c r="JK133">
        <v>21</v>
      </c>
      <c r="JL133">
        <v>29355507.5</v>
      </c>
      <c r="JM133">
        <v>29355507.5</v>
      </c>
      <c r="JN133">
        <v>0.373535</v>
      </c>
      <c r="JO133">
        <v>2.56104</v>
      </c>
      <c r="JP133">
        <v>1.39893</v>
      </c>
      <c r="JQ133">
        <v>2.3291</v>
      </c>
      <c r="JR133">
        <v>1.44897</v>
      </c>
      <c r="JS133">
        <v>2.60254</v>
      </c>
      <c r="JT133">
        <v>37.1941</v>
      </c>
      <c r="JU133">
        <v>23.9036</v>
      </c>
      <c r="JV133">
        <v>18</v>
      </c>
      <c r="JW133">
        <v>474.94</v>
      </c>
      <c r="JX133">
        <v>441.267</v>
      </c>
      <c r="JY133">
        <v>13.2804</v>
      </c>
      <c r="JZ133">
        <v>23.7187</v>
      </c>
      <c r="KA133">
        <v>30.0002</v>
      </c>
      <c r="KB133">
        <v>23.4556</v>
      </c>
      <c r="KC133">
        <v>23.5363</v>
      </c>
      <c r="KD133">
        <v>7.52884</v>
      </c>
      <c r="KE133">
        <v>33.6618</v>
      </c>
      <c r="KF133">
        <v>0</v>
      </c>
      <c r="KG133">
        <v>13.2821</v>
      </c>
      <c r="KH133">
        <v>79.1417</v>
      </c>
      <c r="KI133">
        <v>10.0106</v>
      </c>
      <c r="KJ133">
        <v>102.153</v>
      </c>
      <c r="KK133">
        <v>101.501</v>
      </c>
    </row>
    <row r="134" spans="1:297">
      <c r="A134">
        <v>118</v>
      </c>
      <c r="B134">
        <v>1761330453.5</v>
      </c>
      <c r="C134">
        <v>2412.900000095367</v>
      </c>
      <c r="D134" t="s">
        <v>680</v>
      </c>
      <c r="E134" t="s">
        <v>681</v>
      </c>
      <c r="F134">
        <v>5</v>
      </c>
      <c r="G134" t="s">
        <v>639</v>
      </c>
      <c r="H134" t="s">
        <v>436</v>
      </c>
      <c r="I134">
        <v>1761330446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102.2324319427353</v>
      </c>
      <c r="AK134">
        <v>115.0628181818181</v>
      </c>
      <c r="AL134">
        <v>-3.274012107640034</v>
      </c>
      <c r="AM134">
        <v>65.49655890252019</v>
      </c>
      <c r="AN134">
        <f>(AP134 - AO134 + DY134*1E3/(8.314*(EA134+273.15)) * AR134/DX134 * AQ134) * DX134/(100*DL134) * 1000/(1000 - AP134)</f>
        <v>0</v>
      </c>
      <c r="AO134">
        <v>10.06226236619028</v>
      </c>
      <c r="AP134">
        <v>11.58333212121212</v>
      </c>
      <c r="AQ134">
        <v>1.741007438865536E-06</v>
      </c>
      <c r="AR134">
        <v>115.4826028703675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1761330446</v>
      </c>
      <c r="DR134">
        <v>136.3051481481481</v>
      </c>
      <c r="DS134">
        <v>116.2183148148148</v>
      </c>
      <c r="DT134">
        <v>11.57981111111111</v>
      </c>
      <c r="DU134">
        <v>10.06255555555556</v>
      </c>
      <c r="DV134">
        <v>136.1485555555556</v>
      </c>
      <c r="DW134">
        <v>11.52777777777778</v>
      </c>
      <c r="DX134">
        <v>500.0108888888889</v>
      </c>
      <c r="DY134">
        <v>90.19851851851854</v>
      </c>
      <c r="DZ134">
        <v>0.03148508888888889</v>
      </c>
      <c r="EA134">
        <v>18.07722592592593</v>
      </c>
      <c r="EB134">
        <v>18.00243333333334</v>
      </c>
      <c r="EC134">
        <v>999.9000000000001</v>
      </c>
      <c r="ED134">
        <v>0</v>
      </c>
      <c r="EE134">
        <v>0</v>
      </c>
      <c r="EF134">
        <v>10014.44407407407</v>
      </c>
      <c r="EG134">
        <v>0</v>
      </c>
      <c r="EH134">
        <v>1147.251851851852</v>
      </c>
      <c r="EI134">
        <v>20.08677407407408</v>
      </c>
      <c r="EJ134">
        <v>137.9019259259259</v>
      </c>
      <c r="EK134">
        <v>117.3997037037037</v>
      </c>
      <c r="EL134">
        <v>1.517268518518518</v>
      </c>
      <c r="EM134">
        <v>116.2183148148148</v>
      </c>
      <c r="EN134">
        <v>10.06255555555556</v>
      </c>
      <c r="EO134">
        <v>1.044482222222222</v>
      </c>
      <c r="EP134">
        <v>0.9076266296296296</v>
      </c>
      <c r="EQ134">
        <v>7.55210037037037</v>
      </c>
      <c r="ER134">
        <v>5.512237777777779</v>
      </c>
      <c r="ES134">
        <v>1200.008518518518</v>
      </c>
      <c r="ET134">
        <v>0.9669902962962961</v>
      </c>
      <c r="EU134">
        <v>0.03300967777777778</v>
      </c>
      <c r="EV134">
        <v>0</v>
      </c>
      <c r="EW134">
        <v>1356.800740740741</v>
      </c>
      <c r="EX134">
        <v>5.000560000000001</v>
      </c>
      <c r="EY134">
        <v>16164.11481481482</v>
      </c>
      <c r="EZ134">
        <v>10316.85555555555</v>
      </c>
      <c r="FA134">
        <v>37.90488888888888</v>
      </c>
      <c r="FB134">
        <v>40.6224074074074</v>
      </c>
      <c r="FC134">
        <v>38.9557037037037</v>
      </c>
      <c r="FD134">
        <v>39.71496296296296</v>
      </c>
      <c r="FE134">
        <v>38.87937037037037</v>
      </c>
      <c r="FF134">
        <v>1155.55962962963</v>
      </c>
      <c r="FG134">
        <v>39.44814814814816</v>
      </c>
      <c r="FH134">
        <v>0</v>
      </c>
      <c r="FI134">
        <v>1761330489.2</v>
      </c>
      <c r="FJ134">
        <v>0</v>
      </c>
      <c r="FK134">
        <v>1356.628</v>
      </c>
      <c r="FL134">
        <v>-100.8469230801626</v>
      </c>
      <c r="FM134">
        <v>-1235.715384605605</v>
      </c>
      <c r="FN134">
        <v>16161.972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19.75356097560976</v>
      </c>
      <c r="GD134">
        <v>5.97112682926827</v>
      </c>
      <c r="GE134">
        <v>0.5932851779536854</v>
      </c>
      <c r="GF134">
        <v>0</v>
      </c>
      <c r="GG134">
        <v>1361.357647058824</v>
      </c>
      <c r="GH134">
        <v>-89.21008407588386</v>
      </c>
      <c r="GI134">
        <v>8.800215591885667</v>
      </c>
      <c r="GJ134">
        <v>0</v>
      </c>
      <c r="GK134">
        <v>1.515171951219512</v>
      </c>
      <c r="GL134">
        <v>0.03715693379790756</v>
      </c>
      <c r="GM134">
        <v>0.003764669013088426</v>
      </c>
      <c r="GN134">
        <v>1</v>
      </c>
      <c r="GO134">
        <v>1</v>
      </c>
      <c r="GP134">
        <v>3</v>
      </c>
      <c r="GQ134" t="s">
        <v>446</v>
      </c>
      <c r="GR134">
        <v>3.13292</v>
      </c>
      <c r="GS134">
        <v>2.70921</v>
      </c>
      <c r="GT134">
        <v>0.0278807</v>
      </c>
      <c r="GU134">
        <v>0.0230196</v>
      </c>
      <c r="GV134">
        <v>0.0641076</v>
      </c>
      <c r="GW134">
        <v>0.058046</v>
      </c>
      <c r="GX134">
        <v>29558.3</v>
      </c>
      <c r="GY134">
        <v>28793.7</v>
      </c>
      <c r="GZ134">
        <v>30927.4</v>
      </c>
      <c r="HA134">
        <v>29702.2</v>
      </c>
      <c r="HB134">
        <v>39896.4</v>
      </c>
      <c r="HC134">
        <v>36807.2</v>
      </c>
      <c r="HD134">
        <v>47241.3</v>
      </c>
      <c r="HE134">
        <v>44122.5</v>
      </c>
      <c r="HF134">
        <v>1.88468</v>
      </c>
      <c r="HG134">
        <v>1.88052</v>
      </c>
      <c r="HH134">
        <v>0.0461861</v>
      </c>
      <c r="HI134">
        <v>0</v>
      </c>
      <c r="HJ134">
        <v>17.2285</v>
      </c>
      <c r="HK134">
        <v>999.9</v>
      </c>
      <c r="HL134">
        <v>30.2</v>
      </c>
      <c r="HM134">
        <v>31.7</v>
      </c>
      <c r="HN134">
        <v>15.7187</v>
      </c>
      <c r="HO134">
        <v>63.675</v>
      </c>
      <c r="HP134">
        <v>19.6274</v>
      </c>
      <c r="HQ134">
        <v>1</v>
      </c>
      <c r="HR134">
        <v>-0.251509</v>
      </c>
      <c r="HS134">
        <v>3.46488</v>
      </c>
      <c r="HT134">
        <v>20.1719</v>
      </c>
      <c r="HU134">
        <v>5.23137</v>
      </c>
      <c r="HV134">
        <v>11.974</v>
      </c>
      <c r="HW134">
        <v>4.97065</v>
      </c>
      <c r="HX134">
        <v>3.28973</v>
      </c>
      <c r="HY134">
        <v>9999</v>
      </c>
      <c r="HZ134">
        <v>9999</v>
      </c>
      <c r="IA134">
        <v>9999</v>
      </c>
      <c r="IB134">
        <v>999.9</v>
      </c>
      <c r="IC134">
        <v>4.97294</v>
      </c>
      <c r="ID134">
        <v>1.87729</v>
      </c>
      <c r="IE134">
        <v>1.87533</v>
      </c>
      <c r="IF134">
        <v>1.87821</v>
      </c>
      <c r="IG134">
        <v>1.87488</v>
      </c>
      <c r="IH134">
        <v>1.87851</v>
      </c>
      <c r="II134">
        <v>1.8756</v>
      </c>
      <c r="IJ134">
        <v>1.87676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0.111</v>
      </c>
      <c r="IY134">
        <v>0.0521</v>
      </c>
      <c r="IZ134">
        <v>-0.1194416370607354</v>
      </c>
      <c r="JA134">
        <v>0.002211305909277446</v>
      </c>
      <c r="JB134">
        <v>-1.416678044876584E-06</v>
      </c>
      <c r="JC134">
        <v>5.589822708492042E-10</v>
      </c>
      <c r="JD134">
        <v>-0.0366444106193515</v>
      </c>
      <c r="JE134">
        <v>-0.003883289402147765</v>
      </c>
      <c r="JF134">
        <v>0.001294046794190009</v>
      </c>
      <c r="JG134">
        <v>-2.515066912705432E-05</v>
      </c>
      <c r="JH134">
        <v>14</v>
      </c>
      <c r="JI134">
        <v>2052</v>
      </c>
      <c r="JJ134">
        <v>1</v>
      </c>
      <c r="JK134">
        <v>21</v>
      </c>
      <c r="JL134">
        <v>29355507.6</v>
      </c>
      <c r="JM134">
        <v>29355507.6</v>
      </c>
      <c r="JN134">
        <v>0.335693</v>
      </c>
      <c r="JO134">
        <v>2.58789</v>
      </c>
      <c r="JP134">
        <v>1.39893</v>
      </c>
      <c r="JQ134">
        <v>2.3291</v>
      </c>
      <c r="JR134">
        <v>1.44897</v>
      </c>
      <c r="JS134">
        <v>2.50244</v>
      </c>
      <c r="JT134">
        <v>37.1941</v>
      </c>
      <c r="JU134">
        <v>23.8774</v>
      </c>
      <c r="JV134">
        <v>18</v>
      </c>
      <c r="JW134">
        <v>474.993</v>
      </c>
      <c r="JX134">
        <v>441.087</v>
      </c>
      <c r="JY134">
        <v>13.2778</v>
      </c>
      <c r="JZ134">
        <v>23.7208</v>
      </c>
      <c r="KA134">
        <v>30.0002</v>
      </c>
      <c r="KB134">
        <v>23.4575</v>
      </c>
      <c r="KC134">
        <v>23.5383</v>
      </c>
      <c r="KD134">
        <v>6.69907</v>
      </c>
      <c r="KE134">
        <v>33.6618</v>
      </c>
      <c r="KF134">
        <v>0</v>
      </c>
      <c r="KG134">
        <v>13.2816</v>
      </c>
      <c r="KH134">
        <v>65.7854</v>
      </c>
      <c r="KI134">
        <v>10.0066</v>
      </c>
      <c r="KJ134">
        <v>102.152</v>
      </c>
      <c r="KK134">
        <v>101.502</v>
      </c>
    </row>
    <row r="135" spans="1:297">
      <c r="A135">
        <v>119</v>
      </c>
      <c r="B135">
        <v>1761330458.5</v>
      </c>
      <c r="C135">
        <v>2417.900000095367</v>
      </c>
      <c r="D135" t="s">
        <v>682</v>
      </c>
      <c r="E135" t="s">
        <v>683</v>
      </c>
      <c r="F135">
        <v>5</v>
      </c>
      <c r="G135" t="s">
        <v>639</v>
      </c>
      <c r="H135" t="s">
        <v>436</v>
      </c>
      <c r="I135">
        <v>1761330450.714286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85.39040248073559</v>
      </c>
      <c r="AK135">
        <v>98.77781515151516</v>
      </c>
      <c r="AL135">
        <v>-3.259558754201101</v>
      </c>
      <c r="AM135">
        <v>65.49655890252019</v>
      </c>
      <c r="AN135">
        <f>(AP135 - AO135 + DY135*1E3/(8.314*(EA135+273.15)) * AR135/DX135 * AQ135) * DX135/(100*DL135) * 1000/(1000 - AP135)</f>
        <v>0</v>
      </c>
      <c r="AO135">
        <v>10.06205413439824</v>
      </c>
      <c r="AP135">
        <v>11.58926484848485</v>
      </c>
      <c r="AQ135">
        <v>4.411228103780972E-07</v>
      </c>
      <c r="AR135">
        <v>115.4826028703675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1761330450.714286</v>
      </c>
      <c r="DR135">
        <v>121.1202821428571</v>
      </c>
      <c r="DS135">
        <v>100.50835</v>
      </c>
      <c r="DT135">
        <v>11.58256071428572</v>
      </c>
      <c r="DU135">
        <v>10.06230357142857</v>
      </c>
      <c r="DV135">
        <v>120.9921464285714</v>
      </c>
      <c r="DW135">
        <v>11.53048571428571</v>
      </c>
      <c r="DX135">
        <v>499.9945714285714</v>
      </c>
      <c r="DY135">
        <v>90.19868571428573</v>
      </c>
      <c r="DZ135">
        <v>0.03142095714285715</v>
      </c>
      <c r="EA135">
        <v>18.07418571428571</v>
      </c>
      <c r="EB135">
        <v>17.99761428571428</v>
      </c>
      <c r="EC135">
        <v>999.9000000000002</v>
      </c>
      <c r="ED135">
        <v>0</v>
      </c>
      <c r="EE135">
        <v>0</v>
      </c>
      <c r="EF135">
        <v>10013.36964285714</v>
      </c>
      <c r="EG135">
        <v>0</v>
      </c>
      <c r="EH135">
        <v>1147.253214285714</v>
      </c>
      <c r="EI135">
        <v>20.61185</v>
      </c>
      <c r="EJ135">
        <v>122.5395178571429</v>
      </c>
      <c r="EK135">
        <v>101.5300178571429</v>
      </c>
      <c r="EL135">
        <v>1.520266071428571</v>
      </c>
      <c r="EM135">
        <v>100.50835</v>
      </c>
      <c r="EN135">
        <v>10.06230357142857</v>
      </c>
      <c r="EO135">
        <v>1.044731428571428</v>
      </c>
      <c r="EP135">
        <v>0.907605892857143</v>
      </c>
      <c r="EQ135">
        <v>7.555603214285716</v>
      </c>
      <c r="ER135">
        <v>5.511908928571429</v>
      </c>
      <c r="ES135">
        <v>1199.982857142857</v>
      </c>
      <c r="ET135">
        <v>0.96698925</v>
      </c>
      <c r="EU135">
        <v>0.03301066071428572</v>
      </c>
      <c r="EV135">
        <v>0</v>
      </c>
      <c r="EW135">
        <v>1348.308214285714</v>
      </c>
      <c r="EX135">
        <v>5.000560000000001</v>
      </c>
      <c r="EY135">
        <v>16060.06785714285</v>
      </c>
      <c r="EZ135">
        <v>10316.63571428572</v>
      </c>
      <c r="FA135">
        <v>37.80328571428571</v>
      </c>
      <c r="FB135">
        <v>40.48185714285713</v>
      </c>
      <c r="FC135">
        <v>38.87914285714285</v>
      </c>
      <c r="FD135">
        <v>39.54214285714285</v>
      </c>
      <c r="FE135">
        <v>38.79210714285714</v>
      </c>
      <c r="FF135">
        <v>1155.533928571429</v>
      </c>
      <c r="FG135">
        <v>39.44892857142857</v>
      </c>
      <c r="FH135">
        <v>0</v>
      </c>
      <c r="FI135">
        <v>1761330494.6</v>
      </c>
      <c r="FJ135">
        <v>0</v>
      </c>
      <c r="FK135">
        <v>1347.370384615384</v>
      </c>
      <c r="FL135">
        <v>-116.8112820370965</v>
      </c>
      <c r="FM135">
        <v>-1421.124786105109</v>
      </c>
      <c r="FN135">
        <v>16048.71923076923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20.3445275</v>
      </c>
      <c r="GD135">
        <v>6.701541838649154</v>
      </c>
      <c r="GE135">
        <v>0.647289390839793</v>
      </c>
      <c r="GF135">
        <v>0</v>
      </c>
      <c r="GG135">
        <v>1352.547647058824</v>
      </c>
      <c r="GH135">
        <v>-106.9332314846185</v>
      </c>
      <c r="GI135">
        <v>10.52906399359955</v>
      </c>
      <c r="GJ135">
        <v>0</v>
      </c>
      <c r="GK135">
        <v>1.51859225</v>
      </c>
      <c r="GL135">
        <v>0.03934863039399254</v>
      </c>
      <c r="GM135">
        <v>0.003867915774354443</v>
      </c>
      <c r="GN135">
        <v>1</v>
      </c>
      <c r="GO135">
        <v>1</v>
      </c>
      <c r="GP135">
        <v>3</v>
      </c>
      <c r="GQ135" t="s">
        <v>446</v>
      </c>
      <c r="GR135">
        <v>3.13266</v>
      </c>
      <c r="GS135">
        <v>2.7094</v>
      </c>
      <c r="GT135">
        <v>0.0240671</v>
      </c>
      <c r="GU135">
        <v>0.0189388</v>
      </c>
      <c r="GV135">
        <v>0.0641399</v>
      </c>
      <c r="GW135">
        <v>0.0580475</v>
      </c>
      <c r="GX135">
        <v>29674.3</v>
      </c>
      <c r="GY135">
        <v>28913.5</v>
      </c>
      <c r="GZ135">
        <v>30927.4</v>
      </c>
      <c r="HA135">
        <v>29701.6</v>
      </c>
      <c r="HB135">
        <v>39894.8</v>
      </c>
      <c r="HC135">
        <v>36805.9</v>
      </c>
      <c r="HD135">
        <v>47241.4</v>
      </c>
      <c r="HE135">
        <v>44121.5</v>
      </c>
      <c r="HF135">
        <v>1.88423</v>
      </c>
      <c r="HG135">
        <v>1.88078</v>
      </c>
      <c r="HH135">
        <v>0.0457019</v>
      </c>
      <c r="HI135">
        <v>0</v>
      </c>
      <c r="HJ135">
        <v>17.2266</v>
      </c>
      <c r="HK135">
        <v>999.9</v>
      </c>
      <c r="HL135">
        <v>30.2</v>
      </c>
      <c r="HM135">
        <v>31.7</v>
      </c>
      <c r="HN135">
        <v>15.7171</v>
      </c>
      <c r="HO135">
        <v>63.415</v>
      </c>
      <c r="HP135">
        <v>19.9279</v>
      </c>
      <c r="HQ135">
        <v>1</v>
      </c>
      <c r="HR135">
        <v>-0.253237</v>
      </c>
      <c r="HS135">
        <v>2.61961</v>
      </c>
      <c r="HT135">
        <v>20.1872</v>
      </c>
      <c r="HU135">
        <v>5.23077</v>
      </c>
      <c r="HV135">
        <v>11.9739</v>
      </c>
      <c r="HW135">
        <v>4.97045</v>
      </c>
      <c r="HX135">
        <v>3.28955</v>
      </c>
      <c r="HY135">
        <v>9999</v>
      </c>
      <c r="HZ135">
        <v>9999</v>
      </c>
      <c r="IA135">
        <v>9999</v>
      </c>
      <c r="IB135">
        <v>999.9</v>
      </c>
      <c r="IC135">
        <v>4.97295</v>
      </c>
      <c r="ID135">
        <v>1.87729</v>
      </c>
      <c r="IE135">
        <v>1.87536</v>
      </c>
      <c r="IF135">
        <v>1.8782</v>
      </c>
      <c r="IG135">
        <v>1.87489</v>
      </c>
      <c r="IH135">
        <v>1.87851</v>
      </c>
      <c r="II135">
        <v>1.8756</v>
      </c>
      <c r="IJ135">
        <v>1.87679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0.08</v>
      </c>
      <c r="IY135">
        <v>0.0522</v>
      </c>
      <c r="IZ135">
        <v>-0.1194416370607354</v>
      </c>
      <c r="JA135">
        <v>0.002211305909277446</v>
      </c>
      <c r="JB135">
        <v>-1.416678044876584E-06</v>
      </c>
      <c r="JC135">
        <v>5.589822708492042E-10</v>
      </c>
      <c r="JD135">
        <v>-0.0366444106193515</v>
      </c>
      <c r="JE135">
        <v>-0.003883289402147765</v>
      </c>
      <c r="JF135">
        <v>0.001294046794190009</v>
      </c>
      <c r="JG135">
        <v>-2.515066912705432E-05</v>
      </c>
      <c r="JH135">
        <v>14</v>
      </c>
      <c r="JI135">
        <v>2052</v>
      </c>
      <c r="JJ135">
        <v>1</v>
      </c>
      <c r="JK135">
        <v>21</v>
      </c>
      <c r="JL135">
        <v>29355507.6</v>
      </c>
      <c r="JM135">
        <v>29355507.6</v>
      </c>
      <c r="JN135">
        <v>0.299072</v>
      </c>
      <c r="JO135">
        <v>2.57324</v>
      </c>
      <c r="JP135">
        <v>1.39893</v>
      </c>
      <c r="JQ135">
        <v>2.3291</v>
      </c>
      <c r="JR135">
        <v>1.44897</v>
      </c>
      <c r="JS135">
        <v>2.61841</v>
      </c>
      <c r="JT135">
        <v>37.1941</v>
      </c>
      <c r="JU135">
        <v>23.9124</v>
      </c>
      <c r="JV135">
        <v>18</v>
      </c>
      <c r="JW135">
        <v>474.767</v>
      </c>
      <c r="JX135">
        <v>441.25</v>
      </c>
      <c r="JY135">
        <v>13.3786</v>
      </c>
      <c r="JZ135">
        <v>23.7228</v>
      </c>
      <c r="KA135">
        <v>29.9989</v>
      </c>
      <c r="KB135">
        <v>23.4589</v>
      </c>
      <c r="KC135">
        <v>23.5397</v>
      </c>
      <c r="KD135">
        <v>5.94981</v>
      </c>
      <c r="KE135">
        <v>33.6618</v>
      </c>
      <c r="KF135">
        <v>0</v>
      </c>
      <c r="KG135">
        <v>13.4845</v>
      </c>
      <c r="KH135">
        <v>52.4277</v>
      </c>
      <c r="KI135">
        <v>9.99258</v>
      </c>
      <c r="KJ135">
        <v>102.152</v>
      </c>
      <c r="KK135">
        <v>101.499</v>
      </c>
    </row>
    <row r="136" spans="1:297">
      <c r="A136">
        <v>120</v>
      </c>
      <c r="B136">
        <v>1761330463.5</v>
      </c>
      <c r="C136">
        <v>2422.900000095367</v>
      </c>
      <c r="D136" t="s">
        <v>684</v>
      </c>
      <c r="E136" t="s">
        <v>685</v>
      </c>
      <c r="F136">
        <v>5</v>
      </c>
      <c r="G136" t="s">
        <v>639</v>
      </c>
      <c r="H136" t="s">
        <v>436</v>
      </c>
      <c r="I136">
        <v>1761330456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68.51090910193382</v>
      </c>
      <c r="AK136">
        <v>82.48873939393938</v>
      </c>
      <c r="AL136">
        <v>-3.255719281486396</v>
      </c>
      <c r="AM136">
        <v>65.49655890252019</v>
      </c>
      <c r="AN136">
        <f>(AP136 - AO136 + DY136*1E3/(8.314*(EA136+273.15)) * AR136/DX136 * AQ136) * DX136/(100*DL136) * 1000/(1000 - AP136)</f>
        <v>0</v>
      </c>
      <c r="AO136">
        <v>10.06313620196796</v>
      </c>
      <c r="AP136">
        <v>11.60645151515151</v>
      </c>
      <c r="AQ136">
        <v>5.934163350096988E-06</v>
      </c>
      <c r="AR136">
        <v>115.4826028703675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1761330456</v>
      </c>
      <c r="DR136">
        <v>104.0836555555556</v>
      </c>
      <c r="DS136">
        <v>82.85488518518517</v>
      </c>
      <c r="DT136">
        <v>11.58937037037037</v>
      </c>
      <c r="DU136">
        <v>10.06253333333333</v>
      </c>
      <c r="DV136">
        <v>103.9880666666667</v>
      </c>
      <c r="DW136">
        <v>11.5372</v>
      </c>
      <c r="DX136">
        <v>500.0037777777778</v>
      </c>
      <c r="DY136">
        <v>90.19964074074075</v>
      </c>
      <c r="DZ136">
        <v>0.03132511851851852</v>
      </c>
      <c r="EA136">
        <v>18.07021111111111</v>
      </c>
      <c r="EB136">
        <v>17.99062222222222</v>
      </c>
      <c r="EC136">
        <v>999.9000000000001</v>
      </c>
      <c r="ED136">
        <v>0</v>
      </c>
      <c r="EE136">
        <v>0</v>
      </c>
      <c r="EF136">
        <v>10018.28777777778</v>
      </c>
      <c r="EG136">
        <v>0</v>
      </c>
      <c r="EH136">
        <v>1147.259259259259</v>
      </c>
      <c r="EI136">
        <v>21.2286962962963</v>
      </c>
      <c r="EJ136">
        <v>105.3038925925926</v>
      </c>
      <c r="EK136">
        <v>83.6971037037037</v>
      </c>
      <c r="EL136">
        <v>1.526849629629629</v>
      </c>
      <c r="EM136">
        <v>82.85488518518517</v>
      </c>
      <c r="EN136">
        <v>10.06253333333333</v>
      </c>
      <c r="EO136">
        <v>1.045357407407407</v>
      </c>
      <c r="EP136">
        <v>0.9076361481481482</v>
      </c>
      <c r="EQ136">
        <v>7.564367037037037</v>
      </c>
      <c r="ER136">
        <v>5.512388148148148</v>
      </c>
      <c r="ES136">
        <v>1199.982222222222</v>
      </c>
      <c r="ET136">
        <v>0.9669880370370371</v>
      </c>
      <c r="EU136">
        <v>0.03301182592592592</v>
      </c>
      <c r="EV136">
        <v>0</v>
      </c>
      <c r="EW136">
        <v>1337.587037037037</v>
      </c>
      <c r="EX136">
        <v>5.000560000000001</v>
      </c>
      <c r="EY136">
        <v>15929.42222222222</v>
      </c>
      <c r="EZ136">
        <v>10316.62962962963</v>
      </c>
      <c r="FA136">
        <v>37.75677777777778</v>
      </c>
      <c r="FB136">
        <v>40.33537037037036</v>
      </c>
      <c r="FC136">
        <v>38.81681481481481</v>
      </c>
      <c r="FD136">
        <v>39.38629629629629</v>
      </c>
      <c r="FE136">
        <v>38.69877777777778</v>
      </c>
      <c r="FF136">
        <v>1155.533333333333</v>
      </c>
      <c r="FG136">
        <v>39.4488888888889</v>
      </c>
      <c r="FH136">
        <v>0</v>
      </c>
      <c r="FI136">
        <v>1761330499.4</v>
      </c>
      <c r="FJ136">
        <v>0</v>
      </c>
      <c r="FK136">
        <v>1337.535</v>
      </c>
      <c r="FL136">
        <v>-129.502564113974</v>
      </c>
      <c r="FM136">
        <v>-1582.981196603074</v>
      </c>
      <c r="FN136">
        <v>15928.71538461538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20.788285</v>
      </c>
      <c r="GD136">
        <v>7.040159099437146</v>
      </c>
      <c r="GE136">
        <v>0.6778759656271935</v>
      </c>
      <c r="GF136">
        <v>0</v>
      </c>
      <c r="GG136">
        <v>1345.852647058824</v>
      </c>
      <c r="GH136">
        <v>-117.6933537532544</v>
      </c>
      <c r="GI136">
        <v>11.57202999854379</v>
      </c>
      <c r="GJ136">
        <v>0</v>
      </c>
      <c r="GK136">
        <v>1.52269975</v>
      </c>
      <c r="GL136">
        <v>0.06053009380862665</v>
      </c>
      <c r="GM136">
        <v>0.006380631821183547</v>
      </c>
      <c r="GN136">
        <v>1</v>
      </c>
      <c r="GO136">
        <v>1</v>
      </c>
      <c r="GP136">
        <v>3</v>
      </c>
      <c r="GQ136" t="s">
        <v>446</v>
      </c>
      <c r="GR136">
        <v>3.13278</v>
      </c>
      <c r="GS136">
        <v>2.70895</v>
      </c>
      <c r="GT136">
        <v>0.0201759</v>
      </c>
      <c r="GU136">
        <v>0.0147895</v>
      </c>
      <c r="GV136">
        <v>0.06420770000000001</v>
      </c>
      <c r="GW136">
        <v>0.0580406</v>
      </c>
      <c r="GX136">
        <v>29793.1</v>
      </c>
      <c r="GY136">
        <v>29036.1</v>
      </c>
      <c r="GZ136">
        <v>30927.8</v>
      </c>
      <c r="HA136">
        <v>29701.9</v>
      </c>
      <c r="HB136">
        <v>39892.2</v>
      </c>
      <c r="HC136">
        <v>36806.2</v>
      </c>
      <c r="HD136">
        <v>47242.1</v>
      </c>
      <c r="HE136">
        <v>44121.8</v>
      </c>
      <c r="HF136">
        <v>1.88493</v>
      </c>
      <c r="HG136">
        <v>1.8801</v>
      </c>
      <c r="HH136">
        <v>0.0459105</v>
      </c>
      <c r="HI136">
        <v>0</v>
      </c>
      <c r="HJ136">
        <v>17.2241</v>
      </c>
      <c r="HK136">
        <v>999.9</v>
      </c>
      <c r="HL136">
        <v>30.2</v>
      </c>
      <c r="HM136">
        <v>31.7</v>
      </c>
      <c r="HN136">
        <v>15.7176</v>
      </c>
      <c r="HO136">
        <v>63.905</v>
      </c>
      <c r="HP136">
        <v>19.8518</v>
      </c>
      <c r="HQ136">
        <v>1</v>
      </c>
      <c r="HR136">
        <v>-0.253163</v>
      </c>
      <c r="HS136">
        <v>2.97623</v>
      </c>
      <c r="HT136">
        <v>20.1813</v>
      </c>
      <c r="HU136">
        <v>5.23107</v>
      </c>
      <c r="HV136">
        <v>11.9739</v>
      </c>
      <c r="HW136">
        <v>4.9713</v>
      </c>
      <c r="HX136">
        <v>3.2895</v>
      </c>
      <c r="HY136">
        <v>9999</v>
      </c>
      <c r="HZ136">
        <v>9999</v>
      </c>
      <c r="IA136">
        <v>9999</v>
      </c>
      <c r="IB136">
        <v>999.9</v>
      </c>
      <c r="IC136">
        <v>4.97295</v>
      </c>
      <c r="ID136">
        <v>1.87728</v>
      </c>
      <c r="IE136">
        <v>1.87531</v>
      </c>
      <c r="IF136">
        <v>1.87819</v>
      </c>
      <c r="IG136">
        <v>1.87485</v>
      </c>
      <c r="IH136">
        <v>1.87847</v>
      </c>
      <c r="II136">
        <v>1.87555</v>
      </c>
      <c r="IJ136">
        <v>1.87669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0.048</v>
      </c>
      <c r="IY136">
        <v>0.0525</v>
      </c>
      <c r="IZ136">
        <v>-0.1194416370607354</v>
      </c>
      <c r="JA136">
        <v>0.002211305909277446</v>
      </c>
      <c r="JB136">
        <v>-1.416678044876584E-06</v>
      </c>
      <c r="JC136">
        <v>5.589822708492042E-10</v>
      </c>
      <c r="JD136">
        <v>-0.0366444106193515</v>
      </c>
      <c r="JE136">
        <v>-0.003883289402147765</v>
      </c>
      <c r="JF136">
        <v>0.001294046794190009</v>
      </c>
      <c r="JG136">
        <v>-2.515066912705432E-05</v>
      </c>
      <c r="JH136">
        <v>14</v>
      </c>
      <c r="JI136">
        <v>2052</v>
      </c>
      <c r="JJ136">
        <v>1</v>
      </c>
      <c r="JK136">
        <v>21</v>
      </c>
      <c r="JL136">
        <v>29355507.7</v>
      </c>
      <c r="JM136">
        <v>29355507.7</v>
      </c>
      <c r="JN136">
        <v>0.257568</v>
      </c>
      <c r="JO136">
        <v>2.60864</v>
      </c>
      <c r="JP136">
        <v>1.39893</v>
      </c>
      <c r="JQ136">
        <v>2.32788</v>
      </c>
      <c r="JR136">
        <v>1.44897</v>
      </c>
      <c r="JS136">
        <v>2.51221</v>
      </c>
      <c r="JT136">
        <v>37.1941</v>
      </c>
      <c r="JU136">
        <v>23.8861</v>
      </c>
      <c r="JV136">
        <v>18</v>
      </c>
      <c r="JW136">
        <v>475.148</v>
      </c>
      <c r="JX136">
        <v>440.855</v>
      </c>
      <c r="JY136">
        <v>13.4961</v>
      </c>
      <c r="JZ136">
        <v>23.7252</v>
      </c>
      <c r="KA136">
        <v>29.9998</v>
      </c>
      <c r="KB136">
        <v>23.4609</v>
      </c>
      <c r="KC136">
        <v>23.5412</v>
      </c>
      <c r="KD136">
        <v>5.11998</v>
      </c>
      <c r="KE136">
        <v>33.9574</v>
      </c>
      <c r="KF136">
        <v>0</v>
      </c>
      <c r="KG136">
        <v>13.4923</v>
      </c>
      <c r="KH136">
        <v>32.3939</v>
      </c>
      <c r="KI136">
        <v>9.973140000000001</v>
      </c>
      <c r="KJ136">
        <v>102.154</v>
      </c>
      <c r="KK136">
        <v>101.5</v>
      </c>
    </row>
    <row r="137" spans="1:297">
      <c r="A137">
        <v>121</v>
      </c>
      <c r="B137">
        <v>1761330560.5</v>
      </c>
      <c r="C137">
        <v>2519.900000095367</v>
      </c>
      <c r="D137" t="s">
        <v>686</v>
      </c>
      <c r="E137" t="s">
        <v>687</v>
      </c>
      <c r="F137">
        <v>5</v>
      </c>
      <c r="G137" t="s">
        <v>639</v>
      </c>
      <c r="H137" t="s">
        <v>436</v>
      </c>
      <c r="I137">
        <v>1761330552.5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424.2125983570626</v>
      </c>
      <c r="AK137">
        <v>413.3309878787877</v>
      </c>
      <c r="AL137">
        <v>0.02712836019036118</v>
      </c>
      <c r="AM137">
        <v>65.49655890252019</v>
      </c>
      <c r="AN137">
        <f>(AP137 - AO137 + DY137*1E3/(8.314*(EA137+273.15)) * AR137/DX137 * AQ137) * DX137/(100*DL137) * 1000/(1000 - AP137)</f>
        <v>0</v>
      </c>
      <c r="AO137">
        <v>9.922000552002279</v>
      </c>
      <c r="AP137">
        <v>11.59653333333333</v>
      </c>
      <c r="AQ137">
        <v>1.729738043201376E-06</v>
      </c>
      <c r="AR137">
        <v>115.4826028703675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1761330552.5</v>
      </c>
      <c r="DR137">
        <v>408.4570967741935</v>
      </c>
      <c r="DS137">
        <v>420.0038387096774</v>
      </c>
      <c r="DT137">
        <v>11.59185161290323</v>
      </c>
      <c r="DU137">
        <v>9.920770322580648</v>
      </c>
      <c r="DV137">
        <v>407.8723548387097</v>
      </c>
      <c r="DW137">
        <v>11.53962258064516</v>
      </c>
      <c r="DX137">
        <v>500.0012903225806</v>
      </c>
      <c r="DY137">
        <v>90.19932903225806</v>
      </c>
      <c r="DZ137">
        <v>0.03268083870967742</v>
      </c>
      <c r="EA137">
        <v>18.04152903225806</v>
      </c>
      <c r="EB137">
        <v>17.98663548387097</v>
      </c>
      <c r="EC137">
        <v>999.9000000000003</v>
      </c>
      <c r="ED137">
        <v>0</v>
      </c>
      <c r="EE137">
        <v>0</v>
      </c>
      <c r="EF137">
        <v>10002.64290322581</v>
      </c>
      <c r="EG137">
        <v>0</v>
      </c>
      <c r="EH137">
        <v>1147.265161290323</v>
      </c>
      <c r="EI137">
        <v>-11.54681935483871</v>
      </c>
      <c r="EJ137">
        <v>413.2473225806451</v>
      </c>
      <c r="EK137">
        <v>424.2124516129032</v>
      </c>
      <c r="EL137">
        <v>1.671074516129032</v>
      </c>
      <c r="EM137">
        <v>420.0038387096774</v>
      </c>
      <c r="EN137">
        <v>9.920770322580648</v>
      </c>
      <c r="EO137">
        <v>1.045576774193548</v>
      </c>
      <c r="EP137">
        <v>0.8948466451612904</v>
      </c>
      <c r="EQ137">
        <v>7.567438709677419</v>
      </c>
      <c r="ER137">
        <v>5.308132258064517</v>
      </c>
      <c r="ES137">
        <v>1200.017741935484</v>
      </c>
      <c r="ET137">
        <v>0.9670003870967741</v>
      </c>
      <c r="EU137">
        <v>0.03299935161290322</v>
      </c>
      <c r="EV137">
        <v>0</v>
      </c>
      <c r="EW137">
        <v>1305.94064516129</v>
      </c>
      <c r="EX137">
        <v>5.000560000000002</v>
      </c>
      <c r="EY137">
        <v>15510.19032258065</v>
      </c>
      <c r="EZ137">
        <v>10316.97096774194</v>
      </c>
      <c r="FA137">
        <v>36.63070967741935</v>
      </c>
      <c r="FB137">
        <v>38.71548387096774</v>
      </c>
      <c r="FC137">
        <v>37.62874193548387</v>
      </c>
      <c r="FD137">
        <v>37.35658064516129</v>
      </c>
      <c r="FE137">
        <v>37.4250322580645</v>
      </c>
      <c r="FF137">
        <v>1155.579677419355</v>
      </c>
      <c r="FG137">
        <v>39.43387096774195</v>
      </c>
      <c r="FH137">
        <v>0</v>
      </c>
      <c r="FI137">
        <v>1761330596.6</v>
      </c>
      <c r="FJ137">
        <v>0</v>
      </c>
      <c r="FK137">
        <v>1306.393846153846</v>
      </c>
      <c r="FL137">
        <v>35.28341879563206</v>
      </c>
      <c r="FM137">
        <v>392.2700854645023</v>
      </c>
      <c r="FN137">
        <v>15515.04230769231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-11.5714725</v>
      </c>
      <c r="GD137">
        <v>0.4008731707317181</v>
      </c>
      <c r="GE137">
        <v>0.05762843476748256</v>
      </c>
      <c r="GF137">
        <v>1</v>
      </c>
      <c r="GG137">
        <v>1304.559411764706</v>
      </c>
      <c r="GH137">
        <v>35.98502673425776</v>
      </c>
      <c r="GI137">
        <v>3.537622116933145</v>
      </c>
      <c r="GJ137">
        <v>0</v>
      </c>
      <c r="GK137">
        <v>1.6713765</v>
      </c>
      <c r="GL137">
        <v>0.0006950093808659366</v>
      </c>
      <c r="GM137">
        <v>0.001301552054279808</v>
      </c>
      <c r="GN137">
        <v>1</v>
      </c>
      <c r="GO137">
        <v>2</v>
      </c>
      <c r="GP137">
        <v>3</v>
      </c>
      <c r="GQ137" t="s">
        <v>440</v>
      </c>
      <c r="GR137">
        <v>3.13279</v>
      </c>
      <c r="GS137">
        <v>2.70973</v>
      </c>
      <c r="GT137">
        <v>0.08468000000000001</v>
      </c>
      <c r="GU137">
        <v>0.08701440000000001</v>
      </c>
      <c r="GV137">
        <v>0.0641607</v>
      </c>
      <c r="GW137">
        <v>0.0574297</v>
      </c>
      <c r="GX137">
        <v>27828.8</v>
      </c>
      <c r="GY137">
        <v>26905.1</v>
      </c>
      <c r="GZ137">
        <v>30925.6</v>
      </c>
      <c r="HA137">
        <v>29700.7</v>
      </c>
      <c r="HB137">
        <v>39896.4</v>
      </c>
      <c r="HC137">
        <v>36834</v>
      </c>
      <c r="HD137">
        <v>47239</v>
      </c>
      <c r="HE137">
        <v>44120.1</v>
      </c>
      <c r="HF137">
        <v>1.8848</v>
      </c>
      <c r="HG137">
        <v>1.88037</v>
      </c>
      <c r="HH137">
        <v>0.047341</v>
      </c>
      <c r="HI137">
        <v>0</v>
      </c>
      <c r="HJ137">
        <v>17.1992</v>
      </c>
      <c r="HK137">
        <v>999.9</v>
      </c>
      <c r="HL137">
        <v>30.2</v>
      </c>
      <c r="HM137">
        <v>31.8</v>
      </c>
      <c r="HN137">
        <v>15.8065</v>
      </c>
      <c r="HO137">
        <v>63.415</v>
      </c>
      <c r="HP137">
        <v>19.9519</v>
      </c>
      <c r="HQ137">
        <v>1</v>
      </c>
      <c r="HR137">
        <v>-0.25029</v>
      </c>
      <c r="HS137">
        <v>3.14978</v>
      </c>
      <c r="HT137">
        <v>20.1785</v>
      </c>
      <c r="HU137">
        <v>5.23331</v>
      </c>
      <c r="HV137">
        <v>11.9739</v>
      </c>
      <c r="HW137">
        <v>4.9717</v>
      </c>
      <c r="HX137">
        <v>3.29002</v>
      </c>
      <c r="HY137">
        <v>9999</v>
      </c>
      <c r="HZ137">
        <v>9999</v>
      </c>
      <c r="IA137">
        <v>9999</v>
      </c>
      <c r="IB137">
        <v>999.9</v>
      </c>
      <c r="IC137">
        <v>4.97295</v>
      </c>
      <c r="ID137">
        <v>1.87739</v>
      </c>
      <c r="IE137">
        <v>1.87545</v>
      </c>
      <c r="IF137">
        <v>1.87832</v>
      </c>
      <c r="IG137">
        <v>1.87499</v>
      </c>
      <c r="IH137">
        <v>1.87853</v>
      </c>
      <c r="II137">
        <v>1.87562</v>
      </c>
      <c r="IJ137">
        <v>1.87683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0.585</v>
      </c>
      <c r="IY137">
        <v>0.0523</v>
      </c>
      <c r="IZ137">
        <v>-0.1194416370607354</v>
      </c>
      <c r="JA137">
        <v>0.002211305909277446</v>
      </c>
      <c r="JB137">
        <v>-1.416678044876584E-06</v>
      </c>
      <c r="JC137">
        <v>5.589822708492042E-10</v>
      </c>
      <c r="JD137">
        <v>-0.0366444106193515</v>
      </c>
      <c r="JE137">
        <v>-0.003883289402147765</v>
      </c>
      <c r="JF137">
        <v>0.001294046794190009</v>
      </c>
      <c r="JG137">
        <v>-2.515066912705432E-05</v>
      </c>
      <c r="JH137">
        <v>14</v>
      </c>
      <c r="JI137">
        <v>2052</v>
      </c>
      <c r="JJ137">
        <v>1</v>
      </c>
      <c r="JK137">
        <v>21</v>
      </c>
      <c r="JL137">
        <v>29355509.3</v>
      </c>
      <c r="JM137">
        <v>29355509.3</v>
      </c>
      <c r="JN137">
        <v>1.10107</v>
      </c>
      <c r="JO137">
        <v>2.54517</v>
      </c>
      <c r="JP137">
        <v>1.39893</v>
      </c>
      <c r="JQ137">
        <v>2.3291</v>
      </c>
      <c r="JR137">
        <v>1.44897</v>
      </c>
      <c r="JS137">
        <v>2.61108</v>
      </c>
      <c r="JT137">
        <v>37.2181</v>
      </c>
      <c r="JU137">
        <v>23.9036</v>
      </c>
      <c r="JV137">
        <v>18</v>
      </c>
      <c r="JW137">
        <v>475.282</v>
      </c>
      <c r="JX137">
        <v>441.244</v>
      </c>
      <c r="JY137">
        <v>13.5882</v>
      </c>
      <c r="JZ137">
        <v>23.7531</v>
      </c>
      <c r="KA137">
        <v>30.0002</v>
      </c>
      <c r="KB137">
        <v>23.4892</v>
      </c>
      <c r="KC137">
        <v>23.5684</v>
      </c>
      <c r="KD137">
        <v>22.1673</v>
      </c>
      <c r="KE137">
        <v>34.8082</v>
      </c>
      <c r="KF137">
        <v>0</v>
      </c>
      <c r="KG137">
        <v>13.5972</v>
      </c>
      <c r="KH137">
        <v>426.768</v>
      </c>
      <c r="KI137">
        <v>9.85853</v>
      </c>
      <c r="KJ137">
        <v>102.147</v>
      </c>
      <c r="KK137">
        <v>101.496</v>
      </c>
    </row>
    <row r="138" spans="1:297">
      <c r="A138">
        <v>122</v>
      </c>
      <c r="B138">
        <v>1761330565.5</v>
      </c>
      <c r="C138">
        <v>2524.900000095367</v>
      </c>
      <c r="D138" t="s">
        <v>688</v>
      </c>
      <c r="E138" t="s">
        <v>689</v>
      </c>
      <c r="F138">
        <v>5</v>
      </c>
      <c r="G138" t="s">
        <v>639</v>
      </c>
      <c r="H138" t="s">
        <v>436</v>
      </c>
      <c r="I138">
        <v>1761330557.655172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424.3497142059503</v>
      </c>
      <c r="AK138">
        <v>413.4202060606063</v>
      </c>
      <c r="AL138">
        <v>0.02017282176444705</v>
      </c>
      <c r="AM138">
        <v>65.49655890252019</v>
      </c>
      <c r="AN138">
        <f>(AP138 - AO138 + DY138*1E3/(8.314*(EA138+273.15)) * AR138/DX138 * AQ138) * DX138/(100*DL138) * 1000/(1000 - AP138)</f>
        <v>0</v>
      </c>
      <c r="AO138">
        <v>9.922709802818234</v>
      </c>
      <c r="AP138">
        <v>11.60439151515151</v>
      </c>
      <c r="AQ138">
        <v>2.928026126437815E-06</v>
      </c>
      <c r="AR138">
        <v>115.4826028703675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1761330557.655172</v>
      </c>
      <c r="DR138">
        <v>408.5029310344828</v>
      </c>
      <c r="DS138">
        <v>420.2233448275862</v>
      </c>
      <c r="DT138">
        <v>11.59557586206897</v>
      </c>
      <c r="DU138">
        <v>9.922043448275861</v>
      </c>
      <c r="DV138">
        <v>407.9181034482759</v>
      </c>
      <c r="DW138">
        <v>11.54329310344828</v>
      </c>
      <c r="DX138">
        <v>499.9980689655172</v>
      </c>
      <c r="DY138">
        <v>90.2001724137931</v>
      </c>
      <c r="DZ138">
        <v>0.0323456275862069</v>
      </c>
      <c r="EA138">
        <v>18.03881034482758</v>
      </c>
      <c r="EB138">
        <v>17.98441379310345</v>
      </c>
      <c r="EC138">
        <v>999.9000000000002</v>
      </c>
      <c r="ED138">
        <v>0</v>
      </c>
      <c r="EE138">
        <v>0</v>
      </c>
      <c r="EF138">
        <v>10001.22896551724</v>
      </c>
      <c r="EG138">
        <v>0</v>
      </c>
      <c r="EH138">
        <v>1147.258620689655</v>
      </c>
      <c r="EI138">
        <v>-11.72051724137931</v>
      </c>
      <c r="EJ138">
        <v>413.2952413793104</v>
      </c>
      <c r="EK138">
        <v>424.4346551724139</v>
      </c>
      <c r="EL138">
        <v>1.673524137931034</v>
      </c>
      <c r="EM138">
        <v>420.2233448275862</v>
      </c>
      <c r="EN138">
        <v>9.922043448275861</v>
      </c>
      <c r="EO138">
        <v>1.04592275862069</v>
      </c>
      <c r="EP138">
        <v>0.8949699310344827</v>
      </c>
      <c r="EQ138">
        <v>7.572279999999999</v>
      </c>
      <c r="ER138">
        <v>5.310113793103447</v>
      </c>
      <c r="ES138">
        <v>1200.013793103448</v>
      </c>
      <c r="ET138">
        <v>0.9669995862068966</v>
      </c>
      <c r="EU138">
        <v>0.03300020344827587</v>
      </c>
      <c r="EV138">
        <v>0</v>
      </c>
      <c r="EW138">
        <v>1308.937931034483</v>
      </c>
      <c r="EX138">
        <v>5.000560000000001</v>
      </c>
      <c r="EY138">
        <v>15543.17931034483</v>
      </c>
      <c r="EZ138">
        <v>10316.93103448276</v>
      </c>
      <c r="FA138">
        <v>36.65055172413792</v>
      </c>
      <c r="FB138">
        <v>38.65493103448275</v>
      </c>
      <c r="FC138">
        <v>37.56644827586207</v>
      </c>
      <c r="FD138">
        <v>37.29713793103447</v>
      </c>
      <c r="FE138">
        <v>37.37893103448275</v>
      </c>
      <c r="FF138">
        <v>1155.573793103448</v>
      </c>
      <c r="FG138">
        <v>39.43724137931036</v>
      </c>
      <c r="FH138">
        <v>0</v>
      </c>
      <c r="FI138">
        <v>1761330601.4</v>
      </c>
      <c r="FJ138">
        <v>0</v>
      </c>
      <c r="FK138">
        <v>1309.151923076923</v>
      </c>
      <c r="FL138">
        <v>34.44410254348565</v>
      </c>
      <c r="FM138">
        <v>377.4188033767963</v>
      </c>
      <c r="FN138">
        <v>15545.76538461539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-11.62810975609756</v>
      </c>
      <c r="GD138">
        <v>-1.1545212543554</v>
      </c>
      <c r="GE138">
        <v>0.2691772140946282</v>
      </c>
      <c r="GF138">
        <v>0</v>
      </c>
      <c r="GG138">
        <v>1307.06</v>
      </c>
      <c r="GH138">
        <v>35.16760886983473</v>
      </c>
      <c r="GI138">
        <v>3.459063116952165</v>
      </c>
      <c r="GJ138">
        <v>0</v>
      </c>
      <c r="GK138">
        <v>1.672479024390244</v>
      </c>
      <c r="GL138">
        <v>0.02523888501742565</v>
      </c>
      <c r="GM138">
        <v>0.002953974424710536</v>
      </c>
      <c r="GN138">
        <v>1</v>
      </c>
      <c r="GO138">
        <v>1</v>
      </c>
      <c r="GP138">
        <v>3</v>
      </c>
      <c r="GQ138" t="s">
        <v>446</v>
      </c>
      <c r="GR138">
        <v>3.13259</v>
      </c>
      <c r="GS138">
        <v>2.70953</v>
      </c>
      <c r="GT138">
        <v>0.0847097</v>
      </c>
      <c r="GU138">
        <v>0.0874968</v>
      </c>
      <c r="GV138">
        <v>0.0641907</v>
      </c>
      <c r="GW138">
        <v>0.0574395</v>
      </c>
      <c r="GX138">
        <v>27827.5</v>
      </c>
      <c r="GY138">
        <v>26890.3</v>
      </c>
      <c r="GZ138">
        <v>30925.1</v>
      </c>
      <c r="HA138">
        <v>29700.1</v>
      </c>
      <c r="HB138">
        <v>39894.9</v>
      </c>
      <c r="HC138">
        <v>36833</v>
      </c>
      <c r="HD138">
        <v>47238.8</v>
      </c>
      <c r="HE138">
        <v>44119.4</v>
      </c>
      <c r="HF138">
        <v>1.88435</v>
      </c>
      <c r="HG138">
        <v>1.88052</v>
      </c>
      <c r="HH138">
        <v>0.0468865</v>
      </c>
      <c r="HI138">
        <v>0</v>
      </c>
      <c r="HJ138">
        <v>17.1966</v>
      </c>
      <c r="HK138">
        <v>999.9</v>
      </c>
      <c r="HL138">
        <v>30.2</v>
      </c>
      <c r="HM138">
        <v>31.8</v>
      </c>
      <c r="HN138">
        <v>15.8073</v>
      </c>
      <c r="HO138">
        <v>63.185</v>
      </c>
      <c r="HP138">
        <v>19.8878</v>
      </c>
      <c r="HQ138">
        <v>1</v>
      </c>
      <c r="HR138">
        <v>-0.25032</v>
      </c>
      <c r="HS138">
        <v>3.13532</v>
      </c>
      <c r="HT138">
        <v>20.1784</v>
      </c>
      <c r="HU138">
        <v>5.23137</v>
      </c>
      <c r="HV138">
        <v>11.974</v>
      </c>
      <c r="HW138">
        <v>4.97105</v>
      </c>
      <c r="HX138">
        <v>3.2895</v>
      </c>
      <c r="HY138">
        <v>9999</v>
      </c>
      <c r="HZ138">
        <v>9999</v>
      </c>
      <c r="IA138">
        <v>9999</v>
      </c>
      <c r="IB138">
        <v>999.9</v>
      </c>
      <c r="IC138">
        <v>4.97295</v>
      </c>
      <c r="ID138">
        <v>1.87733</v>
      </c>
      <c r="IE138">
        <v>1.87543</v>
      </c>
      <c r="IF138">
        <v>1.87824</v>
      </c>
      <c r="IG138">
        <v>1.87498</v>
      </c>
      <c r="IH138">
        <v>1.87851</v>
      </c>
      <c r="II138">
        <v>1.87561</v>
      </c>
      <c r="IJ138">
        <v>1.87682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0.585</v>
      </c>
      <c r="IY138">
        <v>0.0524</v>
      </c>
      <c r="IZ138">
        <v>-0.1194416370607354</v>
      </c>
      <c r="JA138">
        <v>0.002211305909277446</v>
      </c>
      <c r="JB138">
        <v>-1.416678044876584E-06</v>
      </c>
      <c r="JC138">
        <v>5.589822708492042E-10</v>
      </c>
      <c r="JD138">
        <v>-0.0366444106193515</v>
      </c>
      <c r="JE138">
        <v>-0.003883289402147765</v>
      </c>
      <c r="JF138">
        <v>0.001294046794190009</v>
      </c>
      <c r="JG138">
        <v>-2.515066912705432E-05</v>
      </c>
      <c r="JH138">
        <v>14</v>
      </c>
      <c r="JI138">
        <v>2052</v>
      </c>
      <c r="JJ138">
        <v>1</v>
      </c>
      <c r="JK138">
        <v>21</v>
      </c>
      <c r="JL138">
        <v>29355509.4</v>
      </c>
      <c r="JM138">
        <v>29355509.4</v>
      </c>
      <c r="JN138">
        <v>1.12915</v>
      </c>
      <c r="JO138">
        <v>2.55615</v>
      </c>
      <c r="JP138">
        <v>1.39893</v>
      </c>
      <c r="JQ138">
        <v>2.3291</v>
      </c>
      <c r="JR138">
        <v>1.44897</v>
      </c>
      <c r="JS138">
        <v>2.51953</v>
      </c>
      <c r="JT138">
        <v>37.2181</v>
      </c>
      <c r="JU138">
        <v>23.8949</v>
      </c>
      <c r="JV138">
        <v>18</v>
      </c>
      <c r="JW138">
        <v>475.052</v>
      </c>
      <c r="JX138">
        <v>441.349</v>
      </c>
      <c r="JY138">
        <v>13.5986</v>
      </c>
      <c r="JZ138">
        <v>23.7547</v>
      </c>
      <c r="KA138">
        <v>30.0001</v>
      </c>
      <c r="KB138">
        <v>23.4901</v>
      </c>
      <c r="KC138">
        <v>23.57</v>
      </c>
      <c r="KD138">
        <v>22.6816</v>
      </c>
      <c r="KE138">
        <v>35.1038</v>
      </c>
      <c r="KF138">
        <v>0</v>
      </c>
      <c r="KG138">
        <v>13.6084</v>
      </c>
      <c r="KH138">
        <v>440.279</v>
      </c>
      <c r="KI138">
        <v>9.84342</v>
      </c>
      <c r="KJ138">
        <v>102.146</v>
      </c>
      <c r="KK138">
        <v>101.494</v>
      </c>
    </row>
    <row r="139" spans="1:297">
      <c r="A139">
        <v>123</v>
      </c>
      <c r="B139">
        <v>1761330570.5</v>
      </c>
      <c r="C139">
        <v>2529.900000095367</v>
      </c>
      <c r="D139" t="s">
        <v>690</v>
      </c>
      <c r="E139" t="s">
        <v>691</v>
      </c>
      <c r="F139">
        <v>5</v>
      </c>
      <c r="G139" t="s">
        <v>639</v>
      </c>
      <c r="H139" t="s">
        <v>436</v>
      </c>
      <c r="I139">
        <v>1761330562.732143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432.2594962065916</v>
      </c>
      <c r="AK139">
        <v>417.0401090909093</v>
      </c>
      <c r="AL139">
        <v>0.8880959642380489</v>
      </c>
      <c r="AM139">
        <v>65.49655890252019</v>
      </c>
      <c r="AN139">
        <f>(AP139 - AO139 + DY139*1E3/(8.314*(EA139+273.15)) * AR139/DX139 * AQ139) * DX139/(100*DL139) * 1000/(1000 - AP139)</f>
        <v>0</v>
      </c>
      <c r="AO139">
        <v>9.924173449489652</v>
      </c>
      <c r="AP139">
        <v>11.60958727272727</v>
      </c>
      <c r="AQ139">
        <v>1.802222528992189E-06</v>
      </c>
      <c r="AR139">
        <v>115.4826028703675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1761330562.732143</v>
      </c>
      <c r="DR139">
        <v>409.0670714285715</v>
      </c>
      <c r="DS139">
        <v>423.2747142857143</v>
      </c>
      <c r="DT139">
        <v>11.60094642857143</v>
      </c>
      <c r="DU139">
        <v>9.920470714285715</v>
      </c>
      <c r="DV139">
        <v>408.4814642857143</v>
      </c>
      <c r="DW139">
        <v>11.54857857142857</v>
      </c>
      <c r="DX139">
        <v>500.0416785714286</v>
      </c>
      <c r="DY139">
        <v>90.20030357142856</v>
      </c>
      <c r="DZ139">
        <v>0.03180979642857142</v>
      </c>
      <c r="EA139">
        <v>18.03577857142857</v>
      </c>
      <c r="EB139">
        <v>17.98246071428571</v>
      </c>
      <c r="EC139">
        <v>999.9000000000002</v>
      </c>
      <c r="ED139">
        <v>0</v>
      </c>
      <c r="EE139">
        <v>0</v>
      </c>
      <c r="EF139">
        <v>9998.746785714287</v>
      </c>
      <c r="EG139">
        <v>0</v>
      </c>
      <c r="EH139">
        <v>1147.258571428571</v>
      </c>
      <c r="EI139">
        <v>-14.20782857142857</v>
      </c>
      <c r="EJ139">
        <v>413.8681785714285</v>
      </c>
      <c r="EK139">
        <v>427.5158928571428</v>
      </c>
      <c r="EL139">
        <v>1.680469642857143</v>
      </c>
      <c r="EM139">
        <v>423.2747142857143</v>
      </c>
      <c r="EN139">
        <v>9.920470714285715</v>
      </c>
      <c r="EO139">
        <v>1.046409285714286</v>
      </c>
      <c r="EP139">
        <v>0.8948292857142858</v>
      </c>
      <c r="EQ139">
        <v>7.579086428571429</v>
      </c>
      <c r="ER139">
        <v>5.307851785714286</v>
      </c>
      <c r="ES139">
        <v>1200.032857142857</v>
      </c>
      <c r="ET139">
        <v>0.9669994285714287</v>
      </c>
      <c r="EU139">
        <v>0.03300039642857143</v>
      </c>
      <c r="EV139">
        <v>0</v>
      </c>
      <c r="EW139">
        <v>1311.745</v>
      </c>
      <c r="EX139">
        <v>5.000560000000001</v>
      </c>
      <c r="EY139">
        <v>15574.43214285714</v>
      </c>
      <c r="EZ139">
        <v>10317.09642857143</v>
      </c>
      <c r="FA139">
        <v>36.62246428571429</v>
      </c>
      <c r="FB139">
        <v>38.59575</v>
      </c>
      <c r="FC139">
        <v>37.49514285714286</v>
      </c>
      <c r="FD139">
        <v>37.20510714285714</v>
      </c>
      <c r="FE139">
        <v>37.30321428571428</v>
      </c>
      <c r="FF139">
        <v>1155.592857142857</v>
      </c>
      <c r="FG139">
        <v>39.44</v>
      </c>
      <c r="FH139">
        <v>0</v>
      </c>
      <c r="FI139">
        <v>1761330606.2</v>
      </c>
      <c r="FJ139">
        <v>0</v>
      </c>
      <c r="FK139">
        <v>1311.827692307692</v>
      </c>
      <c r="FL139">
        <v>33.18085472040168</v>
      </c>
      <c r="FM139">
        <v>356.1094019045428</v>
      </c>
      <c r="FN139">
        <v>15575.02307692308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-13.4733</v>
      </c>
      <c r="GD139">
        <v>-27.19351519699812</v>
      </c>
      <c r="GE139">
        <v>3.362313782798982</v>
      </c>
      <c r="GF139">
        <v>0</v>
      </c>
      <c r="GG139">
        <v>1310.130294117647</v>
      </c>
      <c r="GH139">
        <v>33.6313216302679</v>
      </c>
      <c r="GI139">
        <v>3.309438805539751</v>
      </c>
      <c r="GJ139">
        <v>0</v>
      </c>
      <c r="GK139">
        <v>1.67783475</v>
      </c>
      <c r="GL139">
        <v>0.08275846153845559</v>
      </c>
      <c r="GM139">
        <v>0.009824207343979449</v>
      </c>
      <c r="GN139">
        <v>1</v>
      </c>
      <c r="GO139">
        <v>1</v>
      </c>
      <c r="GP139">
        <v>3</v>
      </c>
      <c r="GQ139" t="s">
        <v>446</v>
      </c>
      <c r="GR139">
        <v>3.13266</v>
      </c>
      <c r="GS139">
        <v>2.70925</v>
      </c>
      <c r="GT139">
        <v>0.0853633</v>
      </c>
      <c r="GU139">
        <v>0.0895693</v>
      </c>
      <c r="GV139">
        <v>0.06420820000000001</v>
      </c>
      <c r="GW139">
        <v>0.0572804</v>
      </c>
      <c r="GX139">
        <v>27807.6</v>
      </c>
      <c r="GY139">
        <v>26829.3</v>
      </c>
      <c r="GZ139">
        <v>30925.1</v>
      </c>
      <c r="HA139">
        <v>29700.2</v>
      </c>
      <c r="HB139">
        <v>39894.1</v>
      </c>
      <c r="HC139">
        <v>36839.3</v>
      </c>
      <c r="HD139">
        <v>47238.6</v>
      </c>
      <c r="HE139">
        <v>44119.1</v>
      </c>
      <c r="HF139">
        <v>1.88455</v>
      </c>
      <c r="HG139">
        <v>1.88057</v>
      </c>
      <c r="HH139">
        <v>0.0474453</v>
      </c>
      <c r="HI139">
        <v>0</v>
      </c>
      <c r="HJ139">
        <v>17.1942</v>
      </c>
      <c r="HK139">
        <v>999.9</v>
      </c>
      <c r="HL139">
        <v>30.2</v>
      </c>
      <c r="HM139">
        <v>31.8</v>
      </c>
      <c r="HN139">
        <v>15.8075</v>
      </c>
      <c r="HO139">
        <v>63.315</v>
      </c>
      <c r="HP139">
        <v>19.6715</v>
      </c>
      <c r="HQ139">
        <v>1</v>
      </c>
      <c r="HR139">
        <v>-0.250191</v>
      </c>
      <c r="HS139">
        <v>3.10952</v>
      </c>
      <c r="HT139">
        <v>20.1789</v>
      </c>
      <c r="HU139">
        <v>5.23226</v>
      </c>
      <c r="HV139">
        <v>11.9737</v>
      </c>
      <c r="HW139">
        <v>4.97135</v>
      </c>
      <c r="HX139">
        <v>3.2897</v>
      </c>
      <c r="HY139">
        <v>9999</v>
      </c>
      <c r="HZ139">
        <v>9999</v>
      </c>
      <c r="IA139">
        <v>9999</v>
      </c>
      <c r="IB139">
        <v>999.9</v>
      </c>
      <c r="IC139">
        <v>4.97297</v>
      </c>
      <c r="ID139">
        <v>1.87731</v>
      </c>
      <c r="IE139">
        <v>1.8754</v>
      </c>
      <c r="IF139">
        <v>1.8782</v>
      </c>
      <c r="IG139">
        <v>1.87493</v>
      </c>
      <c r="IH139">
        <v>1.87851</v>
      </c>
      <c r="II139">
        <v>1.87561</v>
      </c>
      <c r="IJ139">
        <v>1.87682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0.591</v>
      </c>
      <c r="IY139">
        <v>0.0525</v>
      </c>
      <c r="IZ139">
        <v>-0.1194416370607354</v>
      </c>
      <c r="JA139">
        <v>0.002211305909277446</v>
      </c>
      <c r="JB139">
        <v>-1.416678044876584E-06</v>
      </c>
      <c r="JC139">
        <v>5.589822708492042E-10</v>
      </c>
      <c r="JD139">
        <v>-0.0366444106193515</v>
      </c>
      <c r="JE139">
        <v>-0.003883289402147765</v>
      </c>
      <c r="JF139">
        <v>0.001294046794190009</v>
      </c>
      <c r="JG139">
        <v>-2.515066912705432E-05</v>
      </c>
      <c r="JH139">
        <v>14</v>
      </c>
      <c r="JI139">
        <v>2052</v>
      </c>
      <c r="JJ139">
        <v>1</v>
      </c>
      <c r="JK139">
        <v>21</v>
      </c>
      <c r="JL139">
        <v>29355509.5</v>
      </c>
      <c r="JM139">
        <v>29355509.5</v>
      </c>
      <c r="JN139">
        <v>1.15967</v>
      </c>
      <c r="JO139">
        <v>2.54272</v>
      </c>
      <c r="JP139">
        <v>1.39893</v>
      </c>
      <c r="JQ139">
        <v>2.3291</v>
      </c>
      <c r="JR139">
        <v>1.44897</v>
      </c>
      <c r="JS139">
        <v>2.55005</v>
      </c>
      <c r="JT139">
        <v>37.242</v>
      </c>
      <c r="JU139">
        <v>23.9036</v>
      </c>
      <c r="JV139">
        <v>18</v>
      </c>
      <c r="JW139">
        <v>475.165</v>
      </c>
      <c r="JX139">
        <v>441.379</v>
      </c>
      <c r="JY139">
        <v>13.6095</v>
      </c>
      <c r="JZ139">
        <v>23.7547</v>
      </c>
      <c r="KA139">
        <v>30.0001</v>
      </c>
      <c r="KB139">
        <v>23.4912</v>
      </c>
      <c r="KC139">
        <v>23.57</v>
      </c>
      <c r="KD139">
        <v>23.3716</v>
      </c>
      <c r="KE139">
        <v>35.1038</v>
      </c>
      <c r="KF139">
        <v>0</v>
      </c>
      <c r="KG139">
        <v>13.6235</v>
      </c>
      <c r="KH139">
        <v>460.331</v>
      </c>
      <c r="KI139">
        <v>9.833069999999999</v>
      </c>
      <c r="KJ139">
        <v>102.146</v>
      </c>
      <c r="KK139">
        <v>101.494</v>
      </c>
    </row>
    <row r="140" spans="1:297">
      <c r="A140">
        <v>124</v>
      </c>
      <c r="B140">
        <v>1761330575.5</v>
      </c>
      <c r="C140">
        <v>2534.900000095367</v>
      </c>
      <c r="D140" t="s">
        <v>692</v>
      </c>
      <c r="E140" t="s">
        <v>693</v>
      </c>
      <c r="F140">
        <v>5</v>
      </c>
      <c r="G140" t="s">
        <v>639</v>
      </c>
      <c r="H140" t="s">
        <v>436</v>
      </c>
      <c r="I140">
        <v>1761330568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447.3202744948171</v>
      </c>
      <c r="AK140">
        <v>426.4270909090909</v>
      </c>
      <c r="AL140">
        <v>2.007183778578356</v>
      </c>
      <c r="AM140">
        <v>65.49655890252019</v>
      </c>
      <c r="AN140">
        <f>(AP140 - AO140 + DY140*1E3/(8.314*(EA140+273.15)) * AR140/DX140 * AQ140) * DX140/(100*DL140) * 1000/(1000 - AP140)</f>
        <v>0</v>
      </c>
      <c r="AO140">
        <v>9.870515691404803</v>
      </c>
      <c r="AP140">
        <v>11.60114909090908</v>
      </c>
      <c r="AQ140">
        <v>-1.962333655367851E-06</v>
      </c>
      <c r="AR140">
        <v>115.4826028703675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1761330568</v>
      </c>
      <c r="DR140">
        <v>412.0548888888888</v>
      </c>
      <c r="DS140">
        <v>431.5620370370372</v>
      </c>
      <c r="DT140">
        <v>11.60492222222222</v>
      </c>
      <c r="DU140">
        <v>9.903031481481481</v>
      </c>
      <c r="DV140">
        <v>411.4653333333333</v>
      </c>
      <c r="DW140">
        <v>11.55249259259259</v>
      </c>
      <c r="DX140">
        <v>500.0367777777778</v>
      </c>
      <c r="DY140">
        <v>90.19986666666667</v>
      </c>
      <c r="DZ140">
        <v>0.03148012592592592</v>
      </c>
      <c r="EA140">
        <v>18.03344444444444</v>
      </c>
      <c r="EB140">
        <v>17.98195555555556</v>
      </c>
      <c r="EC140">
        <v>999.9000000000001</v>
      </c>
      <c r="ED140">
        <v>0</v>
      </c>
      <c r="EE140">
        <v>0</v>
      </c>
      <c r="EF140">
        <v>10001.48259259259</v>
      </c>
      <c r="EG140">
        <v>0</v>
      </c>
      <c r="EH140">
        <v>1147.257037037037</v>
      </c>
      <c r="EI140">
        <v>-19.50733333333333</v>
      </c>
      <c r="EJ140">
        <v>416.8927407407408</v>
      </c>
      <c r="EK140">
        <v>435.8782592592593</v>
      </c>
      <c r="EL140">
        <v>1.701887037037037</v>
      </c>
      <c r="EM140">
        <v>431.5620370370372</v>
      </c>
      <c r="EN140">
        <v>9.903031481481481</v>
      </c>
      <c r="EO140">
        <v>1.046762222222222</v>
      </c>
      <c r="EP140">
        <v>0.893252111111111</v>
      </c>
      <c r="EQ140">
        <v>7.58403962962963</v>
      </c>
      <c r="ER140">
        <v>5.282446296296296</v>
      </c>
      <c r="ES140">
        <v>1200.008888888889</v>
      </c>
      <c r="ET140">
        <v>0.9669980740740742</v>
      </c>
      <c r="EU140">
        <v>0.03300180740740741</v>
      </c>
      <c r="EV140">
        <v>0</v>
      </c>
      <c r="EW140">
        <v>1314.538148148148</v>
      </c>
      <c r="EX140">
        <v>5.000560000000001</v>
      </c>
      <c r="EY140">
        <v>15604.34444444444</v>
      </c>
      <c r="EZ140">
        <v>10316.89629629629</v>
      </c>
      <c r="FA140">
        <v>36.60159259259259</v>
      </c>
      <c r="FB140">
        <v>38.54381481481482</v>
      </c>
      <c r="FC140">
        <v>37.4534074074074</v>
      </c>
      <c r="FD140">
        <v>37.15722222222222</v>
      </c>
      <c r="FE140">
        <v>37.25892592592592</v>
      </c>
      <c r="FF140">
        <v>1155.568888888889</v>
      </c>
      <c r="FG140">
        <v>39.44</v>
      </c>
      <c r="FH140">
        <v>0</v>
      </c>
      <c r="FI140">
        <v>1761330611.6</v>
      </c>
      <c r="FJ140">
        <v>0</v>
      </c>
      <c r="FK140">
        <v>1314.8244</v>
      </c>
      <c r="FL140">
        <v>30.36846158904617</v>
      </c>
      <c r="FM140">
        <v>322.2692312193809</v>
      </c>
      <c r="FN140">
        <v>15607.38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-16.71988536585366</v>
      </c>
      <c r="GD140">
        <v>-57.29995191637629</v>
      </c>
      <c r="GE140">
        <v>6.142153507924382</v>
      </c>
      <c r="GF140">
        <v>0</v>
      </c>
      <c r="GG140">
        <v>1312.745294117647</v>
      </c>
      <c r="GH140">
        <v>32.07975550913159</v>
      </c>
      <c r="GI140">
        <v>3.158167967903979</v>
      </c>
      <c r="GJ140">
        <v>0</v>
      </c>
      <c r="GK140">
        <v>1.6916</v>
      </c>
      <c r="GL140">
        <v>0.2184792334494751</v>
      </c>
      <c r="GM140">
        <v>0.02440866869202565</v>
      </c>
      <c r="GN140">
        <v>0</v>
      </c>
      <c r="GO140">
        <v>0</v>
      </c>
      <c r="GP140">
        <v>3</v>
      </c>
      <c r="GQ140" t="s">
        <v>497</v>
      </c>
      <c r="GR140">
        <v>3.13287</v>
      </c>
      <c r="GS140">
        <v>2.70934</v>
      </c>
      <c r="GT140">
        <v>0.0868728</v>
      </c>
      <c r="GU140">
        <v>0.0920009</v>
      </c>
      <c r="GV140">
        <v>0.0641719</v>
      </c>
      <c r="GW140">
        <v>0.0571787</v>
      </c>
      <c r="GX140">
        <v>27763</v>
      </c>
      <c r="GY140">
        <v>26758.1</v>
      </c>
      <c r="GZ140">
        <v>30926.6</v>
      </c>
      <c r="HA140">
        <v>29700.7</v>
      </c>
      <c r="HB140">
        <v>39897.6</v>
      </c>
      <c r="HC140">
        <v>36844.1</v>
      </c>
      <c r="HD140">
        <v>47240.8</v>
      </c>
      <c r="HE140">
        <v>44119.9</v>
      </c>
      <c r="HF140">
        <v>1.8847</v>
      </c>
      <c r="HG140">
        <v>1.88037</v>
      </c>
      <c r="HH140">
        <v>0.0471547</v>
      </c>
      <c r="HI140">
        <v>0</v>
      </c>
      <c r="HJ140">
        <v>17.1923</v>
      </c>
      <c r="HK140">
        <v>999.9</v>
      </c>
      <c r="HL140">
        <v>30.2</v>
      </c>
      <c r="HM140">
        <v>31.8</v>
      </c>
      <c r="HN140">
        <v>15.8052</v>
      </c>
      <c r="HO140">
        <v>63.595</v>
      </c>
      <c r="HP140">
        <v>19.9038</v>
      </c>
      <c r="HQ140">
        <v>1</v>
      </c>
      <c r="HR140">
        <v>-0.250249</v>
      </c>
      <c r="HS140">
        <v>3.09966</v>
      </c>
      <c r="HT140">
        <v>20.1792</v>
      </c>
      <c r="HU140">
        <v>5.23182</v>
      </c>
      <c r="HV140">
        <v>11.974</v>
      </c>
      <c r="HW140">
        <v>4.97145</v>
      </c>
      <c r="HX140">
        <v>3.28965</v>
      </c>
      <c r="HY140">
        <v>9999</v>
      </c>
      <c r="HZ140">
        <v>9999</v>
      </c>
      <c r="IA140">
        <v>9999</v>
      </c>
      <c r="IB140">
        <v>999.9</v>
      </c>
      <c r="IC140">
        <v>4.97296</v>
      </c>
      <c r="ID140">
        <v>1.87732</v>
      </c>
      <c r="IE140">
        <v>1.87542</v>
      </c>
      <c r="IF140">
        <v>1.87823</v>
      </c>
      <c r="IG140">
        <v>1.87493</v>
      </c>
      <c r="IH140">
        <v>1.87851</v>
      </c>
      <c r="II140">
        <v>1.87561</v>
      </c>
      <c r="IJ140">
        <v>1.87681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0.603</v>
      </c>
      <c r="IY140">
        <v>0.0524</v>
      </c>
      <c r="IZ140">
        <v>-0.1194416370607354</v>
      </c>
      <c r="JA140">
        <v>0.002211305909277446</v>
      </c>
      <c r="JB140">
        <v>-1.416678044876584E-06</v>
      </c>
      <c r="JC140">
        <v>5.589822708492042E-10</v>
      </c>
      <c r="JD140">
        <v>-0.0366444106193515</v>
      </c>
      <c r="JE140">
        <v>-0.003883289402147765</v>
      </c>
      <c r="JF140">
        <v>0.001294046794190009</v>
      </c>
      <c r="JG140">
        <v>-2.515066912705432E-05</v>
      </c>
      <c r="JH140">
        <v>14</v>
      </c>
      <c r="JI140">
        <v>2052</v>
      </c>
      <c r="JJ140">
        <v>1</v>
      </c>
      <c r="JK140">
        <v>21</v>
      </c>
      <c r="JL140">
        <v>29355509.6</v>
      </c>
      <c r="JM140">
        <v>29355509.6</v>
      </c>
      <c r="JN140">
        <v>1.19629</v>
      </c>
      <c r="JO140">
        <v>2.54517</v>
      </c>
      <c r="JP140">
        <v>1.39893</v>
      </c>
      <c r="JQ140">
        <v>2.3291</v>
      </c>
      <c r="JR140">
        <v>1.44897</v>
      </c>
      <c r="JS140">
        <v>2.61963</v>
      </c>
      <c r="JT140">
        <v>37.242</v>
      </c>
      <c r="JU140">
        <v>23.9036</v>
      </c>
      <c r="JV140">
        <v>18</v>
      </c>
      <c r="JW140">
        <v>475.253</v>
      </c>
      <c r="JX140">
        <v>441.275</v>
      </c>
      <c r="JY140">
        <v>13.6252</v>
      </c>
      <c r="JZ140">
        <v>23.7566</v>
      </c>
      <c r="KA140">
        <v>30.0001</v>
      </c>
      <c r="KB140">
        <v>23.4925</v>
      </c>
      <c r="KC140">
        <v>23.572</v>
      </c>
      <c r="KD140">
        <v>24.022</v>
      </c>
      <c r="KE140">
        <v>35.1038</v>
      </c>
      <c r="KF140">
        <v>0</v>
      </c>
      <c r="KG140">
        <v>13.6344</v>
      </c>
      <c r="KH140">
        <v>473.69</v>
      </c>
      <c r="KI140">
        <v>9.82972</v>
      </c>
      <c r="KJ140">
        <v>102.15</v>
      </c>
      <c r="KK140">
        <v>101.496</v>
      </c>
    </row>
    <row r="141" spans="1:297">
      <c r="A141">
        <v>125</v>
      </c>
      <c r="B141">
        <v>1761330580.5</v>
      </c>
      <c r="C141">
        <v>2539.900000095367</v>
      </c>
      <c r="D141" t="s">
        <v>694</v>
      </c>
      <c r="E141" t="s">
        <v>695</v>
      </c>
      <c r="F141">
        <v>5</v>
      </c>
      <c r="G141" t="s">
        <v>639</v>
      </c>
      <c r="H141" t="s">
        <v>436</v>
      </c>
      <c r="I141">
        <v>1761330572.714286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463.9105262867666</v>
      </c>
      <c r="AK141">
        <v>439.414290909091</v>
      </c>
      <c r="AL141">
        <v>2.671272698352994</v>
      </c>
      <c r="AM141">
        <v>65.49655890252019</v>
      </c>
      <c r="AN141">
        <f>(AP141 - AO141 + DY141*1E3/(8.314*(EA141+273.15)) * AR141/DX141 * AQ141) * DX141/(100*DL141) * 1000/(1000 - AP141)</f>
        <v>0</v>
      </c>
      <c r="AO141">
        <v>9.865037523779911</v>
      </c>
      <c r="AP141">
        <v>11.59807515151515</v>
      </c>
      <c r="AQ141">
        <v>-1.299218511674875E-06</v>
      </c>
      <c r="AR141">
        <v>115.4826028703675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1761330572.714286</v>
      </c>
      <c r="DR141">
        <v>418.4896428571428</v>
      </c>
      <c r="DS141">
        <v>444.1818214285714</v>
      </c>
      <c r="DT141">
        <v>11.60395</v>
      </c>
      <c r="DU141">
        <v>9.885195714285713</v>
      </c>
      <c r="DV141">
        <v>417.8916071428571</v>
      </c>
      <c r="DW141">
        <v>11.55153928571429</v>
      </c>
      <c r="DX141">
        <v>500.0309285714285</v>
      </c>
      <c r="DY141">
        <v>90.2000392857143</v>
      </c>
      <c r="DZ141">
        <v>0.03145178214285714</v>
      </c>
      <c r="EA141">
        <v>18.03200357142857</v>
      </c>
      <c r="EB141">
        <v>17.98005357142857</v>
      </c>
      <c r="EC141">
        <v>999.9000000000002</v>
      </c>
      <c r="ED141">
        <v>0</v>
      </c>
      <c r="EE141">
        <v>0</v>
      </c>
      <c r="EF141">
        <v>10006.14142857143</v>
      </c>
      <c r="EG141">
        <v>0</v>
      </c>
      <c r="EH141">
        <v>1147.252857142857</v>
      </c>
      <c r="EI141">
        <v>-25.69237142857143</v>
      </c>
      <c r="EJ141">
        <v>423.4026071428572</v>
      </c>
      <c r="EK141">
        <v>448.6161071428572</v>
      </c>
      <c r="EL141">
        <v>1.718757142857143</v>
      </c>
      <c r="EM141">
        <v>444.1818214285714</v>
      </c>
      <c r="EN141">
        <v>9.885195714285713</v>
      </c>
      <c r="EO141">
        <v>1.046677142857143</v>
      </c>
      <c r="EP141">
        <v>0.8916449285714287</v>
      </c>
      <c r="EQ141">
        <v>7.582847500000001</v>
      </c>
      <c r="ER141">
        <v>5.256555714285715</v>
      </c>
      <c r="ES141">
        <v>1200.02</v>
      </c>
      <c r="ET141">
        <v>0.9669977142857145</v>
      </c>
      <c r="EU141">
        <v>0.03300219285714286</v>
      </c>
      <c r="EV141">
        <v>0</v>
      </c>
      <c r="EW141">
        <v>1316.864642857143</v>
      </c>
      <c r="EX141">
        <v>5.000560000000001</v>
      </c>
      <c r="EY141">
        <v>15629.25714285714</v>
      </c>
      <c r="EZ141">
        <v>10316.98928571429</v>
      </c>
      <c r="FA141">
        <v>36.50635714285714</v>
      </c>
      <c r="FB141">
        <v>38.48860714285714</v>
      </c>
      <c r="FC141">
        <v>37.40371428571429</v>
      </c>
      <c r="FD141">
        <v>37.09796428571428</v>
      </c>
      <c r="FE141">
        <v>37.18060714285714</v>
      </c>
      <c r="FF141">
        <v>1155.58</v>
      </c>
      <c r="FG141">
        <v>39.44</v>
      </c>
      <c r="FH141">
        <v>0</v>
      </c>
      <c r="FI141">
        <v>1761330616.4</v>
      </c>
      <c r="FJ141">
        <v>0</v>
      </c>
      <c r="FK141">
        <v>1317.2072</v>
      </c>
      <c r="FL141">
        <v>29.24230766515805</v>
      </c>
      <c r="FM141">
        <v>295.4923072323434</v>
      </c>
      <c r="FN141">
        <v>15632.372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-22.3664925</v>
      </c>
      <c r="GD141">
        <v>-79.81642739212008</v>
      </c>
      <c r="GE141">
        <v>7.757426369047518</v>
      </c>
      <c r="GF141">
        <v>0</v>
      </c>
      <c r="GG141">
        <v>1315.555882352941</v>
      </c>
      <c r="GH141">
        <v>29.61375095684756</v>
      </c>
      <c r="GI141">
        <v>2.913935198164213</v>
      </c>
      <c r="GJ141">
        <v>0</v>
      </c>
      <c r="GK141">
        <v>1.70894925</v>
      </c>
      <c r="GL141">
        <v>0.2463157598499034</v>
      </c>
      <c r="GM141">
        <v>0.02600298198164011</v>
      </c>
      <c r="GN141">
        <v>0</v>
      </c>
      <c r="GO141">
        <v>0</v>
      </c>
      <c r="GP141">
        <v>3</v>
      </c>
      <c r="GQ141" t="s">
        <v>497</v>
      </c>
      <c r="GR141">
        <v>3.13261</v>
      </c>
      <c r="GS141">
        <v>2.70943</v>
      </c>
      <c r="GT141">
        <v>0.088883</v>
      </c>
      <c r="GU141">
        <v>0.0944966</v>
      </c>
      <c r="GV141">
        <v>0.064161</v>
      </c>
      <c r="GW141">
        <v>0.0571843</v>
      </c>
      <c r="GX141">
        <v>27701.1</v>
      </c>
      <c r="GY141">
        <v>26684.3</v>
      </c>
      <c r="GZ141">
        <v>30925.8</v>
      </c>
      <c r="HA141">
        <v>29700.4</v>
      </c>
      <c r="HB141">
        <v>39897.4</v>
      </c>
      <c r="HC141">
        <v>36843.7</v>
      </c>
      <c r="HD141">
        <v>47239.8</v>
      </c>
      <c r="HE141">
        <v>44119.5</v>
      </c>
      <c r="HF141">
        <v>1.8844</v>
      </c>
      <c r="HG141">
        <v>1.88065</v>
      </c>
      <c r="HH141">
        <v>0.0477657</v>
      </c>
      <c r="HI141">
        <v>0</v>
      </c>
      <c r="HJ141">
        <v>17.1906</v>
      </c>
      <c r="HK141">
        <v>999.9</v>
      </c>
      <c r="HL141">
        <v>30.2</v>
      </c>
      <c r="HM141">
        <v>31.8</v>
      </c>
      <c r="HN141">
        <v>15.8067</v>
      </c>
      <c r="HO141">
        <v>63.575</v>
      </c>
      <c r="HP141">
        <v>19.8197</v>
      </c>
      <c r="HQ141">
        <v>1</v>
      </c>
      <c r="HR141">
        <v>-0.250236</v>
      </c>
      <c r="HS141">
        <v>3.08716</v>
      </c>
      <c r="HT141">
        <v>20.1793</v>
      </c>
      <c r="HU141">
        <v>5.23212</v>
      </c>
      <c r="HV141">
        <v>11.9739</v>
      </c>
      <c r="HW141">
        <v>4.97145</v>
      </c>
      <c r="HX141">
        <v>3.28978</v>
      </c>
      <c r="HY141">
        <v>9999</v>
      </c>
      <c r="HZ141">
        <v>9999</v>
      </c>
      <c r="IA141">
        <v>9999</v>
      </c>
      <c r="IB141">
        <v>999.9</v>
      </c>
      <c r="IC141">
        <v>4.97295</v>
      </c>
      <c r="ID141">
        <v>1.87732</v>
      </c>
      <c r="IE141">
        <v>1.87542</v>
      </c>
      <c r="IF141">
        <v>1.87821</v>
      </c>
      <c r="IG141">
        <v>1.87494</v>
      </c>
      <c r="IH141">
        <v>1.87851</v>
      </c>
      <c r="II141">
        <v>1.87561</v>
      </c>
      <c r="IJ141">
        <v>1.87682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0.621</v>
      </c>
      <c r="IY141">
        <v>0.0523</v>
      </c>
      <c r="IZ141">
        <v>-0.1194416370607354</v>
      </c>
      <c r="JA141">
        <v>0.002211305909277446</v>
      </c>
      <c r="JB141">
        <v>-1.416678044876584E-06</v>
      </c>
      <c r="JC141">
        <v>5.589822708492042E-10</v>
      </c>
      <c r="JD141">
        <v>-0.0366444106193515</v>
      </c>
      <c r="JE141">
        <v>-0.003883289402147765</v>
      </c>
      <c r="JF141">
        <v>0.001294046794190009</v>
      </c>
      <c r="JG141">
        <v>-2.515066912705432E-05</v>
      </c>
      <c r="JH141">
        <v>14</v>
      </c>
      <c r="JI141">
        <v>2052</v>
      </c>
      <c r="JJ141">
        <v>1</v>
      </c>
      <c r="JK141">
        <v>21</v>
      </c>
      <c r="JL141">
        <v>29355509.7</v>
      </c>
      <c r="JM141">
        <v>29355509.7</v>
      </c>
      <c r="JN141">
        <v>1.22803</v>
      </c>
      <c r="JO141">
        <v>2.55615</v>
      </c>
      <c r="JP141">
        <v>1.39893</v>
      </c>
      <c r="JQ141">
        <v>2.3291</v>
      </c>
      <c r="JR141">
        <v>1.44897</v>
      </c>
      <c r="JS141">
        <v>2.49023</v>
      </c>
      <c r="JT141">
        <v>37.242</v>
      </c>
      <c r="JU141">
        <v>23.8861</v>
      </c>
      <c r="JV141">
        <v>18</v>
      </c>
      <c r="JW141">
        <v>475.1</v>
      </c>
      <c r="JX141">
        <v>441.447</v>
      </c>
      <c r="JY141">
        <v>13.6376</v>
      </c>
      <c r="JZ141">
        <v>23.7567</v>
      </c>
      <c r="KA141">
        <v>30.0002</v>
      </c>
      <c r="KB141">
        <v>23.4931</v>
      </c>
      <c r="KC141">
        <v>23.5728</v>
      </c>
      <c r="KD141">
        <v>24.6561</v>
      </c>
      <c r="KE141">
        <v>35.1038</v>
      </c>
      <c r="KF141">
        <v>0</v>
      </c>
      <c r="KG141">
        <v>13.651</v>
      </c>
      <c r="KH141">
        <v>493.739</v>
      </c>
      <c r="KI141">
        <v>9.822749999999999</v>
      </c>
      <c r="KJ141">
        <v>102.148</v>
      </c>
      <c r="KK141">
        <v>101.495</v>
      </c>
    </row>
    <row r="142" spans="1:297">
      <c r="A142">
        <v>126</v>
      </c>
      <c r="B142">
        <v>1761330585.5</v>
      </c>
      <c r="C142">
        <v>2544.900000095367</v>
      </c>
      <c r="D142" t="s">
        <v>696</v>
      </c>
      <c r="E142" t="s">
        <v>697</v>
      </c>
      <c r="F142">
        <v>5</v>
      </c>
      <c r="G142" t="s">
        <v>639</v>
      </c>
      <c r="H142" t="s">
        <v>436</v>
      </c>
      <c r="I142">
        <v>1761330578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480.7648891233918</v>
      </c>
      <c r="AK142">
        <v>454.3923818181817</v>
      </c>
      <c r="AL142">
        <v>3.032424969615597</v>
      </c>
      <c r="AM142">
        <v>65.49655890252019</v>
      </c>
      <c r="AN142">
        <f>(AP142 - AO142 + DY142*1E3/(8.314*(EA142+273.15)) * AR142/DX142 * AQ142) * DX142/(100*DL142) * 1000/(1000 - AP142)</f>
        <v>0</v>
      </c>
      <c r="AO142">
        <v>9.866750299300866</v>
      </c>
      <c r="AP142">
        <v>11.59896606060606</v>
      </c>
      <c r="AQ142">
        <v>-3.012465820356466E-07</v>
      </c>
      <c r="AR142">
        <v>115.4826028703675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1761330578</v>
      </c>
      <c r="DR142">
        <v>429.811</v>
      </c>
      <c r="DS142">
        <v>461.0355555555555</v>
      </c>
      <c r="DT142">
        <v>11.60063703703704</v>
      </c>
      <c r="DU142">
        <v>9.867337777777777</v>
      </c>
      <c r="DV142">
        <v>429.1981851851851</v>
      </c>
      <c r="DW142">
        <v>11.54828148148148</v>
      </c>
      <c r="DX142">
        <v>499.9977407407408</v>
      </c>
      <c r="DY142">
        <v>90.20084814814817</v>
      </c>
      <c r="DZ142">
        <v>0.03158459259259259</v>
      </c>
      <c r="EA142">
        <v>18.03025185185185</v>
      </c>
      <c r="EB142">
        <v>17.97964444444444</v>
      </c>
      <c r="EC142">
        <v>999.9000000000001</v>
      </c>
      <c r="ED142">
        <v>0</v>
      </c>
      <c r="EE142">
        <v>0</v>
      </c>
      <c r="EF142">
        <v>10001.25074074074</v>
      </c>
      <c r="EG142">
        <v>0</v>
      </c>
      <c r="EH142">
        <v>1147.243333333333</v>
      </c>
      <c r="EI142">
        <v>-31.22473333333333</v>
      </c>
      <c r="EJ142">
        <v>434.8554444444445</v>
      </c>
      <c r="EK142">
        <v>465.6300740740741</v>
      </c>
      <c r="EL142">
        <v>1.733301111111111</v>
      </c>
      <c r="EM142">
        <v>461.0355555555555</v>
      </c>
      <c r="EN142">
        <v>9.867337777777777</v>
      </c>
      <c r="EO142">
        <v>1.046387407407408</v>
      </c>
      <c r="EP142">
        <v>0.8900421851851852</v>
      </c>
      <c r="EQ142">
        <v>7.578795555555555</v>
      </c>
      <c r="ER142">
        <v>5.230731851851852</v>
      </c>
      <c r="ES142">
        <v>1200.001851851852</v>
      </c>
      <c r="ET142">
        <v>0.9669965925925929</v>
      </c>
      <c r="EU142">
        <v>0.03300336296296297</v>
      </c>
      <c r="EV142">
        <v>0</v>
      </c>
      <c r="EW142">
        <v>1319.304814814815</v>
      </c>
      <c r="EX142">
        <v>5.000560000000001</v>
      </c>
      <c r="EY142">
        <v>15654.42222222222</v>
      </c>
      <c r="EZ142">
        <v>10316.82222222222</v>
      </c>
      <c r="FA142">
        <v>36.42333333333333</v>
      </c>
      <c r="FB142">
        <v>38.43503703703704</v>
      </c>
      <c r="FC142">
        <v>37.34466666666666</v>
      </c>
      <c r="FD142">
        <v>37.04837037037037</v>
      </c>
      <c r="FE142">
        <v>37.12944444444445</v>
      </c>
      <c r="FF142">
        <v>1155.561851851852</v>
      </c>
      <c r="FG142">
        <v>39.44</v>
      </c>
      <c r="FH142">
        <v>0</v>
      </c>
      <c r="FI142">
        <v>1761330621.2</v>
      </c>
      <c r="FJ142">
        <v>0</v>
      </c>
      <c r="FK142">
        <v>1319.396</v>
      </c>
      <c r="FL142">
        <v>26.96461539237762</v>
      </c>
      <c r="FM142">
        <v>272.6615384786444</v>
      </c>
      <c r="FN142">
        <v>15655.2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-26.867405</v>
      </c>
      <c r="GD142">
        <v>-68.37464915572227</v>
      </c>
      <c r="GE142">
        <v>6.769418959369777</v>
      </c>
      <c r="GF142">
        <v>0</v>
      </c>
      <c r="GG142">
        <v>1317.558529411765</v>
      </c>
      <c r="GH142">
        <v>28.41940413003389</v>
      </c>
      <c r="GI142">
        <v>2.801300257289085</v>
      </c>
      <c r="GJ142">
        <v>0</v>
      </c>
      <c r="GK142">
        <v>1.719685</v>
      </c>
      <c r="GL142">
        <v>0.1717668292682868</v>
      </c>
      <c r="GM142">
        <v>0.02134086350174236</v>
      </c>
      <c r="GN142">
        <v>0</v>
      </c>
      <c r="GO142">
        <v>0</v>
      </c>
      <c r="GP142">
        <v>3</v>
      </c>
      <c r="GQ142" t="s">
        <v>497</v>
      </c>
      <c r="GR142">
        <v>3.13275</v>
      </c>
      <c r="GS142">
        <v>2.70933</v>
      </c>
      <c r="GT142">
        <v>0.0911368</v>
      </c>
      <c r="GU142">
        <v>0.0968802</v>
      </c>
      <c r="GV142">
        <v>0.0641684</v>
      </c>
      <c r="GW142">
        <v>0.0571893</v>
      </c>
      <c r="GX142">
        <v>27632.3</v>
      </c>
      <c r="GY142">
        <v>26613.9</v>
      </c>
      <c r="GZ142">
        <v>30925.5</v>
      </c>
      <c r="HA142">
        <v>29700.3</v>
      </c>
      <c r="HB142">
        <v>39896.8</v>
      </c>
      <c r="HC142">
        <v>36843.6</v>
      </c>
      <c r="HD142">
        <v>47239.3</v>
      </c>
      <c r="HE142">
        <v>44119.4</v>
      </c>
      <c r="HF142">
        <v>1.88463</v>
      </c>
      <c r="HG142">
        <v>1.88065</v>
      </c>
      <c r="HH142">
        <v>0.0475869</v>
      </c>
      <c r="HI142">
        <v>0</v>
      </c>
      <c r="HJ142">
        <v>17.1889</v>
      </c>
      <c r="HK142">
        <v>999.9</v>
      </c>
      <c r="HL142">
        <v>30.3</v>
      </c>
      <c r="HM142">
        <v>31.8</v>
      </c>
      <c r="HN142">
        <v>15.8581</v>
      </c>
      <c r="HO142">
        <v>63.855</v>
      </c>
      <c r="HP142">
        <v>19.6915</v>
      </c>
      <c r="HQ142">
        <v>1</v>
      </c>
      <c r="HR142">
        <v>-0.250432</v>
      </c>
      <c r="HS142">
        <v>3.06193</v>
      </c>
      <c r="HT142">
        <v>20.1796</v>
      </c>
      <c r="HU142">
        <v>5.23092</v>
      </c>
      <c r="HV142">
        <v>11.974</v>
      </c>
      <c r="HW142">
        <v>4.97105</v>
      </c>
      <c r="HX142">
        <v>3.28955</v>
      </c>
      <c r="HY142">
        <v>9999</v>
      </c>
      <c r="HZ142">
        <v>9999</v>
      </c>
      <c r="IA142">
        <v>9999</v>
      </c>
      <c r="IB142">
        <v>999.9</v>
      </c>
      <c r="IC142">
        <v>4.97295</v>
      </c>
      <c r="ID142">
        <v>1.87733</v>
      </c>
      <c r="IE142">
        <v>1.87544</v>
      </c>
      <c r="IF142">
        <v>1.87825</v>
      </c>
      <c r="IG142">
        <v>1.87493</v>
      </c>
      <c r="IH142">
        <v>1.87851</v>
      </c>
      <c r="II142">
        <v>1.87561</v>
      </c>
      <c r="IJ142">
        <v>1.87681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0.64</v>
      </c>
      <c r="IY142">
        <v>0.0523</v>
      </c>
      <c r="IZ142">
        <v>-0.1194416370607354</v>
      </c>
      <c r="JA142">
        <v>0.002211305909277446</v>
      </c>
      <c r="JB142">
        <v>-1.416678044876584E-06</v>
      </c>
      <c r="JC142">
        <v>5.589822708492042E-10</v>
      </c>
      <c r="JD142">
        <v>-0.0366444106193515</v>
      </c>
      <c r="JE142">
        <v>-0.003883289402147765</v>
      </c>
      <c r="JF142">
        <v>0.001294046794190009</v>
      </c>
      <c r="JG142">
        <v>-2.515066912705432E-05</v>
      </c>
      <c r="JH142">
        <v>14</v>
      </c>
      <c r="JI142">
        <v>2052</v>
      </c>
      <c r="JJ142">
        <v>1</v>
      </c>
      <c r="JK142">
        <v>21</v>
      </c>
      <c r="JL142">
        <v>29355509.8</v>
      </c>
      <c r="JM142">
        <v>29355509.8</v>
      </c>
      <c r="JN142">
        <v>1.26099</v>
      </c>
      <c r="JO142">
        <v>2.53174</v>
      </c>
      <c r="JP142">
        <v>1.39893</v>
      </c>
      <c r="JQ142">
        <v>2.3291</v>
      </c>
      <c r="JR142">
        <v>1.44897</v>
      </c>
      <c r="JS142">
        <v>2.5415</v>
      </c>
      <c r="JT142">
        <v>37.242</v>
      </c>
      <c r="JU142">
        <v>23.8949</v>
      </c>
      <c r="JV142">
        <v>18</v>
      </c>
      <c r="JW142">
        <v>475.227</v>
      </c>
      <c r="JX142">
        <v>441.457</v>
      </c>
      <c r="JY142">
        <v>13.6524</v>
      </c>
      <c r="JZ142">
        <v>23.7567</v>
      </c>
      <c r="KA142">
        <v>29.9999</v>
      </c>
      <c r="KB142">
        <v>23.4945</v>
      </c>
      <c r="KC142">
        <v>23.574</v>
      </c>
      <c r="KD142">
        <v>25.3292</v>
      </c>
      <c r="KE142">
        <v>35.1038</v>
      </c>
      <c r="KF142">
        <v>0</v>
      </c>
      <c r="KG142">
        <v>13.6653</v>
      </c>
      <c r="KH142">
        <v>507.106</v>
      </c>
      <c r="KI142">
        <v>9.81363</v>
      </c>
      <c r="KJ142">
        <v>102.147</v>
      </c>
      <c r="KK142">
        <v>101.495</v>
      </c>
    </row>
    <row r="143" spans="1:297">
      <c r="A143">
        <v>127</v>
      </c>
      <c r="B143">
        <v>1761330590.5</v>
      </c>
      <c r="C143">
        <v>2549.900000095367</v>
      </c>
      <c r="D143" t="s">
        <v>698</v>
      </c>
      <c r="E143" t="s">
        <v>699</v>
      </c>
      <c r="F143">
        <v>5</v>
      </c>
      <c r="G143" t="s">
        <v>639</v>
      </c>
      <c r="H143" t="s">
        <v>436</v>
      </c>
      <c r="I143">
        <v>1761330582.714286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496.6340004362572</v>
      </c>
      <c r="AK143">
        <v>469.7228545454545</v>
      </c>
      <c r="AL143">
        <v>3.058014870663721</v>
      </c>
      <c r="AM143">
        <v>65.49655890252019</v>
      </c>
      <c r="AN143">
        <f>(AP143 - AO143 + DY143*1E3/(8.314*(EA143+273.15)) * AR143/DX143 * AQ143) * DX143/(100*DL143) * 1000/(1000 - AP143)</f>
        <v>0</v>
      </c>
      <c r="AO143">
        <v>9.868650491324564</v>
      </c>
      <c r="AP143">
        <v>11.60484848484848</v>
      </c>
      <c r="AQ143">
        <v>3.719877795962508E-07</v>
      </c>
      <c r="AR143">
        <v>115.4826028703675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1761330582.714286</v>
      </c>
      <c r="DR143">
        <v>442.6460357142858</v>
      </c>
      <c r="DS143">
        <v>476.375642857143</v>
      </c>
      <c r="DT143">
        <v>11.59936785714286</v>
      </c>
      <c r="DU143">
        <v>9.867009999999999</v>
      </c>
      <c r="DV143">
        <v>442.0166428571428</v>
      </c>
      <c r="DW143">
        <v>11.547025</v>
      </c>
      <c r="DX143">
        <v>499.9847142857143</v>
      </c>
      <c r="DY143">
        <v>90.20226428571429</v>
      </c>
      <c r="DZ143">
        <v>0.03163202499999999</v>
      </c>
      <c r="EA143">
        <v>18.02918928571429</v>
      </c>
      <c r="EB143">
        <v>17.97894285714286</v>
      </c>
      <c r="EC143">
        <v>999.9000000000002</v>
      </c>
      <c r="ED143">
        <v>0</v>
      </c>
      <c r="EE143">
        <v>0</v>
      </c>
      <c r="EF143">
        <v>10001.04964285714</v>
      </c>
      <c r="EG143">
        <v>0</v>
      </c>
      <c r="EH143">
        <v>1147.223571428571</v>
      </c>
      <c r="EI143">
        <v>-33.72967142857143</v>
      </c>
      <c r="EJ143">
        <v>447.8407142857142</v>
      </c>
      <c r="EK143">
        <v>481.1229285714285</v>
      </c>
      <c r="EL143">
        <v>1.732356785714286</v>
      </c>
      <c r="EM143">
        <v>476.375642857143</v>
      </c>
      <c r="EN143">
        <v>9.867009999999999</v>
      </c>
      <c r="EO143">
        <v>1.046289642857143</v>
      </c>
      <c r="EP143">
        <v>0.8900266071428572</v>
      </c>
      <c r="EQ143">
        <v>7.577419285714286</v>
      </c>
      <c r="ER143">
        <v>5.230480357142857</v>
      </c>
      <c r="ES143">
        <v>1200.010357142857</v>
      </c>
      <c r="ET143">
        <v>0.966996285714286</v>
      </c>
      <c r="EU143">
        <v>0.03300369642857143</v>
      </c>
      <c r="EV143">
        <v>0</v>
      </c>
      <c r="EW143">
        <v>1321.290357142858</v>
      </c>
      <c r="EX143">
        <v>5.000560000000001</v>
      </c>
      <c r="EY143">
        <v>15675.75</v>
      </c>
      <c r="EZ143">
        <v>10316.88214285714</v>
      </c>
      <c r="FA143">
        <v>36.39932142857143</v>
      </c>
      <c r="FB143">
        <v>38.38817857142856</v>
      </c>
      <c r="FC143">
        <v>37.28764285714286</v>
      </c>
      <c r="FD143">
        <v>36.98628571428571</v>
      </c>
      <c r="FE143">
        <v>37.09128571428572</v>
      </c>
      <c r="FF143">
        <v>1155.570357142857</v>
      </c>
      <c r="FG143">
        <v>39.44</v>
      </c>
      <c r="FH143">
        <v>0</v>
      </c>
      <c r="FI143">
        <v>1761330626.6</v>
      </c>
      <c r="FJ143">
        <v>0</v>
      </c>
      <c r="FK143">
        <v>1321.561538461538</v>
      </c>
      <c r="FL143">
        <v>24.04649574259714</v>
      </c>
      <c r="FM143">
        <v>261.7743590304395</v>
      </c>
      <c r="FN143">
        <v>15678.16538461538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-32.03792</v>
      </c>
      <c r="GD143">
        <v>-33.23945290806749</v>
      </c>
      <c r="GE143">
        <v>3.434343733757587</v>
      </c>
      <c r="GF143">
        <v>0</v>
      </c>
      <c r="GG143">
        <v>1320.249705882353</v>
      </c>
      <c r="GH143">
        <v>25.47669977742412</v>
      </c>
      <c r="GI143">
        <v>2.516957179394723</v>
      </c>
      <c r="GJ143">
        <v>0</v>
      </c>
      <c r="GK143">
        <v>1.73275025</v>
      </c>
      <c r="GL143">
        <v>-0.005745253283305073</v>
      </c>
      <c r="GM143">
        <v>0.003032410334618321</v>
      </c>
      <c r="GN143">
        <v>1</v>
      </c>
      <c r="GO143">
        <v>1</v>
      </c>
      <c r="GP143">
        <v>3</v>
      </c>
      <c r="GQ143" t="s">
        <v>446</v>
      </c>
      <c r="GR143">
        <v>3.13288</v>
      </c>
      <c r="GS143">
        <v>2.70944</v>
      </c>
      <c r="GT143">
        <v>0.093394</v>
      </c>
      <c r="GU143">
        <v>0.0991914</v>
      </c>
      <c r="GV143">
        <v>0.06419660000000001</v>
      </c>
      <c r="GW143">
        <v>0.0572027</v>
      </c>
      <c r="GX143">
        <v>27563.8</v>
      </c>
      <c r="GY143">
        <v>26545.9</v>
      </c>
      <c r="GZ143">
        <v>30925.6</v>
      </c>
      <c r="HA143">
        <v>29700.3</v>
      </c>
      <c r="HB143">
        <v>39895.9</v>
      </c>
      <c r="HC143">
        <v>36843.1</v>
      </c>
      <c r="HD143">
        <v>47239.4</v>
      </c>
      <c r="HE143">
        <v>44119.2</v>
      </c>
      <c r="HF143">
        <v>1.88515</v>
      </c>
      <c r="HG143">
        <v>1.88002</v>
      </c>
      <c r="HH143">
        <v>0.047572</v>
      </c>
      <c r="HI143">
        <v>0</v>
      </c>
      <c r="HJ143">
        <v>17.1876</v>
      </c>
      <c r="HK143">
        <v>999.9</v>
      </c>
      <c r="HL143">
        <v>30.3</v>
      </c>
      <c r="HM143">
        <v>31.8</v>
      </c>
      <c r="HN143">
        <v>15.859</v>
      </c>
      <c r="HO143">
        <v>63.595</v>
      </c>
      <c r="HP143">
        <v>19.9439</v>
      </c>
      <c r="HQ143">
        <v>1</v>
      </c>
      <c r="HR143">
        <v>-0.250366</v>
      </c>
      <c r="HS143">
        <v>3.05883</v>
      </c>
      <c r="HT143">
        <v>20.1797</v>
      </c>
      <c r="HU143">
        <v>5.23152</v>
      </c>
      <c r="HV143">
        <v>11.9739</v>
      </c>
      <c r="HW143">
        <v>4.97145</v>
      </c>
      <c r="HX143">
        <v>3.28958</v>
      </c>
      <c r="HY143">
        <v>9999</v>
      </c>
      <c r="HZ143">
        <v>9999</v>
      </c>
      <c r="IA143">
        <v>9999</v>
      </c>
      <c r="IB143">
        <v>999.9</v>
      </c>
      <c r="IC143">
        <v>4.97296</v>
      </c>
      <c r="ID143">
        <v>1.8774</v>
      </c>
      <c r="IE143">
        <v>1.87546</v>
      </c>
      <c r="IF143">
        <v>1.87828</v>
      </c>
      <c r="IG143">
        <v>1.87495</v>
      </c>
      <c r="IH143">
        <v>1.87851</v>
      </c>
      <c r="II143">
        <v>1.87562</v>
      </c>
      <c r="IJ143">
        <v>1.87683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0.659</v>
      </c>
      <c r="IY143">
        <v>0.0525</v>
      </c>
      <c r="IZ143">
        <v>-0.1194416370607354</v>
      </c>
      <c r="JA143">
        <v>0.002211305909277446</v>
      </c>
      <c r="JB143">
        <v>-1.416678044876584E-06</v>
      </c>
      <c r="JC143">
        <v>5.589822708492042E-10</v>
      </c>
      <c r="JD143">
        <v>-0.0366444106193515</v>
      </c>
      <c r="JE143">
        <v>-0.003883289402147765</v>
      </c>
      <c r="JF143">
        <v>0.001294046794190009</v>
      </c>
      <c r="JG143">
        <v>-2.515066912705432E-05</v>
      </c>
      <c r="JH143">
        <v>14</v>
      </c>
      <c r="JI143">
        <v>2052</v>
      </c>
      <c r="JJ143">
        <v>1</v>
      </c>
      <c r="JK143">
        <v>21</v>
      </c>
      <c r="JL143">
        <v>29355509.8</v>
      </c>
      <c r="JM143">
        <v>29355509.8</v>
      </c>
      <c r="JN143">
        <v>1.29395</v>
      </c>
      <c r="JO143">
        <v>2.54028</v>
      </c>
      <c r="JP143">
        <v>1.39893</v>
      </c>
      <c r="JQ143">
        <v>2.3291</v>
      </c>
      <c r="JR143">
        <v>1.44897</v>
      </c>
      <c r="JS143">
        <v>2.60254</v>
      </c>
      <c r="JT143">
        <v>37.2181</v>
      </c>
      <c r="JU143">
        <v>23.9036</v>
      </c>
      <c r="JV143">
        <v>18</v>
      </c>
      <c r="JW143">
        <v>475.507</v>
      </c>
      <c r="JX143">
        <v>441.094</v>
      </c>
      <c r="JY143">
        <v>13.6686</v>
      </c>
      <c r="JZ143">
        <v>23.7587</v>
      </c>
      <c r="KA143">
        <v>30.0001</v>
      </c>
      <c r="KB143">
        <v>23.4951</v>
      </c>
      <c r="KC143">
        <v>23.5758</v>
      </c>
      <c r="KD143">
        <v>25.9571</v>
      </c>
      <c r="KE143">
        <v>35.1038</v>
      </c>
      <c r="KF143">
        <v>0</v>
      </c>
      <c r="KG143">
        <v>13.6785</v>
      </c>
      <c r="KH143">
        <v>527.1420000000001</v>
      </c>
      <c r="KI143">
        <v>9.79745</v>
      </c>
      <c r="KJ143">
        <v>102.147</v>
      </c>
      <c r="KK143">
        <v>101.494</v>
      </c>
    </row>
    <row r="144" spans="1:297">
      <c r="A144">
        <v>128</v>
      </c>
      <c r="B144">
        <v>1761330595.5</v>
      </c>
      <c r="C144">
        <v>2554.900000095367</v>
      </c>
      <c r="D144" t="s">
        <v>700</v>
      </c>
      <c r="E144" t="s">
        <v>701</v>
      </c>
      <c r="F144">
        <v>5</v>
      </c>
      <c r="G144" t="s">
        <v>639</v>
      </c>
      <c r="H144" t="s">
        <v>436</v>
      </c>
      <c r="I144">
        <v>1761330588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513.1971556176587</v>
      </c>
      <c r="AK144">
        <v>485.5987090909087</v>
      </c>
      <c r="AL144">
        <v>3.190484300728795</v>
      </c>
      <c r="AM144">
        <v>65.49655890252019</v>
      </c>
      <c r="AN144">
        <f>(AP144 - AO144 + DY144*1E3/(8.314*(EA144+273.15)) * AR144/DX144 * AQ144) * DX144/(100*DL144) * 1000/(1000 - AP144)</f>
        <v>0</v>
      </c>
      <c r="AO144">
        <v>9.871184597213356</v>
      </c>
      <c r="AP144">
        <v>11.61081454545454</v>
      </c>
      <c r="AQ144">
        <v>1.533712562002065E-06</v>
      </c>
      <c r="AR144">
        <v>115.4826028703675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1761330588</v>
      </c>
      <c r="DR144">
        <v>458.3256666666667</v>
      </c>
      <c r="DS144">
        <v>493.5821481481481</v>
      </c>
      <c r="DT144">
        <v>11.60293333333333</v>
      </c>
      <c r="DU144">
        <v>9.868791111111111</v>
      </c>
      <c r="DV144">
        <v>457.6763333333333</v>
      </c>
      <c r="DW144">
        <v>11.55053333333333</v>
      </c>
      <c r="DX144">
        <v>500.0002592592592</v>
      </c>
      <c r="DY144">
        <v>90.20294074074074</v>
      </c>
      <c r="DZ144">
        <v>0.0317147925925926</v>
      </c>
      <c r="EA144">
        <v>18.02832222222223</v>
      </c>
      <c r="EB144">
        <v>17.98036296296296</v>
      </c>
      <c r="EC144">
        <v>999.9000000000001</v>
      </c>
      <c r="ED144">
        <v>0</v>
      </c>
      <c r="EE144">
        <v>0</v>
      </c>
      <c r="EF144">
        <v>9998.539629629629</v>
      </c>
      <c r="EG144">
        <v>0</v>
      </c>
      <c r="EH144">
        <v>1147.2</v>
      </c>
      <c r="EI144">
        <v>-35.25655185185185</v>
      </c>
      <c r="EJ144">
        <v>463.706037037037</v>
      </c>
      <c r="EK144">
        <v>498.5019259259259</v>
      </c>
      <c r="EL144">
        <v>1.734134814814815</v>
      </c>
      <c r="EM144">
        <v>493.5821481481481</v>
      </c>
      <c r="EN144">
        <v>9.868791111111111</v>
      </c>
      <c r="EO144">
        <v>1.046617777777778</v>
      </c>
      <c r="EP144">
        <v>0.8901941111111112</v>
      </c>
      <c r="EQ144">
        <v>7.582023333333332</v>
      </c>
      <c r="ER144">
        <v>5.233183703703704</v>
      </c>
      <c r="ES144">
        <v>1200.018148148148</v>
      </c>
      <c r="ET144">
        <v>0.9669960000000002</v>
      </c>
      <c r="EU144">
        <v>0.033004</v>
      </c>
      <c r="EV144">
        <v>0</v>
      </c>
      <c r="EW144">
        <v>1323.42</v>
      </c>
      <c r="EX144">
        <v>5.000560000000001</v>
      </c>
      <c r="EY144">
        <v>15698.41851851852</v>
      </c>
      <c r="EZ144">
        <v>10316.94814814815</v>
      </c>
      <c r="FA144">
        <v>36.42348148148148</v>
      </c>
      <c r="FB144">
        <v>38.34696296296296</v>
      </c>
      <c r="FC144">
        <v>37.21492592592593</v>
      </c>
      <c r="FD144">
        <v>36.92333333333333</v>
      </c>
      <c r="FE144">
        <v>37.05988888888889</v>
      </c>
      <c r="FF144">
        <v>1155.578148148148</v>
      </c>
      <c r="FG144">
        <v>39.44</v>
      </c>
      <c r="FH144">
        <v>0</v>
      </c>
      <c r="FI144">
        <v>1761330631.4</v>
      </c>
      <c r="FJ144">
        <v>0</v>
      </c>
      <c r="FK144">
        <v>1323.481923076923</v>
      </c>
      <c r="FL144">
        <v>22.99179489182826</v>
      </c>
      <c r="FM144">
        <v>255.1897435902225</v>
      </c>
      <c r="FN144">
        <v>15698.65769230769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-34.05693902439024</v>
      </c>
      <c r="GD144">
        <v>-18.57714146341452</v>
      </c>
      <c r="GE144">
        <v>1.969170316170456</v>
      </c>
      <c r="GF144">
        <v>0</v>
      </c>
      <c r="GG144">
        <v>1322.019411764706</v>
      </c>
      <c r="GH144">
        <v>24.18212377902699</v>
      </c>
      <c r="GI144">
        <v>2.390684053197868</v>
      </c>
      <c r="GJ144">
        <v>0</v>
      </c>
      <c r="GK144">
        <v>1.733696585365854</v>
      </c>
      <c r="GL144">
        <v>0.01295790940766849</v>
      </c>
      <c r="GM144">
        <v>0.002694755167625511</v>
      </c>
      <c r="GN144">
        <v>1</v>
      </c>
      <c r="GO144">
        <v>1</v>
      </c>
      <c r="GP144">
        <v>3</v>
      </c>
      <c r="GQ144" t="s">
        <v>446</v>
      </c>
      <c r="GR144">
        <v>3.13276</v>
      </c>
      <c r="GS144">
        <v>2.70953</v>
      </c>
      <c r="GT144">
        <v>0.0956954</v>
      </c>
      <c r="GU144">
        <v>0.101552</v>
      </c>
      <c r="GV144">
        <v>0.0642176</v>
      </c>
      <c r="GW144">
        <v>0.057181</v>
      </c>
      <c r="GX144">
        <v>27494.2</v>
      </c>
      <c r="GY144">
        <v>26476.5</v>
      </c>
      <c r="GZ144">
        <v>30926</v>
      </c>
      <c r="HA144">
        <v>29700.6</v>
      </c>
      <c r="HB144">
        <v>39895.7</v>
      </c>
      <c r="HC144">
        <v>36844.1</v>
      </c>
      <c r="HD144">
        <v>47240.1</v>
      </c>
      <c r="HE144">
        <v>44119.2</v>
      </c>
      <c r="HF144">
        <v>1.88475</v>
      </c>
      <c r="HG144">
        <v>1.8805</v>
      </c>
      <c r="HH144">
        <v>0.0476241</v>
      </c>
      <c r="HI144">
        <v>0</v>
      </c>
      <c r="HJ144">
        <v>17.186</v>
      </c>
      <c r="HK144">
        <v>999.9</v>
      </c>
      <c r="HL144">
        <v>30.3</v>
      </c>
      <c r="HM144">
        <v>31.8</v>
      </c>
      <c r="HN144">
        <v>15.8582</v>
      </c>
      <c r="HO144">
        <v>63.455</v>
      </c>
      <c r="HP144">
        <v>19.7276</v>
      </c>
      <c r="HQ144">
        <v>1</v>
      </c>
      <c r="HR144">
        <v>-0.250335</v>
      </c>
      <c r="HS144">
        <v>3.05496</v>
      </c>
      <c r="HT144">
        <v>20.1798</v>
      </c>
      <c r="HU144">
        <v>5.23137</v>
      </c>
      <c r="HV144">
        <v>11.974</v>
      </c>
      <c r="HW144">
        <v>4.97135</v>
      </c>
      <c r="HX144">
        <v>3.28965</v>
      </c>
      <c r="HY144">
        <v>9999</v>
      </c>
      <c r="HZ144">
        <v>9999</v>
      </c>
      <c r="IA144">
        <v>9999</v>
      </c>
      <c r="IB144">
        <v>999.9</v>
      </c>
      <c r="IC144">
        <v>4.97296</v>
      </c>
      <c r="ID144">
        <v>1.87736</v>
      </c>
      <c r="IE144">
        <v>1.87545</v>
      </c>
      <c r="IF144">
        <v>1.87823</v>
      </c>
      <c r="IG144">
        <v>1.87494</v>
      </c>
      <c r="IH144">
        <v>1.87851</v>
      </c>
      <c r="II144">
        <v>1.87561</v>
      </c>
      <c r="IJ144">
        <v>1.87682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0.678</v>
      </c>
      <c r="IY144">
        <v>0.0525</v>
      </c>
      <c r="IZ144">
        <v>-0.1194416370607354</v>
      </c>
      <c r="JA144">
        <v>0.002211305909277446</v>
      </c>
      <c r="JB144">
        <v>-1.416678044876584E-06</v>
      </c>
      <c r="JC144">
        <v>5.589822708492042E-10</v>
      </c>
      <c r="JD144">
        <v>-0.0366444106193515</v>
      </c>
      <c r="JE144">
        <v>-0.003883289402147765</v>
      </c>
      <c r="JF144">
        <v>0.001294046794190009</v>
      </c>
      <c r="JG144">
        <v>-2.515066912705432E-05</v>
      </c>
      <c r="JH144">
        <v>14</v>
      </c>
      <c r="JI144">
        <v>2052</v>
      </c>
      <c r="JJ144">
        <v>1</v>
      </c>
      <c r="JK144">
        <v>21</v>
      </c>
      <c r="JL144">
        <v>29355509.9</v>
      </c>
      <c r="JM144">
        <v>29355509.9</v>
      </c>
      <c r="JN144">
        <v>1.32812</v>
      </c>
      <c r="JO144">
        <v>2.55249</v>
      </c>
      <c r="JP144">
        <v>1.39893</v>
      </c>
      <c r="JQ144">
        <v>2.3291</v>
      </c>
      <c r="JR144">
        <v>1.44897</v>
      </c>
      <c r="JS144">
        <v>2.47925</v>
      </c>
      <c r="JT144">
        <v>37.2181</v>
      </c>
      <c r="JU144">
        <v>23.8949</v>
      </c>
      <c r="JV144">
        <v>18</v>
      </c>
      <c r="JW144">
        <v>475.311</v>
      </c>
      <c r="JX144">
        <v>441.389</v>
      </c>
      <c r="JY144">
        <v>13.6825</v>
      </c>
      <c r="JZ144">
        <v>23.7587</v>
      </c>
      <c r="KA144">
        <v>30.0001</v>
      </c>
      <c r="KB144">
        <v>23.4971</v>
      </c>
      <c r="KC144">
        <v>23.5768</v>
      </c>
      <c r="KD144">
        <v>26.6661</v>
      </c>
      <c r="KE144">
        <v>35.3741</v>
      </c>
      <c r="KF144">
        <v>0</v>
      </c>
      <c r="KG144">
        <v>13.6924</v>
      </c>
      <c r="KH144">
        <v>540.5119999999999</v>
      </c>
      <c r="KI144">
        <v>9.784369999999999</v>
      </c>
      <c r="KJ144">
        <v>102.149</v>
      </c>
      <c r="KK144">
        <v>101.495</v>
      </c>
    </row>
    <row r="145" spans="1:297">
      <c r="A145">
        <v>129</v>
      </c>
      <c r="B145">
        <v>1761330600.5</v>
      </c>
      <c r="C145">
        <v>2559.900000095367</v>
      </c>
      <c r="D145" t="s">
        <v>702</v>
      </c>
      <c r="E145" t="s">
        <v>703</v>
      </c>
      <c r="F145">
        <v>5</v>
      </c>
      <c r="G145" t="s">
        <v>639</v>
      </c>
      <c r="H145" t="s">
        <v>436</v>
      </c>
      <c r="I145">
        <v>1761330592.714286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529.9734213511047</v>
      </c>
      <c r="AK145">
        <v>501.8172787878786</v>
      </c>
      <c r="AL145">
        <v>3.256533233554756</v>
      </c>
      <c r="AM145">
        <v>65.49655890252019</v>
      </c>
      <c r="AN145">
        <f>(AP145 - AO145 + DY145*1E3/(8.314*(EA145+273.15)) * AR145/DX145 * AQ145) * DX145/(100*DL145) * 1000/(1000 - AP145)</f>
        <v>0</v>
      </c>
      <c r="AO145">
        <v>9.851558612359407</v>
      </c>
      <c r="AP145">
        <v>11.61442787878787</v>
      </c>
      <c r="AQ145">
        <v>1.989808508116622E-06</v>
      </c>
      <c r="AR145">
        <v>115.4826028703675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1761330592.714286</v>
      </c>
      <c r="DR145">
        <v>472.9214642857143</v>
      </c>
      <c r="DS145">
        <v>508.9419285714285</v>
      </c>
      <c r="DT145">
        <v>11.60780714285714</v>
      </c>
      <c r="DU145">
        <v>9.862862857142856</v>
      </c>
      <c r="DV145">
        <v>472.2537857142858</v>
      </c>
      <c r="DW145">
        <v>11.55533571428571</v>
      </c>
      <c r="DX145">
        <v>499.9866785714286</v>
      </c>
      <c r="DY145">
        <v>90.20295714285716</v>
      </c>
      <c r="DZ145">
        <v>0.03179552142857143</v>
      </c>
      <c r="EA145">
        <v>18.02873928571429</v>
      </c>
      <c r="EB145">
        <v>17.981975</v>
      </c>
      <c r="EC145">
        <v>999.9000000000002</v>
      </c>
      <c r="ED145">
        <v>0</v>
      </c>
      <c r="EE145">
        <v>0</v>
      </c>
      <c r="EF145">
        <v>9990.066785714285</v>
      </c>
      <c r="EG145">
        <v>0</v>
      </c>
      <c r="EH145">
        <v>1147.188214285714</v>
      </c>
      <c r="EI145">
        <v>-36.02048571428572</v>
      </c>
      <c r="EJ145">
        <v>478.4755714285715</v>
      </c>
      <c r="EK145">
        <v>514.0115357142857</v>
      </c>
      <c r="EL145">
        <v>1.744942142857143</v>
      </c>
      <c r="EM145">
        <v>508.9419285714285</v>
      </c>
      <c r="EN145">
        <v>9.862862857142856</v>
      </c>
      <c r="EO145">
        <v>1.047058214285714</v>
      </c>
      <c r="EP145">
        <v>0.8896594285714284</v>
      </c>
      <c r="EQ145">
        <v>7.588181785714285</v>
      </c>
      <c r="ER145">
        <v>5.224541428571428</v>
      </c>
      <c r="ES145">
        <v>1200.014642857143</v>
      </c>
      <c r="ET145">
        <v>0.9669953571428572</v>
      </c>
      <c r="EU145">
        <v>0.03300461428571429</v>
      </c>
      <c r="EV145">
        <v>0</v>
      </c>
      <c r="EW145">
        <v>1325.1625</v>
      </c>
      <c r="EX145">
        <v>5.000560000000001</v>
      </c>
      <c r="EY145">
        <v>15717.58214285715</v>
      </c>
      <c r="EZ145">
        <v>10316.925</v>
      </c>
      <c r="FA145">
        <v>36.39271428571429</v>
      </c>
      <c r="FB145">
        <v>38.30549999999999</v>
      </c>
      <c r="FC145">
        <v>37.18271428571428</v>
      </c>
      <c r="FD145">
        <v>36.87692857142856</v>
      </c>
      <c r="FE145">
        <v>37.00414285714286</v>
      </c>
      <c r="FF145">
        <v>1155.574642857143</v>
      </c>
      <c r="FG145">
        <v>39.44</v>
      </c>
      <c r="FH145">
        <v>0</v>
      </c>
      <c r="FI145">
        <v>1761330636.2</v>
      </c>
      <c r="FJ145">
        <v>0</v>
      </c>
      <c r="FK145">
        <v>1325.244230769231</v>
      </c>
      <c r="FL145">
        <v>21.32683763116519</v>
      </c>
      <c r="FM145">
        <v>235.0222223986574</v>
      </c>
      <c r="FN145">
        <v>15718.18461538462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-35.617905</v>
      </c>
      <c r="GD145">
        <v>-10.1710964352719</v>
      </c>
      <c r="GE145">
        <v>0.9859638416164157</v>
      </c>
      <c r="GF145">
        <v>0</v>
      </c>
      <c r="GG145">
        <v>1324.120588235294</v>
      </c>
      <c r="GH145">
        <v>22.01191751028529</v>
      </c>
      <c r="GI145">
        <v>2.178620639136932</v>
      </c>
      <c r="GJ145">
        <v>0</v>
      </c>
      <c r="GK145">
        <v>1.7412575</v>
      </c>
      <c r="GL145">
        <v>0.1230666416510301</v>
      </c>
      <c r="GM145">
        <v>0.01395046374677201</v>
      </c>
      <c r="GN145">
        <v>0</v>
      </c>
      <c r="GO145">
        <v>0</v>
      </c>
      <c r="GP145">
        <v>3</v>
      </c>
      <c r="GQ145" t="s">
        <v>497</v>
      </c>
      <c r="GR145">
        <v>3.13266</v>
      </c>
      <c r="GS145">
        <v>2.70954</v>
      </c>
      <c r="GT145">
        <v>0.098009</v>
      </c>
      <c r="GU145">
        <v>0.103902</v>
      </c>
      <c r="GV145">
        <v>0.0642297</v>
      </c>
      <c r="GW145">
        <v>0.0570597</v>
      </c>
      <c r="GX145">
        <v>27423.3</v>
      </c>
      <c r="GY145">
        <v>26406.8</v>
      </c>
      <c r="GZ145">
        <v>30925.3</v>
      </c>
      <c r="HA145">
        <v>29700.1</v>
      </c>
      <c r="HB145">
        <v>39894.4</v>
      </c>
      <c r="HC145">
        <v>36848.5</v>
      </c>
      <c r="HD145">
        <v>47238.9</v>
      </c>
      <c r="HE145">
        <v>44118.5</v>
      </c>
      <c r="HF145">
        <v>1.88452</v>
      </c>
      <c r="HG145">
        <v>1.88057</v>
      </c>
      <c r="HH145">
        <v>0.0480413</v>
      </c>
      <c r="HI145">
        <v>0</v>
      </c>
      <c r="HJ145">
        <v>17.186</v>
      </c>
      <c r="HK145">
        <v>999.9</v>
      </c>
      <c r="HL145">
        <v>30.3</v>
      </c>
      <c r="HM145">
        <v>31.8</v>
      </c>
      <c r="HN145">
        <v>15.8589</v>
      </c>
      <c r="HO145">
        <v>63.975</v>
      </c>
      <c r="HP145">
        <v>19.7957</v>
      </c>
      <c r="HQ145">
        <v>1</v>
      </c>
      <c r="HR145">
        <v>-0.250158</v>
      </c>
      <c r="HS145">
        <v>3.04386</v>
      </c>
      <c r="HT145">
        <v>20.18</v>
      </c>
      <c r="HU145">
        <v>5.23092</v>
      </c>
      <c r="HV145">
        <v>11.974</v>
      </c>
      <c r="HW145">
        <v>4.9708</v>
      </c>
      <c r="HX145">
        <v>3.28953</v>
      </c>
      <c r="HY145">
        <v>9999</v>
      </c>
      <c r="HZ145">
        <v>9999</v>
      </c>
      <c r="IA145">
        <v>9999</v>
      </c>
      <c r="IB145">
        <v>999.9</v>
      </c>
      <c r="IC145">
        <v>4.97295</v>
      </c>
      <c r="ID145">
        <v>1.87731</v>
      </c>
      <c r="IE145">
        <v>1.87538</v>
      </c>
      <c r="IF145">
        <v>1.8782</v>
      </c>
      <c r="IG145">
        <v>1.87489</v>
      </c>
      <c r="IH145">
        <v>1.87851</v>
      </c>
      <c r="II145">
        <v>1.87561</v>
      </c>
      <c r="IJ145">
        <v>1.8768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0.698</v>
      </c>
      <c r="IY145">
        <v>0.0526</v>
      </c>
      <c r="IZ145">
        <v>-0.1194416370607354</v>
      </c>
      <c r="JA145">
        <v>0.002211305909277446</v>
      </c>
      <c r="JB145">
        <v>-1.416678044876584E-06</v>
      </c>
      <c r="JC145">
        <v>5.589822708492042E-10</v>
      </c>
      <c r="JD145">
        <v>-0.0366444106193515</v>
      </c>
      <c r="JE145">
        <v>-0.003883289402147765</v>
      </c>
      <c r="JF145">
        <v>0.001294046794190009</v>
      </c>
      <c r="JG145">
        <v>-2.515066912705432E-05</v>
      </c>
      <c r="JH145">
        <v>14</v>
      </c>
      <c r="JI145">
        <v>2052</v>
      </c>
      <c r="JJ145">
        <v>1</v>
      </c>
      <c r="JK145">
        <v>21</v>
      </c>
      <c r="JL145">
        <v>29355510</v>
      </c>
      <c r="JM145">
        <v>29355510</v>
      </c>
      <c r="JN145">
        <v>1.35986</v>
      </c>
      <c r="JO145">
        <v>2.5293</v>
      </c>
      <c r="JP145">
        <v>1.39893</v>
      </c>
      <c r="JQ145">
        <v>2.3291</v>
      </c>
      <c r="JR145">
        <v>1.44897</v>
      </c>
      <c r="JS145">
        <v>2.55005</v>
      </c>
      <c r="JT145">
        <v>37.242</v>
      </c>
      <c r="JU145">
        <v>23.8949</v>
      </c>
      <c r="JV145">
        <v>18</v>
      </c>
      <c r="JW145">
        <v>475.202</v>
      </c>
      <c r="JX145">
        <v>441.445</v>
      </c>
      <c r="JY145">
        <v>13.6947</v>
      </c>
      <c r="JZ145">
        <v>23.7607</v>
      </c>
      <c r="KA145">
        <v>30.0001</v>
      </c>
      <c r="KB145">
        <v>23.4984</v>
      </c>
      <c r="KC145">
        <v>23.578</v>
      </c>
      <c r="KD145">
        <v>27.2944</v>
      </c>
      <c r="KE145">
        <v>35.3741</v>
      </c>
      <c r="KF145">
        <v>0</v>
      </c>
      <c r="KG145">
        <v>13.705</v>
      </c>
      <c r="KH145">
        <v>560.557</v>
      </c>
      <c r="KI145">
        <v>9.7683</v>
      </c>
      <c r="KJ145">
        <v>102.146</v>
      </c>
      <c r="KK145">
        <v>101.493</v>
      </c>
    </row>
    <row r="146" spans="1:297">
      <c r="A146">
        <v>130</v>
      </c>
      <c r="B146">
        <v>1761330605.5</v>
      </c>
      <c r="C146">
        <v>2564.900000095367</v>
      </c>
      <c r="D146" t="s">
        <v>704</v>
      </c>
      <c r="E146" t="s">
        <v>705</v>
      </c>
      <c r="F146">
        <v>5</v>
      </c>
      <c r="G146" t="s">
        <v>639</v>
      </c>
      <c r="H146" t="s">
        <v>436</v>
      </c>
      <c r="I146">
        <v>1761330598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546.9608085490062</v>
      </c>
      <c r="AK146">
        <v>518.2672424242425</v>
      </c>
      <c r="AL146">
        <v>3.295805074795381</v>
      </c>
      <c r="AM146">
        <v>65.49655890252019</v>
      </c>
      <c r="AN146">
        <f>(AP146 - AO146 + DY146*1E3/(8.314*(EA146+273.15)) * AR146/DX146 * AQ146) * DX146/(100*DL146) * 1000/(1000 - AP146)</f>
        <v>0</v>
      </c>
      <c r="AO146">
        <v>9.838192275878157</v>
      </c>
      <c r="AP146">
        <v>11.61481090909091</v>
      </c>
      <c r="AQ146">
        <v>2.79525589417915E-07</v>
      </c>
      <c r="AR146">
        <v>115.4826028703675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1761330598</v>
      </c>
      <c r="DR146">
        <v>489.6323333333333</v>
      </c>
      <c r="DS146">
        <v>526.4913333333334</v>
      </c>
      <c r="DT146">
        <v>11.61235555555555</v>
      </c>
      <c r="DU146">
        <v>9.852463333333333</v>
      </c>
      <c r="DV146">
        <v>488.944</v>
      </c>
      <c r="DW146">
        <v>11.55982962962963</v>
      </c>
      <c r="DX146">
        <v>499.979962962963</v>
      </c>
      <c r="DY146">
        <v>90.20311481481482</v>
      </c>
      <c r="DZ146">
        <v>0.03182795555555556</v>
      </c>
      <c r="EA146">
        <v>18.02952222222222</v>
      </c>
      <c r="EB146">
        <v>17.98218148148148</v>
      </c>
      <c r="EC146">
        <v>999.9000000000001</v>
      </c>
      <c r="ED146">
        <v>0</v>
      </c>
      <c r="EE146">
        <v>0</v>
      </c>
      <c r="EF146">
        <v>9996.642592592594</v>
      </c>
      <c r="EG146">
        <v>0</v>
      </c>
      <c r="EH146">
        <v>1147.178888888889</v>
      </c>
      <c r="EI146">
        <v>-36.85909259259259</v>
      </c>
      <c r="EJ146">
        <v>495.3849259259259</v>
      </c>
      <c r="EK146">
        <v>531.7300740740741</v>
      </c>
      <c r="EL146">
        <v>1.759895555555556</v>
      </c>
      <c r="EM146">
        <v>526.4913333333334</v>
      </c>
      <c r="EN146">
        <v>9.852463333333333</v>
      </c>
      <c r="EO146">
        <v>1.04747074074074</v>
      </c>
      <c r="EP146">
        <v>0.8887228518518521</v>
      </c>
      <c r="EQ146">
        <v>7.593954074074075</v>
      </c>
      <c r="ER146">
        <v>5.20940074074074</v>
      </c>
      <c r="ES146">
        <v>1200.008888888889</v>
      </c>
      <c r="ET146">
        <v>0.9669946666666666</v>
      </c>
      <c r="EU146">
        <v>0.03300528518518519</v>
      </c>
      <c r="EV146">
        <v>0</v>
      </c>
      <c r="EW146">
        <v>1327.131851851852</v>
      </c>
      <c r="EX146">
        <v>5.000560000000001</v>
      </c>
      <c r="EY146">
        <v>15738.3037037037</v>
      </c>
      <c r="EZ146">
        <v>10316.88148148148</v>
      </c>
      <c r="FA146">
        <v>36.30077777777778</v>
      </c>
      <c r="FB146">
        <v>38.24733333333333</v>
      </c>
      <c r="FC146">
        <v>37.15707407407407</v>
      </c>
      <c r="FD146">
        <v>36.83992592592593</v>
      </c>
      <c r="FE146">
        <v>36.94185185185185</v>
      </c>
      <c r="FF146">
        <v>1155.568888888889</v>
      </c>
      <c r="FG146">
        <v>39.44</v>
      </c>
      <c r="FH146">
        <v>0</v>
      </c>
      <c r="FI146">
        <v>1761330641.6</v>
      </c>
      <c r="FJ146">
        <v>0</v>
      </c>
      <c r="FK146">
        <v>1327.3512</v>
      </c>
      <c r="FL146">
        <v>21.57461542775244</v>
      </c>
      <c r="FM146">
        <v>229.0692311081455</v>
      </c>
      <c r="FN146">
        <v>15740.424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-36.25449500000001</v>
      </c>
      <c r="GD146">
        <v>-9.547015384615346</v>
      </c>
      <c r="GE146">
        <v>0.9231277703953014</v>
      </c>
      <c r="GF146">
        <v>0</v>
      </c>
      <c r="GG146">
        <v>1325.668235294117</v>
      </c>
      <c r="GH146">
        <v>21.60580596646036</v>
      </c>
      <c r="GI146">
        <v>2.136549541816597</v>
      </c>
      <c r="GJ146">
        <v>0</v>
      </c>
      <c r="GK146">
        <v>1.75026675</v>
      </c>
      <c r="GL146">
        <v>0.1782302814258876</v>
      </c>
      <c r="GM146">
        <v>0.01823876837775786</v>
      </c>
      <c r="GN146">
        <v>0</v>
      </c>
      <c r="GO146">
        <v>0</v>
      </c>
      <c r="GP146">
        <v>3</v>
      </c>
      <c r="GQ146" t="s">
        <v>497</v>
      </c>
      <c r="GR146">
        <v>3.13289</v>
      </c>
      <c r="GS146">
        <v>2.7097</v>
      </c>
      <c r="GT146">
        <v>0.100319</v>
      </c>
      <c r="GU146">
        <v>0.106225</v>
      </c>
      <c r="GV146">
        <v>0.0642325</v>
      </c>
      <c r="GW146">
        <v>0.0570474</v>
      </c>
      <c r="GX146">
        <v>27352.9</v>
      </c>
      <c r="GY146">
        <v>26339.3</v>
      </c>
      <c r="GZ146">
        <v>30925.1</v>
      </c>
      <c r="HA146">
        <v>29701.1</v>
      </c>
      <c r="HB146">
        <v>39894.3</v>
      </c>
      <c r="HC146">
        <v>36850.4</v>
      </c>
      <c r="HD146">
        <v>47238.7</v>
      </c>
      <c r="HE146">
        <v>44120.1</v>
      </c>
      <c r="HF146">
        <v>1.8852</v>
      </c>
      <c r="HG146">
        <v>1.88008</v>
      </c>
      <c r="HH146">
        <v>0.0479668</v>
      </c>
      <c r="HI146">
        <v>0</v>
      </c>
      <c r="HJ146">
        <v>17.1876</v>
      </c>
      <c r="HK146">
        <v>999.9</v>
      </c>
      <c r="HL146">
        <v>30.3</v>
      </c>
      <c r="HM146">
        <v>31.8</v>
      </c>
      <c r="HN146">
        <v>15.8581</v>
      </c>
      <c r="HO146">
        <v>63.205</v>
      </c>
      <c r="HP146">
        <v>19.98</v>
      </c>
      <c r="HQ146">
        <v>1</v>
      </c>
      <c r="HR146">
        <v>-0.250041</v>
      </c>
      <c r="HS146">
        <v>3.04322</v>
      </c>
      <c r="HT146">
        <v>20.18</v>
      </c>
      <c r="HU146">
        <v>5.23092</v>
      </c>
      <c r="HV146">
        <v>11.9739</v>
      </c>
      <c r="HW146">
        <v>4.9712</v>
      </c>
      <c r="HX146">
        <v>3.28955</v>
      </c>
      <c r="HY146">
        <v>9999</v>
      </c>
      <c r="HZ146">
        <v>9999</v>
      </c>
      <c r="IA146">
        <v>9999</v>
      </c>
      <c r="IB146">
        <v>999.9</v>
      </c>
      <c r="IC146">
        <v>4.97297</v>
      </c>
      <c r="ID146">
        <v>1.87734</v>
      </c>
      <c r="IE146">
        <v>1.87541</v>
      </c>
      <c r="IF146">
        <v>1.87821</v>
      </c>
      <c r="IG146">
        <v>1.87494</v>
      </c>
      <c r="IH146">
        <v>1.87851</v>
      </c>
      <c r="II146">
        <v>1.87561</v>
      </c>
      <c r="IJ146">
        <v>1.87681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0.718</v>
      </c>
      <c r="IY146">
        <v>0.0525</v>
      </c>
      <c r="IZ146">
        <v>-0.1194416370607354</v>
      </c>
      <c r="JA146">
        <v>0.002211305909277446</v>
      </c>
      <c r="JB146">
        <v>-1.416678044876584E-06</v>
      </c>
      <c r="JC146">
        <v>5.589822708492042E-10</v>
      </c>
      <c r="JD146">
        <v>-0.0366444106193515</v>
      </c>
      <c r="JE146">
        <v>-0.003883289402147765</v>
      </c>
      <c r="JF146">
        <v>0.001294046794190009</v>
      </c>
      <c r="JG146">
        <v>-2.515066912705432E-05</v>
      </c>
      <c r="JH146">
        <v>14</v>
      </c>
      <c r="JI146">
        <v>2052</v>
      </c>
      <c r="JJ146">
        <v>1</v>
      </c>
      <c r="JK146">
        <v>21</v>
      </c>
      <c r="JL146">
        <v>29355510.1</v>
      </c>
      <c r="JM146">
        <v>29355510.1</v>
      </c>
      <c r="JN146">
        <v>1.39526</v>
      </c>
      <c r="JO146">
        <v>2.53784</v>
      </c>
      <c r="JP146">
        <v>1.39893</v>
      </c>
      <c r="JQ146">
        <v>2.32788</v>
      </c>
      <c r="JR146">
        <v>1.44897</v>
      </c>
      <c r="JS146">
        <v>2.60132</v>
      </c>
      <c r="JT146">
        <v>37.242</v>
      </c>
      <c r="JU146">
        <v>23.9036</v>
      </c>
      <c r="JV146">
        <v>18</v>
      </c>
      <c r="JW146">
        <v>475.561</v>
      </c>
      <c r="JX146">
        <v>441.156</v>
      </c>
      <c r="JY146">
        <v>13.7091</v>
      </c>
      <c r="JZ146">
        <v>23.7611</v>
      </c>
      <c r="KA146">
        <v>30.0002</v>
      </c>
      <c r="KB146">
        <v>23.499</v>
      </c>
      <c r="KC146">
        <v>23.5797</v>
      </c>
      <c r="KD146">
        <v>27.9949</v>
      </c>
      <c r="KE146">
        <v>35.6608</v>
      </c>
      <c r="KF146">
        <v>0</v>
      </c>
      <c r="KG146">
        <v>13.717</v>
      </c>
      <c r="KH146">
        <v>573.9160000000001</v>
      </c>
      <c r="KI146">
        <v>9.75637</v>
      </c>
      <c r="KJ146">
        <v>102.146</v>
      </c>
      <c r="KK146">
        <v>101.497</v>
      </c>
    </row>
    <row r="147" spans="1:297">
      <c r="A147">
        <v>131</v>
      </c>
      <c r="B147">
        <v>1761330610</v>
      </c>
      <c r="C147">
        <v>2569.400000095367</v>
      </c>
      <c r="D147" t="s">
        <v>706</v>
      </c>
      <c r="E147" t="s">
        <v>707</v>
      </c>
      <c r="F147">
        <v>5</v>
      </c>
      <c r="G147" t="s">
        <v>639</v>
      </c>
      <c r="H147" t="s">
        <v>436</v>
      </c>
      <c r="I147">
        <v>1761330602.444444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562.2166915793999</v>
      </c>
      <c r="AK147">
        <v>533.2898848484846</v>
      </c>
      <c r="AL147">
        <v>3.342160663110652</v>
      </c>
      <c r="AM147">
        <v>65.49655890252019</v>
      </c>
      <c r="AN147">
        <f>(AP147 - AO147 + DY147*1E3/(8.314*(EA147+273.15)) * AR147/DX147 * AQ147) * DX147/(100*DL147) * 1000/(1000 - AP147)</f>
        <v>0</v>
      </c>
      <c r="AO147">
        <v>9.819913497973539</v>
      </c>
      <c r="AP147">
        <v>11.61061696969696</v>
      </c>
      <c r="AQ147">
        <v>-3.09259810748205E-07</v>
      </c>
      <c r="AR147">
        <v>115.4826028703675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1761330602.444444</v>
      </c>
      <c r="DR147">
        <v>503.991074074074</v>
      </c>
      <c r="DS147">
        <v>541.3901111111111</v>
      </c>
      <c r="DT147">
        <v>11.61351111111111</v>
      </c>
      <c r="DU147">
        <v>9.834254814814814</v>
      </c>
      <c r="DV147">
        <v>503.2852592592593</v>
      </c>
      <c r="DW147">
        <v>11.56096666666667</v>
      </c>
      <c r="DX147">
        <v>499.9963333333334</v>
      </c>
      <c r="DY147">
        <v>90.20429259259259</v>
      </c>
      <c r="DZ147">
        <v>0.03178310740740741</v>
      </c>
      <c r="EA147">
        <v>18.02924444444444</v>
      </c>
      <c r="EB147">
        <v>17.98363333333333</v>
      </c>
      <c r="EC147">
        <v>999.9000000000001</v>
      </c>
      <c r="ED147">
        <v>0</v>
      </c>
      <c r="EE147">
        <v>0</v>
      </c>
      <c r="EF147">
        <v>10000.96851851852</v>
      </c>
      <c r="EG147">
        <v>0</v>
      </c>
      <c r="EH147">
        <v>1147.166666666667</v>
      </c>
      <c r="EI147">
        <v>-37.39908888888889</v>
      </c>
      <c r="EJ147">
        <v>509.913</v>
      </c>
      <c r="EK147">
        <v>546.766925925926</v>
      </c>
      <c r="EL147">
        <v>1.77926</v>
      </c>
      <c r="EM147">
        <v>541.3901111111111</v>
      </c>
      <c r="EN147">
        <v>9.834254814814814</v>
      </c>
      <c r="EO147">
        <v>1.04758962962963</v>
      </c>
      <c r="EP147">
        <v>0.887091962962963</v>
      </c>
      <c r="EQ147">
        <v>7.595604814814815</v>
      </c>
      <c r="ER147">
        <v>5.182997777777778</v>
      </c>
      <c r="ES147">
        <v>1200.015185185185</v>
      </c>
      <c r="ET147">
        <v>0.9669943333333335</v>
      </c>
      <c r="EU147">
        <v>0.03300561481481482</v>
      </c>
      <c r="EV147">
        <v>0</v>
      </c>
      <c r="EW147">
        <v>1328.767037037037</v>
      </c>
      <c r="EX147">
        <v>5.000560000000001</v>
      </c>
      <c r="EY147">
        <v>15755.2925925926</v>
      </c>
      <c r="EZ147">
        <v>10316.92592592593</v>
      </c>
      <c r="FA147">
        <v>36.22896296296296</v>
      </c>
      <c r="FB147">
        <v>38.20111111111111</v>
      </c>
      <c r="FC147">
        <v>37.12240740740741</v>
      </c>
      <c r="FD147">
        <v>36.80759259259259</v>
      </c>
      <c r="FE147">
        <v>36.90022222222222</v>
      </c>
      <c r="FF147">
        <v>1155.575185185185</v>
      </c>
      <c r="FG147">
        <v>39.44</v>
      </c>
      <c r="FH147">
        <v>0</v>
      </c>
      <c r="FI147">
        <v>1761330645.8</v>
      </c>
      <c r="FJ147">
        <v>0</v>
      </c>
      <c r="FK147">
        <v>1328.777692307692</v>
      </c>
      <c r="FL147">
        <v>22.86085472200467</v>
      </c>
      <c r="FM147">
        <v>227.9179489191473</v>
      </c>
      <c r="FN147">
        <v>15755.15384615385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-36.8590756097561</v>
      </c>
      <c r="GD147">
        <v>-8.175798606271785</v>
      </c>
      <c r="GE147">
        <v>0.8154301802835798</v>
      </c>
      <c r="GF147">
        <v>0</v>
      </c>
      <c r="GG147">
        <v>1327.466470588235</v>
      </c>
      <c r="GH147">
        <v>21.85637892862006</v>
      </c>
      <c r="GI147">
        <v>2.160884734864468</v>
      </c>
      <c r="GJ147">
        <v>0</v>
      </c>
      <c r="GK147">
        <v>1.762853414634146</v>
      </c>
      <c r="GL147">
        <v>0.2198253658536634</v>
      </c>
      <c r="GM147">
        <v>0.02249160272675832</v>
      </c>
      <c r="GN147">
        <v>0</v>
      </c>
      <c r="GO147">
        <v>0</v>
      </c>
      <c r="GP147">
        <v>3</v>
      </c>
      <c r="GQ147" t="s">
        <v>497</v>
      </c>
      <c r="GR147">
        <v>3.13268</v>
      </c>
      <c r="GS147">
        <v>2.7097</v>
      </c>
      <c r="GT147">
        <v>0.1024</v>
      </c>
      <c r="GU147">
        <v>0.108292</v>
      </c>
      <c r="GV147">
        <v>0.0642132</v>
      </c>
      <c r="GW147">
        <v>0.0568418</v>
      </c>
      <c r="GX147">
        <v>27290.2</v>
      </c>
      <c r="GY147">
        <v>26278.1</v>
      </c>
      <c r="GZ147">
        <v>30925.9</v>
      </c>
      <c r="HA147">
        <v>29700.9</v>
      </c>
      <c r="HB147">
        <v>39895.9</v>
      </c>
      <c r="HC147">
        <v>36858.6</v>
      </c>
      <c r="HD147">
        <v>47239.6</v>
      </c>
      <c r="HE147">
        <v>44120</v>
      </c>
      <c r="HF147">
        <v>1.88452</v>
      </c>
      <c r="HG147">
        <v>1.88043</v>
      </c>
      <c r="HH147">
        <v>0.0482872</v>
      </c>
      <c r="HI147">
        <v>0</v>
      </c>
      <c r="HJ147">
        <v>17.1884</v>
      </c>
      <c r="HK147">
        <v>999.9</v>
      </c>
      <c r="HL147">
        <v>30.3</v>
      </c>
      <c r="HM147">
        <v>31.8</v>
      </c>
      <c r="HN147">
        <v>15.8588</v>
      </c>
      <c r="HO147">
        <v>63.335</v>
      </c>
      <c r="HP147">
        <v>19.7115</v>
      </c>
      <c r="HQ147">
        <v>1</v>
      </c>
      <c r="HR147">
        <v>-0.250346</v>
      </c>
      <c r="HS147">
        <v>3.04524</v>
      </c>
      <c r="HT147">
        <v>20.1799</v>
      </c>
      <c r="HU147">
        <v>5.23137</v>
      </c>
      <c r="HV147">
        <v>11.9739</v>
      </c>
      <c r="HW147">
        <v>4.9709</v>
      </c>
      <c r="HX147">
        <v>3.28955</v>
      </c>
      <c r="HY147">
        <v>9999</v>
      </c>
      <c r="HZ147">
        <v>9999</v>
      </c>
      <c r="IA147">
        <v>9999</v>
      </c>
      <c r="IB147">
        <v>999.9</v>
      </c>
      <c r="IC147">
        <v>4.97296</v>
      </c>
      <c r="ID147">
        <v>1.87733</v>
      </c>
      <c r="IE147">
        <v>1.87542</v>
      </c>
      <c r="IF147">
        <v>1.87822</v>
      </c>
      <c r="IG147">
        <v>1.87493</v>
      </c>
      <c r="IH147">
        <v>1.87851</v>
      </c>
      <c r="II147">
        <v>1.87561</v>
      </c>
      <c r="IJ147">
        <v>1.87682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0.736</v>
      </c>
      <c r="IY147">
        <v>0.0525</v>
      </c>
      <c r="IZ147">
        <v>-0.1194416370607354</v>
      </c>
      <c r="JA147">
        <v>0.002211305909277446</v>
      </c>
      <c r="JB147">
        <v>-1.416678044876584E-06</v>
      </c>
      <c r="JC147">
        <v>5.589822708492042E-10</v>
      </c>
      <c r="JD147">
        <v>-0.0366444106193515</v>
      </c>
      <c r="JE147">
        <v>-0.003883289402147765</v>
      </c>
      <c r="JF147">
        <v>0.001294046794190009</v>
      </c>
      <c r="JG147">
        <v>-2.515066912705432E-05</v>
      </c>
      <c r="JH147">
        <v>14</v>
      </c>
      <c r="JI147">
        <v>2052</v>
      </c>
      <c r="JJ147">
        <v>1</v>
      </c>
      <c r="JK147">
        <v>21</v>
      </c>
      <c r="JL147">
        <v>29355510.2</v>
      </c>
      <c r="JM147">
        <v>29355510.2</v>
      </c>
      <c r="JN147">
        <v>1.42334</v>
      </c>
      <c r="JO147">
        <v>2.53296</v>
      </c>
      <c r="JP147">
        <v>1.39893</v>
      </c>
      <c r="JQ147">
        <v>2.3291</v>
      </c>
      <c r="JR147">
        <v>1.44897</v>
      </c>
      <c r="JS147">
        <v>2.54272</v>
      </c>
      <c r="JT147">
        <v>37.242</v>
      </c>
      <c r="JU147">
        <v>23.8949</v>
      </c>
      <c r="JV147">
        <v>18</v>
      </c>
      <c r="JW147">
        <v>475.221</v>
      </c>
      <c r="JX147">
        <v>441.374</v>
      </c>
      <c r="JY147">
        <v>13.7201</v>
      </c>
      <c r="JZ147">
        <v>23.7627</v>
      </c>
      <c r="KA147">
        <v>30</v>
      </c>
      <c r="KB147">
        <v>23.501</v>
      </c>
      <c r="KC147">
        <v>23.5805</v>
      </c>
      <c r="KD147">
        <v>28.5704</v>
      </c>
      <c r="KE147">
        <v>35.6608</v>
      </c>
      <c r="KF147">
        <v>0</v>
      </c>
      <c r="KG147">
        <v>13.7276</v>
      </c>
      <c r="KH147">
        <v>587.276</v>
      </c>
      <c r="KI147">
        <v>9.75004</v>
      </c>
      <c r="KJ147">
        <v>102.148</v>
      </c>
      <c r="KK147">
        <v>101.496</v>
      </c>
    </row>
    <row r="148" spans="1:297">
      <c r="A148">
        <v>132</v>
      </c>
      <c r="B148">
        <v>1761330615</v>
      </c>
      <c r="C148">
        <v>2574.400000095367</v>
      </c>
      <c r="D148" t="s">
        <v>708</v>
      </c>
      <c r="E148" t="s">
        <v>709</v>
      </c>
      <c r="F148">
        <v>5</v>
      </c>
      <c r="G148" t="s">
        <v>639</v>
      </c>
      <c r="H148" t="s">
        <v>436</v>
      </c>
      <c r="I148">
        <v>1761330607.462963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579.1178830488479</v>
      </c>
      <c r="AK148">
        <v>549.9537818181817</v>
      </c>
      <c r="AL148">
        <v>3.326412006737156</v>
      </c>
      <c r="AM148">
        <v>65.49655890252019</v>
      </c>
      <c r="AN148">
        <f>(AP148 - AO148 + DY148*1E3/(8.314*(EA148+273.15)) * AR148/DX148 * AQ148) * DX148/(100*DL148) * 1000/(1000 - AP148)</f>
        <v>0</v>
      </c>
      <c r="AO148">
        <v>9.785964401759244</v>
      </c>
      <c r="AP148">
        <v>11.60154969696969</v>
      </c>
      <c r="AQ148">
        <v>-3.49476395884782E-06</v>
      </c>
      <c r="AR148">
        <v>115.4826028703675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1761330607.462963</v>
      </c>
      <c r="DR148">
        <v>520.4075555555555</v>
      </c>
      <c r="DS148">
        <v>558.2394814814814</v>
      </c>
      <c r="DT148">
        <v>11.61061111111111</v>
      </c>
      <c r="DU148">
        <v>9.812172592592592</v>
      </c>
      <c r="DV148">
        <v>519.6820740740741</v>
      </c>
      <c r="DW148">
        <v>11.55810740740741</v>
      </c>
      <c r="DX148">
        <v>500.0226296296296</v>
      </c>
      <c r="DY148">
        <v>90.20522962962961</v>
      </c>
      <c r="DZ148">
        <v>0.03174361111111111</v>
      </c>
      <c r="EA148">
        <v>18.02928518518518</v>
      </c>
      <c r="EB148">
        <v>17.98429259259259</v>
      </c>
      <c r="EC148">
        <v>999.9000000000001</v>
      </c>
      <c r="ED148">
        <v>0</v>
      </c>
      <c r="EE148">
        <v>0</v>
      </c>
      <c r="EF148">
        <v>10011.84888888889</v>
      </c>
      <c r="EG148">
        <v>0</v>
      </c>
      <c r="EH148">
        <v>1147.15</v>
      </c>
      <c r="EI148">
        <v>-37.83193703703704</v>
      </c>
      <c r="EJ148">
        <v>526.5207407407407</v>
      </c>
      <c r="EK148">
        <v>563.770962962963</v>
      </c>
      <c r="EL148">
        <v>1.79843925925926</v>
      </c>
      <c r="EM148">
        <v>558.2394814814814</v>
      </c>
      <c r="EN148">
        <v>9.812172592592592</v>
      </c>
      <c r="EO148">
        <v>1.047338518518518</v>
      </c>
      <c r="EP148">
        <v>0.8851093333333333</v>
      </c>
      <c r="EQ148">
        <v>7.592092592592593</v>
      </c>
      <c r="ER148">
        <v>5.150844074074074</v>
      </c>
      <c r="ES148">
        <v>1200.012222222222</v>
      </c>
      <c r="ET148">
        <v>0.9669936666666666</v>
      </c>
      <c r="EU148">
        <v>0.03300627407407407</v>
      </c>
      <c r="EV148">
        <v>0</v>
      </c>
      <c r="EW148">
        <v>1330.536296296296</v>
      </c>
      <c r="EX148">
        <v>5.000560000000001</v>
      </c>
      <c r="EY148">
        <v>15774.15185185185</v>
      </c>
      <c r="EZ148">
        <v>10316.88888888889</v>
      </c>
      <c r="FA148">
        <v>36.14092592592593</v>
      </c>
      <c r="FB148">
        <v>38.15022222222223</v>
      </c>
      <c r="FC148">
        <v>37.04137037037037</v>
      </c>
      <c r="FD148">
        <v>36.75433333333334</v>
      </c>
      <c r="FE148">
        <v>36.85162962962963</v>
      </c>
      <c r="FF148">
        <v>1155.571851851852</v>
      </c>
      <c r="FG148">
        <v>39.44</v>
      </c>
      <c r="FH148">
        <v>0</v>
      </c>
      <c r="FI148">
        <v>1761330650.6</v>
      </c>
      <c r="FJ148">
        <v>0</v>
      </c>
      <c r="FK148">
        <v>1330.488846153846</v>
      </c>
      <c r="FL148">
        <v>21.63247865045573</v>
      </c>
      <c r="FM148">
        <v>225.9145298986278</v>
      </c>
      <c r="FN148">
        <v>15773.13846153846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-37.517825</v>
      </c>
      <c r="GD148">
        <v>-5.513601500938045</v>
      </c>
      <c r="GE148">
        <v>0.5454027194422484</v>
      </c>
      <c r="GF148">
        <v>0</v>
      </c>
      <c r="GG148">
        <v>1329.402352941177</v>
      </c>
      <c r="GH148">
        <v>21.52299465727565</v>
      </c>
      <c r="GI148">
        <v>2.128965585364815</v>
      </c>
      <c r="GJ148">
        <v>0</v>
      </c>
      <c r="GK148">
        <v>1.78638875</v>
      </c>
      <c r="GL148">
        <v>0.2496325328330157</v>
      </c>
      <c r="GM148">
        <v>0.02508360073708518</v>
      </c>
      <c r="GN148">
        <v>0</v>
      </c>
      <c r="GO148">
        <v>0</v>
      </c>
      <c r="GP148">
        <v>3</v>
      </c>
      <c r="GQ148" t="s">
        <v>497</v>
      </c>
      <c r="GR148">
        <v>3.13278</v>
      </c>
      <c r="GS148">
        <v>2.7095</v>
      </c>
      <c r="GT148">
        <v>0.104667</v>
      </c>
      <c r="GU148">
        <v>0.110523</v>
      </c>
      <c r="GV148">
        <v>0.06417639999999999</v>
      </c>
      <c r="GW148">
        <v>0.0568244</v>
      </c>
      <c r="GX148">
        <v>27221</v>
      </c>
      <c r="GY148">
        <v>26212.1</v>
      </c>
      <c r="GZ148">
        <v>30925.5</v>
      </c>
      <c r="HA148">
        <v>29700.5</v>
      </c>
      <c r="HB148">
        <v>39897.4</v>
      </c>
      <c r="HC148">
        <v>36859.3</v>
      </c>
      <c r="HD148">
        <v>47239.2</v>
      </c>
      <c r="HE148">
        <v>44119.8</v>
      </c>
      <c r="HF148">
        <v>1.88472</v>
      </c>
      <c r="HG148">
        <v>1.88052</v>
      </c>
      <c r="HH148">
        <v>0.0478029</v>
      </c>
      <c r="HI148">
        <v>0</v>
      </c>
      <c r="HJ148">
        <v>17.1891</v>
      </c>
      <c r="HK148">
        <v>999.9</v>
      </c>
      <c r="HL148">
        <v>30.3</v>
      </c>
      <c r="HM148">
        <v>31.8</v>
      </c>
      <c r="HN148">
        <v>15.8594</v>
      </c>
      <c r="HO148">
        <v>63.405</v>
      </c>
      <c r="HP148">
        <v>19.9559</v>
      </c>
      <c r="HQ148">
        <v>1</v>
      </c>
      <c r="HR148">
        <v>-0.250058</v>
      </c>
      <c r="HS148">
        <v>3.04468</v>
      </c>
      <c r="HT148">
        <v>20.18</v>
      </c>
      <c r="HU148">
        <v>5.23182</v>
      </c>
      <c r="HV148">
        <v>11.9739</v>
      </c>
      <c r="HW148">
        <v>4.97115</v>
      </c>
      <c r="HX148">
        <v>3.2897</v>
      </c>
      <c r="HY148">
        <v>9999</v>
      </c>
      <c r="HZ148">
        <v>9999</v>
      </c>
      <c r="IA148">
        <v>9999</v>
      </c>
      <c r="IB148">
        <v>999.9</v>
      </c>
      <c r="IC148">
        <v>4.97295</v>
      </c>
      <c r="ID148">
        <v>1.87733</v>
      </c>
      <c r="IE148">
        <v>1.87544</v>
      </c>
      <c r="IF148">
        <v>1.87824</v>
      </c>
      <c r="IG148">
        <v>1.87495</v>
      </c>
      <c r="IH148">
        <v>1.87851</v>
      </c>
      <c r="II148">
        <v>1.87561</v>
      </c>
      <c r="IJ148">
        <v>1.87682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0.755</v>
      </c>
      <c r="IY148">
        <v>0.0524</v>
      </c>
      <c r="IZ148">
        <v>-0.1194416370607354</v>
      </c>
      <c r="JA148">
        <v>0.002211305909277446</v>
      </c>
      <c r="JB148">
        <v>-1.416678044876584E-06</v>
      </c>
      <c r="JC148">
        <v>5.589822708492042E-10</v>
      </c>
      <c r="JD148">
        <v>-0.0366444106193515</v>
      </c>
      <c r="JE148">
        <v>-0.003883289402147765</v>
      </c>
      <c r="JF148">
        <v>0.001294046794190009</v>
      </c>
      <c r="JG148">
        <v>-2.515066912705432E-05</v>
      </c>
      <c r="JH148">
        <v>14</v>
      </c>
      <c r="JI148">
        <v>2052</v>
      </c>
      <c r="JJ148">
        <v>1</v>
      </c>
      <c r="JK148">
        <v>21</v>
      </c>
      <c r="JL148">
        <v>29355510.2</v>
      </c>
      <c r="JM148">
        <v>29355510.2</v>
      </c>
      <c r="JN148">
        <v>1.45508</v>
      </c>
      <c r="JO148">
        <v>2.54517</v>
      </c>
      <c r="JP148">
        <v>1.39893</v>
      </c>
      <c r="JQ148">
        <v>2.3291</v>
      </c>
      <c r="JR148">
        <v>1.44897</v>
      </c>
      <c r="JS148">
        <v>2.47559</v>
      </c>
      <c r="JT148">
        <v>37.242</v>
      </c>
      <c r="JU148">
        <v>23.9036</v>
      </c>
      <c r="JV148">
        <v>18</v>
      </c>
      <c r="JW148">
        <v>475.334</v>
      </c>
      <c r="JX148">
        <v>441.447</v>
      </c>
      <c r="JY148">
        <v>13.7305</v>
      </c>
      <c r="JZ148">
        <v>23.7633</v>
      </c>
      <c r="KA148">
        <v>30</v>
      </c>
      <c r="KB148">
        <v>23.5022</v>
      </c>
      <c r="KC148">
        <v>23.5819</v>
      </c>
      <c r="KD148">
        <v>29.2588</v>
      </c>
      <c r="KE148">
        <v>35.6608</v>
      </c>
      <c r="KF148">
        <v>0</v>
      </c>
      <c r="KG148">
        <v>13.7373</v>
      </c>
      <c r="KH148">
        <v>607.311</v>
      </c>
      <c r="KI148">
        <v>9.744009999999999</v>
      </c>
      <c r="KJ148">
        <v>102.147</v>
      </c>
      <c r="KK148">
        <v>101.496</v>
      </c>
    </row>
    <row r="149" spans="1:297">
      <c r="A149">
        <v>133</v>
      </c>
      <c r="B149">
        <v>1761330620</v>
      </c>
      <c r="C149">
        <v>2579.400000095367</v>
      </c>
      <c r="D149" t="s">
        <v>710</v>
      </c>
      <c r="E149" t="s">
        <v>711</v>
      </c>
      <c r="F149">
        <v>5</v>
      </c>
      <c r="G149" t="s">
        <v>639</v>
      </c>
      <c r="H149" t="s">
        <v>436</v>
      </c>
      <c r="I149">
        <v>1761330612.481482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596.0844071661782</v>
      </c>
      <c r="AK149">
        <v>566.745993939394</v>
      </c>
      <c r="AL149">
        <v>3.359517357235201</v>
      </c>
      <c r="AM149">
        <v>65.49655890252019</v>
      </c>
      <c r="AN149">
        <f>(AP149 - AO149 + DY149*1E3/(8.314*(EA149+273.15)) * AR149/DX149 * AQ149) * DX149/(100*DL149) * 1000/(1000 - AP149)</f>
        <v>0</v>
      </c>
      <c r="AO149">
        <v>9.78440888064004</v>
      </c>
      <c r="AP149">
        <v>11.59915878787879</v>
      </c>
      <c r="AQ149">
        <v>-1.090024091079164E-06</v>
      </c>
      <c r="AR149">
        <v>115.4826028703675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1761330612.481482</v>
      </c>
      <c r="DR149">
        <v>536.9499629629629</v>
      </c>
      <c r="DS149">
        <v>575.0863703703703</v>
      </c>
      <c r="DT149">
        <v>11.60583333333333</v>
      </c>
      <c r="DU149">
        <v>9.794310370370372</v>
      </c>
      <c r="DV149">
        <v>536.205</v>
      </c>
      <c r="DW149">
        <v>11.5534037037037</v>
      </c>
      <c r="DX149">
        <v>500.0375185185185</v>
      </c>
      <c r="DY149">
        <v>90.20561481481481</v>
      </c>
      <c r="DZ149">
        <v>0.03171921481481482</v>
      </c>
      <c r="EA149">
        <v>18.02877407407407</v>
      </c>
      <c r="EB149">
        <v>17.98591111111111</v>
      </c>
      <c r="EC149">
        <v>999.9000000000001</v>
      </c>
      <c r="ED149">
        <v>0</v>
      </c>
      <c r="EE149">
        <v>0</v>
      </c>
      <c r="EF149">
        <v>10004.53074074074</v>
      </c>
      <c r="EG149">
        <v>0</v>
      </c>
      <c r="EH149">
        <v>1147.147037037037</v>
      </c>
      <c r="EI149">
        <v>-38.13635185185185</v>
      </c>
      <c r="EJ149">
        <v>543.2548148148147</v>
      </c>
      <c r="EK149">
        <v>580.7744444444444</v>
      </c>
      <c r="EL149">
        <v>1.811521851851852</v>
      </c>
      <c r="EM149">
        <v>575.0863703703703</v>
      </c>
      <c r="EN149">
        <v>9.794310370370372</v>
      </c>
      <c r="EO149">
        <v>1.046911481481481</v>
      </c>
      <c r="EP149">
        <v>0.8835018518518518</v>
      </c>
      <c r="EQ149">
        <v>7.586122962962962</v>
      </c>
      <c r="ER149">
        <v>5.124757407407407</v>
      </c>
      <c r="ES149">
        <v>1200.024444444444</v>
      </c>
      <c r="ET149">
        <v>0.9669933703703704</v>
      </c>
      <c r="EU149">
        <v>0.03300659259259259</v>
      </c>
      <c r="EV149">
        <v>0</v>
      </c>
      <c r="EW149">
        <v>1332.267407407408</v>
      </c>
      <c r="EX149">
        <v>5.000560000000001</v>
      </c>
      <c r="EY149">
        <v>15792.66666666666</v>
      </c>
      <c r="EZ149">
        <v>10316.98888888889</v>
      </c>
      <c r="FA149">
        <v>36.14081481481482</v>
      </c>
      <c r="FB149">
        <v>38.11081481481482</v>
      </c>
      <c r="FC149">
        <v>36.98122222222222</v>
      </c>
      <c r="FD149">
        <v>36.69659259259259</v>
      </c>
      <c r="FE149">
        <v>36.80533333333333</v>
      </c>
      <c r="FF149">
        <v>1155.582962962963</v>
      </c>
      <c r="FG149">
        <v>39.44</v>
      </c>
      <c r="FH149">
        <v>0</v>
      </c>
      <c r="FI149">
        <v>1761330656</v>
      </c>
      <c r="FJ149">
        <v>0</v>
      </c>
      <c r="FK149">
        <v>1332.4516</v>
      </c>
      <c r="FL149">
        <v>19.54076921199467</v>
      </c>
      <c r="FM149">
        <v>211.0923072817318</v>
      </c>
      <c r="FN149">
        <v>15794.028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-37.93782926829268</v>
      </c>
      <c r="GD149">
        <v>-3.705227874564383</v>
      </c>
      <c r="GE149">
        <v>0.3746284085720418</v>
      </c>
      <c r="GF149">
        <v>0</v>
      </c>
      <c r="GG149">
        <v>1331.286470588235</v>
      </c>
      <c r="GH149">
        <v>20.78930480430522</v>
      </c>
      <c r="GI149">
        <v>2.059435791314375</v>
      </c>
      <c r="GJ149">
        <v>0</v>
      </c>
      <c r="GK149">
        <v>1.801533414634146</v>
      </c>
      <c r="GL149">
        <v>0.1638742160278725</v>
      </c>
      <c r="GM149">
        <v>0.01895409378649117</v>
      </c>
      <c r="GN149">
        <v>0</v>
      </c>
      <c r="GO149">
        <v>0</v>
      </c>
      <c r="GP149">
        <v>3</v>
      </c>
      <c r="GQ149" t="s">
        <v>497</v>
      </c>
      <c r="GR149">
        <v>3.13273</v>
      </c>
      <c r="GS149">
        <v>2.70937</v>
      </c>
      <c r="GT149">
        <v>0.106918</v>
      </c>
      <c r="GU149">
        <v>0.112745</v>
      </c>
      <c r="GV149">
        <v>0.06417</v>
      </c>
      <c r="GW149">
        <v>0.0568324</v>
      </c>
      <c r="GX149">
        <v>27152.7</v>
      </c>
      <c r="GY149">
        <v>26146.7</v>
      </c>
      <c r="GZ149">
        <v>30925.7</v>
      </c>
      <c r="HA149">
        <v>29700.6</v>
      </c>
      <c r="HB149">
        <v>39898.3</v>
      </c>
      <c r="HC149">
        <v>36859.3</v>
      </c>
      <c r="HD149">
        <v>47239.7</v>
      </c>
      <c r="HE149">
        <v>44119.9</v>
      </c>
      <c r="HF149">
        <v>1.8846</v>
      </c>
      <c r="HG149">
        <v>1.88045</v>
      </c>
      <c r="HH149">
        <v>0.047937</v>
      </c>
      <c r="HI149">
        <v>0</v>
      </c>
      <c r="HJ149">
        <v>17.1906</v>
      </c>
      <c r="HK149">
        <v>999.9</v>
      </c>
      <c r="HL149">
        <v>30.3</v>
      </c>
      <c r="HM149">
        <v>31.8</v>
      </c>
      <c r="HN149">
        <v>15.8588</v>
      </c>
      <c r="HO149">
        <v>63.535</v>
      </c>
      <c r="HP149">
        <v>19.7837</v>
      </c>
      <c r="HQ149">
        <v>1</v>
      </c>
      <c r="HR149">
        <v>-0.249855</v>
      </c>
      <c r="HS149">
        <v>3.04155</v>
      </c>
      <c r="HT149">
        <v>20.1798</v>
      </c>
      <c r="HU149">
        <v>5.23182</v>
      </c>
      <c r="HV149">
        <v>11.974</v>
      </c>
      <c r="HW149">
        <v>4.9711</v>
      </c>
      <c r="HX149">
        <v>3.2897</v>
      </c>
      <c r="HY149">
        <v>9999</v>
      </c>
      <c r="HZ149">
        <v>9999</v>
      </c>
      <c r="IA149">
        <v>9999</v>
      </c>
      <c r="IB149">
        <v>999.9</v>
      </c>
      <c r="IC149">
        <v>4.97293</v>
      </c>
      <c r="ID149">
        <v>1.87731</v>
      </c>
      <c r="IE149">
        <v>1.87542</v>
      </c>
      <c r="IF149">
        <v>1.87821</v>
      </c>
      <c r="IG149">
        <v>1.87494</v>
      </c>
      <c r="IH149">
        <v>1.87851</v>
      </c>
      <c r="II149">
        <v>1.87561</v>
      </c>
      <c r="IJ149">
        <v>1.87682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0.774</v>
      </c>
      <c r="IY149">
        <v>0.0523</v>
      </c>
      <c r="IZ149">
        <v>-0.1194416370607354</v>
      </c>
      <c r="JA149">
        <v>0.002211305909277446</v>
      </c>
      <c r="JB149">
        <v>-1.416678044876584E-06</v>
      </c>
      <c r="JC149">
        <v>5.589822708492042E-10</v>
      </c>
      <c r="JD149">
        <v>-0.0366444106193515</v>
      </c>
      <c r="JE149">
        <v>-0.003883289402147765</v>
      </c>
      <c r="JF149">
        <v>0.001294046794190009</v>
      </c>
      <c r="JG149">
        <v>-2.515066912705432E-05</v>
      </c>
      <c r="JH149">
        <v>14</v>
      </c>
      <c r="JI149">
        <v>2052</v>
      </c>
      <c r="JJ149">
        <v>1</v>
      </c>
      <c r="JK149">
        <v>21</v>
      </c>
      <c r="JL149">
        <v>29355510.3</v>
      </c>
      <c r="JM149">
        <v>29355510.3</v>
      </c>
      <c r="JN149">
        <v>1.49048</v>
      </c>
      <c r="JO149">
        <v>2.54517</v>
      </c>
      <c r="JP149">
        <v>1.39893</v>
      </c>
      <c r="JQ149">
        <v>2.3291</v>
      </c>
      <c r="JR149">
        <v>1.44897</v>
      </c>
      <c r="JS149">
        <v>2.48535</v>
      </c>
      <c r="JT149">
        <v>37.242</v>
      </c>
      <c r="JU149">
        <v>23.8949</v>
      </c>
      <c r="JV149">
        <v>18</v>
      </c>
      <c r="JW149">
        <v>475.275</v>
      </c>
      <c r="JX149">
        <v>441.418</v>
      </c>
      <c r="JY149">
        <v>13.7397</v>
      </c>
      <c r="JZ149">
        <v>23.7646</v>
      </c>
      <c r="KA149">
        <v>30.0001</v>
      </c>
      <c r="KB149">
        <v>23.503</v>
      </c>
      <c r="KC149">
        <v>23.5839</v>
      </c>
      <c r="KD149">
        <v>29.8844</v>
      </c>
      <c r="KE149">
        <v>35.6608</v>
      </c>
      <c r="KF149">
        <v>0</v>
      </c>
      <c r="KG149">
        <v>13.7468</v>
      </c>
      <c r="KH149">
        <v>620.708</v>
      </c>
      <c r="KI149">
        <v>9.737030000000001</v>
      </c>
      <c r="KJ149">
        <v>102.148</v>
      </c>
      <c r="KK149">
        <v>101.496</v>
      </c>
    </row>
    <row r="150" spans="1:297">
      <c r="A150">
        <v>134</v>
      </c>
      <c r="B150">
        <v>1761330625</v>
      </c>
      <c r="C150">
        <v>2584.400000095367</v>
      </c>
      <c r="D150" t="s">
        <v>712</v>
      </c>
      <c r="E150" t="s">
        <v>713</v>
      </c>
      <c r="F150">
        <v>5</v>
      </c>
      <c r="G150" t="s">
        <v>639</v>
      </c>
      <c r="H150" t="s">
        <v>436</v>
      </c>
      <c r="I150">
        <v>1761330617.5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613.0773768076778</v>
      </c>
      <c r="AK150">
        <v>583.5640303030301</v>
      </c>
      <c r="AL150">
        <v>3.363117005386794</v>
      </c>
      <c r="AM150">
        <v>65.49655890252019</v>
      </c>
      <c r="AN150">
        <f>(AP150 - AO150 + DY150*1E3/(8.314*(EA150+273.15)) * AR150/DX150 * AQ150) * DX150/(100*DL150) * 1000/(1000 - AP150)</f>
        <v>0</v>
      </c>
      <c r="AO150">
        <v>9.787437119315081</v>
      </c>
      <c r="AP150">
        <v>11.60026848484848</v>
      </c>
      <c r="AQ150">
        <v>1.758642257154234E-07</v>
      </c>
      <c r="AR150">
        <v>115.4826028703675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1761330617.5</v>
      </c>
      <c r="DR150">
        <v>553.5652592592593</v>
      </c>
      <c r="DS150">
        <v>591.9251851851851</v>
      </c>
      <c r="DT150">
        <v>11.60151851851852</v>
      </c>
      <c r="DU150">
        <v>9.785993703703705</v>
      </c>
      <c r="DV150">
        <v>552.800962962963</v>
      </c>
      <c r="DW150">
        <v>11.54915185185185</v>
      </c>
      <c r="DX150">
        <v>499.9990740740741</v>
      </c>
      <c r="DY150">
        <v>90.20516296296294</v>
      </c>
      <c r="DZ150">
        <v>0.03176258518518519</v>
      </c>
      <c r="EA150">
        <v>18.02742962962963</v>
      </c>
      <c r="EB150">
        <v>17.98484074074074</v>
      </c>
      <c r="EC150">
        <v>999.9000000000001</v>
      </c>
      <c r="ED150">
        <v>0</v>
      </c>
      <c r="EE150">
        <v>0</v>
      </c>
      <c r="EF150">
        <v>10001.76037037037</v>
      </c>
      <c r="EG150">
        <v>0</v>
      </c>
      <c r="EH150">
        <v>1147.161851851852</v>
      </c>
      <c r="EI150">
        <v>-38.3598037037037</v>
      </c>
      <c r="EJ150">
        <v>560.0628148148148</v>
      </c>
      <c r="EK150">
        <v>597.7749259259259</v>
      </c>
      <c r="EL150">
        <v>1.815523333333333</v>
      </c>
      <c r="EM150">
        <v>591.9251851851851</v>
      </c>
      <c r="EN150">
        <v>9.785993703703705</v>
      </c>
      <c r="EO150">
        <v>1.046515555555556</v>
      </c>
      <c r="EP150">
        <v>0.8827471481481483</v>
      </c>
      <c r="EQ150">
        <v>7.580602222222221</v>
      </c>
      <c r="ER150">
        <v>5.112503703703704</v>
      </c>
      <c r="ES150">
        <v>1200.022222222222</v>
      </c>
      <c r="ET150">
        <v>0.9669927407407409</v>
      </c>
      <c r="EU150">
        <v>0.03300721481481482</v>
      </c>
      <c r="EV150">
        <v>0</v>
      </c>
      <c r="EW150">
        <v>1333.90962962963</v>
      </c>
      <c r="EX150">
        <v>5.000560000000001</v>
      </c>
      <c r="EY150">
        <v>15810.48888888889</v>
      </c>
      <c r="EZ150">
        <v>10316.97777777778</v>
      </c>
      <c r="FA150">
        <v>36.08988888888889</v>
      </c>
      <c r="FB150">
        <v>38.06685185185184</v>
      </c>
      <c r="FC150">
        <v>36.928</v>
      </c>
      <c r="FD150">
        <v>36.6502962962963</v>
      </c>
      <c r="FE150">
        <v>36.76125925925925</v>
      </c>
      <c r="FF150">
        <v>1155.577777777778</v>
      </c>
      <c r="FG150">
        <v>39.44185185185185</v>
      </c>
      <c r="FH150">
        <v>0</v>
      </c>
      <c r="FI150">
        <v>1761330660.8</v>
      </c>
      <c r="FJ150">
        <v>0</v>
      </c>
      <c r="FK150">
        <v>1334.0144</v>
      </c>
      <c r="FL150">
        <v>20.43538464734466</v>
      </c>
      <c r="FM150">
        <v>205.4538462726218</v>
      </c>
      <c r="FN150">
        <v>15810.94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-38.22179268292683</v>
      </c>
      <c r="GD150">
        <v>-2.761360975609728</v>
      </c>
      <c r="GE150">
        <v>0.2759665792687396</v>
      </c>
      <c r="GF150">
        <v>0</v>
      </c>
      <c r="GG150">
        <v>1332.956764705882</v>
      </c>
      <c r="GH150">
        <v>19.64873950594942</v>
      </c>
      <c r="GI150">
        <v>1.944726989138504</v>
      </c>
      <c r="GJ150">
        <v>0</v>
      </c>
      <c r="GK150">
        <v>1.810503414634146</v>
      </c>
      <c r="GL150">
        <v>0.06254174216027712</v>
      </c>
      <c r="GM150">
        <v>0.0121615801704677</v>
      </c>
      <c r="GN150">
        <v>1</v>
      </c>
      <c r="GO150">
        <v>1</v>
      </c>
      <c r="GP150">
        <v>3</v>
      </c>
      <c r="GQ150" t="s">
        <v>446</v>
      </c>
      <c r="GR150">
        <v>3.13297</v>
      </c>
      <c r="GS150">
        <v>2.70956</v>
      </c>
      <c r="GT150">
        <v>0.109142</v>
      </c>
      <c r="GU150">
        <v>0.114931</v>
      </c>
      <c r="GV150">
        <v>0.06417580000000001</v>
      </c>
      <c r="GW150">
        <v>0.0568423</v>
      </c>
      <c r="GX150">
        <v>27085.1</v>
      </c>
      <c r="GY150">
        <v>26082.3</v>
      </c>
      <c r="GZ150">
        <v>30925.6</v>
      </c>
      <c r="HA150">
        <v>29700.6</v>
      </c>
      <c r="HB150">
        <v>39897.9</v>
      </c>
      <c r="HC150">
        <v>36859.3</v>
      </c>
      <c r="HD150">
        <v>47239.4</v>
      </c>
      <c r="HE150">
        <v>44120.2</v>
      </c>
      <c r="HF150">
        <v>1.885</v>
      </c>
      <c r="HG150">
        <v>1.88032</v>
      </c>
      <c r="HH150">
        <v>0.0475422</v>
      </c>
      <c r="HI150">
        <v>0</v>
      </c>
      <c r="HJ150">
        <v>17.1906</v>
      </c>
      <c r="HK150">
        <v>999.9</v>
      </c>
      <c r="HL150">
        <v>30.3</v>
      </c>
      <c r="HM150">
        <v>31.8</v>
      </c>
      <c r="HN150">
        <v>15.858</v>
      </c>
      <c r="HO150">
        <v>63.965</v>
      </c>
      <c r="HP150">
        <v>19.6554</v>
      </c>
      <c r="HQ150">
        <v>1</v>
      </c>
      <c r="HR150">
        <v>-0.250028</v>
      </c>
      <c r="HS150">
        <v>3.03277</v>
      </c>
      <c r="HT150">
        <v>20.1799</v>
      </c>
      <c r="HU150">
        <v>5.23062</v>
      </c>
      <c r="HV150">
        <v>11.9739</v>
      </c>
      <c r="HW150">
        <v>4.9712</v>
      </c>
      <c r="HX150">
        <v>3.2896</v>
      </c>
      <c r="HY150">
        <v>9999</v>
      </c>
      <c r="HZ150">
        <v>9999</v>
      </c>
      <c r="IA150">
        <v>9999</v>
      </c>
      <c r="IB150">
        <v>999.9</v>
      </c>
      <c r="IC150">
        <v>4.97294</v>
      </c>
      <c r="ID150">
        <v>1.87731</v>
      </c>
      <c r="IE150">
        <v>1.87544</v>
      </c>
      <c r="IF150">
        <v>1.8782</v>
      </c>
      <c r="IG150">
        <v>1.87492</v>
      </c>
      <c r="IH150">
        <v>1.87851</v>
      </c>
      <c r="II150">
        <v>1.87561</v>
      </c>
      <c r="IJ150">
        <v>1.87682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0.793</v>
      </c>
      <c r="IY150">
        <v>0.0523</v>
      </c>
      <c r="IZ150">
        <v>-0.1194416370607354</v>
      </c>
      <c r="JA150">
        <v>0.002211305909277446</v>
      </c>
      <c r="JB150">
        <v>-1.416678044876584E-06</v>
      </c>
      <c r="JC150">
        <v>5.589822708492042E-10</v>
      </c>
      <c r="JD150">
        <v>-0.0366444106193515</v>
      </c>
      <c r="JE150">
        <v>-0.003883289402147765</v>
      </c>
      <c r="JF150">
        <v>0.001294046794190009</v>
      </c>
      <c r="JG150">
        <v>-2.515066912705432E-05</v>
      </c>
      <c r="JH150">
        <v>14</v>
      </c>
      <c r="JI150">
        <v>2052</v>
      </c>
      <c r="JJ150">
        <v>1</v>
      </c>
      <c r="JK150">
        <v>21</v>
      </c>
      <c r="JL150">
        <v>29355510.4</v>
      </c>
      <c r="JM150">
        <v>29355510.4</v>
      </c>
      <c r="JN150">
        <v>1.51978</v>
      </c>
      <c r="JO150">
        <v>2.52808</v>
      </c>
      <c r="JP150">
        <v>1.39893</v>
      </c>
      <c r="JQ150">
        <v>2.3291</v>
      </c>
      <c r="JR150">
        <v>1.44897</v>
      </c>
      <c r="JS150">
        <v>2.54639</v>
      </c>
      <c r="JT150">
        <v>37.242</v>
      </c>
      <c r="JU150">
        <v>23.9124</v>
      </c>
      <c r="JV150">
        <v>18</v>
      </c>
      <c r="JW150">
        <v>475.499</v>
      </c>
      <c r="JX150">
        <v>441.346</v>
      </c>
      <c r="JY150">
        <v>13.7487</v>
      </c>
      <c r="JZ150">
        <v>23.7653</v>
      </c>
      <c r="KA150">
        <v>30.0002</v>
      </c>
      <c r="KB150">
        <v>23.505</v>
      </c>
      <c r="KC150">
        <v>23.5844</v>
      </c>
      <c r="KD150">
        <v>30.5684</v>
      </c>
      <c r="KE150">
        <v>35.6608</v>
      </c>
      <c r="KF150">
        <v>0</v>
      </c>
      <c r="KG150">
        <v>13.7585</v>
      </c>
      <c r="KH150">
        <v>640.746</v>
      </c>
      <c r="KI150">
        <v>9.72762</v>
      </c>
      <c r="KJ150">
        <v>102.147</v>
      </c>
      <c r="KK150">
        <v>101.496</v>
      </c>
    </row>
    <row r="151" spans="1:297">
      <c r="A151">
        <v>135</v>
      </c>
      <c r="B151">
        <v>1761330630</v>
      </c>
      <c r="C151">
        <v>2589.400000095367</v>
      </c>
      <c r="D151" t="s">
        <v>714</v>
      </c>
      <c r="E151" t="s">
        <v>715</v>
      </c>
      <c r="F151">
        <v>5</v>
      </c>
      <c r="G151" t="s">
        <v>639</v>
      </c>
      <c r="H151" t="s">
        <v>436</v>
      </c>
      <c r="I151">
        <v>1761330622.214286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629.959042773962</v>
      </c>
      <c r="AK151">
        <v>600.3885454545451</v>
      </c>
      <c r="AL151">
        <v>3.364819191123472</v>
      </c>
      <c r="AM151">
        <v>65.49655890252019</v>
      </c>
      <c r="AN151">
        <f>(AP151 - AO151 + DY151*1E3/(8.314*(EA151+273.15)) * AR151/DX151 * AQ151) * DX151/(100*DL151) * 1000/(1000 - AP151)</f>
        <v>0</v>
      </c>
      <c r="AO151">
        <v>9.788780249967424</v>
      </c>
      <c r="AP151">
        <v>11.60495636363637</v>
      </c>
      <c r="AQ151">
        <v>1.112879284370356E-06</v>
      </c>
      <c r="AR151">
        <v>115.4826028703675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1761330622.214286</v>
      </c>
      <c r="DR151">
        <v>569.2053571428571</v>
      </c>
      <c r="DS151">
        <v>607.7515</v>
      </c>
      <c r="DT151">
        <v>11.60093571428571</v>
      </c>
      <c r="DU151">
        <v>9.786996071428574</v>
      </c>
      <c r="DV151">
        <v>568.4230714285715</v>
      </c>
      <c r="DW151">
        <v>11.54858214285714</v>
      </c>
      <c r="DX151">
        <v>499.9956428571429</v>
      </c>
      <c r="DY151">
        <v>90.2057642857143</v>
      </c>
      <c r="DZ151">
        <v>0.03172718214285714</v>
      </c>
      <c r="EA151">
        <v>18.0259</v>
      </c>
      <c r="EB151">
        <v>17.98427857142857</v>
      </c>
      <c r="EC151">
        <v>999.9000000000002</v>
      </c>
      <c r="ED151">
        <v>0</v>
      </c>
      <c r="EE151">
        <v>0</v>
      </c>
      <c r="EF151">
        <v>10001.76607142857</v>
      </c>
      <c r="EG151">
        <v>0</v>
      </c>
      <c r="EH151">
        <v>1147.167142857143</v>
      </c>
      <c r="EI151">
        <v>-38.54601785714285</v>
      </c>
      <c r="EJ151">
        <v>575.8862857142857</v>
      </c>
      <c r="EK151">
        <v>613.7582857142858</v>
      </c>
      <c r="EL151">
        <v>1.813936428571429</v>
      </c>
      <c r="EM151">
        <v>607.7515</v>
      </c>
      <c r="EN151">
        <v>9.786996071428574</v>
      </c>
      <c r="EO151">
        <v>1.04647</v>
      </c>
      <c r="EP151">
        <v>0.8828433928571429</v>
      </c>
      <c r="EQ151">
        <v>7.579962500000001</v>
      </c>
      <c r="ER151">
        <v>5.114069642857143</v>
      </c>
      <c r="ES151">
        <v>1200.056428571429</v>
      </c>
      <c r="ET151">
        <v>0.9669931785714285</v>
      </c>
      <c r="EU151">
        <v>0.03300681428571428</v>
      </c>
      <c r="EV151">
        <v>0</v>
      </c>
      <c r="EW151">
        <v>1335.459642857143</v>
      </c>
      <c r="EX151">
        <v>5.000560000000001</v>
      </c>
      <c r="EY151">
        <v>15827.15357142857</v>
      </c>
      <c r="EZ151">
        <v>10317.27857142857</v>
      </c>
      <c r="FA151">
        <v>35.98178571428571</v>
      </c>
      <c r="FB151">
        <v>38.02875</v>
      </c>
      <c r="FC151">
        <v>36.85692857142857</v>
      </c>
      <c r="FD151">
        <v>36.58907142857142</v>
      </c>
      <c r="FE151">
        <v>36.71175</v>
      </c>
      <c r="FF151">
        <v>1155.609285714286</v>
      </c>
      <c r="FG151">
        <v>39.44500000000001</v>
      </c>
      <c r="FH151">
        <v>0</v>
      </c>
      <c r="FI151">
        <v>1761330665.6</v>
      </c>
      <c r="FJ151">
        <v>0</v>
      </c>
      <c r="FK151">
        <v>1335.5668</v>
      </c>
      <c r="FL151">
        <v>19.613846178831</v>
      </c>
      <c r="FM151">
        <v>203.7153847269751</v>
      </c>
      <c r="FN151">
        <v>15827.62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-38.39144878048781</v>
      </c>
      <c r="GD151">
        <v>-2.2692355400697</v>
      </c>
      <c r="GE151">
        <v>0.2270531377818009</v>
      </c>
      <c r="GF151">
        <v>0</v>
      </c>
      <c r="GG151">
        <v>1334.307941176471</v>
      </c>
      <c r="GH151">
        <v>19.2300992963743</v>
      </c>
      <c r="GI151">
        <v>1.904148380605713</v>
      </c>
      <c r="GJ151">
        <v>0</v>
      </c>
      <c r="GK151">
        <v>1.815314146341463</v>
      </c>
      <c r="GL151">
        <v>-0.02391930313588998</v>
      </c>
      <c r="GM151">
        <v>0.002907270092925365</v>
      </c>
      <c r="GN151">
        <v>1</v>
      </c>
      <c r="GO151">
        <v>1</v>
      </c>
      <c r="GP151">
        <v>3</v>
      </c>
      <c r="GQ151" t="s">
        <v>446</v>
      </c>
      <c r="GR151">
        <v>3.13286</v>
      </c>
      <c r="GS151">
        <v>2.70964</v>
      </c>
      <c r="GT151">
        <v>0.111332</v>
      </c>
      <c r="GU151">
        <v>0.117103</v>
      </c>
      <c r="GV151">
        <v>0.0641974</v>
      </c>
      <c r="GW151">
        <v>0.0568483</v>
      </c>
      <c r="GX151">
        <v>27017.7</v>
      </c>
      <c r="GY151">
        <v>26018.5</v>
      </c>
      <c r="GZ151">
        <v>30924.7</v>
      </c>
      <c r="HA151">
        <v>29700.8</v>
      </c>
      <c r="HB151">
        <v>39896.2</v>
      </c>
      <c r="HC151">
        <v>36859.3</v>
      </c>
      <c r="HD151">
        <v>47238.3</v>
      </c>
      <c r="HE151">
        <v>44120.3</v>
      </c>
      <c r="HF151">
        <v>1.88505</v>
      </c>
      <c r="HG151">
        <v>1.88025</v>
      </c>
      <c r="HH151">
        <v>0.0477768</v>
      </c>
      <c r="HI151">
        <v>0</v>
      </c>
      <c r="HJ151">
        <v>17.1906</v>
      </c>
      <c r="HK151">
        <v>999.9</v>
      </c>
      <c r="HL151">
        <v>30.3</v>
      </c>
      <c r="HM151">
        <v>31.8</v>
      </c>
      <c r="HN151">
        <v>15.8569</v>
      </c>
      <c r="HO151">
        <v>63.885</v>
      </c>
      <c r="HP151">
        <v>19.9239</v>
      </c>
      <c r="HQ151">
        <v>1</v>
      </c>
      <c r="HR151">
        <v>-0.249888</v>
      </c>
      <c r="HS151">
        <v>3.01749</v>
      </c>
      <c r="HT151">
        <v>20.1814</v>
      </c>
      <c r="HU151">
        <v>5.23152</v>
      </c>
      <c r="HV151">
        <v>11.974</v>
      </c>
      <c r="HW151">
        <v>4.9711</v>
      </c>
      <c r="HX151">
        <v>3.28955</v>
      </c>
      <c r="HY151">
        <v>9999</v>
      </c>
      <c r="HZ151">
        <v>9999</v>
      </c>
      <c r="IA151">
        <v>9999</v>
      </c>
      <c r="IB151">
        <v>999.9</v>
      </c>
      <c r="IC151">
        <v>4.97295</v>
      </c>
      <c r="ID151">
        <v>1.87738</v>
      </c>
      <c r="IE151">
        <v>1.87546</v>
      </c>
      <c r="IF151">
        <v>1.87823</v>
      </c>
      <c r="IG151">
        <v>1.87496</v>
      </c>
      <c r="IH151">
        <v>1.87851</v>
      </c>
      <c r="II151">
        <v>1.87562</v>
      </c>
      <c r="IJ151">
        <v>1.87683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0.8120000000000001</v>
      </c>
      <c r="IY151">
        <v>0.0524</v>
      </c>
      <c r="IZ151">
        <v>-0.1194416370607354</v>
      </c>
      <c r="JA151">
        <v>0.002211305909277446</v>
      </c>
      <c r="JB151">
        <v>-1.416678044876584E-06</v>
      </c>
      <c r="JC151">
        <v>5.589822708492042E-10</v>
      </c>
      <c r="JD151">
        <v>-0.0366444106193515</v>
      </c>
      <c r="JE151">
        <v>-0.003883289402147765</v>
      </c>
      <c r="JF151">
        <v>0.001294046794190009</v>
      </c>
      <c r="JG151">
        <v>-2.515066912705432E-05</v>
      </c>
      <c r="JH151">
        <v>14</v>
      </c>
      <c r="JI151">
        <v>2052</v>
      </c>
      <c r="JJ151">
        <v>1</v>
      </c>
      <c r="JK151">
        <v>21</v>
      </c>
      <c r="JL151">
        <v>29355510.5</v>
      </c>
      <c r="JM151">
        <v>29355510.5</v>
      </c>
      <c r="JN151">
        <v>1.55518</v>
      </c>
      <c r="JO151">
        <v>2.53906</v>
      </c>
      <c r="JP151">
        <v>1.39893</v>
      </c>
      <c r="JQ151">
        <v>2.3291</v>
      </c>
      <c r="JR151">
        <v>1.44897</v>
      </c>
      <c r="JS151">
        <v>2.60254</v>
      </c>
      <c r="JT151">
        <v>37.242</v>
      </c>
      <c r="JU151">
        <v>23.9124</v>
      </c>
      <c r="JV151">
        <v>18</v>
      </c>
      <c r="JW151">
        <v>475.529</v>
      </c>
      <c r="JX151">
        <v>441.313</v>
      </c>
      <c r="JY151">
        <v>13.7595</v>
      </c>
      <c r="JZ151">
        <v>23.7667</v>
      </c>
      <c r="KA151">
        <v>30</v>
      </c>
      <c r="KB151">
        <v>23.5057</v>
      </c>
      <c r="KC151">
        <v>23.5859</v>
      </c>
      <c r="KD151">
        <v>31.1821</v>
      </c>
      <c r="KE151">
        <v>35.6608</v>
      </c>
      <c r="KF151">
        <v>0</v>
      </c>
      <c r="KG151">
        <v>13.7706</v>
      </c>
      <c r="KH151">
        <v>654.104</v>
      </c>
      <c r="KI151">
        <v>9.71353</v>
      </c>
      <c r="KJ151">
        <v>102.145</v>
      </c>
      <c r="KK151">
        <v>101.497</v>
      </c>
    </row>
    <row r="152" spans="1:297">
      <c r="A152">
        <v>136</v>
      </c>
      <c r="B152">
        <v>1761330635</v>
      </c>
      <c r="C152">
        <v>2594.400000095367</v>
      </c>
      <c r="D152" t="s">
        <v>716</v>
      </c>
      <c r="E152" t="s">
        <v>717</v>
      </c>
      <c r="F152">
        <v>5</v>
      </c>
      <c r="G152" t="s">
        <v>639</v>
      </c>
      <c r="H152" t="s">
        <v>436</v>
      </c>
      <c r="I152">
        <v>1761330627.5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646.9885446530157</v>
      </c>
      <c r="AK152">
        <v>617.2243575757575</v>
      </c>
      <c r="AL152">
        <v>3.363961969226417</v>
      </c>
      <c r="AM152">
        <v>65.49655890252019</v>
      </c>
      <c r="AN152">
        <f>(AP152 - AO152 + DY152*1E3/(8.314*(EA152+273.15)) * AR152/DX152 * AQ152) * DX152/(100*DL152) * 1000/(1000 - AP152)</f>
        <v>0</v>
      </c>
      <c r="AO152">
        <v>9.791312741091639</v>
      </c>
      <c r="AP152">
        <v>11.61125757575758</v>
      </c>
      <c r="AQ152">
        <v>1.289439007165494E-06</v>
      </c>
      <c r="AR152">
        <v>115.4826028703675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1761330627.5</v>
      </c>
      <c r="DR152">
        <v>586.780037037037</v>
      </c>
      <c r="DS152">
        <v>625.5101851851852</v>
      </c>
      <c r="DT152">
        <v>11.60385925925926</v>
      </c>
      <c r="DU152">
        <v>9.788296666666666</v>
      </c>
      <c r="DV152">
        <v>585.9777777777779</v>
      </c>
      <c r="DW152">
        <v>11.55145185185185</v>
      </c>
      <c r="DX152">
        <v>499.986037037037</v>
      </c>
      <c r="DY152">
        <v>90.2070259259259</v>
      </c>
      <c r="DZ152">
        <v>0.03179997037037036</v>
      </c>
      <c r="EA152">
        <v>18.02494814814815</v>
      </c>
      <c r="EB152">
        <v>17.98397037037037</v>
      </c>
      <c r="EC152">
        <v>999.9000000000001</v>
      </c>
      <c r="ED152">
        <v>0</v>
      </c>
      <c r="EE152">
        <v>0</v>
      </c>
      <c r="EF152">
        <v>10005.34962962963</v>
      </c>
      <c r="EG152">
        <v>0</v>
      </c>
      <c r="EH152">
        <v>1147.175925925926</v>
      </c>
      <c r="EI152">
        <v>-38.72999259259259</v>
      </c>
      <c r="EJ152">
        <v>593.669037037037</v>
      </c>
      <c r="EK152">
        <v>631.6932592592593</v>
      </c>
      <c r="EL152">
        <v>1.815558148148148</v>
      </c>
      <c r="EM152">
        <v>625.5101851851852</v>
      </c>
      <c r="EN152">
        <v>9.788296666666666</v>
      </c>
      <c r="EO152">
        <v>1.046748888888889</v>
      </c>
      <c r="EP152">
        <v>0.8829730740740741</v>
      </c>
      <c r="EQ152">
        <v>7.583857407407408</v>
      </c>
      <c r="ER152">
        <v>5.116177777777778</v>
      </c>
      <c r="ES152">
        <v>1200.01037037037</v>
      </c>
      <c r="ET152">
        <v>0.9669934074074076</v>
      </c>
      <c r="EU152">
        <v>0.03300657777777779</v>
      </c>
      <c r="EV152">
        <v>0</v>
      </c>
      <c r="EW152">
        <v>1337.106296296296</v>
      </c>
      <c r="EX152">
        <v>5.000560000000001</v>
      </c>
      <c r="EY152">
        <v>15844.58148148148</v>
      </c>
      <c r="EZ152">
        <v>10316.88888888889</v>
      </c>
      <c r="FA152">
        <v>35.84703703703704</v>
      </c>
      <c r="FB152">
        <v>38.02759259259259</v>
      </c>
      <c r="FC152">
        <v>36.77518518518519</v>
      </c>
      <c r="FD152">
        <v>36.58314814814815</v>
      </c>
      <c r="FE152">
        <v>36.70803703703704</v>
      </c>
      <c r="FF152">
        <v>1155.564444444444</v>
      </c>
      <c r="FG152">
        <v>39.44481481481483</v>
      </c>
      <c r="FH152">
        <v>0</v>
      </c>
      <c r="FI152">
        <v>1761330671</v>
      </c>
      <c r="FJ152">
        <v>0</v>
      </c>
      <c r="FK152">
        <v>1337.162307692308</v>
      </c>
      <c r="FL152">
        <v>17.80512818202328</v>
      </c>
      <c r="FM152">
        <v>197.4905978866342</v>
      </c>
      <c r="FN152">
        <v>15844.24615384615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-38.6165525</v>
      </c>
      <c r="GD152">
        <v>-2.109445778611583</v>
      </c>
      <c r="GE152">
        <v>0.2051130017667093</v>
      </c>
      <c r="GF152">
        <v>0</v>
      </c>
      <c r="GG152">
        <v>1336.013235294118</v>
      </c>
      <c r="GH152">
        <v>19.04980901491689</v>
      </c>
      <c r="GI152">
        <v>1.886092631666048</v>
      </c>
      <c r="GJ152">
        <v>0</v>
      </c>
      <c r="GK152">
        <v>1.815054</v>
      </c>
      <c r="GL152">
        <v>0.01179489681049945</v>
      </c>
      <c r="GM152">
        <v>0.002939321180136657</v>
      </c>
      <c r="GN152">
        <v>1</v>
      </c>
      <c r="GO152">
        <v>1</v>
      </c>
      <c r="GP152">
        <v>3</v>
      </c>
      <c r="GQ152" t="s">
        <v>446</v>
      </c>
      <c r="GR152">
        <v>3.13263</v>
      </c>
      <c r="GS152">
        <v>2.70985</v>
      </c>
      <c r="GT152">
        <v>0.113496</v>
      </c>
      <c r="GU152">
        <v>0.119226</v>
      </c>
      <c r="GV152">
        <v>0.06422079999999999</v>
      </c>
      <c r="GW152">
        <v>0.0567962</v>
      </c>
      <c r="GX152">
        <v>26952.1</v>
      </c>
      <c r="GY152">
        <v>25955.8</v>
      </c>
      <c r="GZ152">
        <v>30924.9</v>
      </c>
      <c r="HA152">
        <v>29700.7</v>
      </c>
      <c r="HB152">
        <v>39895.2</v>
      </c>
      <c r="HC152">
        <v>36861.4</v>
      </c>
      <c r="HD152">
        <v>47238.1</v>
      </c>
      <c r="HE152">
        <v>44120.2</v>
      </c>
      <c r="HF152">
        <v>1.88445</v>
      </c>
      <c r="HG152">
        <v>1.88057</v>
      </c>
      <c r="HH152">
        <v>0.0483431</v>
      </c>
      <c r="HI152">
        <v>0</v>
      </c>
      <c r="HJ152">
        <v>17.1906</v>
      </c>
      <c r="HK152">
        <v>999.9</v>
      </c>
      <c r="HL152">
        <v>30.3</v>
      </c>
      <c r="HM152">
        <v>31.8</v>
      </c>
      <c r="HN152">
        <v>15.8594</v>
      </c>
      <c r="HO152">
        <v>63.385</v>
      </c>
      <c r="HP152">
        <v>19.7796</v>
      </c>
      <c r="HQ152">
        <v>1</v>
      </c>
      <c r="HR152">
        <v>-0.249848</v>
      </c>
      <c r="HS152">
        <v>3.00582</v>
      </c>
      <c r="HT152">
        <v>20.1823</v>
      </c>
      <c r="HU152">
        <v>5.23152</v>
      </c>
      <c r="HV152">
        <v>11.974</v>
      </c>
      <c r="HW152">
        <v>4.9711</v>
      </c>
      <c r="HX152">
        <v>3.2896</v>
      </c>
      <c r="HY152">
        <v>9999</v>
      </c>
      <c r="HZ152">
        <v>9999</v>
      </c>
      <c r="IA152">
        <v>9999</v>
      </c>
      <c r="IB152">
        <v>999.9</v>
      </c>
      <c r="IC152">
        <v>4.97295</v>
      </c>
      <c r="ID152">
        <v>1.87738</v>
      </c>
      <c r="IE152">
        <v>1.87544</v>
      </c>
      <c r="IF152">
        <v>1.87825</v>
      </c>
      <c r="IG152">
        <v>1.87496</v>
      </c>
      <c r="IH152">
        <v>1.87851</v>
      </c>
      <c r="II152">
        <v>1.87563</v>
      </c>
      <c r="IJ152">
        <v>1.87683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0.83</v>
      </c>
      <c r="IY152">
        <v>0.0525</v>
      </c>
      <c r="IZ152">
        <v>-0.1194416370607354</v>
      </c>
      <c r="JA152">
        <v>0.002211305909277446</v>
      </c>
      <c r="JB152">
        <v>-1.416678044876584E-06</v>
      </c>
      <c r="JC152">
        <v>5.589822708492042E-10</v>
      </c>
      <c r="JD152">
        <v>-0.0366444106193515</v>
      </c>
      <c r="JE152">
        <v>-0.003883289402147765</v>
      </c>
      <c r="JF152">
        <v>0.001294046794190009</v>
      </c>
      <c r="JG152">
        <v>-2.515066912705432E-05</v>
      </c>
      <c r="JH152">
        <v>14</v>
      </c>
      <c r="JI152">
        <v>2052</v>
      </c>
      <c r="JJ152">
        <v>1</v>
      </c>
      <c r="JK152">
        <v>21</v>
      </c>
      <c r="JL152">
        <v>29355510.6</v>
      </c>
      <c r="JM152">
        <v>29355510.6</v>
      </c>
      <c r="JN152">
        <v>1.58569</v>
      </c>
      <c r="JO152">
        <v>2.53906</v>
      </c>
      <c r="JP152">
        <v>1.39893</v>
      </c>
      <c r="JQ152">
        <v>2.3291</v>
      </c>
      <c r="JR152">
        <v>1.44897</v>
      </c>
      <c r="JS152">
        <v>2.47925</v>
      </c>
      <c r="JT152">
        <v>37.242</v>
      </c>
      <c r="JU152">
        <v>23.9124</v>
      </c>
      <c r="JV152">
        <v>18</v>
      </c>
      <c r="JW152">
        <v>475.224</v>
      </c>
      <c r="JX152">
        <v>441.526</v>
      </c>
      <c r="JY152">
        <v>13.7715</v>
      </c>
      <c r="JZ152">
        <v>23.7678</v>
      </c>
      <c r="KA152">
        <v>30.0001</v>
      </c>
      <c r="KB152">
        <v>23.507</v>
      </c>
      <c r="KC152">
        <v>23.5879</v>
      </c>
      <c r="KD152">
        <v>31.857</v>
      </c>
      <c r="KE152">
        <v>35.9332</v>
      </c>
      <c r="KF152">
        <v>0</v>
      </c>
      <c r="KG152">
        <v>13.7811</v>
      </c>
      <c r="KH152">
        <v>674.138</v>
      </c>
      <c r="KI152">
        <v>9.69957</v>
      </c>
      <c r="KJ152">
        <v>102.145</v>
      </c>
      <c r="KK152">
        <v>101.496</v>
      </c>
    </row>
    <row r="153" spans="1:297">
      <c r="A153">
        <v>137</v>
      </c>
      <c r="B153">
        <v>1761330640</v>
      </c>
      <c r="C153">
        <v>2599.400000095367</v>
      </c>
      <c r="D153" t="s">
        <v>718</v>
      </c>
      <c r="E153" t="s">
        <v>719</v>
      </c>
      <c r="F153">
        <v>5</v>
      </c>
      <c r="G153" t="s">
        <v>639</v>
      </c>
      <c r="H153" t="s">
        <v>436</v>
      </c>
      <c r="I153">
        <v>1761330632.214286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663.8751632906485</v>
      </c>
      <c r="AK153">
        <v>634.0457515151513</v>
      </c>
      <c r="AL153">
        <v>3.365461843566255</v>
      </c>
      <c r="AM153">
        <v>65.49655890252019</v>
      </c>
      <c r="AN153">
        <f>(AP153 - AO153 + DY153*1E3/(8.314*(EA153+273.15)) * AR153/DX153 * AQ153) * DX153/(100*DL153) * 1000/(1000 - AP153)</f>
        <v>0</v>
      </c>
      <c r="AO153">
        <v>9.768081215646305</v>
      </c>
      <c r="AP153">
        <v>11.61303939393939</v>
      </c>
      <c r="AQ153">
        <v>1.339218074180818E-06</v>
      </c>
      <c r="AR153">
        <v>115.4826028703675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1761330632.214286</v>
      </c>
      <c r="DR153">
        <v>602.4559285714286</v>
      </c>
      <c r="DS153">
        <v>641.3280357142858</v>
      </c>
      <c r="DT153">
        <v>11.60790357142857</v>
      </c>
      <c r="DU153">
        <v>9.782024285714286</v>
      </c>
      <c r="DV153">
        <v>601.6361428571429</v>
      </c>
      <c r="DW153">
        <v>11.55543928571428</v>
      </c>
      <c r="DX153">
        <v>500.0079285714285</v>
      </c>
      <c r="DY153">
        <v>90.207925</v>
      </c>
      <c r="DZ153">
        <v>0.03179728928571428</v>
      </c>
      <c r="EA153">
        <v>18.02423928571428</v>
      </c>
      <c r="EB153">
        <v>17.98633214285714</v>
      </c>
      <c r="EC153">
        <v>999.9000000000002</v>
      </c>
      <c r="ED153">
        <v>0</v>
      </c>
      <c r="EE153">
        <v>0</v>
      </c>
      <c r="EF153">
        <v>10014.82642857143</v>
      </c>
      <c r="EG153">
        <v>0</v>
      </c>
      <c r="EH153">
        <v>1147.187142857143</v>
      </c>
      <c r="EI153">
        <v>-38.87195357142857</v>
      </c>
      <c r="EJ153">
        <v>609.5315000000001</v>
      </c>
      <c r="EK153">
        <v>647.6632857142857</v>
      </c>
      <c r="EL153">
        <v>1.8258825</v>
      </c>
      <c r="EM153">
        <v>641.3280357142858</v>
      </c>
      <c r="EN153">
        <v>9.782024285714286</v>
      </c>
      <c r="EO153">
        <v>1.047125714285714</v>
      </c>
      <c r="EP153">
        <v>0.882416</v>
      </c>
      <c r="EQ153">
        <v>7.589117142857142</v>
      </c>
      <c r="ER153">
        <v>5.107109285714285</v>
      </c>
      <c r="ES153">
        <v>1199.98</v>
      </c>
      <c r="ET153">
        <v>0.9669967142857142</v>
      </c>
      <c r="EU153">
        <v>0.03300312142857142</v>
      </c>
      <c r="EV153">
        <v>0</v>
      </c>
      <c r="EW153">
        <v>1338.365714285714</v>
      </c>
      <c r="EX153">
        <v>5.000560000000001</v>
      </c>
      <c r="EY153">
        <v>15861.12857142858</v>
      </c>
      <c r="EZ153">
        <v>10316.63571428571</v>
      </c>
      <c r="FA153">
        <v>35.71414285714285</v>
      </c>
      <c r="FB153">
        <v>38.09132142857142</v>
      </c>
      <c r="FC153">
        <v>36.75867857142857</v>
      </c>
      <c r="FD153">
        <v>36.65378571428572</v>
      </c>
      <c r="FE153">
        <v>36.74307142857142</v>
      </c>
      <c r="FF153">
        <v>1155.54</v>
      </c>
      <c r="FG153">
        <v>39.44</v>
      </c>
      <c r="FH153">
        <v>0</v>
      </c>
      <c r="FI153">
        <v>1761330675.8</v>
      </c>
      <c r="FJ153">
        <v>0</v>
      </c>
      <c r="FK153">
        <v>1338.463461538462</v>
      </c>
      <c r="FL153">
        <v>15.41162395078366</v>
      </c>
      <c r="FM153">
        <v>215.9282051809161</v>
      </c>
      <c r="FN153">
        <v>15861.43461538461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-38.78688048780488</v>
      </c>
      <c r="GD153">
        <v>-1.902815331010483</v>
      </c>
      <c r="GE153">
        <v>0.1903012351696099</v>
      </c>
      <c r="GF153">
        <v>0</v>
      </c>
      <c r="GG153">
        <v>1337.611470588235</v>
      </c>
      <c r="GH153">
        <v>16.49549275066944</v>
      </c>
      <c r="GI153">
        <v>1.637773115711316</v>
      </c>
      <c r="GJ153">
        <v>0</v>
      </c>
      <c r="GK153">
        <v>1.822297804878049</v>
      </c>
      <c r="GL153">
        <v>0.113778815331008</v>
      </c>
      <c r="GM153">
        <v>0.01300757837498738</v>
      </c>
      <c r="GN153">
        <v>0</v>
      </c>
      <c r="GO153">
        <v>0</v>
      </c>
      <c r="GP153">
        <v>3</v>
      </c>
      <c r="GQ153" t="s">
        <v>497</v>
      </c>
      <c r="GR153">
        <v>3.13293</v>
      </c>
      <c r="GS153">
        <v>2.70968</v>
      </c>
      <c r="GT153">
        <v>0.115625</v>
      </c>
      <c r="GU153">
        <v>0.121324</v>
      </c>
      <c r="GV153">
        <v>0.0642253</v>
      </c>
      <c r="GW153">
        <v>0.0567444</v>
      </c>
      <c r="GX153">
        <v>26887.1</v>
      </c>
      <c r="GY153">
        <v>25893.9</v>
      </c>
      <c r="GZ153">
        <v>30924.6</v>
      </c>
      <c r="HA153">
        <v>29700.6</v>
      </c>
      <c r="HB153">
        <v>39894.6</v>
      </c>
      <c r="HC153">
        <v>36863.3</v>
      </c>
      <c r="HD153">
        <v>47237.4</v>
      </c>
      <c r="HE153">
        <v>44119.9</v>
      </c>
      <c r="HF153">
        <v>1.8852</v>
      </c>
      <c r="HG153">
        <v>1.8803</v>
      </c>
      <c r="HH153">
        <v>0.0480488</v>
      </c>
      <c r="HI153">
        <v>0</v>
      </c>
      <c r="HJ153">
        <v>17.1894</v>
      </c>
      <c r="HK153">
        <v>999.9</v>
      </c>
      <c r="HL153">
        <v>30.3</v>
      </c>
      <c r="HM153">
        <v>31.8</v>
      </c>
      <c r="HN153">
        <v>15.8575</v>
      </c>
      <c r="HO153">
        <v>63.575</v>
      </c>
      <c r="HP153">
        <v>19.6875</v>
      </c>
      <c r="HQ153">
        <v>1</v>
      </c>
      <c r="HR153">
        <v>-0.249842</v>
      </c>
      <c r="HS153">
        <v>2.9979</v>
      </c>
      <c r="HT153">
        <v>20.1824</v>
      </c>
      <c r="HU153">
        <v>5.23212</v>
      </c>
      <c r="HV153">
        <v>11.974</v>
      </c>
      <c r="HW153">
        <v>4.9711</v>
      </c>
      <c r="HX153">
        <v>3.2895</v>
      </c>
      <c r="HY153">
        <v>9999</v>
      </c>
      <c r="HZ153">
        <v>9999</v>
      </c>
      <c r="IA153">
        <v>9999</v>
      </c>
      <c r="IB153">
        <v>999.9</v>
      </c>
      <c r="IC153">
        <v>4.97295</v>
      </c>
      <c r="ID153">
        <v>1.87736</v>
      </c>
      <c r="IE153">
        <v>1.87544</v>
      </c>
      <c r="IF153">
        <v>1.87824</v>
      </c>
      <c r="IG153">
        <v>1.87494</v>
      </c>
      <c r="IH153">
        <v>1.87851</v>
      </c>
      <c r="II153">
        <v>1.87561</v>
      </c>
      <c r="IJ153">
        <v>1.87682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0.849</v>
      </c>
      <c r="IY153">
        <v>0.0526</v>
      </c>
      <c r="IZ153">
        <v>-0.1194416370607354</v>
      </c>
      <c r="JA153">
        <v>0.002211305909277446</v>
      </c>
      <c r="JB153">
        <v>-1.416678044876584E-06</v>
      </c>
      <c r="JC153">
        <v>5.589822708492042E-10</v>
      </c>
      <c r="JD153">
        <v>-0.0366444106193515</v>
      </c>
      <c r="JE153">
        <v>-0.003883289402147765</v>
      </c>
      <c r="JF153">
        <v>0.001294046794190009</v>
      </c>
      <c r="JG153">
        <v>-2.515066912705432E-05</v>
      </c>
      <c r="JH153">
        <v>14</v>
      </c>
      <c r="JI153">
        <v>2052</v>
      </c>
      <c r="JJ153">
        <v>1</v>
      </c>
      <c r="JK153">
        <v>21</v>
      </c>
      <c r="JL153">
        <v>29355510.7</v>
      </c>
      <c r="JM153">
        <v>29355510.7</v>
      </c>
      <c r="JN153">
        <v>1.61865</v>
      </c>
      <c r="JO153">
        <v>2.52319</v>
      </c>
      <c r="JP153">
        <v>1.39893</v>
      </c>
      <c r="JQ153">
        <v>2.3291</v>
      </c>
      <c r="JR153">
        <v>1.44897</v>
      </c>
      <c r="JS153">
        <v>2.57812</v>
      </c>
      <c r="JT153">
        <v>37.242</v>
      </c>
      <c r="JU153">
        <v>23.9036</v>
      </c>
      <c r="JV153">
        <v>18</v>
      </c>
      <c r="JW153">
        <v>475.625</v>
      </c>
      <c r="JX153">
        <v>441.36</v>
      </c>
      <c r="JY153">
        <v>13.7816</v>
      </c>
      <c r="JZ153">
        <v>23.7687</v>
      </c>
      <c r="KA153">
        <v>30.0001</v>
      </c>
      <c r="KB153">
        <v>23.5081</v>
      </c>
      <c r="KC153">
        <v>23.5879</v>
      </c>
      <c r="KD153">
        <v>32.469</v>
      </c>
      <c r="KE153">
        <v>36.2067</v>
      </c>
      <c r="KF153">
        <v>0</v>
      </c>
      <c r="KG153">
        <v>13.7874</v>
      </c>
      <c r="KH153">
        <v>687.495</v>
      </c>
      <c r="KI153">
        <v>9.685370000000001</v>
      </c>
      <c r="KJ153">
        <v>102.143</v>
      </c>
      <c r="KK153">
        <v>101.496</v>
      </c>
    </row>
    <row r="154" spans="1:297">
      <c r="A154">
        <v>138</v>
      </c>
      <c r="B154">
        <v>1761330645</v>
      </c>
      <c r="C154">
        <v>2604.400000095367</v>
      </c>
      <c r="D154" t="s">
        <v>720</v>
      </c>
      <c r="E154" t="s">
        <v>721</v>
      </c>
      <c r="F154">
        <v>5</v>
      </c>
      <c r="G154" t="s">
        <v>639</v>
      </c>
      <c r="H154" t="s">
        <v>436</v>
      </c>
      <c r="I154">
        <v>1761330637.5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680.7639579431286</v>
      </c>
      <c r="AK154">
        <v>650.8251515151513</v>
      </c>
      <c r="AL154">
        <v>3.35591158024229</v>
      </c>
      <c r="AM154">
        <v>65.49655890252019</v>
      </c>
      <c r="AN154">
        <f>(AP154 - AO154 + DY154*1E3/(8.314*(EA154+273.15)) * AR154/DX154 * AQ154) * DX154/(100*DL154) * 1000/(1000 - AP154)</f>
        <v>0</v>
      </c>
      <c r="AO154">
        <v>9.761691417917632</v>
      </c>
      <c r="AP154">
        <v>11.61194727272727</v>
      </c>
      <c r="AQ154">
        <v>-4.307959472794932E-07</v>
      </c>
      <c r="AR154">
        <v>115.4826028703675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1761330637.5</v>
      </c>
      <c r="DR154">
        <v>620.0249629629631</v>
      </c>
      <c r="DS154">
        <v>659.0578518518519</v>
      </c>
      <c r="DT154">
        <v>11.61121111111111</v>
      </c>
      <c r="DU154">
        <v>9.771092962962964</v>
      </c>
      <c r="DV154">
        <v>619.1857407407407</v>
      </c>
      <c r="DW154">
        <v>11.55869259259259</v>
      </c>
      <c r="DX154">
        <v>500.0194814814814</v>
      </c>
      <c r="DY154">
        <v>90.20825555555557</v>
      </c>
      <c r="DZ154">
        <v>0.03179090740740741</v>
      </c>
      <c r="EA154">
        <v>18.02262592592593</v>
      </c>
      <c r="EB154">
        <v>17.98594074074074</v>
      </c>
      <c r="EC154">
        <v>999.9000000000001</v>
      </c>
      <c r="ED154">
        <v>0</v>
      </c>
      <c r="EE154">
        <v>0</v>
      </c>
      <c r="EF154">
        <v>10012.41148148148</v>
      </c>
      <c r="EG154">
        <v>0</v>
      </c>
      <c r="EH154">
        <v>1147.210740740741</v>
      </c>
      <c r="EI154">
        <v>-39.03283333333334</v>
      </c>
      <c r="EJ154">
        <v>627.3088888888889</v>
      </c>
      <c r="EK154">
        <v>665.560925925926</v>
      </c>
      <c r="EL154">
        <v>1.840124444444445</v>
      </c>
      <c r="EM154">
        <v>659.0578518518519</v>
      </c>
      <c r="EN154">
        <v>9.771092962962964</v>
      </c>
      <c r="EO154">
        <v>1.047428518518519</v>
      </c>
      <c r="EP154">
        <v>0.8814331111111111</v>
      </c>
      <c r="EQ154">
        <v>7.59334962962963</v>
      </c>
      <c r="ER154">
        <v>5.091102592592592</v>
      </c>
      <c r="ES154">
        <v>1199.940740740741</v>
      </c>
      <c r="ET154">
        <v>0.9670020370370372</v>
      </c>
      <c r="EU154">
        <v>0.03299771111111111</v>
      </c>
      <c r="EV154">
        <v>0</v>
      </c>
      <c r="EW154">
        <v>1339.657407407408</v>
      </c>
      <c r="EX154">
        <v>5.000560000000001</v>
      </c>
      <c r="EY154">
        <v>15879.93333333333</v>
      </c>
      <c r="EZ154">
        <v>10316.31851851852</v>
      </c>
      <c r="FA154">
        <v>35.6642962962963</v>
      </c>
      <c r="FB154">
        <v>38.24051851851851</v>
      </c>
      <c r="FC154">
        <v>36.80525925925926</v>
      </c>
      <c r="FD154">
        <v>36.81925925925926</v>
      </c>
      <c r="FE154">
        <v>36.86322222222222</v>
      </c>
      <c r="FF154">
        <v>1155.510370370371</v>
      </c>
      <c r="FG154">
        <v>39.42962962962964</v>
      </c>
      <c r="FH154">
        <v>0</v>
      </c>
      <c r="FI154">
        <v>1761330680.6</v>
      </c>
      <c r="FJ154">
        <v>0</v>
      </c>
      <c r="FK154">
        <v>1339.622692307692</v>
      </c>
      <c r="FL154">
        <v>12.37367522120107</v>
      </c>
      <c r="FM154">
        <v>229.9863247203262</v>
      </c>
      <c r="FN154">
        <v>15878.68076923077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-38.93778292682926</v>
      </c>
      <c r="GD154">
        <v>-1.822655749128857</v>
      </c>
      <c r="GE154">
        <v>0.1826393779868779</v>
      </c>
      <c r="GF154">
        <v>0</v>
      </c>
      <c r="GG154">
        <v>1338.995294117647</v>
      </c>
      <c r="GH154">
        <v>14.21390375292976</v>
      </c>
      <c r="GI154">
        <v>1.418400580799523</v>
      </c>
      <c r="GJ154">
        <v>0</v>
      </c>
      <c r="GK154">
        <v>1.832390243902439</v>
      </c>
      <c r="GL154">
        <v>0.1706724041811858</v>
      </c>
      <c r="GM154">
        <v>0.01750760984199544</v>
      </c>
      <c r="GN154">
        <v>0</v>
      </c>
      <c r="GO154">
        <v>0</v>
      </c>
      <c r="GP154">
        <v>3</v>
      </c>
      <c r="GQ154" t="s">
        <v>497</v>
      </c>
      <c r="GR154">
        <v>3.13282</v>
      </c>
      <c r="GS154">
        <v>2.70924</v>
      </c>
      <c r="GT154">
        <v>0.117719</v>
      </c>
      <c r="GU154">
        <v>0.123393</v>
      </c>
      <c r="GV154">
        <v>0.06422170000000001</v>
      </c>
      <c r="GW154">
        <v>0.0566324</v>
      </c>
      <c r="GX154">
        <v>26823.7</v>
      </c>
      <c r="GY154">
        <v>25833</v>
      </c>
      <c r="GZ154">
        <v>30924.9</v>
      </c>
      <c r="HA154">
        <v>29700.7</v>
      </c>
      <c r="HB154">
        <v>39895.7</v>
      </c>
      <c r="HC154">
        <v>36868.1</v>
      </c>
      <c r="HD154">
        <v>47238.4</v>
      </c>
      <c r="HE154">
        <v>44120.2</v>
      </c>
      <c r="HF154">
        <v>1.88515</v>
      </c>
      <c r="HG154">
        <v>1.88048</v>
      </c>
      <c r="HH154">
        <v>0.0474714</v>
      </c>
      <c r="HI154">
        <v>0</v>
      </c>
      <c r="HJ154">
        <v>17.1883</v>
      </c>
      <c r="HK154">
        <v>999.9</v>
      </c>
      <c r="HL154">
        <v>30.3</v>
      </c>
      <c r="HM154">
        <v>31.8</v>
      </c>
      <c r="HN154">
        <v>15.8581</v>
      </c>
      <c r="HO154">
        <v>63.555</v>
      </c>
      <c r="HP154">
        <v>19.9319</v>
      </c>
      <c r="HQ154">
        <v>1</v>
      </c>
      <c r="HR154">
        <v>-0.249766</v>
      </c>
      <c r="HS154">
        <v>2.99757</v>
      </c>
      <c r="HT154">
        <v>20.1823</v>
      </c>
      <c r="HU154">
        <v>5.23152</v>
      </c>
      <c r="HV154">
        <v>11.974</v>
      </c>
      <c r="HW154">
        <v>4.97065</v>
      </c>
      <c r="HX154">
        <v>3.28955</v>
      </c>
      <c r="HY154">
        <v>9999</v>
      </c>
      <c r="HZ154">
        <v>9999</v>
      </c>
      <c r="IA154">
        <v>9999</v>
      </c>
      <c r="IB154">
        <v>999.9</v>
      </c>
      <c r="IC154">
        <v>4.97295</v>
      </c>
      <c r="ID154">
        <v>1.87738</v>
      </c>
      <c r="IE154">
        <v>1.87544</v>
      </c>
      <c r="IF154">
        <v>1.87826</v>
      </c>
      <c r="IG154">
        <v>1.87498</v>
      </c>
      <c r="IH154">
        <v>1.87851</v>
      </c>
      <c r="II154">
        <v>1.87563</v>
      </c>
      <c r="IJ154">
        <v>1.87683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0.867</v>
      </c>
      <c r="IY154">
        <v>0.0525</v>
      </c>
      <c r="IZ154">
        <v>-0.1194416370607354</v>
      </c>
      <c r="JA154">
        <v>0.002211305909277446</v>
      </c>
      <c r="JB154">
        <v>-1.416678044876584E-06</v>
      </c>
      <c r="JC154">
        <v>5.589822708492042E-10</v>
      </c>
      <c r="JD154">
        <v>-0.0366444106193515</v>
      </c>
      <c r="JE154">
        <v>-0.003883289402147765</v>
      </c>
      <c r="JF154">
        <v>0.001294046794190009</v>
      </c>
      <c r="JG154">
        <v>-2.515066912705432E-05</v>
      </c>
      <c r="JH154">
        <v>14</v>
      </c>
      <c r="JI154">
        <v>2052</v>
      </c>
      <c r="JJ154">
        <v>1</v>
      </c>
      <c r="JK154">
        <v>21</v>
      </c>
      <c r="JL154">
        <v>29355510.8</v>
      </c>
      <c r="JM154">
        <v>29355510.8</v>
      </c>
      <c r="JN154">
        <v>1.64917</v>
      </c>
      <c r="JO154">
        <v>2.53296</v>
      </c>
      <c r="JP154">
        <v>1.39893</v>
      </c>
      <c r="JQ154">
        <v>2.3291</v>
      </c>
      <c r="JR154">
        <v>1.44897</v>
      </c>
      <c r="JS154">
        <v>2.6062</v>
      </c>
      <c r="JT154">
        <v>37.2659</v>
      </c>
      <c r="JU154">
        <v>23.9211</v>
      </c>
      <c r="JV154">
        <v>18</v>
      </c>
      <c r="JW154">
        <v>475.605</v>
      </c>
      <c r="JX154">
        <v>441.482</v>
      </c>
      <c r="JY154">
        <v>13.7895</v>
      </c>
      <c r="JZ154">
        <v>23.7698</v>
      </c>
      <c r="KA154">
        <v>30.0002</v>
      </c>
      <c r="KB154">
        <v>23.509</v>
      </c>
      <c r="KC154">
        <v>23.5898</v>
      </c>
      <c r="KD154">
        <v>33.1393</v>
      </c>
      <c r="KE154">
        <v>36.2067</v>
      </c>
      <c r="KF154">
        <v>0</v>
      </c>
      <c r="KG154">
        <v>13.799</v>
      </c>
      <c r="KH154">
        <v>707.532</v>
      </c>
      <c r="KI154">
        <v>9.67408</v>
      </c>
      <c r="KJ154">
        <v>102.145</v>
      </c>
      <c r="KK154">
        <v>101.496</v>
      </c>
    </row>
    <row r="155" spans="1:297">
      <c r="A155">
        <v>139</v>
      </c>
      <c r="B155">
        <v>1761330650</v>
      </c>
      <c r="C155">
        <v>2609.400000095367</v>
      </c>
      <c r="D155" t="s">
        <v>722</v>
      </c>
      <c r="E155" t="s">
        <v>723</v>
      </c>
      <c r="F155">
        <v>5</v>
      </c>
      <c r="G155" t="s">
        <v>639</v>
      </c>
      <c r="H155" t="s">
        <v>436</v>
      </c>
      <c r="I155">
        <v>1761330642.214286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697.6871976154169</v>
      </c>
      <c r="AK155">
        <v>667.6690787878788</v>
      </c>
      <c r="AL155">
        <v>3.372440693643889</v>
      </c>
      <c r="AM155">
        <v>65.49655890252019</v>
      </c>
      <c r="AN155">
        <f>(AP155 - AO155 + DY155*1E3/(8.314*(EA155+273.15)) * AR155/DX155 * AQ155) * DX155/(100*DL155) * 1000/(1000 - AP155)</f>
        <v>0</v>
      </c>
      <c r="AO155">
        <v>9.736179990871028</v>
      </c>
      <c r="AP155">
        <v>11.60937212121212</v>
      </c>
      <c r="AQ155">
        <v>-1.393398898606238E-06</v>
      </c>
      <c r="AR155">
        <v>115.4826028703675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1761330642.214286</v>
      </c>
      <c r="DR155">
        <v>635.6857499999999</v>
      </c>
      <c r="DS155">
        <v>674.8511071428572</v>
      </c>
      <c r="DT155">
        <v>11.6116</v>
      </c>
      <c r="DU155">
        <v>9.754694285714285</v>
      </c>
      <c r="DV155">
        <v>634.8295000000001</v>
      </c>
      <c r="DW155">
        <v>11.55907857142857</v>
      </c>
      <c r="DX155">
        <v>500.0355357142857</v>
      </c>
      <c r="DY155">
        <v>90.20776428571428</v>
      </c>
      <c r="DZ155">
        <v>0.03174758571428572</v>
      </c>
      <c r="EA155">
        <v>18.02157142857143</v>
      </c>
      <c r="EB155">
        <v>17.98588928571429</v>
      </c>
      <c r="EC155">
        <v>999.9000000000002</v>
      </c>
      <c r="ED155">
        <v>0</v>
      </c>
      <c r="EE155">
        <v>0</v>
      </c>
      <c r="EF155">
        <v>10005.90178571429</v>
      </c>
      <c r="EG155">
        <v>0</v>
      </c>
      <c r="EH155">
        <v>1147.225714285714</v>
      </c>
      <c r="EI155">
        <v>-39.16529642857143</v>
      </c>
      <c r="EJ155">
        <v>643.1538571428571</v>
      </c>
      <c r="EK155">
        <v>681.4987500000001</v>
      </c>
      <c r="EL155">
        <v>1.856913571428571</v>
      </c>
      <c r="EM155">
        <v>674.8511071428572</v>
      </c>
      <c r="EN155">
        <v>9.754694285714285</v>
      </c>
      <c r="EO155">
        <v>1.0474575</v>
      </c>
      <c r="EP155">
        <v>0.8799489642857143</v>
      </c>
      <c r="EQ155">
        <v>7.593760714285713</v>
      </c>
      <c r="ER155">
        <v>5.066911785714287</v>
      </c>
      <c r="ES155">
        <v>1199.954285714286</v>
      </c>
      <c r="ET155">
        <v>0.9670072857142858</v>
      </c>
      <c r="EU155">
        <v>0.03299246071428571</v>
      </c>
      <c r="EV155">
        <v>0</v>
      </c>
      <c r="EW155">
        <v>1340.751071428571</v>
      </c>
      <c r="EX155">
        <v>5.000560000000001</v>
      </c>
      <c r="EY155">
        <v>15896.86071428572</v>
      </c>
      <c r="EZ155">
        <v>10316.44642857143</v>
      </c>
      <c r="FA155">
        <v>35.69853571428572</v>
      </c>
      <c r="FB155">
        <v>38.39710714285714</v>
      </c>
      <c r="FC155">
        <v>36.89703571428571</v>
      </c>
      <c r="FD155">
        <v>36.99528571428571</v>
      </c>
      <c r="FE155">
        <v>36.96178571428571</v>
      </c>
      <c r="FF155">
        <v>1155.53</v>
      </c>
      <c r="FG155">
        <v>39.42357142857144</v>
      </c>
      <c r="FH155">
        <v>0</v>
      </c>
      <c r="FI155">
        <v>1761330686</v>
      </c>
      <c r="FJ155">
        <v>0</v>
      </c>
      <c r="FK155">
        <v>1340.8776</v>
      </c>
      <c r="FL155">
        <v>13.14615382283521</v>
      </c>
      <c r="FM155">
        <v>201.9461535576912</v>
      </c>
      <c r="FN155">
        <v>15899.424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-39.06694146341464</v>
      </c>
      <c r="GD155">
        <v>-1.652404181184735</v>
      </c>
      <c r="GE155">
        <v>0.1641919578191709</v>
      </c>
      <c r="GF155">
        <v>0</v>
      </c>
      <c r="GG155">
        <v>1340.034705882353</v>
      </c>
      <c r="GH155">
        <v>13.22322383661483</v>
      </c>
      <c r="GI155">
        <v>1.31582055654417</v>
      </c>
      <c r="GJ155">
        <v>0</v>
      </c>
      <c r="GK155">
        <v>1.844213658536585</v>
      </c>
      <c r="GL155">
        <v>0.2040857142857189</v>
      </c>
      <c r="GM155">
        <v>0.02053796398535868</v>
      </c>
      <c r="GN155">
        <v>0</v>
      </c>
      <c r="GO155">
        <v>0</v>
      </c>
      <c r="GP155">
        <v>3</v>
      </c>
      <c r="GQ155" t="s">
        <v>497</v>
      </c>
      <c r="GR155">
        <v>3.13282</v>
      </c>
      <c r="GS155">
        <v>2.70954</v>
      </c>
      <c r="GT155">
        <v>0.119797</v>
      </c>
      <c r="GU155">
        <v>0.125436</v>
      </c>
      <c r="GV155">
        <v>0.064208</v>
      </c>
      <c r="GW155">
        <v>0.0566088</v>
      </c>
      <c r="GX155">
        <v>26760.7</v>
      </c>
      <c r="GY155">
        <v>25772.5</v>
      </c>
      <c r="GZ155">
        <v>30925</v>
      </c>
      <c r="HA155">
        <v>29700.3</v>
      </c>
      <c r="HB155">
        <v>39896.6</v>
      </c>
      <c r="HC155">
        <v>36868.6</v>
      </c>
      <c r="HD155">
        <v>47238.6</v>
      </c>
      <c r="HE155">
        <v>44119.5</v>
      </c>
      <c r="HF155">
        <v>1.88485</v>
      </c>
      <c r="HG155">
        <v>1.88055</v>
      </c>
      <c r="HH155">
        <v>0.0485592</v>
      </c>
      <c r="HI155">
        <v>0</v>
      </c>
      <c r="HJ155">
        <v>17.1863</v>
      </c>
      <c r="HK155">
        <v>999.9</v>
      </c>
      <c r="HL155">
        <v>30.3</v>
      </c>
      <c r="HM155">
        <v>31.8</v>
      </c>
      <c r="HN155">
        <v>15.8594</v>
      </c>
      <c r="HO155">
        <v>63.445</v>
      </c>
      <c r="HP155">
        <v>19.6314</v>
      </c>
      <c r="HQ155">
        <v>1</v>
      </c>
      <c r="HR155">
        <v>-0.249797</v>
      </c>
      <c r="HS155">
        <v>2.97944</v>
      </c>
      <c r="HT155">
        <v>20.1828</v>
      </c>
      <c r="HU155">
        <v>5.23182</v>
      </c>
      <c r="HV155">
        <v>11.974</v>
      </c>
      <c r="HW155">
        <v>4.971</v>
      </c>
      <c r="HX155">
        <v>3.28948</v>
      </c>
      <c r="HY155">
        <v>9999</v>
      </c>
      <c r="HZ155">
        <v>9999</v>
      </c>
      <c r="IA155">
        <v>9999</v>
      </c>
      <c r="IB155">
        <v>999.9</v>
      </c>
      <c r="IC155">
        <v>4.97295</v>
      </c>
      <c r="ID155">
        <v>1.87741</v>
      </c>
      <c r="IE155">
        <v>1.87546</v>
      </c>
      <c r="IF155">
        <v>1.8783</v>
      </c>
      <c r="IG155">
        <v>1.87499</v>
      </c>
      <c r="IH155">
        <v>1.87851</v>
      </c>
      <c r="II155">
        <v>1.87563</v>
      </c>
      <c r="IJ155">
        <v>1.87683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0.884</v>
      </c>
      <c r="IY155">
        <v>0.0525</v>
      </c>
      <c r="IZ155">
        <v>-0.1194416370607354</v>
      </c>
      <c r="JA155">
        <v>0.002211305909277446</v>
      </c>
      <c r="JB155">
        <v>-1.416678044876584E-06</v>
      </c>
      <c r="JC155">
        <v>5.589822708492042E-10</v>
      </c>
      <c r="JD155">
        <v>-0.0366444106193515</v>
      </c>
      <c r="JE155">
        <v>-0.003883289402147765</v>
      </c>
      <c r="JF155">
        <v>0.001294046794190009</v>
      </c>
      <c r="JG155">
        <v>-2.515066912705432E-05</v>
      </c>
      <c r="JH155">
        <v>14</v>
      </c>
      <c r="JI155">
        <v>2052</v>
      </c>
      <c r="JJ155">
        <v>1</v>
      </c>
      <c r="JK155">
        <v>21</v>
      </c>
      <c r="JL155">
        <v>29355510.8</v>
      </c>
      <c r="JM155">
        <v>29355510.8</v>
      </c>
      <c r="JN155">
        <v>1.68335</v>
      </c>
      <c r="JO155">
        <v>2.54517</v>
      </c>
      <c r="JP155">
        <v>1.39893</v>
      </c>
      <c r="JQ155">
        <v>2.3291</v>
      </c>
      <c r="JR155">
        <v>1.44897</v>
      </c>
      <c r="JS155">
        <v>2.44751</v>
      </c>
      <c r="JT155">
        <v>37.2659</v>
      </c>
      <c r="JU155">
        <v>23.8949</v>
      </c>
      <c r="JV155">
        <v>18</v>
      </c>
      <c r="JW155">
        <v>475.455</v>
      </c>
      <c r="JX155">
        <v>441.527</v>
      </c>
      <c r="JY155">
        <v>13.7999</v>
      </c>
      <c r="JZ155">
        <v>23.7707</v>
      </c>
      <c r="KA155">
        <v>30.0001</v>
      </c>
      <c r="KB155">
        <v>23.5101</v>
      </c>
      <c r="KC155">
        <v>23.5899</v>
      </c>
      <c r="KD155">
        <v>33.7469</v>
      </c>
      <c r="KE155">
        <v>36.2067</v>
      </c>
      <c r="KF155">
        <v>0</v>
      </c>
      <c r="KG155">
        <v>13.8113</v>
      </c>
      <c r="KH155">
        <v>720.8869999999999</v>
      </c>
      <c r="KI155">
        <v>9.66493</v>
      </c>
      <c r="KJ155">
        <v>102.146</v>
      </c>
      <c r="KK155">
        <v>101.495</v>
      </c>
    </row>
    <row r="156" spans="1:297">
      <c r="A156">
        <v>140</v>
      </c>
      <c r="B156">
        <v>1761330655</v>
      </c>
      <c r="C156">
        <v>2614.400000095367</v>
      </c>
      <c r="D156" t="s">
        <v>724</v>
      </c>
      <c r="E156" t="s">
        <v>725</v>
      </c>
      <c r="F156">
        <v>5</v>
      </c>
      <c r="G156" t="s">
        <v>639</v>
      </c>
      <c r="H156" t="s">
        <v>436</v>
      </c>
      <c r="I156">
        <v>1761330647.5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714.6102124486544</v>
      </c>
      <c r="AK156">
        <v>684.5722424242423</v>
      </c>
      <c r="AL156">
        <v>3.378738307225733</v>
      </c>
      <c r="AM156">
        <v>65.49655890252019</v>
      </c>
      <c r="AN156">
        <f>(AP156 - AO156 + DY156*1E3/(8.314*(EA156+273.15)) * AR156/DX156 * AQ156) * DX156/(100*DL156) * 1000/(1000 - AP156)</f>
        <v>0</v>
      </c>
      <c r="AO156">
        <v>9.737310796954816</v>
      </c>
      <c r="AP156">
        <v>11.61005575757576</v>
      </c>
      <c r="AQ156">
        <v>-1.326830260824526E-07</v>
      </c>
      <c r="AR156">
        <v>115.4826028703675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1761330647.5</v>
      </c>
      <c r="DR156">
        <v>653.2697037037037</v>
      </c>
      <c r="DS156">
        <v>692.5687777777779</v>
      </c>
      <c r="DT156">
        <v>11.61041111111111</v>
      </c>
      <c r="DU156">
        <v>9.742151111111111</v>
      </c>
      <c r="DV156">
        <v>652.3943703703704</v>
      </c>
      <c r="DW156">
        <v>11.55790740740741</v>
      </c>
      <c r="DX156">
        <v>500.0174814814815</v>
      </c>
      <c r="DY156">
        <v>90.2072037037037</v>
      </c>
      <c r="DZ156">
        <v>0.03181511111111111</v>
      </c>
      <c r="EA156">
        <v>18.02114074074074</v>
      </c>
      <c r="EB156">
        <v>17.98438888888889</v>
      </c>
      <c r="EC156">
        <v>999.9000000000001</v>
      </c>
      <c r="ED156">
        <v>0</v>
      </c>
      <c r="EE156">
        <v>0</v>
      </c>
      <c r="EF156">
        <v>9988.522962962963</v>
      </c>
      <c r="EG156">
        <v>0</v>
      </c>
      <c r="EH156">
        <v>1147.224074074074</v>
      </c>
      <c r="EI156">
        <v>-39.29910740740741</v>
      </c>
      <c r="EJ156">
        <v>660.9435555555557</v>
      </c>
      <c r="EK156">
        <v>699.3822222222223</v>
      </c>
      <c r="EL156">
        <v>1.868261111111111</v>
      </c>
      <c r="EM156">
        <v>692.5687777777779</v>
      </c>
      <c r="EN156">
        <v>9.742151111111111</v>
      </c>
      <c r="EO156">
        <v>1.047342962962963</v>
      </c>
      <c r="EP156">
        <v>0.878812</v>
      </c>
      <c r="EQ156">
        <v>7.59216037037037</v>
      </c>
      <c r="ER156">
        <v>5.048361111111112</v>
      </c>
      <c r="ES156">
        <v>1199.955925925926</v>
      </c>
      <c r="ET156">
        <v>0.9670097037037038</v>
      </c>
      <c r="EU156">
        <v>0.03299019259259259</v>
      </c>
      <c r="EV156">
        <v>0</v>
      </c>
      <c r="EW156">
        <v>1341.808518518519</v>
      </c>
      <c r="EX156">
        <v>5.000560000000001</v>
      </c>
      <c r="EY156">
        <v>15914.3</v>
      </c>
      <c r="EZ156">
        <v>10316.46296296296</v>
      </c>
      <c r="FA156">
        <v>35.77759259259259</v>
      </c>
      <c r="FB156">
        <v>38.57844444444444</v>
      </c>
      <c r="FC156">
        <v>36.99277777777778</v>
      </c>
      <c r="FD156">
        <v>37.17107407407407</v>
      </c>
      <c r="FE156">
        <v>37.06911111111111</v>
      </c>
      <c r="FF156">
        <v>1155.534074074074</v>
      </c>
      <c r="FG156">
        <v>39.42111111111112</v>
      </c>
      <c r="FH156">
        <v>0</v>
      </c>
      <c r="FI156">
        <v>1761330690.8</v>
      </c>
      <c r="FJ156">
        <v>0</v>
      </c>
      <c r="FK156">
        <v>1341.8516</v>
      </c>
      <c r="FL156">
        <v>11.90230771682916</v>
      </c>
      <c r="FM156">
        <v>190.2000002916121</v>
      </c>
      <c r="FN156">
        <v>15914.984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-39.21084</v>
      </c>
      <c r="GD156">
        <v>-1.564752720450143</v>
      </c>
      <c r="GE156">
        <v>0.1525590915022765</v>
      </c>
      <c r="GF156">
        <v>0</v>
      </c>
      <c r="GG156">
        <v>1341.056470588235</v>
      </c>
      <c r="GH156">
        <v>12.31993889253061</v>
      </c>
      <c r="GI156">
        <v>1.229688823270393</v>
      </c>
      <c r="GJ156">
        <v>0</v>
      </c>
      <c r="GK156">
        <v>1.860405</v>
      </c>
      <c r="GL156">
        <v>0.1421419136960574</v>
      </c>
      <c r="GM156">
        <v>0.01456413626000526</v>
      </c>
      <c r="GN156">
        <v>0</v>
      </c>
      <c r="GO156">
        <v>0</v>
      </c>
      <c r="GP156">
        <v>3</v>
      </c>
      <c r="GQ156" t="s">
        <v>497</v>
      </c>
      <c r="GR156">
        <v>3.13268</v>
      </c>
      <c r="GS156">
        <v>2.70979</v>
      </c>
      <c r="GT156">
        <v>0.121856</v>
      </c>
      <c r="GU156">
        <v>0.127471</v>
      </c>
      <c r="GV156">
        <v>0.0642102</v>
      </c>
      <c r="GW156">
        <v>0.0565265</v>
      </c>
      <c r="GX156">
        <v>26698.4</v>
      </c>
      <c r="GY156">
        <v>25712.5</v>
      </c>
      <c r="GZ156">
        <v>30925.3</v>
      </c>
      <c r="HA156">
        <v>29700.2</v>
      </c>
      <c r="HB156">
        <v>39897.1</v>
      </c>
      <c r="HC156">
        <v>36872.1</v>
      </c>
      <c r="HD156">
        <v>47239.1</v>
      </c>
      <c r="HE156">
        <v>44119.6</v>
      </c>
      <c r="HF156">
        <v>1.88447</v>
      </c>
      <c r="HG156">
        <v>1.88052</v>
      </c>
      <c r="HH156">
        <v>0.0481158</v>
      </c>
      <c r="HI156">
        <v>0</v>
      </c>
      <c r="HJ156">
        <v>17.1841</v>
      </c>
      <c r="HK156">
        <v>999.9</v>
      </c>
      <c r="HL156">
        <v>30.3</v>
      </c>
      <c r="HM156">
        <v>31.8</v>
      </c>
      <c r="HN156">
        <v>15.8578</v>
      </c>
      <c r="HO156">
        <v>63.755</v>
      </c>
      <c r="HP156">
        <v>19.8237</v>
      </c>
      <c r="HQ156">
        <v>1</v>
      </c>
      <c r="HR156">
        <v>-0.249746</v>
      </c>
      <c r="HS156">
        <v>2.96932</v>
      </c>
      <c r="HT156">
        <v>20.1831</v>
      </c>
      <c r="HU156">
        <v>5.23122</v>
      </c>
      <c r="HV156">
        <v>11.9739</v>
      </c>
      <c r="HW156">
        <v>4.971</v>
      </c>
      <c r="HX156">
        <v>3.28958</v>
      </c>
      <c r="HY156">
        <v>9999</v>
      </c>
      <c r="HZ156">
        <v>9999</v>
      </c>
      <c r="IA156">
        <v>9999</v>
      </c>
      <c r="IB156">
        <v>999.9</v>
      </c>
      <c r="IC156">
        <v>4.97295</v>
      </c>
      <c r="ID156">
        <v>1.87734</v>
      </c>
      <c r="IE156">
        <v>1.87545</v>
      </c>
      <c r="IF156">
        <v>1.87824</v>
      </c>
      <c r="IG156">
        <v>1.87497</v>
      </c>
      <c r="IH156">
        <v>1.87851</v>
      </c>
      <c r="II156">
        <v>1.87562</v>
      </c>
      <c r="IJ156">
        <v>1.87683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0.902</v>
      </c>
      <c r="IY156">
        <v>0.0525</v>
      </c>
      <c r="IZ156">
        <v>-0.1194416370607354</v>
      </c>
      <c r="JA156">
        <v>0.002211305909277446</v>
      </c>
      <c r="JB156">
        <v>-1.416678044876584E-06</v>
      </c>
      <c r="JC156">
        <v>5.589822708492042E-10</v>
      </c>
      <c r="JD156">
        <v>-0.0366444106193515</v>
      </c>
      <c r="JE156">
        <v>-0.003883289402147765</v>
      </c>
      <c r="JF156">
        <v>0.001294046794190009</v>
      </c>
      <c r="JG156">
        <v>-2.515066912705432E-05</v>
      </c>
      <c r="JH156">
        <v>14</v>
      </c>
      <c r="JI156">
        <v>2052</v>
      </c>
      <c r="JJ156">
        <v>1</v>
      </c>
      <c r="JK156">
        <v>21</v>
      </c>
      <c r="JL156">
        <v>29355510.9</v>
      </c>
      <c r="JM156">
        <v>29355510.9</v>
      </c>
      <c r="JN156">
        <v>1.71265</v>
      </c>
      <c r="JO156">
        <v>2.52075</v>
      </c>
      <c r="JP156">
        <v>1.39893</v>
      </c>
      <c r="JQ156">
        <v>2.3291</v>
      </c>
      <c r="JR156">
        <v>1.44897</v>
      </c>
      <c r="JS156">
        <v>2.59888</v>
      </c>
      <c r="JT156">
        <v>37.2659</v>
      </c>
      <c r="JU156">
        <v>23.9211</v>
      </c>
      <c r="JV156">
        <v>18</v>
      </c>
      <c r="JW156">
        <v>475.265</v>
      </c>
      <c r="JX156">
        <v>441.528</v>
      </c>
      <c r="JY156">
        <v>13.8119</v>
      </c>
      <c r="JZ156">
        <v>23.7708</v>
      </c>
      <c r="KA156">
        <v>30.0001</v>
      </c>
      <c r="KB156">
        <v>23.511</v>
      </c>
      <c r="KC156">
        <v>23.5918</v>
      </c>
      <c r="KD156">
        <v>34.4062</v>
      </c>
      <c r="KE156">
        <v>36.4901</v>
      </c>
      <c r="KF156">
        <v>0</v>
      </c>
      <c r="KG156">
        <v>13.8195</v>
      </c>
      <c r="KH156">
        <v>740.923</v>
      </c>
      <c r="KI156">
        <v>9.65396</v>
      </c>
      <c r="KJ156">
        <v>102.147</v>
      </c>
      <c r="KK156">
        <v>101.495</v>
      </c>
    </row>
    <row r="157" spans="1:297">
      <c r="A157">
        <v>141</v>
      </c>
      <c r="B157">
        <v>1761330660</v>
      </c>
      <c r="C157">
        <v>2619.400000095367</v>
      </c>
      <c r="D157" t="s">
        <v>726</v>
      </c>
      <c r="E157" t="s">
        <v>727</v>
      </c>
      <c r="F157">
        <v>5</v>
      </c>
      <c r="G157" t="s">
        <v>639</v>
      </c>
      <c r="H157" t="s">
        <v>436</v>
      </c>
      <c r="I157">
        <v>1761330652.214286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731.6804043647767</v>
      </c>
      <c r="AK157">
        <v>701.4744909090908</v>
      </c>
      <c r="AL157">
        <v>3.385108414731225</v>
      </c>
      <c r="AM157">
        <v>65.49655890252019</v>
      </c>
      <c r="AN157">
        <f>(AP157 - AO157 + DY157*1E3/(8.314*(EA157+273.15)) * AR157/DX157 * AQ157) * DX157/(100*DL157) * 1000/(1000 - AP157)</f>
        <v>0</v>
      </c>
      <c r="AO157">
        <v>9.692360462543702</v>
      </c>
      <c r="AP157">
        <v>11.60149515151515</v>
      </c>
      <c r="AQ157">
        <v>-2.022028249836848E-06</v>
      </c>
      <c r="AR157">
        <v>115.4826028703675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1761330652.214286</v>
      </c>
      <c r="DR157">
        <v>668.9902499999999</v>
      </c>
      <c r="DS157">
        <v>708.4208928571428</v>
      </c>
      <c r="DT157">
        <v>11.60850714285714</v>
      </c>
      <c r="DU157">
        <v>9.72085</v>
      </c>
      <c r="DV157">
        <v>668.0980000000001</v>
      </c>
      <c r="DW157">
        <v>11.55603214285714</v>
      </c>
      <c r="DX157">
        <v>499.9793214285714</v>
      </c>
      <c r="DY157">
        <v>90.20719999999999</v>
      </c>
      <c r="DZ157">
        <v>0.031870125</v>
      </c>
      <c r="EA157">
        <v>18.02141785714286</v>
      </c>
      <c r="EB157">
        <v>17.98747857142857</v>
      </c>
      <c r="EC157">
        <v>999.9000000000002</v>
      </c>
      <c r="ED157">
        <v>0</v>
      </c>
      <c r="EE157">
        <v>0</v>
      </c>
      <c r="EF157">
        <v>9994.64464285714</v>
      </c>
      <c r="EG157">
        <v>0</v>
      </c>
      <c r="EH157">
        <v>1147.226071428572</v>
      </c>
      <c r="EI157">
        <v>-39.43066071428571</v>
      </c>
      <c r="EJ157">
        <v>676.847357142857</v>
      </c>
      <c r="EK157">
        <v>715.3746785714285</v>
      </c>
      <c r="EL157">
        <v>1.887657142857143</v>
      </c>
      <c r="EM157">
        <v>708.4208928571428</v>
      </c>
      <c r="EN157">
        <v>9.72085</v>
      </c>
      <c r="EO157">
        <v>1.047171071428571</v>
      </c>
      <c r="EP157">
        <v>0.8768905</v>
      </c>
      <c r="EQ157">
        <v>7.589756428571428</v>
      </c>
      <c r="ER157">
        <v>5.016928571428571</v>
      </c>
      <c r="ES157">
        <v>1199.969285714286</v>
      </c>
      <c r="ET157">
        <v>0.9670030714285713</v>
      </c>
      <c r="EU157">
        <v>0.03299686071428572</v>
      </c>
      <c r="EV157">
        <v>0</v>
      </c>
      <c r="EW157">
        <v>1342.85</v>
      </c>
      <c r="EX157">
        <v>5.000560000000001</v>
      </c>
      <c r="EY157">
        <v>15928.84285714285</v>
      </c>
      <c r="EZ157">
        <v>10316.55357142857</v>
      </c>
      <c r="FA157">
        <v>35.79885714285714</v>
      </c>
      <c r="FB157">
        <v>38.72517857142856</v>
      </c>
      <c r="FC157">
        <v>37.09353571428571</v>
      </c>
      <c r="FD157">
        <v>37.32121428571428</v>
      </c>
      <c r="FE157">
        <v>37.15153571428571</v>
      </c>
      <c r="FF157">
        <v>1155.538571428571</v>
      </c>
      <c r="FG157">
        <v>39.43071428571429</v>
      </c>
      <c r="FH157">
        <v>0</v>
      </c>
      <c r="FI157">
        <v>1761330695.6</v>
      </c>
      <c r="FJ157">
        <v>0</v>
      </c>
      <c r="FK157">
        <v>1342.912</v>
      </c>
      <c r="FL157">
        <v>11.93307693565122</v>
      </c>
      <c r="FM157">
        <v>181.3307694751207</v>
      </c>
      <c r="FN157">
        <v>15929.628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-39.35711707317073</v>
      </c>
      <c r="GD157">
        <v>-1.581547735191748</v>
      </c>
      <c r="GE157">
        <v>0.1597413227574877</v>
      </c>
      <c r="GF157">
        <v>0</v>
      </c>
      <c r="GG157">
        <v>1342.323529411765</v>
      </c>
      <c r="GH157">
        <v>12.56440030844342</v>
      </c>
      <c r="GI157">
        <v>1.262275914540518</v>
      </c>
      <c r="GJ157">
        <v>0</v>
      </c>
      <c r="GK157">
        <v>1.878316097560976</v>
      </c>
      <c r="GL157">
        <v>0.2128032752613209</v>
      </c>
      <c r="GM157">
        <v>0.0226229870014667</v>
      </c>
      <c r="GN157">
        <v>0</v>
      </c>
      <c r="GO157">
        <v>0</v>
      </c>
      <c r="GP157">
        <v>3</v>
      </c>
      <c r="GQ157" t="s">
        <v>497</v>
      </c>
      <c r="GR157">
        <v>3.13286</v>
      </c>
      <c r="GS157">
        <v>2.70984</v>
      </c>
      <c r="GT157">
        <v>0.123894</v>
      </c>
      <c r="GU157">
        <v>0.129467</v>
      </c>
      <c r="GV157">
        <v>0.0641751</v>
      </c>
      <c r="GW157">
        <v>0.056367</v>
      </c>
      <c r="GX157">
        <v>26636.1</v>
      </c>
      <c r="GY157">
        <v>25653.6</v>
      </c>
      <c r="GZ157">
        <v>30925</v>
      </c>
      <c r="HA157">
        <v>29700.1</v>
      </c>
      <c r="HB157">
        <v>39898.2</v>
      </c>
      <c r="HC157">
        <v>36878.4</v>
      </c>
      <c r="HD157">
        <v>47238.4</v>
      </c>
      <c r="HE157">
        <v>44119.4</v>
      </c>
      <c r="HF157">
        <v>1.8849</v>
      </c>
      <c r="HG157">
        <v>1.88015</v>
      </c>
      <c r="HH157">
        <v>0.0485368</v>
      </c>
      <c r="HI157">
        <v>0</v>
      </c>
      <c r="HJ157">
        <v>17.1821</v>
      </c>
      <c r="HK157">
        <v>999.9</v>
      </c>
      <c r="HL157">
        <v>30.3</v>
      </c>
      <c r="HM157">
        <v>31.8</v>
      </c>
      <c r="HN157">
        <v>15.8582</v>
      </c>
      <c r="HO157">
        <v>63.435</v>
      </c>
      <c r="HP157">
        <v>19.9079</v>
      </c>
      <c r="HQ157">
        <v>1</v>
      </c>
      <c r="HR157">
        <v>-0.249756</v>
      </c>
      <c r="HS157">
        <v>2.97107</v>
      </c>
      <c r="HT157">
        <v>20.1828</v>
      </c>
      <c r="HU157">
        <v>5.23107</v>
      </c>
      <c r="HV157">
        <v>11.9739</v>
      </c>
      <c r="HW157">
        <v>4.9707</v>
      </c>
      <c r="HX157">
        <v>3.2895</v>
      </c>
      <c r="HY157">
        <v>9999</v>
      </c>
      <c r="HZ157">
        <v>9999</v>
      </c>
      <c r="IA157">
        <v>9999</v>
      </c>
      <c r="IB157">
        <v>999.9</v>
      </c>
      <c r="IC157">
        <v>4.97294</v>
      </c>
      <c r="ID157">
        <v>1.87741</v>
      </c>
      <c r="IE157">
        <v>1.87546</v>
      </c>
      <c r="IF157">
        <v>1.87834</v>
      </c>
      <c r="IG157">
        <v>1.875</v>
      </c>
      <c r="IH157">
        <v>1.87852</v>
      </c>
      <c r="II157">
        <v>1.87565</v>
      </c>
      <c r="IJ157">
        <v>1.87683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0.92</v>
      </c>
      <c r="IY157">
        <v>0.0523</v>
      </c>
      <c r="IZ157">
        <v>-0.1194416370607354</v>
      </c>
      <c r="JA157">
        <v>0.002211305909277446</v>
      </c>
      <c r="JB157">
        <v>-1.416678044876584E-06</v>
      </c>
      <c r="JC157">
        <v>5.589822708492042E-10</v>
      </c>
      <c r="JD157">
        <v>-0.0366444106193515</v>
      </c>
      <c r="JE157">
        <v>-0.003883289402147765</v>
      </c>
      <c r="JF157">
        <v>0.001294046794190009</v>
      </c>
      <c r="JG157">
        <v>-2.515066912705432E-05</v>
      </c>
      <c r="JH157">
        <v>14</v>
      </c>
      <c r="JI157">
        <v>2052</v>
      </c>
      <c r="JJ157">
        <v>1</v>
      </c>
      <c r="JK157">
        <v>21</v>
      </c>
      <c r="JL157">
        <v>29355511</v>
      </c>
      <c r="JM157">
        <v>29355511</v>
      </c>
      <c r="JN157">
        <v>1.74683</v>
      </c>
      <c r="JO157">
        <v>2.53906</v>
      </c>
      <c r="JP157">
        <v>1.39893</v>
      </c>
      <c r="JQ157">
        <v>2.3291</v>
      </c>
      <c r="JR157">
        <v>1.44897</v>
      </c>
      <c r="JS157">
        <v>2.57324</v>
      </c>
      <c r="JT157">
        <v>37.2659</v>
      </c>
      <c r="JU157">
        <v>23.9036</v>
      </c>
      <c r="JV157">
        <v>18</v>
      </c>
      <c r="JW157">
        <v>475.495</v>
      </c>
      <c r="JX157">
        <v>441.301</v>
      </c>
      <c r="JY157">
        <v>13.8212</v>
      </c>
      <c r="JZ157">
        <v>23.7727</v>
      </c>
      <c r="KA157">
        <v>30.0001</v>
      </c>
      <c r="KB157">
        <v>23.5121</v>
      </c>
      <c r="KC157">
        <v>23.5918</v>
      </c>
      <c r="KD157">
        <v>35.0059</v>
      </c>
      <c r="KE157">
        <v>36.4901</v>
      </c>
      <c r="KF157">
        <v>0</v>
      </c>
      <c r="KG157">
        <v>13.8263</v>
      </c>
      <c r="KH157">
        <v>754.2809999999999</v>
      </c>
      <c r="KI157">
        <v>9.651669999999999</v>
      </c>
      <c r="KJ157">
        <v>102.145</v>
      </c>
      <c r="KK157">
        <v>101.494</v>
      </c>
    </row>
    <row r="158" spans="1:297">
      <c r="A158">
        <v>142</v>
      </c>
      <c r="B158">
        <v>1761330665</v>
      </c>
      <c r="C158">
        <v>2624.400000095367</v>
      </c>
      <c r="D158" t="s">
        <v>728</v>
      </c>
      <c r="E158" t="s">
        <v>729</v>
      </c>
      <c r="F158">
        <v>5</v>
      </c>
      <c r="G158" t="s">
        <v>639</v>
      </c>
      <c r="H158" t="s">
        <v>436</v>
      </c>
      <c r="I158">
        <v>1761330657.5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748.5744853815944</v>
      </c>
      <c r="AK158">
        <v>718.327490909091</v>
      </c>
      <c r="AL158">
        <v>3.363900125285284</v>
      </c>
      <c r="AM158">
        <v>65.49655890252019</v>
      </c>
      <c r="AN158">
        <f>(AP158 - AO158 + DY158*1E3/(8.314*(EA158+273.15)) * AR158/DX158 * AQ158) * DX158/(100*DL158) * 1000/(1000 - AP158)</f>
        <v>0</v>
      </c>
      <c r="AO158">
        <v>9.680593829200676</v>
      </c>
      <c r="AP158">
        <v>11.59465636363637</v>
      </c>
      <c r="AQ158">
        <v>-2.97193932848335E-06</v>
      </c>
      <c r="AR158">
        <v>115.4826028703675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1761330657.5</v>
      </c>
      <c r="DR158">
        <v>686.6475555555554</v>
      </c>
      <c r="DS158">
        <v>726.1822222222222</v>
      </c>
      <c r="DT158">
        <v>11.60374814814815</v>
      </c>
      <c r="DU158">
        <v>9.701542592592592</v>
      </c>
      <c r="DV158">
        <v>685.7364814814815</v>
      </c>
      <c r="DW158">
        <v>11.55135185185185</v>
      </c>
      <c r="DX158">
        <v>499.9810000000001</v>
      </c>
      <c r="DY158">
        <v>90.2081</v>
      </c>
      <c r="DZ158">
        <v>0.03191585925925926</v>
      </c>
      <c r="EA158">
        <v>18.02272222222222</v>
      </c>
      <c r="EB158">
        <v>17.98868148148148</v>
      </c>
      <c r="EC158">
        <v>999.9000000000001</v>
      </c>
      <c r="ED158">
        <v>0</v>
      </c>
      <c r="EE158">
        <v>0</v>
      </c>
      <c r="EF158">
        <v>10001.89777777778</v>
      </c>
      <c r="EG158">
        <v>0</v>
      </c>
      <c r="EH158">
        <v>1147.220740740741</v>
      </c>
      <c r="EI158">
        <v>-39.53478518518519</v>
      </c>
      <c r="EJ158">
        <v>694.7086296296294</v>
      </c>
      <c r="EK158">
        <v>733.2961481481479</v>
      </c>
      <c r="EL158">
        <v>1.902203703703704</v>
      </c>
      <c r="EM158">
        <v>726.1822222222222</v>
      </c>
      <c r="EN158">
        <v>9.701542592592592</v>
      </c>
      <c r="EO158">
        <v>1.046751851851852</v>
      </c>
      <c r="EP158">
        <v>0.8751575925925926</v>
      </c>
      <c r="EQ158">
        <v>7.583894814814814</v>
      </c>
      <c r="ER158">
        <v>4.988545925925925</v>
      </c>
      <c r="ES158">
        <v>1199.967777777778</v>
      </c>
      <c r="ET158">
        <v>0.9669949999999999</v>
      </c>
      <c r="EU158">
        <v>0.03300489259259259</v>
      </c>
      <c r="EV158">
        <v>0</v>
      </c>
      <c r="EW158">
        <v>1343.831111111111</v>
      </c>
      <c r="EX158">
        <v>5.000560000000001</v>
      </c>
      <c r="EY158">
        <v>15944.62962962963</v>
      </c>
      <c r="EZ158">
        <v>10316.50740740741</v>
      </c>
      <c r="FA158">
        <v>35.85392592592592</v>
      </c>
      <c r="FB158">
        <v>38.88633333333333</v>
      </c>
      <c r="FC158">
        <v>37.18033333333334</v>
      </c>
      <c r="FD158">
        <v>37.47433333333333</v>
      </c>
      <c r="FE158">
        <v>37.26366666666667</v>
      </c>
      <c r="FF158">
        <v>1155.526666666667</v>
      </c>
      <c r="FG158">
        <v>39.44111111111111</v>
      </c>
      <c r="FH158">
        <v>0</v>
      </c>
      <c r="FI158">
        <v>1761330701</v>
      </c>
      <c r="FJ158">
        <v>0</v>
      </c>
      <c r="FK158">
        <v>1343.834230769231</v>
      </c>
      <c r="FL158">
        <v>11.75213672754264</v>
      </c>
      <c r="FM158">
        <v>175.1452988460433</v>
      </c>
      <c r="FN158">
        <v>15944.83076923077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-39.47045609756098</v>
      </c>
      <c r="GD158">
        <v>-1.244747038327523</v>
      </c>
      <c r="GE158">
        <v>0.1290086214717429</v>
      </c>
      <c r="GF158">
        <v>0</v>
      </c>
      <c r="GG158">
        <v>1343.274117647059</v>
      </c>
      <c r="GH158">
        <v>11.40106950552958</v>
      </c>
      <c r="GI158">
        <v>1.156701999466995</v>
      </c>
      <c r="GJ158">
        <v>0</v>
      </c>
      <c r="GK158">
        <v>1.893866097560976</v>
      </c>
      <c r="GL158">
        <v>0.1888383972125509</v>
      </c>
      <c r="GM158">
        <v>0.02082806067785089</v>
      </c>
      <c r="GN158">
        <v>0</v>
      </c>
      <c r="GO158">
        <v>0</v>
      </c>
      <c r="GP158">
        <v>3</v>
      </c>
      <c r="GQ158" t="s">
        <v>497</v>
      </c>
      <c r="GR158">
        <v>3.13285</v>
      </c>
      <c r="GS158">
        <v>2.70966</v>
      </c>
      <c r="GT158">
        <v>0.125898</v>
      </c>
      <c r="GU158">
        <v>0.131437</v>
      </c>
      <c r="GV158">
        <v>0.06414889999999999</v>
      </c>
      <c r="GW158">
        <v>0.0563733</v>
      </c>
      <c r="GX158">
        <v>26574.8</v>
      </c>
      <c r="GY158">
        <v>25595.3</v>
      </c>
      <c r="GZ158">
        <v>30924.5</v>
      </c>
      <c r="HA158">
        <v>29699.9</v>
      </c>
      <c r="HB158">
        <v>39898.8</v>
      </c>
      <c r="HC158">
        <v>36878</v>
      </c>
      <c r="HD158">
        <v>47237.6</v>
      </c>
      <c r="HE158">
        <v>44119.1</v>
      </c>
      <c r="HF158">
        <v>1.885</v>
      </c>
      <c r="HG158">
        <v>1.88022</v>
      </c>
      <c r="HH158">
        <v>0.0490546</v>
      </c>
      <c r="HI158">
        <v>0</v>
      </c>
      <c r="HJ158">
        <v>17.1795</v>
      </c>
      <c r="HK158">
        <v>999.9</v>
      </c>
      <c r="HL158">
        <v>30.3</v>
      </c>
      <c r="HM158">
        <v>31.8</v>
      </c>
      <c r="HN158">
        <v>15.8578</v>
      </c>
      <c r="HO158">
        <v>64.015</v>
      </c>
      <c r="HP158">
        <v>19.6194</v>
      </c>
      <c r="HQ158">
        <v>1</v>
      </c>
      <c r="HR158">
        <v>-0.249672</v>
      </c>
      <c r="HS158">
        <v>2.96183</v>
      </c>
      <c r="HT158">
        <v>20.1829</v>
      </c>
      <c r="HU158">
        <v>5.23226</v>
      </c>
      <c r="HV158">
        <v>11.974</v>
      </c>
      <c r="HW158">
        <v>4.9712</v>
      </c>
      <c r="HX158">
        <v>3.28973</v>
      </c>
      <c r="HY158">
        <v>9999</v>
      </c>
      <c r="HZ158">
        <v>9999</v>
      </c>
      <c r="IA158">
        <v>9999</v>
      </c>
      <c r="IB158">
        <v>999.9</v>
      </c>
      <c r="IC158">
        <v>4.97296</v>
      </c>
      <c r="ID158">
        <v>1.8774</v>
      </c>
      <c r="IE158">
        <v>1.87546</v>
      </c>
      <c r="IF158">
        <v>1.87831</v>
      </c>
      <c r="IG158">
        <v>1.87499</v>
      </c>
      <c r="IH158">
        <v>1.87852</v>
      </c>
      <c r="II158">
        <v>1.87564</v>
      </c>
      <c r="IJ158">
        <v>1.87683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0.9370000000000001</v>
      </c>
      <c r="IY158">
        <v>0.0523</v>
      </c>
      <c r="IZ158">
        <v>-0.1194416370607354</v>
      </c>
      <c r="JA158">
        <v>0.002211305909277446</v>
      </c>
      <c r="JB158">
        <v>-1.416678044876584E-06</v>
      </c>
      <c r="JC158">
        <v>5.589822708492042E-10</v>
      </c>
      <c r="JD158">
        <v>-0.0366444106193515</v>
      </c>
      <c r="JE158">
        <v>-0.003883289402147765</v>
      </c>
      <c r="JF158">
        <v>0.001294046794190009</v>
      </c>
      <c r="JG158">
        <v>-2.515066912705432E-05</v>
      </c>
      <c r="JH158">
        <v>14</v>
      </c>
      <c r="JI158">
        <v>2052</v>
      </c>
      <c r="JJ158">
        <v>1</v>
      </c>
      <c r="JK158">
        <v>21</v>
      </c>
      <c r="JL158">
        <v>29355511.1</v>
      </c>
      <c r="JM158">
        <v>29355511.1</v>
      </c>
      <c r="JN158">
        <v>1.7749</v>
      </c>
      <c r="JO158">
        <v>2.53906</v>
      </c>
      <c r="JP158">
        <v>1.39893</v>
      </c>
      <c r="JQ158">
        <v>2.3291</v>
      </c>
      <c r="JR158">
        <v>1.44897</v>
      </c>
      <c r="JS158">
        <v>2.44507</v>
      </c>
      <c r="JT158">
        <v>37.2659</v>
      </c>
      <c r="JU158">
        <v>23.9036</v>
      </c>
      <c r="JV158">
        <v>18</v>
      </c>
      <c r="JW158">
        <v>475.554</v>
      </c>
      <c r="JX158">
        <v>441.363</v>
      </c>
      <c r="JY158">
        <v>13.8273</v>
      </c>
      <c r="JZ158">
        <v>23.7727</v>
      </c>
      <c r="KA158">
        <v>30.0002</v>
      </c>
      <c r="KB158">
        <v>23.5129</v>
      </c>
      <c r="KC158">
        <v>23.5938</v>
      </c>
      <c r="KD158">
        <v>35.6619</v>
      </c>
      <c r="KE158">
        <v>36.4901</v>
      </c>
      <c r="KF158">
        <v>0</v>
      </c>
      <c r="KG158">
        <v>13.835</v>
      </c>
      <c r="KH158">
        <v>774.319</v>
      </c>
      <c r="KI158">
        <v>9.64817</v>
      </c>
      <c r="KJ158">
        <v>102.144</v>
      </c>
      <c r="KK158">
        <v>101.494</v>
      </c>
    </row>
    <row r="159" spans="1:297">
      <c r="A159">
        <v>143</v>
      </c>
      <c r="B159">
        <v>1761330670</v>
      </c>
      <c r="C159">
        <v>2629.400000095367</v>
      </c>
      <c r="D159" t="s">
        <v>730</v>
      </c>
      <c r="E159" t="s">
        <v>731</v>
      </c>
      <c r="F159">
        <v>5</v>
      </c>
      <c r="G159" t="s">
        <v>639</v>
      </c>
      <c r="H159" t="s">
        <v>436</v>
      </c>
      <c r="I159">
        <v>1761330662.214286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765.322827518338</v>
      </c>
      <c r="AK159">
        <v>735.1498909090909</v>
      </c>
      <c r="AL159">
        <v>3.359886460209164</v>
      </c>
      <c r="AM159">
        <v>65.49655890252019</v>
      </c>
      <c r="AN159">
        <f>(AP159 - AO159 + DY159*1E3/(8.314*(EA159+273.15)) * AR159/DX159 * AQ159) * DX159/(100*DL159) * 1000/(1000 - AP159)</f>
        <v>0</v>
      </c>
      <c r="AO159">
        <v>9.682189771947741</v>
      </c>
      <c r="AP159">
        <v>11.59459757575757</v>
      </c>
      <c r="AQ159">
        <v>-1.682834868100261E-07</v>
      </c>
      <c r="AR159">
        <v>115.4826028703675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1761330662.214286</v>
      </c>
      <c r="DR159">
        <v>702.3801071428571</v>
      </c>
      <c r="DS159">
        <v>741.9799642857142</v>
      </c>
      <c r="DT159">
        <v>11.59898928571428</v>
      </c>
      <c r="DU159">
        <v>9.685864999999998</v>
      </c>
      <c r="DV159">
        <v>701.4525000000001</v>
      </c>
      <c r="DW159">
        <v>11.54666428571429</v>
      </c>
      <c r="DX159">
        <v>499.9880714285714</v>
      </c>
      <c r="DY159">
        <v>90.20795357142856</v>
      </c>
      <c r="DZ159">
        <v>0.03185031071428571</v>
      </c>
      <c r="EA159">
        <v>18.02319642857143</v>
      </c>
      <c r="EB159">
        <v>17.98985</v>
      </c>
      <c r="EC159">
        <v>999.9000000000002</v>
      </c>
      <c r="ED159">
        <v>0</v>
      </c>
      <c r="EE159">
        <v>0</v>
      </c>
      <c r="EF159">
        <v>10008.96857142857</v>
      </c>
      <c r="EG159">
        <v>0</v>
      </c>
      <c r="EH159">
        <v>1147.222857142857</v>
      </c>
      <c r="EI159">
        <v>-39.59996071428571</v>
      </c>
      <c r="EJ159">
        <v>710.6224642857143</v>
      </c>
      <c r="EK159">
        <v>749.2369642857142</v>
      </c>
      <c r="EL159">
        <v>1.913123571428571</v>
      </c>
      <c r="EM159">
        <v>741.9799642857142</v>
      </c>
      <c r="EN159">
        <v>9.685864999999998</v>
      </c>
      <c r="EO159">
        <v>1.046320714285714</v>
      </c>
      <c r="EP159">
        <v>0.8737420357142858</v>
      </c>
      <c r="EQ159">
        <v>7.577865357142857</v>
      </c>
      <c r="ER159">
        <v>4.965358928571429</v>
      </c>
      <c r="ES159">
        <v>1199.964642857143</v>
      </c>
      <c r="ET159">
        <v>0.9669878928571428</v>
      </c>
      <c r="EU159">
        <v>0.03301196785714285</v>
      </c>
      <c r="EV159">
        <v>0</v>
      </c>
      <c r="EW159">
        <v>1344.777142857143</v>
      </c>
      <c r="EX159">
        <v>5.000560000000001</v>
      </c>
      <c r="EY159">
        <v>15957.86428571429</v>
      </c>
      <c r="EZ159">
        <v>10316.46071428571</v>
      </c>
      <c r="FA159">
        <v>35.89935714285714</v>
      </c>
      <c r="FB159">
        <v>39.00871428571428</v>
      </c>
      <c r="FC159">
        <v>37.26535714285713</v>
      </c>
      <c r="FD159">
        <v>37.62257142857143</v>
      </c>
      <c r="FE159">
        <v>37.36596428571429</v>
      </c>
      <c r="FF159">
        <v>1155.514642857143</v>
      </c>
      <c r="FG159">
        <v>39.45</v>
      </c>
      <c r="FH159">
        <v>0</v>
      </c>
      <c r="FI159">
        <v>1761330705.8</v>
      </c>
      <c r="FJ159">
        <v>0</v>
      </c>
      <c r="FK159">
        <v>1344.793461538462</v>
      </c>
      <c r="FL159">
        <v>11.07931624345684</v>
      </c>
      <c r="FM159">
        <v>169.4564104430143</v>
      </c>
      <c r="FN159">
        <v>15958.47692307692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-39.5246975609756</v>
      </c>
      <c r="GD159">
        <v>-0.8507623693380206</v>
      </c>
      <c r="GE159">
        <v>0.1020967247935187</v>
      </c>
      <c r="GF159">
        <v>0</v>
      </c>
      <c r="GG159">
        <v>1344.086470588235</v>
      </c>
      <c r="GH159">
        <v>11.6690603582617</v>
      </c>
      <c r="GI159">
        <v>1.184289020648691</v>
      </c>
      <c r="GJ159">
        <v>0</v>
      </c>
      <c r="GK159">
        <v>1.901456829268293</v>
      </c>
      <c r="GL159">
        <v>0.1512386759581883</v>
      </c>
      <c r="GM159">
        <v>0.01874310506579517</v>
      </c>
      <c r="GN159">
        <v>0</v>
      </c>
      <c r="GO159">
        <v>0</v>
      </c>
      <c r="GP159">
        <v>3</v>
      </c>
      <c r="GQ159" t="s">
        <v>497</v>
      </c>
      <c r="GR159">
        <v>3.13282</v>
      </c>
      <c r="GS159">
        <v>2.70972</v>
      </c>
      <c r="GT159">
        <v>0.127859</v>
      </c>
      <c r="GU159">
        <v>0.133384</v>
      </c>
      <c r="GV159">
        <v>0.0641473</v>
      </c>
      <c r="GW159">
        <v>0.0563704</v>
      </c>
      <c r="GX159">
        <v>26515.4</v>
      </c>
      <c r="GY159">
        <v>25538.3</v>
      </c>
      <c r="GZ159">
        <v>30924.7</v>
      </c>
      <c r="HA159">
        <v>29700.3</v>
      </c>
      <c r="HB159">
        <v>39899.2</v>
      </c>
      <c r="HC159">
        <v>36878.7</v>
      </c>
      <c r="HD159">
        <v>47237.8</v>
      </c>
      <c r="HE159">
        <v>44119.6</v>
      </c>
      <c r="HF159">
        <v>1.88517</v>
      </c>
      <c r="HG159">
        <v>1.88032</v>
      </c>
      <c r="HH159">
        <v>0.0486039</v>
      </c>
      <c r="HI159">
        <v>0</v>
      </c>
      <c r="HJ159">
        <v>17.1776</v>
      </c>
      <c r="HK159">
        <v>999.9</v>
      </c>
      <c r="HL159">
        <v>30.3</v>
      </c>
      <c r="HM159">
        <v>31.8</v>
      </c>
      <c r="HN159">
        <v>15.8583</v>
      </c>
      <c r="HO159">
        <v>63.095</v>
      </c>
      <c r="HP159">
        <v>19.8878</v>
      </c>
      <c r="HQ159">
        <v>1</v>
      </c>
      <c r="HR159">
        <v>-0.24968</v>
      </c>
      <c r="HS159">
        <v>2.96072</v>
      </c>
      <c r="HT159">
        <v>20.1829</v>
      </c>
      <c r="HU159">
        <v>5.23197</v>
      </c>
      <c r="HV159">
        <v>11.974</v>
      </c>
      <c r="HW159">
        <v>4.97115</v>
      </c>
      <c r="HX159">
        <v>3.2897</v>
      </c>
      <c r="HY159">
        <v>9999</v>
      </c>
      <c r="HZ159">
        <v>9999</v>
      </c>
      <c r="IA159">
        <v>9999</v>
      </c>
      <c r="IB159">
        <v>999.9</v>
      </c>
      <c r="IC159">
        <v>4.97293</v>
      </c>
      <c r="ID159">
        <v>1.87735</v>
      </c>
      <c r="IE159">
        <v>1.87545</v>
      </c>
      <c r="IF159">
        <v>1.87824</v>
      </c>
      <c r="IG159">
        <v>1.87497</v>
      </c>
      <c r="IH159">
        <v>1.87851</v>
      </c>
      <c r="II159">
        <v>1.87561</v>
      </c>
      <c r="IJ159">
        <v>1.87683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0.954</v>
      </c>
      <c r="IY159">
        <v>0.0523</v>
      </c>
      <c r="IZ159">
        <v>-0.1194416370607354</v>
      </c>
      <c r="JA159">
        <v>0.002211305909277446</v>
      </c>
      <c r="JB159">
        <v>-1.416678044876584E-06</v>
      </c>
      <c r="JC159">
        <v>5.589822708492042E-10</v>
      </c>
      <c r="JD159">
        <v>-0.0366444106193515</v>
      </c>
      <c r="JE159">
        <v>-0.003883289402147765</v>
      </c>
      <c r="JF159">
        <v>0.001294046794190009</v>
      </c>
      <c r="JG159">
        <v>-2.515066912705432E-05</v>
      </c>
      <c r="JH159">
        <v>14</v>
      </c>
      <c r="JI159">
        <v>2052</v>
      </c>
      <c r="JJ159">
        <v>1</v>
      </c>
      <c r="JK159">
        <v>21</v>
      </c>
      <c r="JL159">
        <v>29355511.2</v>
      </c>
      <c r="JM159">
        <v>29355511.2</v>
      </c>
      <c r="JN159">
        <v>1.80786</v>
      </c>
      <c r="JO159">
        <v>2.52441</v>
      </c>
      <c r="JP159">
        <v>1.39893</v>
      </c>
      <c r="JQ159">
        <v>2.3291</v>
      </c>
      <c r="JR159">
        <v>1.44897</v>
      </c>
      <c r="JS159">
        <v>2.60498</v>
      </c>
      <c r="JT159">
        <v>37.2659</v>
      </c>
      <c r="JU159">
        <v>23.9036</v>
      </c>
      <c r="JV159">
        <v>18</v>
      </c>
      <c r="JW159">
        <v>475.65</v>
      </c>
      <c r="JX159">
        <v>441.423</v>
      </c>
      <c r="JY159">
        <v>13.8364</v>
      </c>
      <c r="JZ159">
        <v>23.7727</v>
      </c>
      <c r="KA159">
        <v>30.0002</v>
      </c>
      <c r="KB159">
        <v>23.5136</v>
      </c>
      <c r="KC159">
        <v>23.5938</v>
      </c>
      <c r="KD159">
        <v>36.2566</v>
      </c>
      <c r="KE159">
        <v>36.4901</v>
      </c>
      <c r="KF159">
        <v>0</v>
      </c>
      <c r="KG159">
        <v>13.8408</v>
      </c>
      <c r="KH159">
        <v>787.675</v>
      </c>
      <c r="KI159">
        <v>9.6412</v>
      </c>
      <c r="KJ159">
        <v>102.144</v>
      </c>
      <c r="KK159">
        <v>101.495</v>
      </c>
    </row>
    <row r="160" spans="1:297">
      <c r="A160">
        <v>144</v>
      </c>
      <c r="B160">
        <v>1761330675</v>
      </c>
      <c r="C160">
        <v>2634.400000095367</v>
      </c>
      <c r="D160" t="s">
        <v>732</v>
      </c>
      <c r="E160" t="s">
        <v>733</v>
      </c>
      <c r="F160">
        <v>5</v>
      </c>
      <c r="G160" t="s">
        <v>639</v>
      </c>
      <c r="H160" t="s">
        <v>436</v>
      </c>
      <c r="I160">
        <v>1761330667.5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782.4552073255491</v>
      </c>
      <c r="AK160">
        <v>752.0376484848488</v>
      </c>
      <c r="AL160">
        <v>3.38131047518266</v>
      </c>
      <c r="AM160">
        <v>65.49655890252019</v>
      </c>
      <c r="AN160">
        <f>(AP160 - AO160 + DY160*1E3/(8.314*(EA160+273.15)) * AR160/DX160 * AQ160) * DX160/(100*DL160) * 1000/(1000 - AP160)</f>
        <v>0</v>
      </c>
      <c r="AO160">
        <v>9.68270350575971</v>
      </c>
      <c r="AP160">
        <v>11.5969806060606</v>
      </c>
      <c r="AQ160">
        <v>4.189324528068284E-07</v>
      </c>
      <c r="AR160">
        <v>115.4826028703675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1761330667.5</v>
      </c>
      <c r="DR160">
        <v>719.9916666666667</v>
      </c>
      <c r="DS160">
        <v>759.7025925925926</v>
      </c>
      <c r="DT160">
        <v>11.59521851851852</v>
      </c>
      <c r="DU160">
        <v>9.682087037037038</v>
      </c>
      <c r="DV160">
        <v>719.0456666666665</v>
      </c>
      <c r="DW160">
        <v>11.54294814814815</v>
      </c>
      <c r="DX160">
        <v>500.0374074074074</v>
      </c>
      <c r="DY160">
        <v>90.20627407407409</v>
      </c>
      <c r="DZ160">
        <v>0.03177584814814815</v>
      </c>
      <c r="EA160">
        <v>18.02513333333333</v>
      </c>
      <c r="EB160">
        <v>17.98831111111111</v>
      </c>
      <c r="EC160">
        <v>999.9000000000001</v>
      </c>
      <c r="ED160">
        <v>0</v>
      </c>
      <c r="EE160">
        <v>0</v>
      </c>
      <c r="EF160">
        <v>10008.34888888889</v>
      </c>
      <c r="EG160">
        <v>0</v>
      </c>
      <c r="EH160">
        <v>1147.21037037037</v>
      </c>
      <c r="EI160">
        <v>-39.71101111111111</v>
      </c>
      <c r="EJ160">
        <v>728.438</v>
      </c>
      <c r="EK160">
        <v>767.1301111111111</v>
      </c>
      <c r="EL160">
        <v>1.913128518518518</v>
      </c>
      <c r="EM160">
        <v>759.7025925925926</v>
      </c>
      <c r="EN160">
        <v>9.682087037037038</v>
      </c>
      <c r="EO160">
        <v>1.04596037037037</v>
      </c>
      <c r="EP160">
        <v>0.873384925925926</v>
      </c>
      <c r="EQ160">
        <v>7.572828148148148</v>
      </c>
      <c r="ER160">
        <v>4.959504074074074</v>
      </c>
      <c r="ES160">
        <v>1199.968518518519</v>
      </c>
      <c r="ET160">
        <v>0.9669892962962963</v>
      </c>
      <c r="EU160">
        <v>0.03301064074074074</v>
      </c>
      <c r="EV160">
        <v>0</v>
      </c>
      <c r="EW160">
        <v>1345.662592592593</v>
      </c>
      <c r="EX160">
        <v>5.000560000000001</v>
      </c>
      <c r="EY160">
        <v>15972.16666666667</v>
      </c>
      <c r="EZ160">
        <v>10316.50370370371</v>
      </c>
      <c r="FA160">
        <v>35.95359259259259</v>
      </c>
      <c r="FB160">
        <v>39.14559259259259</v>
      </c>
      <c r="FC160">
        <v>37.33533333333333</v>
      </c>
      <c r="FD160">
        <v>37.77285185185185</v>
      </c>
      <c r="FE160">
        <v>37.45811111111112</v>
      </c>
      <c r="FF160">
        <v>1155.518888888889</v>
      </c>
      <c r="FG160">
        <v>39.4488888888889</v>
      </c>
      <c r="FH160">
        <v>0</v>
      </c>
      <c r="FI160">
        <v>1761330710.6</v>
      </c>
      <c r="FJ160">
        <v>0</v>
      </c>
      <c r="FK160">
        <v>1345.621538461538</v>
      </c>
      <c r="FL160">
        <v>10.27829059058853</v>
      </c>
      <c r="FM160">
        <v>158.160683800526</v>
      </c>
      <c r="FN160">
        <v>15971.46923076923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-39.6613325</v>
      </c>
      <c r="GD160">
        <v>-1.117730206379004</v>
      </c>
      <c r="GE160">
        <v>0.1350703805197493</v>
      </c>
      <c r="GF160">
        <v>0</v>
      </c>
      <c r="GG160">
        <v>1345.090588235294</v>
      </c>
      <c r="GH160">
        <v>10.57356760283864</v>
      </c>
      <c r="GI160">
        <v>1.083653789884997</v>
      </c>
      <c r="GJ160">
        <v>0</v>
      </c>
      <c r="GK160">
        <v>1.912566</v>
      </c>
      <c r="GL160">
        <v>0.009975984990619137</v>
      </c>
      <c r="GM160">
        <v>0.006815326404509178</v>
      </c>
      <c r="GN160">
        <v>1</v>
      </c>
      <c r="GO160">
        <v>1</v>
      </c>
      <c r="GP160">
        <v>3</v>
      </c>
      <c r="GQ160" t="s">
        <v>446</v>
      </c>
      <c r="GR160">
        <v>3.1327</v>
      </c>
      <c r="GS160">
        <v>2.70985</v>
      </c>
      <c r="GT160">
        <v>0.129817</v>
      </c>
      <c r="GU160">
        <v>0.135316</v>
      </c>
      <c r="GV160">
        <v>0.0641563</v>
      </c>
      <c r="GW160">
        <v>0.0563799</v>
      </c>
      <c r="GX160">
        <v>26455.8</v>
      </c>
      <c r="GY160">
        <v>25481.1</v>
      </c>
      <c r="GZ160">
        <v>30924.6</v>
      </c>
      <c r="HA160">
        <v>29699.8</v>
      </c>
      <c r="HB160">
        <v>39899</v>
      </c>
      <c r="HC160">
        <v>36877.7</v>
      </c>
      <c r="HD160">
        <v>47237.9</v>
      </c>
      <c r="HE160">
        <v>44118.7</v>
      </c>
      <c r="HF160">
        <v>1.88498</v>
      </c>
      <c r="HG160">
        <v>1.88045</v>
      </c>
      <c r="HH160">
        <v>0.0485554</v>
      </c>
      <c r="HI160">
        <v>0</v>
      </c>
      <c r="HJ160">
        <v>17.1761</v>
      </c>
      <c r="HK160">
        <v>999.9</v>
      </c>
      <c r="HL160">
        <v>30.3</v>
      </c>
      <c r="HM160">
        <v>31.8</v>
      </c>
      <c r="HN160">
        <v>15.8604</v>
      </c>
      <c r="HO160">
        <v>63.555</v>
      </c>
      <c r="HP160">
        <v>19.8758</v>
      </c>
      <c r="HQ160">
        <v>1</v>
      </c>
      <c r="HR160">
        <v>-0.249657</v>
      </c>
      <c r="HS160">
        <v>2.96023</v>
      </c>
      <c r="HT160">
        <v>20.1829</v>
      </c>
      <c r="HU160">
        <v>5.23241</v>
      </c>
      <c r="HV160">
        <v>11.974</v>
      </c>
      <c r="HW160">
        <v>4.97105</v>
      </c>
      <c r="HX160">
        <v>3.28965</v>
      </c>
      <c r="HY160">
        <v>9999</v>
      </c>
      <c r="HZ160">
        <v>9999</v>
      </c>
      <c r="IA160">
        <v>9999</v>
      </c>
      <c r="IB160">
        <v>999.9</v>
      </c>
      <c r="IC160">
        <v>4.97296</v>
      </c>
      <c r="ID160">
        <v>1.87741</v>
      </c>
      <c r="IE160">
        <v>1.87546</v>
      </c>
      <c r="IF160">
        <v>1.87835</v>
      </c>
      <c r="IG160">
        <v>1.875</v>
      </c>
      <c r="IH160">
        <v>1.87856</v>
      </c>
      <c r="II160">
        <v>1.87567</v>
      </c>
      <c r="IJ160">
        <v>1.87683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0.972</v>
      </c>
      <c r="IY160">
        <v>0.0523</v>
      </c>
      <c r="IZ160">
        <v>-0.1194416370607354</v>
      </c>
      <c r="JA160">
        <v>0.002211305909277446</v>
      </c>
      <c r="JB160">
        <v>-1.416678044876584E-06</v>
      </c>
      <c r="JC160">
        <v>5.589822708492042E-10</v>
      </c>
      <c r="JD160">
        <v>-0.0366444106193515</v>
      </c>
      <c r="JE160">
        <v>-0.003883289402147765</v>
      </c>
      <c r="JF160">
        <v>0.001294046794190009</v>
      </c>
      <c r="JG160">
        <v>-2.515066912705432E-05</v>
      </c>
      <c r="JH160">
        <v>14</v>
      </c>
      <c r="JI160">
        <v>2052</v>
      </c>
      <c r="JJ160">
        <v>1</v>
      </c>
      <c r="JK160">
        <v>21</v>
      </c>
      <c r="JL160">
        <v>29355511.2</v>
      </c>
      <c r="JM160">
        <v>29355511.2</v>
      </c>
      <c r="JN160">
        <v>1.83716</v>
      </c>
      <c r="JO160">
        <v>2.53662</v>
      </c>
      <c r="JP160">
        <v>1.39893</v>
      </c>
      <c r="JQ160">
        <v>2.3291</v>
      </c>
      <c r="JR160">
        <v>1.44897</v>
      </c>
      <c r="JS160">
        <v>2.5354</v>
      </c>
      <c r="JT160">
        <v>37.2659</v>
      </c>
      <c r="JU160">
        <v>23.9124</v>
      </c>
      <c r="JV160">
        <v>18</v>
      </c>
      <c r="JW160">
        <v>475.555</v>
      </c>
      <c r="JX160">
        <v>441.515</v>
      </c>
      <c r="JY160">
        <v>13.8428</v>
      </c>
      <c r="JZ160">
        <v>23.7747</v>
      </c>
      <c r="KA160">
        <v>30.0002</v>
      </c>
      <c r="KB160">
        <v>23.5149</v>
      </c>
      <c r="KC160">
        <v>23.5957</v>
      </c>
      <c r="KD160">
        <v>36.9057</v>
      </c>
      <c r="KE160">
        <v>36.4901</v>
      </c>
      <c r="KF160">
        <v>0</v>
      </c>
      <c r="KG160">
        <v>13.8501</v>
      </c>
      <c r="KH160">
        <v>807.711</v>
      </c>
      <c r="KI160">
        <v>9.63387</v>
      </c>
      <c r="KJ160">
        <v>102.144</v>
      </c>
      <c r="KK160">
        <v>101.493</v>
      </c>
    </row>
    <row r="161" spans="1:297">
      <c r="A161">
        <v>145</v>
      </c>
      <c r="B161">
        <v>1761330680</v>
      </c>
      <c r="C161">
        <v>2639.400000095367</v>
      </c>
      <c r="D161" t="s">
        <v>734</v>
      </c>
      <c r="E161" t="s">
        <v>735</v>
      </c>
      <c r="F161">
        <v>5</v>
      </c>
      <c r="G161" t="s">
        <v>639</v>
      </c>
      <c r="H161" t="s">
        <v>436</v>
      </c>
      <c r="I161">
        <v>1761330672.214286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799.1679809550878</v>
      </c>
      <c r="AK161">
        <v>768.8898787878785</v>
      </c>
      <c r="AL161">
        <v>3.372668826896548</v>
      </c>
      <c r="AM161">
        <v>65.49655890252019</v>
      </c>
      <c r="AN161">
        <f>(AP161 - AO161 + DY161*1E3/(8.314*(EA161+273.15)) * AR161/DX161 * AQ161) * DX161/(100*DL161) * 1000/(1000 - AP161)</f>
        <v>0</v>
      </c>
      <c r="AO161">
        <v>9.684786942089236</v>
      </c>
      <c r="AP161">
        <v>11.60282181818182</v>
      </c>
      <c r="AQ161">
        <v>1.317866611434076E-06</v>
      </c>
      <c r="AR161">
        <v>115.4826028703675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1761330672.214286</v>
      </c>
      <c r="DR161">
        <v>735.6899642857143</v>
      </c>
      <c r="DS161">
        <v>775.4601071428571</v>
      </c>
      <c r="DT161">
        <v>11.59645</v>
      </c>
      <c r="DU161">
        <v>9.683384285714284</v>
      </c>
      <c r="DV161">
        <v>734.7277499999999</v>
      </c>
      <c r="DW161">
        <v>11.54416071428571</v>
      </c>
      <c r="DX161">
        <v>500.0280357142857</v>
      </c>
      <c r="DY161">
        <v>90.20418928571429</v>
      </c>
      <c r="DZ161">
        <v>0.03182101428571429</v>
      </c>
      <c r="EA161">
        <v>18.02625</v>
      </c>
      <c r="EB161">
        <v>17.98867142857143</v>
      </c>
      <c r="EC161">
        <v>999.9000000000002</v>
      </c>
      <c r="ED161">
        <v>0</v>
      </c>
      <c r="EE161">
        <v>0</v>
      </c>
      <c r="EF161">
        <v>10007.07035714286</v>
      </c>
      <c r="EG161">
        <v>0</v>
      </c>
      <c r="EH161">
        <v>1147.194642857143</v>
      </c>
      <c r="EI161">
        <v>-39.77015000000001</v>
      </c>
      <c r="EJ161">
        <v>744.3214642857141</v>
      </c>
      <c r="EK161">
        <v>783.0426071428572</v>
      </c>
      <c r="EL161">
        <v>1.913068214285714</v>
      </c>
      <c r="EM161">
        <v>775.4601071428571</v>
      </c>
      <c r="EN161">
        <v>9.683384285714284</v>
      </c>
      <c r="EO161">
        <v>1.046048571428571</v>
      </c>
      <c r="EP161">
        <v>0.8734818214285713</v>
      </c>
      <c r="EQ161">
        <v>7.574051071428571</v>
      </c>
      <c r="ER161">
        <v>4.961093571428571</v>
      </c>
      <c r="ES161">
        <v>1199.992857142857</v>
      </c>
      <c r="ET161">
        <v>0.9669911071428573</v>
      </c>
      <c r="EU161">
        <v>0.03300895357142857</v>
      </c>
      <c r="EV161">
        <v>0</v>
      </c>
      <c r="EW161">
        <v>1346.425714285714</v>
      </c>
      <c r="EX161">
        <v>5.000560000000001</v>
      </c>
      <c r="EY161">
        <v>15984.30357142857</v>
      </c>
      <c r="EZ161">
        <v>10316.72857142857</v>
      </c>
      <c r="FA161">
        <v>36.04675</v>
      </c>
      <c r="FB161">
        <v>39.26314285714285</v>
      </c>
      <c r="FC161">
        <v>37.41485714285714</v>
      </c>
      <c r="FD161">
        <v>37.90814285714286</v>
      </c>
      <c r="FE161">
        <v>37.51978571428571</v>
      </c>
      <c r="FF161">
        <v>1155.546071428571</v>
      </c>
      <c r="FG161">
        <v>39.4457142857143</v>
      </c>
      <c r="FH161">
        <v>0</v>
      </c>
      <c r="FI161">
        <v>1761330716</v>
      </c>
      <c r="FJ161">
        <v>0</v>
      </c>
      <c r="FK161">
        <v>1346.5376</v>
      </c>
      <c r="FL161">
        <v>8.00384614471991</v>
      </c>
      <c r="FM161">
        <v>151.8999998651305</v>
      </c>
      <c r="FN161">
        <v>15986.208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-39.72727073170731</v>
      </c>
      <c r="GD161">
        <v>-1.104407665505228</v>
      </c>
      <c r="GE161">
        <v>0.1379861892062377</v>
      </c>
      <c r="GF161">
        <v>0</v>
      </c>
      <c r="GG161">
        <v>1345.995294117647</v>
      </c>
      <c r="GH161">
        <v>9.740565304918853</v>
      </c>
      <c r="GI161">
        <v>0.9918646589782641</v>
      </c>
      <c r="GJ161">
        <v>0</v>
      </c>
      <c r="GK161">
        <v>1.913854634146342</v>
      </c>
      <c r="GL161">
        <v>-0.005530452961673073</v>
      </c>
      <c r="GM161">
        <v>0.002357014541549947</v>
      </c>
      <c r="GN161">
        <v>1</v>
      </c>
      <c r="GO161">
        <v>1</v>
      </c>
      <c r="GP161">
        <v>3</v>
      </c>
      <c r="GQ161" t="s">
        <v>446</v>
      </c>
      <c r="GR161">
        <v>3.13292</v>
      </c>
      <c r="GS161">
        <v>2.70948</v>
      </c>
      <c r="GT161">
        <v>0.131755</v>
      </c>
      <c r="GU161">
        <v>0.137214</v>
      </c>
      <c r="GV161">
        <v>0.0641832</v>
      </c>
      <c r="GW161">
        <v>0.0563896</v>
      </c>
      <c r="GX161">
        <v>26396.9</v>
      </c>
      <c r="GY161">
        <v>25425.1</v>
      </c>
      <c r="GZ161">
        <v>30924.6</v>
      </c>
      <c r="HA161">
        <v>29699.9</v>
      </c>
      <c r="HB161">
        <v>39897.6</v>
      </c>
      <c r="HC161">
        <v>36877.5</v>
      </c>
      <c r="HD161">
        <v>47237.5</v>
      </c>
      <c r="HE161">
        <v>44118.8</v>
      </c>
      <c r="HF161">
        <v>1.8851</v>
      </c>
      <c r="HG161">
        <v>1.88</v>
      </c>
      <c r="HH161">
        <v>0.0490658</v>
      </c>
      <c r="HI161">
        <v>0</v>
      </c>
      <c r="HJ161">
        <v>17.1754</v>
      </c>
      <c r="HK161">
        <v>999.9</v>
      </c>
      <c r="HL161">
        <v>30.3</v>
      </c>
      <c r="HM161">
        <v>31.8</v>
      </c>
      <c r="HN161">
        <v>15.8595</v>
      </c>
      <c r="HO161">
        <v>62.905</v>
      </c>
      <c r="HP161">
        <v>19.6514</v>
      </c>
      <c r="HQ161">
        <v>1</v>
      </c>
      <c r="HR161">
        <v>-0.249672</v>
      </c>
      <c r="HS161">
        <v>2.94974</v>
      </c>
      <c r="HT161">
        <v>20.1832</v>
      </c>
      <c r="HU161">
        <v>5.23197</v>
      </c>
      <c r="HV161">
        <v>11.9737</v>
      </c>
      <c r="HW161">
        <v>4.9712</v>
      </c>
      <c r="HX161">
        <v>3.28965</v>
      </c>
      <c r="HY161">
        <v>9999</v>
      </c>
      <c r="HZ161">
        <v>9999</v>
      </c>
      <c r="IA161">
        <v>9999</v>
      </c>
      <c r="IB161">
        <v>999.9</v>
      </c>
      <c r="IC161">
        <v>4.97295</v>
      </c>
      <c r="ID161">
        <v>1.87744</v>
      </c>
      <c r="IE161">
        <v>1.87546</v>
      </c>
      <c r="IF161">
        <v>1.87832</v>
      </c>
      <c r="IG161">
        <v>1.875</v>
      </c>
      <c r="IH161">
        <v>1.87859</v>
      </c>
      <c r="II161">
        <v>1.87568</v>
      </c>
      <c r="IJ161">
        <v>1.87684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0.989</v>
      </c>
      <c r="IY161">
        <v>0.0523</v>
      </c>
      <c r="IZ161">
        <v>-0.1194416370607354</v>
      </c>
      <c r="JA161">
        <v>0.002211305909277446</v>
      </c>
      <c r="JB161">
        <v>-1.416678044876584E-06</v>
      </c>
      <c r="JC161">
        <v>5.589822708492042E-10</v>
      </c>
      <c r="JD161">
        <v>-0.0366444106193515</v>
      </c>
      <c r="JE161">
        <v>-0.003883289402147765</v>
      </c>
      <c r="JF161">
        <v>0.001294046794190009</v>
      </c>
      <c r="JG161">
        <v>-2.515066912705432E-05</v>
      </c>
      <c r="JH161">
        <v>14</v>
      </c>
      <c r="JI161">
        <v>2052</v>
      </c>
      <c r="JJ161">
        <v>1</v>
      </c>
      <c r="JK161">
        <v>21</v>
      </c>
      <c r="JL161">
        <v>29355511.3</v>
      </c>
      <c r="JM161">
        <v>29355511.3</v>
      </c>
      <c r="JN161">
        <v>1.87012</v>
      </c>
      <c r="JO161">
        <v>2.52686</v>
      </c>
      <c r="JP161">
        <v>1.39893</v>
      </c>
      <c r="JQ161">
        <v>2.3291</v>
      </c>
      <c r="JR161">
        <v>1.44897</v>
      </c>
      <c r="JS161">
        <v>2.5293</v>
      </c>
      <c r="JT161">
        <v>37.2659</v>
      </c>
      <c r="JU161">
        <v>23.9036</v>
      </c>
      <c r="JV161">
        <v>18</v>
      </c>
      <c r="JW161">
        <v>475.628</v>
      </c>
      <c r="JX161">
        <v>441.247</v>
      </c>
      <c r="JY161">
        <v>13.8513</v>
      </c>
      <c r="JZ161">
        <v>23.7747</v>
      </c>
      <c r="KA161">
        <v>30.0002</v>
      </c>
      <c r="KB161">
        <v>23.516</v>
      </c>
      <c r="KC161">
        <v>23.5963</v>
      </c>
      <c r="KD161">
        <v>37.4983</v>
      </c>
      <c r="KE161">
        <v>36.4901</v>
      </c>
      <c r="KF161">
        <v>0</v>
      </c>
      <c r="KG161">
        <v>13.8593</v>
      </c>
      <c r="KH161">
        <v>821.067</v>
      </c>
      <c r="KI161">
        <v>9.61809</v>
      </c>
      <c r="KJ161">
        <v>102.144</v>
      </c>
      <c r="KK161">
        <v>101.493</v>
      </c>
    </row>
    <row r="162" spans="1:297">
      <c r="A162">
        <v>146</v>
      </c>
      <c r="B162">
        <v>1761330685</v>
      </c>
      <c r="C162">
        <v>2644.400000095367</v>
      </c>
      <c r="D162" t="s">
        <v>736</v>
      </c>
      <c r="E162" t="s">
        <v>737</v>
      </c>
      <c r="F162">
        <v>5</v>
      </c>
      <c r="G162" t="s">
        <v>639</v>
      </c>
      <c r="H162" t="s">
        <v>436</v>
      </c>
      <c r="I162">
        <v>1761330677.5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816.1563177077149</v>
      </c>
      <c r="AK162">
        <v>785.7086848484845</v>
      </c>
      <c r="AL162">
        <v>3.357685706997862</v>
      </c>
      <c r="AM162">
        <v>65.49655890252019</v>
      </c>
      <c r="AN162">
        <f>(AP162 - AO162 + DY162*1E3/(8.314*(EA162+273.15)) * AR162/DX162 * AQ162) * DX162/(100*DL162) * 1000/(1000 - AP162)</f>
        <v>0</v>
      </c>
      <c r="AO162">
        <v>9.686702617297168</v>
      </c>
      <c r="AP162">
        <v>11.60879757575757</v>
      </c>
      <c r="AQ162">
        <v>1.178617093656988E-06</v>
      </c>
      <c r="AR162">
        <v>115.4826028703675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1761330677.5</v>
      </c>
      <c r="DR162">
        <v>753.294037037037</v>
      </c>
      <c r="DS162">
        <v>793.1854074074074</v>
      </c>
      <c r="DT162">
        <v>11.60059259259259</v>
      </c>
      <c r="DU162">
        <v>9.684998148148148</v>
      </c>
      <c r="DV162">
        <v>752.3136666666666</v>
      </c>
      <c r="DW162">
        <v>11.54824074074074</v>
      </c>
      <c r="DX162">
        <v>500.0326296296296</v>
      </c>
      <c r="DY162">
        <v>90.20467407407411</v>
      </c>
      <c r="DZ162">
        <v>0.03178632592592593</v>
      </c>
      <c r="EA162">
        <v>18.02856296296297</v>
      </c>
      <c r="EB162">
        <v>17.98693703703704</v>
      </c>
      <c r="EC162">
        <v>999.9000000000001</v>
      </c>
      <c r="ED162">
        <v>0</v>
      </c>
      <c r="EE162">
        <v>0</v>
      </c>
      <c r="EF162">
        <v>9998.818148148146</v>
      </c>
      <c r="EG162">
        <v>0</v>
      </c>
      <c r="EH162">
        <v>1147.180740740741</v>
      </c>
      <c r="EI162">
        <v>-39.89136296296297</v>
      </c>
      <c r="EJ162">
        <v>762.1352222222222</v>
      </c>
      <c r="EK162">
        <v>800.9425925925925</v>
      </c>
      <c r="EL162">
        <v>1.915595555555556</v>
      </c>
      <c r="EM162">
        <v>793.1854074074074</v>
      </c>
      <c r="EN162">
        <v>9.684998148148148</v>
      </c>
      <c r="EO162">
        <v>1.046428518518518</v>
      </c>
      <c r="EP162">
        <v>0.873632185185185</v>
      </c>
      <c r="EQ162">
        <v>7.57935962962963</v>
      </c>
      <c r="ER162">
        <v>4.963560740740741</v>
      </c>
      <c r="ES162">
        <v>1200.017037037037</v>
      </c>
      <c r="ET162">
        <v>0.966992962962963</v>
      </c>
      <c r="EU162">
        <v>0.03300720370370371</v>
      </c>
      <c r="EV162">
        <v>0</v>
      </c>
      <c r="EW162">
        <v>1347.252592592593</v>
      </c>
      <c r="EX162">
        <v>5.000560000000001</v>
      </c>
      <c r="EY162">
        <v>15997.55925925926</v>
      </c>
      <c r="EZ162">
        <v>10316.95185185185</v>
      </c>
      <c r="FA162">
        <v>36.0577037037037</v>
      </c>
      <c r="FB162">
        <v>39.40485185185184</v>
      </c>
      <c r="FC162">
        <v>37.50196296296296</v>
      </c>
      <c r="FD162">
        <v>38.04592592592593</v>
      </c>
      <c r="FE162">
        <v>37.59911111111111</v>
      </c>
      <c r="FF162">
        <v>1155.573703703704</v>
      </c>
      <c r="FG162">
        <v>39.44222222222223</v>
      </c>
      <c r="FH162">
        <v>0</v>
      </c>
      <c r="FI162">
        <v>1761330720.8</v>
      </c>
      <c r="FJ162">
        <v>0</v>
      </c>
      <c r="FK162">
        <v>1347.2436</v>
      </c>
      <c r="FL162">
        <v>8.773076923726238</v>
      </c>
      <c r="FM162">
        <v>147.9846155551291</v>
      </c>
      <c r="FN162">
        <v>15997.92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-39.81290731707318</v>
      </c>
      <c r="GD162">
        <v>-1.138983972125581</v>
      </c>
      <c r="GE162">
        <v>0.1405011212354249</v>
      </c>
      <c r="GF162">
        <v>0</v>
      </c>
      <c r="GG162">
        <v>1346.855882352941</v>
      </c>
      <c r="GH162">
        <v>8.657295645630205</v>
      </c>
      <c r="GI162">
        <v>0.8832430804146466</v>
      </c>
      <c r="GJ162">
        <v>0</v>
      </c>
      <c r="GK162">
        <v>1.914491219512195</v>
      </c>
      <c r="GL162">
        <v>0.02780487804878827</v>
      </c>
      <c r="GM162">
        <v>0.003012322007794599</v>
      </c>
      <c r="GN162">
        <v>1</v>
      </c>
      <c r="GO162">
        <v>1</v>
      </c>
      <c r="GP162">
        <v>3</v>
      </c>
      <c r="GQ162" t="s">
        <v>446</v>
      </c>
      <c r="GR162">
        <v>3.1325</v>
      </c>
      <c r="GS162">
        <v>2.7096</v>
      </c>
      <c r="GT162">
        <v>0.133663</v>
      </c>
      <c r="GU162">
        <v>0.139112</v>
      </c>
      <c r="GV162">
        <v>0.06421399999999999</v>
      </c>
      <c r="GW162">
        <v>0.0563954</v>
      </c>
      <c r="GX162">
        <v>26338.6</v>
      </c>
      <c r="GY162">
        <v>25369.3</v>
      </c>
      <c r="GZ162">
        <v>30924.3</v>
      </c>
      <c r="HA162">
        <v>29699.9</v>
      </c>
      <c r="HB162">
        <v>39896.1</v>
      </c>
      <c r="HC162">
        <v>36877.4</v>
      </c>
      <c r="HD162">
        <v>47237</v>
      </c>
      <c r="HE162">
        <v>44118.7</v>
      </c>
      <c r="HF162">
        <v>1.88475</v>
      </c>
      <c r="HG162">
        <v>1.88052</v>
      </c>
      <c r="HH162">
        <v>0.0489168</v>
      </c>
      <c r="HI162">
        <v>0</v>
      </c>
      <c r="HJ162">
        <v>17.1754</v>
      </c>
      <c r="HK162">
        <v>999.9</v>
      </c>
      <c r="HL162">
        <v>30.3</v>
      </c>
      <c r="HM162">
        <v>31.8</v>
      </c>
      <c r="HN162">
        <v>15.8571</v>
      </c>
      <c r="HO162">
        <v>63.215</v>
      </c>
      <c r="HP162">
        <v>19.9479</v>
      </c>
      <c r="HQ162">
        <v>1</v>
      </c>
      <c r="HR162">
        <v>-0.249593</v>
      </c>
      <c r="HS162">
        <v>2.94259</v>
      </c>
      <c r="HT162">
        <v>20.1834</v>
      </c>
      <c r="HU162">
        <v>5.23122</v>
      </c>
      <c r="HV162">
        <v>11.9739</v>
      </c>
      <c r="HW162">
        <v>4.971</v>
      </c>
      <c r="HX162">
        <v>3.28953</v>
      </c>
      <c r="HY162">
        <v>9999</v>
      </c>
      <c r="HZ162">
        <v>9999</v>
      </c>
      <c r="IA162">
        <v>9999</v>
      </c>
      <c r="IB162">
        <v>999.9</v>
      </c>
      <c r="IC162">
        <v>4.97297</v>
      </c>
      <c r="ID162">
        <v>1.87743</v>
      </c>
      <c r="IE162">
        <v>1.87546</v>
      </c>
      <c r="IF162">
        <v>1.87835</v>
      </c>
      <c r="IG162">
        <v>1.875</v>
      </c>
      <c r="IH162">
        <v>1.87863</v>
      </c>
      <c r="II162">
        <v>1.87568</v>
      </c>
      <c r="IJ162">
        <v>1.87685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1.006</v>
      </c>
      <c r="IY162">
        <v>0.0525</v>
      </c>
      <c r="IZ162">
        <v>-0.1194416370607354</v>
      </c>
      <c r="JA162">
        <v>0.002211305909277446</v>
      </c>
      <c r="JB162">
        <v>-1.416678044876584E-06</v>
      </c>
      <c r="JC162">
        <v>5.589822708492042E-10</v>
      </c>
      <c r="JD162">
        <v>-0.0366444106193515</v>
      </c>
      <c r="JE162">
        <v>-0.003883289402147765</v>
      </c>
      <c r="JF162">
        <v>0.001294046794190009</v>
      </c>
      <c r="JG162">
        <v>-2.515066912705432E-05</v>
      </c>
      <c r="JH162">
        <v>14</v>
      </c>
      <c r="JI162">
        <v>2052</v>
      </c>
      <c r="JJ162">
        <v>1</v>
      </c>
      <c r="JK162">
        <v>21</v>
      </c>
      <c r="JL162">
        <v>29355511.4</v>
      </c>
      <c r="JM162">
        <v>29355511.4</v>
      </c>
      <c r="JN162">
        <v>1.89941</v>
      </c>
      <c r="JO162">
        <v>2.53052</v>
      </c>
      <c r="JP162">
        <v>1.39893</v>
      </c>
      <c r="JQ162">
        <v>2.3291</v>
      </c>
      <c r="JR162">
        <v>1.44897</v>
      </c>
      <c r="JS162">
        <v>2.60986</v>
      </c>
      <c r="JT162">
        <v>37.2899</v>
      </c>
      <c r="JU162">
        <v>23.9299</v>
      </c>
      <c r="JV162">
        <v>18</v>
      </c>
      <c r="JW162">
        <v>475.451</v>
      </c>
      <c r="JX162">
        <v>441.577</v>
      </c>
      <c r="JY162">
        <v>13.8607</v>
      </c>
      <c r="JZ162">
        <v>23.7748</v>
      </c>
      <c r="KA162">
        <v>30</v>
      </c>
      <c r="KB162">
        <v>23.5169</v>
      </c>
      <c r="KC162">
        <v>23.5978</v>
      </c>
      <c r="KD162">
        <v>38.1444</v>
      </c>
      <c r="KE162">
        <v>36.7625</v>
      </c>
      <c r="KF162">
        <v>0</v>
      </c>
      <c r="KG162">
        <v>13.8684</v>
      </c>
      <c r="KH162">
        <v>841.101</v>
      </c>
      <c r="KI162">
        <v>9.600820000000001</v>
      </c>
      <c r="KJ162">
        <v>102.143</v>
      </c>
      <c r="KK162">
        <v>101.493</v>
      </c>
    </row>
    <row r="163" spans="1:297">
      <c r="A163">
        <v>147</v>
      </c>
      <c r="B163">
        <v>1761330690</v>
      </c>
      <c r="C163">
        <v>2649.400000095367</v>
      </c>
      <c r="D163" t="s">
        <v>738</v>
      </c>
      <c r="E163" t="s">
        <v>739</v>
      </c>
      <c r="F163">
        <v>5</v>
      </c>
      <c r="G163" t="s">
        <v>639</v>
      </c>
      <c r="H163" t="s">
        <v>436</v>
      </c>
      <c r="I163">
        <v>1761330682.214286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833.1626552906649</v>
      </c>
      <c r="AK163">
        <v>802.5719030303031</v>
      </c>
      <c r="AL163">
        <v>3.377110675864041</v>
      </c>
      <c r="AM163">
        <v>65.49655890252019</v>
      </c>
      <c r="AN163">
        <f>(AP163 - AO163 + DY163*1E3/(8.314*(EA163+273.15)) * AR163/DX163 * AQ163) * DX163/(100*DL163) * 1000/(1000 - AP163)</f>
        <v>0</v>
      </c>
      <c r="AO163">
        <v>9.67839057000756</v>
      </c>
      <c r="AP163">
        <v>11.61591696969697</v>
      </c>
      <c r="AQ163">
        <v>3.647901744834603E-06</v>
      </c>
      <c r="AR163">
        <v>115.4826028703675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1761330682.214286</v>
      </c>
      <c r="DR163">
        <v>768.9922500000001</v>
      </c>
      <c r="DS163">
        <v>808.9722499999999</v>
      </c>
      <c r="DT163">
        <v>11.60657142857143</v>
      </c>
      <c r="DU163">
        <v>9.682255714285715</v>
      </c>
      <c r="DV163">
        <v>767.995892857143</v>
      </c>
      <c r="DW163">
        <v>11.55412142857143</v>
      </c>
      <c r="DX163">
        <v>500.0096071428571</v>
      </c>
      <c r="DY163">
        <v>90.20675000000001</v>
      </c>
      <c r="DZ163">
        <v>0.03179480357142857</v>
      </c>
      <c r="EA163">
        <v>18.0321</v>
      </c>
      <c r="EB163">
        <v>17.99008571428572</v>
      </c>
      <c r="EC163">
        <v>999.9000000000002</v>
      </c>
      <c r="ED163">
        <v>0</v>
      </c>
      <c r="EE163">
        <v>0</v>
      </c>
      <c r="EF163">
        <v>9993.932857142858</v>
      </c>
      <c r="EG163">
        <v>0</v>
      </c>
      <c r="EH163">
        <v>1147.182857142857</v>
      </c>
      <c r="EI163">
        <v>-39.98001071428572</v>
      </c>
      <c r="EJ163">
        <v>778.0224285714287</v>
      </c>
      <c r="EK163">
        <v>816.8814642857143</v>
      </c>
      <c r="EL163">
        <v>1.9243125</v>
      </c>
      <c r="EM163">
        <v>808.9722499999999</v>
      </c>
      <c r="EN163">
        <v>9.682255714285715</v>
      </c>
      <c r="EO163">
        <v>1.046991785714286</v>
      </c>
      <c r="EP163">
        <v>0.8734048928571428</v>
      </c>
      <c r="EQ163">
        <v>7.587238928571429</v>
      </c>
      <c r="ER163">
        <v>4.9598275</v>
      </c>
      <c r="ES163">
        <v>1199.996785714286</v>
      </c>
      <c r="ET163">
        <v>0.9669933571428572</v>
      </c>
      <c r="EU163">
        <v>0.03300682142857143</v>
      </c>
      <c r="EV163">
        <v>0</v>
      </c>
      <c r="EW163">
        <v>1347.973928571429</v>
      </c>
      <c r="EX163">
        <v>5.000560000000001</v>
      </c>
      <c r="EY163">
        <v>16008.49642857143</v>
      </c>
      <c r="EZ163">
        <v>10316.76785714286</v>
      </c>
      <c r="FA163">
        <v>36.10467857142857</v>
      </c>
      <c r="FB163">
        <v>39.51314285714285</v>
      </c>
      <c r="FC163">
        <v>37.57107142857143</v>
      </c>
      <c r="FD163">
        <v>38.17825</v>
      </c>
      <c r="FE163">
        <v>37.66928571428571</v>
      </c>
      <c r="FF163">
        <v>1155.556428571429</v>
      </c>
      <c r="FG163">
        <v>39.44</v>
      </c>
      <c r="FH163">
        <v>0</v>
      </c>
      <c r="FI163">
        <v>1761330725.6</v>
      </c>
      <c r="FJ163">
        <v>0</v>
      </c>
      <c r="FK163">
        <v>1347.9708</v>
      </c>
      <c r="FL163">
        <v>9.317692318628474</v>
      </c>
      <c r="FM163">
        <v>134.5923079098633</v>
      </c>
      <c r="FN163">
        <v>16009.024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-39.92740243902439</v>
      </c>
      <c r="GD163">
        <v>-1.17749059233459</v>
      </c>
      <c r="GE163">
        <v>0.1439113404026601</v>
      </c>
      <c r="GF163">
        <v>0</v>
      </c>
      <c r="GG163">
        <v>1347.368823529412</v>
      </c>
      <c r="GH163">
        <v>9.013292578765277</v>
      </c>
      <c r="GI163">
        <v>0.9181047124243491</v>
      </c>
      <c r="GJ163">
        <v>0</v>
      </c>
      <c r="GK163">
        <v>1.918972682926829</v>
      </c>
      <c r="GL163">
        <v>0.07673874564460398</v>
      </c>
      <c r="GM163">
        <v>0.009033687636513615</v>
      </c>
      <c r="GN163">
        <v>1</v>
      </c>
      <c r="GO163">
        <v>1</v>
      </c>
      <c r="GP163">
        <v>3</v>
      </c>
      <c r="GQ163" t="s">
        <v>446</v>
      </c>
      <c r="GR163">
        <v>3.13277</v>
      </c>
      <c r="GS163">
        <v>2.70955</v>
      </c>
      <c r="GT163">
        <v>0.135556</v>
      </c>
      <c r="GU163">
        <v>0.140977</v>
      </c>
      <c r="GV163">
        <v>0.06423710000000001</v>
      </c>
      <c r="GW163">
        <v>0.0562932</v>
      </c>
      <c r="GX163">
        <v>26281.5</v>
      </c>
      <c r="GY163">
        <v>25313.9</v>
      </c>
      <c r="GZ163">
        <v>30924.7</v>
      </c>
      <c r="HA163">
        <v>29699.4</v>
      </c>
      <c r="HB163">
        <v>39896</v>
      </c>
      <c r="HC163">
        <v>36881.2</v>
      </c>
      <c r="HD163">
        <v>47237.9</v>
      </c>
      <c r="HE163">
        <v>44118.3</v>
      </c>
      <c r="HF163">
        <v>1.88495</v>
      </c>
      <c r="HG163">
        <v>1.88015</v>
      </c>
      <c r="HH163">
        <v>0.0496432</v>
      </c>
      <c r="HI163">
        <v>0</v>
      </c>
      <c r="HJ163">
        <v>17.1754</v>
      </c>
      <c r="HK163">
        <v>999.9</v>
      </c>
      <c r="HL163">
        <v>30.3</v>
      </c>
      <c r="HM163">
        <v>31.8</v>
      </c>
      <c r="HN163">
        <v>15.8586</v>
      </c>
      <c r="HO163">
        <v>63.555</v>
      </c>
      <c r="HP163">
        <v>19.8077</v>
      </c>
      <c r="HQ163">
        <v>1</v>
      </c>
      <c r="HR163">
        <v>-0.249718</v>
      </c>
      <c r="HS163">
        <v>2.93697</v>
      </c>
      <c r="HT163">
        <v>20.1835</v>
      </c>
      <c r="HU163">
        <v>5.23152</v>
      </c>
      <c r="HV163">
        <v>11.9737</v>
      </c>
      <c r="HW163">
        <v>4.97135</v>
      </c>
      <c r="HX163">
        <v>3.28953</v>
      </c>
      <c r="HY163">
        <v>9999</v>
      </c>
      <c r="HZ163">
        <v>9999</v>
      </c>
      <c r="IA163">
        <v>9999</v>
      </c>
      <c r="IB163">
        <v>999.9</v>
      </c>
      <c r="IC163">
        <v>4.97296</v>
      </c>
      <c r="ID163">
        <v>1.87743</v>
      </c>
      <c r="IE163">
        <v>1.87546</v>
      </c>
      <c r="IF163">
        <v>1.87834</v>
      </c>
      <c r="IG163">
        <v>1.875</v>
      </c>
      <c r="IH163">
        <v>1.87856</v>
      </c>
      <c r="II163">
        <v>1.87571</v>
      </c>
      <c r="IJ163">
        <v>1.87683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1.023</v>
      </c>
      <c r="IY163">
        <v>0.0526</v>
      </c>
      <c r="IZ163">
        <v>-0.1194416370607354</v>
      </c>
      <c r="JA163">
        <v>0.002211305909277446</v>
      </c>
      <c r="JB163">
        <v>-1.416678044876584E-06</v>
      </c>
      <c r="JC163">
        <v>5.589822708492042E-10</v>
      </c>
      <c r="JD163">
        <v>-0.0366444106193515</v>
      </c>
      <c r="JE163">
        <v>-0.003883289402147765</v>
      </c>
      <c r="JF163">
        <v>0.001294046794190009</v>
      </c>
      <c r="JG163">
        <v>-2.515066912705432E-05</v>
      </c>
      <c r="JH163">
        <v>14</v>
      </c>
      <c r="JI163">
        <v>2052</v>
      </c>
      <c r="JJ163">
        <v>1</v>
      </c>
      <c r="JK163">
        <v>21</v>
      </c>
      <c r="JL163">
        <v>29355511.5</v>
      </c>
      <c r="JM163">
        <v>29355511.5</v>
      </c>
      <c r="JN163">
        <v>1.93237</v>
      </c>
      <c r="JO163">
        <v>2.53418</v>
      </c>
      <c r="JP163">
        <v>1.39893</v>
      </c>
      <c r="JQ163">
        <v>2.3291</v>
      </c>
      <c r="JR163">
        <v>1.44897</v>
      </c>
      <c r="JS163">
        <v>2.51953</v>
      </c>
      <c r="JT163">
        <v>37.2899</v>
      </c>
      <c r="JU163">
        <v>23.9036</v>
      </c>
      <c r="JV163">
        <v>18</v>
      </c>
      <c r="JW163">
        <v>475.564</v>
      </c>
      <c r="JX163">
        <v>441.354</v>
      </c>
      <c r="JY163">
        <v>13.8689</v>
      </c>
      <c r="JZ163">
        <v>23.7767</v>
      </c>
      <c r="KA163">
        <v>30.0001</v>
      </c>
      <c r="KB163">
        <v>23.518</v>
      </c>
      <c r="KC163">
        <v>23.5983</v>
      </c>
      <c r="KD163">
        <v>38.731</v>
      </c>
      <c r="KE163">
        <v>36.7625</v>
      </c>
      <c r="KF163">
        <v>0</v>
      </c>
      <c r="KG163">
        <v>13.8723</v>
      </c>
      <c r="KH163">
        <v>854.458</v>
      </c>
      <c r="KI163">
        <v>9.58667</v>
      </c>
      <c r="KJ163">
        <v>102.144</v>
      </c>
      <c r="KK163">
        <v>101.492</v>
      </c>
    </row>
    <row r="164" spans="1:297">
      <c r="A164">
        <v>148</v>
      </c>
      <c r="B164">
        <v>1761330695</v>
      </c>
      <c r="C164">
        <v>2654.400000095367</v>
      </c>
      <c r="D164" t="s">
        <v>740</v>
      </c>
      <c r="E164" t="s">
        <v>741</v>
      </c>
      <c r="F164">
        <v>5</v>
      </c>
      <c r="G164" t="s">
        <v>639</v>
      </c>
      <c r="H164" t="s">
        <v>436</v>
      </c>
      <c r="I164">
        <v>1761330687.5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850.0004836691811</v>
      </c>
      <c r="AK164">
        <v>819.3916666666664</v>
      </c>
      <c r="AL164">
        <v>3.363114292626988</v>
      </c>
      <c r="AM164">
        <v>65.49655890252019</v>
      </c>
      <c r="AN164">
        <f>(AP164 - AO164 + DY164*1E3/(8.314*(EA164+273.15)) * AR164/DX164 * AQ164) * DX164/(100*DL164) * 1000/(1000 - AP164)</f>
        <v>0</v>
      </c>
      <c r="AO164">
        <v>9.663263107431401</v>
      </c>
      <c r="AP164">
        <v>11.61731454545454</v>
      </c>
      <c r="AQ164">
        <v>9.209546931293199E-07</v>
      </c>
      <c r="AR164">
        <v>115.4826028703675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1761330687.5</v>
      </c>
      <c r="DR164">
        <v>786.5859629629631</v>
      </c>
      <c r="DS164">
        <v>826.713888888889</v>
      </c>
      <c r="DT164">
        <v>11.61237037037037</v>
      </c>
      <c r="DU164">
        <v>9.672611481481479</v>
      </c>
      <c r="DV164">
        <v>785.5715925925927</v>
      </c>
      <c r="DW164">
        <v>11.55982962962963</v>
      </c>
      <c r="DX164">
        <v>499.9743703703703</v>
      </c>
      <c r="DY164">
        <v>90.20985925925926</v>
      </c>
      <c r="DZ164">
        <v>0.03175102962962963</v>
      </c>
      <c r="EA164">
        <v>18.03640370370371</v>
      </c>
      <c r="EB164">
        <v>17.99478518518518</v>
      </c>
      <c r="EC164">
        <v>999.9000000000001</v>
      </c>
      <c r="ED164">
        <v>0</v>
      </c>
      <c r="EE164">
        <v>0</v>
      </c>
      <c r="EF164">
        <v>9993.521851851852</v>
      </c>
      <c r="EG164">
        <v>0</v>
      </c>
      <c r="EH164">
        <v>1147.191111111111</v>
      </c>
      <c r="EI164">
        <v>-40.12797407407407</v>
      </c>
      <c r="EJ164">
        <v>795.8273333333333</v>
      </c>
      <c r="EK164">
        <v>834.7882592592592</v>
      </c>
      <c r="EL164">
        <v>1.939752592592592</v>
      </c>
      <c r="EM164">
        <v>826.713888888889</v>
      </c>
      <c r="EN164">
        <v>9.672611481481479</v>
      </c>
      <c r="EO164">
        <v>1.04755</v>
      </c>
      <c r="EP164">
        <v>0.8725649629629628</v>
      </c>
      <c r="EQ164">
        <v>7.595057777777777</v>
      </c>
      <c r="ER164">
        <v>4.946020370370371</v>
      </c>
      <c r="ES164">
        <v>1199.967777777778</v>
      </c>
      <c r="ET164">
        <v>0.9669936296296298</v>
      </c>
      <c r="EU164">
        <v>0.03300656296296297</v>
      </c>
      <c r="EV164">
        <v>0</v>
      </c>
      <c r="EW164">
        <v>1348.667407407407</v>
      </c>
      <c r="EX164">
        <v>5.000560000000001</v>
      </c>
      <c r="EY164">
        <v>16020.1962962963</v>
      </c>
      <c r="EZ164">
        <v>10316.50740740741</v>
      </c>
      <c r="FA164">
        <v>36.10392592592593</v>
      </c>
      <c r="FB164">
        <v>39.64092592592592</v>
      </c>
      <c r="FC164">
        <v>37.63622222222222</v>
      </c>
      <c r="FD164">
        <v>38.32374074074074</v>
      </c>
      <c r="FE164">
        <v>37.75437037037037</v>
      </c>
      <c r="FF164">
        <v>1155.527777777778</v>
      </c>
      <c r="FG164">
        <v>39.44</v>
      </c>
      <c r="FH164">
        <v>0</v>
      </c>
      <c r="FI164">
        <v>1761330731</v>
      </c>
      <c r="FJ164">
        <v>0</v>
      </c>
      <c r="FK164">
        <v>1348.666923076923</v>
      </c>
      <c r="FL164">
        <v>8.451965795148141</v>
      </c>
      <c r="FM164">
        <v>132.7555553628125</v>
      </c>
      <c r="FN164">
        <v>16020.51153846154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-40.0324625</v>
      </c>
      <c r="GD164">
        <v>-1.654675046904285</v>
      </c>
      <c r="GE164">
        <v>0.1693871123897863</v>
      </c>
      <c r="GF164">
        <v>0</v>
      </c>
      <c r="GG164">
        <v>1348.162941176471</v>
      </c>
      <c r="GH164">
        <v>8.349274253323612</v>
      </c>
      <c r="GI164">
        <v>0.8577245184095824</v>
      </c>
      <c r="GJ164">
        <v>0</v>
      </c>
      <c r="GK164">
        <v>1.931177</v>
      </c>
      <c r="GL164">
        <v>0.1721331332082522</v>
      </c>
      <c r="GM164">
        <v>0.01756930493787389</v>
      </c>
      <c r="GN164">
        <v>0</v>
      </c>
      <c r="GO164">
        <v>0</v>
      </c>
      <c r="GP164">
        <v>3</v>
      </c>
      <c r="GQ164" t="s">
        <v>497</v>
      </c>
      <c r="GR164">
        <v>3.13272</v>
      </c>
      <c r="GS164">
        <v>2.70993</v>
      </c>
      <c r="GT164">
        <v>0.137426</v>
      </c>
      <c r="GU164">
        <v>0.142836</v>
      </c>
      <c r="GV164">
        <v>0.06424390000000001</v>
      </c>
      <c r="GW164">
        <v>0.0561516</v>
      </c>
      <c r="GX164">
        <v>26224.4</v>
      </c>
      <c r="GY164">
        <v>25259.5</v>
      </c>
      <c r="GZ164">
        <v>30924.4</v>
      </c>
      <c r="HA164">
        <v>29699.8</v>
      </c>
      <c r="HB164">
        <v>39895.8</v>
      </c>
      <c r="HC164">
        <v>36887.5</v>
      </c>
      <c r="HD164">
        <v>47237.9</v>
      </c>
      <c r="HE164">
        <v>44119</v>
      </c>
      <c r="HF164">
        <v>1.8848</v>
      </c>
      <c r="HG164">
        <v>1.8801</v>
      </c>
      <c r="HH164">
        <v>0.0499077</v>
      </c>
      <c r="HI164">
        <v>0</v>
      </c>
      <c r="HJ164">
        <v>17.1754</v>
      </c>
      <c r="HK164">
        <v>999.9</v>
      </c>
      <c r="HL164">
        <v>30.3</v>
      </c>
      <c r="HM164">
        <v>31.8</v>
      </c>
      <c r="HN164">
        <v>15.8571</v>
      </c>
      <c r="HO164">
        <v>63.985</v>
      </c>
      <c r="HP164">
        <v>19.7155</v>
      </c>
      <c r="HQ164">
        <v>1</v>
      </c>
      <c r="HR164">
        <v>-0.249494</v>
      </c>
      <c r="HS164">
        <v>3.18736</v>
      </c>
      <c r="HT164">
        <v>20.1782</v>
      </c>
      <c r="HU164">
        <v>5.23092</v>
      </c>
      <c r="HV164">
        <v>11.9739</v>
      </c>
      <c r="HW164">
        <v>4.9709</v>
      </c>
      <c r="HX164">
        <v>3.2895</v>
      </c>
      <c r="HY164">
        <v>9999</v>
      </c>
      <c r="HZ164">
        <v>9999</v>
      </c>
      <c r="IA164">
        <v>9999</v>
      </c>
      <c r="IB164">
        <v>999.9</v>
      </c>
      <c r="IC164">
        <v>4.97298</v>
      </c>
      <c r="ID164">
        <v>1.87741</v>
      </c>
      <c r="IE164">
        <v>1.87546</v>
      </c>
      <c r="IF164">
        <v>1.8783</v>
      </c>
      <c r="IG164">
        <v>1.875</v>
      </c>
      <c r="IH164">
        <v>1.87852</v>
      </c>
      <c r="II164">
        <v>1.87563</v>
      </c>
      <c r="IJ164">
        <v>1.87683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1.04</v>
      </c>
      <c r="IY164">
        <v>0.0526</v>
      </c>
      <c r="IZ164">
        <v>-0.1194416370607354</v>
      </c>
      <c r="JA164">
        <v>0.002211305909277446</v>
      </c>
      <c r="JB164">
        <v>-1.416678044876584E-06</v>
      </c>
      <c r="JC164">
        <v>5.589822708492042E-10</v>
      </c>
      <c r="JD164">
        <v>-0.0366444106193515</v>
      </c>
      <c r="JE164">
        <v>-0.003883289402147765</v>
      </c>
      <c r="JF164">
        <v>0.001294046794190009</v>
      </c>
      <c r="JG164">
        <v>-2.515066912705432E-05</v>
      </c>
      <c r="JH164">
        <v>14</v>
      </c>
      <c r="JI164">
        <v>2052</v>
      </c>
      <c r="JJ164">
        <v>1</v>
      </c>
      <c r="JK164">
        <v>21</v>
      </c>
      <c r="JL164">
        <v>29355511.6</v>
      </c>
      <c r="JM164">
        <v>29355511.6</v>
      </c>
      <c r="JN164">
        <v>1.96045</v>
      </c>
      <c r="JO164">
        <v>2.52808</v>
      </c>
      <c r="JP164">
        <v>1.39893</v>
      </c>
      <c r="JQ164">
        <v>2.32788</v>
      </c>
      <c r="JR164">
        <v>1.44897</v>
      </c>
      <c r="JS164">
        <v>2.51099</v>
      </c>
      <c r="JT164">
        <v>37.2899</v>
      </c>
      <c r="JU164">
        <v>23.8949</v>
      </c>
      <c r="JV164">
        <v>18</v>
      </c>
      <c r="JW164">
        <v>475.491</v>
      </c>
      <c r="JX164">
        <v>441.336</v>
      </c>
      <c r="JY164">
        <v>13.8738</v>
      </c>
      <c r="JZ164">
        <v>23.7767</v>
      </c>
      <c r="KA164">
        <v>30.0001</v>
      </c>
      <c r="KB164">
        <v>23.5189</v>
      </c>
      <c r="KC164">
        <v>23.5997</v>
      </c>
      <c r="KD164">
        <v>39.3726</v>
      </c>
      <c r="KE164">
        <v>37.037</v>
      </c>
      <c r="KF164">
        <v>0</v>
      </c>
      <c r="KG164">
        <v>13.6856</v>
      </c>
      <c r="KH164">
        <v>874.535</v>
      </c>
      <c r="KI164">
        <v>9.570309999999999</v>
      </c>
      <c r="KJ164">
        <v>102.144</v>
      </c>
      <c r="KK164">
        <v>101.493</v>
      </c>
    </row>
    <row r="165" spans="1:297">
      <c r="A165">
        <v>149</v>
      </c>
      <c r="B165">
        <v>1761330700</v>
      </c>
      <c r="C165">
        <v>2659.400000095367</v>
      </c>
      <c r="D165" t="s">
        <v>742</v>
      </c>
      <c r="E165" t="s">
        <v>743</v>
      </c>
      <c r="F165">
        <v>5</v>
      </c>
      <c r="G165" t="s">
        <v>639</v>
      </c>
      <c r="H165" t="s">
        <v>436</v>
      </c>
      <c r="I165">
        <v>1761330692.214286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866.9362641735203</v>
      </c>
      <c r="AK165">
        <v>836.2776181818184</v>
      </c>
      <c r="AL165">
        <v>3.374170409464714</v>
      </c>
      <c r="AM165">
        <v>65.49655890252019</v>
      </c>
      <c r="AN165">
        <f>(AP165 - AO165 + DY165*1E3/(8.314*(EA165+273.15)) * AR165/DX165 * AQ165) * DX165/(100*DL165) * 1000/(1000 - AP165)</f>
        <v>0</v>
      </c>
      <c r="AO165">
        <v>9.607452006579971</v>
      </c>
      <c r="AP165">
        <v>11.60001939393939</v>
      </c>
      <c r="AQ165">
        <v>-3.237955179206631E-06</v>
      </c>
      <c r="AR165">
        <v>115.4826028703675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1761330692.214286</v>
      </c>
      <c r="DR165">
        <v>802.2822142857142</v>
      </c>
      <c r="DS165">
        <v>842.5472500000002</v>
      </c>
      <c r="DT165">
        <v>11.61321071428571</v>
      </c>
      <c r="DU165">
        <v>9.647198571428572</v>
      </c>
      <c r="DV165">
        <v>801.2519642857142</v>
      </c>
      <c r="DW165">
        <v>11.56065714285714</v>
      </c>
      <c r="DX165">
        <v>499.9793571428572</v>
      </c>
      <c r="DY165">
        <v>90.21197142857143</v>
      </c>
      <c r="DZ165">
        <v>0.03179331428571428</v>
      </c>
      <c r="EA165">
        <v>18.04135714285714</v>
      </c>
      <c r="EB165">
        <v>18.00084285714286</v>
      </c>
      <c r="EC165">
        <v>999.9000000000002</v>
      </c>
      <c r="ED165">
        <v>0</v>
      </c>
      <c r="EE165">
        <v>0</v>
      </c>
      <c r="EF165">
        <v>10010.23285714286</v>
      </c>
      <c r="EG165">
        <v>0</v>
      </c>
      <c r="EH165">
        <v>1147.191785714286</v>
      </c>
      <c r="EI165">
        <v>-40.26500357142857</v>
      </c>
      <c r="EJ165">
        <v>811.7086785714285</v>
      </c>
      <c r="EK165">
        <v>850.7541428571428</v>
      </c>
      <c r="EL165">
        <v>1.9660075</v>
      </c>
      <c r="EM165">
        <v>842.5472500000002</v>
      </c>
      <c r="EN165">
        <v>9.647198571428572</v>
      </c>
      <c r="EO165">
        <v>1.047650714285714</v>
      </c>
      <c r="EP165">
        <v>0.8702927499999998</v>
      </c>
      <c r="EQ165">
        <v>7.596462142857142</v>
      </c>
      <c r="ER165">
        <v>4.908588214285714</v>
      </c>
      <c r="ES165">
        <v>1199.978214285714</v>
      </c>
      <c r="ET165">
        <v>0.9669948928571427</v>
      </c>
      <c r="EU165">
        <v>0.03300531071428572</v>
      </c>
      <c r="EV165">
        <v>0</v>
      </c>
      <c r="EW165">
        <v>1349.278928571429</v>
      </c>
      <c r="EX165">
        <v>5.000560000000001</v>
      </c>
      <c r="EY165">
        <v>16030.95</v>
      </c>
      <c r="EZ165">
        <v>10316.60714285714</v>
      </c>
      <c r="FA165">
        <v>36.24314285714286</v>
      </c>
      <c r="FB165">
        <v>39.73407142857143</v>
      </c>
      <c r="FC165">
        <v>37.68721428571428</v>
      </c>
      <c r="FD165">
        <v>38.45507142857143</v>
      </c>
      <c r="FE165">
        <v>37.82782142857143</v>
      </c>
      <c r="FF165">
        <v>1155.538214285714</v>
      </c>
      <c r="FG165">
        <v>39.44</v>
      </c>
      <c r="FH165">
        <v>0</v>
      </c>
      <c r="FI165">
        <v>1761330735.8</v>
      </c>
      <c r="FJ165">
        <v>0</v>
      </c>
      <c r="FK165">
        <v>1349.346538461539</v>
      </c>
      <c r="FL165">
        <v>7.733675209920288</v>
      </c>
      <c r="FM165">
        <v>137.8905983883471</v>
      </c>
      <c r="FN165">
        <v>16031.22692307692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-40.17906097560976</v>
      </c>
      <c r="GD165">
        <v>-1.700552613240401</v>
      </c>
      <c r="GE165">
        <v>0.1729344128854169</v>
      </c>
      <c r="GF165">
        <v>0</v>
      </c>
      <c r="GG165">
        <v>1348.909705882353</v>
      </c>
      <c r="GH165">
        <v>8.390068753355909</v>
      </c>
      <c r="GI165">
        <v>0.87448971774171</v>
      </c>
      <c r="GJ165">
        <v>0</v>
      </c>
      <c r="GK165">
        <v>1.953536097560975</v>
      </c>
      <c r="GL165">
        <v>0.3097797909407649</v>
      </c>
      <c r="GM165">
        <v>0.0316071315569568</v>
      </c>
      <c r="GN165">
        <v>0</v>
      </c>
      <c r="GO165">
        <v>0</v>
      </c>
      <c r="GP165">
        <v>3</v>
      </c>
      <c r="GQ165" t="s">
        <v>497</v>
      </c>
      <c r="GR165">
        <v>3.13306</v>
      </c>
      <c r="GS165">
        <v>2.70952</v>
      </c>
      <c r="GT165">
        <v>0.139282</v>
      </c>
      <c r="GU165">
        <v>0.144671</v>
      </c>
      <c r="GV165">
        <v>0.0641641</v>
      </c>
      <c r="GW165">
        <v>0.0560068</v>
      </c>
      <c r="GX165">
        <v>26168</v>
      </c>
      <c r="GY165">
        <v>25205.4</v>
      </c>
      <c r="GZ165">
        <v>30924.4</v>
      </c>
      <c r="HA165">
        <v>29699.7</v>
      </c>
      <c r="HB165">
        <v>39899.2</v>
      </c>
      <c r="HC165">
        <v>36892.6</v>
      </c>
      <c r="HD165">
        <v>47237.7</v>
      </c>
      <c r="HE165">
        <v>44118.1</v>
      </c>
      <c r="HF165">
        <v>1.88568</v>
      </c>
      <c r="HG165">
        <v>1.8795</v>
      </c>
      <c r="HH165">
        <v>0.0502057</v>
      </c>
      <c r="HI165">
        <v>0</v>
      </c>
      <c r="HJ165">
        <v>17.1765</v>
      </c>
      <c r="HK165">
        <v>999.9</v>
      </c>
      <c r="HL165">
        <v>30.3</v>
      </c>
      <c r="HM165">
        <v>31.8</v>
      </c>
      <c r="HN165">
        <v>15.8574</v>
      </c>
      <c r="HO165">
        <v>63.725</v>
      </c>
      <c r="HP165">
        <v>19.9519</v>
      </c>
      <c r="HQ165">
        <v>1</v>
      </c>
      <c r="HR165">
        <v>-0.246425</v>
      </c>
      <c r="HS165">
        <v>3.59205</v>
      </c>
      <c r="HT165">
        <v>20.1706</v>
      </c>
      <c r="HU165">
        <v>5.23137</v>
      </c>
      <c r="HV165">
        <v>11.974</v>
      </c>
      <c r="HW165">
        <v>4.9712</v>
      </c>
      <c r="HX165">
        <v>3.28948</v>
      </c>
      <c r="HY165">
        <v>9999</v>
      </c>
      <c r="HZ165">
        <v>9999</v>
      </c>
      <c r="IA165">
        <v>9999</v>
      </c>
      <c r="IB165">
        <v>999.9</v>
      </c>
      <c r="IC165">
        <v>4.97296</v>
      </c>
      <c r="ID165">
        <v>1.87741</v>
      </c>
      <c r="IE165">
        <v>1.87546</v>
      </c>
      <c r="IF165">
        <v>1.87828</v>
      </c>
      <c r="IG165">
        <v>1.87499</v>
      </c>
      <c r="IH165">
        <v>1.87852</v>
      </c>
      <c r="II165">
        <v>1.87565</v>
      </c>
      <c r="IJ165">
        <v>1.87683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1.056</v>
      </c>
      <c r="IY165">
        <v>0.0523</v>
      </c>
      <c r="IZ165">
        <v>-0.1194416370607354</v>
      </c>
      <c r="JA165">
        <v>0.002211305909277446</v>
      </c>
      <c r="JB165">
        <v>-1.416678044876584E-06</v>
      </c>
      <c r="JC165">
        <v>5.589822708492042E-10</v>
      </c>
      <c r="JD165">
        <v>-0.0366444106193515</v>
      </c>
      <c r="JE165">
        <v>-0.003883289402147765</v>
      </c>
      <c r="JF165">
        <v>0.001294046794190009</v>
      </c>
      <c r="JG165">
        <v>-2.515066912705432E-05</v>
      </c>
      <c r="JH165">
        <v>14</v>
      </c>
      <c r="JI165">
        <v>2052</v>
      </c>
      <c r="JJ165">
        <v>1</v>
      </c>
      <c r="JK165">
        <v>21</v>
      </c>
      <c r="JL165">
        <v>29355511.7</v>
      </c>
      <c r="JM165">
        <v>29355511.7</v>
      </c>
      <c r="JN165">
        <v>1.99341</v>
      </c>
      <c r="JO165">
        <v>2.52441</v>
      </c>
      <c r="JP165">
        <v>1.39893</v>
      </c>
      <c r="JQ165">
        <v>2.3291</v>
      </c>
      <c r="JR165">
        <v>1.44897</v>
      </c>
      <c r="JS165">
        <v>2.6062</v>
      </c>
      <c r="JT165">
        <v>37.2899</v>
      </c>
      <c r="JU165">
        <v>23.9036</v>
      </c>
      <c r="JV165">
        <v>18</v>
      </c>
      <c r="JW165">
        <v>475.958</v>
      </c>
      <c r="JX165">
        <v>440.974</v>
      </c>
      <c r="JY165">
        <v>13.7303</v>
      </c>
      <c r="JZ165">
        <v>23.7768</v>
      </c>
      <c r="KA165">
        <v>30.0019</v>
      </c>
      <c r="KB165">
        <v>23.52</v>
      </c>
      <c r="KC165">
        <v>23.5998</v>
      </c>
      <c r="KD165">
        <v>39.9475</v>
      </c>
      <c r="KE165">
        <v>37.037</v>
      </c>
      <c r="KF165">
        <v>0</v>
      </c>
      <c r="KG165">
        <v>13.6805</v>
      </c>
      <c r="KH165">
        <v>887.891</v>
      </c>
      <c r="KI165">
        <v>9.58175</v>
      </c>
      <c r="KJ165">
        <v>102.144</v>
      </c>
      <c r="KK165">
        <v>101.492</v>
      </c>
    </row>
    <row r="166" spans="1:297">
      <c r="A166">
        <v>150</v>
      </c>
      <c r="B166">
        <v>1761330705</v>
      </c>
      <c r="C166">
        <v>2664.400000095367</v>
      </c>
      <c r="D166" t="s">
        <v>744</v>
      </c>
      <c r="E166" t="s">
        <v>745</v>
      </c>
      <c r="F166">
        <v>5</v>
      </c>
      <c r="G166" t="s">
        <v>639</v>
      </c>
      <c r="H166" t="s">
        <v>436</v>
      </c>
      <c r="I166">
        <v>1761330697.5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883.905435061588</v>
      </c>
      <c r="AK166">
        <v>853.161787878788</v>
      </c>
      <c r="AL166">
        <v>3.375072242978247</v>
      </c>
      <c r="AM166">
        <v>65.49655890252019</v>
      </c>
      <c r="AN166">
        <f>(AP166 - AO166 + DY166*1E3/(8.314*(EA166+273.15)) * AR166/DX166 * AQ166) * DX166/(100*DL166) * 1000/(1000 - AP166)</f>
        <v>0</v>
      </c>
      <c r="AO166">
        <v>9.597936693835347</v>
      </c>
      <c r="AP166">
        <v>11.57880909090909</v>
      </c>
      <c r="AQ166">
        <v>-0.005143282425195839</v>
      </c>
      <c r="AR166">
        <v>115.4826028703675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1761330697.5</v>
      </c>
      <c r="DR166">
        <v>819.9134444444445</v>
      </c>
      <c r="DS166">
        <v>860.2914444444446</v>
      </c>
      <c r="DT166">
        <v>11.60382962962963</v>
      </c>
      <c r="DU166">
        <v>9.620086296296295</v>
      </c>
      <c r="DV166">
        <v>818.8652222222222</v>
      </c>
      <c r="DW166">
        <v>11.55143333333333</v>
      </c>
      <c r="DX166">
        <v>500.0079629629629</v>
      </c>
      <c r="DY166">
        <v>90.21406666666665</v>
      </c>
      <c r="DZ166">
        <v>0.03181284074074074</v>
      </c>
      <c r="EA166">
        <v>18.04331481481481</v>
      </c>
      <c r="EB166">
        <v>18.00342592592593</v>
      </c>
      <c r="EC166">
        <v>999.9000000000001</v>
      </c>
      <c r="ED166">
        <v>0</v>
      </c>
      <c r="EE166">
        <v>0</v>
      </c>
      <c r="EF166">
        <v>10010.21814814815</v>
      </c>
      <c r="EG166">
        <v>0</v>
      </c>
      <c r="EH166">
        <v>1147.188888888889</v>
      </c>
      <c r="EI166">
        <v>-40.37796666666667</v>
      </c>
      <c r="EJ166">
        <v>829.539</v>
      </c>
      <c r="EK166">
        <v>868.6475555555555</v>
      </c>
      <c r="EL166">
        <v>1.983744074074074</v>
      </c>
      <c r="EM166">
        <v>860.2914444444446</v>
      </c>
      <c r="EN166">
        <v>9.620086296296295</v>
      </c>
      <c r="EO166">
        <v>1.046828888888889</v>
      </c>
      <c r="EP166">
        <v>0.8678669999999998</v>
      </c>
      <c r="EQ166">
        <v>7.584961111111111</v>
      </c>
      <c r="ER166">
        <v>4.868597777777778</v>
      </c>
      <c r="ES166">
        <v>1199.987037037037</v>
      </c>
      <c r="ET166">
        <v>0.9669961851851852</v>
      </c>
      <c r="EU166">
        <v>0.03300406296296297</v>
      </c>
      <c r="EV166">
        <v>0</v>
      </c>
      <c r="EW166">
        <v>1349.904814814815</v>
      </c>
      <c r="EX166">
        <v>5.000560000000001</v>
      </c>
      <c r="EY166">
        <v>16042.62592592593</v>
      </c>
      <c r="EZ166">
        <v>10316.69629629629</v>
      </c>
      <c r="FA166">
        <v>36.36792592592592</v>
      </c>
      <c r="FB166">
        <v>39.85396296296295</v>
      </c>
      <c r="FC166">
        <v>37.76129629629629</v>
      </c>
      <c r="FD166">
        <v>38.59692592592592</v>
      </c>
      <c r="FE166">
        <v>37.92559259259259</v>
      </c>
      <c r="FF166">
        <v>1155.547037037037</v>
      </c>
      <c r="FG166">
        <v>39.44</v>
      </c>
      <c r="FH166">
        <v>0</v>
      </c>
      <c r="FI166">
        <v>1761330740.6</v>
      </c>
      <c r="FJ166">
        <v>0</v>
      </c>
      <c r="FK166">
        <v>1349.917692307692</v>
      </c>
      <c r="FL166">
        <v>7.615042722411671</v>
      </c>
      <c r="FM166">
        <v>132.8820512299876</v>
      </c>
      <c r="FN166">
        <v>16041.91538461538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-40.31455365853659</v>
      </c>
      <c r="GD166">
        <v>-1.377349128919914</v>
      </c>
      <c r="GE166">
        <v>0.140373001534432</v>
      </c>
      <c r="GF166">
        <v>0</v>
      </c>
      <c r="GG166">
        <v>1349.629411764706</v>
      </c>
      <c r="GH166">
        <v>7.408403358164921</v>
      </c>
      <c r="GI166">
        <v>0.7742204473133357</v>
      </c>
      <c r="GJ166">
        <v>0</v>
      </c>
      <c r="GK166">
        <v>1.970705365853658</v>
      </c>
      <c r="GL166">
        <v>0.2349857142857154</v>
      </c>
      <c r="GM166">
        <v>0.02689930075231903</v>
      </c>
      <c r="GN166">
        <v>0</v>
      </c>
      <c r="GO166">
        <v>0</v>
      </c>
      <c r="GP166">
        <v>3</v>
      </c>
      <c r="GQ166" t="s">
        <v>497</v>
      </c>
      <c r="GR166">
        <v>3.1328</v>
      </c>
      <c r="GS166">
        <v>2.70949</v>
      </c>
      <c r="GT166">
        <v>0.141121</v>
      </c>
      <c r="GU166">
        <v>0.146488</v>
      </c>
      <c r="GV166">
        <v>0.06408609999999999</v>
      </c>
      <c r="GW166">
        <v>0.0560018</v>
      </c>
      <c r="GX166">
        <v>26112.3</v>
      </c>
      <c r="GY166">
        <v>25151.5</v>
      </c>
      <c r="GZ166">
        <v>30924.6</v>
      </c>
      <c r="HA166">
        <v>29699.3</v>
      </c>
      <c r="HB166">
        <v>39902.9</v>
      </c>
      <c r="HC166">
        <v>36892.6</v>
      </c>
      <c r="HD166">
        <v>47237.9</v>
      </c>
      <c r="HE166">
        <v>44117.8</v>
      </c>
      <c r="HF166">
        <v>1.88512</v>
      </c>
      <c r="HG166">
        <v>1.88025</v>
      </c>
      <c r="HH166">
        <v>0.0488497</v>
      </c>
      <c r="HI166">
        <v>0</v>
      </c>
      <c r="HJ166">
        <v>17.1769</v>
      </c>
      <c r="HK166">
        <v>999.9</v>
      </c>
      <c r="HL166">
        <v>30.3</v>
      </c>
      <c r="HM166">
        <v>31.8</v>
      </c>
      <c r="HN166">
        <v>15.8578</v>
      </c>
      <c r="HO166">
        <v>63.735</v>
      </c>
      <c r="HP166">
        <v>19.8277</v>
      </c>
      <c r="HQ166">
        <v>1</v>
      </c>
      <c r="HR166">
        <v>-0.247846</v>
      </c>
      <c r="HS166">
        <v>3.35206</v>
      </c>
      <c r="HT166">
        <v>20.1756</v>
      </c>
      <c r="HU166">
        <v>5.23122</v>
      </c>
      <c r="HV166">
        <v>11.974</v>
      </c>
      <c r="HW166">
        <v>4.9713</v>
      </c>
      <c r="HX166">
        <v>3.28963</v>
      </c>
      <c r="HY166">
        <v>9999</v>
      </c>
      <c r="HZ166">
        <v>9999</v>
      </c>
      <c r="IA166">
        <v>9999</v>
      </c>
      <c r="IB166">
        <v>999.9</v>
      </c>
      <c r="IC166">
        <v>4.97293</v>
      </c>
      <c r="ID166">
        <v>1.87741</v>
      </c>
      <c r="IE166">
        <v>1.87546</v>
      </c>
      <c r="IF166">
        <v>1.87826</v>
      </c>
      <c r="IG166">
        <v>1.87499</v>
      </c>
      <c r="IH166">
        <v>1.87853</v>
      </c>
      <c r="II166">
        <v>1.87569</v>
      </c>
      <c r="IJ166">
        <v>1.87683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1.074</v>
      </c>
      <c r="IY166">
        <v>0.052</v>
      </c>
      <c r="IZ166">
        <v>-0.1194416370607354</v>
      </c>
      <c r="JA166">
        <v>0.002211305909277446</v>
      </c>
      <c r="JB166">
        <v>-1.416678044876584E-06</v>
      </c>
      <c r="JC166">
        <v>5.589822708492042E-10</v>
      </c>
      <c r="JD166">
        <v>-0.0366444106193515</v>
      </c>
      <c r="JE166">
        <v>-0.003883289402147765</v>
      </c>
      <c r="JF166">
        <v>0.001294046794190009</v>
      </c>
      <c r="JG166">
        <v>-2.515066912705432E-05</v>
      </c>
      <c r="JH166">
        <v>14</v>
      </c>
      <c r="JI166">
        <v>2052</v>
      </c>
      <c r="JJ166">
        <v>1</v>
      </c>
      <c r="JK166">
        <v>21</v>
      </c>
      <c r="JL166">
        <v>29355511.8</v>
      </c>
      <c r="JM166">
        <v>29355511.8</v>
      </c>
      <c r="JN166">
        <v>2.02148</v>
      </c>
      <c r="JO166">
        <v>2.53418</v>
      </c>
      <c r="JP166">
        <v>1.39893</v>
      </c>
      <c r="JQ166">
        <v>2.32788</v>
      </c>
      <c r="JR166">
        <v>1.44897</v>
      </c>
      <c r="JS166">
        <v>2.52075</v>
      </c>
      <c r="JT166">
        <v>37.2899</v>
      </c>
      <c r="JU166">
        <v>23.9036</v>
      </c>
      <c r="JV166">
        <v>18</v>
      </c>
      <c r="JW166">
        <v>475.676</v>
      </c>
      <c r="JX166">
        <v>441.443</v>
      </c>
      <c r="JY166">
        <v>13.6659</v>
      </c>
      <c r="JZ166">
        <v>23.7783</v>
      </c>
      <c r="KA166">
        <v>30</v>
      </c>
      <c r="KB166">
        <v>23.5209</v>
      </c>
      <c r="KC166">
        <v>23.6017</v>
      </c>
      <c r="KD166">
        <v>40.5806</v>
      </c>
      <c r="KE166">
        <v>37.037</v>
      </c>
      <c r="KF166">
        <v>0</v>
      </c>
      <c r="KG166">
        <v>13.6748</v>
      </c>
      <c r="KH166">
        <v>907.929</v>
      </c>
      <c r="KI166">
        <v>9.588649999999999</v>
      </c>
      <c r="KJ166">
        <v>102.144</v>
      </c>
      <c r="KK166">
        <v>101.491</v>
      </c>
    </row>
    <row r="167" spans="1:297">
      <c r="A167">
        <v>151</v>
      </c>
      <c r="B167">
        <v>1761330710</v>
      </c>
      <c r="C167">
        <v>2669.400000095367</v>
      </c>
      <c r="D167" t="s">
        <v>746</v>
      </c>
      <c r="E167" t="s">
        <v>747</v>
      </c>
      <c r="F167">
        <v>5</v>
      </c>
      <c r="G167" t="s">
        <v>639</v>
      </c>
      <c r="H167" t="s">
        <v>436</v>
      </c>
      <c r="I167">
        <v>1761330702.214286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900.7478571741233</v>
      </c>
      <c r="AK167">
        <v>869.9765575757577</v>
      </c>
      <c r="AL167">
        <v>3.352388193569435</v>
      </c>
      <c r="AM167">
        <v>65.49655890252019</v>
      </c>
      <c r="AN167">
        <f>(AP167 - AO167 + DY167*1E3/(8.314*(EA167+273.15)) * AR167/DX167 * AQ167) * DX167/(100*DL167) * 1000/(1000 - AP167)</f>
        <v>0</v>
      </c>
      <c r="AO167">
        <v>9.596372488195371</v>
      </c>
      <c r="AP167">
        <v>11.5734490909091</v>
      </c>
      <c r="AQ167">
        <v>-0.0002699935430756611</v>
      </c>
      <c r="AR167">
        <v>115.4826028703675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1761330702.214286</v>
      </c>
      <c r="DR167">
        <v>835.6447142857143</v>
      </c>
      <c r="DS167">
        <v>876.0853571428571</v>
      </c>
      <c r="DT167">
        <v>11.59104642857143</v>
      </c>
      <c r="DU167">
        <v>9.601647142857143</v>
      </c>
      <c r="DV167">
        <v>834.5805</v>
      </c>
      <c r="DW167">
        <v>11.53885714285714</v>
      </c>
      <c r="DX167">
        <v>500.0386428571429</v>
      </c>
      <c r="DY167">
        <v>90.21500000000002</v>
      </c>
      <c r="DZ167">
        <v>0.031788875</v>
      </c>
      <c r="EA167">
        <v>18.04295</v>
      </c>
      <c r="EB167">
        <v>17.99933928571428</v>
      </c>
      <c r="EC167">
        <v>999.9000000000002</v>
      </c>
      <c r="ED167">
        <v>0</v>
      </c>
      <c r="EE167">
        <v>0</v>
      </c>
      <c r="EF167">
        <v>10007.77607142857</v>
      </c>
      <c r="EG167">
        <v>0</v>
      </c>
      <c r="EH167">
        <v>1147.177142857143</v>
      </c>
      <c r="EI167">
        <v>-40.44055000000001</v>
      </c>
      <c r="EJ167">
        <v>845.4440357142859</v>
      </c>
      <c r="EK167">
        <v>884.5787142857143</v>
      </c>
      <c r="EL167">
        <v>1.989402857142857</v>
      </c>
      <c r="EM167">
        <v>876.0853571428571</v>
      </c>
      <c r="EN167">
        <v>9.601647142857143</v>
      </c>
      <c r="EO167">
        <v>1.045686785714286</v>
      </c>
      <c r="EP167">
        <v>0.8662125357142857</v>
      </c>
      <c r="EQ167">
        <v>7.568968928571428</v>
      </c>
      <c r="ER167">
        <v>4.841299642857144</v>
      </c>
      <c r="ES167">
        <v>1199.978571428572</v>
      </c>
      <c r="ET167">
        <v>0.9669967142857143</v>
      </c>
      <c r="EU167">
        <v>0.03300350000000001</v>
      </c>
      <c r="EV167">
        <v>0</v>
      </c>
      <c r="EW167">
        <v>1350.598928571428</v>
      </c>
      <c r="EX167">
        <v>5.000560000000001</v>
      </c>
      <c r="EY167">
        <v>16052.62857142857</v>
      </c>
      <c r="EZ167">
        <v>10316.62142857143</v>
      </c>
      <c r="FA167">
        <v>36.42396428571428</v>
      </c>
      <c r="FB167">
        <v>39.94617857142856</v>
      </c>
      <c r="FC167">
        <v>37.82335714285715</v>
      </c>
      <c r="FD167">
        <v>38.71407142857142</v>
      </c>
      <c r="FE167">
        <v>38.00189285714286</v>
      </c>
      <c r="FF167">
        <v>1155.538571428571</v>
      </c>
      <c r="FG167">
        <v>39.44</v>
      </c>
      <c r="FH167">
        <v>0</v>
      </c>
      <c r="FI167">
        <v>1761330746</v>
      </c>
      <c r="FJ167">
        <v>0</v>
      </c>
      <c r="FK167">
        <v>1350.716</v>
      </c>
      <c r="FL167">
        <v>8.358461510644286</v>
      </c>
      <c r="FM167">
        <v>125.9076921061831</v>
      </c>
      <c r="FN167">
        <v>16054.076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-40.37925609756097</v>
      </c>
      <c r="GD167">
        <v>-1.075457142857119</v>
      </c>
      <c r="GE167">
        <v>0.1223567456028761</v>
      </c>
      <c r="GF167">
        <v>0</v>
      </c>
      <c r="GG167">
        <v>1350.193529411765</v>
      </c>
      <c r="GH167">
        <v>7.91902214763097</v>
      </c>
      <c r="GI167">
        <v>0.8199816438151378</v>
      </c>
      <c r="GJ167">
        <v>0</v>
      </c>
      <c r="GK167">
        <v>1.979965853658537</v>
      </c>
      <c r="GL167">
        <v>0.09468501742159968</v>
      </c>
      <c r="GM167">
        <v>0.0184969645467033</v>
      </c>
      <c r="GN167">
        <v>1</v>
      </c>
      <c r="GO167">
        <v>1</v>
      </c>
      <c r="GP167">
        <v>3</v>
      </c>
      <c r="GQ167" t="s">
        <v>446</v>
      </c>
      <c r="GR167">
        <v>3.13301</v>
      </c>
      <c r="GS167">
        <v>2.70944</v>
      </c>
      <c r="GT167">
        <v>0.14292</v>
      </c>
      <c r="GU167">
        <v>0.148243</v>
      </c>
      <c r="GV167">
        <v>0.0640665</v>
      </c>
      <c r="GW167">
        <v>0.056004</v>
      </c>
      <c r="GX167">
        <v>26057.5</v>
      </c>
      <c r="GY167">
        <v>25099.8</v>
      </c>
      <c r="GZ167">
        <v>30924.4</v>
      </c>
      <c r="HA167">
        <v>29699.3</v>
      </c>
      <c r="HB167">
        <v>39903.8</v>
      </c>
      <c r="HC167">
        <v>36892.5</v>
      </c>
      <c r="HD167">
        <v>47237.8</v>
      </c>
      <c r="HE167">
        <v>44117.6</v>
      </c>
      <c r="HF167">
        <v>1.88575</v>
      </c>
      <c r="HG167">
        <v>1.8802</v>
      </c>
      <c r="HH167">
        <v>0.0489838</v>
      </c>
      <c r="HI167">
        <v>0</v>
      </c>
      <c r="HJ167">
        <v>17.1769</v>
      </c>
      <c r="HK167">
        <v>999.9</v>
      </c>
      <c r="HL167">
        <v>30.3</v>
      </c>
      <c r="HM167">
        <v>31.8</v>
      </c>
      <c r="HN167">
        <v>15.8577</v>
      </c>
      <c r="HO167">
        <v>63.625</v>
      </c>
      <c r="HP167">
        <v>19.6074</v>
      </c>
      <c r="HQ167">
        <v>1</v>
      </c>
      <c r="HR167">
        <v>-0.248059</v>
      </c>
      <c r="HS167">
        <v>3.2203</v>
      </c>
      <c r="HT167">
        <v>20.1783</v>
      </c>
      <c r="HU167">
        <v>5.23122</v>
      </c>
      <c r="HV167">
        <v>11.974</v>
      </c>
      <c r="HW167">
        <v>4.9711</v>
      </c>
      <c r="HX167">
        <v>3.28948</v>
      </c>
      <c r="HY167">
        <v>9999</v>
      </c>
      <c r="HZ167">
        <v>9999</v>
      </c>
      <c r="IA167">
        <v>9999</v>
      </c>
      <c r="IB167">
        <v>999.9</v>
      </c>
      <c r="IC167">
        <v>4.97293</v>
      </c>
      <c r="ID167">
        <v>1.87744</v>
      </c>
      <c r="IE167">
        <v>1.87547</v>
      </c>
      <c r="IF167">
        <v>1.87834</v>
      </c>
      <c r="IG167">
        <v>1.875</v>
      </c>
      <c r="IH167">
        <v>1.87857</v>
      </c>
      <c r="II167">
        <v>1.87573</v>
      </c>
      <c r="IJ167">
        <v>1.87684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1.091</v>
      </c>
      <c r="IY167">
        <v>0.0519</v>
      </c>
      <c r="IZ167">
        <v>-0.1194416370607354</v>
      </c>
      <c r="JA167">
        <v>0.002211305909277446</v>
      </c>
      <c r="JB167">
        <v>-1.416678044876584E-06</v>
      </c>
      <c r="JC167">
        <v>5.589822708492042E-10</v>
      </c>
      <c r="JD167">
        <v>-0.0366444106193515</v>
      </c>
      <c r="JE167">
        <v>-0.003883289402147765</v>
      </c>
      <c r="JF167">
        <v>0.001294046794190009</v>
      </c>
      <c r="JG167">
        <v>-2.515066912705432E-05</v>
      </c>
      <c r="JH167">
        <v>14</v>
      </c>
      <c r="JI167">
        <v>2052</v>
      </c>
      <c r="JJ167">
        <v>1</v>
      </c>
      <c r="JK167">
        <v>21</v>
      </c>
      <c r="JL167">
        <v>29355511.8</v>
      </c>
      <c r="JM167">
        <v>29355511.8</v>
      </c>
      <c r="JN167">
        <v>2.05322</v>
      </c>
      <c r="JO167">
        <v>2.52441</v>
      </c>
      <c r="JP167">
        <v>1.39893</v>
      </c>
      <c r="JQ167">
        <v>2.3291</v>
      </c>
      <c r="JR167">
        <v>1.44897</v>
      </c>
      <c r="JS167">
        <v>2.51831</v>
      </c>
      <c r="JT167">
        <v>37.2899</v>
      </c>
      <c r="JU167">
        <v>23.8949</v>
      </c>
      <c r="JV167">
        <v>18</v>
      </c>
      <c r="JW167">
        <v>476.008</v>
      </c>
      <c r="JX167">
        <v>441.417</v>
      </c>
      <c r="JY167">
        <v>13.6516</v>
      </c>
      <c r="JZ167">
        <v>23.7787</v>
      </c>
      <c r="KA167">
        <v>30</v>
      </c>
      <c r="KB167">
        <v>23.5215</v>
      </c>
      <c r="KC167">
        <v>23.6022</v>
      </c>
      <c r="KD167">
        <v>41.1592</v>
      </c>
      <c r="KE167">
        <v>37.037</v>
      </c>
      <c r="KF167">
        <v>0</v>
      </c>
      <c r="KG167">
        <v>13.669</v>
      </c>
      <c r="KH167">
        <v>921.294</v>
      </c>
      <c r="KI167">
        <v>9.58863</v>
      </c>
      <c r="KJ167">
        <v>102.144</v>
      </c>
      <c r="KK167">
        <v>101.491</v>
      </c>
    </row>
    <row r="168" spans="1:297">
      <c r="A168">
        <v>152</v>
      </c>
      <c r="B168">
        <v>1761330715</v>
      </c>
      <c r="C168">
        <v>2674.400000095367</v>
      </c>
      <c r="D168" t="s">
        <v>748</v>
      </c>
      <c r="E168" t="s">
        <v>749</v>
      </c>
      <c r="F168">
        <v>5</v>
      </c>
      <c r="G168" t="s">
        <v>639</v>
      </c>
      <c r="H168" t="s">
        <v>436</v>
      </c>
      <c r="I168">
        <v>1761330707.5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917.662615622905</v>
      </c>
      <c r="AK168">
        <v>886.7755636363639</v>
      </c>
      <c r="AL168">
        <v>3.365644159989626</v>
      </c>
      <c r="AM168">
        <v>65.49655890252019</v>
      </c>
      <c r="AN168">
        <f>(AP168 - AO168 + DY168*1E3/(8.314*(EA168+273.15)) * AR168/DX168 * AQ168) * DX168/(100*DL168) * 1000/(1000 - AP168)</f>
        <v>0</v>
      </c>
      <c r="AO168">
        <v>9.598748957890418</v>
      </c>
      <c r="AP168">
        <v>11.57820242424242</v>
      </c>
      <c r="AQ168">
        <v>0.0001998272914649375</v>
      </c>
      <c r="AR168">
        <v>115.4826028703675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1761330707.5</v>
      </c>
      <c r="DR168">
        <v>853.249814814815</v>
      </c>
      <c r="DS168">
        <v>893.7797037037037</v>
      </c>
      <c r="DT168">
        <v>11.5788962962963</v>
      </c>
      <c r="DU168">
        <v>9.597857037037038</v>
      </c>
      <c r="DV168">
        <v>852.1676296296298</v>
      </c>
      <c r="DW168">
        <v>11.5269037037037</v>
      </c>
      <c r="DX168">
        <v>500.020962962963</v>
      </c>
      <c r="DY168">
        <v>90.21355925925927</v>
      </c>
      <c r="DZ168">
        <v>0.03179417407407407</v>
      </c>
      <c r="EA168">
        <v>18.03847777777778</v>
      </c>
      <c r="EB168">
        <v>17.99347037037037</v>
      </c>
      <c r="EC168">
        <v>999.9000000000001</v>
      </c>
      <c r="ED168">
        <v>0</v>
      </c>
      <c r="EE168">
        <v>0</v>
      </c>
      <c r="EF168">
        <v>10000.64814814815</v>
      </c>
      <c r="EG168">
        <v>0</v>
      </c>
      <c r="EH168">
        <v>1147.163333333333</v>
      </c>
      <c r="EI168">
        <v>-40.52987407407407</v>
      </c>
      <c r="EJ168">
        <v>863.2450740740741</v>
      </c>
      <c r="EK168">
        <v>902.4411851851852</v>
      </c>
      <c r="EL168">
        <v>1.98104962962963</v>
      </c>
      <c r="EM168">
        <v>893.7797037037037</v>
      </c>
      <c r="EN168">
        <v>9.597857037037038</v>
      </c>
      <c r="EO168">
        <v>1.044573703703704</v>
      </c>
      <c r="EP168">
        <v>0.8658566666666667</v>
      </c>
      <c r="EQ168">
        <v>7.553390740740741</v>
      </c>
      <c r="ER168">
        <v>4.835418888888888</v>
      </c>
      <c r="ES168">
        <v>1199.995185185185</v>
      </c>
      <c r="ET168">
        <v>0.9669979629629628</v>
      </c>
      <c r="EU168">
        <v>0.03300218518518519</v>
      </c>
      <c r="EV168">
        <v>0</v>
      </c>
      <c r="EW168">
        <v>1351.377777777778</v>
      </c>
      <c r="EX168">
        <v>5.000560000000001</v>
      </c>
      <c r="EY168">
        <v>16064.14814814815</v>
      </c>
      <c r="EZ168">
        <v>10316.76296296296</v>
      </c>
      <c r="FA168">
        <v>36.45588888888889</v>
      </c>
      <c r="FB168">
        <v>40.04840740740741</v>
      </c>
      <c r="FC168">
        <v>37.87703703703703</v>
      </c>
      <c r="FD168">
        <v>38.83540740740741</v>
      </c>
      <c r="FE168">
        <v>38.06459259259259</v>
      </c>
      <c r="FF168">
        <v>1155.555185185185</v>
      </c>
      <c r="FG168">
        <v>39.44</v>
      </c>
      <c r="FH168">
        <v>0</v>
      </c>
      <c r="FI168">
        <v>1761330750.8</v>
      </c>
      <c r="FJ168">
        <v>0</v>
      </c>
      <c r="FK168">
        <v>1351.396</v>
      </c>
      <c r="FL168">
        <v>9.653846155844787</v>
      </c>
      <c r="FM168">
        <v>132.0230770514997</v>
      </c>
      <c r="FN168">
        <v>16064.428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-40.482665</v>
      </c>
      <c r="GD168">
        <v>-0.7711091932457437</v>
      </c>
      <c r="GE168">
        <v>0.1058558277800516</v>
      </c>
      <c r="GF168">
        <v>0</v>
      </c>
      <c r="GG168">
        <v>1350.87294117647</v>
      </c>
      <c r="GH168">
        <v>8.474255151093612</v>
      </c>
      <c r="GI168">
        <v>0.8645486051445757</v>
      </c>
      <c r="GJ168">
        <v>0</v>
      </c>
      <c r="GK168">
        <v>1.986402</v>
      </c>
      <c r="GL168">
        <v>-0.0888887054408963</v>
      </c>
      <c r="GM168">
        <v>0.01082876936683018</v>
      </c>
      <c r="GN168">
        <v>1</v>
      </c>
      <c r="GO168">
        <v>1</v>
      </c>
      <c r="GP168">
        <v>3</v>
      </c>
      <c r="GQ168" t="s">
        <v>446</v>
      </c>
      <c r="GR168">
        <v>3.13283</v>
      </c>
      <c r="GS168">
        <v>2.7099</v>
      </c>
      <c r="GT168">
        <v>0.144706</v>
      </c>
      <c r="GU168">
        <v>0.150028</v>
      </c>
      <c r="GV168">
        <v>0.0640854</v>
      </c>
      <c r="GW168">
        <v>0.0560074</v>
      </c>
      <c r="GX168">
        <v>26003</v>
      </c>
      <c r="GY168">
        <v>25047.6</v>
      </c>
      <c r="GZ168">
        <v>30924.1</v>
      </c>
      <c r="HA168">
        <v>29699.7</v>
      </c>
      <c r="HB168">
        <v>39902.4</v>
      </c>
      <c r="HC168">
        <v>36893.4</v>
      </c>
      <c r="HD168">
        <v>47236.9</v>
      </c>
      <c r="HE168">
        <v>44118.6</v>
      </c>
      <c r="HF168">
        <v>1.88517</v>
      </c>
      <c r="HG168">
        <v>1.8802</v>
      </c>
      <c r="HH168">
        <v>0.048548</v>
      </c>
      <c r="HI168">
        <v>0</v>
      </c>
      <c r="HJ168">
        <v>17.1769</v>
      </c>
      <c r="HK168">
        <v>999.9</v>
      </c>
      <c r="HL168">
        <v>30.3</v>
      </c>
      <c r="HM168">
        <v>31.8</v>
      </c>
      <c r="HN168">
        <v>15.8575</v>
      </c>
      <c r="HO168">
        <v>63.605</v>
      </c>
      <c r="HP168">
        <v>19.9079</v>
      </c>
      <c r="HQ168">
        <v>1</v>
      </c>
      <c r="HR168">
        <v>-0.248275</v>
      </c>
      <c r="HS168">
        <v>3.14652</v>
      </c>
      <c r="HT168">
        <v>20.18</v>
      </c>
      <c r="HU168">
        <v>5.23167</v>
      </c>
      <c r="HV168">
        <v>11.9739</v>
      </c>
      <c r="HW168">
        <v>4.9714</v>
      </c>
      <c r="HX168">
        <v>3.2896</v>
      </c>
      <c r="HY168">
        <v>9999</v>
      </c>
      <c r="HZ168">
        <v>9999</v>
      </c>
      <c r="IA168">
        <v>9999</v>
      </c>
      <c r="IB168">
        <v>999.9</v>
      </c>
      <c r="IC168">
        <v>4.97295</v>
      </c>
      <c r="ID168">
        <v>1.87741</v>
      </c>
      <c r="IE168">
        <v>1.87544</v>
      </c>
      <c r="IF168">
        <v>1.87824</v>
      </c>
      <c r="IG168">
        <v>1.87499</v>
      </c>
      <c r="IH168">
        <v>1.87852</v>
      </c>
      <c r="II168">
        <v>1.87563</v>
      </c>
      <c r="IJ168">
        <v>1.87683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1.107</v>
      </c>
      <c r="IY168">
        <v>0.052</v>
      </c>
      <c r="IZ168">
        <v>-0.1194416370607354</v>
      </c>
      <c r="JA168">
        <v>0.002211305909277446</v>
      </c>
      <c r="JB168">
        <v>-1.416678044876584E-06</v>
      </c>
      <c r="JC168">
        <v>5.589822708492042E-10</v>
      </c>
      <c r="JD168">
        <v>-0.0366444106193515</v>
      </c>
      <c r="JE168">
        <v>-0.003883289402147765</v>
      </c>
      <c r="JF168">
        <v>0.001294046794190009</v>
      </c>
      <c r="JG168">
        <v>-2.515066912705432E-05</v>
      </c>
      <c r="JH168">
        <v>14</v>
      </c>
      <c r="JI168">
        <v>2052</v>
      </c>
      <c r="JJ168">
        <v>1</v>
      </c>
      <c r="JK168">
        <v>21</v>
      </c>
      <c r="JL168">
        <v>29355511.9</v>
      </c>
      <c r="JM168">
        <v>29355511.9</v>
      </c>
      <c r="JN168">
        <v>2.0813</v>
      </c>
      <c r="JO168">
        <v>2.52197</v>
      </c>
      <c r="JP168">
        <v>1.39893</v>
      </c>
      <c r="JQ168">
        <v>2.3291</v>
      </c>
      <c r="JR168">
        <v>1.44897</v>
      </c>
      <c r="JS168">
        <v>2.61963</v>
      </c>
      <c r="JT168">
        <v>37.2899</v>
      </c>
      <c r="JU168">
        <v>23.9211</v>
      </c>
      <c r="JV168">
        <v>18</v>
      </c>
      <c r="JW168">
        <v>475.716</v>
      </c>
      <c r="JX168">
        <v>441.429</v>
      </c>
      <c r="JY168">
        <v>13.6523</v>
      </c>
      <c r="JZ168">
        <v>23.7787</v>
      </c>
      <c r="KA168">
        <v>29.9998</v>
      </c>
      <c r="KB168">
        <v>23.5228</v>
      </c>
      <c r="KC168">
        <v>23.6037</v>
      </c>
      <c r="KD168">
        <v>41.7953</v>
      </c>
      <c r="KE168">
        <v>37.037</v>
      </c>
      <c r="KF168">
        <v>0</v>
      </c>
      <c r="KG168">
        <v>13.6763</v>
      </c>
      <c r="KH168">
        <v>941.328</v>
      </c>
      <c r="KI168">
        <v>9.58554</v>
      </c>
      <c r="KJ168">
        <v>102.142</v>
      </c>
      <c r="KK168">
        <v>101.493</v>
      </c>
    </row>
    <row r="169" spans="1:297">
      <c r="A169">
        <v>153</v>
      </c>
      <c r="B169">
        <v>1761330720</v>
      </c>
      <c r="C169">
        <v>2679.400000095367</v>
      </c>
      <c r="D169" t="s">
        <v>750</v>
      </c>
      <c r="E169" t="s">
        <v>751</v>
      </c>
      <c r="F169">
        <v>5</v>
      </c>
      <c r="G169" t="s">
        <v>639</v>
      </c>
      <c r="H169" t="s">
        <v>436</v>
      </c>
      <c r="I169">
        <v>1761330712.214286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934.527593654993</v>
      </c>
      <c r="AK169">
        <v>903.7066363636359</v>
      </c>
      <c r="AL169">
        <v>3.376479778088521</v>
      </c>
      <c r="AM169">
        <v>65.49655890252019</v>
      </c>
      <c r="AN169">
        <f>(AP169 - AO169 + DY169*1E3/(8.314*(EA169+273.15)) * AR169/DX169 * AQ169) * DX169/(100*DL169) * 1000/(1000 - AP169)</f>
        <v>0</v>
      </c>
      <c r="AO169">
        <v>9.599872701780523</v>
      </c>
      <c r="AP169">
        <v>11.58355090909091</v>
      </c>
      <c r="AQ169">
        <v>8.139576547756483E-05</v>
      </c>
      <c r="AR169">
        <v>115.4826028703675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1761330712.214286</v>
      </c>
      <c r="DR169">
        <v>868.9583928571429</v>
      </c>
      <c r="DS169">
        <v>909.5336071428571</v>
      </c>
      <c r="DT169">
        <v>11.57728928571429</v>
      </c>
      <c r="DU169">
        <v>9.598608214285715</v>
      </c>
      <c r="DV169">
        <v>867.8602142857143</v>
      </c>
      <c r="DW169">
        <v>11.52532142857143</v>
      </c>
      <c r="DX169">
        <v>500.0122142857143</v>
      </c>
      <c r="DY169">
        <v>90.21263928571429</v>
      </c>
      <c r="DZ169">
        <v>0.03180973571428571</v>
      </c>
      <c r="EA169">
        <v>18.03495714285714</v>
      </c>
      <c r="EB169">
        <v>17.988875</v>
      </c>
      <c r="EC169">
        <v>999.9000000000002</v>
      </c>
      <c r="ED169">
        <v>0</v>
      </c>
      <c r="EE169">
        <v>0</v>
      </c>
      <c r="EF169">
        <v>10001.49178571429</v>
      </c>
      <c r="EG169">
        <v>0</v>
      </c>
      <c r="EH169">
        <v>1147.149642857143</v>
      </c>
      <c r="EI169">
        <v>-40.57523928571428</v>
      </c>
      <c r="EJ169">
        <v>879.1363214285715</v>
      </c>
      <c r="EK169">
        <v>918.3484642857142</v>
      </c>
      <c r="EL169">
        <v>1.978691428571429</v>
      </c>
      <c r="EM169">
        <v>909.5336071428571</v>
      </c>
      <c r="EN169">
        <v>9.598608214285715</v>
      </c>
      <c r="EO169">
        <v>1.044417857142857</v>
      </c>
      <c r="EP169">
        <v>0.8659156071428571</v>
      </c>
      <c r="EQ169">
        <v>7.551210357142857</v>
      </c>
      <c r="ER169">
        <v>4.836392857142856</v>
      </c>
      <c r="ES169">
        <v>1200.016428571429</v>
      </c>
      <c r="ET169">
        <v>0.9669992857142855</v>
      </c>
      <c r="EU169">
        <v>0.03300078214285714</v>
      </c>
      <c r="EV169">
        <v>0</v>
      </c>
      <c r="EW169">
        <v>1352.031785714285</v>
      </c>
      <c r="EX169">
        <v>5.000560000000001</v>
      </c>
      <c r="EY169">
        <v>16074.22857142857</v>
      </c>
      <c r="EZ169">
        <v>10316.95</v>
      </c>
      <c r="FA169">
        <v>36.50428571428571</v>
      </c>
      <c r="FB169">
        <v>40.13146428571429</v>
      </c>
      <c r="FC169">
        <v>37.93271428571428</v>
      </c>
      <c r="FD169">
        <v>38.93953571428572</v>
      </c>
      <c r="FE169">
        <v>38.11142857142857</v>
      </c>
      <c r="FF169">
        <v>1155.576785714286</v>
      </c>
      <c r="FG169">
        <v>39.43928571428572</v>
      </c>
      <c r="FH169">
        <v>0</v>
      </c>
      <c r="FI169">
        <v>1761330755.6</v>
      </c>
      <c r="FJ169">
        <v>0</v>
      </c>
      <c r="FK169">
        <v>1352.068</v>
      </c>
      <c r="FL169">
        <v>7.490769229154568</v>
      </c>
      <c r="FM169">
        <v>125.8000001228998</v>
      </c>
      <c r="FN169">
        <v>16074.34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-40.54969999999999</v>
      </c>
      <c r="GD169">
        <v>-0.7138682926829243</v>
      </c>
      <c r="GE169">
        <v>0.1045458634331156</v>
      </c>
      <c r="GF169">
        <v>0</v>
      </c>
      <c r="GG169">
        <v>1351.661176470588</v>
      </c>
      <c r="GH169">
        <v>8.410084030318485</v>
      </c>
      <c r="GI169">
        <v>0.8540345932719416</v>
      </c>
      <c r="GJ169">
        <v>0</v>
      </c>
      <c r="GK169">
        <v>1.981697317073171</v>
      </c>
      <c r="GL169">
        <v>-0.04011783972125284</v>
      </c>
      <c r="GM169">
        <v>0.006421144577094659</v>
      </c>
      <c r="GN169">
        <v>1</v>
      </c>
      <c r="GO169">
        <v>1</v>
      </c>
      <c r="GP169">
        <v>3</v>
      </c>
      <c r="GQ169" t="s">
        <v>446</v>
      </c>
      <c r="GR169">
        <v>3.13282</v>
      </c>
      <c r="GS169">
        <v>2.70939</v>
      </c>
      <c r="GT169">
        <v>0.14649</v>
      </c>
      <c r="GU169">
        <v>0.151787</v>
      </c>
      <c r="GV169">
        <v>0.06411219999999999</v>
      </c>
      <c r="GW169">
        <v>0.0560168</v>
      </c>
      <c r="GX169">
        <v>25949.4</v>
      </c>
      <c r="GY169">
        <v>24995.7</v>
      </c>
      <c r="GZ169">
        <v>30924.9</v>
      </c>
      <c r="HA169">
        <v>29699.5</v>
      </c>
      <c r="HB169">
        <v>39902.3</v>
      </c>
      <c r="HC169">
        <v>36892.9</v>
      </c>
      <c r="HD169">
        <v>47238.1</v>
      </c>
      <c r="HE169">
        <v>44118.3</v>
      </c>
      <c r="HF169">
        <v>1.8852</v>
      </c>
      <c r="HG169">
        <v>1.8804</v>
      </c>
      <c r="HH169">
        <v>0.0485256</v>
      </c>
      <c r="HI169">
        <v>0</v>
      </c>
      <c r="HJ169">
        <v>17.1757</v>
      </c>
      <c r="HK169">
        <v>999.9</v>
      </c>
      <c r="HL169">
        <v>30.3</v>
      </c>
      <c r="HM169">
        <v>31.8</v>
      </c>
      <c r="HN169">
        <v>15.8578</v>
      </c>
      <c r="HO169">
        <v>63.225</v>
      </c>
      <c r="HP169">
        <v>19.7075</v>
      </c>
      <c r="HQ169">
        <v>1</v>
      </c>
      <c r="HR169">
        <v>-0.248839</v>
      </c>
      <c r="HS169">
        <v>3.08915</v>
      </c>
      <c r="HT169">
        <v>20.1808</v>
      </c>
      <c r="HU169">
        <v>5.23167</v>
      </c>
      <c r="HV169">
        <v>11.9736</v>
      </c>
      <c r="HW169">
        <v>4.9713</v>
      </c>
      <c r="HX169">
        <v>3.2897</v>
      </c>
      <c r="HY169">
        <v>9999</v>
      </c>
      <c r="HZ169">
        <v>9999</v>
      </c>
      <c r="IA169">
        <v>9999</v>
      </c>
      <c r="IB169">
        <v>999.9</v>
      </c>
      <c r="IC169">
        <v>4.97295</v>
      </c>
      <c r="ID169">
        <v>1.87739</v>
      </c>
      <c r="IE169">
        <v>1.87544</v>
      </c>
      <c r="IF169">
        <v>1.87825</v>
      </c>
      <c r="IG169">
        <v>1.87498</v>
      </c>
      <c r="IH169">
        <v>1.87851</v>
      </c>
      <c r="II169">
        <v>1.87565</v>
      </c>
      <c r="IJ169">
        <v>1.87683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1.125</v>
      </c>
      <c r="IY169">
        <v>0.0521</v>
      </c>
      <c r="IZ169">
        <v>-0.1194416370607354</v>
      </c>
      <c r="JA169">
        <v>0.002211305909277446</v>
      </c>
      <c r="JB169">
        <v>-1.416678044876584E-06</v>
      </c>
      <c r="JC169">
        <v>5.589822708492042E-10</v>
      </c>
      <c r="JD169">
        <v>-0.0366444106193515</v>
      </c>
      <c r="JE169">
        <v>-0.003883289402147765</v>
      </c>
      <c r="JF169">
        <v>0.001294046794190009</v>
      </c>
      <c r="JG169">
        <v>-2.515066912705432E-05</v>
      </c>
      <c r="JH169">
        <v>14</v>
      </c>
      <c r="JI169">
        <v>2052</v>
      </c>
      <c r="JJ169">
        <v>1</v>
      </c>
      <c r="JK169">
        <v>21</v>
      </c>
      <c r="JL169">
        <v>29355512</v>
      </c>
      <c r="JM169">
        <v>29355512</v>
      </c>
      <c r="JN169">
        <v>2.11426</v>
      </c>
      <c r="JO169">
        <v>2.53174</v>
      </c>
      <c r="JP169">
        <v>1.39893</v>
      </c>
      <c r="JQ169">
        <v>2.3291</v>
      </c>
      <c r="JR169">
        <v>1.44897</v>
      </c>
      <c r="JS169">
        <v>2.49756</v>
      </c>
      <c r="JT169">
        <v>37.2899</v>
      </c>
      <c r="JU169">
        <v>23.9036</v>
      </c>
      <c r="JV169">
        <v>18</v>
      </c>
      <c r="JW169">
        <v>475.729</v>
      </c>
      <c r="JX169">
        <v>441.554</v>
      </c>
      <c r="JY169">
        <v>13.6646</v>
      </c>
      <c r="JZ169">
        <v>23.7807</v>
      </c>
      <c r="KA169">
        <v>29.9997</v>
      </c>
      <c r="KB169">
        <v>23.523</v>
      </c>
      <c r="KC169">
        <v>23.6042</v>
      </c>
      <c r="KD169">
        <v>42.3662</v>
      </c>
      <c r="KE169">
        <v>37.037</v>
      </c>
      <c r="KF169">
        <v>0</v>
      </c>
      <c r="KG169">
        <v>13.6845</v>
      </c>
      <c r="KH169">
        <v>954.6849999999999</v>
      </c>
      <c r="KI169">
        <v>9.57418</v>
      </c>
      <c r="KJ169">
        <v>102.145</v>
      </c>
      <c r="KK169">
        <v>101.492</v>
      </c>
    </row>
    <row r="170" spans="1:297">
      <c r="A170">
        <v>154</v>
      </c>
      <c r="B170">
        <v>1761330725</v>
      </c>
      <c r="C170">
        <v>2684.400000095367</v>
      </c>
      <c r="D170" t="s">
        <v>752</v>
      </c>
      <c r="E170" t="s">
        <v>753</v>
      </c>
      <c r="F170">
        <v>5</v>
      </c>
      <c r="G170" t="s">
        <v>639</v>
      </c>
      <c r="H170" t="s">
        <v>436</v>
      </c>
      <c r="I170">
        <v>1761330717.5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951.5903258205778</v>
      </c>
      <c r="AK170">
        <v>920.6768181818179</v>
      </c>
      <c r="AL170">
        <v>3.411882442083435</v>
      </c>
      <c r="AM170">
        <v>65.49655890252019</v>
      </c>
      <c r="AN170">
        <f>(AP170 - AO170 + DY170*1E3/(8.314*(EA170+273.15)) * AR170/DX170 * AQ170) * DX170/(100*DL170) * 1000/(1000 - AP170)</f>
        <v>0</v>
      </c>
      <c r="AO170">
        <v>9.601573379480493</v>
      </c>
      <c r="AP170">
        <v>11.59232545454545</v>
      </c>
      <c r="AQ170">
        <v>0.0001507980324840086</v>
      </c>
      <c r="AR170">
        <v>115.4826028703675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1761330717.5</v>
      </c>
      <c r="DR170">
        <v>886.5631851851853</v>
      </c>
      <c r="DS170">
        <v>927.2824444444444</v>
      </c>
      <c r="DT170">
        <v>11.58182962962963</v>
      </c>
      <c r="DU170">
        <v>9.60036925925926</v>
      </c>
      <c r="DV170">
        <v>885.4471851851854</v>
      </c>
      <c r="DW170">
        <v>11.52978148148148</v>
      </c>
      <c r="DX170">
        <v>500.0165925925926</v>
      </c>
      <c r="DY170">
        <v>90.21154444444446</v>
      </c>
      <c r="DZ170">
        <v>0.0318164</v>
      </c>
      <c r="EA170">
        <v>18.0315037037037</v>
      </c>
      <c r="EB170">
        <v>17.98631851851852</v>
      </c>
      <c r="EC170">
        <v>999.9000000000001</v>
      </c>
      <c r="ED170">
        <v>0</v>
      </c>
      <c r="EE170">
        <v>0</v>
      </c>
      <c r="EF170">
        <v>9999.183703703704</v>
      </c>
      <c r="EG170">
        <v>0</v>
      </c>
      <c r="EH170">
        <v>1147.142962962963</v>
      </c>
      <c r="EI170">
        <v>-40.71932222222222</v>
      </c>
      <c r="EJ170">
        <v>896.9515555555555</v>
      </c>
      <c r="EK170">
        <v>936.2709629629629</v>
      </c>
      <c r="EL170">
        <v>1.981465185185185</v>
      </c>
      <c r="EM170">
        <v>927.2824444444444</v>
      </c>
      <c r="EN170">
        <v>9.60036925925926</v>
      </c>
      <c r="EO170">
        <v>1.044814444444444</v>
      </c>
      <c r="EP170">
        <v>0.866064037037037</v>
      </c>
      <c r="EQ170">
        <v>7.556768148148149</v>
      </c>
      <c r="ER170">
        <v>4.838847777777778</v>
      </c>
      <c r="ES170">
        <v>1200.012592592593</v>
      </c>
      <c r="ET170">
        <v>0.967000037037037</v>
      </c>
      <c r="EU170">
        <v>0.03299996296296297</v>
      </c>
      <c r="EV170">
        <v>0</v>
      </c>
      <c r="EW170">
        <v>1352.672962962963</v>
      </c>
      <c r="EX170">
        <v>5.000560000000001</v>
      </c>
      <c r="EY170">
        <v>16084.76296296296</v>
      </c>
      <c r="EZ170">
        <v>10316.92592592593</v>
      </c>
      <c r="FA170">
        <v>36.61096296296297</v>
      </c>
      <c r="FB170">
        <v>40.22433333333333</v>
      </c>
      <c r="FC170">
        <v>38.00440740740741</v>
      </c>
      <c r="FD170">
        <v>39.07148148148148</v>
      </c>
      <c r="FE170">
        <v>38.18277777777777</v>
      </c>
      <c r="FF170">
        <v>1155.574814814815</v>
      </c>
      <c r="FG170">
        <v>39.43592592592592</v>
      </c>
      <c r="FH170">
        <v>0</v>
      </c>
      <c r="FI170">
        <v>1761330761</v>
      </c>
      <c r="FJ170">
        <v>0</v>
      </c>
      <c r="FK170">
        <v>1352.686538461538</v>
      </c>
      <c r="FL170">
        <v>6.256752117798304</v>
      </c>
      <c r="FM170">
        <v>113.6170937584099</v>
      </c>
      <c r="FN170">
        <v>16084.63461538462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-40.64187073170731</v>
      </c>
      <c r="GD170">
        <v>-1.342381881533136</v>
      </c>
      <c r="GE170">
        <v>0.1577065463229833</v>
      </c>
      <c r="GF170">
        <v>0</v>
      </c>
      <c r="GG170">
        <v>1352.298235294118</v>
      </c>
      <c r="GH170">
        <v>7.071963317649247</v>
      </c>
      <c r="GI170">
        <v>0.7331137083308227</v>
      </c>
      <c r="GJ170">
        <v>0</v>
      </c>
      <c r="GK170">
        <v>1.980594634146341</v>
      </c>
      <c r="GL170">
        <v>0.03063846689895625</v>
      </c>
      <c r="GM170">
        <v>0.003961059908390486</v>
      </c>
      <c r="GN170">
        <v>1</v>
      </c>
      <c r="GO170">
        <v>1</v>
      </c>
      <c r="GP170">
        <v>3</v>
      </c>
      <c r="GQ170" t="s">
        <v>446</v>
      </c>
      <c r="GR170">
        <v>3.13282</v>
      </c>
      <c r="GS170">
        <v>2.70971</v>
      </c>
      <c r="GT170">
        <v>0.148261</v>
      </c>
      <c r="GU170">
        <v>0.15354</v>
      </c>
      <c r="GV170">
        <v>0.0641467</v>
      </c>
      <c r="GW170">
        <v>0.0560253</v>
      </c>
      <c r="GX170">
        <v>25895.4</v>
      </c>
      <c r="GY170">
        <v>24944.2</v>
      </c>
      <c r="GZ170">
        <v>30924.7</v>
      </c>
      <c r="HA170">
        <v>29699.8</v>
      </c>
      <c r="HB170">
        <v>39901</v>
      </c>
      <c r="HC170">
        <v>36892.9</v>
      </c>
      <c r="HD170">
        <v>47238.1</v>
      </c>
      <c r="HE170">
        <v>44118.6</v>
      </c>
      <c r="HF170">
        <v>1.885</v>
      </c>
      <c r="HG170">
        <v>1.88045</v>
      </c>
      <c r="HH170">
        <v>0.0488311</v>
      </c>
      <c r="HI170">
        <v>0</v>
      </c>
      <c r="HJ170">
        <v>17.1741</v>
      </c>
      <c r="HK170">
        <v>999.9</v>
      </c>
      <c r="HL170">
        <v>30.3</v>
      </c>
      <c r="HM170">
        <v>31.8</v>
      </c>
      <c r="HN170">
        <v>15.8585</v>
      </c>
      <c r="HO170">
        <v>63.625</v>
      </c>
      <c r="HP170">
        <v>19.6234</v>
      </c>
      <c r="HQ170">
        <v>1</v>
      </c>
      <c r="HR170">
        <v>-0.248847</v>
      </c>
      <c r="HS170">
        <v>3.05991</v>
      </c>
      <c r="HT170">
        <v>20.1814</v>
      </c>
      <c r="HU170">
        <v>5.23137</v>
      </c>
      <c r="HV170">
        <v>11.9739</v>
      </c>
      <c r="HW170">
        <v>4.97125</v>
      </c>
      <c r="HX170">
        <v>3.28958</v>
      </c>
      <c r="HY170">
        <v>9999</v>
      </c>
      <c r="HZ170">
        <v>9999</v>
      </c>
      <c r="IA170">
        <v>9999</v>
      </c>
      <c r="IB170">
        <v>999.9</v>
      </c>
      <c r="IC170">
        <v>4.97293</v>
      </c>
      <c r="ID170">
        <v>1.87744</v>
      </c>
      <c r="IE170">
        <v>1.87546</v>
      </c>
      <c r="IF170">
        <v>1.87832</v>
      </c>
      <c r="IG170">
        <v>1.875</v>
      </c>
      <c r="IH170">
        <v>1.87855</v>
      </c>
      <c r="II170">
        <v>1.87571</v>
      </c>
      <c r="IJ170">
        <v>1.87684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1.141</v>
      </c>
      <c r="IY170">
        <v>0.0523</v>
      </c>
      <c r="IZ170">
        <v>-0.1194416370607354</v>
      </c>
      <c r="JA170">
        <v>0.002211305909277446</v>
      </c>
      <c r="JB170">
        <v>-1.416678044876584E-06</v>
      </c>
      <c r="JC170">
        <v>5.589822708492042E-10</v>
      </c>
      <c r="JD170">
        <v>-0.0366444106193515</v>
      </c>
      <c r="JE170">
        <v>-0.003883289402147765</v>
      </c>
      <c r="JF170">
        <v>0.001294046794190009</v>
      </c>
      <c r="JG170">
        <v>-2.515066912705432E-05</v>
      </c>
      <c r="JH170">
        <v>14</v>
      </c>
      <c r="JI170">
        <v>2052</v>
      </c>
      <c r="JJ170">
        <v>1</v>
      </c>
      <c r="JK170">
        <v>21</v>
      </c>
      <c r="JL170">
        <v>29355512.1</v>
      </c>
      <c r="JM170">
        <v>29355512.1</v>
      </c>
      <c r="JN170">
        <v>2.14111</v>
      </c>
      <c r="JO170">
        <v>2.52075</v>
      </c>
      <c r="JP170">
        <v>1.39893</v>
      </c>
      <c r="JQ170">
        <v>2.32788</v>
      </c>
      <c r="JR170">
        <v>1.44897</v>
      </c>
      <c r="JS170">
        <v>2.52197</v>
      </c>
      <c r="JT170">
        <v>37.2899</v>
      </c>
      <c r="JU170">
        <v>23.9211</v>
      </c>
      <c r="JV170">
        <v>18</v>
      </c>
      <c r="JW170">
        <v>475.638</v>
      </c>
      <c r="JX170">
        <v>441.596</v>
      </c>
      <c r="JY170">
        <v>13.679</v>
      </c>
      <c r="JZ170">
        <v>23.7807</v>
      </c>
      <c r="KA170">
        <v>29.9999</v>
      </c>
      <c r="KB170">
        <v>23.5248</v>
      </c>
      <c r="KC170">
        <v>23.6056</v>
      </c>
      <c r="KD170">
        <v>42.991</v>
      </c>
      <c r="KE170">
        <v>37.037</v>
      </c>
      <c r="KF170">
        <v>0</v>
      </c>
      <c r="KG170">
        <v>13.6977</v>
      </c>
      <c r="KH170">
        <v>974.72</v>
      </c>
      <c r="KI170">
        <v>9.563269999999999</v>
      </c>
      <c r="KJ170">
        <v>102.144</v>
      </c>
      <c r="KK170">
        <v>101.493</v>
      </c>
    </row>
    <row r="171" spans="1:297">
      <c r="A171">
        <v>155</v>
      </c>
      <c r="B171">
        <v>1761330730</v>
      </c>
      <c r="C171">
        <v>2689.400000095367</v>
      </c>
      <c r="D171" t="s">
        <v>754</v>
      </c>
      <c r="E171" t="s">
        <v>755</v>
      </c>
      <c r="F171">
        <v>5</v>
      </c>
      <c r="G171" t="s">
        <v>639</v>
      </c>
      <c r="H171" t="s">
        <v>436</v>
      </c>
      <c r="I171">
        <v>1761330722.214286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968.5799128442072</v>
      </c>
      <c r="AK171">
        <v>937.5727454545453</v>
      </c>
      <c r="AL171">
        <v>3.371846872374396</v>
      </c>
      <c r="AM171">
        <v>65.49655890252019</v>
      </c>
      <c r="AN171">
        <f>(AP171 - AO171 + DY171*1E3/(8.314*(EA171+273.15)) * AR171/DX171 * AQ171) * DX171/(100*DL171) * 1000/(1000 - AP171)</f>
        <v>0</v>
      </c>
      <c r="AO171">
        <v>9.603504761509816</v>
      </c>
      <c r="AP171">
        <v>11.5990806060606</v>
      </c>
      <c r="AQ171">
        <v>0.0001058916979146729</v>
      </c>
      <c r="AR171">
        <v>115.4826028703675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1761330722.214286</v>
      </c>
      <c r="DR171">
        <v>902.3365357142857</v>
      </c>
      <c r="DS171">
        <v>943.1279285714287</v>
      </c>
      <c r="DT171">
        <v>11.58835</v>
      </c>
      <c r="DU171">
        <v>9.601913571428572</v>
      </c>
      <c r="DV171">
        <v>901.2044999999999</v>
      </c>
      <c r="DW171">
        <v>11.53618928571429</v>
      </c>
      <c r="DX171">
        <v>500.0195357142857</v>
      </c>
      <c r="DY171">
        <v>90.21273214285713</v>
      </c>
      <c r="DZ171">
        <v>0.03187826071428572</v>
      </c>
      <c r="EA171">
        <v>18.03175714285715</v>
      </c>
      <c r="EB171">
        <v>17.98552857142857</v>
      </c>
      <c r="EC171">
        <v>999.9000000000002</v>
      </c>
      <c r="ED171">
        <v>0</v>
      </c>
      <c r="EE171">
        <v>0</v>
      </c>
      <c r="EF171">
        <v>9992.272857142858</v>
      </c>
      <c r="EG171">
        <v>0</v>
      </c>
      <c r="EH171">
        <v>1147.146071428572</v>
      </c>
      <c r="EI171">
        <v>-40.79139285714285</v>
      </c>
      <c r="EJ171">
        <v>912.9158571428571</v>
      </c>
      <c r="EK171">
        <v>952.2715357142857</v>
      </c>
      <c r="EL171">
        <v>1.986436428571429</v>
      </c>
      <c r="EM171">
        <v>943.1279285714287</v>
      </c>
      <c r="EN171">
        <v>9.601913571428572</v>
      </c>
      <c r="EO171">
        <v>1.045416428571429</v>
      </c>
      <c r="EP171">
        <v>0.8662148571428572</v>
      </c>
      <c r="EQ171">
        <v>7.565198928571429</v>
      </c>
      <c r="ER171">
        <v>4.841341785714286</v>
      </c>
      <c r="ES171">
        <v>1199.988214285714</v>
      </c>
      <c r="ET171">
        <v>0.9670001428571426</v>
      </c>
      <c r="EU171">
        <v>0.03299980714285715</v>
      </c>
      <c r="EV171">
        <v>0</v>
      </c>
      <c r="EW171">
        <v>1353.144642857143</v>
      </c>
      <c r="EX171">
        <v>5.000560000000001</v>
      </c>
      <c r="EY171">
        <v>16093.58214285715</v>
      </c>
      <c r="EZ171">
        <v>10316.71071428571</v>
      </c>
      <c r="FA171">
        <v>36.67835714285714</v>
      </c>
      <c r="FB171">
        <v>40.3122857142857</v>
      </c>
      <c r="FC171">
        <v>38.06892857142856</v>
      </c>
      <c r="FD171">
        <v>39.18946428571428</v>
      </c>
      <c r="FE171">
        <v>38.25432142857142</v>
      </c>
      <c r="FF171">
        <v>1155.553571428572</v>
      </c>
      <c r="FG171">
        <v>39.43285714285715</v>
      </c>
      <c r="FH171">
        <v>0</v>
      </c>
      <c r="FI171">
        <v>1761330765.8</v>
      </c>
      <c r="FJ171">
        <v>0</v>
      </c>
      <c r="FK171">
        <v>1353.182692307692</v>
      </c>
      <c r="FL171">
        <v>6.522051289071563</v>
      </c>
      <c r="FM171">
        <v>111.8871794465338</v>
      </c>
      <c r="FN171">
        <v>16093.85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-40.7365475</v>
      </c>
      <c r="GD171">
        <v>-1.278273545966077</v>
      </c>
      <c r="GE171">
        <v>0.1435633152784865</v>
      </c>
      <c r="GF171">
        <v>0</v>
      </c>
      <c r="GG171">
        <v>1352.807647058824</v>
      </c>
      <c r="GH171">
        <v>6.759358290184736</v>
      </c>
      <c r="GI171">
        <v>0.7136074832415945</v>
      </c>
      <c r="GJ171">
        <v>0</v>
      </c>
      <c r="GK171">
        <v>1.9835825</v>
      </c>
      <c r="GL171">
        <v>0.06219692307691903</v>
      </c>
      <c r="GM171">
        <v>0.00604625617634582</v>
      </c>
      <c r="GN171">
        <v>1</v>
      </c>
      <c r="GO171">
        <v>1</v>
      </c>
      <c r="GP171">
        <v>3</v>
      </c>
      <c r="GQ171" t="s">
        <v>446</v>
      </c>
      <c r="GR171">
        <v>3.13274</v>
      </c>
      <c r="GS171">
        <v>2.70969</v>
      </c>
      <c r="GT171">
        <v>0.150005</v>
      </c>
      <c r="GU171">
        <v>0.155261</v>
      </c>
      <c r="GV171">
        <v>0.064177</v>
      </c>
      <c r="GW171">
        <v>0.0560348</v>
      </c>
      <c r="GX171">
        <v>25842.3</v>
      </c>
      <c r="GY171">
        <v>24893.7</v>
      </c>
      <c r="GZ171">
        <v>30924.6</v>
      </c>
      <c r="HA171">
        <v>29699.9</v>
      </c>
      <c r="HB171">
        <v>39899.3</v>
      </c>
      <c r="HC171">
        <v>36892.8</v>
      </c>
      <c r="HD171">
        <v>47237.5</v>
      </c>
      <c r="HE171">
        <v>44118.8</v>
      </c>
      <c r="HF171">
        <v>1.88495</v>
      </c>
      <c r="HG171">
        <v>1.8806</v>
      </c>
      <c r="HH171">
        <v>0.0491999</v>
      </c>
      <c r="HI171">
        <v>0</v>
      </c>
      <c r="HJ171">
        <v>17.1715</v>
      </c>
      <c r="HK171">
        <v>999.9</v>
      </c>
      <c r="HL171">
        <v>30.3</v>
      </c>
      <c r="HM171">
        <v>31.8</v>
      </c>
      <c r="HN171">
        <v>15.8598</v>
      </c>
      <c r="HO171">
        <v>63.665</v>
      </c>
      <c r="HP171">
        <v>19.9599</v>
      </c>
      <c r="HQ171">
        <v>1</v>
      </c>
      <c r="HR171">
        <v>-0.249258</v>
      </c>
      <c r="HS171">
        <v>3.03519</v>
      </c>
      <c r="HT171">
        <v>20.182</v>
      </c>
      <c r="HU171">
        <v>5.23152</v>
      </c>
      <c r="HV171">
        <v>11.9736</v>
      </c>
      <c r="HW171">
        <v>4.9714</v>
      </c>
      <c r="HX171">
        <v>3.28958</v>
      </c>
      <c r="HY171">
        <v>9999</v>
      </c>
      <c r="HZ171">
        <v>9999</v>
      </c>
      <c r="IA171">
        <v>9999</v>
      </c>
      <c r="IB171">
        <v>999.9</v>
      </c>
      <c r="IC171">
        <v>4.97296</v>
      </c>
      <c r="ID171">
        <v>1.87742</v>
      </c>
      <c r="IE171">
        <v>1.87546</v>
      </c>
      <c r="IF171">
        <v>1.87829</v>
      </c>
      <c r="IG171">
        <v>1.875</v>
      </c>
      <c r="IH171">
        <v>1.87853</v>
      </c>
      <c r="II171">
        <v>1.8757</v>
      </c>
      <c r="IJ171">
        <v>1.87684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1.158</v>
      </c>
      <c r="IY171">
        <v>0.0523</v>
      </c>
      <c r="IZ171">
        <v>-0.1194416370607354</v>
      </c>
      <c r="JA171">
        <v>0.002211305909277446</v>
      </c>
      <c r="JB171">
        <v>-1.416678044876584E-06</v>
      </c>
      <c r="JC171">
        <v>5.589822708492042E-10</v>
      </c>
      <c r="JD171">
        <v>-0.0366444106193515</v>
      </c>
      <c r="JE171">
        <v>-0.003883289402147765</v>
      </c>
      <c r="JF171">
        <v>0.001294046794190009</v>
      </c>
      <c r="JG171">
        <v>-2.515066912705432E-05</v>
      </c>
      <c r="JH171">
        <v>14</v>
      </c>
      <c r="JI171">
        <v>2052</v>
      </c>
      <c r="JJ171">
        <v>1</v>
      </c>
      <c r="JK171">
        <v>21</v>
      </c>
      <c r="JL171">
        <v>29355512.2</v>
      </c>
      <c r="JM171">
        <v>29355512.2</v>
      </c>
      <c r="JN171">
        <v>2.17285</v>
      </c>
      <c r="JO171">
        <v>2.53174</v>
      </c>
      <c r="JP171">
        <v>1.39893</v>
      </c>
      <c r="JQ171">
        <v>2.3291</v>
      </c>
      <c r="JR171">
        <v>1.44897</v>
      </c>
      <c r="JS171">
        <v>2.59888</v>
      </c>
      <c r="JT171">
        <v>37.2899</v>
      </c>
      <c r="JU171">
        <v>23.9036</v>
      </c>
      <c r="JV171">
        <v>18</v>
      </c>
      <c r="JW171">
        <v>475.612</v>
      </c>
      <c r="JX171">
        <v>441.691</v>
      </c>
      <c r="JY171">
        <v>13.6943</v>
      </c>
      <c r="JZ171">
        <v>23.7807</v>
      </c>
      <c r="KA171">
        <v>29.9999</v>
      </c>
      <c r="KB171">
        <v>23.5248</v>
      </c>
      <c r="KC171">
        <v>23.6062</v>
      </c>
      <c r="KD171">
        <v>43.5525</v>
      </c>
      <c r="KE171">
        <v>37.037</v>
      </c>
      <c r="KF171">
        <v>0</v>
      </c>
      <c r="KG171">
        <v>13.7073</v>
      </c>
      <c r="KH171">
        <v>988.076</v>
      </c>
      <c r="KI171">
        <v>9.552239999999999</v>
      </c>
      <c r="KJ171">
        <v>102.144</v>
      </c>
      <c r="KK171">
        <v>101.493</v>
      </c>
    </row>
    <row r="172" spans="1:297">
      <c r="A172">
        <v>156</v>
      </c>
      <c r="B172">
        <v>1761330735</v>
      </c>
      <c r="C172">
        <v>2694.400000095367</v>
      </c>
      <c r="D172" t="s">
        <v>756</v>
      </c>
      <c r="E172" t="s">
        <v>757</v>
      </c>
      <c r="F172">
        <v>5</v>
      </c>
      <c r="G172" t="s">
        <v>639</v>
      </c>
      <c r="H172" t="s">
        <v>436</v>
      </c>
      <c r="I172">
        <v>1761330727.5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985.2817977865326</v>
      </c>
      <c r="AK172">
        <v>954.2575878787875</v>
      </c>
      <c r="AL172">
        <v>3.333223713014238</v>
      </c>
      <c r="AM172">
        <v>65.49655890252019</v>
      </c>
      <c r="AN172">
        <f>(AP172 - AO172 + DY172*1E3/(8.314*(EA172+273.15)) * AR172/DX172 * AQ172) * DX172/(100*DL172) * 1000/(1000 - AP172)</f>
        <v>0</v>
      </c>
      <c r="AO172">
        <v>9.605416800901985</v>
      </c>
      <c r="AP172">
        <v>11.61028909090909</v>
      </c>
      <c r="AQ172">
        <v>0.0001509511650855619</v>
      </c>
      <c r="AR172">
        <v>115.4826028703675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1761330727.5</v>
      </c>
      <c r="DR172">
        <v>919.9585185185185</v>
      </c>
      <c r="DS172">
        <v>960.8418148148148</v>
      </c>
      <c r="DT172">
        <v>11.59704814814815</v>
      </c>
      <c r="DU172">
        <v>9.603765925925927</v>
      </c>
      <c r="DV172">
        <v>918.8085925925928</v>
      </c>
      <c r="DW172">
        <v>11.54475185185185</v>
      </c>
      <c r="DX172">
        <v>499.9958518518519</v>
      </c>
      <c r="DY172">
        <v>90.21338148148149</v>
      </c>
      <c r="DZ172">
        <v>0.03198238148148148</v>
      </c>
      <c r="EA172">
        <v>18.03282592592593</v>
      </c>
      <c r="EB172">
        <v>17.98463703703704</v>
      </c>
      <c r="EC172">
        <v>999.9000000000001</v>
      </c>
      <c r="ED172">
        <v>0</v>
      </c>
      <c r="EE172">
        <v>0</v>
      </c>
      <c r="EF172">
        <v>9984.255185185186</v>
      </c>
      <c r="EG172">
        <v>0</v>
      </c>
      <c r="EH172">
        <v>1147.161111111111</v>
      </c>
      <c r="EI172">
        <v>-40.88317037037037</v>
      </c>
      <c r="EJ172">
        <v>930.7527407407407</v>
      </c>
      <c r="EK172">
        <v>970.158851851852</v>
      </c>
      <c r="EL172">
        <v>1.99327962962963</v>
      </c>
      <c r="EM172">
        <v>960.8418148148148</v>
      </c>
      <c r="EN172">
        <v>9.603765925925927</v>
      </c>
      <c r="EO172">
        <v>1.046208518518518</v>
      </c>
      <c r="EP172">
        <v>0.8663882962962964</v>
      </c>
      <c r="EQ172">
        <v>7.576292222222222</v>
      </c>
      <c r="ER172">
        <v>4.844211481481482</v>
      </c>
      <c r="ES172">
        <v>1199.976296296296</v>
      </c>
      <c r="ET172">
        <v>0.9670006296296294</v>
      </c>
      <c r="EU172">
        <v>0.0329992962962963</v>
      </c>
      <c r="EV172">
        <v>0</v>
      </c>
      <c r="EW172">
        <v>1353.726666666666</v>
      </c>
      <c r="EX172">
        <v>5.000560000000001</v>
      </c>
      <c r="EY172">
        <v>16103.24814814815</v>
      </c>
      <c r="EZ172">
        <v>10316.60740740741</v>
      </c>
      <c r="FA172">
        <v>36.77522222222223</v>
      </c>
      <c r="FB172">
        <v>40.4141111111111</v>
      </c>
      <c r="FC172">
        <v>38.14096296296296</v>
      </c>
      <c r="FD172">
        <v>39.3284074074074</v>
      </c>
      <c r="FE172">
        <v>38.33314814814815</v>
      </c>
      <c r="FF172">
        <v>1155.544814814815</v>
      </c>
      <c r="FG172">
        <v>39.43</v>
      </c>
      <c r="FH172">
        <v>0</v>
      </c>
      <c r="FI172">
        <v>1761330770.6</v>
      </c>
      <c r="FJ172">
        <v>0</v>
      </c>
      <c r="FK172">
        <v>1353.731923076923</v>
      </c>
      <c r="FL172">
        <v>6.261538455579206</v>
      </c>
      <c r="FM172">
        <v>113.5487179545996</v>
      </c>
      <c r="FN172">
        <v>16102.74230769231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-40.8122</v>
      </c>
      <c r="GD172">
        <v>-0.9333888501741976</v>
      </c>
      <c r="GE172">
        <v>0.1139957765584793</v>
      </c>
      <c r="GF172">
        <v>0</v>
      </c>
      <c r="GG172">
        <v>1353.451470588235</v>
      </c>
      <c r="GH172">
        <v>6.614056532375272</v>
      </c>
      <c r="GI172">
        <v>0.7082959349649693</v>
      </c>
      <c r="GJ172">
        <v>0</v>
      </c>
      <c r="GK172">
        <v>1.989551707317073</v>
      </c>
      <c r="GL172">
        <v>0.07568759581881362</v>
      </c>
      <c r="GM172">
        <v>0.007524316645882661</v>
      </c>
      <c r="GN172">
        <v>1</v>
      </c>
      <c r="GO172">
        <v>1</v>
      </c>
      <c r="GP172">
        <v>3</v>
      </c>
      <c r="GQ172" t="s">
        <v>446</v>
      </c>
      <c r="GR172">
        <v>3.13283</v>
      </c>
      <c r="GS172">
        <v>2.70994</v>
      </c>
      <c r="GT172">
        <v>0.151711</v>
      </c>
      <c r="GU172">
        <v>0.156956</v>
      </c>
      <c r="GV172">
        <v>0.0642186</v>
      </c>
      <c r="GW172">
        <v>0.0560385</v>
      </c>
      <c r="GX172">
        <v>25790.2</v>
      </c>
      <c r="GY172">
        <v>24843.4</v>
      </c>
      <c r="GZ172">
        <v>30924.2</v>
      </c>
      <c r="HA172">
        <v>29699.5</v>
      </c>
      <c r="HB172">
        <v>39897.5</v>
      </c>
      <c r="HC172">
        <v>36892.5</v>
      </c>
      <c r="HD172">
        <v>47237.4</v>
      </c>
      <c r="HE172">
        <v>44118.5</v>
      </c>
      <c r="HF172">
        <v>1.88533</v>
      </c>
      <c r="HG172">
        <v>1.8805</v>
      </c>
      <c r="HH172">
        <v>0.0491813</v>
      </c>
      <c r="HI172">
        <v>0</v>
      </c>
      <c r="HJ172">
        <v>17.1692</v>
      </c>
      <c r="HK172">
        <v>999.9</v>
      </c>
      <c r="HL172">
        <v>30.3</v>
      </c>
      <c r="HM172">
        <v>31.8</v>
      </c>
      <c r="HN172">
        <v>15.8586</v>
      </c>
      <c r="HO172">
        <v>63.795</v>
      </c>
      <c r="HP172">
        <v>19.7196</v>
      </c>
      <c r="HQ172">
        <v>1</v>
      </c>
      <c r="HR172">
        <v>-0.249276</v>
      </c>
      <c r="HS172">
        <v>3.03775</v>
      </c>
      <c r="HT172">
        <v>20.1821</v>
      </c>
      <c r="HU172">
        <v>5.23137</v>
      </c>
      <c r="HV172">
        <v>11.9736</v>
      </c>
      <c r="HW172">
        <v>4.9713</v>
      </c>
      <c r="HX172">
        <v>3.28965</v>
      </c>
      <c r="HY172">
        <v>9999</v>
      </c>
      <c r="HZ172">
        <v>9999</v>
      </c>
      <c r="IA172">
        <v>9999</v>
      </c>
      <c r="IB172">
        <v>999.9</v>
      </c>
      <c r="IC172">
        <v>4.97298</v>
      </c>
      <c r="ID172">
        <v>1.87743</v>
      </c>
      <c r="IE172">
        <v>1.87546</v>
      </c>
      <c r="IF172">
        <v>1.87828</v>
      </c>
      <c r="IG172">
        <v>1.875</v>
      </c>
      <c r="IH172">
        <v>1.87854</v>
      </c>
      <c r="II172">
        <v>1.87567</v>
      </c>
      <c r="IJ172">
        <v>1.87683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1.175</v>
      </c>
      <c r="IY172">
        <v>0.0525</v>
      </c>
      <c r="IZ172">
        <v>-0.1194416370607354</v>
      </c>
      <c r="JA172">
        <v>0.002211305909277446</v>
      </c>
      <c r="JB172">
        <v>-1.416678044876584E-06</v>
      </c>
      <c r="JC172">
        <v>5.589822708492042E-10</v>
      </c>
      <c r="JD172">
        <v>-0.0366444106193515</v>
      </c>
      <c r="JE172">
        <v>-0.003883289402147765</v>
      </c>
      <c r="JF172">
        <v>0.001294046794190009</v>
      </c>
      <c r="JG172">
        <v>-2.515066912705432E-05</v>
      </c>
      <c r="JH172">
        <v>14</v>
      </c>
      <c r="JI172">
        <v>2052</v>
      </c>
      <c r="JJ172">
        <v>1</v>
      </c>
      <c r="JK172">
        <v>21</v>
      </c>
      <c r="JL172">
        <v>29355512.2</v>
      </c>
      <c r="JM172">
        <v>29355512.2</v>
      </c>
      <c r="JN172">
        <v>2.20093</v>
      </c>
      <c r="JO172">
        <v>2.51831</v>
      </c>
      <c r="JP172">
        <v>1.39893</v>
      </c>
      <c r="JQ172">
        <v>2.3291</v>
      </c>
      <c r="JR172">
        <v>1.44897</v>
      </c>
      <c r="JS172">
        <v>2.51221</v>
      </c>
      <c r="JT172">
        <v>37.2899</v>
      </c>
      <c r="JU172">
        <v>23.8949</v>
      </c>
      <c r="JV172">
        <v>18</v>
      </c>
      <c r="JW172">
        <v>475.82</v>
      </c>
      <c r="JX172">
        <v>441.643</v>
      </c>
      <c r="JY172">
        <v>13.7081</v>
      </c>
      <c r="JZ172">
        <v>23.7822</v>
      </c>
      <c r="KA172">
        <v>30</v>
      </c>
      <c r="KB172">
        <v>23.5265</v>
      </c>
      <c r="KC172">
        <v>23.6077</v>
      </c>
      <c r="KD172">
        <v>44.1816</v>
      </c>
      <c r="KE172">
        <v>37.037</v>
      </c>
      <c r="KF172">
        <v>0</v>
      </c>
      <c r="KG172">
        <v>13.7167</v>
      </c>
      <c r="KH172">
        <v>1008.11</v>
      </c>
      <c r="KI172">
        <v>9.534979999999999</v>
      </c>
      <c r="KJ172">
        <v>102.143</v>
      </c>
      <c r="KK172">
        <v>101.492</v>
      </c>
    </row>
    <row r="173" spans="1:297">
      <c r="A173">
        <v>157</v>
      </c>
      <c r="B173">
        <v>1761330740</v>
      </c>
      <c r="C173">
        <v>2699.400000095367</v>
      </c>
      <c r="D173" t="s">
        <v>758</v>
      </c>
      <c r="E173" t="s">
        <v>759</v>
      </c>
      <c r="F173">
        <v>5</v>
      </c>
      <c r="G173" t="s">
        <v>639</v>
      </c>
      <c r="H173" t="s">
        <v>436</v>
      </c>
      <c r="I173">
        <v>1761330732.214286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1002.258131638253</v>
      </c>
      <c r="AK173">
        <v>971.3330181818179</v>
      </c>
      <c r="AL173">
        <v>3.419620146140447</v>
      </c>
      <c r="AM173">
        <v>65.49655890252019</v>
      </c>
      <c r="AN173">
        <f>(AP173 - AO173 + DY173*1E3/(8.314*(EA173+273.15)) * AR173/DX173 * AQ173) * DX173/(100*DL173) * 1000/(1000 - AP173)</f>
        <v>0</v>
      </c>
      <c r="AO173">
        <v>9.606415006802875</v>
      </c>
      <c r="AP173">
        <v>11.61663333333333</v>
      </c>
      <c r="AQ173">
        <v>5.466578439594688E-05</v>
      </c>
      <c r="AR173">
        <v>115.4826028703675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1761330732.214286</v>
      </c>
      <c r="DR173">
        <v>935.6843214285716</v>
      </c>
      <c r="DS173">
        <v>976.6184285714286</v>
      </c>
      <c r="DT173">
        <v>11.60496785714286</v>
      </c>
      <c r="DU173">
        <v>9.605205357142856</v>
      </c>
      <c r="DV173">
        <v>934.5182142857141</v>
      </c>
      <c r="DW173">
        <v>11.55255</v>
      </c>
      <c r="DX173">
        <v>500.0100357142857</v>
      </c>
      <c r="DY173">
        <v>90.21377857142853</v>
      </c>
      <c r="DZ173">
        <v>0.03203351785714285</v>
      </c>
      <c r="EA173">
        <v>18.03461428571429</v>
      </c>
      <c r="EB173">
        <v>17.98696071428571</v>
      </c>
      <c r="EC173">
        <v>999.9000000000002</v>
      </c>
      <c r="ED173">
        <v>0</v>
      </c>
      <c r="EE173">
        <v>0</v>
      </c>
      <c r="EF173">
        <v>9993.098928571429</v>
      </c>
      <c r="EG173">
        <v>0</v>
      </c>
      <c r="EH173">
        <v>1147.179285714286</v>
      </c>
      <c r="EI173">
        <v>-40.93409642857143</v>
      </c>
      <c r="EJ173">
        <v>946.6705000000001</v>
      </c>
      <c r="EK173">
        <v>986.0897142857142</v>
      </c>
      <c r="EL173">
        <v>1.999762857142857</v>
      </c>
      <c r="EM173">
        <v>976.6184285714286</v>
      </c>
      <c r="EN173">
        <v>9.605205357142856</v>
      </c>
      <c r="EO173">
        <v>1.046928214285714</v>
      </c>
      <c r="EP173">
        <v>0.8665219642857144</v>
      </c>
      <c r="EQ173">
        <v>7.586358928571428</v>
      </c>
      <c r="ER173">
        <v>4.846421428571429</v>
      </c>
      <c r="ES173">
        <v>1199.986428571428</v>
      </c>
      <c r="ET173">
        <v>0.9670015714285711</v>
      </c>
      <c r="EU173">
        <v>0.03299831785714286</v>
      </c>
      <c r="EV173">
        <v>0</v>
      </c>
      <c r="EW173">
        <v>1354.216428571428</v>
      </c>
      <c r="EX173">
        <v>5.000560000000001</v>
      </c>
      <c r="EY173">
        <v>16111.80357142857</v>
      </c>
      <c r="EZ173">
        <v>10316.69285714286</v>
      </c>
      <c r="FA173">
        <v>36.868</v>
      </c>
      <c r="FB173">
        <v>40.4975</v>
      </c>
      <c r="FC173">
        <v>38.19164285714286</v>
      </c>
      <c r="FD173">
        <v>39.43496428571428</v>
      </c>
      <c r="FE173">
        <v>38.39703571428571</v>
      </c>
      <c r="FF173">
        <v>1155.556428571429</v>
      </c>
      <c r="FG173">
        <v>39.43</v>
      </c>
      <c r="FH173">
        <v>0</v>
      </c>
      <c r="FI173">
        <v>1761330776</v>
      </c>
      <c r="FJ173">
        <v>0</v>
      </c>
      <c r="FK173">
        <v>1354.3176</v>
      </c>
      <c r="FL173">
        <v>6.085384612306902</v>
      </c>
      <c r="FM173">
        <v>105.3846152060673</v>
      </c>
      <c r="FN173">
        <v>16113.22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-40.90419249999999</v>
      </c>
      <c r="GD173">
        <v>-0.7406893058160848</v>
      </c>
      <c r="GE173">
        <v>0.08897920652461404</v>
      </c>
      <c r="GF173">
        <v>0</v>
      </c>
      <c r="GG173">
        <v>1353.918235294118</v>
      </c>
      <c r="GH173">
        <v>6.528953398827533</v>
      </c>
      <c r="GI173">
        <v>0.6989465627484523</v>
      </c>
      <c r="GJ173">
        <v>0</v>
      </c>
      <c r="GK173">
        <v>1.99580725</v>
      </c>
      <c r="GL173">
        <v>0.08314232645403002</v>
      </c>
      <c r="GM173">
        <v>0.008042143367131676</v>
      </c>
      <c r="GN173">
        <v>1</v>
      </c>
      <c r="GO173">
        <v>1</v>
      </c>
      <c r="GP173">
        <v>3</v>
      </c>
      <c r="GQ173" t="s">
        <v>446</v>
      </c>
      <c r="GR173">
        <v>3.13293</v>
      </c>
      <c r="GS173">
        <v>2.70977</v>
      </c>
      <c r="GT173">
        <v>0.153438</v>
      </c>
      <c r="GU173">
        <v>0.158661</v>
      </c>
      <c r="GV173">
        <v>0.0642456</v>
      </c>
      <c r="GW173">
        <v>0.0560345</v>
      </c>
      <c r="GX173">
        <v>25737.9</v>
      </c>
      <c r="GY173">
        <v>24793.3</v>
      </c>
      <c r="GZ173">
        <v>30924.5</v>
      </c>
      <c r="HA173">
        <v>29699.6</v>
      </c>
      <c r="HB173">
        <v>39896.9</v>
      </c>
      <c r="HC173">
        <v>36893</v>
      </c>
      <c r="HD173">
        <v>47237.9</v>
      </c>
      <c r="HE173">
        <v>44118.7</v>
      </c>
      <c r="HF173">
        <v>1.88522</v>
      </c>
      <c r="HG173">
        <v>1.88048</v>
      </c>
      <c r="HH173">
        <v>0.0495911</v>
      </c>
      <c r="HI173">
        <v>0</v>
      </c>
      <c r="HJ173">
        <v>17.1661</v>
      </c>
      <c r="HK173">
        <v>999.9</v>
      </c>
      <c r="HL173">
        <v>30.3</v>
      </c>
      <c r="HM173">
        <v>31.8</v>
      </c>
      <c r="HN173">
        <v>15.8588</v>
      </c>
      <c r="HO173">
        <v>63.385</v>
      </c>
      <c r="HP173">
        <v>19.6114</v>
      </c>
      <c r="HQ173">
        <v>1</v>
      </c>
      <c r="HR173">
        <v>-0.249123</v>
      </c>
      <c r="HS173">
        <v>3.03744</v>
      </c>
      <c r="HT173">
        <v>20.1821</v>
      </c>
      <c r="HU173">
        <v>5.23137</v>
      </c>
      <c r="HV173">
        <v>11.9736</v>
      </c>
      <c r="HW173">
        <v>4.9712</v>
      </c>
      <c r="HX173">
        <v>3.2895</v>
      </c>
      <c r="HY173">
        <v>9999</v>
      </c>
      <c r="HZ173">
        <v>9999</v>
      </c>
      <c r="IA173">
        <v>9999</v>
      </c>
      <c r="IB173">
        <v>999.9</v>
      </c>
      <c r="IC173">
        <v>4.97297</v>
      </c>
      <c r="ID173">
        <v>1.87744</v>
      </c>
      <c r="IE173">
        <v>1.87547</v>
      </c>
      <c r="IF173">
        <v>1.87834</v>
      </c>
      <c r="IG173">
        <v>1.875</v>
      </c>
      <c r="IH173">
        <v>1.87855</v>
      </c>
      <c r="II173">
        <v>1.87573</v>
      </c>
      <c r="IJ173">
        <v>1.87687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1.193</v>
      </c>
      <c r="IY173">
        <v>0.0526</v>
      </c>
      <c r="IZ173">
        <v>-0.1194416370607354</v>
      </c>
      <c r="JA173">
        <v>0.002211305909277446</v>
      </c>
      <c r="JB173">
        <v>-1.416678044876584E-06</v>
      </c>
      <c r="JC173">
        <v>5.589822708492042E-10</v>
      </c>
      <c r="JD173">
        <v>-0.0366444106193515</v>
      </c>
      <c r="JE173">
        <v>-0.003883289402147765</v>
      </c>
      <c r="JF173">
        <v>0.001294046794190009</v>
      </c>
      <c r="JG173">
        <v>-2.515066912705432E-05</v>
      </c>
      <c r="JH173">
        <v>14</v>
      </c>
      <c r="JI173">
        <v>2052</v>
      </c>
      <c r="JJ173">
        <v>1</v>
      </c>
      <c r="JK173">
        <v>21</v>
      </c>
      <c r="JL173">
        <v>29355512.3</v>
      </c>
      <c r="JM173">
        <v>29355512.3</v>
      </c>
      <c r="JN173">
        <v>2.23267</v>
      </c>
      <c r="JO173">
        <v>2.51587</v>
      </c>
      <c r="JP173">
        <v>1.39893</v>
      </c>
      <c r="JQ173">
        <v>2.3291</v>
      </c>
      <c r="JR173">
        <v>1.44897</v>
      </c>
      <c r="JS173">
        <v>2.54395</v>
      </c>
      <c r="JT173">
        <v>37.2899</v>
      </c>
      <c r="JU173">
        <v>23.9036</v>
      </c>
      <c r="JV173">
        <v>18</v>
      </c>
      <c r="JW173">
        <v>475.77</v>
      </c>
      <c r="JX173">
        <v>441.628</v>
      </c>
      <c r="JY173">
        <v>13.7186</v>
      </c>
      <c r="JZ173">
        <v>23.7827</v>
      </c>
      <c r="KA173">
        <v>30.0001</v>
      </c>
      <c r="KB173">
        <v>23.5268</v>
      </c>
      <c r="KC173">
        <v>23.6077</v>
      </c>
      <c r="KD173">
        <v>44.7374</v>
      </c>
      <c r="KE173">
        <v>37.3114</v>
      </c>
      <c r="KF173">
        <v>0</v>
      </c>
      <c r="KG173">
        <v>13.7253</v>
      </c>
      <c r="KH173">
        <v>1021.47</v>
      </c>
      <c r="KI173">
        <v>9.51441</v>
      </c>
      <c r="KJ173">
        <v>102.144</v>
      </c>
      <c r="KK173">
        <v>101.493</v>
      </c>
    </row>
    <row r="174" spans="1:297">
      <c r="A174">
        <v>158</v>
      </c>
      <c r="B174">
        <v>1761330745</v>
      </c>
      <c r="C174">
        <v>2704.400000095367</v>
      </c>
      <c r="D174" t="s">
        <v>760</v>
      </c>
      <c r="E174" t="s">
        <v>761</v>
      </c>
      <c r="F174">
        <v>5</v>
      </c>
      <c r="G174" t="s">
        <v>639</v>
      </c>
      <c r="H174" t="s">
        <v>436</v>
      </c>
      <c r="I174">
        <v>1761330737.5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1019.250036751484</v>
      </c>
      <c r="AK174">
        <v>988.2807333333335</v>
      </c>
      <c r="AL174">
        <v>3.387623863431692</v>
      </c>
      <c r="AM174">
        <v>65.49655890252019</v>
      </c>
      <c r="AN174">
        <f>(AP174 - AO174 + DY174*1E3/(8.314*(EA174+273.15)) * AR174/DX174 * AQ174) * DX174/(100*DL174) * 1000/(1000 - AP174)</f>
        <v>0</v>
      </c>
      <c r="AO174">
        <v>9.593674580605041</v>
      </c>
      <c r="AP174">
        <v>11.61895333333333</v>
      </c>
      <c r="AQ174">
        <v>7.586878719914255E-05</v>
      </c>
      <c r="AR174">
        <v>115.4826028703675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1761330737.5</v>
      </c>
      <c r="DR174">
        <v>953.3214074074073</v>
      </c>
      <c r="DS174">
        <v>994.3114814814815</v>
      </c>
      <c r="DT174">
        <v>11.61307037037037</v>
      </c>
      <c r="DU174">
        <v>9.600764444444444</v>
      </c>
      <c r="DV174">
        <v>952.1371481481481</v>
      </c>
      <c r="DW174">
        <v>11.56053333333333</v>
      </c>
      <c r="DX174">
        <v>500.0075925925926</v>
      </c>
      <c r="DY174">
        <v>90.21393703703704</v>
      </c>
      <c r="DZ174">
        <v>0.03215187777777778</v>
      </c>
      <c r="EA174">
        <v>18.0360037037037</v>
      </c>
      <c r="EB174">
        <v>17.98772962962963</v>
      </c>
      <c r="EC174">
        <v>999.9000000000001</v>
      </c>
      <c r="ED174">
        <v>0</v>
      </c>
      <c r="EE174">
        <v>0</v>
      </c>
      <c r="EF174">
        <v>9990.621481481483</v>
      </c>
      <c r="EG174">
        <v>0</v>
      </c>
      <c r="EH174">
        <v>1147.197777777778</v>
      </c>
      <c r="EI174">
        <v>-40.9900925925926</v>
      </c>
      <c r="EJ174">
        <v>964.5224814814815</v>
      </c>
      <c r="EK174">
        <v>1003.949851851852</v>
      </c>
      <c r="EL174">
        <v>2.012307777777778</v>
      </c>
      <c r="EM174">
        <v>994.3114814814815</v>
      </c>
      <c r="EN174">
        <v>9.600764444444444</v>
      </c>
      <c r="EO174">
        <v>1.047661111111111</v>
      </c>
      <c r="EP174">
        <v>0.8661227777777779</v>
      </c>
      <c r="EQ174">
        <v>7.596611111111111</v>
      </c>
      <c r="ER174">
        <v>4.839814814814814</v>
      </c>
      <c r="ES174">
        <v>1199.990740740741</v>
      </c>
      <c r="ET174">
        <v>0.9670024074074072</v>
      </c>
      <c r="EU174">
        <v>0.03299744074074074</v>
      </c>
      <c r="EV174">
        <v>0</v>
      </c>
      <c r="EW174">
        <v>1354.793703703703</v>
      </c>
      <c r="EX174">
        <v>5.000560000000001</v>
      </c>
      <c r="EY174">
        <v>16120.68148148148</v>
      </c>
      <c r="EZ174">
        <v>10316.74444444445</v>
      </c>
      <c r="FA174">
        <v>36.93714814814815</v>
      </c>
      <c r="FB174">
        <v>40.58081481481481</v>
      </c>
      <c r="FC174">
        <v>38.25437037037037</v>
      </c>
      <c r="FD174">
        <v>39.55522222222221</v>
      </c>
      <c r="FE174">
        <v>38.465</v>
      </c>
      <c r="FF174">
        <v>1155.560740740741</v>
      </c>
      <c r="FG174">
        <v>39.43</v>
      </c>
      <c r="FH174">
        <v>0</v>
      </c>
      <c r="FI174">
        <v>1761330780.8</v>
      </c>
      <c r="FJ174">
        <v>0</v>
      </c>
      <c r="FK174">
        <v>1354.7976</v>
      </c>
      <c r="FL174">
        <v>5.236923094214782</v>
      </c>
      <c r="FM174">
        <v>96.43846172747374</v>
      </c>
      <c r="FN174">
        <v>16121.248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-40.95721219512195</v>
      </c>
      <c r="GD174">
        <v>-0.7615358885017256</v>
      </c>
      <c r="GE174">
        <v>0.08488611364824862</v>
      </c>
      <c r="GF174">
        <v>0</v>
      </c>
      <c r="GG174">
        <v>1354.467058823529</v>
      </c>
      <c r="GH174">
        <v>6.350802146117347</v>
      </c>
      <c r="GI174">
        <v>0.6873201557787998</v>
      </c>
      <c r="GJ174">
        <v>0</v>
      </c>
      <c r="GK174">
        <v>2.006289024390244</v>
      </c>
      <c r="GL174">
        <v>0.1339768641114956</v>
      </c>
      <c r="GM174">
        <v>0.01407714646889498</v>
      </c>
      <c r="GN174">
        <v>0</v>
      </c>
      <c r="GO174">
        <v>0</v>
      </c>
      <c r="GP174">
        <v>3</v>
      </c>
      <c r="GQ174" t="s">
        <v>497</v>
      </c>
      <c r="GR174">
        <v>3.13267</v>
      </c>
      <c r="GS174">
        <v>2.71027</v>
      </c>
      <c r="GT174">
        <v>0.15514</v>
      </c>
      <c r="GU174">
        <v>0.160344</v>
      </c>
      <c r="GV174">
        <v>0.0642552</v>
      </c>
      <c r="GW174">
        <v>0.0559204</v>
      </c>
      <c r="GX174">
        <v>25686.7</v>
      </c>
      <c r="GY174">
        <v>24743.6</v>
      </c>
      <c r="GZ174">
        <v>30925</v>
      </c>
      <c r="HA174">
        <v>29699.4</v>
      </c>
      <c r="HB174">
        <v>39897.2</v>
      </c>
      <c r="HC174">
        <v>36897.3</v>
      </c>
      <c r="HD174">
        <v>47238.5</v>
      </c>
      <c r="HE174">
        <v>44118.4</v>
      </c>
      <c r="HF174">
        <v>1.88512</v>
      </c>
      <c r="HG174">
        <v>1.88063</v>
      </c>
      <c r="HH174">
        <v>0.0497103</v>
      </c>
      <c r="HI174">
        <v>0</v>
      </c>
      <c r="HJ174">
        <v>17.1623</v>
      </c>
      <c r="HK174">
        <v>999.9</v>
      </c>
      <c r="HL174">
        <v>30.3</v>
      </c>
      <c r="HM174">
        <v>31.8</v>
      </c>
      <c r="HN174">
        <v>15.8565</v>
      </c>
      <c r="HO174">
        <v>63.965</v>
      </c>
      <c r="HP174">
        <v>19.98</v>
      </c>
      <c r="HQ174">
        <v>1</v>
      </c>
      <c r="HR174">
        <v>-0.249139</v>
      </c>
      <c r="HS174">
        <v>3.03632</v>
      </c>
      <c r="HT174">
        <v>20.1819</v>
      </c>
      <c r="HU174">
        <v>5.23107</v>
      </c>
      <c r="HV174">
        <v>11.9737</v>
      </c>
      <c r="HW174">
        <v>4.9709</v>
      </c>
      <c r="HX174">
        <v>3.28953</v>
      </c>
      <c r="HY174">
        <v>9999</v>
      </c>
      <c r="HZ174">
        <v>9999</v>
      </c>
      <c r="IA174">
        <v>9999</v>
      </c>
      <c r="IB174">
        <v>999.9</v>
      </c>
      <c r="IC174">
        <v>4.97296</v>
      </c>
      <c r="ID174">
        <v>1.87743</v>
      </c>
      <c r="IE174">
        <v>1.87547</v>
      </c>
      <c r="IF174">
        <v>1.8783</v>
      </c>
      <c r="IG174">
        <v>1.875</v>
      </c>
      <c r="IH174">
        <v>1.87854</v>
      </c>
      <c r="II174">
        <v>1.87571</v>
      </c>
      <c r="IJ174">
        <v>1.87685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1.21</v>
      </c>
      <c r="IY174">
        <v>0.0527</v>
      </c>
      <c r="IZ174">
        <v>-0.1194416370607354</v>
      </c>
      <c r="JA174">
        <v>0.002211305909277446</v>
      </c>
      <c r="JB174">
        <v>-1.416678044876584E-06</v>
      </c>
      <c r="JC174">
        <v>5.589822708492042E-10</v>
      </c>
      <c r="JD174">
        <v>-0.0366444106193515</v>
      </c>
      <c r="JE174">
        <v>-0.003883289402147765</v>
      </c>
      <c r="JF174">
        <v>0.001294046794190009</v>
      </c>
      <c r="JG174">
        <v>-2.515066912705432E-05</v>
      </c>
      <c r="JH174">
        <v>14</v>
      </c>
      <c r="JI174">
        <v>2052</v>
      </c>
      <c r="JJ174">
        <v>1</v>
      </c>
      <c r="JK174">
        <v>21</v>
      </c>
      <c r="JL174">
        <v>29355512.4</v>
      </c>
      <c r="JM174">
        <v>29355512.4</v>
      </c>
      <c r="JN174">
        <v>2.25952</v>
      </c>
      <c r="JO174">
        <v>2.52441</v>
      </c>
      <c r="JP174">
        <v>1.39893</v>
      </c>
      <c r="JQ174">
        <v>2.3291</v>
      </c>
      <c r="JR174">
        <v>1.44897</v>
      </c>
      <c r="JS174">
        <v>2.61108</v>
      </c>
      <c r="JT174">
        <v>37.2899</v>
      </c>
      <c r="JU174">
        <v>23.9124</v>
      </c>
      <c r="JV174">
        <v>18</v>
      </c>
      <c r="JW174">
        <v>475.718</v>
      </c>
      <c r="JX174">
        <v>441.727</v>
      </c>
      <c r="JY174">
        <v>13.7273</v>
      </c>
      <c r="JZ174">
        <v>23.7827</v>
      </c>
      <c r="KA174">
        <v>30.0001</v>
      </c>
      <c r="KB174">
        <v>23.5268</v>
      </c>
      <c r="KC174">
        <v>23.6087</v>
      </c>
      <c r="KD174">
        <v>45.3517</v>
      </c>
      <c r="KE174">
        <v>37.3114</v>
      </c>
      <c r="KF174">
        <v>0</v>
      </c>
      <c r="KG174">
        <v>13.733</v>
      </c>
      <c r="KH174">
        <v>1041.5</v>
      </c>
      <c r="KI174">
        <v>9.498889999999999</v>
      </c>
      <c r="KJ174">
        <v>102.145</v>
      </c>
      <c r="KK174">
        <v>101.492</v>
      </c>
    </row>
    <row r="175" spans="1:297">
      <c r="A175">
        <v>159</v>
      </c>
      <c r="B175">
        <v>1761330750</v>
      </c>
      <c r="C175">
        <v>2709.400000095367</v>
      </c>
      <c r="D175" t="s">
        <v>762</v>
      </c>
      <c r="E175" t="s">
        <v>763</v>
      </c>
      <c r="F175">
        <v>5</v>
      </c>
      <c r="G175" t="s">
        <v>639</v>
      </c>
      <c r="H175" t="s">
        <v>436</v>
      </c>
      <c r="I175">
        <v>1761330742.214286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1036.164755542881</v>
      </c>
      <c r="AK175">
        <v>1005.105066666667</v>
      </c>
      <c r="AL175">
        <v>3.364277869928474</v>
      </c>
      <c r="AM175">
        <v>65.49655890252019</v>
      </c>
      <c r="AN175">
        <f>(AP175 - AO175 + DY175*1E3/(8.314*(EA175+273.15)) * AR175/DX175 * AQ175) * DX175/(100*DL175) * 1000/(1000 - AP175)</f>
        <v>0</v>
      </c>
      <c r="AO175">
        <v>9.578476215574506</v>
      </c>
      <c r="AP175">
        <v>11.62001575757576</v>
      </c>
      <c r="AQ175">
        <v>2.996117881676337E-05</v>
      </c>
      <c r="AR175">
        <v>115.4826028703675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1761330742.214286</v>
      </c>
      <c r="DR175">
        <v>969.0918214285714</v>
      </c>
      <c r="DS175">
        <v>1010.151928571429</v>
      </c>
      <c r="DT175">
        <v>11.61763928571429</v>
      </c>
      <c r="DU175">
        <v>9.590105714285714</v>
      </c>
      <c r="DV175">
        <v>967.8912142857143</v>
      </c>
      <c r="DW175">
        <v>11.565025</v>
      </c>
      <c r="DX175">
        <v>499.9991428571428</v>
      </c>
      <c r="DY175">
        <v>90.21392142857145</v>
      </c>
      <c r="DZ175">
        <v>0.03238867142857143</v>
      </c>
      <c r="EA175">
        <v>18.03805714285715</v>
      </c>
      <c r="EB175">
        <v>17.98597857142857</v>
      </c>
      <c r="EC175">
        <v>999.9000000000002</v>
      </c>
      <c r="ED175">
        <v>0</v>
      </c>
      <c r="EE175">
        <v>0</v>
      </c>
      <c r="EF175">
        <v>9989.996785714286</v>
      </c>
      <c r="EG175">
        <v>0</v>
      </c>
      <c r="EH175">
        <v>1147.193928571429</v>
      </c>
      <c r="EI175">
        <v>-41.05976428571427</v>
      </c>
      <c r="EJ175">
        <v>980.4825000000001</v>
      </c>
      <c r="EK175">
        <v>1019.932678571428</v>
      </c>
      <c r="EL175">
        <v>2.027535</v>
      </c>
      <c r="EM175">
        <v>1010.151928571429</v>
      </c>
      <c r="EN175">
        <v>9.590105714285714</v>
      </c>
      <c r="EO175">
        <v>1.048073214285714</v>
      </c>
      <c r="EP175">
        <v>0.8651610714285713</v>
      </c>
      <c r="EQ175">
        <v>7.602371428571428</v>
      </c>
      <c r="ER175">
        <v>4.823886785714286</v>
      </c>
      <c r="ES175">
        <v>1199.988571428572</v>
      </c>
      <c r="ET175">
        <v>0.9670029999999997</v>
      </c>
      <c r="EU175">
        <v>0.03299680000000001</v>
      </c>
      <c r="EV175">
        <v>0</v>
      </c>
      <c r="EW175">
        <v>1355.204285714286</v>
      </c>
      <c r="EX175">
        <v>5.000560000000001</v>
      </c>
      <c r="EY175">
        <v>16128.26785714286</v>
      </c>
      <c r="EZ175">
        <v>10316.73214285714</v>
      </c>
      <c r="FA175">
        <v>37.00196428571428</v>
      </c>
      <c r="FB175">
        <v>40.64485714285714</v>
      </c>
      <c r="FC175">
        <v>38.29210714285714</v>
      </c>
      <c r="FD175">
        <v>39.65149999999999</v>
      </c>
      <c r="FE175">
        <v>38.52642857142856</v>
      </c>
      <c r="FF175">
        <v>1155.558571428571</v>
      </c>
      <c r="FG175">
        <v>39.43</v>
      </c>
      <c r="FH175">
        <v>0</v>
      </c>
      <c r="FI175">
        <v>1761330785.6</v>
      </c>
      <c r="FJ175">
        <v>0</v>
      </c>
      <c r="FK175">
        <v>1355.2112</v>
      </c>
      <c r="FL175">
        <v>4.8123077142918</v>
      </c>
      <c r="FM175">
        <v>89.56923089384809</v>
      </c>
      <c r="FN175">
        <v>16128.768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-41.01342500000001</v>
      </c>
      <c r="GD175">
        <v>-0.8251879924952857</v>
      </c>
      <c r="GE175">
        <v>0.08865592126304937</v>
      </c>
      <c r="GF175">
        <v>0</v>
      </c>
      <c r="GG175">
        <v>1354.890294117647</v>
      </c>
      <c r="GH175">
        <v>5.301604282178713</v>
      </c>
      <c r="GI175">
        <v>0.5989426236593808</v>
      </c>
      <c r="GJ175">
        <v>0</v>
      </c>
      <c r="GK175">
        <v>2.01878425</v>
      </c>
      <c r="GL175">
        <v>0.1893011257035614</v>
      </c>
      <c r="GM175">
        <v>0.01883510776283216</v>
      </c>
      <c r="GN175">
        <v>0</v>
      </c>
      <c r="GO175">
        <v>0</v>
      </c>
      <c r="GP175">
        <v>3</v>
      </c>
      <c r="GQ175" t="s">
        <v>497</v>
      </c>
      <c r="GR175">
        <v>3.13287</v>
      </c>
      <c r="GS175">
        <v>2.71016</v>
      </c>
      <c r="GT175">
        <v>0.156817</v>
      </c>
      <c r="GU175">
        <v>0.161995</v>
      </c>
      <c r="GV175">
        <v>0.0642515</v>
      </c>
      <c r="GW175">
        <v>0.0557796</v>
      </c>
      <c r="GX175">
        <v>25635.9</v>
      </c>
      <c r="GY175">
        <v>24695</v>
      </c>
      <c r="GZ175">
        <v>30925.2</v>
      </c>
      <c r="HA175">
        <v>29699.5</v>
      </c>
      <c r="HB175">
        <v>39897.5</v>
      </c>
      <c r="HC175">
        <v>36903.2</v>
      </c>
      <c r="HD175">
        <v>47238.6</v>
      </c>
      <c r="HE175">
        <v>44118.6</v>
      </c>
      <c r="HF175">
        <v>1.88525</v>
      </c>
      <c r="HG175">
        <v>1.88017</v>
      </c>
      <c r="HH175">
        <v>0.0493452</v>
      </c>
      <c r="HI175">
        <v>0</v>
      </c>
      <c r="HJ175">
        <v>17.1585</v>
      </c>
      <c r="HK175">
        <v>999.9</v>
      </c>
      <c r="HL175">
        <v>30.4</v>
      </c>
      <c r="HM175">
        <v>31.8</v>
      </c>
      <c r="HN175">
        <v>15.9104</v>
      </c>
      <c r="HO175">
        <v>63.405</v>
      </c>
      <c r="HP175">
        <v>19.7436</v>
      </c>
      <c r="HQ175">
        <v>1</v>
      </c>
      <c r="HR175">
        <v>-0.24904</v>
      </c>
      <c r="HS175">
        <v>3.02895</v>
      </c>
      <c r="HT175">
        <v>20.1816</v>
      </c>
      <c r="HU175">
        <v>5.23077</v>
      </c>
      <c r="HV175">
        <v>11.9733</v>
      </c>
      <c r="HW175">
        <v>4.9709</v>
      </c>
      <c r="HX175">
        <v>3.28948</v>
      </c>
      <c r="HY175">
        <v>9999</v>
      </c>
      <c r="HZ175">
        <v>9999</v>
      </c>
      <c r="IA175">
        <v>9999</v>
      </c>
      <c r="IB175">
        <v>999.9</v>
      </c>
      <c r="IC175">
        <v>4.97295</v>
      </c>
      <c r="ID175">
        <v>1.87744</v>
      </c>
      <c r="IE175">
        <v>1.87546</v>
      </c>
      <c r="IF175">
        <v>1.87836</v>
      </c>
      <c r="IG175">
        <v>1.875</v>
      </c>
      <c r="IH175">
        <v>1.87857</v>
      </c>
      <c r="II175">
        <v>1.87572</v>
      </c>
      <c r="IJ175">
        <v>1.87689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1.227</v>
      </c>
      <c r="IY175">
        <v>0.0526</v>
      </c>
      <c r="IZ175">
        <v>-0.1194416370607354</v>
      </c>
      <c r="JA175">
        <v>0.002211305909277446</v>
      </c>
      <c r="JB175">
        <v>-1.416678044876584E-06</v>
      </c>
      <c r="JC175">
        <v>5.589822708492042E-10</v>
      </c>
      <c r="JD175">
        <v>-0.0366444106193515</v>
      </c>
      <c r="JE175">
        <v>-0.003883289402147765</v>
      </c>
      <c r="JF175">
        <v>0.001294046794190009</v>
      </c>
      <c r="JG175">
        <v>-2.515066912705432E-05</v>
      </c>
      <c r="JH175">
        <v>14</v>
      </c>
      <c r="JI175">
        <v>2052</v>
      </c>
      <c r="JJ175">
        <v>1</v>
      </c>
      <c r="JK175">
        <v>21</v>
      </c>
      <c r="JL175">
        <v>29355512.5</v>
      </c>
      <c r="JM175">
        <v>29355512.5</v>
      </c>
      <c r="JN175">
        <v>2.29126</v>
      </c>
      <c r="JO175">
        <v>2.53174</v>
      </c>
      <c r="JP175">
        <v>1.39893</v>
      </c>
      <c r="JQ175">
        <v>2.32788</v>
      </c>
      <c r="JR175">
        <v>1.44897</v>
      </c>
      <c r="JS175">
        <v>2.48169</v>
      </c>
      <c r="JT175">
        <v>37.2899</v>
      </c>
      <c r="JU175">
        <v>23.8949</v>
      </c>
      <c r="JV175">
        <v>18</v>
      </c>
      <c r="JW175">
        <v>475.797</v>
      </c>
      <c r="JX175">
        <v>441.463</v>
      </c>
      <c r="JY175">
        <v>13.735</v>
      </c>
      <c r="JZ175">
        <v>23.7827</v>
      </c>
      <c r="KA175">
        <v>30.0002</v>
      </c>
      <c r="KB175">
        <v>23.5288</v>
      </c>
      <c r="KC175">
        <v>23.6096</v>
      </c>
      <c r="KD175">
        <v>45.9064</v>
      </c>
      <c r="KE175">
        <v>37.6071</v>
      </c>
      <c r="KF175">
        <v>0</v>
      </c>
      <c r="KG175">
        <v>13.7452</v>
      </c>
      <c r="KH175">
        <v>1054.86</v>
      </c>
      <c r="KI175">
        <v>9.48823</v>
      </c>
      <c r="KJ175">
        <v>102.146</v>
      </c>
      <c r="KK175">
        <v>101.492</v>
      </c>
    </row>
    <row r="176" spans="1:297">
      <c r="A176">
        <v>160</v>
      </c>
      <c r="B176">
        <v>1761330755</v>
      </c>
      <c r="C176">
        <v>2714.400000095367</v>
      </c>
      <c r="D176" t="s">
        <v>764</v>
      </c>
      <c r="E176" t="s">
        <v>765</v>
      </c>
      <c r="F176">
        <v>5</v>
      </c>
      <c r="G176" t="s">
        <v>639</v>
      </c>
      <c r="H176" t="s">
        <v>436</v>
      </c>
      <c r="I176">
        <v>1761330747.5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1052.985243087397</v>
      </c>
      <c r="AK176">
        <v>1021.96103030303</v>
      </c>
      <c r="AL176">
        <v>3.375622205467434</v>
      </c>
      <c r="AM176">
        <v>65.49655890252019</v>
      </c>
      <c r="AN176">
        <f>(AP176 - AO176 + DY176*1E3/(8.314*(EA176+273.15)) * AR176/DX176 * AQ176) * DX176/(100*DL176) * 1000/(1000 - AP176)</f>
        <v>0</v>
      </c>
      <c r="AO176">
        <v>9.524580334188444</v>
      </c>
      <c r="AP176">
        <v>11.60859030303031</v>
      </c>
      <c r="AQ176">
        <v>-6.440221173952625E-05</v>
      </c>
      <c r="AR176">
        <v>115.4826028703675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1761330747.5</v>
      </c>
      <c r="DR176">
        <v>986.7648148148148</v>
      </c>
      <c r="DS176">
        <v>1027.878518518518</v>
      </c>
      <c r="DT176">
        <v>11.61778148148148</v>
      </c>
      <c r="DU176">
        <v>9.56187148148148</v>
      </c>
      <c r="DV176">
        <v>985.5452222222223</v>
      </c>
      <c r="DW176">
        <v>11.56515555555555</v>
      </c>
      <c r="DX176">
        <v>499.9697407407407</v>
      </c>
      <c r="DY176">
        <v>90.21404814814814</v>
      </c>
      <c r="DZ176">
        <v>0.03259005925925926</v>
      </c>
      <c r="EA176">
        <v>18.04122222222222</v>
      </c>
      <c r="EB176">
        <v>17.98208518518518</v>
      </c>
      <c r="EC176">
        <v>999.9000000000001</v>
      </c>
      <c r="ED176">
        <v>0</v>
      </c>
      <c r="EE176">
        <v>0</v>
      </c>
      <c r="EF176">
        <v>9983.469999999999</v>
      </c>
      <c r="EG176">
        <v>0</v>
      </c>
      <c r="EH176">
        <v>1147.18</v>
      </c>
      <c r="EI176">
        <v>-41.11278148148148</v>
      </c>
      <c r="EJ176">
        <v>998.3629259259259</v>
      </c>
      <c r="EK176">
        <v>1037.800370370371</v>
      </c>
      <c r="EL176">
        <v>2.055909259259259</v>
      </c>
      <c r="EM176">
        <v>1027.878518518518</v>
      </c>
      <c r="EN176">
        <v>9.56187148148148</v>
      </c>
      <c r="EO176">
        <v>1.048087037037037</v>
      </c>
      <c r="EP176">
        <v>0.8626151111111111</v>
      </c>
      <c r="EQ176">
        <v>7.602568148148147</v>
      </c>
      <c r="ER176">
        <v>4.781635925925925</v>
      </c>
      <c r="ES176">
        <v>1199.980740740741</v>
      </c>
      <c r="ET176">
        <v>0.9670036296296295</v>
      </c>
      <c r="EU176">
        <v>0.03299618518518518</v>
      </c>
      <c r="EV176">
        <v>0</v>
      </c>
      <c r="EW176">
        <v>1355.642592592592</v>
      </c>
      <c r="EX176">
        <v>5.000560000000001</v>
      </c>
      <c r="EY176">
        <v>16136.27777777778</v>
      </c>
      <c r="EZ176">
        <v>10316.65925925926</v>
      </c>
      <c r="FA176">
        <v>37.05525925925926</v>
      </c>
      <c r="FB176">
        <v>40.72433333333333</v>
      </c>
      <c r="FC176">
        <v>38.34925925925926</v>
      </c>
      <c r="FD176">
        <v>39.76366666666667</v>
      </c>
      <c r="FE176">
        <v>38.61074074074074</v>
      </c>
      <c r="FF176">
        <v>1155.550740740741</v>
      </c>
      <c r="FG176">
        <v>39.43</v>
      </c>
      <c r="FH176">
        <v>0</v>
      </c>
      <c r="FI176">
        <v>1761330791</v>
      </c>
      <c r="FJ176">
        <v>0</v>
      </c>
      <c r="FK176">
        <v>1355.629615384615</v>
      </c>
      <c r="FL176">
        <v>4.868034191440452</v>
      </c>
      <c r="FM176">
        <v>93.02905970894859</v>
      </c>
      <c r="FN176">
        <v>16136.49615384615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-41.08729512195122</v>
      </c>
      <c r="GD176">
        <v>-0.5866285714285826</v>
      </c>
      <c r="GE176">
        <v>0.06423297136479825</v>
      </c>
      <c r="GF176">
        <v>0</v>
      </c>
      <c r="GG176">
        <v>1355.402647058823</v>
      </c>
      <c r="GH176">
        <v>5.063865547494569</v>
      </c>
      <c r="GI176">
        <v>0.5706565301759999</v>
      </c>
      <c r="GJ176">
        <v>0</v>
      </c>
      <c r="GK176">
        <v>2.041702195121951</v>
      </c>
      <c r="GL176">
        <v>0.3055540766550529</v>
      </c>
      <c r="GM176">
        <v>0.03099410821369002</v>
      </c>
      <c r="GN176">
        <v>0</v>
      </c>
      <c r="GO176">
        <v>0</v>
      </c>
      <c r="GP176">
        <v>3</v>
      </c>
      <c r="GQ176" t="s">
        <v>497</v>
      </c>
      <c r="GR176">
        <v>3.13298</v>
      </c>
      <c r="GS176">
        <v>2.71022</v>
      </c>
      <c r="GT176">
        <v>0.158477</v>
      </c>
      <c r="GU176">
        <v>0.16364</v>
      </c>
      <c r="GV176">
        <v>0.0642054</v>
      </c>
      <c r="GW176">
        <v>0.0556411</v>
      </c>
      <c r="GX176">
        <v>25585.3</v>
      </c>
      <c r="GY176">
        <v>24646.7</v>
      </c>
      <c r="GZ176">
        <v>30925</v>
      </c>
      <c r="HA176">
        <v>29699.6</v>
      </c>
      <c r="HB176">
        <v>39899.6</v>
      </c>
      <c r="HC176">
        <v>36908.9</v>
      </c>
      <c r="HD176">
        <v>47238.6</v>
      </c>
      <c r="HE176">
        <v>44118.8</v>
      </c>
      <c r="HF176">
        <v>1.88533</v>
      </c>
      <c r="HG176">
        <v>1.87995</v>
      </c>
      <c r="HH176">
        <v>0.0491589</v>
      </c>
      <c r="HI176">
        <v>0</v>
      </c>
      <c r="HJ176">
        <v>17.1551</v>
      </c>
      <c r="HK176">
        <v>999.9</v>
      </c>
      <c r="HL176">
        <v>30.3</v>
      </c>
      <c r="HM176">
        <v>31.8</v>
      </c>
      <c r="HN176">
        <v>15.8583</v>
      </c>
      <c r="HO176">
        <v>63.145</v>
      </c>
      <c r="HP176">
        <v>19.6995</v>
      </c>
      <c r="HQ176">
        <v>1</v>
      </c>
      <c r="HR176">
        <v>-0.249169</v>
      </c>
      <c r="HS176">
        <v>3.00541</v>
      </c>
      <c r="HT176">
        <v>20.1824</v>
      </c>
      <c r="HU176">
        <v>5.23152</v>
      </c>
      <c r="HV176">
        <v>11.9736</v>
      </c>
      <c r="HW176">
        <v>4.9714</v>
      </c>
      <c r="HX176">
        <v>3.2896</v>
      </c>
      <c r="HY176">
        <v>9999</v>
      </c>
      <c r="HZ176">
        <v>9999</v>
      </c>
      <c r="IA176">
        <v>9999</v>
      </c>
      <c r="IB176">
        <v>999.9</v>
      </c>
      <c r="IC176">
        <v>4.97296</v>
      </c>
      <c r="ID176">
        <v>1.87744</v>
      </c>
      <c r="IE176">
        <v>1.87547</v>
      </c>
      <c r="IF176">
        <v>1.87835</v>
      </c>
      <c r="IG176">
        <v>1.875</v>
      </c>
      <c r="IH176">
        <v>1.87858</v>
      </c>
      <c r="II176">
        <v>1.87573</v>
      </c>
      <c r="IJ176">
        <v>1.87689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1.25</v>
      </c>
      <c r="IY176">
        <v>0.0524</v>
      </c>
      <c r="IZ176">
        <v>-0.1194416370607354</v>
      </c>
      <c r="JA176">
        <v>0.002211305909277446</v>
      </c>
      <c r="JB176">
        <v>-1.416678044876584E-06</v>
      </c>
      <c r="JC176">
        <v>5.589822708492042E-10</v>
      </c>
      <c r="JD176">
        <v>-0.0366444106193515</v>
      </c>
      <c r="JE176">
        <v>-0.003883289402147765</v>
      </c>
      <c r="JF176">
        <v>0.001294046794190009</v>
      </c>
      <c r="JG176">
        <v>-2.515066912705432E-05</v>
      </c>
      <c r="JH176">
        <v>14</v>
      </c>
      <c r="JI176">
        <v>2052</v>
      </c>
      <c r="JJ176">
        <v>1</v>
      </c>
      <c r="JK176">
        <v>21</v>
      </c>
      <c r="JL176">
        <v>29355512.6</v>
      </c>
      <c r="JM176">
        <v>29355512.6</v>
      </c>
      <c r="JN176">
        <v>2.31812</v>
      </c>
      <c r="JO176">
        <v>2.51343</v>
      </c>
      <c r="JP176">
        <v>1.39893</v>
      </c>
      <c r="JQ176">
        <v>2.3291</v>
      </c>
      <c r="JR176">
        <v>1.44897</v>
      </c>
      <c r="JS176">
        <v>2.56592</v>
      </c>
      <c r="JT176">
        <v>37.2899</v>
      </c>
      <c r="JU176">
        <v>23.9124</v>
      </c>
      <c r="JV176">
        <v>18</v>
      </c>
      <c r="JW176">
        <v>475.837</v>
      </c>
      <c r="JX176">
        <v>441.327</v>
      </c>
      <c r="JY176">
        <v>13.7458</v>
      </c>
      <c r="JZ176">
        <v>23.7828</v>
      </c>
      <c r="KA176">
        <v>30.0001</v>
      </c>
      <c r="KB176">
        <v>23.5288</v>
      </c>
      <c r="KC176">
        <v>23.6096</v>
      </c>
      <c r="KD176">
        <v>46.5229</v>
      </c>
      <c r="KE176">
        <v>37.6071</v>
      </c>
      <c r="KF176">
        <v>0</v>
      </c>
      <c r="KG176">
        <v>13.7611</v>
      </c>
      <c r="KH176">
        <v>1075.06</v>
      </c>
      <c r="KI176">
        <v>9.48423</v>
      </c>
      <c r="KJ176">
        <v>102.145</v>
      </c>
      <c r="KK176">
        <v>101.493</v>
      </c>
    </row>
    <row r="177" spans="1:297">
      <c r="A177">
        <v>161</v>
      </c>
      <c r="B177">
        <v>1761330760</v>
      </c>
      <c r="C177">
        <v>2719.400000095367</v>
      </c>
      <c r="D177" t="s">
        <v>766</v>
      </c>
      <c r="E177" t="s">
        <v>767</v>
      </c>
      <c r="F177">
        <v>5</v>
      </c>
      <c r="G177" t="s">
        <v>639</v>
      </c>
      <c r="H177" t="s">
        <v>436</v>
      </c>
      <c r="I177">
        <v>1761330752.214286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1069.885216399795</v>
      </c>
      <c r="AK177">
        <v>1038.886606060605</v>
      </c>
      <c r="AL177">
        <v>3.387237377715476</v>
      </c>
      <c r="AM177">
        <v>65.49655890252019</v>
      </c>
      <c r="AN177">
        <f>(AP177 - AO177 + DY177*1E3/(8.314*(EA177+273.15)) * AR177/DX177 * AQ177) * DX177/(100*DL177) * 1000/(1000 - AP177)</f>
        <v>0</v>
      </c>
      <c r="AO177">
        <v>9.515973626542264</v>
      </c>
      <c r="AP177">
        <v>11.59858787878787</v>
      </c>
      <c r="AQ177">
        <v>-8.331075185510241E-05</v>
      </c>
      <c r="AR177">
        <v>115.4826028703675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1761330752.214286</v>
      </c>
      <c r="DR177">
        <v>1002.491392857143</v>
      </c>
      <c r="DS177">
        <v>1043.663571428571</v>
      </c>
      <c r="DT177">
        <v>11.61227142857143</v>
      </c>
      <c r="DU177">
        <v>9.538730357142857</v>
      </c>
      <c r="DV177">
        <v>1001.255178571429</v>
      </c>
      <c r="DW177">
        <v>11.55972142857143</v>
      </c>
      <c r="DX177">
        <v>500.0026785714285</v>
      </c>
      <c r="DY177">
        <v>90.21435714285715</v>
      </c>
      <c r="DZ177">
        <v>0.03259804642857143</v>
      </c>
      <c r="EA177">
        <v>18.04434642857143</v>
      </c>
      <c r="EB177">
        <v>17.97794285714286</v>
      </c>
      <c r="EC177">
        <v>999.9000000000002</v>
      </c>
      <c r="ED177">
        <v>0</v>
      </c>
      <c r="EE177">
        <v>0</v>
      </c>
      <c r="EF177">
        <v>9982.142142857143</v>
      </c>
      <c r="EG177">
        <v>0</v>
      </c>
      <c r="EH177">
        <v>1147.171071428571</v>
      </c>
      <c r="EI177">
        <v>-41.171275</v>
      </c>
      <c r="EJ177">
        <v>1014.268642857143</v>
      </c>
      <c r="EK177">
        <v>1053.7125</v>
      </c>
      <c r="EL177">
        <v>2.073533571428571</v>
      </c>
      <c r="EM177">
        <v>1043.663571428571</v>
      </c>
      <c r="EN177">
        <v>9.538730357142857</v>
      </c>
      <c r="EO177">
        <v>1.0475925</v>
      </c>
      <c r="EP177">
        <v>0.8605303928571428</v>
      </c>
      <c r="EQ177">
        <v>7.595658928571429</v>
      </c>
      <c r="ER177">
        <v>4.747003571428572</v>
      </c>
      <c r="ES177">
        <v>1200.0075</v>
      </c>
      <c r="ET177">
        <v>0.9670051071428569</v>
      </c>
      <c r="EU177">
        <v>0.03299472142857143</v>
      </c>
      <c r="EV177">
        <v>0</v>
      </c>
      <c r="EW177">
        <v>1356.051785714286</v>
      </c>
      <c r="EX177">
        <v>5.000560000000001</v>
      </c>
      <c r="EY177">
        <v>16143.54285714285</v>
      </c>
      <c r="EZ177">
        <v>10316.89285714286</v>
      </c>
      <c r="FA177">
        <v>37.13367857142857</v>
      </c>
      <c r="FB177">
        <v>40.79671428571429</v>
      </c>
      <c r="FC177">
        <v>38.40371428571429</v>
      </c>
      <c r="FD177">
        <v>39.86360714285713</v>
      </c>
      <c r="FE177">
        <v>38.66478571428571</v>
      </c>
      <c r="FF177">
        <v>1155.5775</v>
      </c>
      <c r="FG177">
        <v>39.43</v>
      </c>
      <c r="FH177">
        <v>0</v>
      </c>
      <c r="FI177">
        <v>1761330795.8</v>
      </c>
      <c r="FJ177">
        <v>0</v>
      </c>
      <c r="FK177">
        <v>1356.006923076923</v>
      </c>
      <c r="FL177">
        <v>5.502222211962238</v>
      </c>
      <c r="FM177">
        <v>90.96410265236116</v>
      </c>
      <c r="FN177">
        <v>16143.81153846154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-41.1277</v>
      </c>
      <c r="GD177">
        <v>-0.71569337979093</v>
      </c>
      <c r="GE177">
        <v>0.07634248249923734</v>
      </c>
      <c r="GF177">
        <v>0</v>
      </c>
      <c r="GG177">
        <v>1355.737647058824</v>
      </c>
      <c r="GH177">
        <v>4.881283422449997</v>
      </c>
      <c r="GI177">
        <v>0.5664910508795664</v>
      </c>
      <c r="GJ177">
        <v>0</v>
      </c>
      <c r="GK177">
        <v>2.057540487804878</v>
      </c>
      <c r="GL177">
        <v>0.2847436933797927</v>
      </c>
      <c r="GM177">
        <v>0.02951995595799637</v>
      </c>
      <c r="GN177">
        <v>0</v>
      </c>
      <c r="GO177">
        <v>0</v>
      </c>
      <c r="GP177">
        <v>3</v>
      </c>
      <c r="GQ177" t="s">
        <v>497</v>
      </c>
      <c r="GR177">
        <v>3.13269</v>
      </c>
      <c r="GS177">
        <v>2.71014</v>
      </c>
      <c r="GT177">
        <v>0.160133</v>
      </c>
      <c r="GU177">
        <v>0.16527</v>
      </c>
      <c r="GV177">
        <v>0.0641659</v>
      </c>
      <c r="GW177">
        <v>0.0556428</v>
      </c>
      <c r="GX177">
        <v>25535.6</v>
      </c>
      <c r="GY177">
        <v>24598.4</v>
      </c>
      <c r="GZ177">
        <v>30925.8</v>
      </c>
      <c r="HA177">
        <v>29699.3</v>
      </c>
      <c r="HB177">
        <v>39902.3</v>
      </c>
      <c r="HC177">
        <v>36908.4</v>
      </c>
      <c r="HD177">
        <v>47239.6</v>
      </c>
      <c r="HE177">
        <v>44118.1</v>
      </c>
      <c r="HF177">
        <v>1.885</v>
      </c>
      <c r="HG177">
        <v>1.88073</v>
      </c>
      <c r="HH177">
        <v>0.0503808</v>
      </c>
      <c r="HI177">
        <v>0</v>
      </c>
      <c r="HJ177">
        <v>17.1528</v>
      </c>
      <c r="HK177">
        <v>999.9</v>
      </c>
      <c r="HL177">
        <v>30.4</v>
      </c>
      <c r="HM177">
        <v>31.8</v>
      </c>
      <c r="HN177">
        <v>15.9086</v>
      </c>
      <c r="HO177">
        <v>63.755</v>
      </c>
      <c r="HP177">
        <v>19.976</v>
      </c>
      <c r="HQ177">
        <v>1</v>
      </c>
      <c r="HR177">
        <v>-0.249184</v>
      </c>
      <c r="HS177">
        <v>2.97709</v>
      </c>
      <c r="HT177">
        <v>20.1829</v>
      </c>
      <c r="HU177">
        <v>5.23226</v>
      </c>
      <c r="HV177">
        <v>11.9736</v>
      </c>
      <c r="HW177">
        <v>4.97165</v>
      </c>
      <c r="HX177">
        <v>3.2897</v>
      </c>
      <c r="HY177">
        <v>9999</v>
      </c>
      <c r="HZ177">
        <v>9999</v>
      </c>
      <c r="IA177">
        <v>9999</v>
      </c>
      <c r="IB177">
        <v>999.9</v>
      </c>
      <c r="IC177">
        <v>4.97299</v>
      </c>
      <c r="ID177">
        <v>1.87743</v>
      </c>
      <c r="IE177">
        <v>1.87546</v>
      </c>
      <c r="IF177">
        <v>1.87836</v>
      </c>
      <c r="IG177">
        <v>1.87501</v>
      </c>
      <c r="IH177">
        <v>1.8786</v>
      </c>
      <c r="II177">
        <v>1.87575</v>
      </c>
      <c r="IJ177">
        <v>1.87692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1.27</v>
      </c>
      <c r="IY177">
        <v>0.0523</v>
      </c>
      <c r="IZ177">
        <v>-0.1194416370607354</v>
      </c>
      <c r="JA177">
        <v>0.002211305909277446</v>
      </c>
      <c r="JB177">
        <v>-1.416678044876584E-06</v>
      </c>
      <c r="JC177">
        <v>5.589822708492042E-10</v>
      </c>
      <c r="JD177">
        <v>-0.0366444106193515</v>
      </c>
      <c r="JE177">
        <v>-0.003883289402147765</v>
      </c>
      <c r="JF177">
        <v>0.001294046794190009</v>
      </c>
      <c r="JG177">
        <v>-2.515066912705432E-05</v>
      </c>
      <c r="JH177">
        <v>14</v>
      </c>
      <c r="JI177">
        <v>2052</v>
      </c>
      <c r="JJ177">
        <v>1</v>
      </c>
      <c r="JK177">
        <v>21</v>
      </c>
      <c r="JL177">
        <v>29355512.7</v>
      </c>
      <c r="JM177">
        <v>29355512.7</v>
      </c>
      <c r="JN177">
        <v>2.34741</v>
      </c>
      <c r="JO177">
        <v>2.5293</v>
      </c>
      <c r="JP177">
        <v>1.39893</v>
      </c>
      <c r="JQ177">
        <v>2.3291</v>
      </c>
      <c r="JR177">
        <v>1.44897</v>
      </c>
      <c r="JS177">
        <v>2.60742</v>
      </c>
      <c r="JT177">
        <v>37.3138</v>
      </c>
      <c r="JU177">
        <v>23.9124</v>
      </c>
      <c r="JV177">
        <v>18</v>
      </c>
      <c r="JW177">
        <v>475.667</v>
      </c>
      <c r="JX177">
        <v>441.808</v>
      </c>
      <c r="JY177">
        <v>13.7613</v>
      </c>
      <c r="JZ177">
        <v>23.7846</v>
      </c>
      <c r="KA177">
        <v>30.0001</v>
      </c>
      <c r="KB177">
        <v>23.529</v>
      </c>
      <c r="KC177">
        <v>23.6112</v>
      </c>
      <c r="KD177">
        <v>47.0417</v>
      </c>
      <c r="KE177">
        <v>37.6071</v>
      </c>
      <c r="KF177">
        <v>0</v>
      </c>
      <c r="KG177">
        <v>13.7798</v>
      </c>
      <c r="KH177">
        <v>1088.74</v>
      </c>
      <c r="KI177">
        <v>9.48067</v>
      </c>
      <c r="KJ177">
        <v>102.148</v>
      </c>
      <c r="KK177">
        <v>101.491</v>
      </c>
    </row>
    <row r="178" spans="1:297">
      <c r="A178">
        <v>162</v>
      </c>
      <c r="B178">
        <v>1761330765</v>
      </c>
      <c r="C178">
        <v>2724.400000095367</v>
      </c>
      <c r="D178" t="s">
        <v>768</v>
      </c>
      <c r="E178" t="s">
        <v>769</v>
      </c>
      <c r="F178">
        <v>5</v>
      </c>
      <c r="G178" t="s">
        <v>639</v>
      </c>
      <c r="H178" t="s">
        <v>436</v>
      </c>
      <c r="I178">
        <v>1761330757.5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1086.218592255244</v>
      </c>
      <c r="AK178">
        <v>1055.283151515152</v>
      </c>
      <c r="AL178">
        <v>3.255317758972691</v>
      </c>
      <c r="AM178">
        <v>65.49655890252019</v>
      </c>
      <c r="AN178">
        <f>(AP178 - AO178 + DY178*1E3/(8.314*(EA178+273.15)) * AR178/DX178 * AQ178) * DX178/(100*DL178) * 1000/(1000 - AP178)</f>
        <v>0</v>
      </c>
      <c r="AO178">
        <v>9.515949400960901</v>
      </c>
      <c r="AP178">
        <v>11.59673151515151</v>
      </c>
      <c r="AQ178">
        <v>-3.349392134086933E-05</v>
      </c>
      <c r="AR178">
        <v>115.4826028703675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1761330757.5</v>
      </c>
      <c r="DR178">
        <v>1020.057703703704</v>
      </c>
      <c r="DS178">
        <v>1061.151111111111</v>
      </c>
      <c r="DT178">
        <v>11.60406296296296</v>
      </c>
      <c r="DU178">
        <v>9.518580740740742</v>
      </c>
      <c r="DV178">
        <v>1018.803111111111</v>
      </c>
      <c r="DW178">
        <v>11.55163703703704</v>
      </c>
      <c r="DX178">
        <v>500.0016666666666</v>
      </c>
      <c r="DY178">
        <v>90.21491481481482</v>
      </c>
      <c r="DZ178">
        <v>0.03253171111111111</v>
      </c>
      <c r="EA178">
        <v>18.04805555555556</v>
      </c>
      <c r="EB178">
        <v>17.97798888888889</v>
      </c>
      <c r="EC178">
        <v>999.9000000000001</v>
      </c>
      <c r="ED178">
        <v>0</v>
      </c>
      <c r="EE178">
        <v>0</v>
      </c>
      <c r="EF178">
        <v>9992.61037037037</v>
      </c>
      <c r="EG178">
        <v>0</v>
      </c>
      <c r="EH178">
        <v>1147.155185185185</v>
      </c>
      <c r="EI178">
        <v>-41.09261851851851</v>
      </c>
      <c r="EJ178">
        <v>1032.033333333333</v>
      </c>
      <c r="EK178">
        <v>1071.347407407407</v>
      </c>
      <c r="EL178">
        <v>2.085472962962963</v>
      </c>
      <c r="EM178">
        <v>1061.151111111111</v>
      </c>
      <c r="EN178">
        <v>9.518580740740742</v>
      </c>
      <c r="EO178">
        <v>1.046858518518519</v>
      </c>
      <c r="EP178">
        <v>0.8587178888888888</v>
      </c>
      <c r="EQ178">
        <v>7.585390740740741</v>
      </c>
      <c r="ER178">
        <v>4.716868888888889</v>
      </c>
      <c r="ES178">
        <v>1200.035925925926</v>
      </c>
      <c r="ET178">
        <v>0.9670067777777775</v>
      </c>
      <c r="EU178">
        <v>0.03299309259259259</v>
      </c>
      <c r="EV178">
        <v>0</v>
      </c>
      <c r="EW178">
        <v>1356.500740740741</v>
      </c>
      <c r="EX178">
        <v>5.000560000000001</v>
      </c>
      <c r="EY178">
        <v>16151.27037037037</v>
      </c>
      <c r="EZ178">
        <v>10317.13703703704</v>
      </c>
      <c r="FA178">
        <v>37.21266666666666</v>
      </c>
      <c r="FB178">
        <v>40.87940740740741</v>
      </c>
      <c r="FC178">
        <v>38.48122222222222</v>
      </c>
      <c r="FD178">
        <v>39.98355555555555</v>
      </c>
      <c r="FE178">
        <v>38.72885185185185</v>
      </c>
      <c r="FF178">
        <v>1155.605925925926</v>
      </c>
      <c r="FG178">
        <v>39.43</v>
      </c>
      <c r="FH178">
        <v>0</v>
      </c>
      <c r="FI178">
        <v>1761330800.6</v>
      </c>
      <c r="FJ178">
        <v>0</v>
      </c>
      <c r="FK178">
        <v>1356.446153846154</v>
      </c>
      <c r="FL178">
        <v>4.470427326963359</v>
      </c>
      <c r="FM178">
        <v>85.26837611378332</v>
      </c>
      <c r="FN178">
        <v>16150.68076923077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-41.10002926829268</v>
      </c>
      <c r="GD178">
        <v>0.6715756097560645</v>
      </c>
      <c r="GE178">
        <v>0.1478610261218486</v>
      </c>
      <c r="GF178">
        <v>0</v>
      </c>
      <c r="GG178">
        <v>1356.212647058824</v>
      </c>
      <c r="GH178">
        <v>5.271963324203758</v>
      </c>
      <c r="GI178">
        <v>0.5962397308205917</v>
      </c>
      <c r="GJ178">
        <v>0</v>
      </c>
      <c r="GK178">
        <v>2.074812926829268</v>
      </c>
      <c r="GL178">
        <v>0.1227606271777021</v>
      </c>
      <c r="GM178">
        <v>0.01805408571337427</v>
      </c>
      <c r="GN178">
        <v>0</v>
      </c>
      <c r="GO178">
        <v>0</v>
      </c>
      <c r="GP178">
        <v>3</v>
      </c>
      <c r="GQ178" t="s">
        <v>497</v>
      </c>
      <c r="GR178">
        <v>3.13286</v>
      </c>
      <c r="GS178">
        <v>2.71048</v>
      </c>
      <c r="GT178">
        <v>0.161718</v>
      </c>
      <c r="GU178">
        <v>0.166797</v>
      </c>
      <c r="GV178">
        <v>0.06416429999999999</v>
      </c>
      <c r="GW178">
        <v>0.0556411</v>
      </c>
      <c r="GX178">
        <v>25486.9</v>
      </c>
      <c r="GY178">
        <v>24554</v>
      </c>
      <c r="GZ178">
        <v>30925.2</v>
      </c>
      <c r="HA178">
        <v>29699.9</v>
      </c>
      <c r="HB178">
        <v>39901.8</v>
      </c>
      <c r="HC178">
        <v>36909.7</v>
      </c>
      <c r="HD178">
        <v>47238.8</v>
      </c>
      <c r="HE178">
        <v>44119.4</v>
      </c>
      <c r="HF178">
        <v>1.8856</v>
      </c>
      <c r="HG178">
        <v>1.88057</v>
      </c>
      <c r="HH178">
        <v>0.049755</v>
      </c>
      <c r="HI178">
        <v>0</v>
      </c>
      <c r="HJ178">
        <v>17.1502</v>
      </c>
      <c r="HK178">
        <v>999.9</v>
      </c>
      <c r="HL178">
        <v>30.3</v>
      </c>
      <c r="HM178">
        <v>31.8</v>
      </c>
      <c r="HN178">
        <v>15.8588</v>
      </c>
      <c r="HO178">
        <v>64.005</v>
      </c>
      <c r="HP178">
        <v>19.6835</v>
      </c>
      <c r="HQ178">
        <v>1</v>
      </c>
      <c r="HR178">
        <v>-0.249197</v>
      </c>
      <c r="HS178">
        <v>2.95569</v>
      </c>
      <c r="HT178">
        <v>20.1831</v>
      </c>
      <c r="HU178">
        <v>5.23137</v>
      </c>
      <c r="HV178">
        <v>11.9737</v>
      </c>
      <c r="HW178">
        <v>4.9713</v>
      </c>
      <c r="HX178">
        <v>3.28955</v>
      </c>
      <c r="HY178">
        <v>9999</v>
      </c>
      <c r="HZ178">
        <v>9999</v>
      </c>
      <c r="IA178">
        <v>9999</v>
      </c>
      <c r="IB178">
        <v>999.9</v>
      </c>
      <c r="IC178">
        <v>4.97294</v>
      </c>
      <c r="ID178">
        <v>1.87744</v>
      </c>
      <c r="IE178">
        <v>1.87552</v>
      </c>
      <c r="IF178">
        <v>1.87836</v>
      </c>
      <c r="IG178">
        <v>1.87506</v>
      </c>
      <c r="IH178">
        <v>1.87861</v>
      </c>
      <c r="II178">
        <v>1.87576</v>
      </c>
      <c r="IJ178">
        <v>1.87696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1.28</v>
      </c>
      <c r="IY178">
        <v>0.0523</v>
      </c>
      <c r="IZ178">
        <v>-0.1194416370607354</v>
      </c>
      <c r="JA178">
        <v>0.002211305909277446</v>
      </c>
      <c r="JB178">
        <v>-1.416678044876584E-06</v>
      </c>
      <c r="JC178">
        <v>5.589822708492042E-10</v>
      </c>
      <c r="JD178">
        <v>-0.0366444106193515</v>
      </c>
      <c r="JE178">
        <v>-0.003883289402147765</v>
      </c>
      <c r="JF178">
        <v>0.001294046794190009</v>
      </c>
      <c r="JG178">
        <v>-2.515066912705432E-05</v>
      </c>
      <c r="JH178">
        <v>14</v>
      </c>
      <c r="JI178">
        <v>2052</v>
      </c>
      <c r="JJ178">
        <v>1</v>
      </c>
      <c r="JK178">
        <v>21</v>
      </c>
      <c r="JL178">
        <v>29355512.8</v>
      </c>
      <c r="JM178">
        <v>29355512.8</v>
      </c>
      <c r="JN178">
        <v>2.37427</v>
      </c>
      <c r="JO178">
        <v>2.53296</v>
      </c>
      <c r="JP178">
        <v>1.39893</v>
      </c>
      <c r="JQ178">
        <v>2.32788</v>
      </c>
      <c r="JR178">
        <v>1.44897</v>
      </c>
      <c r="JS178">
        <v>2.46216</v>
      </c>
      <c r="JT178">
        <v>37.3138</v>
      </c>
      <c r="JU178">
        <v>23.8949</v>
      </c>
      <c r="JV178">
        <v>18</v>
      </c>
      <c r="JW178">
        <v>475.995</v>
      </c>
      <c r="JX178">
        <v>441.721</v>
      </c>
      <c r="JY178">
        <v>13.7792</v>
      </c>
      <c r="JZ178">
        <v>23.7846</v>
      </c>
      <c r="KA178">
        <v>30.0001</v>
      </c>
      <c r="KB178">
        <v>23.5308</v>
      </c>
      <c r="KC178">
        <v>23.6116</v>
      </c>
      <c r="KD178">
        <v>47.5809</v>
      </c>
      <c r="KE178">
        <v>37.6071</v>
      </c>
      <c r="KF178">
        <v>0</v>
      </c>
      <c r="KG178">
        <v>13.7908</v>
      </c>
      <c r="KH178">
        <v>1108.79</v>
      </c>
      <c r="KI178">
        <v>9.47193</v>
      </c>
      <c r="KJ178">
        <v>102.146</v>
      </c>
      <c r="KK178">
        <v>101.494</v>
      </c>
    </row>
    <row r="179" spans="1:297">
      <c r="A179">
        <v>163</v>
      </c>
      <c r="B179">
        <v>1761330770</v>
      </c>
      <c r="C179">
        <v>2729.400000095367</v>
      </c>
      <c r="D179" t="s">
        <v>770</v>
      </c>
      <c r="E179" t="s">
        <v>771</v>
      </c>
      <c r="F179">
        <v>5</v>
      </c>
      <c r="G179" t="s">
        <v>639</v>
      </c>
      <c r="H179" t="s">
        <v>436</v>
      </c>
      <c r="I179">
        <v>1761330762.214286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1102.567611842886</v>
      </c>
      <c r="AK179">
        <v>1071.856363636363</v>
      </c>
      <c r="AL179">
        <v>3.316984676959649</v>
      </c>
      <c r="AM179">
        <v>65.49655890252019</v>
      </c>
      <c r="AN179">
        <f>(AP179 - AO179 + DY179*1E3/(8.314*(EA179+273.15)) * AR179/DX179 * AQ179) * DX179/(100*DL179) * 1000/(1000 - AP179)</f>
        <v>0</v>
      </c>
      <c r="AO179">
        <v>9.517792294199319</v>
      </c>
      <c r="AP179">
        <v>11.59928121212121</v>
      </c>
      <c r="AQ179">
        <v>2.716567124346184E-05</v>
      </c>
      <c r="AR179">
        <v>115.4826028703675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1761330762.214286</v>
      </c>
      <c r="DR179">
        <v>1035.597857142857</v>
      </c>
      <c r="DS179">
        <v>1076.591428571428</v>
      </c>
      <c r="DT179">
        <v>11.59942857142857</v>
      </c>
      <c r="DU179">
        <v>9.516608928571429</v>
      </c>
      <c r="DV179">
        <v>1034.327142857143</v>
      </c>
      <c r="DW179">
        <v>11.54707857142857</v>
      </c>
      <c r="DX179">
        <v>499.9986071428571</v>
      </c>
      <c r="DY179">
        <v>90.2148142857143</v>
      </c>
      <c r="DZ179">
        <v>0.032488775</v>
      </c>
      <c r="EA179">
        <v>18.05233214285714</v>
      </c>
      <c r="EB179">
        <v>17.98042142857143</v>
      </c>
      <c r="EC179">
        <v>999.9000000000002</v>
      </c>
      <c r="ED179">
        <v>0</v>
      </c>
      <c r="EE179">
        <v>0</v>
      </c>
      <c r="EF179">
        <v>10000.30607142857</v>
      </c>
      <c r="EG179">
        <v>0</v>
      </c>
      <c r="EH179">
        <v>1147.131785714286</v>
      </c>
      <c r="EI179">
        <v>-40.99304642857143</v>
      </c>
      <c r="EJ179">
        <v>1047.751428571429</v>
      </c>
      <c r="EK179">
        <v>1086.934642857143</v>
      </c>
      <c r="EL179">
        <v>2.082807142857143</v>
      </c>
      <c r="EM179">
        <v>1076.591428571428</v>
      </c>
      <c r="EN179">
        <v>9.516608928571429</v>
      </c>
      <c r="EO179">
        <v>1.046439285714286</v>
      </c>
      <c r="EP179">
        <v>0.8585391071428571</v>
      </c>
      <c r="EQ179">
        <v>7.579522142857143</v>
      </c>
      <c r="ER179">
        <v>4.71389</v>
      </c>
      <c r="ES179">
        <v>1200.0375</v>
      </c>
      <c r="ET179">
        <v>0.9670076428571427</v>
      </c>
      <c r="EU179">
        <v>0.03299229642857143</v>
      </c>
      <c r="EV179">
        <v>0</v>
      </c>
      <c r="EW179">
        <v>1356.791785714286</v>
      </c>
      <c r="EX179">
        <v>5.000560000000001</v>
      </c>
      <c r="EY179">
        <v>16157.61428571429</v>
      </c>
      <c r="EZ179">
        <v>10317.16071428571</v>
      </c>
      <c r="FA179">
        <v>37.27207142857143</v>
      </c>
      <c r="FB179">
        <v>40.944</v>
      </c>
      <c r="FC179">
        <v>38.54892857142857</v>
      </c>
      <c r="FD179">
        <v>40.08678571428571</v>
      </c>
      <c r="FE179">
        <v>38.77428571428571</v>
      </c>
      <c r="FF179">
        <v>1155.6075</v>
      </c>
      <c r="FG179">
        <v>39.43</v>
      </c>
      <c r="FH179">
        <v>0</v>
      </c>
      <c r="FI179">
        <v>1761330806</v>
      </c>
      <c r="FJ179">
        <v>0</v>
      </c>
      <c r="FK179">
        <v>1356.8188</v>
      </c>
      <c r="FL179">
        <v>3.61769228146855</v>
      </c>
      <c r="FM179">
        <v>76.29230759779954</v>
      </c>
      <c r="FN179">
        <v>16158.428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-41.039965</v>
      </c>
      <c r="GD179">
        <v>1.484413508442902</v>
      </c>
      <c r="GE179">
        <v>0.1847842194966876</v>
      </c>
      <c r="GF179">
        <v>0</v>
      </c>
      <c r="GG179">
        <v>1356.531764705882</v>
      </c>
      <c r="GH179">
        <v>3.954163474644868</v>
      </c>
      <c r="GI179">
        <v>0.4700968022229316</v>
      </c>
      <c r="GJ179">
        <v>0</v>
      </c>
      <c r="GK179">
        <v>2.08360875</v>
      </c>
      <c r="GL179">
        <v>-0.01874938086303986</v>
      </c>
      <c r="GM179">
        <v>0.006012388954275989</v>
      </c>
      <c r="GN179">
        <v>1</v>
      </c>
      <c r="GO179">
        <v>1</v>
      </c>
      <c r="GP179">
        <v>3</v>
      </c>
      <c r="GQ179" t="s">
        <v>446</v>
      </c>
      <c r="GR179">
        <v>3.1329</v>
      </c>
      <c r="GS179">
        <v>2.71041</v>
      </c>
      <c r="GT179">
        <v>0.163309</v>
      </c>
      <c r="GU179">
        <v>0.168393</v>
      </c>
      <c r="GV179">
        <v>0.064175</v>
      </c>
      <c r="GW179">
        <v>0.0556438</v>
      </c>
      <c r="GX179">
        <v>25438.2</v>
      </c>
      <c r="GY179">
        <v>24507.1</v>
      </c>
      <c r="GZ179">
        <v>30924.7</v>
      </c>
      <c r="HA179">
        <v>29700.1</v>
      </c>
      <c r="HB179">
        <v>39900.8</v>
      </c>
      <c r="HC179">
        <v>36909.9</v>
      </c>
      <c r="HD179">
        <v>47238.1</v>
      </c>
      <c r="HE179">
        <v>44119.6</v>
      </c>
      <c r="HF179">
        <v>1.8852</v>
      </c>
      <c r="HG179">
        <v>1.8805</v>
      </c>
      <c r="HH179">
        <v>0.050988</v>
      </c>
      <c r="HI179">
        <v>0</v>
      </c>
      <c r="HJ179">
        <v>17.1483</v>
      </c>
      <c r="HK179">
        <v>999.9</v>
      </c>
      <c r="HL179">
        <v>30.4</v>
      </c>
      <c r="HM179">
        <v>31.8</v>
      </c>
      <c r="HN179">
        <v>15.9098</v>
      </c>
      <c r="HO179">
        <v>63.715</v>
      </c>
      <c r="HP179">
        <v>19.7476</v>
      </c>
      <c r="HQ179">
        <v>1</v>
      </c>
      <c r="HR179">
        <v>-0.249281</v>
      </c>
      <c r="HS179">
        <v>2.96103</v>
      </c>
      <c r="HT179">
        <v>20.183</v>
      </c>
      <c r="HU179">
        <v>5.23167</v>
      </c>
      <c r="HV179">
        <v>11.974</v>
      </c>
      <c r="HW179">
        <v>4.97145</v>
      </c>
      <c r="HX179">
        <v>3.2895</v>
      </c>
      <c r="HY179">
        <v>9999</v>
      </c>
      <c r="HZ179">
        <v>9999</v>
      </c>
      <c r="IA179">
        <v>9999</v>
      </c>
      <c r="IB179">
        <v>999.9</v>
      </c>
      <c r="IC179">
        <v>4.97297</v>
      </c>
      <c r="ID179">
        <v>1.87744</v>
      </c>
      <c r="IE179">
        <v>1.87549</v>
      </c>
      <c r="IF179">
        <v>1.87836</v>
      </c>
      <c r="IG179">
        <v>1.87503</v>
      </c>
      <c r="IH179">
        <v>1.87862</v>
      </c>
      <c r="II179">
        <v>1.87576</v>
      </c>
      <c r="IJ179">
        <v>1.87693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1.3</v>
      </c>
      <c r="IY179">
        <v>0.0523</v>
      </c>
      <c r="IZ179">
        <v>-0.1194416370607354</v>
      </c>
      <c r="JA179">
        <v>0.002211305909277446</v>
      </c>
      <c r="JB179">
        <v>-1.416678044876584E-06</v>
      </c>
      <c r="JC179">
        <v>5.589822708492042E-10</v>
      </c>
      <c r="JD179">
        <v>-0.0366444106193515</v>
      </c>
      <c r="JE179">
        <v>-0.003883289402147765</v>
      </c>
      <c r="JF179">
        <v>0.001294046794190009</v>
      </c>
      <c r="JG179">
        <v>-2.515066912705432E-05</v>
      </c>
      <c r="JH179">
        <v>14</v>
      </c>
      <c r="JI179">
        <v>2052</v>
      </c>
      <c r="JJ179">
        <v>1</v>
      </c>
      <c r="JK179">
        <v>21</v>
      </c>
      <c r="JL179">
        <v>29355512.8</v>
      </c>
      <c r="JM179">
        <v>29355512.8</v>
      </c>
      <c r="JN179">
        <v>2.40479</v>
      </c>
      <c r="JO179">
        <v>2.50977</v>
      </c>
      <c r="JP179">
        <v>1.39893</v>
      </c>
      <c r="JQ179">
        <v>2.3291</v>
      </c>
      <c r="JR179">
        <v>1.44897</v>
      </c>
      <c r="JS179">
        <v>2.56592</v>
      </c>
      <c r="JT179">
        <v>37.3138</v>
      </c>
      <c r="JU179">
        <v>23.9036</v>
      </c>
      <c r="JV179">
        <v>18</v>
      </c>
      <c r="JW179">
        <v>475.785</v>
      </c>
      <c r="JX179">
        <v>441.684</v>
      </c>
      <c r="JY179">
        <v>13.7937</v>
      </c>
      <c r="JZ179">
        <v>23.7846</v>
      </c>
      <c r="KA179">
        <v>30</v>
      </c>
      <c r="KB179">
        <v>23.5308</v>
      </c>
      <c r="KC179">
        <v>23.6126</v>
      </c>
      <c r="KD179">
        <v>48.1936</v>
      </c>
      <c r="KE179">
        <v>37.6071</v>
      </c>
      <c r="KF179">
        <v>0</v>
      </c>
      <c r="KG179">
        <v>13.8035</v>
      </c>
      <c r="KH179">
        <v>1122.16</v>
      </c>
      <c r="KI179">
        <v>9.462910000000001</v>
      </c>
      <c r="KJ179">
        <v>102.144</v>
      </c>
      <c r="KK179">
        <v>101.495</v>
      </c>
    </row>
    <row r="180" spans="1:297">
      <c r="A180">
        <v>164</v>
      </c>
      <c r="B180">
        <v>1761330775</v>
      </c>
      <c r="C180">
        <v>2734.400000095367</v>
      </c>
      <c r="D180" t="s">
        <v>772</v>
      </c>
      <c r="E180" t="s">
        <v>773</v>
      </c>
      <c r="F180">
        <v>5</v>
      </c>
      <c r="G180" t="s">
        <v>639</v>
      </c>
      <c r="H180" t="s">
        <v>436</v>
      </c>
      <c r="I180">
        <v>1761330767.5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1119.342993119401</v>
      </c>
      <c r="AK180">
        <v>1088.423636363637</v>
      </c>
      <c r="AL180">
        <v>3.323268526436568</v>
      </c>
      <c r="AM180">
        <v>65.49655890252019</v>
      </c>
      <c r="AN180">
        <f>(AP180 - AO180 + DY180*1E3/(8.314*(EA180+273.15)) * AR180/DX180 * AQ180) * DX180/(100*DL180) * 1000/(1000 - AP180)</f>
        <v>0</v>
      </c>
      <c r="AO180">
        <v>9.51701531979236</v>
      </c>
      <c r="AP180">
        <v>11.60480909090909</v>
      </c>
      <c r="AQ180">
        <v>3.840511587310063E-05</v>
      </c>
      <c r="AR180">
        <v>115.4826028703675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1761330767.5</v>
      </c>
      <c r="DR180">
        <v>1052.897777777778</v>
      </c>
      <c r="DS180">
        <v>1093.861111111111</v>
      </c>
      <c r="DT180">
        <v>11.59936296296296</v>
      </c>
      <c r="DU180">
        <v>9.51703851851852</v>
      </c>
      <c r="DV180">
        <v>1051.608888888889</v>
      </c>
      <c r="DW180">
        <v>11.54702592592593</v>
      </c>
      <c r="DX180">
        <v>499.9879259259259</v>
      </c>
      <c r="DY180">
        <v>90.21519629629628</v>
      </c>
      <c r="DZ180">
        <v>0.03245063333333334</v>
      </c>
      <c r="EA180">
        <v>18.05722592592593</v>
      </c>
      <c r="EB180">
        <v>17.98483333333333</v>
      </c>
      <c r="EC180">
        <v>999.9000000000001</v>
      </c>
      <c r="ED180">
        <v>0</v>
      </c>
      <c r="EE180">
        <v>0</v>
      </c>
      <c r="EF180">
        <v>10017.42</v>
      </c>
      <c r="EG180">
        <v>0</v>
      </c>
      <c r="EH180">
        <v>1147.099259259259</v>
      </c>
      <c r="EI180">
        <v>-40.96265925925926</v>
      </c>
      <c r="EJ180">
        <v>1065.254814814815</v>
      </c>
      <c r="EK180">
        <v>1104.371481481481</v>
      </c>
      <c r="EL180">
        <v>2.082318518518518</v>
      </c>
      <c r="EM180">
        <v>1093.861111111111</v>
      </c>
      <c r="EN180">
        <v>9.51703851851852</v>
      </c>
      <c r="EO180">
        <v>1.046438888888889</v>
      </c>
      <c r="EP180">
        <v>0.8585815925925926</v>
      </c>
      <c r="EQ180">
        <v>7.57950925925926</v>
      </c>
      <c r="ER180">
        <v>4.714595925925926</v>
      </c>
      <c r="ES180">
        <v>1200.003333333333</v>
      </c>
      <c r="ET180">
        <v>0.9670075555555556</v>
      </c>
      <c r="EU180">
        <v>0.03299241111111111</v>
      </c>
      <c r="EV180">
        <v>0</v>
      </c>
      <c r="EW180">
        <v>1357.071851851852</v>
      </c>
      <c r="EX180">
        <v>5.000560000000001</v>
      </c>
      <c r="EY180">
        <v>16163.92962962963</v>
      </c>
      <c r="EZ180">
        <v>10316.86666666667</v>
      </c>
      <c r="FA180">
        <v>37.38166666666667</v>
      </c>
      <c r="FB180">
        <v>41.02288888888889</v>
      </c>
      <c r="FC180">
        <v>38.60855555555555</v>
      </c>
      <c r="FD180">
        <v>40.20111111111111</v>
      </c>
      <c r="FE180">
        <v>38.84696296296296</v>
      </c>
      <c r="FF180">
        <v>1155.573333333333</v>
      </c>
      <c r="FG180">
        <v>39.42814814814815</v>
      </c>
      <c r="FH180">
        <v>0</v>
      </c>
      <c r="FI180">
        <v>1761330810.8</v>
      </c>
      <c r="FJ180">
        <v>0</v>
      </c>
      <c r="FK180">
        <v>1357.0676</v>
      </c>
      <c r="FL180">
        <v>2.448461547533905</v>
      </c>
      <c r="FM180">
        <v>71.44615393128863</v>
      </c>
      <c r="FN180">
        <v>16164.184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-41.03441707317073</v>
      </c>
      <c r="GD180">
        <v>0.3271442508710652</v>
      </c>
      <c r="GE180">
        <v>0.1824715131825814</v>
      </c>
      <c r="GF180">
        <v>1</v>
      </c>
      <c r="GG180">
        <v>1356.868823529412</v>
      </c>
      <c r="GH180">
        <v>3.66142092856876</v>
      </c>
      <c r="GI180">
        <v>0.452182711027583</v>
      </c>
      <c r="GJ180">
        <v>0</v>
      </c>
      <c r="GK180">
        <v>2.083483414634146</v>
      </c>
      <c r="GL180">
        <v>-0.007943832752612782</v>
      </c>
      <c r="GM180">
        <v>0.003218591276271079</v>
      </c>
      <c r="GN180">
        <v>1</v>
      </c>
      <c r="GO180">
        <v>2</v>
      </c>
      <c r="GP180">
        <v>3</v>
      </c>
      <c r="GQ180" t="s">
        <v>440</v>
      </c>
      <c r="GR180">
        <v>3.13304</v>
      </c>
      <c r="GS180">
        <v>2.70991</v>
      </c>
      <c r="GT180">
        <v>0.164895</v>
      </c>
      <c r="GU180">
        <v>0.169987</v>
      </c>
      <c r="GV180">
        <v>0.06419519999999999</v>
      </c>
      <c r="GW180">
        <v>0.0556526</v>
      </c>
      <c r="GX180">
        <v>25390</v>
      </c>
      <c r="GY180">
        <v>24460.2</v>
      </c>
      <c r="GZ180">
        <v>30924.6</v>
      </c>
      <c r="HA180">
        <v>29700.1</v>
      </c>
      <c r="HB180">
        <v>39900.2</v>
      </c>
      <c r="HC180">
        <v>36909.7</v>
      </c>
      <c r="HD180">
        <v>47238.2</v>
      </c>
      <c r="HE180">
        <v>44119.6</v>
      </c>
      <c r="HF180">
        <v>1.8855</v>
      </c>
      <c r="HG180">
        <v>1.88015</v>
      </c>
      <c r="HH180">
        <v>0.0501834</v>
      </c>
      <c r="HI180">
        <v>0</v>
      </c>
      <c r="HJ180">
        <v>17.1464</v>
      </c>
      <c r="HK180">
        <v>999.9</v>
      </c>
      <c r="HL180">
        <v>30.4</v>
      </c>
      <c r="HM180">
        <v>31.8</v>
      </c>
      <c r="HN180">
        <v>15.9081</v>
      </c>
      <c r="HO180">
        <v>63.635</v>
      </c>
      <c r="HP180">
        <v>19.8838</v>
      </c>
      <c r="HQ180">
        <v>1</v>
      </c>
      <c r="HR180">
        <v>-0.249248</v>
      </c>
      <c r="HS180">
        <v>2.9648</v>
      </c>
      <c r="HT180">
        <v>20.1828</v>
      </c>
      <c r="HU180">
        <v>5.23122</v>
      </c>
      <c r="HV180">
        <v>11.9734</v>
      </c>
      <c r="HW180">
        <v>4.97115</v>
      </c>
      <c r="HX180">
        <v>3.2895</v>
      </c>
      <c r="HY180">
        <v>9999</v>
      </c>
      <c r="HZ180">
        <v>9999</v>
      </c>
      <c r="IA180">
        <v>9999</v>
      </c>
      <c r="IB180">
        <v>999.9</v>
      </c>
      <c r="IC180">
        <v>4.97298</v>
      </c>
      <c r="ID180">
        <v>1.87744</v>
      </c>
      <c r="IE180">
        <v>1.87548</v>
      </c>
      <c r="IF180">
        <v>1.87836</v>
      </c>
      <c r="IG180">
        <v>1.87503</v>
      </c>
      <c r="IH180">
        <v>1.87859</v>
      </c>
      <c r="II180">
        <v>1.87575</v>
      </c>
      <c r="IJ180">
        <v>1.87691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1.32</v>
      </c>
      <c r="IY180">
        <v>0.0524</v>
      </c>
      <c r="IZ180">
        <v>-0.1194416370607354</v>
      </c>
      <c r="JA180">
        <v>0.002211305909277446</v>
      </c>
      <c r="JB180">
        <v>-1.416678044876584E-06</v>
      </c>
      <c r="JC180">
        <v>5.589822708492042E-10</v>
      </c>
      <c r="JD180">
        <v>-0.0366444106193515</v>
      </c>
      <c r="JE180">
        <v>-0.003883289402147765</v>
      </c>
      <c r="JF180">
        <v>0.001294046794190009</v>
      </c>
      <c r="JG180">
        <v>-2.515066912705432E-05</v>
      </c>
      <c r="JH180">
        <v>14</v>
      </c>
      <c r="JI180">
        <v>2052</v>
      </c>
      <c r="JJ180">
        <v>1</v>
      </c>
      <c r="JK180">
        <v>21</v>
      </c>
      <c r="JL180">
        <v>29355512.9</v>
      </c>
      <c r="JM180">
        <v>29355512.9</v>
      </c>
      <c r="JN180">
        <v>2.43286</v>
      </c>
      <c r="JO180">
        <v>2.53052</v>
      </c>
      <c r="JP180">
        <v>1.39893</v>
      </c>
      <c r="JQ180">
        <v>2.32788</v>
      </c>
      <c r="JR180">
        <v>1.44897</v>
      </c>
      <c r="JS180">
        <v>2.49756</v>
      </c>
      <c r="JT180">
        <v>37.3138</v>
      </c>
      <c r="JU180">
        <v>23.8949</v>
      </c>
      <c r="JV180">
        <v>18</v>
      </c>
      <c r="JW180">
        <v>475.953</v>
      </c>
      <c r="JX180">
        <v>441.48</v>
      </c>
      <c r="JY180">
        <v>13.8062</v>
      </c>
      <c r="JZ180">
        <v>23.7846</v>
      </c>
      <c r="KA180">
        <v>30</v>
      </c>
      <c r="KB180">
        <v>23.5323</v>
      </c>
      <c r="KC180">
        <v>23.6136</v>
      </c>
      <c r="KD180">
        <v>48.7348</v>
      </c>
      <c r="KE180">
        <v>37.6071</v>
      </c>
      <c r="KF180">
        <v>0</v>
      </c>
      <c r="KG180">
        <v>13.8106</v>
      </c>
      <c r="KH180">
        <v>1142.3</v>
      </c>
      <c r="KI180">
        <v>9.45111</v>
      </c>
      <c r="KJ180">
        <v>102.145</v>
      </c>
      <c r="KK180">
        <v>101.495</v>
      </c>
    </row>
    <row r="181" spans="1:297">
      <c r="A181">
        <v>165</v>
      </c>
      <c r="B181">
        <v>1761330780</v>
      </c>
      <c r="C181">
        <v>2739.400000095367</v>
      </c>
      <c r="D181" t="s">
        <v>774</v>
      </c>
      <c r="E181" t="s">
        <v>775</v>
      </c>
      <c r="F181">
        <v>5</v>
      </c>
      <c r="G181" t="s">
        <v>639</v>
      </c>
      <c r="H181" t="s">
        <v>436</v>
      </c>
      <c r="I181">
        <v>1761330772.214286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1136.465562368942</v>
      </c>
      <c r="AK181">
        <v>1105.194848484848</v>
      </c>
      <c r="AL181">
        <v>3.361110273376792</v>
      </c>
      <c r="AM181">
        <v>65.49655890252019</v>
      </c>
      <c r="AN181">
        <f>(AP181 - AO181 + DY181*1E3/(8.314*(EA181+273.15)) * AR181/DX181 * AQ181) * DX181/(100*DL181) * 1000/(1000 - AP181)</f>
        <v>0</v>
      </c>
      <c r="AO181">
        <v>9.519422292294099</v>
      </c>
      <c r="AP181">
        <v>11.60807393939394</v>
      </c>
      <c r="AQ181">
        <v>1.952995497399552E-05</v>
      </c>
      <c r="AR181">
        <v>115.4826028703675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1761330772.214286</v>
      </c>
      <c r="DR181">
        <v>1068.332857142857</v>
      </c>
      <c r="DS181">
        <v>1109.509642857143</v>
      </c>
      <c r="DT181">
        <v>11.60235357142857</v>
      </c>
      <c r="DU181">
        <v>9.518078928571427</v>
      </c>
      <c r="DV181">
        <v>1067.027142857143</v>
      </c>
      <c r="DW181">
        <v>11.54996785714286</v>
      </c>
      <c r="DX181">
        <v>500.0413214285716</v>
      </c>
      <c r="DY181">
        <v>90.21577500000001</v>
      </c>
      <c r="DZ181">
        <v>0.03216527857142857</v>
      </c>
      <c r="EA181">
        <v>18.062775</v>
      </c>
      <c r="EB181">
        <v>17.98667142857143</v>
      </c>
      <c r="EC181">
        <v>999.9000000000002</v>
      </c>
      <c r="ED181">
        <v>0</v>
      </c>
      <c r="EE181">
        <v>0</v>
      </c>
      <c r="EF181">
        <v>10019.92607142857</v>
      </c>
      <c r="EG181">
        <v>0</v>
      </c>
      <c r="EH181">
        <v>1147.0925</v>
      </c>
      <c r="EI181">
        <v>-41.17626785714286</v>
      </c>
      <c r="EJ181">
        <v>1080.874285714286</v>
      </c>
      <c r="EK181">
        <v>1120.171428571429</v>
      </c>
      <c r="EL181">
        <v>2.084264285714285</v>
      </c>
      <c r="EM181">
        <v>1109.509642857143</v>
      </c>
      <c r="EN181">
        <v>9.518078928571427</v>
      </c>
      <c r="EO181">
        <v>1.046714285714286</v>
      </c>
      <c r="EP181">
        <v>0.858681</v>
      </c>
      <c r="EQ181">
        <v>7.583373214285714</v>
      </c>
      <c r="ER181">
        <v>4.7162525</v>
      </c>
      <c r="ES181">
        <v>1199.981071428571</v>
      </c>
      <c r="ET181">
        <v>0.9670077142857141</v>
      </c>
      <c r="EU181">
        <v>0.03299226785714286</v>
      </c>
      <c r="EV181">
        <v>0</v>
      </c>
      <c r="EW181">
        <v>1357.245714285714</v>
      </c>
      <c r="EX181">
        <v>5.000560000000001</v>
      </c>
      <c r="EY181">
        <v>16169.23928571429</v>
      </c>
      <c r="EZ181">
        <v>10316.67857142857</v>
      </c>
      <c r="FA181">
        <v>37.43946428571429</v>
      </c>
      <c r="FB181">
        <v>41.08239285714285</v>
      </c>
      <c r="FC181">
        <v>38.66275</v>
      </c>
      <c r="FD181">
        <v>40.29439285714285</v>
      </c>
      <c r="FE181">
        <v>38.915</v>
      </c>
      <c r="FF181">
        <v>1155.553214285714</v>
      </c>
      <c r="FG181">
        <v>39.425</v>
      </c>
      <c r="FH181">
        <v>0</v>
      </c>
      <c r="FI181">
        <v>1761330815.6</v>
      </c>
      <c r="FJ181">
        <v>0</v>
      </c>
      <c r="FK181">
        <v>1357.2724</v>
      </c>
      <c r="FL181">
        <v>2.908461558053595</v>
      </c>
      <c r="FM181">
        <v>67.30000009868809</v>
      </c>
      <c r="FN181">
        <v>16169.836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-41.09494390243903</v>
      </c>
      <c r="GD181">
        <v>-1.754533797909403</v>
      </c>
      <c r="GE181">
        <v>0.2661634753935098</v>
      </c>
      <c r="GF181">
        <v>0</v>
      </c>
      <c r="GG181">
        <v>1357.105588235294</v>
      </c>
      <c r="GH181">
        <v>2.425821237057519</v>
      </c>
      <c r="GI181">
        <v>0.3456042549478498</v>
      </c>
      <c r="GJ181">
        <v>0</v>
      </c>
      <c r="GK181">
        <v>2.083053170731707</v>
      </c>
      <c r="GL181">
        <v>0.02081351916376252</v>
      </c>
      <c r="GM181">
        <v>0.002452280610036896</v>
      </c>
      <c r="GN181">
        <v>1</v>
      </c>
      <c r="GO181">
        <v>1</v>
      </c>
      <c r="GP181">
        <v>3</v>
      </c>
      <c r="GQ181" t="s">
        <v>446</v>
      </c>
      <c r="GR181">
        <v>3.13272</v>
      </c>
      <c r="GS181">
        <v>2.70974</v>
      </c>
      <c r="GT181">
        <v>0.166483</v>
      </c>
      <c r="GU181">
        <v>0.171573</v>
      </c>
      <c r="GV181">
        <v>0.0642079</v>
      </c>
      <c r="GW181">
        <v>0.0556554</v>
      </c>
      <c r="GX181">
        <v>25341.8</v>
      </c>
      <c r="GY181">
        <v>24413.7</v>
      </c>
      <c r="GZ181">
        <v>30924.7</v>
      </c>
      <c r="HA181">
        <v>29700.3</v>
      </c>
      <c r="HB181">
        <v>39899.4</v>
      </c>
      <c r="HC181">
        <v>36910</v>
      </c>
      <c r="HD181">
        <v>47237.8</v>
      </c>
      <c r="HE181">
        <v>44120.1</v>
      </c>
      <c r="HF181">
        <v>1.88505</v>
      </c>
      <c r="HG181">
        <v>1.88083</v>
      </c>
      <c r="HH181">
        <v>0.0513792</v>
      </c>
      <c r="HI181">
        <v>0</v>
      </c>
      <c r="HJ181">
        <v>17.1464</v>
      </c>
      <c r="HK181">
        <v>999.9</v>
      </c>
      <c r="HL181">
        <v>30.4</v>
      </c>
      <c r="HM181">
        <v>31.8</v>
      </c>
      <c r="HN181">
        <v>15.9087</v>
      </c>
      <c r="HO181">
        <v>63.435</v>
      </c>
      <c r="HP181">
        <v>19.6755</v>
      </c>
      <c r="HQ181">
        <v>1</v>
      </c>
      <c r="HR181">
        <v>-0.249068</v>
      </c>
      <c r="HS181">
        <v>2.97494</v>
      </c>
      <c r="HT181">
        <v>20.1827</v>
      </c>
      <c r="HU181">
        <v>5.23167</v>
      </c>
      <c r="HV181">
        <v>11.9739</v>
      </c>
      <c r="HW181">
        <v>4.9714</v>
      </c>
      <c r="HX181">
        <v>3.2896</v>
      </c>
      <c r="HY181">
        <v>9999</v>
      </c>
      <c r="HZ181">
        <v>9999</v>
      </c>
      <c r="IA181">
        <v>9999</v>
      </c>
      <c r="IB181">
        <v>999.9</v>
      </c>
      <c r="IC181">
        <v>4.97298</v>
      </c>
      <c r="ID181">
        <v>1.87744</v>
      </c>
      <c r="IE181">
        <v>1.87546</v>
      </c>
      <c r="IF181">
        <v>1.87835</v>
      </c>
      <c r="IG181">
        <v>1.875</v>
      </c>
      <c r="IH181">
        <v>1.87861</v>
      </c>
      <c r="II181">
        <v>1.87571</v>
      </c>
      <c r="IJ181">
        <v>1.87685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1.34</v>
      </c>
      <c r="IY181">
        <v>0.0525</v>
      </c>
      <c r="IZ181">
        <v>-0.1194416370607354</v>
      </c>
      <c r="JA181">
        <v>0.002211305909277446</v>
      </c>
      <c r="JB181">
        <v>-1.416678044876584E-06</v>
      </c>
      <c r="JC181">
        <v>5.589822708492042E-10</v>
      </c>
      <c r="JD181">
        <v>-0.0366444106193515</v>
      </c>
      <c r="JE181">
        <v>-0.003883289402147765</v>
      </c>
      <c r="JF181">
        <v>0.001294046794190009</v>
      </c>
      <c r="JG181">
        <v>-2.515066912705432E-05</v>
      </c>
      <c r="JH181">
        <v>14</v>
      </c>
      <c r="JI181">
        <v>2052</v>
      </c>
      <c r="JJ181">
        <v>1</v>
      </c>
      <c r="JK181">
        <v>21</v>
      </c>
      <c r="JL181">
        <v>29355513</v>
      </c>
      <c r="JM181">
        <v>29355513</v>
      </c>
      <c r="JN181">
        <v>2.46338</v>
      </c>
      <c r="JO181">
        <v>2.5354</v>
      </c>
      <c r="JP181">
        <v>1.39893</v>
      </c>
      <c r="JQ181">
        <v>2.3291</v>
      </c>
      <c r="JR181">
        <v>1.44897</v>
      </c>
      <c r="JS181">
        <v>2.46216</v>
      </c>
      <c r="JT181">
        <v>37.3138</v>
      </c>
      <c r="JU181">
        <v>23.8861</v>
      </c>
      <c r="JV181">
        <v>18</v>
      </c>
      <c r="JW181">
        <v>475.72</v>
      </c>
      <c r="JX181">
        <v>441.889</v>
      </c>
      <c r="JY181">
        <v>13.8146</v>
      </c>
      <c r="JZ181">
        <v>23.7848</v>
      </c>
      <c r="KA181">
        <v>30.0002</v>
      </c>
      <c r="KB181">
        <v>23.5328</v>
      </c>
      <c r="KC181">
        <v>23.6136</v>
      </c>
      <c r="KD181">
        <v>49.3479</v>
      </c>
      <c r="KE181">
        <v>37.8978</v>
      </c>
      <c r="KF181">
        <v>0</v>
      </c>
      <c r="KG181">
        <v>13.8203</v>
      </c>
      <c r="KH181">
        <v>1155.67</v>
      </c>
      <c r="KI181">
        <v>9.43862</v>
      </c>
      <c r="KJ181">
        <v>102.144</v>
      </c>
      <c r="KK181">
        <v>101.496</v>
      </c>
    </row>
    <row r="182" spans="1:297">
      <c r="A182">
        <v>166</v>
      </c>
      <c r="B182">
        <v>1761330785</v>
      </c>
      <c r="C182">
        <v>2744.400000095367</v>
      </c>
      <c r="D182" t="s">
        <v>776</v>
      </c>
      <c r="E182" t="s">
        <v>777</v>
      </c>
      <c r="F182">
        <v>5</v>
      </c>
      <c r="G182" t="s">
        <v>639</v>
      </c>
      <c r="H182" t="s">
        <v>436</v>
      </c>
      <c r="I182">
        <v>1761330777.5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1153.3054499573</v>
      </c>
      <c r="AK182">
        <v>1122.103454545454</v>
      </c>
      <c r="AL182">
        <v>3.385126350377816</v>
      </c>
      <c r="AM182">
        <v>65.49655890252019</v>
      </c>
      <c r="AN182">
        <f>(AP182 - AO182 + DY182*1E3/(8.314*(EA182+273.15)) * AR182/DX182 * AQ182) * DX182/(100*DL182) * 1000/(1000 - AP182)</f>
        <v>0</v>
      </c>
      <c r="AO182">
        <v>9.513256905987349</v>
      </c>
      <c r="AP182">
        <v>11.61099212121212</v>
      </c>
      <c r="AQ182">
        <v>1.193373521114238E-05</v>
      </c>
      <c r="AR182">
        <v>115.4826028703675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1761330777.5</v>
      </c>
      <c r="DR182">
        <v>1085.771481481481</v>
      </c>
      <c r="DS182">
        <v>1127.218148148148</v>
      </c>
      <c r="DT182">
        <v>11.60614074074074</v>
      </c>
      <c r="DU182">
        <v>9.515328148148148</v>
      </c>
      <c r="DV182">
        <v>1084.445925925926</v>
      </c>
      <c r="DW182">
        <v>11.5536962962963</v>
      </c>
      <c r="DX182">
        <v>500.0189999999999</v>
      </c>
      <c r="DY182">
        <v>90.21687407407407</v>
      </c>
      <c r="DZ182">
        <v>0.03204837407407408</v>
      </c>
      <c r="EA182">
        <v>18.06835925925926</v>
      </c>
      <c r="EB182">
        <v>17.99289259259259</v>
      </c>
      <c r="EC182">
        <v>999.9000000000001</v>
      </c>
      <c r="ED182">
        <v>0</v>
      </c>
      <c r="EE182">
        <v>0</v>
      </c>
      <c r="EF182">
        <v>10015.85814814815</v>
      </c>
      <c r="EG182">
        <v>0</v>
      </c>
      <c r="EH182">
        <v>1147.105925925926</v>
      </c>
      <c r="EI182">
        <v>-41.44701851851851</v>
      </c>
      <c r="EJ182">
        <v>1098.521481481481</v>
      </c>
      <c r="EK182">
        <v>1138.047407407407</v>
      </c>
      <c r="EL182">
        <v>2.090804074074074</v>
      </c>
      <c r="EM182">
        <v>1127.218148148148</v>
      </c>
      <c r="EN182">
        <v>9.515328148148148</v>
      </c>
      <c r="EO182">
        <v>1.047068518518518</v>
      </c>
      <c r="EP182">
        <v>0.8584432962962963</v>
      </c>
      <c r="EQ182">
        <v>7.588333703703706</v>
      </c>
      <c r="ER182">
        <v>4.712287037037037</v>
      </c>
      <c r="ES182">
        <v>1199.977777777778</v>
      </c>
      <c r="ET182">
        <v>0.9670085185185184</v>
      </c>
      <c r="EU182">
        <v>0.03299147407407407</v>
      </c>
      <c r="EV182">
        <v>0</v>
      </c>
      <c r="EW182">
        <v>1357.504814814815</v>
      </c>
      <c r="EX182">
        <v>5.000560000000001</v>
      </c>
      <c r="EY182">
        <v>16175.12592592593</v>
      </c>
      <c r="EZ182">
        <v>10316.65185185185</v>
      </c>
      <c r="FA182">
        <v>37.51129629629629</v>
      </c>
      <c r="FB182">
        <v>41.15251851851852</v>
      </c>
      <c r="FC182">
        <v>38.71737037037037</v>
      </c>
      <c r="FD182">
        <v>40.39325925925926</v>
      </c>
      <c r="FE182">
        <v>38.98359259259259</v>
      </c>
      <c r="FF182">
        <v>1155.553333333334</v>
      </c>
      <c r="FG182">
        <v>39.42148148148149</v>
      </c>
      <c r="FH182">
        <v>0</v>
      </c>
      <c r="FI182">
        <v>1761330821</v>
      </c>
      <c r="FJ182">
        <v>0</v>
      </c>
      <c r="FK182">
        <v>1357.519230769231</v>
      </c>
      <c r="FL182">
        <v>2.326837604541726</v>
      </c>
      <c r="FM182">
        <v>63.7811965188135</v>
      </c>
      <c r="FN182">
        <v>16175.45384615385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-41.27689024390244</v>
      </c>
      <c r="GD182">
        <v>-3.167328919860647</v>
      </c>
      <c r="GE182">
        <v>0.3210390165520718</v>
      </c>
      <c r="GF182">
        <v>0</v>
      </c>
      <c r="GG182">
        <v>1357.369117647059</v>
      </c>
      <c r="GH182">
        <v>2.9404125283877</v>
      </c>
      <c r="GI182">
        <v>0.3733974987081729</v>
      </c>
      <c r="GJ182">
        <v>0</v>
      </c>
      <c r="GK182">
        <v>2.087818536585366</v>
      </c>
      <c r="GL182">
        <v>0.06766118466898792</v>
      </c>
      <c r="GM182">
        <v>0.007974793387024838</v>
      </c>
      <c r="GN182">
        <v>1</v>
      </c>
      <c r="GO182">
        <v>1</v>
      </c>
      <c r="GP182">
        <v>3</v>
      </c>
      <c r="GQ182" t="s">
        <v>446</v>
      </c>
      <c r="GR182">
        <v>3.13299</v>
      </c>
      <c r="GS182">
        <v>2.70994</v>
      </c>
      <c r="GT182">
        <v>0.16807</v>
      </c>
      <c r="GU182">
        <v>0.173148</v>
      </c>
      <c r="GV182">
        <v>0.064222</v>
      </c>
      <c r="GW182">
        <v>0.0555523</v>
      </c>
      <c r="GX182">
        <v>25293.5</v>
      </c>
      <c r="GY182">
        <v>24366.9</v>
      </c>
      <c r="GZ182">
        <v>30924.5</v>
      </c>
      <c r="HA182">
        <v>29699.9</v>
      </c>
      <c r="HB182">
        <v>39898.6</v>
      </c>
      <c r="HC182">
        <v>36913.7</v>
      </c>
      <c r="HD182">
        <v>47237.4</v>
      </c>
      <c r="HE182">
        <v>44119.5</v>
      </c>
      <c r="HF182">
        <v>1.88557</v>
      </c>
      <c r="HG182">
        <v>1.88037</v>
      </c>
      <c r="HH182">
        <v>0.0515543</v>
      </c>
      <c r="HI182">
        <v>0</v>
      </c>
      <c r="HJ182">
        <v>17.1464</v>
      </c>
      <c r="HK182">
        <v>999.9</v>
      </c>
      <c r="HL182">
        <v>30.4</v>
      </c>
      <c r="HM182">
        <v>31.8</v>
      </c>
      <c r="HN182">
        <v>15.9089</v>
      </c>
      <c r="HO182">
        <v>63.265</v>
      </c>
      <c r="HP182">
        <v>19.6635</v>
      </c>
      <c r="HQ182">
        <v>1</v>
      </c>
      <c r="HR182">
        <v>-0.249192</v>
      </c>
      <c r="HS182">
        <v>3.0519</v>
      </c>
      <c r="HT182">
        <v>20.1812</v>
      </c>
      <c r="HU182">
        <v>5.23226</v>
      </c>
      <c r="HV182">
        <v>11.9737</v>
      </c>
      <c r="HW182">
        <v>4.97145</v>
      </c>
      <c r="HX182">
        <v>3.2897</v>
      </c>
      <c r="HY182">
        <v>9999</v>
      </c>
      <c r="HZ182">
        <v>9999</v>
      </c>
      <c r="IA182">
        <v>9999</v>
      </c>
      <c r="IB182">
        <v>999.9</v>
      </c>
      <c r="IC182">
        <v>4.97298</v>
      </c>
      <c r="ID182">
        <v>1.87743</v>
      </c>
      <c r="IE182">
        <v>1.87546</v>
      </c>
      <c r="IF182">
        <v>1.87834</v>
      </c>
      <c r="IG182">
        <v>1.875</v>
      </c>
      <c r="IH182">
        <v>1.87857</v>
      </c>
      <c r="II182">
        <v>1.87568</v>
      </c>
      <c r="IJ182">
        <v>1.87686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1.35</v>
      </c>
      <c r="IY182">
        <v>0.0525</v>
      </c>
      <c r="IZ182">
        <v>-0.1194416370607354</v>
      </c>
      <c r="JA182">
        <v>0.002211305909277446</v>
      </c>
      <c r="JB182">
        <v>-1.416678044876584E-06</v>
      </c>
      <c r="JC182">
        <v>5.589822708492042E-10</v>
      </c>
      <c r="JD182">
        <v>-0.0366444106193515</v>
      </c>
      <c r="JE182">
        <v>-0.003883289402147765</v>
      </c>
      <c r="JF182">
        <v>0.001294046794190009</v>
      </c>
      <c r="JG182">
        <v>-2.515066912705432E-05</v>
      </c>
      <c r="JH182">
        <v>14</v>
      </c>
      <c r="JI182">
        <v>2052</v>
      </c>
      <c r="JJ182">
        <v>1</v>
      </c>
      <c r="JK182">
        <v>21</v>
      </c>
      <c r="JL182">
        <v>29355513.1</v>
      </c>
      <c r="JM182">
        <v>29355513.1</v>
      </c>
      <c r="JN182">
        <v>2.49146</v>
      </c>
      <c r="JO182">
        <v>2.52808</v>
      </c>
      <c r="JP182">
        <v>1.39893</v>
      </c>
      <c r="JQ182">
        <v>2.3291</v>
      </c>
      <c r="JR182">
        <v>1.44897</v>
      </c>
      <c r="JS182">
        <v>2.46826</v>
      </c>
      <c r="JT182">
        <v>37.3138</v>
      </c>
      <c r="JU182">
        <v>23.8949</v>
      </c>
      <c r="JV182">
        <v>18</v>
      </c>
      <c r="JW182">
        <v>475.996</v>
      </c>
      <c r="JX182">
        <v>441.632</v>
      </c>
      <c r="JY182">
        <v>13.8221</v>
      </c>
      <c r="JZ182">
        <v>23.7867</v>
      </c>
      <c r="KA182">
        <v>30.0001</v>
      </c>
      <c r="KB182">
        <v>23.5328</v>
      </c>
      <c r="KC182">
        <v>23.6155</v>
      </c>
      <c r="KD182">
        <v>49.8809</v>
      </c>
      <c r="KE182">
        <v>37.8978</v>
      </c>
      <c r="KF182">
        <v>0</v>
      </c>
      <c r="KG182">
        <v>13.745</v>
      </c>
      <c r="KH182">
        <v>1175.71</v>
      </c>
      <c r="KI182">
        <v>9.42366</v>
      </c>
      <c r="KJ182">
        <v>102.143</v>
      </c>
      <c r="KK182">
        <v>101.494</v>
      </c>
    </row>
    <row r="183" spans="1:297">
      <c r="A183">
        <v>167</v>
      </c>
      <c r="B183">
        <v>1761330790</v>
      </c>
      <c r="C183">
        <v>2749.400000095367</v>
      </c>
      <c r="D183" t="s">
        <v>778</v>
      </c>
      <c r="E183" t="s">
        <v>779</v>
      </c>
      <c r="F183">
        <v>5</v>
      </c>
      <c r="G183" t="s">
        <v>639</v>
      </c>
      <c r="H183" t="s">
        <v>436</v>
      </c>
      <c r="I183">
        <v>1761330782.214286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1170.212527921168</v>
      </c>
      <c r="AK183">
        <v>1138.817393939393</v>
      </c>
      <c r="AL183">
        <v>3.3313026872528</v>
      </c>
      <c r="AM183">
        <v>65.49655890252019</v>
      </c>
      <c r="AN183">
        <f>(AP183 - AO183 + DY183*1E3/(8.314*(EA183+273.15)) * AR183/DX183 * AQ183) * DX183/(100*DL183) * 1000/(1000 - AP183)</f>
        <v>0</v>
      </c>
      <c r="AO183">
        <v>9.494254290267854</v>
      </c>
      <c r="AP183">
        <v>11.60874</v>
      </c>
      <c r="AQ183">
        <v>-1.731829136275686E-05</v>
      </c>
      <c r="AR183">
        <v>115.4826028703675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1761330782.214286</v>
      </c>
      <c r="DR183">
        <v>1101.430357142857</v>
      </c>
      <c r="DS183">
        <v>1143.055</v>
      </c>
      <c r="DT183">
        <v>11.60826428571428</v>
      </c>
      <c r="DU183">
        <v>9.507879642857143</v>
      </c>
      <c r="DV183">
        <v>1100.087857142857</v>
      </c>
      <c r="DW183">
        <v>11.55578214285715</v>
      </c>
      <c r="DX183">
        <v>500.0145357142857</v>
      </c>
      <c r="DY183">
        <v>90.21743571428571</v>
      </c>
      <c r="DZ183">
        <v>0.03204238571428571</v>
      </c>
      <c r="EA183">
        <v>18.07308214285714</v>
      </c>
      <c r="EB183">
        <v>17.99733214285714</v>
      </c>
      <c r="EC183">
        <v>999.9000000000002</v>
      </c>
      <c r="ED183">
        <v>0</v>
      </c>
      <c r="EE183">
        <v>0</v>
      </c>
      <c r="EF183">
        <v>10003.95428571429</v>
      </c>
      <c r="EG183">
        <v>0</v>
      </c>
      <c r="EH183">
        <v>1147.121071428571</v>
      </c>
      <c r="EI183">
        <v>-41.62489642857144</v>
      </c>
      <c r="EJ183">
        <v>1114.366071428571</v>
      </c>
      <c r="EK183">
        <v>1154.0275</v>
      </c>
      <c r="EL183">
        <v>2.100378214285715</v>
      </c>
      <c r="EM183">
        <v>1143.055</v>
      </c>
      <c r="EN183">
        <v>9.507879642857143</v>
      </c>
      <c r="EO183">
        <v>1.047266428571428</v>
      </c>
      <c r="EP183">
        <v>0.8577765000000001</v>
      </c>
      <c r="EQ183">
        <v>7.591105357142857</v>
      </c>
      <c r="ER183">
        <v>4.701161785714286</v>
      </c>
      <c r="ES183">
        <v>1199.987857142857</v>
      </c>
      <c r="ET183">
        <v>0.9670096428571427</v>
      </c>
      <c r="EU183">
        <v>0.03299045</v>
      </c>
      <c r="EV183">
        <v>0</v>
      </c>
      <c r="EW183">
        <v>1357.715357142857</v>
      </c>
      <c r="EX183">
        <v>5.000560000000001</v>
      </c>
      <c r="EY183">
        <v>16180.20357142857</v>
      </c>
      <c r="EZ183">
        <v>10316.74642857143</v>
      </c>
      <c r="FA183">
        <v>37.5265</v>
      </c>
      <c r="FB183">
        <v>41.22289285714285</v>
      </c>
      <c r="FC183">
        <v>38.77207142857143</v>
      </c>
      <c r="FD183">
        <v>40.47521428571429</v>
      </c>
      <c r="FE183">
        <v>39.03328571428572</v>
      </c>
      <c r="FF183">
        <v>1155.566428571429</v>
      </c>
      <c r="FG183">
        <v>39.42000000000001</v>
      </c>
      <c r="FH183">
        <v>0</v>
      </c>
      <c r="FI183">
        <v>1761330825.8</v>
      </c>
      <c r="FJ183">
        <v>0</v>
      </c>
      <c r="FK183">
        <v>1357.718076923077</v>
      </c>
      <c r="FL183">
        <v>2.754529908909688</v>
      </c>
      <c r="FM183">
        <v>61.06666681829445</v>
      </c>
      <c r="FN183">
        <v>16180.44615384615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-41.44951219512195</v>
      </c>
      <c r="GD183">
        <v>-2.463518466898978</v>
      </c>
      <c r="GE183">
        <v>0.2601077077046679</v>
      </c>
      <c r="GF183">
        <v>0</v>
      </c>
      <c r="GG183">
        <v>1357.55</v>
      </c>
      <c r="GH183">
        <v>2.357219252899645</v>
      </c>
      <c r="GI183">
        <v>0.3609709129555916</v>
      </c>
      <c r="GJ183">
        <v>0</v>
      </c>
      <c r="GK183">
        <v>2.094584634146341</v>
      </c>
      <c r="GL183">
        <v>0.1161192334494772</v>
      </c>
      <c r="GM183">
        <v>0.01261307008865302</v>
      </c>
      <c r="GN183">
        <v>0</v>
      </c>
      <c r="GO183">
        <v>0</v>
      </c>
      <c r="GP183">
        <v>3</v>
      </c>
      <c r="GQ183" t="s">
        <v>497</v>
      </c>
      <c r="GR183">
        <v>3.13273</v>
      </c>
      <c r="GS183">
        <v>2.71006</v>
      </c>
      <c r="GT183">
        <v>0.169626</v>
      </c>
      <c r="GU183">
        <v>0.174708</v>
      </c>
      <c r="GV183">
        <v>0.0642108</v>
      </c>
      <c r="GW183">
        <v>0.0555391</v>
      </c>
      <c r="GX183">
        <v>25246.5</v>
      </c>
      <c r="GY183">
        <v>24321.1</v>
      </c>
      <c r="GZ183">
        <v>30924.8</v>
      </c>
      <c r="HA183">
        <v>29700</v>
      </c>
      <c r="HB183">
        <v>39900</v>
      </c>
      <c r="HC183">
        <v>36914.7</v>
      </c>
      <c r="HD183">
        <v>47238.4</v>
      </c>
      <c r="HE183">
        <v>44119.9</v>
      </c>
      <c r="HF183">
        <v>1.88503</v>
      </c>
      <c r="HG183">
        <v>1.8807</v>
      </c>
      <c r="HH183">
        <v>0.0514984</v>
      </c>
      <c r="HI183">
        <v>0</v>
      </c>
      <c r="HJ183">
        <v>17.1464</v>
      </c>
      <c r="HK183">
        <v>999.9</v>
      </c>
      <c r="HL183">
        <v>30.4</v>
      </c>
      <c r="HM183">
        <v>31.8</v>
      </c>
      <c r="HN183">
        <v>15.9093</v>
      </c>
      <c r="HO183">
        <v>63.455</v>
      </c>
      <c r="HP183">
        <v>19.9239</v>
      </c>
      <c r="HQ183">
        <v>1</v>
      </c>
      <c r="HR183">
        <v>-0.247912</v>
      </c>
      <c r="HS183">
        <v>3.24681</v>
      </c>
      <c r="HT183">
        <v>20.1775</v>
      </c>
      <c r="HU183">
        <v>5.23182</v>
      </c>
      <c r="HV183">
        <v>11.9737</v>
      </c>
      <c r="HW183">
        <v>4.97145</v>
      </c>
      <c r="HX183">
        <v>3.28973</v>
      </c>
      <c r="HY183">
        <v>9999</v>
      </c>
      <c r="HZ183">
        <v>9999</v>
      </c>
      <c r="IA183">
        <v>9999</v>
      </c>
      <c r="IB183">
        <v>999.9</v>
      </c>
      <c r="IC183">
        <v>4.97299</v>
      </c>
      <c r="ID183">
        <v>1.87743</v>
      </c>
      <c r="IE183">
        <v>1.87546</v>
      </c>
      <c r="IF183">
        <v>1.87835</v>
      </c>
      <c r="IG183">
        <v>1.87501</v>
      </c>
      <c r="IH183">
        <v>1.87859</v>
      </c>
      <c r="II183">
        <v>1.87568</v>
      </c>
      <c r="IJ183">
        <v>1.87687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1.37</v>
      </c>
      <c r="IY183">
        <v>0.0525</v>
      </c>
      <c r="IZ183">
        <v>-0.1194416370607354</v>
      </c>
      <c r="JA183">
        <v>0.002211305909277446</v>
      </c>
      <c r="JB183">
        <v>-1.416678044876584E-06</v>
      </c>
      <c r="JC183">
        <v>5.589822708492042E-10</v>
      </c>
      <c r="JD183">
        <v>-0.0366444106193515</v>
      </c>
      <c r="JE183">
        <v>-0.003883289402147765</v>
      </c>
      <c r="JF183">
        <v>0.001294046794190009</v>
      </c>
      <c r="JG183">
        <v>-2.515066912705432E-05</v>
      </c>
      <c r="JH183">
        <v>14</v>
      </c>
      <c r="JI183">
        <v>2052</v>
      </c>
      <c r="JJ183">
        <v>1</v>
      </c>
      <c r="JK183">
        <v>21</v>
      </c>
      <c r="JL183">
        <v>29355513.2</v>
      </c>
      <c r="JM183">
        <v>29355513.2</v>
      </c>
      <c r="JN183">
        <v>2.52075</v>
      </c>
      <c r="JO183">
        <v>2.52808</v>
      </c>
      <c r="JP183">
        <v>1.39893</v>
      </c>
      <c r="JQ183">
        <v>2.32788</v>
      </c>
      <c r="JR183">
        <v>1.44897</v>
      </c>
      <c r="JS183">
        <v>2.58667</v>
      </c>
      <c r="JT183">
        <v>37.3138</v>
      </c>
      <c r="JU183">
        <v>23.8949</v>
      </c>
      <c r="JV183">
        <v>18</v>
      </c>
      <c r="JW183">
        <v>475.721</v>
      </c>
      <c r="JX183">
        <v>441.829</v>
      </c>
      <c r="JY183">
        <v>13.7647</v>
      </c>
      <c r="JZ183">
        <v>23.7867</v>
      </c>
      <c r="KA183">
        <v>30.0007</v>
      </c>
      <c r="KB183">
        <v>23.5347</v>
      </c>
      <c r="KC183">
        <v>23.6155</v>
      </c>
      <c r="KD183">
        <v>50.4869</v>
      </c>
      <c r="KE183">
        <v>38.1767</v>
      </c>
      <c r="KF183">
        <v>0</v>
      </c>
      <c r="KG183">
        <v>13.7421</v>
      </c>
      <c r="KH183">
        <v>1189.07</v>
      </c>
      <c r="KI183">
        <v>9.41438</v>
      </c>
      <c r="KJ183">
        <v>102.145</v>
      </c>
      <c r="KK183">
        <v>101.495</v>
      </c>
    </row>
    <row r="184" spans="1:297">
      <c r="A184">
        <v>168</v>
      </c>
      <c r="B184">
        <v>1761330795</v>
      </c>
      <c r="C184">
        <v>2754.400000095367</v>
      </c>
      <c r="D184" t="s">
        <v>780</v>
      </c>
      <c r="E184" t="s">
        <v>781</v>
      </c>
      <c r="F184">
        <v>5</v>
      </c>
      <c r="G184" t="s">
        <v>639</v>
      </c>
      <c r="H184" t="s">
        <v>436</v>
      </c>
      <c r="I184">
        <v>1761330787.5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1187.151306378156</v>
      </c>
      <c r="AK184">
        <v>1155.905939393938</v>
      </c>
      <c r="AL184">
        <v>3.42282843446188</v>
      </c>
      <c r="AM184">
        <v>65.49655890252019</v>
      </c>
      <c r="AN184">
        <f>(AP184 - AO184 + DY184*1E3/(8.314*(EA184+273.15)) * AR184/DX184 * AQ184) * DX184/(100*DL184) * 1000/(1000 - AP184)</f>
        <v>0</v>
      </c>
      <c r="AO184">
        <v>9.478615466786643</v>
      </c>
      <c r="AP184">
        <v>11.60005454545455</v>
      </c>
      <c r="AQ184">
        <v>-2.046529422636904E-06</v>
      </c>
      <c r="AR184">
        <v>115.4826028703675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1761330787.5</v>
      </c>
      <c r="DR184">
        <v>1119.047777777778</v>
      </c>
      <c r="DS184">
        <v>1160.774814814815</v>
      </c>
      <c r="DT184">
        <v>11.60823703703704</v>
      </c>
      <c r="DU184">
        <v>9.490768148148147</v>
      </c>
      <c r="DV184">
        <v>1117.684814814815</v>
      </c>
      <c r="DW184">
        <v>11.55575555555556</v>
      </c>
      <c r="DX184">
        <v>499.9965925925927</v>
      </c>
      <c r="DY184">
        <v>90.21765185185184</v>
      </c>
      <c r="DZ184">
        <v>0.03217828888888889</v>
      </c>
      <c r="EA184">
        <v>18.07924074074074</v>
      </c>
      <c r="EB184">
        <v>18.00263703703704</v>
      </c>
      <c r="EC184">
        <v>999.9000000000001</v>
      </c>
      <c r="ED184">
        <v>0</v>
      </c>
      <c r="EE184">
        <v>0</v>
      </c>
      <c r="EF184">
        <v>9998.079259259257</v>
      </c>
      <c r="EG184">
        <v>0</v>
      </c>
      <c r="EH184">
        <v>1147.134444444445</v>
      </c>
      <c r="EI184">
        <v>-41.72755185185184</v>
      </c>
      <c r="EJ184">
        <v>1132.19037037037</v>
      </c>
      <c r="EK184">
        <v>1171.897407407407</v>
      </c>
      <c r="EL184">
        <v>2.117465925925926</v>
      </c>
      <c r="EM184">
        <v>1160.774814814815</v>
      </c>
      <c r="EN184">
        <v>9.490768148148147</v>
      </c>
      <c r="EO184">
        <v>1.047267407407408</v>
      </c>
      <c r="EP184">
        <v>0.8562347407407407</v>
      </c>
      <c r="EQ184">
        <v>7.591108888888889</v>
      </c>
      <c r="ER184">
        <v>4.675401481481481</v>
      </c>
      <c r="ES184">
        <v>1199.992592592592</v>
      </c>
      <c r="ET184">
        <v>0.9670106296296297</v>
      </c>
      <c r="EU184">
        <v>0.03298955925925925</v>
      </c>
      <c r="EV184">
        <v>0</v>
      </c>
      <c r="EW184">
        <v>1357.90962962963</v>
      </c>
      <c r="EX184">
        <v>5.000560000000001</v>
      </c>
      <c r="EY184">
        <v>16185.67037037037</v>
      </c>
      <c r="EZ184">
        <v>10316.78518518519</v>
      </c>
      <c r="FA184">
        <v>37.55755555555555</v>
      </c>
      <c r="FB184">
        <v>41.2982962962963</v>
      </c>
      <c r="FC184">
        <v>38.82837037037037</v>
      </c>
      <c r="FD184">
        <v>40.56685185185184</v>
      </c>
      <c r="FE184">
        <v>39.07385185185185</v>
      </c>
      <c r="FF184">
        <v>1155.572592592593</v>
      </c>
      <c r="FG184">
        <v>39.42000000000001</v>
      </c>
      <c r="FH184">
        <v>0</v>
      </c>
      <c r="FI184">
        <v>1761330831.2</v>
      </c>
      <c r="FJ184">
        <v>0</v>
      </c>
      <c r="FK184">
        <v>1357.9408</v>
      </c>
      <c r="FL184">
        <v>1.633846153050641</v>
      </c>
      <c r="FM184">
        <v>60.03846160570787</v>
      </c>
      <c r="FN184">
        <v>16186.28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-41.66564146341463</v>
      </c>
      <c r="GD184">
        <v>-1.278485017421579</v>
      </c>
      <c r="GE184">
        <v>0.1428708148790362</v>
      </c>
      <c r="GF184">
        <v>0</v>
      </c>
      <c r="GG184">
        <v>1357.806764705883</v>
      </c>
      <c r="GH184">
        <v>2.414209322935619</v>
      </c>
      <c r="GI184">
        <v>0.3833039079022561</v>
      </c>
      <c r="GJ184">
        <v>0</v>
      </c>
      <c r="GK184">
        <v>2.10835268292683</v>
      </c>
      <c r="GL184">
        <v>0.1906484320557487</v>
      </c>
      <c r="GM184">
        <v>0.01982249153993222</v>
      </c>
      <c r="GN184">
        <v>0</v>
      </c>
      <c r="GO184">
        <v>0</v>
      </c>
      <c r="GP184">
        <v>3</v>
      </c>
      <c r="GQ184" t="s">
        <v>497</v>
      </c>
      <c r="GR184">
        <v>3.13293</v>
      </c>
      <c r="GS184">
        <v>2.70985</v>
      </c>
      <c r="GT184">
        <v>0.171196</v>
      </c>
      <c r="GU184">
        <v>0.176243</v>
      </c>
      <c r="GV184">
        <v>0.0641699</v>
      </c>
      <c r="GW184">
        <v>0.0552984</v>
      </c>
      <c r="GX184">
        <v>25198.8</v>
      </c>
      <c r="GY184">
        <v>24276.1</v>
      </c>
      <c r="GZ184">
        <v>30924.8</v>
      </c>
      <c r="HA184">
        <v>29700.3</v>
      </c>
      <c r="HB184">
        <v>39901.9</v>
      </c>
      <c r="HC184">
        <v>36924.6</v>
      </c>
      <c r="HD184">
        <v>47238.4</v>
      </c>
      <c r="HE184">
        <v>44120.2</v>
      </c>
      <c r="HF184">
        <v>1.88545</v>
      </c>
      <c r="HG184">
        <v>1.88025</v>
      </c>
      <c r="HH184">
        <v>0.0515766</v>
      </c>
      <c r="HI184">
        <v>0</v>
      </c>
      <c r="HJ184">
        <v>17.1464</v>
      </c>
      <c r="HK184">
        <v>999.9</v>
      </c>
      <c r="HL184">
        <v>30.4</v>
      </c>
      <c r="HM184">
        <v>31.8</v>
      </c>
      <c r="HN184">
        <v>15.9101</v>
      </c>
      <c r="HO184">
        <v>63.585</v>
      </c>
      <c r="HP184">
        <v>19.8397</v>
      </c>
      <c r="HQ184">
        <v>1</v>
      </c>
      <c r="HR184">
        <v>-0.248028</v>
      </c>
      <c r="HS184">
        <v>3.16429</v>
      </c>
      <c r="HT184">
        <v>20.1791</v>
      </c>
      <c r="HU184">
        <v>5.23226</v>
      </c>
      <c r="HV184">
        <v>11.9736</v>
      </c>
      <c r="HW184">
        <v>4.97115</v>
      </c>
      <c r="HX184">
        <v>3.28968</v>
      </c>
      <c r="HY184">
        <v>9999</v>
      </c>
      <c r="HZ184">
        <v>9999</v>
      </c>
      <c r="IA184">
        <v>9999</v>
      </c>
      <c r="IB184">
        <v>999.9</v>
      </c>
      <c r="IC184">
        <v>4.97296</v>
      </c>
      <c r="ID184">
        <v>1.87744</v>
      </c>
      <c r="IE184">
        <v>1.87547</v>
      </c>
      <c r="IF184">
        <v>1.87836</v>
      </c>
      <c r="IG184">
        <v>1.87502</v>
      </c>
      <c r="IH184">
        <v>1.87862</v>
      </c>
      <c r="II184">
        <v>1.87574</v>
      </c>
      <c r="IJ184">
        <v>1.87689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1.39</v>
      </c>
      <c r="IY184">
        <v>0.0523</v>
      </c>
      <c r="IZ184">
        <v>-0.1194416370607354</v>
      </c>
      <c r="JA184">
        <v>0.002211305909277446</v>
      </c>
      <c r="JB184">
        <v>-1.416678044876584E-06</v>
      </c>
      <c r="JC184">
        <v>5.589822708492042E-10</v>
      </c>
      <c r="JD184">
        <v>-0.0366444106193515</v>
      </c>
      <c r="JE184">
        <v>-0.003883289402147765</v>
      </c>
      <c r="JF184">
        <v>0.001294046794190009</v>
      </c>
      <c r="JG184">
        <v>-2.515066912705432E-05</v>
      </c>
      <c r="JH184">
        <v>14</v>
      </c>
      <c r="JI184">
        <v>2052</v>
      </c>
      <c r="JJ184">
        <v>1</v>
      </c>
      <c r="JK184">
        <v>21</v>
      </c>
      <c r="JL184">
        <v>29355513.2</v>
      </c>
      <c r="JM184">
        <v>29355513.2</v>
      </c>
      <c r="JN184">
        <v>2.54883</v>
      </c>
      <c r="JO184">
        <v>2.52808</v>
      </c>
      <c r="JP184">
        <v>1.39893</v>
      </c>
      <c r="JQ184">
        <v>2.32788</v>
      </c>
      <c r="JR184">
        <v>1.44897</v>
      </c>
      <c r="JS184">
        <v>2.53296</v>
      </c>
      <c r="JT184">
        <v>37.3138</v>
      </c>
      <c r="JU184">
        <v>23.9036</v>
      </c>
      <c r="JV184">
        <v>18</v>
      </c>
      <c r="JW184">
        <v>475.944</v>
      </c>
      <c r="JX184">
        <v>441.56</v>
      </c>
      <c r="JY184">
        <v>13.7387</v>
      </c>
      <c r="JZ184">
        <v>23.7867</v>
      </c>
      <c r="KA184">
        <v>30.0001</v>
      </c>
      <c r="KB184">
        <v>23.5347</v>
      </c>
      <c r="KC184">
        <v>23.616</v>
      </c>
      <c r="KD184">
        <v>51.0162</v>
      </c>
      <c r="KE184">
        <v>38.1767</v>
      </c>
      <c r="KF184">
        <v>0</v>
      </c>
      <c r="KG184">
        <v>13.7392</v>
      </c>
      <c r="KH184">
        <v>1209.11</v>
      </c>
      <c r="KI184">
        <v>9.413819999999999</v>
      </c>
      <c r="KJ184">
        <v>102.145</v>
      </c>
      <c r="KK184">
        <v>101.496</v>
      </c>
    </row>
    <row r="185" spans="1:297">
      <c r="A185">
        <v>169</v>
      </c>
      <c r="B185">
        <v>1761330800</v>
      </c>
      <c r="C185">
        <v>2759.400000095367</v>
      </c>
      <c r="D185" t="s">
        <v>782</v>
      </c>
      <c r="E185" t="s">
        <v>783</v>
      </c>
      <c r="F185">
        <v>5</v>
      </c>
      <c r="G185" t="s">
        <v>639</v>
      </c>
      <c r="H185" t="s">
        <v>436</v>
      </c>
      <c r="I185">
        <v>1761330792.214286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1203.883821469868</v>
      </c>
      <c r="AK185">
        <v>1172.794666666666</v>
      </c>
      <c r="AL185">
        <v>3.383800552904443</v>
      </c>
      <c r="AM185">
        <v>65.49655890252019</v>
      </c>
      <c r="AN185">
        <f>(AP185 - AO185 + DY185*1E3/(8.314*(EA185+273.15)) * AR185/DX185 * AQ185) * DX185/(100*DL185) * 1000/(1000 - AP185)</f>
        <v>0</v>
      </c>
      <c r="AO185">
        <v>9.434161069234641</v>
      </c>
      <c r="AP185">
        <v>11.58450666666667</v>
      </c>
      <c r="AQ185">
        <v>-8.198722652843518E-05</v>
      </c>
      <c r="AR185">
        <v>115.4826028703675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1761330792.214286</v>
      </c>
      <c r="DR185">
        <v>1134.803571428571</v>
      </c>
      <c r="DS185">
        <v>1176.553214285714</v>
      </c>
      <c r="DT185">
        <v>11.60211071428572</v>
      </c>
      <c r="DU185">
        <v>9.466756785714285</v>
      </c>
      <c r="DV185">
        <v>1133.422857142857</v>
      </c>
      <c r="DW185">
        <v>11.549725</v>
      </c>
      <c r="DX185">
        <v>500.00325</v>
      </c>
      <c r="DY185">
        <v>90.21775000000001</v>
      </c>
      <c r="DZ185">
        <v>0.03225864285714286</v>
      </c>
      <c r="EA185">
        <v>18.08256428571428</v>
      </c>
      <c r="EB185">
        <v>18.00389285714286</v>
      </c>
      <c r="EC185">
        <v>999.9000000000002</v>
      </c>
      <c r="ED185">
        <v>0</v>
      </c>
      <c r="EE185">
        <v>0</v>
      </c>
      <c r="EF185">
        <v>9991.203928571429</v>
      </c>
      <c r="EG185">
        <v>0</v>
      </c>
      <c r="EH185">
        <v>1147.141428571429</v>
      </c>
      <c r="EI185">
        <v>-41.75052857142857</v>
      </c>
      <c r="EJ185">
        <v>1148.123928571429</v>
      </c>
      <c r="EK185">
        <v>1187.798928571429</v>
      </c>
      <c r="EL185">
        <v>2.1353475</v>
      </c>
      <c r="EM185">
        <v>1176.553214285714</v>
      </c>
      <c r="EN185">
        <v>9.466756785714285</v>
      </c>
      <c r="EO185">
        <v>1.046715357142857</v>
      </c>
      <c r="EP185">
        <v>0.8540694285714286</v>
      </c>
      <c r="EQ185">
        <v>7.583384285714287</v>
      </c>
      <c r="ER185">
        <v>4.639155714285715</v>
      </c>
      <c r="ES185">
        <v>1200.004642857143</v>
      </c>
      <c r="ET185">
        <v>0.9670116785714286</v>
      </c>
      <c r="EU185">
        <v>0.03298860357142856</v>
      </c>
      <c r="EV185">
        <v>0</v>
      </c>
      <c r="EW185">
        <v>1358.099642857143</v>
      </c>
      <c r="EX185">
        <v>5.000560000000001</v>
      </c>
      <c r="EY185">
        <v>16190.36428571429</v>
      </c>
      <c r="EZ185">
        <v>10316.88571428572</v>
      </c>
      <c r="FA185">
        <v>37.62692857142857</v>
      </c>
      <c r="FB185">
        <v>41.36574999999998</v>
      </c>
      <c r="FC185">
        <v>38.888</v>
      </c>
      <c r="FD185">
        <v>40.65596428571428</v>
      </c>
      <c r="FE185">
        <v>39.12928571428571</v>
      </c>
      <c r="FF185">
        <v>1155.584642857143</v>
      </c>
      <c r="FG185">
        <v>39.42000000000001</v>
      </c>
      <c r="FH185">
        <v>0</v>
      </c>
      <c r="FI185">
        <v>1761330836</v>
      </c>
      <c r="FJ185">
        <v>0</v>
      </c>
      <c r="FK185">
        <v>1358.1312</v>
      </c>
      <c r="FL185">
        <v>1.921538472227101</v>
      </c>
      <c r="FM185">
        <v>56.33846149944695</v>
      </c>
      <c r="FN185">
        <v>16190.996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-41.71260243902439</v>
      </c>
      <c r="GD185">
        <v>-0.5660341463414756</v>
      </c>
      <c r="GE185">
        <v>0.09519529217659732</v>
      </c>
      <c r="GF185">
        <v>0</v>
      </c>
      <c r="GG185">
        <v>1357.967352941176</v>
      </c>
      <c r="GH185">
        <v>2.207028266135168</v>
      </c>
      <c r="GI185">
        <v>0.3664239654980844</v>
      </c>
      <c r="GJ185">
        <v>0</v>
      </c>
      <c r="GK185">
        <v>2.122355365853658</v>
      </c>
      <c r="GL185">
        <v>0.2338036933797897</v>
      </c>
      <c r="GM185">
        <v>0.02395167035242072</v>
      </c>
      <c r="GN185">
        <v>0</v>
      </c>
      <c r="GO185">
        <v>0</v>
      </c>
      <c r="GP185">
        <v>3</v>
      </c>
      <c r="GQ185" t="s">
        <v>497</v>
      </c>
      <c r="GR185">
        <v>3.13273</v>
      </c>
      <c r="GS185">
        <v>2.71037</v>
      </c>
      <c r="GT185">
        <v>0.172743</v>
      </c>
      <c r="GU185">
        <v>0.177766</v>
      </c>
      <c r="GV185">
        <v>0.06410739999999999</v>
      </c>
      <c r="GW185">
        <v>0.0552635</v>
      </c>
      <c r="GX185">
        <v>25151.9</v>
      </c>
      <c r="GY185">
        <v>24230.9</v>
      </c>
      <c r="GZ185">
        <v>30924.9</v>
      </c>
      <c r="HA185">
        <v>29699.8</v>
      </c>
      <c r="HB185">
        <v>39904.7</v>
      </c>
      <c r="HC185">
        <v>36925.5</v>
      </c>
      <c r="HD185">
        <v>47238.4</v>
      </c>
      <c r="HE185">
        <v>44119.5</v>
      </c>
      <c r="HF185">
        <v>1.8852</v>
      </c>
      <c r="HG185">
        <v>1.88065</v>
      </c>
      <c r="HH185">
        <v>0.0519454</v>
      </c>
      <c r="HI185">
        <v>0</v>
      </c>
      <c r="HJ185">
        <v>17.1464</v>
      </c>
      <c r="HK185">
        <v>999.9</v>
      </c>
      <c r="HL185">
        <v>30.4</v>
      </c>
      <c r="HM185">
        <v>31.8</v>
      </c>
      <c r="HN185">
        <v>15.9107</v>
      </c>
      <c r="HO185">
        <v>63.385</v>
      </c>
      <c r="HP185">
        <v>19.9199</v>
      </c>
      <c r="HQ185">
        <v>1</v>
      </c>
      <c r="HR185">
        <v>-0.248575</v>
      </c>
      <c r="HS185">
        <v>3.11726</v>
      </c>
      <c r="HT185">
        <v>20.1802</v>
      </c>
      <c r="HU185">
        <v>5.23152</v>
      </c>
      <c r="HV185">
        <v>11.974</v>
      </c>
      <c r="HW185">
        <v>4.97135</v>
      </c>
      <c r="HX185">
        <v>3.2895</v>
      </c>
      <c r="HY185">
        <v>9999</v>
      </c>
      <c r="HZ185">
        <v>9999</v>
      </c>
      <c r="IA185">
        <v>9999</v>
      </c>
      <c r="IB185">
        <v>999.9</v>
      </c>
      <c r="IC185">
        <v>4.97297</v>
      </c>
      <c r="ID185">
        <v>1.87744</v>
      </c>
      <c r="IE185">
        <v>1.87548</v>
      </c>
      <c r="IF185">
        <v>1.87832</v>
      </c>
      <c r="IG185">
        <v>1.87502</v>
      </c>
      <c r="IH185">
        <v>1.87857</v>
      </c>
      <c r="II185">
        <v>1.87575</v>
      </c>
      <c r="IJ185">
        <v>1.87689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1.41</v>
      </c>
      <c r="IY185">
        <v>0.0521</v>
      </c>
      <c r="IZ185">
        <v>-0.1194416370607354</v>
      </c>
      <c r="JA185">
        <v>0.002211305909277446</v>
      </c>
      <c r="JB185">
        <v>-1.416678044876584E-06</v>
      </c>
      <c r="JC185">
        <v>5.589822708492042E-10</v>
      </c>
      <c r="JD185">
        <v>-0.0366444106193515</v>
      </c>
      <c r="JE185">
        <v>-0.003883289402147765</v>
      </c>
      <c r="JF185">
        <v>0.001294046794190009</v>
      </c>
      <c r="JG185">
        <v>-2.515066912705432E-05</v>
      </c>
      <c r="JH185">
        <v>14</v>
      </c>
      <c r="JI185">
        <v>2052</v>
      </c>
      <c r="JJ185">
        <v>1</v>
      </c>
      <c r="JK185">
        <v>21</v>
      </c>
      <c r="JL185">
        <v>29355513.3</v>
      </c>
      <c r="JM185">
        <v>29355513.3</v>
      </c>
      <c r="JN185">
        <v>2.5769</v>
      </c>
      <c r="JO185">
        <v>2.51587</v>
      </c>
      <c r="JP185">
        <v>1.39893</v>
      </c>
      <c r="JQ185">
        <v>2.32788</v>
      </c>
      <c r="JR185">
        <v>1.44897</v>
      </c>
      <c r="JS185">
        <v>2.61108</v>
      </c>
      <c r="JT185">
        <v>37.3378</v>
      </c>
      <c r="JU185">
        <v>23.9036</v>
      </c>
      <c r="JV185">
        <v>18</v>
      </c>
      <c r="JW185">
        <v>475.817</v>
      </c>
      <c r="JX185">
        <v>441.815</v>
      </c>
      <c r="JY185">
        <v>13.7312</v>
      </c>
      <c r="JZ185">
        <v>23.7867</v>
      </c>
      <c r="KA185">
        <v>30.0001</v>
      </c>
      <c r="KB185">
        <v>23.5354</v>
      </c>
      <c r="KC185">
        <v>23.6175</v>
      </c>
      <c r="KD185">
        <v>51.6267</v>
      </c>
      <c r="KE185">
        <v>38.1767</v>
      </c>
      <c r="KF185">
        <v>0</v>
      </c>
      <c r="KG185">
        <v>13.7341</v>
      </c>
      <c r="KH185">
        <v>1222.47</v>
      </c>
      <c r="KI185">
        <v>9.418939999999999</v>
      </c>
      <c r="KJ185">
        <v>102.145</v>
      </c>
      <c r="KK185">
        <v>101.494</v>
      </c>
    </row>
    <row r="186" spans="1:297">
      <c r="A186">
        <v>170</v>
      </c>
      <c r="B186">
        <v>1761330805</v>
      </c>
      <c r="C186">
        <v>2764.400000095367</v>
      </c>
      <c r="D186" t="s">
        <v>784</v>
      </c>
      <c r="E186" t="s">
        <v>785</v>
      </c>
      <c r="F186">
        <v>5</v>
      </c>
      <c r="G186" t="s">
        <v>639</v>
      </c>
      <c r="H186" t="s">
        <v>436</v>
      </c>
      <c r="I186">
        <v>1761330797.5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1220.778004125327</v>
      </c>
      <c r="AK186">
        <v>1189.473878787878</v>
      </c>
      <c r="AL186">
        <v>3.323666917986866</v>
      </c>
      <c r="AM186">
        <v>65.49655890252019</v>
      </c>
      <c r="AN186">
        <f>(AP186 - AO186 + DY186*1E3/(8.314*(EA186+273.15)) * AR186/DX186 * AQ186) * DX186/(100*DL186) * 1000/(1000 - AP186)</f>
        <v>0</v>
      </c>
      <c r="AO186">
        <v>9.430983304041062</v>
      </c>
      <c r="AP186">
        <v>11.57743212121211</v>
      </c>
      <c r="AQ186">
        <v>-2.277534606928586E-05</v>
      </c>
      <c r="AR186">
        <v>115.4826028703675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1761330797.5</v>
      </c>
      <c r="DR186">
        <v>1152.456296296296</v>
      </c>
      <c r="DS186">
        <v>1194.251851851852</v>
      </c>
      <c r="DT186">
        <v>11.59201111111111</v>
      </c>
      <c r="DU186">
        <v>9.444582592592592</v>
      </c>
      <c r="DV186">
        <v>1151.054814814815</v>
      </c>
      <c r="DW186">
        <v>11.53978888888889</v>
      </c>
      <c r="DX186">
        <v>500.0195925925925</v>
      </c>
      <c r="DY186">
        <v>90.21808518518519</v>
      </c>
      <c r="DZ186">
        <v>0.03228476666666667</v>
      </c>
      <c r="EA186">
        <v>18.08659259259259</v>
      </c>
      <c r="EB186">
        <v>18.00628888888889</v>
      </c>
      <c r="EC186">
        <v>999.9000000000001</v>
      </c>
      <c r="ED186">
        <v>0</v>
      </c>
      <c r="EE186">
        <v>0</v>
      </c>
      <c r="EF186">
        <v>9995.945925925927</v>
      </c>
      <c r="EG186">
        <v>0</v>
      </c>
      <c r="EH186">
        <v>1147.148148148148</v>
      </c>
      <c r="EI186">
        <v>-41.79632222222222</v>
      </c>
      <c r="EJ186">
        <v>1165.972962962963</v>
      </c>
      <c r="EK186">
        <v>1205.64</v>
      </c>
      <c r="EL186">
        <v>2.147415185185185</v>
      </c>
      <c r="EM186">
        <v>1194.251851851852</v>
      </c>
      <c r="EN186">
        <v>9.444582592592592</v>
      </c>
      <c r="EO186">
        <v>1.045807407407408</v>
      </c>
      <c r="EP186">
        <v>0.8520722222222221</v>
      </c>
      <c r="EQ186">
        <v>7.570674444444444</v>
      </c>
      <c r="ER186">
        <v>4.605694444444445</v>
      </c>
      <c r="ES186">
        <v>1199.988888888889</v>
      </c>
      <c r="ET186">
        <v>0.967012</v>
      </c>
      <c r="EU186">
        <v>0.0329883</v>
      </c>
      <c r="EV186">
        <v>0</v>
      </c>
      <c r="EW186">
        <v>1358.272222222222</v>
      </c>
      <c r="EX186">
        <v>5.000560000000001</v>
      </c>
      <c r="EY186">
        <v>16195.28888888889</v>
      </c>
      <c r="EZ186">
        <v>10316.74444444445</v>
      </c>
      <c r="FA186">
        <v>37.7104074074074</v>
      </c>
      <c r="FB186">
        <v>41.42340740740741</v>
      </c>
      <c r="FC186">
        <v>38.95337037037037</v>
      </c>
      <c r="FD186">
        <v>40.75666666666666</v>
      </c>
      <c r="FE186">
        <v>39.20122222222222</v>
      </c>
      <c r="FF186">
        <v>1155.568888888889</v>
      </c>
      <c r="FG186">
        <v>39.42000000000001</v>
      </c>
      <c r="FH186">
        <v>0</v>
      </c>
      <c r="FI186">
        <v>1761330840.8</v>
      </c>
      <c r="FJ186">
        <v>0</v>
      </c>
      <c r="FK186">
        <v>1358.284</v>
      </c>
      <c r="FL186">
        <v>2.026923101764962</v>
      </c>
      <c r="FM186">
        <v>53.60000008132776</v>
      </c>
      <c r="FN186">
        <v>16195.488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-41.77586585365854</v>
      </c>
      <c r="GD186">
        <v>-0.3981742160279679</v>
      </c>
      <c r="GE186">
        <v>0.1064981062691044</v>
      </c>
      <c r="GF186">
        <v>1</v>
      </c>
      <c r="GG186">
        <v>1358.163529411764</v>
      </c>
      <c r="GH186">
        <v>1.986860208053086</v>
      </c>
      <c r="GI186">
        <v>0.3494944445653011</v>
      </c>
      <c r="GJ186">
        <v>0</v>
      </c>
      <c r="GK186">
        <v>2.138438536585366</v>
      </c>
      <c r="GL186">
        <v>0.1471883623693377</v>
      </c>
      <c r="GM186">
        <v>0.01767609969131883</v>
      </c>
      <c r="GN186">
        <v>0</v>
      </c>
      <c r="GO186">
        <v>1</v>
      </c>
      <c r="GP186">
        <v>3</v>
      </c>
      <c r="GQ186" t="s">
        <v>446</v>
      </c>
      <c r="GR186">
        <v>3.13281</v>
      </c>
      <c r="GS186">
        <v>2.71009</v>
      </c>
      <c r="GT186">
        <v>0.174262</v>
      </c>
      <c r="GU186">
        <v>0.179304</v>
      </c>
      <c r="GV186">
        <v>0.0640844</v>
      </c>
      <c r="GW186">
        <v>0.05526</v>
      </c>
      <c r="GX186">
        <v>25105.2</v>
      </c>
      <c r="GY186">
        <v>24186.2</v>
      </c>
      <c r="GZ186">
        <v>30924.3</v>
      </c>
      <c r="HA186">
        <v>29700.5</v>
      </c>
      <c r="HB186">
        <v>39905.5</v>
      </c>
      <c r="HC186">
        <v>36926.1</v>
      </c>
      <c r="HD186">
        <v>47238</v>
      </c>
      <c r="HE186">
        <v>44120</v>
      </c>
      <c r="HF186">
        <v>1.88522</v>
      </c>
      <c r="HG186">
        <v>1.8807</v>
      </c>
      <c r="HH186">
        <v>0.0517145</v>
      </c>
      <c r="HI186">
        <v>0</v>
      </c>
      <c r="HJ186">
        <v>17.1464</v>
      </c>
      <c r="HK186">
        <v>999.9</v>
      </c>
      <c r="HL186">
        <v>30.4</v>
      </c>
      <c r="HM186">
        <v>31.8</v>
      </c>
      <c r="HN186">
        <v>15.9082</v>
      </c>
      <c r="HO186">
        <v>63.635</v>
      </c>
      <c r="HP186">
        <v>19.9519</v>
      </c>
      <c r="HQ186">
        <v>1</v>
      </c>
      <c r="HR186">
        <v>-0.24859</v>
      </c>
      <c r="HS186">
        <v>3.10648</v>
      </c>
      <c r="HT186">
        <v>20.1805</v>
      </c>
      <c r="HU186">
        <v>5.23137</v>
      </c>
      <c r="HV186">
        <v>11.974</v>
      </c>
      <c r="HW186">
        <v>4.9711</v>
      </c>
      <c r="HX186">
        <v>3.28948</v>
      </c>
      <c r="HY186">
        <v>9999</v>
      </c>
      <c r="HZ186">
        <v>9999</v>
      </c>
      <c r="IA186">
        <v>9999</v>
      </c>
      <c r="IB186">
        <v>999.9</v>
      </c>
      <c r="IC186">
        <v>4.97296</v>
      </c>
      <c r="ID186">
        <v>1.87744</v>
      </c>
      <c r="IE186">
        <v>1.87549</v>
      </c>
      <c r="IF186">
        <v>1.87836</v>
      </c>
      <c r="IG186">
        <v>1.87503</v>
      </c>
      <c r="IH186">
        <v>1.8786</v>
      </c>
      <c r="II186">
        <v>1.87573</v>
      </c>
      <c r="IJ186">
        <v>1.87692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1.43</v>
      </c>
      <c r="IY186">
        <v>0.052</v>
      </c>
      <c r="IZ186">
        <v>-0.1194416370607354</v>
      </c>
      <c r="JA186">
        <v>0.002211305909277446</v>
      </c>
      <c r="JB186">
        <v>-1.416678044876584E-06</v>
      </c>
      <c r="JC186">
        <v>5.589822708492042E-10</v>
      </c>
      <c r="JD186">
        <v>-0.0366444106193515</v>
      </c>
      <c r="JE186">
        <v>-0.003883289402147765</v>
      </c>
      <c r="JF186">
        <v>0.001294046794190009</v>
      </c>
      <c r="JG186">
        <v>-2.515066912705432E-05</v>
      </c>
      <c r="JH186">
        <v>14</v>
      </c>
      <c r="JI186">
        <v>2052</v>
      </c>
      <c r="JJ186">
        <v>1</v>
      </c>
      <c r="JK186">
        <v>21</v>
      </c>
      <c r="JL186">
        <v>29355513.4</v>
      </c>
      <c r="JM186">
        <v>29355513.4</v>
      </c>
      <c r="JN186">
        <v>2.60254</v>
      </c>
      <c r="JO186">
        <v>2.5293</v>
      </c>
      <c r="JP186">
        <v>1.39893</v>
      </c>
      <c r="JQ186">
        <v>2.3291</v>
      </c>
      <c r="JR186">
        <v>1.44897</v>
      </c>
      <c r="JS186">
        <v>2.44019</v>
      </c>
      <c r="JT186">
        <v>37.3138</v>
      </c>
      <c r="JU186">
        <v>23.8861</v>
      </c>
      <c r="JV186">
        <v>18</v>
      </c>
      <c r="JW186">
        <v>475.84</v>
      </c>
      <c r="JX186">
        <v>441.845</v>
      </c>
      <c r="JY186">
        <v>13.7283</v>
      </c>
      <c r="JZ186">
        <v>23.7868</v>
      </c>
      <c r="KA186">
        <v>30.0001</v>
      </c>
      <c r="KB186">
        <v>23.5367</v>
      </c>
      <c r="KC186">
        <v>23.6175</v>
      </c>
      <c r="KD186">
        <v>52.1469</v>
      </c>
      <c r="KE186">
        <v>38.1767</v>
      </c>
      <c r="KF186">
        <v>0</v>
      </c>
      <c r="KG186">
        <v>13.724</v>
      </c>
      <c r="KH186">
        <v>1242.51</v>
      </c>
      <c r="KI186">
        <v>9.422610000000001</v>
      </c>
      <c r="KJ186">
        <v>102.144</v>
      </c>
      <c r="KK186">
        <v>101.496</v>
      </c>
    </row>
    <row r="187" spans="1:297">
      <c r="A187">
        <v>171</v>
      </c>
      <c r="B187">
        <v>1761330810</v>
      </c>
      <c r="C187">
        <v>2769.400000095367</v>
      </c>
      <c r="D187" t="s">
        <v>786</v>
      </c>
      <c r="E187" t="s">
        <v>787</v>
      </c>
      <c r="F187">
        <v>5</v>
      </c>
      <c r="G187" t="s">
        <v>639</v>
      </c>
      <c r="H187" t="s">
        <v>436</v>
      </c>
      <c r="I187">
        <v>1761330802.214286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1237.734807572118</v>
      </c>
      <c r="AK187">
        <v>1206.50896969697</v>
      </c>
      <c r="AL187">
        <v>3.400791257802797</v>
      </c>
      <c r="AM187">
        <v>65.49655890252019</v>
      </c>
      <c r="AN187">
        <f>(AP187 - AO187 + DY187*1E3/(8.314*(EA187+273.15)) * AR187/DX187 * AQ187) * DX187/(100*DL187) * 1000/(1000 - AP187)</f>
        <v>0</v>
      </c>
      <c r="AO187">
        <v>9.430933836530075</v>
      </c>
      <c r="AP187">
        <v>11.57262848484848</v>
      </c>
      <c r="AQ187">
        <v>-2.255221528377876E-05</v>
      </c>
      <c r="AR187">
        <v>115.4826028703675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1761330802.214286</v>
      </c>
      <c r="DR187">
        <v>1168.203928571429</v>
      </c>
      <c r="DS187">
        <v>1210.028928571428</v>
      </c>
      <c r="DT187">
        <v>11.582375</v>
      </c>
      <c r="DU187">
        <v>9.432388214285714</v>
      </c>
      <c r="DV187">
        <v>1166.784642857143</v>
      </c>
      <c r="DW187">
        <v>11.53031785714286</v>
      </c>
      <c r="DX187">
        <v>499.9906071428572</v>
      </c>
      <c r="DY187">
        <v>90.21836785714285</v>
      </c>
      <c r="DZ187">
        <v>0.03239461071428572</v>
      </c>
      <c r="EA187">
        <v>18.08698214285714</v>
      </c>
      <c r="EB187">
        <v>18.005975</v>
      </c>
      <c r="EC187">
        <v>999.9000000000002</v>
      </c>
      <c r="ED187">
        <v>0</v>
      </c>
      <c r="EE187">
        <v>0</v>
      </c>
      <c r="EF187">
        <v>9990.776785714288</v>
      </c>
      <c r="EG187">
        <v>0</v>
      </c>
      <c r="EH187">
        <v>1147.148571428572</v>
      </c>
      <c r="EI187">
        <v>-41.82591071428571</v>
      </c>
      <c r="EJ187">
        <v>1181.893214285714</v>
      </c>
      <c r="EK187">
        <v>1221.553214285714</v>
      </c>
      <c r="EL187">
        <v>2.149985</v>
      </c>
      <c r="EM187">
        <v>1210.028928571428</v>
      </c>
      <c r="EN187">
        <v>9.432388214285714</v>
      </c>
      <c r="EO187">
        <v>1.044942857142857</v>
      </c>
      <c r="EP187">
        <v>0.85097475</v>
      </c>
      <c r="EQ187">
        <v>7.5585575</v>
      </c>
      <c r="ER187">
        <v>4.587293928571428</v>
      </c>
      <c r="ES187">
        <v>1199.972142857143</v>
      </c>
      <c r="ET187">
        <v>0.9670033214285716</v>
      </c>
      <c r="EU187">
        <v>0.03299691428571428</v>
      </c>
      <c r="EV187">
        <v>0</v>
      </c>
      <c r="EW187">
        <v>1358.399285714285</v>
      </c>
      <c r="EX187">
        <v>5.000560000000001</v>
      </c>
      <c r="EY187">
        <v>16199.43571428572</v>
      </c>
      <c r="EZ187">
        <v>10316.57857142857</v>
      </c>
      <c r="FA187">
        <v>37.78542857142857</v>
      </c>
      <c r="FB187">
        <v>41.473</v>
      </c>
      <c r="FC187">
        <v>39.00417857142857</v>
      </c>
      <c r="FD187">
        <v>40.84339285714285</v>
      </c>
      <c r="FE187">
        <v>39.26310714285713</v>
      </c>
      <c r="FF187">
        <v>1155.5425</v>
      </c>
      <c r="FG187">
        <v>39.42964285714287</v>
      </c>
      <c r="FH187">
        <v>0</v>
      </c>
      <c r="FI187">
        <v>1761330845.6</v>
      </c>
      <c r="FJ187">
        <v>0</v>
      </c>
      <c r="FK187">
        <v>1358.4288</v>
      </c>
      <c r="FL187">
        <v>1.781538473827672</v>
      </c>
      <c r="FM187">
        <v>52.36923086632287</v>
      </c>
      <c r="FN187">
        <v>16199.676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-41.82986097560975</v>
      </c>
      <c r="GD187">
        <v>-0.4963735191637845</v>
      </c>
      <c r="GE187">
        <v>0.1190917536782885</v>
      </c>
      <c r="GF187">
        <v>1</v>
      </c>
      <c r="GG187">
        <v>1358.352058823529</v>
      </c>
      <c r="GH187">
        <v>1.641405661707867</v>
      </c>
      <c r="GI187">
        <v>0.3168204112906519</v>
      </c>
      <c r="GJ187">
        <v>0</v>
      </c>
      <c r="GK187">
        <v>2.145334146341463</v>
      </c>
      <c r="GL187">
        <v>0.03930083623693161</v>
      </c>
      <c r="GM187">
        <v>0.01194592122974886</v>
      </c>
      <c r="GN187">
        <v>1</v>
      </c>
      <c r="GO187">
        <v>2</v>
      </c>
      <c r="GP187">
        <v>3</v>
      </c>
      <c r="GQ187" t="s">
        <v>440</v>
      </c>
      <c r="GR187">
        <v>3.13279</v>
      </c>
      <c r="GS187">
        <v>2.71049</v>
      </c>
      <c r="GT187">
        <v>0.175794</v>
      </c>
      <c r="GU187">
        <v>0.180805</v>
      </c>
      <c r="GV187">
        <v>0.06406439999999999</v>
      </c>
      <c r="GW187">
        <v>0.0552684</v>
      </c>
      <c r="GX187">
        <v>25059</v>
      </c>
      <c r="GY187">
        <v>24142.1</v>
      </c>
      <c r="GZ187">
        <v>30924.7</v>
      </c>
      <c r="HA187">
        <v>29700.7</v>
      </c>
      <c r="HB187">
        <v>39906.7</v>
      </c>
      <c r="HC187">
        <v>36926.3</v>
      </c>
      <c r="HD187">
        <v>47238.2</v>
      </c>
      <c r="HE187">
        <v>44120.5</v>
      </c>
      <c r="HF187">
        <v>1.88517</v>
      </c>
      <c r="HG187">
        <v>1.88065</v>
      </c>
      <c r="HH187">
        <v>0.0511967</v>
      </c>
      <c r="HI187">
        <v>0</v>
      </c>
      <c r="HJ187">
        <v>17.1452</v>
      </c>
      <c r="HK187">
        <v>999.9</v>
      </c>
      <c r="HL187">
        <v>30.4</v>
      </c>
      <c r="HM187">
        <v>31.8</v>
      </c>
      <c r="HN187">
        <v>15.9092</v>
      </c>
      <c r="HO187">
        <v>63.645</v>
      </c>
      <c r="HP187">
        <v>19.6514</v>
      </c>
      <c r="HQ187">
        <v>1</v>
      </c>
      <c r="HR187">
        <v>-0.248476</v>
      </c>
      <c r="HS187">
        <v>3.11108</v>
      </c>
      <c r="HT187">
        <v>20.1802</v>
      </c>
      <c r="HU187">
        <v>5.23167</v>
      </c>
      <c r="HV187">
        <v>11.9739</v>
      </c>
      <c r="HW187">
        <v>4.97105</v>
      </c>
      <c r="HX187">
        <v>3.2896</v>
      </c>
      <c r="HY187">
        <v>9999</v>
      </c>
      <c r="HZ187">
        <v>9999</v>
      </c>
      <c r="IA187">
        <v>9999</v>
      </c>
      <c r="IB187">
        <v>999.9</v>
      </c>
      <c r="IC187">
        <v>4.97298</v>
      </c>
      <c r="ID187">
        <v>1.87744</v>
      </c>
      <c r="IE187">
        <v>1.87551</v>
      </c>
      <c r="IF187">
        <v>1.87836</v>
      </c>
      <c r="IG187">
        <v>1.87505</v>
      </c>
      <c r="IH187">
        <v>1.87865</v>
      </c>
      <c r="II187">
        <v>1.87575</v>
      </c>
      <c r="IJ187">
        <v>1.87695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1.45</v>
      </c>
      <c r="IY187">
        <v>0.0519</v>
      </c>
      <c r="IZ187">
        <v>-0.1194416370607354</v>
      </c>
      <c r="JA187">
        <v>0.002211305909277446</v>
      </c>
      <c r="JB187">
        <v>-1.416678044876584E-06</v>
      </c>
      <c r="JC187">
        <v>5.589822708492042E-10</v>
      </c>
      <c r="JD187">
        <v>-0.0366444106193515</v>
      </c>
      <c r="JE187">
        <v>-0.003883289402147765</v>
      </c>
      <c r="JF187">
        <v>0.001294046794190009</v>
      </c>
      <c r="JG187">
        <v>-2.515066912705432E-05</v>
      </c>
      <c r="JH187">
        <v>14</v>
      </c>
      <c r="JI187">
        <v>2052</v>
      </c>
      <c r="JJ187">
        <v>1</v>
      </c>
      <c r="JK187">
        <v>21</v>
      </c>
      <c r="JL187">
        <v>29355513.5</v>
      </c>
      <c r="JM187">
        <v>29355513.5</v>
      </c>
      <c r="JN187">
        <v>2.63306</v>
      </c>
      <c r="JO187">
        <v>2.52197</v>
      </c>
      <c r="JP187">
        <v>1.39893</v>
      </c>
      <c r="JQ187">
        <v>2.32788</v>
      </c>
      <c r="JR187">
        <v>1.44897</v>
      </c>
      <c r="JS187">
        <v>2.49634</v>
      </c>
      <c r="JT187">
        <v>37.3378</v>
      </c>
      <c r="JU187">
        <v>23.8949</v>
      </c>
      <c r="JV187">
        <v>18</v>
      </c>
      <c r="JW187">
        <v>475.814</v>
      </c>
      <c r="JX187">
        <v>441.823</v>
      </c>
      <c r="JY187">
        <v>13.7214</v>
      </c>
      <c r="JZ187">
        <v>23.7886</v>
      </c>
      <c r="KA187">
        <v>30.0001</v>
      </c>
      <c r="KB187">
        <v>23.5367</v>
      </c>
      <c r="KC187">
        <v>23.6186</v>
      </c>
      <c r="KD187">
        <v>52.75</v>
      </c>
      <c r="KE187">
        <v>38.1767</v>
      </c>
      <c r="KF187">
        <v>0</v>
      </c>
      <c r="KG187">
        <v>13.7204</v>
      </c>
      <c r="KH187">
        <v>1255.89</v>
      </c>
      <c r="KI187">
        <v>9.42379</v>
      </c>
      <c r="KJ187">
        <v>102.145</v>
      </c>
      <c r="KK187">
        <v>101.497</v>
      </c>
    </row>
    <row r="188" spans="1:297">
      <c r="A188">
        <v>172</v>
      </c>
      <c r="B188">
        <v>1761330815</v>
      </c>
      <c r="C188">
        <v>2774.400000095367</v>
      </c>
      <c r="D188" t="s">
        <v>788</v>
      </c>
      <c r="E188" t="s">
        <v>789</v>
      </c>
      <c r="F188">
        <v>5</v>
      </c>
      <c r="G188" t="s">
        <v>639</v>
      </c>
      <c r="H188" t="s">
        <v>436</v>
      </c>
      <c r="I188">
        <v>1761330807.5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1254.790398456322</v>
      </c>
      <c r="AK188">
        <v>1223.385090909091</v>
      </c>
      <c r="AL188">
        <v>3.379333835973965</v>
      </c>
      <c r="AM188">
        <v>65.49655890252019</v>
      </c>
      <c r="AN188">
        <f>(AP188 - AO188 + DY188*1E3/(8.314*(EA188+273.15)) * AR188/DX188 * AQ188) * DX188/(100*DL188) * 1000/(1000 - AP188)</f>
        <v>0</v>
      </c>
      <c r="AO188">
        <v>9.432311506988778</v>
      </c>
      <c r="AP188">
        <v>11.57558181818182</v>
      </c>
      <c r="AQ188">
        <v>2.695802624334677E-05</v>
      </c>
      <c r="AR188">
        <v>115.4826028703675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1761330807.5</v>
      </c>
      <c r="DR188">
        <v>1185.833703703704</v>
      </c>
      <c r="DS188">
        <v>1227.782962962963</v>
      </c>
      <c r="DT188">
        <v>11.57659259259259</v>
      </c>
      <c r="DU188">
        <v>9.431541111111111</v>
      </c>
      <c r="DV188">
        <v>1184.392962962963</v>
      </c>
      <c r="DW188">
        <v>11.52462962962963</v>
      </c>
      <c r="DX188">
        <v>500.0213333333334</v>
      </c>
      <c r="DY188">
        <v>90.21904444444444</v>
      </c>
      <c r="DZ188">
        <v>0.03248547037037037</v>
      </c>
      <c r="EA188">
        <v>18.08871111111111</v>
      </c>
      <c r="EB188">
        <v>18.00433333333333</v>
      </c>
      <c r="EC188">
        <v>999.9000000000001</v>
      </c>
      <c r="ED188">
        <v>0</v>
      </c>
      <c r="EE188">
        <v>0</v>
      </c>
      <c r="EF188">
        <v>9997.916296296296</v>
      </c>
      <c r="EG188">
        <v>0</v>
      </c>
      <c r="EH188">
        <v>1147.159259259259</v>
      </c>
      <c r="EI188">
        <v>-41.94987777777778</v>
      </c>
      <c r="EJ188">
        <v>1199.722592592593</v>
      </c>
      <c r="EK188">
        <v>1239.474814814815</v>
      </c>
      <c r="EL188">
        <v>2.145055925925926</v>
      </c>
      <c r="EM188">
        <v>1227.782962962963</v>
      </c>
      <c r="EN188">
        <v>9.431541111111111</v>
      </c>
      <c r="EO188">
        <v>1.04443</v>
      </c>
      <c r="EP188">
        <v>0.8509046666666668</v>
      </c>
      <c r="EQ188">
        <v>7.551364074074074</v>
      </c>
      <c r="ER188">
        <v>4.586116296296296</v>
      </c>
      <c r="ES188">
        <v>1199.983703703704</v>
      </c>
      <c r="ET188">
        <v>0.9669978888888887</v>
      </c>
      <c r="EU188">
        <v>0.03300224444444444</v>
      </c>
      <c r="EV188">
        <v>0</v>
      </c>
      <c r="EW188">
        <v>1358.544444444444</v>
      </c>
      <c r="EX188">
        <v>5.000560000000001</v>
      </c>
      <c r="EY188">
        <v>16204.25925925926</v>
      </c>
      <c r="EZ188">
        <v>10316.67037037037</v>
      </c>
      <c r="FA188">
        <v>37.84225925925926</v>
      </c>
      <c r="FB188">
        <v>41.53455555555556</v>
      </c>
      <c r="FC188">
        <v>39.053</v>
      </c>
      <c r="FD188">
        <v>40.93951851851852</v>
      </c>
      <c r="FE188">
        <v>39.31914814814814</v>
      </c>
      <c r="FF188">
        <v>1155.547037037037</v>
      </c>
      <c r="FG188">
        <v>39.43666666666667</v>
      </c>
      <c r="FH188">
        <v>0</v>
      </c>
      <c r="FI188">
        <v>1761330851</v>
      </c>
      <c r="FJ188">
        <v>0</v>
      </c>
      <c r="FK188">
        <v>1358.530769230769</v>
      </c>
      <c r="FL188">
        <v>1.401709408226408</v>
      </c>
      <c r="FM188">
        <v>49.10427349696594</v>
      </c>
      <c r="FN188">
        <v>16204.13461538462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-41.88111249999999</v>
      </c>
      <c r="GD188">
        <v>-1.325980863039302</v>
      </c>
      <c r="GE188">
        <v>0.1538500279289866</v>
      </c>
      <c r="GF188">
        <v>0</v>
      </c>
      <c r="GG188">
        <v>1358.442647058823</v>
      </c>
      <c r="GH188">
        <v>1.531398020077701</v>
      </c>
      <c r="GI188">
        <v>0.300404715474939</v>
      </c>
      <c r="GJ188">
        <v>0</v>
      </c>
      <c r="GK188">
        <v>2.14843675</v>
      </c>
      <c r="GL188">
        <v>-0.06104926829268336</v>
      </c>
      <c r="GM188">
        <v>0.006207710684100828</v>
      </c>
      <c r="GN188">
        <v>1</v>
      </c>
      <c r="GO188">
        <v>1</v>
      </c>
      <c r="GP188">
        <v>3</v>
      </c>
      <c r="GQ188" t="s">
        <v>446</v>
      </c>
      <c r="GR188">
        <v>3.13289</v>
      </c>
      <c r="GS188">
        <v>2.71022</v>
      </c>
      <c r="GT188">
        <v>0.1773</v>
      </c>
      <c r="GU188">
        <v>0.182302</v>
      </c>
      <c r="GV188">
        <v>0.0640732</v>
      </c>
      <c r="GW188">
        <v>0.0552681</v>
      </c>
      <c r="GX188">
        <v>25013</v>
      </c>
      <c r="GY188">
        <v>24097.7</v>
      </c>
      <c r="GZ188">
        <v>30924.4</v>
      </c>
      <c r="HA188">
        <v>29700.3</v>
      </c>
      <c r="HB188">
        <v>39906.1</v>
      </c>
      <c r="HC188">
        <v>36926.1</v>
      </c>
      <c r="HD188">
        <v>47237.9</v>
      </c>
      <c r="HE188">
        <v>44120.1</v>
      </c>
      <c r="HF188">
        <v>1.88557</v>
      </c>
      <c r="HG188">
        <v>1.88045</v>
      </c>
      <c r="HH188">
        <v>0.0516698</v>
      </c>
      <c r="HI188">
        <v>0</v>
      </c>
      <c r="HJ188">
        <v>17.1441</v>
      </c>
      <c r="HK188">
        <v>999.9</v>
      </c>
      <c r="HL188">
        <v>30.4</v>
      </c>
      <c r="HM188">
        <v>31.8</v>
      </c>
      <c r="HN188">
        <v>15.9086</v>
      </c>
      <c r="HO188">
        <v>63.475</v>
      </c>
      <c r="HP188">
        <v>19.6595</v>
      </c>
      <c r="HQ188">
        <v>1</v>
      </c>
      <c r="HR188">
        <v>-0.248468</v>
      </c>
      <c r="HS188">
        <v>3.0863</v>
      </c>
      <c r="HT188">
        <v>20.1806</v>
      </c>
      <c r="HU188">
        <v>5.23212</v>
      </c>
      <c r="HV188">
        <v>11.9739</v>
      </c>
      <c r="HW188">
        <v>4.9713</v>
      </c>
      <c r="HX188">
        <v>3.28958</v>
      </c>
      <c r="HY188">
        <v>9999</v>
      </c>
      <c r="HZ188">
        <v>9999</v>
      </c>
      <c r="IA188">
        <v>9999</v>
      </c>
      <c r="IB188">
        <v>999.9</v>
      </c>
      <c r="IC188">
        <v>4.973</v>
      </c>
      <c r="ID188">
        <v>1.87744</v>
      </c>
      <c r="IE188">
        <v>1.87547</v>
      </c>
      <c r="IF188">
        <v>1.87835</v>
      </c>
      <c r="IG188">
        <v>1.87501</v>
      </c>
      <c r="IH188">
        <v>1.8786</v>
      </c>
      <c r="II188">
        <v>1.87573</v>
      </c>
      <c r="IJ188">
        <v>1.87692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1.47</v>
      </c>
      <c r="IY188">
        <v>0.0519</v>
      </c>
      <c r="IZ188">
        <v>-0.1194416370607354</v>
      </c>
      <c r="JA188">
        <v>0.002211305909277446</v>
      </c>
      <c r="JB188">
        <v>-1.416678044876584E-06</v>
      </c>
      <c r="JC188">
        <v>5.589822708492042E-10</v>
      </c>
      <c r="JD188">
        <v>-0.0366444106193515</v>
      </c>
      <c r="JE188">
        <v>-0.003883289402147765</v>
      </c>
      <c r="JF188">
        <v>0.001294046794190009</v>
      </c>
      <c r="JG188">
        <v>-2.515066912705432E-05</v>
      </c>
      <c r="JH188">
        <v>14</v>
      </c>
      <c r="JI188">
        <v>2052</v>
      </c>
      <c r="JJ188">
        <v>1</v>
      </c>
      <c r="JK188">
        <v>21</v>
      </c>
      <c r="JL188">
        <v>29355513.6</v>
      </c>
      <c r="JM188">
        <v>29355513.6</v>
      </c>
      <c r="JN188">
        <v>2.66113</v>
      </c>
      <c r="JO188">
        <v>2.52075</v>
      </c>
      <c r="JP188">
        <v>1.39893</v>
      </c>
      <c r="JQ188">
        <v>2.32788</v>
      </c>
      <c r="JR188">
        <v>1.44897</v>
      </c>
      <c r="JS188">
        <v>2.50488</v>
      </c>
      <c r="JT188">
        <v>37.3378</v>
      </c>
      <c r="JU188">
        <v>23.9124</v>
      </c>
      <c r="JV188">
        <v>18</v>
      </c>
      <c r="JW188">
        <v>476.024</v>
      </c>
      <c r="JX188">
        <v>441.711</v>
      </c>
      <c r="JY188">
        <v>13.7177</v>
      </c>
      <c r="JZ188">
        <v>23.7886</v>
      </c>
      <c r="KA188">
        <v>30</v>
      </c>
      <c r="KB188">
        <v>23.5367</v>
      </c>
      <c r="KC188">
        <v>23.6195</v>
      </c>
      <c r="KD188">
        <v>53.2694</v>
      </c>
      <c r="KE188">
        <v>38.1767</v>
      </c>
      <c r="KF188">
        <v>0</v>
      </c>
      <c r="KG188">
        <v>13.7316</v>
      </c>
      <c r="KH188">
        <v>1275.95</v>
      </c>
      <c r="KI188">
        <v>9.423550000000001</v>
      </c>
      <c r="KJ188">
        <v>102.144</v>
      </c>
      <c r="KK188">
        <v>101.496</v>
      </c>
    </row>
    <row r="189" spans="1:297">
      <c r="A189">
        <v>173</v>
      </c>
      <c r="B189">
        <v>1761330820</v>
      </c>
      <c r="C189">
        <v>2779.400000095367</v>
      </c>
      <c r="D189" t="s">
        <v>790</v>
      </c>
      <c r="E189" t="s">
        <v>791</v>
      </c>
      <c r="F189">
        <v>5</v>
      </c>
      <c r="G189" t="s">
        <v>639</v>
      </c>
      <c r="H189" t="s">
        <v>436</v>
      </c>
      <c r="I189">
        <v>1761330812.214286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1271.652375896791</v>
      </c>
      <c r="AK189">
        <v>1240.359090909091</v>
      </c>
      <c r="AL189">
        <v>3.401533283069117</v>
      </c>
      <c r="AM189">
        <v>65.49655890252019</v>
      </c>
      <c r="AN189">
        <f>(AP189 - AO189 + DY189*1E3/(8.314*(EA189+273.15)) * AR189/DX189 * AQ189) * DX189/(100*DL189) * 1000/(1000 - AP189)</f>
        <v>0</v>
      </c>
      <c r="AO189">
        <v>9.433574134941871</v>
      </c>
      <c r="AP189">
        <v>11.57598424242424</v>
      </c>
      <c r="AQ189">
        <v>-9.72251350956439E-06</v>
      </c>
      <c r="AR189">
        <v>115.4826028703675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1761330812.214286</v>
      </c>
      <c r="DR189">
        <v>1201.592857142857</v>
      </c>
      <c r="DS189">
        <v>1243.606785714286</v>
      </c>
      <c r="DT189">
        <v>11.57480714285714</v>
      </c>
      <c r="DU189">
        <v>9.432372142857144</v>
      </c>
      <c r="DV189">
        <v>1200.133571428571</v>
      </c>
      <c r="DW189">
        <v>11.52286428571428</v>
      </c>
      <c r="DX189">
        <v>499.9895357142858</v>
      </c>
      <c r="DY189">
        <v>90.21885</v>
      </c>
      <c r="DZ189">
        <v>0.03259337857142857</v>
      </c>
      <c r="EA189">
        <v>18.09009285714286</v>
      </c>
      <c r="EB189">
        <v>18.00139285714286</v>
      </c>
      <c r="EC189">
        <v>999.9000000000002</v>
      </c>
      <c r="ED189">
        <v>0</v>
      </c>
      <c r="EE189">
        <v>0</v>
      </c>
      <c r="EF189">
        <v>9993.103571428572</v>
      </c>
      <c r="EG189">
        <v>0</v>
      </c>
      <c r="EH189">
        <v>1147.170357142857</v>
      </c>
      <c r="EI189">
        <v>-42.01382142857143</v>
      </c>
      <c r="EJ189">
        <v>1215.663571428571</v>
      </c>
      <c r="EK189">
        <v>1255.449642857143</v>
      </c>
      <c r="EL189">
        <v>2.142444285714286</v>
      </c>
      <c r="EM189">
        <v>1243.606785714286</v>
      </c>
      <c r="EN189">
        <v>9.432372142857144</v>
      </c>
      <c r="EO189">
        <v>1.044266785714286</v>
      </c>
      <c r="EP189">
        <v>0.85097775</v>
      </c>
      <c r="EQ189">
        <v>7.549079285714286</v>
      </c>
      <c r="ER189">
        <v>4.587344642857142</v>
      </c>
      <c r="ES189">
        <v>1200.018214285714</v>
      </c>
      <c r="ET189">
        <v>0.966992107142857</v>
      </c>
      <c r="EU189">
        <v>0.03300790714285714</v>
      </c>
      <c r="EV189">
        <v>0</v>
      </c>
      <c r="EW189">
        <v>1358.630357142857</v>
      </c>
      <c r="EX189">
        <v>5.000560000000001</v>
      </c>
      <c r="EY189">
        <v>16208.51785714286</v>
      </c>
      <c r="EZ189">
        <v>10316.95357142857</v>
      </c>
      <c r="FA189">
        <v>37.84335714285714</v>
      </c>
      <c r="FB189">
        <v>41.58242857142857</v>
      </c>
      <c r="FC189">
        <v>39.10242857142856</v>
      </c>
      <c r="FD189">
        <v>41.01532142857143</v>
      </c>
      <c r="FE189">
        <v>39.35907142857143</v>
      </c>
      <c r="FF189">
        <v>1155.573571428571</v>
      </c>
      <c r="FG189">
        <v>39.44464285714287</v>
      </c>
      <c r="FH189">
        <v>0</v>
      </c>
      <c r="FI189">
        <v>1761330855.8</v>
      </c>
      <c r="FJ189">
        <v>0</v>
      </c>
      <c r="FK189">
        <v>1358.627307692308</v>
      </c>
      <c r="FL189">
        <v>0.9001709377893118</v>
      </c>
      <c r="FM189">
        <v>51.72649582137383</v>
      </c>
      <c r="FN189">
        <v>16208.33846153846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-41.965725</v>
      </c>
      <c r="GD189">
        <v>-0.982505065665892</v>
      </c>
      <c r="GE189">
        <v>0.1315275289625713</v>
      </c>
      <c r="GF189">
        <v>0</v>
      </c>
      <c r="GG189">
        <v>1358.556470588235</v>
      </c>
      <c r="GH189">
        <v>1.171275785651081</v>
      </c>
      <c r="GI189">
        <v>0.2610373238237551</v>
      </c>
      <c r="GJ189">
        <v>0</v>
      </c>
      <c r="GK189">
        <v>2.1444635</v>
      </c>
      <c r="GL189">
        <v>-0.0348513320825527</v>
      </c>
      <c r="GM189">
        <v>0.003884119301720767</v>
      </c>
      <c r="GN189">
        <v>1</v>
      </c>
      <c r="GO189">
        <v>1</v>
      </c>
      <c r="GP189">
        <v>3</v>
      </c>
      <c r="GQ189" t="s">
        <v>446</v>
      </c>
      <c r="GR189">
        <v>3.13287</v>
      </c>
      <c r="GS189">
        <v>2.71024</v>
      </c>
      <c r="GT189">
        <v>0.178805</v>
      </c>
      <c r="GU189">
        <v>0.183783</v>
      </c>
      <c r="GV189">
        <v>0.06407980000000001</v>
      </c>
      <c r="GW189">
        <v>0.0552753</v>
      </c>
      <c r="GX189">
        <v>24967.3</v>
      </c>
      <c r="GY189">
        <v>24054.1</v>
      </c>
      <c r="GZ189">
        <v>30924.4</v>
      </c>
      <c r="HA189">
        <v>29700.3</v>
      </c>
      <c r="HB189">
        <v>39905.8</v>
      </c>
      <c r="HC189">
        <v>36925.8</v>
      </c>
      <c r="HD189">
        <v>47237.7</v>
      </c>
      <c r="HE189">
        <v>44120</v>
      </c>
      <c r="HF189">
        <v>1.88573</v>
      </c>
      <c r="HG189">
        <v>1.88072</v>
      </c>
      <c r="HH189">
        <v>0.0513643</v>
      </c>
      <c r="HI189">
        <v>0</v>
      </c>
      <c r="HJ189">
        <v>17.1422</v>
      </c>
      <c r="HK189">
        <v>999.9</v>
      </c>
      <c r="HL189">
        <v>30.4</v>
      </c>
      <c r="HM189">
        <v>31.8</v>
      </c>
      <c r="HN189">
        <v>15.909</v>
      </c>
      <c r="HO189">
        <v>63.545</v>
      </c>
      <c r="HP189">
        <v>19.8237</v>
      </c>
      <c r="HQ189">
        <v>1</v>
      </c>
      <c r="HR189">
        <v>-0.248704</v>
      </c>
      <c r="HS189">
        <v>3.05134</v>
      </c>
      <c r="HT189">
        <v>20.1815</v>
      </c>
      <c r="HU189">
        <v>5.23182</v>
      </c>
      <c r="HV189">
        <v>11.9737</v>
      </c>
      <c r="HW189">
        <v>4.97115</v>
      </c>
      <c r="HX189">
        <v>3.2896</v>
      </c>
      <c r="HY189">
        <v>9999</v>
      </c>
      <c r="HZ189">
        <v>9999</v>
      </c>
      <c r="IA189">
        <v>9999</v>
      </c>
      <c r="IB189">
        <v>999.9</v>
      </c>
      <c r="IC189">
        <v>4.97296</v>
      </c>
      <c r="ID189">
        <v>1.87745</v>
      </c>
      <c r="IE189">
        <v>1.87552</v>
      </c>
      <c r="IF189">
        <v>1.87836</v>
      </c>
      <c r="IG189">
        <v>1.87505</v>
      </c>
      <c r="IH189">
        <v>1.87864</v>
      </c>
      <c r="II189">
        <v>1.87576</v>
      </c>
      <c r="IJ189">
        <v>1.87693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1.49</v>
      </c>
      <c r="IY189">
        <v>0.052</v>
      </c>
      <c r="IZ189">
        <v>-0.1194416370607354</v>
      </c>
      <c r="JA189">
        <v>0.002211305909277446</v>
      </c>
      <c r="JB189">
        <v>-1.416678044876584E-06</v>
      </c>
      <c r="JC189">
        <v>5.589822708492042E-10</v>
      </c>
      <c r="JD189">
        <v>-0.0366444106193515</v>
      </c>
      <c r="JE189">
        <v>-0.003883289402147765</v>
      </c>
      <c r="JF189">
        <v>0.001294046794190009</v>
      </c>
      <c r="JG189">
        <v>-2.515066912705432E-05</v>
      </c>
      <c r="JH189">
        <v>14</v>
      </c>
      <c r="JI189">
        <v>2052</v>
      </c>
      <c r="JJ189">
        <v>1</v>
      </c>
      <c r="JK189">
        <v>21</v>
      </c>
      <c r="JL189">
        <v>29355513.7</v>
      </c>
      <c r="JM189">
        <v>29355513.7</v>
      </c>
      <c r="JN189">
        <v>2.68921</v>
      </c>
      <c r="JO189">
        <v>2.52686</v>
      </c>
      <c r="JP189">
        <v>1.39893</v>
      </c>
      <c r="JQ189">
        <v>2.3291</v>
      </c>
      <c r="JR189">
        <v>1.44897</v>
      </c>
      <c r="JS189">
        <v>2.53174</v>
      </c>
      <c r="JT189">
        <v>37.3378</v>
      </c>
      <c r="JU189">
        <v>23.8949</v>
      </c>
      <c r="JV189">
        <v>18</v>
      </c>
      <c r="JW189">
        <v>476.103</v>
      </c>
      <c r="JX189">
        <v>441.877</v>
      </c>
      <c r="JY189">
        <v>13.7263</v>
      </c>
      <c r="JZ189">
        <v>23.7886</v>
      </c>
      <c r="KA189">
        <v>30</v>
      </c>
      <c r="KB189">
        <v>23.5369</v>
      </c>
      <c r="KC189">
        <v>23.6195</v>
      </c>
      <c r="KD189">
        <v>53.865</v>
      </c>
      <c r="KE189">
        <v>38.1767</v>
      </c>
      <c r="KF189">
        <v>0</v>
      </c>
      <c r="KG189">
        <v>13.7277</v>
      </c>
      <c r="KH189">
        <v>1289.32</v>
      </c>
      <c r="KI189">
        <v>9.41977</v>
      </c>
      <c r="KJ189">
        <v>102.144</v>
      </c>
      <c r="KK189">
        <v>101.495</v>
      </c>
    </row>
    <row r="190" spans="1:297">
      <c r="A190">
        <v>174</v>
      </c>
      <c r="B190">
        <v>1761330825</v>
      </c>
      <c r="C190">
        <v>2784.400000095367</v>
      </c>
      <c r="D190" t="s">
        <v>792</v>
      </c>
      <c r="E190" t="s">
        <v>793</v>
      </c>
      <c r="F190">
        <v>5</v>
      </c>
      <c r="G190" t="s">
        <v>639</v>
      </c>
      <c r="H190" t="s">
        <v>436</v>
      </c>
      <c r="I190">
        <v>1761330817.5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1288.52848253241</v>
      </c>
      <c r="AK190">
        <v>1257.108242424242</v>
      </c>
      <c r="AL190">
        <v>3.345829188423089</v>
      </c>
      <c r="AM190">
        <v>65.49655890252019</v>
      </c>
      <c r="AN190">
        <f>(AP190 - AO190 + DY190*1E3/(8.314*(EA190+273.15)) * AR190/DX190 * AQ190) * DX190/(100*DL190) * 1000/(1000 - AP190)</f>
        <v>0</v>
      </c>
      <c r="AO190">
        <v>9.434670970052442</v>
      </c>
      <c r="AP190">
        <v>11.58088121212121</v>
      </c>
      <c r="AQ190">
        <v>1.035095794001581E-05</v>
      </c>
      <c r="AR190">
        <v>115.4826028703675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1761330817.5</v>
      </c>
      <c r="DR190">
        <v>1219.254074074074</v>
      </c>
      <c r="DS190">
        <v>1261.308518518519</v>
      </c>
      <c r="DT190">
        <v>11.57613333333333</v>
      </c>
      <c r="DU190">
        <v>9.433587037037038</v>
      </c>
      <c r="DV190">
        <v>1217.771481481481</v>
      </c>
      <c r="DW190">
        <v>11.52416666666667</v>
      </c>
      <c r="DX190">
        <v>499.9983703703704</v>
      </c>
      <c r="DY190">
        <v>90.21904074074074</v>
      </c>
      <c r="DZ190">
        <v>0.03248938518518519</v>
      </c>
      <c r="EA190">
        <v>18.09295185185185</v>
      </c>
      <c r="EB190">
        <v>17.99805185185185</v>
      </c>
      <c r="EC190">
        <v>999.9000000000001</v>
      </c>
      <c r="ED190">
        <v>0</v>
      </c>
      <c r="EE190">
        <v>0</v>
      </c>
      <c r="EF190">
        <v>10002.5237037037</v>
      </c>
      <c r="EG190">
        <v>0</v>
      </c>
      <c r="EH190">
        <v>1147.185555555556</v>
      </c>
      <c r="EI190">
        <v>-42.05447777777778</v>
      </c>
      <c r="EJ190">
        <v>1233.532962962963</v>
      </c>
      <c r="EK190">
        <v>1273.32037037037</v>
      </c>
      <c r="EL190">
        <v>2.142556296296296</v>
      </c>
      <c r="EM190">
        <v>1261.308518518519</v>
      </c>
      <c r="EN190">
        <v>9.433587037037038</v>
      </c>
      <c r="EO190">
        <v>1.044388518518519</v>
      </c>
      <c r="EP190">
        <v>0.851089148148148</v>
      </c>
      <c r="EQ190">
        <v>7.550789259259259</v>
      </c>
      <c r="ER190">
        <v>4.589216296296296</v>
      </c>
      <c r="ES190">
        <v>1200.046666666667</v>
      </c>
      <c r="ET190">
        <v>0.9669948148148149</v>
      </c>
      <c r="EU190">
        <v>0.03300510740740741</v>
      </c>
      <c r="EV190">
        <v>0</v>
      </c>
      <c r="EW190">
        <v>1358.763703703704</v>
      </c>
      <c r="EX190">
        <v>5.000560000000001</v>
      </c>
      <c r="EY190">
        <v>16212.87777777778</v>
      </c>
      <c r="EZ190">
        <v>10317.1962962963</v>
      </c>
      <c r="FA190">
        <v>37.88851851851852</v>
      </c>
      <c r="FB190">
        <v>41.65488888888888</v>
      </c>
      <c r="FC190">
        <v>39.15948148148149</v>
      </c>
      <c r="FD190">
        <v>41.10388888888888</v>
      </c>
      <c r="FE190">
        <v>39.41181481481481</v>
      </c>
      <c r="FF190">
        <v>1155.603333333333</v>
      </c>
      <c r="FG190">
        <v>39.44333333333334</v>
      </c>
      <c r="FH190">
        <v>0</v>
      </c>
      <c r="FI190">
        <v>1761330861.2</v>
      </c>
      <c r="FJ190">
        <v>0</v>
      </c>
      <c r="FK190">
        <v>1358.7688</v>
      </c>
      <c r="FL190">
        <v>1.537692301703795</v>
      </c>
      <c r="FM190">
        <v>44.66153832275447</v>
      </c>
      <c r="FN190">
        <v>16212.632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-42.0252275</v>
      </c>
      <c r="GD190">
        <v>-0.2777729831143481</v>
      </c>
      <c r="GE190">
        <v>0.07612535710096906</v>
      </c>
      <c r="GF190">
        <v>1</v>
      </c>
      <c r="GG190">
        <v>1358.692647058824</v>
      </c>
      <c r="GH190">
        <v>1.211764703591466</v>
      </c>
      <c r="GI190">
        <v>0.251060208662596</v>
      </c>
      <c r="GJ190">
        <v>0</v>
      </c>
      <c r="GK190">
        <v>2.14280775</v>
      </c>
      <c r="GL190">
        <v>-0.003645365853667639</v>
      </c>
      <c r="GM190">
        <v>0.001873363936212078</v>
      </c>
      <c r="GN190">
        <v>1</v>
      </c>
      <c r="GO190">
        <v>2</v>
      </c>
      <c r="GP190">
        <v>3</v>
      </c>
      <c r="GQ190" t="s">
        <v>440</v>
      </c>
      <c r="GR190">
        <v>3.13287</v>
      </c>
      <c r="GS190">
        <v>2.71</v>
      </c>
      <c r="GT190">
        <v>0.180282</v>
      </c>
      <c r="GU190">
        <v>0.18525</v>
      </c>
      <c r="GV190">
        <v>0.06410250000000001</v>
      </c>
      <c r="GW190">
        <v>0.0552836</v>
      </c>
      <c r="GX190">
        <v>24923</v>
      </c>
      <c r="GY190">
        <v>24010.3</v>
      </c>
      <c r="GZ190">
        <v>30925.1</v>
      </c>
      <c r="HA190">
        <v>29699.5</v>
      </c>
      <c r="HB190">
        <v>39906.3</v>
      </c>
      <c r="HC190">
        <v>36924.5</v>
      </c>
      <c r="HD190">
        <v>47239.4</v>
      </c>
      <c r="HE190">
        <v>44118.7</v>
      </c>
      <c r="HF190">
        <v>1.8854</v>
      </c>
      <c r="HG190">
        <v>1.8806</v>
      </c>
      <c r="HH190">
        <v>0.0516325</v>
      </c>
      <c r="HI190">
        <v>0</v>
      </c>
      <c r="HJ190">
        <v>17.1395</v>
      </c>
      <c r="HK190">
        <v>999.9</v>
      </c>
      <c r="HL190">
        <v>30.4</v>
      </c>
      <c r="HM190">
        <v>31.8</v>
      </c>
      <c r="HN190">
        <v>15.9102</v>
      </c>
      <c r="HO190">
        <v>63.645</v>
      </c>
      <c r="HP190">
        <v>19.6595</v>
      </c>
      <c r="HQ190">
        <v>1</v>
      </c>
      <c r="HR190">
        <v>-0.248753</v>
      </c>
      <c r="HS190">
        <v>3.06752</v>
      </c>
      <c r="HT190">
        <v>20.1812</v>
      </c>
      <c r="HU190">
        <v>5.23226</v>
      </c>
      <c r="HV190">
        <v>11.9739</v>
      </c>
      <c r="HW190">
        <v>4.9713</v>
      </c>
      <c r="HX190">
        <v>3.2897</v>
      </c>
      <c r="HY190">
        <v>9999</v>
      </c>
      <c r="HZ190">
        <v>9999</v>
      </c>
      <c r="IA190">
        <v>9999</v>
      </c>
      <c r="IB190">
        <v>999.9</v>
      </c>
      <c r="IC190">
        <v>4.97296</v>
      </c>
      <c r="ID190">
        <v>1.87744</v>
      </c>
      <c r="IE190">
        <v>1.87549</v>
      </c>
      <c r="IF190">
        <v>1.87836</v>
      </c>
      <c r="IG190">
        <v>1.87505</v>
      </c>
      <c r="IH190">
        <v>1.87862</v>
      </c>
      <c r="II190">
        <v>1.87575</v>
      </c>
      <c r="IJ190">
        <v>1.87694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1.52</v>
      </c>
      <c r="IY190">
        <v>0.0521</v>
      </c>
      <c r="IZ190">
        <v>-0.1194416370607354</v>
      </c>
      <c r="JA190">
        <v>0.002211305909277446</v>
      </c>
      <c r="JB190">
        <v>-1.416678044876584E-06</v>
      </c>
      <c r="JC190">
        <v>5.589822708492042E-10</v>
      </c>
      <c r="JD190">
        <v>-0.0366444106193515</v>
      </c>
      <c r="JE190">
        <v>-0.003883289402147765</v>
      </c>
      <c r="JF190">
        <v>0.001294046794190009</v>
      </c>
      <c r="JG190">
        <v>-2.515066912705432E-05</v>
      </c>
      <c r="JH190">
        <v>14</v>
      </c>
      <c r="JI190">
        <v>2052</v>
      </c>
      <c r="JJ190">
        <v>1</v>
      </c>
      <c r="JK190">
        <v>21</v>
      </c>
      <c r="JL190">
        <v>29355513.8</v>
      </c>
      <c r="JM190">
        <v>29355513.8</v>
      </c>
      <c r="JN190">
        <v>2.71729</v>
      </c>
      <c r="JO190">
        <v>2.52808</v>
      </c>
      <c r="JP190">
        <v>1.39893</v>
      </c>
      <c r="JQ190">
        <v>2.32788</v>
      </c>
      <c r="JR190">
        <v>1.44897</v>
      </c>
      <c r="JS190">
        <v>2.45972</v>
      </c>
      <c r="JT190">
        <v>37.3378</v>
      </c>
      <c r="JU190">
        <v>23.9036</v>
      </c>
      <c r="JV190">
        <v>18</v>
      </c>
      <c r="JW190">
        <v>475.946</v>
      </c>
      <c r="JX190">
        <v>441.801</v>
      </c>
      <c r="JY190">
        <v>13.7276</v>
      </c>
      <c r="JZ190">
        <v>23.7886</v>
      </c>
      <c r="KA190">
        <v>29.9999</v>
      </c>
      <c r="KB190">
        <v>23.5387</v>
      </c>
      <c r="KC190">
        <v>23.6195</v>
      </c>
      <c r="KD190">
        <v>54.3864</v>
      </c>
      <c r="KE190">
        <v>38.1767</v>
      </c>
      <c r="KF190">
        <v>0</v>
      </c>
      <c r="KG190">
        <v>13.7278</v>
      </c>
      <c r="KH190">
        <v>1309.36</v>
      </c>
      <c r="KI190">
        <v>9.414669999999999</v>
      </c>
      <c r="KJ190">
        <v>102.147</v>
      </c>
      <c r="KK190">
        <v>101.493</v>
      </c>
    </row>
    <row r="191" spans="1:297">
      <c r="A191">
        <v>175</v>
      </c>
      <c r="B191">
        <v>1761330830</v>
      </c>
      <c r="C191">
        <v>2789.400000095367</v>
      </c>
      <c r="D191" t="s">
        <v>794</v>
      </c>
      <c r="E191" t="s">
        <v>795</v>
      </c>
      <c r="F191">
        <v>5</v>
      </c>
      <c r="G191" t="s">
        <v>639</v>
      </c>
      <c r="H191" t="s">
        <v>436</v>
      </c>
      <c r="I191">
        <v>1761330822.214286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1305.492274325905</v>
      </c>
      <c r="AK191">
        <v>1274.061999999999</v>
      </c>
      <c r="AL191">
        <v>3.40161567488829</v>
      </c>
      <c r="AM191">
        <v>65.49655890252019</v>
      </c>
      <c r="AN191">
        <f>(AP191 - AO191 + DY191*1E3/(8.314*(EA191+273.15)) * AR191/DX191 * AQ191) * DX191/(100*DL191) * 1000/(1000 - AP191)</f>
        <v>0</v>
      </c>
      <c r="AO191">
        <v>9.436068731092917</v>
      </c>
      <c r="AP191">
        <v>11.58424121212121</v>
      </c>
      <c r="AQ191">
        <v>1.394456108434205E-05</v>
      </c>
      <c r="AR191">
        <v>115.4826028703675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1761330822.214286</v>
      </c>
      <c r="DR191">
        <v>1234.977857142857</v>
      </c>
      <c r="DS191">
        <v>1277.095357142857</v>
      </c>
      <c r="DT191">
        <v>11.57887857142857</v>
      </c>
      <c r="DU191">
        <v>9.434825000000002</v>
      </c>
      <c r="DV191">
        <v>1233.475714285714</v>
      </c>
      <c r="DW191">
        <v>11.52687142857143</v>
      </c>
      <c r="DX191">
        <v>500.0185714285714</v>
      </c>
      <c r="DY191">
        <v>90.21918214285714</v>
      </c>
      <c r="DZ191">
        <v>0.03235434642857143</v>
      </c>
      <c r="EA191">
        <v>18.09494642857143</v>
      </c>
      <c r="EB191">
        <v>17.997525</v>
      </c>
      <c r="EC191">
        <v>999.9000000000002</v>
      </c>
      <c r="ED191">
        <v>0</v>
      </c>
      <c r="EE191">
        <v>0</v>
      </c>
      <c r="EF191">
        <v>10001.15357142857</v>
      </c>
      <c r="EG191">
        <v>0</v>
      </c>
      <c r="EH191">
        <v>1147.181428571429</v>
      </c>
      <c r="EI191">
        <v>-42.11744285714286</v>
      </c>
      <c r="EJ191">
        <v>1249.443928571429</v>
      </c>
      <c r="EK191">
        <v>1289.259285714286</v>
      </c>
      <c r="EL191">
        <v>2.1440625</v>
      </c>
      <c r="EM191">
        <v>1277.095357142857</v>
      </c>
      <c r="EN191">
        <v>9.434825000000002</v>
      </c>
      <c r="EO191">
        <v>1.0446375</v>
      </c>
      <c r="EP191">
        <v>0.8512022499999999</v>
      </c>
      <c r="EQ191">
        <v>7.554282857142857</v>
      </c>
      <c r="ER191">
        <v>4.591116428571428</v>
      </c>
      <c r="ES191">
        <v>1200.036071428571</v>
      </c>
      <c r="ET191">
        <v>0.9669959999999999</v>
      </c>
      <c r="EU191">
        <v>0.03300388928571428</v>
      </c>
      <c r="EV191">
        <v>0</v>
      </c>
      <c r="EW191">
        <v>1358.848214285714</v>
      </c>
      <c r="EX191">
        <v>5.000560000000001</v>
      </c>
      <c r="EY191">
        <v>16215.96785714286</v>
      </c>
      <c r="EZ191">
        <v>10317.11428571429</v>
      </c>
      <c r="FA191">
        <v>37.91039285714286</v>
      </c>
      <c r="FB191">
        <v>41.703</v>
      </c>
      <c r="FC191">
        <v>39.20064285714285</v>
      </c>
      <c r="FD191">
        <v>41.18274999999999</v>
      </c>
      <c r="FE191">
        <v>39.45739285714285</v>
      </c>
      <c r="FF191">
        <v>1155.593571428572</v>
      </c>
      <c r="FG191">
        <v>39.44250000000001</v>
      </c>
      <c r="FH191">
        <v>0</v>
      </c>
      <c r="FI191">
        <v>1761330866</v>
      </c>
      <c r="FJ191">
        <v>0</v>
      </c>
      <c r="FK191">
        <v>1358.866</v>
      </c>
      <c r="FL191">
        <v>1.422307686239415</v>
      </c>
      <c r="FM191">
        <v>36.63846133898164</v>
      </c>
      <c r="FN191">
        <v>16216.308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-42.0922275</v>
      </c>
      <c r="GD191">
        <v>-0.6566262664164837</v>
      </c>
      <c r="GE191">
        <v>0.1004774103654648</v>
      </c>
      <c r="GF191">
        <v>0</v>
      </c>
      <c r="GG191">
        <v>1358.766176470588</v>
      </c>
      <c r="GH191">
        <v>1.178762409762687</v>
      </c>
      <c r="GI191">
        <v>0.223225218713965</v>
      </c>
      <c r="GJ191">
        <v>0</v>
      </c>
      <c r="GK191">
        <v>2.1434405</v>
      </c>
      <c r="GL191">
        <v>0.02030048780487462</v>
      </c>
      <c r="GM191">
        <v>0.002346631575258429</v>
      </c>
      <c r="GN191">
        <v>1</v>
      </c>
      <c r="GO191">
        <v>1</v>
      </c>
      <c r="GP191">
        <v>3</v>
      </c>
      <c r="GQ191" t="s">
        <v>446</v>
      </c>
      <c r="GR191">
        <v>3.13292</v>
      </c>
      <c r="GS191">
        <v>2.70997</v>
      </c>
      <c r="GT191">
        <v>0.181764</v>
      </c>
      <c r="GU191">
        <v>0.18673</v>
      </c>
      <c r="GV191">
        <v>0.06411459999999999</v>
      </c>
      <c r="GW191">
        <v>0.0552886</v>
      </c>
      <c r="GX191">
        <v>24877.9</v>
      </c>
      <c r="GY191">
        <v>23967.2</v>
      </c>
      <c r="GZ191">
        <v>30925</v>
      </c>
      <c r="HA191">
        <v>29700.1</v>
      </c>
      <c r="HB191">
        <v>39905.3</v>
      </c>
      <c r="HC191">
        <v>36925.3</v>
      </c>
      <c r="HD191">
        <v>47238.7</v>
      </c>
      <c r="HE191">
        <v>44119.7</v>
      </c>
      <c r="HF191">
        <v>1.8856</v>
      </c>
      <c r="HG191">
        <v>1.8807</v>
      </c>
      <c r="HH191">
        <v>0.0518523</v>
      </c>
      <c r="HI191">
        <v>0</v>
      </c>
      <c r="HJ191">
        <v>17.1368</v>
      </c>
      <c r="HK191">
        <v>999.9</v>
      </c>
      <c r="HL191">
        <v>30.4</v>
      </c>
      <c r="HM191">
        <v>31.8</v>
      </c>
      <c r="HN191">
        <v>15.9097</v>
      </c>
      <c r="HO191">
        <v>63.475</v>
      </c>
      <c r="HP191">
        <v>19.9079</v>
      </c>
      <c r="HQ191">
        <v>1</v>
      </c>
      <c r="HR191">
        <v>-0.24872</v>
      </c>
      <c r="HS191">
        <v>3.0677</v>
      </c>
      <c r="HT191">
        <v>20.1811</v>
      </c>
      <c r="HU191">
        <v>5.23122</v>
      </c>
      <c r="HV191">
        <v>11.974</v>
      </c>
      <c r="HW191">
        <v>4.97125</v>
      </c>
      <c r="HX191">
        <v>3.28945</v>
      </c>
      <c r="HY191">
        <v>9999</v>
      </c>
      <c r="HZ191">
        <v>9999</v>
      </c>
      <c r="IA191">
        <v>9999</v>
      </c>
      <c r="IB191">
        <v>999.9</v>
      </c>
      <c r="IC191">
        <v>4.97299</v>
      </c>
      <c r="ID191">
        <v>1.87744</v>
      </c>
      <c r="IE191">
        <v>1.87546</v>
      </c>
      <c r="IF191">
        <v>1.87836</v>
      </c>
      <c r="IG191">
        <v>1.87501</v>
      </c>
      <c r="IH191">
        <v>1.87859</v>
      </c>
      <c r="II191">
        <v>1.87575</v>
      </c>
      <c r="IJ191">
        <v>1.87691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1.54</v>
      </c>
      <c r="IY191">
        <v>0.0522</v>
      </c>
      <c r="IZ191">
        <v>-0.1194416370607354</v>
      </c>
      <c r="JA191">
        <v>0.002211305909277446</v>
      </c>
      <c r="JB191">
        <v>-1.416678044876584E-06</v>
      </c>
      <c r="JC191">
        <v>5.589822708492042E-10</v>
      </c>
      <c r="JD191">
        <v>-0.0366444106193515</v>
      </c>
      <c r="JE191">
        <v>-0.003883289402147765</v>
      </c>
      <c r="JF191">
        <v>0.001294046794190009</v>
      </c>
      <c r="JG191">
        <v>-2.515066912705432E-05</v>
      </c>
      <c r="JH191">
        <v>14</v>
      </c>
      <c r="JI191">
        <v>2052</v>
      </c>
      <c r="JJ191">
        <v>1</v>
      </c>
      <c r="JK191">
        <v>21</v>
      </c>
      <c r="JL191">
        <v>29355513.8</v>
      </c>
      <c r="JM191">
        <v>29355513.8</v>
      </c>
      <c r="JN191">
        <v>2.74414</v>
      </c>
      <c r="JO191">
        <v>2.51343</v>
      </c>
      <c r="JP191">
        <v>1.39893</v>
      </c>
      <c r="JQ191">
        <v>2.3291</v>
      </c>
      <c r="JR191">
        <v>1.44897</v>
      </c>
      <c r="JS191">
        <v>2.59888</v>
      </c>
      <c r="JT191">
        <v>37.3378</v>
      </c>
      <c r="JU191">
        <v>23.9036</v>
      </c>
      <c r="JV191">
        <v>18</v>
      </c>
      <c r="JW191">
        <v>476.051</v>
      </c>
      <c r="JX191">
        <v>441.87</v>
      </c>
      <c r="JY191">
        <v>13.728</v>
      </c>
      <c r="JZ191">
        <v>23.7886</v>
      </c>
      <c r="KA191">
        <v>30</v>
      </c>
      <c r="KB191">
        <v>23.5387</v>
      </c>
      <c r="KC191">
        <v>23.6205</v>
      </c>
      <c r="KD191">
        <v>54.9772</v>
      </c>
      <c r="KE191">
        <v>38.1767</v>
      </c>
      <c r="KF191">
        <v>0</v>
      </c>
      <c r="KG191">
        <v>13.729</v>
      </c>
      <c r="KH191">
        <v>1322.77</v>
      </c>
      <c r="KI191">
        <v>9.4087</v>
      </c>
      <c r="KJ191">
        <v>102.146</v>
      </c>
      <c r="KK191">
        <v>101.495</v>
      </c>
    </row>
    <row r="192" spans="1:297">
      <c r="A192">
        <v>176</v>
      </c>
      <c r="B192">
        <v>1761330835</v>
      </c>
      <c r="C192">
        <v>2794.400000095367</v>
      </c>
      <c r="D192" t="s">
        <v>796</v>
      </c>
      <c r="E192" t="s">
        <v>797</v>
      </c>
      <c r="F192">
        <v>5</v>
      </c>
      <c r="G192" t="s">
        <v>639</v>
      </c>
      <c r="H192" t="s">
        <v>436</v>
      </c>
      <c r="I192">
        <v>1761330827.5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1322.39835771573</v>
      </c>
      <c r="AK192">
        <v>1290.930848484848</v>
      </c>
      <c r="AL192">
        <v>3.357480029408599</v>
      </c>
      <c r="AM192">
        <v>65.49655890252019</v>
      </c>
      <c r="AN192">
        <f>(AP192 - AO192 + DY192*1E3/(8.314*(EA192+273.15)) * AR192/DX192 * AQ192) * DX192/(100*DL192) * 1000/(1000 - AP192)</f>
        <v>0</v>
      </c>
      <c r="AO192">
        <v>9.436856988876826</v>
      </c>
      <c r="AP192">
        <v>11.58864545454545</v>
      </c>
      <c r="AQ192">
        <v>9.85164282682881E-06</v>
      </c>
      <c r="AR192">
        <v>115.4826028703675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1761330827.5</v>
      </c>
      <c r="DR192">
        <v>1252.623333333333</v>
      </c>
      <c r="DS192">
        <v>1294.802962962963</v>
      </c>
      <c r="DT192">
        <v>11.58318148148148</v>
      </c>
      <c r="DU192">
        <v>9.436072222222222</v>
      </c>
      <c r="DV192">
        <v>1251.097407407407</v>
      </c>
      <c r="DW192">
        <v>11.53110740740741</v>
      </c>
      <c r="DX192">
        <v>500.0232592592592</v>
      </c>
      <c r="DY192">
        <v>90.21923703703703</v>
      </c>
      <c r="DZ192">
        <v>0.03223427407407407</v>
      </c>
      <c r="EA192">
        <v>18.09735185185185</v>
      </c>
      <c r="EB192">
        <v>17.99842592592593</v>
      </c>
      <c r="EC192">
        <v>999.9000000000001</v>
      </c>
      <c r="ED192">
        <v>0</v>
      </c>
      <c r="EE192">
        <v>0</v>
      </c>
      <c r="EF192">
        <v>9997.61037037037</v>
      </c>
      <c r="EG192">
        <v>0</v>
      </c>
      <c r="EH192">
        <v>1147.175555555556</v>
      </c>
      <c r="EI192">
        <v>-42.18039629629629</v>
      </c>
      <c r="EJ192">
        <v>1267.301481481481</v>
      </c>
      <c r="EK192">
        <v>1307.137407407408</v>
      </c>
      <c r="EL192">
        <v>2.147116296296296</v>
      </c>
      <c r="EM192">
        <v>1294.802962962963</v>
      </c>
      <c r="EN192">
        <v>9.436072222222222</v>
      </c>
      <c r="EO192">
        <v>1.045027037037037</v>
      </c>
      <c r="EP192">
        <v>0.8513153703703705</v>
      </c>
      <c r="EQ192">
        <v>7.559731111111112</v>
      </c>
      <c r="ER192">
        <v>4.593015185185185</v>
      </c>
      <c r="ES192">
        <v>1199.980740740741</v>
      </c>
      <c r="ET192">
        <v>0.9669964814814814</v>
      </c>
      <c r="EU192">
        <v>0.03300341851851852</v>
      </c>
      <c r="EV192">
        <v>0</v>
      </c>
      <c r="EW192">
        <v>1358.915185185185</v>
      </c>
      <c r="EX192">
        <v>5.000560000000001</v>
      </c>
      <c r="EY192">
        <v>16218.54074074074</v>
      </c>
      <c r="EZ192">
        <v>10316.63333333333</v>
      </c>
      <c r="FA192">
        <v>37.921</v>
      </c>
      <c r="FB192">
        <v>41.77062962962963</v>
      </c>
      <c r="FC192">
        <v>39.24977777777777</v>
      </c>
      <c r="FD192">
        <v>41.27522222222223</v>
      </c>
      <c r="FE192">
        <v>39.51596296296296</v>
      </c>
      <c r="FF192">
        <v>1155.54037037037</v>
      </c>
      <c r="FG192">
        <v>39.44037037037037</v>
      </c>
      <c r="FH192">
        <v>0</v>
      </c>
      <c r="FI192">
        <v>1761330870.8</v>
      </c>
      <c r="FJ192">
        <v>0</v>
      </c>
      <c r="FK192">
        <v>1358.9068</v>
      </c>
      <c r="FL192">
        <v>-0.4899999917187458</v>
      </c>
      <c r="FM192">
        <v>28.23846154044049</v>
      </c>
      <c r="FN192">
        <v>16218.632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-42.14027804878049</v>
      </c>
      <c r="GD192">
        <v>-0.8237832752613466</v>
      </c>
      <c r="GE192">
        <v>0.1090209881610292</v>
      </c>
      <c r="GF192">
        <v>0</v>
      </c>
      <c r="GG192">
        <v>1358.846176470588</v>
      </c>
      <c r="GH192">
        <v>0.5514132959571081</v>
      </c>
      <c r="GI192">
        <v>0.2228031933698026</v>
      </c>
      <c r="GJ192">
        <v>1</v>
      </c>
      <c r="GK192">
        <v>2.145462926829269</v>
      </c>
      <c r="GL192">
        <v>0.032542160278749</v>
      </c>
      <c r="GM192">
        <v>0.003326671407455592</v>
      </c>
      <c r="GN192">
        <v>1</v>
      </c>
      <c r="GO192">
        <v>2</v>
      </c>
      <c r="GP192">
        <v>3</v>
      </c>
      <c r="GQ192" t="s">
        <v>440</v>
      </c>
      <c r="GR192">
        <v>3.13279</v>
      </c>
      <c r="GS192">
        <v>2.70983</v>
      </c>
      <c r="GT192">
        <v>0.183224</v>
      </c>
      <c r="GU192">
        <v>0.188175</v>
      </c>
      <c r="GV192">
        <v>0.0641318</v>
      </c>
      <c r="GW192">
        <v>0.0552934</v>
      </c>
      <c r="GX192">
        <v>24833.3</v>
      </c>
      <c r="GY192">
        <v>23924.8</v>
      </c>
      <c r="GZ192">
        <v>30924.6</v>
      </c>
      <c r="HA192">
        <v>29700.2</v>
      </c>
      <c r="HB192">
        <v>39904.6</v>
      </c>
      <c r="HC192">
        <v>36925.4</v>
      </c>
      <c r="HD192">
        <v>47238.5</v>
      </c>
      <c r="HE192">
        <v>44119.9</v>
      </c>
      <c r="HF192">
        <v>1.88522</v>
      </c>
      <c r="HG192">
        <v>1.88075</v>
      </c>
      <c r="HH192">
        <v>0.0523627</v>
      </c>
      <c r="HI192">
        <v>0</v>
      </c>
      <c r="HJ192">
        <v>17.1346</v>
      </c>
      <c r="HK192">
        <v>999.9</v>
      </c>
      <c r="HL192">
        <v>30.4</v>
      </c>
      <c r="HM192">
        <v>31.8</v>
      </c>
      <c r="HN192">
        <v>15.9081</v>
      </c>
      <c r="HO192">
        <v>63.815</v>
      </c>
      <c r="HP192">
        <v>19.8998</v>
      </c>
      <c r="HQ192">
        <v>1</v>
      </c>
      <c r="HR192">
        <v>-0.248976</v>
      </c>
      <c r="HS192">
        <v>3.06669</v>
      </c>
      <c r="HT192">
        <v>20.1812</v>
      </c>
      <c r="HU192">
        <v>5.23152</v>
      </c>
      <c r="HV192">
        <v>11.9739</v>
      </c>
      <c r="HW192">
        <v>4.9711</v>
      </c>
      <c r="HX192">
        <v>3.28955</v>
      </c>
      <c r="HY192">
        <v>9999</v>
      </c>
      <c r="HZ192">
        <v>9999</v>
      </c>
      <c r="IA192">
        <v>9999</v>
      </c>
      <c r="IB192">
        <v>999.9</v>
      </c>
      <c r="IC192">
        <v>4.97295</v>
      </c>
      <c r="ID192">
        <v>1.87742</v>
      </c>
      <c r="IE192">
        <v>1.87547</v>
      </c>
      <c r="IF192">
        <v>1.87835</v>
      </c>
      <c r="IG192">
        <v>1.875</v>
      </c>
      <c r="IH192">
        <v>1.87861</v>
      </c>
      <c r="II192">
        <v>1.87574</v>
      </c>
      <c r="IJ192">
        <v>1.87688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1.56</v>
      </c>
      <c r="IY192">
        <v>0.0522</v>
      </c>
      <c r="IZ192">
        <v>-0.1194416370607354</v>
      </c>
      <c r="JA192">
        <v>0.002211305909277446</v>
      </c>
      <c r="JB192">
        <v>-1.416678044876584E-06</v>
      </c>
      <c r="JC192">
        <v>5.589822708492042E-10</v>
      </c>
      <c r="JD192">
        <v>-0.0366444106193515</v>
      </c>
      <c r="JE192">
        <v>-0.003883289402147765</v>
      </c>
      <c r="JF192">
        <v>0.001294046794190009</v>
      </c>
      <c r="JG192">
        <v>-2.515066912705432E-05</v>
      </c>
      <c r="JH192">
        <v>14</v>
      </c>
      <c r="JI192">
        <v>2052</v>
      </c>
      <c r="JJ192">
        <v>1</v>
      </c>
      <c r="JK192">
        <v>21</v>
      </c>
      <c r="JL192">
        <v>29355513.9</v>
      </c>
      <c r="JM192">
        <v>29355513.9</v>
      </c>
      <c r="JN192">
        <v>2.77222</v>
      </c>
      <c r="JO192">
        <v>2.51709</v>
      </c>
      <c r="JP192">
        <v>1.39893</v>
      </c>
      <c r="JQ192">
        <v>2.32788</v>
      </c>
      <c r="JR192">
        <v>1.44897</v>
      </c>
      <c r="JS192">
        <v>2.60498</v>
      </c>
      <c r="JT192">
        <v>37.3138</v>
      </c>
      <c r="JU192">
        <v>23.9211</v>
      </c>
      <c r="JV192">
        <v>18</v>
      </c>
      <c r="JW192">
        <v>475.854</v>
      </c>
      <c r="JX192">
        <v>441.908</v>
      </c>
      <c r="JY192">
        <v>13.7288</v>
      </c>
      <c r="JZ192">
        <v>23.7886</v>
      </c>
      <c r="KA192">
        <v>30</v>
      </c>
      <c r="KB192">
        <v>23.5387</v>
      </c>
      <c r="KC192">
        <v>23.6215</v>
      </c>
      <c r="KD192">
        <v>55.4938</v>
      </c>
      <c r="KE192">
        <v>38.1767</v>
      </c>
      <c r="KF192">
        <v>0</v>
      </c>
      <c r="KG192">
        <v>13.7282</v>
      </c>
      <c r="KH192">
        <v>1342.81</v>
      </c>
      <c r="KI192">
        <v>9.402710000000001</v>
      </c>
      <c r="KJ192">
        <v>102.145</v>
      </c>
      <c r="KK192">
        <v>101.495</v>
      </c>
    </row>
    <row r="193" spans="1:297">
      <c r="A193">
        <v>177</v>
      </c>
      <c r="B193">
        <v>1761330840</v>
      </c>
      <c r="C193">
        <v>2799.400000095367</v>
      </c>
      <c r="D193" t="s">
        <v>798</v>
      </c>
      <c r="E193" t="s">
        <v>799</v>
      </c>
      <c r="F193">
        <v>5</v>
      </c>
      <c r="G193" t="s">
        <v>639</v>
      </c>
      <c r="H193" t="s">
        <v>436</v>
      </c>
      <c r="I193">
        <v>1761330832.214286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1339.366796277741</v>
      </c>
      <c r="AK193">
        <v>1307.83309090909</v>
      </c>
      <c r="AL193">
        <v>3.377518713989688</v>
      </c>
      <c r="AM193">
        <v>65.49655890252019</v>
      </c>
      <c r="AN193">
        <f>(AP193 - AO193 + DY193*1E3/(8.314*(EA193+273.15)) * AR193/DX193 * AQ193) * DX193/(100*DL193) * 1000/(1000 - AP193)</f>
        <v>0</v>
      </c>
      <c r="AO193">
        <v>9.437909642866966</v>
      </c>
      <c r="AP193">
        <v>11.59209696969697</v>
      </c>
      <c r="AQ193">
        <v>1.353011163479434E-05</v>
      </c>
      <c r="AR193">
        <v>115.4826028703675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1761330832.214286</v>
      </c>
      <c r="DR193">
        <v>1268.350714285714</v>
      </c>
      <c r="DS193">
        <v>1310.622857142857</v>
      </c>
      <c r="DT193">
        <v>11.58690714285714</v>
      </c>
      <c r="DU193">
        <v>9.437121428571428</v>
      </c>
      <c r="DV193">
        <v>1266.805714285714</v>
      </c>
      <c r="DW193">
        <v>11.53477142857143</v>
      </c>
      <c r="DX193">
        <v>500.0117500000001</v>
      </c>
      <c r="DY193">
        <v>90.21954642857143</v>
      </c>
      <c r="DZ193">
        <v>0.03220865</v>
      </c>
      <c r="EA193">
        <v>18.10067857142857</v>
      </c>
      <c r="EB193">
        <v>18.00128928571429</v>
      </c>
      <c r="EC193">
        <v>999.9000000000002</v>
      </c>
      <c r="ED193">
        <v>0</v>
      </c>
      <c r="EE193">
        <v>0</v>
      </c>
      <c r="EF193">
        <v>9995.2875</v>
      </c>
      <c r="EG193">
        <v>0</v>
      </c>
      <c r="EH193">
        <v>1147.165714285715</v>
      </c>
      <c r="EI193">
        <v>-42.27225357142857</v>
      </c>
      <c r="EJ193">
        <v>1283.218928571428</v>
      </c>
      <c r="EK193">
        <v>1323.109285714286</v>
      </c>
      <c r="EL193">
        <v>2.149786785714286</v>
      </c>
      <c r="EM193">
        <v>1310.622857142857</v>
      </c>
      <c r="EN193">
        <v>9.437121428571428</v>
      </c>
      <c r="EO193">
        <v>1.045366071428572</v>
      </c>
      <c r="EP193">
        <v>0.8514129642857143</v>
      </c>
      <c r="EQ193">
        <v>7.564485714285714</v>
      </c>
      <c r="ER193">
        <v>4.594655714285715</v>
      </c>
      <c r="ES193">
        <v>1199.977857142857</v>
      </c>
      <c r="ET193">
        <v>0.9669947499999999</v>
      </c>
      <c r="EU193">
        <v>0.03300513571428571</v>
      </c>
      <c r="EV193">
        <v>0</v>
      </c>
      <c r="EW193">
        <v>1358.8225</v>
      </c>
      <c r="EX193">
        <v>5.000560000000001</v>
      </c>
      <c r="EY193">
        <v>16221.19285714286</v>
      </c>
      <c r="EZ193">
        <v>10316.60714285714</v>
      </c>
      <c r="FA193">
        <v>37.93946428571429</v>
      </c>
      <c r="FB193">
        <v>41.81678571428571</v>
      </c>
      <c r="FC193">
        <v>39.28996428571428</v>
      </c>
      <c r="FD193">
        <v>41.35025</v>
      </c>
      <c r="FE193">
        <v>39.57564285714285</v>
      </c>
      <c r="FF193">
        <v>1155.535</v>
      </c>
      <c r="FG193">
        <v>39.44285714285714</v>
      </c>
      <c r="FH193">
        <v>0</v>
      </c>
      <c r="FI193">
        <v>1761330875.6</v>
      </c>
      <c r="FJ193">
        <v>0</v>
      </c>
      <c r="FK193">
        <v>1358.8308</v>
      </c>
      <c r="FL193">
        <v>-1.072307685374968</v>
      </c>
      <c r="FM193">
        <v>34.78461553009096</v>
      </c>
      <c r="FN193">
        <v>16221.436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-42.19852682926829</v>
      </c>
      <c r="GD193">
        <v>-1.099774912892021</v>
      </c>
      <c r="GE193">
        <v>0.1282557962830154</v>
      </c>
      <c r="GF193">
        <v>0</v>
      </c>
      <c r="GG193">
        <v>1358.85</v>
      </c>
      <c r="GH193">
        <v>-0.3908326956130473</v>
      </c>
      <c r="GI193">
        <v>0.2369288798725211</v>
      </c>
      <c r="GJ193">
        <v>1</v>
      </c>
      <c r="GK193">
        <v>2.147603170731707</v>
      </c>
      <c r="GL193">
        <v>0.03488027874564505</v>
      </c>
      <c r="GM193">
        <v>0.003466299382608925</v>
      </c>
      <c r="GN193">
        <v>1</v>
      </c>
      <c r="GO193">
        <v>2</v>
      </c>
      <c r="GP193">
        <v>3</v>
      </c>
      <c r="GQ193" t="s">
        <v>440</v>
      </c>
      <c r="GR193">
        <v>3.13284</v>
      </c>
      <c r="GS193">
        <v>2.70997</v>
      </c>
      <c r="GT193">
        <v>0.184681</v>
      </c>
      <c r="GU193">
        <v>0.189612</v>
      </c>
      <c r="GV193">
        <v>0.0641458</v>
      </c>
      <c r="GW193">
        <v>0.0553016</v>
      </c>
      <c r="GX193">
        <v>24790</v>
      </c>
      <c r="GY193">
        <v>23882.7</v>
      </c>
      <c r="GZ193">
        <v>30925.8</v>
      </c>
      <c r="HA193">
        <v>29700.5</v>
      </c>
      <c r="HB193">
        <v>39905.3</v>
      </c>
      <c r="HC193">
        <v>36925.5</v>
      </c>
      <c r="HD193">
        <v>47240</v>
      </c>
      <c r="HE193">
        <v>44120.3</v>
      </c>
      <c r="HF193">
        <v>1.88538</v>
      </c>
      <c r="HG193">
        <v>1.88057</v>
      </c>
      <c r="HH193">
        <v>0.0520684</v>
      </c>
      <c r="HI193">
        <v>0</v>
      </c>
      <c r="HJ193">
        <v>17.1319</v>
      </c>
      <c r="HK193">
        <v>999.9</v>
      </c>
      <c r="HL193">
        <v>30.4</v>
      </c>
      <c r="HM193">
        <v>31.8</v>
      </c>
      <c r="HN193">
        <v>15.9068</v>
      </c>
      <c r="HO193">
        <v>63.675</v>
      </c>
      <c r="HP193">
        <v>19.6595</v>
      </c>
      <c r="HQ193">
        <v>1</v>
      </c>
      <c r="HR193">
        <v>-0.248628</v>
      </c>
      <c r="HS193">
        <v>3.07407</v>
      </c>
      <c r="HT193">
        <v>20.1809</v>
      </c>
      <c r="HU193">
        <v>5.23167</v>
      </c>
      <c r="HV193">
        <v>11.9737</v>
      </c>
      <c r="HW193">
        <v>4.971</v>
      </c>
      <c r="HX193">
        <v>3.2895</v>
      </c>
      <c r="HY193">
        <v>9999</v>
      </c>
      <c r="HZ193">
        <v>9999</v>
      </c>
      <c r="IA193">
        <v>9999</v>
      </c>
      <c r="IB193">
        <v>999.9</v>
      </c>
      <c r="IC193">
        <v>4.97295</v>
      </c>
      <c r="ID193">
        <v>1.87744</v>
      </c>
      <c r="IE193">
        <v>1.87548</v>
      </c>
      <c r="IF193">
        <v>1.87836</v>
      </c>
      <c r="IG193">
        <v>1.87505</v>
      </c>
      <c r="IH193">
        <v>1.87864</v>
      </c>
      <c r="II193">
        <v>1.87576</v>
      </c>
      <c r="IJ193">
        <v>1.87696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1.58</v>
      </c>
      <c r="IY193">
        <v>0.0522</v>
      </c>
      <c r="IZ193">
        <v>-0.1194416370607354</v>
      </c>
      <c r="JA193">
        <v>0.002211305909277446</v>
      </c>
      <c r="JB193">
        <v>-1.416678044876584E-06</v>
      </c>
      <c r="JC193">
        <v>5.589822708492042E-10</v>
      </c>
      <c r="JD193">
        <v>-0.0366444106193515</v>
      </c>
      <c r="JE193">
        <v>-0.003883289402147765</v>
      </c>
      <c r="JF193">
        <v>0.001294046794190009</v>
      </c>
      <c r="JG193">
        <v>-2.515066912705432E-05</v>
      </c>
      <c r="JH193">
        <v>14</v>
      </c>
      <c r="JI193">
        <v>2052</v>
      </c>
      <c r="JJ193">
        <v>1</v>
      </c>
      <c r="JK193">
        <v>21</v>
      </c>
      <c r="JL193">
        <v>29355514</v>
      </c>
      <c r="JM193">
        <v>29355514</v>
      </c>
      <c r="JN193">
        <v>2.79907</v>
      </c>
      <c r="JO193">
        <v>2.51465</v>
      </c>
      <c r="JP193">
        <v>1.39893</v>
      </c>
      <c r="JQ193">
        <v>2.32788</v>
      </c>
      <c r="JR193">
        <v>1.44897</v>
      </c>
      <c r="JS193">
        <v>2.47925</v>
      </c>
      <c r="JT193">
        <v>37.3378</v>
      </c>
      <c r="JU193">
        <v>23.8949</v>
      </c>
      <c r="JV193">
        <v>18</v>
      </c>
      <c r="JW193">
        <v>475.933</v>
      </c>
      <c r="JX193">
        <v>441.802</v>
      </c>
      <c r="JY193">
        <v>13.7287</v>
      </c>
      <c r="JZ193">
        <v>23.7886</v>
      </c>
      <c r="KA193">
        <v>30.0001</v>
      </c>
      <c r="KB193">
        <v>23.5387</v>
      </c>
      <c r="KC193">
        <v>23.6215</v>
      </c>
      <c r="KD193">
        <v>56.0916</v>
      </c>
      <c r="KE193">
        <v>38.1767</v>
      </c>
      <c r="KF193">
        <v>0</v>
      </c>
      <c r="KG193">
        <v>13.7253</v>
      </c>
      <c r="KH193">
        <v>1356.25</v>
      </c>
      <c r="KI193">
        <v>9.39523</v>
      </c>
      <c r="KJ193">
        <v>102.148</v>
      </c>
      <c r="KK193">
        <v>101.496</v>
      </c>
    </row>
    <row r="194" spans="1:297">
      <c r="A194">
        <v>178</v>
      </c>
      <c r="B194">
        <v>1761330845</v>
      </c>
      <c r="C194">
        <v>2804.400000095367</v>
      </c>
      <c r="D194" t="s">
        <v>800</v>
      </c>
      <c r="E194" t="s">
        <v>801</v>
      </c>
      <c r="F194">
        <v>5</v>
      </c>
      <c r="G194" t="s">
        <v>639</v>
      </c>
      <c r="H194" t="s">
        <v>436</v>
      </c>
      <c r="I194">
        <v>1761330837.5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1356.086639627458</v>
      </c>
      <c r="AK194">
        <v>1324.744424242424</v>
      </c>
      <c r="AL194">
        <v>3.375975884498486</v>
      </c>
      <c r="AM194">
        <v>65.49655890252019</v>
      </c>
      <c r="AN194">
        <f>(AP194 - AO194 + DY194*1E3/(8.314*(EA194+273.15)) * AR194/DX194 * AQ194) * DX194/(100*DL194) * 1000/(1000 - AP194)</f>
        <v>0</v>
      </c>
      <c r="AO194">
        <v>9.439785607974217</v>
      </c>
      <c r="AP194">
        <v>11.59603090909091</v>
      </c>
      <c r="AQ194">
        <v>9.667349200157164E-06</v>
      </c>
      <c r="AR194">
        <v>115.4826028703675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1761330837.5</v>
      </c>
      <c r="DR194">
        <v>1286.027407407407</v>
      </c>
      <c r="DS194">
        <v>1328.32</v>
      </c>
      <c r="DT194">
        <v>11.5909037037037</v>
      </c>
      <c r="DU194">
        <v>9.438346296296295</v>
      </c>
      <c r="DV194">
        <v>1284.459259259259</v>
      </c>
      <c r="DW194">
        <v>11.53870740740741</v>
      </c>
      <c r="DX194">
        <v>500.0032222222223</v>
      </c>
      <c r="DY194">
        <v>90.22029629629631</v>
      </c>
      <c r="DZ194">
        <v>0.03218717037037037</v>
      </c>
      <c r="EA194">
        <v>18.10411481481481</v>
      </c>
      <c r="EB194">
        <v>18.003</v>
      </c>
      <c r="EC194">
        <v>999.9000000000001</v>
      </c>
      <c r="ED194">
        <v>0</v>
      </c>
      <c r="EE194">
        <v>0</v>
      </c>
      <c r="EF194">
        <v>9998.172962962964</v>
      </c>
      <c r="EG194">
        <v>0</v>
      </c>
      <c r="EH194">
        <v>1147.156666666667</v>
      </c>
      <c r="EI194">
        <v>-42.29219629629629</v>
      </c>
      <c r="EJ194">
        <v>1301.108888888889</v>
      </c>
      <c r="EK194">
        <v>1340.976296296296</v>
      </c>
      <c r="EL194">
        <v>2.15256</v>
      </c>
      <c r="EM194">
        <v>1328.32</v>
      </c>
      <c r="EN194">
        <v>9.438346296296295</v>
      </c>
      <c r="EO194">
        <v>1.045735185185185</v>
      </c>
      <c r="EP194">
        <v>0.8515305555555556</v>
      </c>
      <c r="EQ194">
        <v>7.569660740740741</v>
      </c>
      <c r="ER194">
        <v>4.59662888888889</v>
      </c>
      <c r="ES194">
        <v>1199.962962962963</v>
      </c>
      <c r="ET194">
        <v>0.9669921111111111</v>
      </c>
      <c r="EU194">
        <v>0.03300775555555555</v>
      </c>
      <c r="EV194">
        <v>0</v>
      </c>
      <c r="EW194">
        <v>1358.805185185185</v>
      </c>
      <c r="EX194">
        <v>5.000560000000001</v>
      </c>
      <c r="EY194">
        <v>16223.71481481481</v>
      </c>
      <c r="EZ194">
        <v>10316.46296296297</v>
      </c>
      <c r="FA194">
        <v>37.94885185185185</v>
      </c>
      <c r="FB194">
        <v>41.87929629629629</v>
      </c>
      <c r="FC194">
        <v>39.33777777777777</v>
      </c>
      <c r="FD194">
        <v>41.43040740740741</v>
      </c>
      <c r="FE194">
        <v>39.61777777777777</v>
      </c>
      <c r="FF194">
        <v>1155.517037037037</v>
      </c>
      <c r="FG194">
        <v>39.44592592592593</v>
      </c>
      <c r="FH194">
        <v>0</v>
      </c>
      <c r="FI194">
        <v>1761330881</v>
      </c>
      <c r="FJ194">
        <v>0</v>
      </c>
      <c r="FK194">
        <v>1358.850384615385</v>
      </c>
      <c r="FL194">
        <v>0.6458119643869455</v>
      </c>
      <c r="FM194">
        <v>33.68888890664725</v>
      </c>
      <c r="FN194">
        <v>16224.17692307692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-42.2641475</v>
      </c>
      <c r="GD194">
        <v>-0.3823440900563088</v>
      </c>
      <c r="GE194">
        <v>0.09529204055822287</v>
      </c>
      <c r="GF194">
        <v>1</v>
      </c>
      <c r="GG194">
        <v>1358.857941176471</v>
      </c>
      <c r="GH194">
        <v>-0.1596638644412722</v>
      </c>
      <c r="GI194">
        <v>0.2388671721931544</v>
      </c>
      <c r="GJ194">
        <v>1</v>
      </c>
      <c r="GK194">
        <v>2.1507675</v>
      </c>
      <c r="GL194">
        <v>0.03085868667917445</v>
      </c>
      <c r="GM194">
        <v>0.003005933091404417</v>
      </c>
      <c r="GN194">
        <v>1</v>
      </c>
      <c r="GO194">
        <v>3</v>
      </c>
      <c r="GP194">
        <v>3</v>
      </c>
      <c r="GQ194" t="s">
        <v>628</v>
      </c>
      <c r="GR194">
        <v>3.13283</v>
      </c>
      <c r="GS194">
        <v>2.71015</v>
      </c>
      <c r="GT194">
        <v>0.186129</v>
      </c>
      <c r="GU194">
        <v>0.191073</v>
      </c>
      <c r="GV194">
        <v>0.0641616</v>
      </c>
      <c r="GW194">
        <v>0.0553069</v>
      </c>
      <c r="GX194">
        <v>24745.7</v>
      </c>
      <c r="GY194">
        <v>23839.2</v>
      </c>
      <c r="GZ194">
        <v>30925.4</v>
      </c>
      <c r="HA194">
        <v>29699.9</v>
      </c>
      <c r="HB194">
        <v>39904.1</v>
      </c>
      <c r="HC194">
        <v>36924.8</v>
      </c>
      <c r="HD194">
        <v>47239.2</v>
      </c>
      <c r="HE194">
        <v>44119.6</v>
      </c>
      <c r="HF194">
        <v>1.8854</v>
      </c>
      <c r="HG194">
        <v>1.88075</v>
      </c>
      <c r="HH194">
        <v>0.052698</v>
      </c>
      <c r="HI194">
        <v>0</v>
      </c>
      <c r="HJ194">
        <v>17.1296</v>
      </c>
      <c r="HK194">
        <v>999.9</v>
      </c>
      <c r="HL194">
        <v>30.4</v>
      </c>
      <c r="HM194">
        <v>31.8</v>
      </c>
      <c r="HN194">
        <v>15.9068</v>
      </c>
      <c r="HO194">
        <v>63.355</v>
      </c>
      <c r="HP194">
        <v>19.9639</v>
      </c>
      <c r="HQ194">
        <v>1</v>
      </c>
      <c r="HR194">
        <v>-0.248791</v>
      </c>
      <c r="HS194">
        <v>3.08063</v>
      </c>
      <c r="HT194">
        <v>20.1809</v>
      </c>
      <c r="HU194">
        <v>5.23107</v>
      </c>
      <c r="HV194">
        <v>11.9733</v>
      </c>
      <c r="HW194">
        <v>4.9709</v>
      </c>
      <c r="HX194">
        <v>3.28955</v>
      </c>
      <c r="HY194">
        <v>9999</v>
      </c>
      <c r="HZ194">
        <v>9999</v>
      </c>
      <c r="IA194">
        <v>9999</v>
      </c>
      <c r="IB194">
        <v>999.9</v>
      </c>
      <c r="IC194">
        <v>4.97297</v>
      </c>
      <c r="ID194">
        <v>1.87744</v>
      </c>
      <c r="IE194">
        <v>1.87551</v>
      </c>
      <c r="IF194">
        <v>1.87836</v>
      </c>
      <c r="IG194">
        <v>1.87504</v>
      </c>
      <c r="IH194">
        <v>1.87865</v>
      </c>
      <c r="II194">
        <v>1.87576</v>
      </c>
      <c r="IJ194">
        <v>1.87697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1.6</v>
      </c>
      <c r="IY194">
        <v>0.0523</v>
      </c>
      <c r="IZ194">
        <v>-0.1194416370607354</v>
      </c>
      <c r="JA194">
        <v>0.002211305909277446</v>
      </c>
      <c r="JB194">
        <v>-1.416678044876584E-06</v>
      </c>
      <c r="JC194">
        <v>5.589822708492042E-10</v>
      </c>
      <c r="JD194">
        <v>-0.0366444106193515</v>
      </c>
      <c r="JE194">
        <v>-0.003883289402147765</v>
      </c>
      <c r="JF194">
        <v>0.001294046794190009</v>
      </c>
      <c r="JG194">
        <v>-2.515066912705432E-05</v>
      </c>
      <c r="JH194">
        <v>14</v>
      </c>
      <c r="JI194">
        <v>2052</v>
      </c>
      <c r="JJ194">
        <v>1</v>
      </c>
      <c r="JK194">
        <v>21</v>
      </c>
      <c r="JL194">
        <v>29355514.1</v>
      </c>
      <c r="JM194">
        <v>29355514.1</v>
      </c>
      <c r="JN194">
        <v>2.82715</v>
      </c>
      <c r="JO194">
        <v>2.51831</v>
      </c>
      <c r="JP194">
        <v>1.39893</v>
      </c>
      <c r="JQ194">
        <v>2.32788</v>
      </c>
      <c r="JR194">
        <v>1.44897</v>
      </c>
      <c r="JS194">
        <v>2.4939</v>
      </c>
      <c r="JT194">
        <v>37.3378</v>
      </c>
      <c r="JU194">
        <v>23.9124</v>
      </c>
      <c r="JV194">
        <v>18</v>
      </c>
      <c r="JW194">
        <v>475.95</v>
      </c>
      <c r="JX194">
        <v>441.908</v>
      </c>
      <c r="JY194">
        <v>13.726</v>
      </c>
      <c r="JZ194">
        <v>23.7886</v>
      </c>
      <c r="KA194">
        <v>30.0002</v>
      </c>
      <c r="KB194">
        <v>23.5393</v>
      </c>
      <c r="KC194">
        <v>23.6215</v>
      </c>
      <c r="KD194">
        <v>56.5958</v>
      </c>
      <c r="KE194">
        <v>38.1767</v>
      </c>
      <c r="KF194">
        <v>0</v>
      </c>
      <c r="KG194">
        <v>13.7238</v>
      </c>
      <c r="KH194">
        <v>1376.29</v>
      </c>
      <c r="KI194">
        <v>9.38593</v>
      </c>
      <c r="KJ194">
        <v>102.147</v>
      </c>
      <c r="KK194">
        <v>101.494</v>
      </c>
    </row>
    <row r="195" spans="1:297">
      <c r="A195">
        <v>179</v>
      </c>
      <c r="B195">
        <v>1761330850</v>
      </c>
      <c r="C195">
        <v>2809.400000095367</v>
      </c>
      <c r="D195" t="s">
        <v>802</v>
      </c>
      <c r="E195" t="s">
        <v>803</v>
      </c>
      <c r="F195">
        <v>5</v>
      </c>
      <c r="G195" t="s">
        <v>639</v>
      </c>
      <c r="H195" t="s">
        <v>436</v>
      </c>
      <c r="I195">
        <v>1761330842.214286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1373.211882183276</v>
      </c>
      <c r="AK195">
        <v>1341.674000000001</v>
      </c>
      <c r="AL195">
        <v>3.387362471492367</v>
      </c>
      <c r="AM195">
        <v>65.49655890252019</v>
      </c>
      <c r="AN195">
        <f>(AP195 - AO195 + DY195*1E3/(8.314*(EA195+273.15)) * AR195/DX195 * AQ195) * DX195/(100*DL195) * 1000/(1000 - AP195)</f>
        <v>0</v>
      </c>
      <c r="AO195">
        <v>9.441165659975079</v>
      </c>
      <c r="AP195">
        <v>11.59912</v>
      </c>
      <c r="AQ195">
        <v>1.266554295127182E-05</v>
      </c>
      <c r="AR195">
        <v>115.4826028703675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1761330842.214286</v>
      </c>
      <c r="DR195">
        <v>1301.761428571428</v>
      </c>
      <c r="DS195">
        <v>1344.140357142857</v>
      </c>
      <c r="DT195">
        <v>11.59415</v>
      </c>
      <c r="DU195">
        <v>9.439719285714286</v>
      </c>
      <c r="DV195">
        <v>1300.172857142857</v>
      </c>
      <c r="DW195">
        <v>11.54189642857143</v>
      </c>
      <c r="DX195">
        <v>499.9994642857143</v>
      </c>
      <c r="DY195">
        <v>90.22191785714288</v>
      </c>
      <c r="DZ195">
        <v>0.03215299285714286</v>
      </c>
      <c r="EA195">
        <v>18.10735357142857</v>
      </c>
      <c r="EB195">
        <v>18.00268214285715</v>
      </c>
      <c r="EC195">
        <v>999.9000000000002</v>
      </c>
      <c r="ED195">
        <v>0</v>
      </c>
      <c r="EE195">
        <v>0</v>
      </c>
      <c r="EF195">
        <v>10005.6025</v>
      </c>
      <c r="EG195">
        <v>0</v>
      </c>
      <c r="EH195">
        <v>1147.15</v>
      </c>
      <c r="EI195">
        <v>-42.37786071428571</v>
      </c>
      <c r="EJ195">
        <v>1317.0325</v>
      </c>
      <c r="EK195">
        <v>1356.95</v>
      </c>
      <c r="EL195">
        <v>2.154429285714286</v>
      </c>
      <c r="EM195">
        <v>1344.140357142857</v>
      </c>
      <c r="EN195">
        <v>9.439719285714286</v>
      </c>
      <c r="EO195">
        <v>1.046046785714286</v>
      </c>
      <c r="EP195">
        <v>0.8516697142857144</v>
      </c>
      <c r="EQ195">
        <v>7.574020357142857</v>
      </c>
      <c r="ER195">
        <v>4.598966785714285</v>
      </c>
      <c r="ES195">
        <v>1200.022142857143</v>
      </c>
      <c r="ET195">
        <v>0.9669912857142855</v>
      </c>
      <c r="EU195">
        <v>0.03300846785714286</v>
      </c>
      <c r="EV195">
        <v>0</v>
      </c>
      <c r="EW195">
        <v>1358.721071428572</v>
      </c>
      <c r="EX195">
        <v>5.000560000000001</v>
      </c>
      <c r="EY195">
        <v>16226.575</v>
      </c>
      <c r="EZ195">
        <v>10316.97142857143</v>
      </c>
      <c r="FA195">
        <v>38.01764285714286</v>
      </c>
      <c r="FB195">
        <v>41.92382142857142</v>
      </c>
      <c r="FC195">
        <v>39.39714285714285</v>
      </c>
      <c r="FD195">
        <v>41.49978571428571</v>
      </c>
      <c r="FE195">
        <v>39.68057142857143</v>
      </c>
      <c r="FF195">
        <v>1155.572142857143</v>
      </c>
      <c r="FG195">
        <v>39.44750000000001</v>
      </c>
      <c r="FH195">
        <v>0</v>
      </c>
      <c r="FI195">
        <v>1761330885.8</v>
      </c>
      <c r="FJ195">
        <v>0</v>
      </c>
      <c r="FK195">
        <v>1358.799230769231</v>
      </c>
      <c r="FL195">
        <v>0.01709400988799337</v>
      </c>
      <c r="FM195">
        <v>24.32820514667444</v>
      </c>
      <c r="FN195">
        <v>16226.52307692308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-42.3365825</v>
      </c>
      <c r="GD195">
        <v>-0.8751726078797589</v>
      </c>
      <c r="GE195">
        <v>0.1263172016937916</v>
      </c>
      <c r="GF195">
        <v>0</v>
      </c>
      <c r="GG195">
        <v>1358.821176470588</v>
      </c>
      <c r="GH195">
        <v>-0.6001527851603193</v>
      </c>
      <c r="GI195">
        <v>0.2788607570084231</v>
      </c>
      <c r="GJ195">
        <v>1</v>
      </c>
      <c r="GK195">
        <v>2.15303075</v>
      </c>
      <c r="GL195">
        <v>0.02605722326453941</v>
      </c>
      <c r="GM195">
        <v>0.002579194048050674</v>
      </c>
      <c r="GN195">
        <v>1</v>
      </c>
      <c r="GO195">
        <v>2</v>
      </c>
      <c r="GP195">
        <v>3</v>
      </c>
      <c r="GQ195" t="s">
        <v>440</v>
      </c>
      <c r="GR195">
        <v>3.13291</v>
      </c>
      <c r="GS195">
        <v>2.7097</v>
      </c>
      <c r="GT195">
        <v>0.18756</v>
      </c>
      <c r="GU195">
        <v>0.192479</v>
      </c>
      <c r="GV195">
        <v>0.0641779</v>
      </c>
      <c r="GW195">
        <v>0.0553154</v>
      </c>
      <c r="GX195">
        <v>24702.2</v>
      </c>
      <c r="GY195">
        <v>23797.8</v>
      </c>
      <c r="GZ195">
        <v>30925.4</v>
      </c>
      <c r="HA195">
        <v>29699.8</v>
      </c>
      <c r="HB195">
        <v>39903.6</v>
      </c>
      <c r="HC195">
        <v>36924.5</v>
      </c>
      <c r="HD195">
        <v>47239.3</v>
      </c>
      <c r="HE195">
        <v>44119.6</v>
      </c>
      <c r="HF195">
        <v>1.8857</v>
      </c>
      <c r="HG195">
        <v>1.8806</v>
      </c>
      <c r="HH195">
        <v>0.0531487</v>
      </c>
      <c r="HI195">
        <v>0</v>
      </c>
      <c r="HJ195">
        <v>17.1273</v>
      </c>
      <c r="HK195">
        <v>999.9</v>
      </c>
      <c r="HL195">
        <v>30.4</v>
      </c>
      <c r="HM195">
        <v>31.8</v>
      </c>
      <c r="HN195">
        <v>15.9077</v>
      </c>
      <c r="HO195">
        <v>63.785</v>
      </c>
      <c r="HP195">
        <v>19.8157</v>
      </c>
      <c r="HQ195">
        <v>1</v>
      </c>
      <c r="HR195">
        <v>-0.248704</v>
      </c>
      <c r="HS195">
        <v>3.0823</v>
      </c>
      <c r="HT195">
        <v>20.181</v>
      </c>
      <c r="HU195">
        <v>5.23182</v>
      </c>
      <c r="HV195">
        <v>11.9739</v>
      </c>
      <c r="HW195">
        <v>4.97135</v>
      </c>
      <c r="HX195">
        <v>3.28973</v>
      </c>
      <c r="HY195">
        <v>9999</v>
      </c>
      <c r="HZ195">
        <v>9999</v>
      </c>
      <c r="IA195">
        <v>9999</v>
      </c>
      <c r="IB195">
        <v>999.9</v>
      </c>
      <c r="IC195">
        <v>4.97297</v>
      </c>
      <c r="ID195">
        <v>1.87744</v>
      </c>
      <c r="IE195">
        <v>1.87548</v>
      </c>
      <c r="IF195">
        <v>1.87836</v>
      </c>
      <c r="IG195">
        <v>1.87505</v>
      </c>
      <c r="IH195">
        <v>1.87862</v>
      </c>
      <c r="II195">
        <v>1.87576</v>
      </c>
      <c r="IJ195">
        <v>1.87695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1.62</v>
      </c>
      <c r="IY195">
        <v>0.0523</v>
      </c>
      <c r="IZ195">
        <v>-0.1194416370607354</v>
      </c>
      <c r="JA195">
        <v>0.002211305909277446</v>
      </c>
      <c r="JB195">
        <v>-1.416678044876584E-06</v>
      </c>
      <c r="JC195">
        <v>5.589822708492042E-10</v>
      </c>
      <c r="JD195">
        <v>-0.0366444106193515</v>
      </c>
      <c r="JE195">
        <v>-0.003883289402147765</v>
      </c>
      <c r="JF195">
        <v>0.001294046794190009</v>
      </c>
      <c r="JG195">
        <v>-2.515066912705432E-05</v>
      </c>
      <c r="JH195">
        <v>14</v>
      </c>
      <c r="JI195">
        <v>2052</v>
      </c>
      <c r="JJ195">
        <v>1</v>
      </c>
      <c r="JK195">
        <v>21</v>
      </c>
      <c r="JL195">
        <v>29355514.2</v>
      </c>
      <c r="JM195">
        <v>29355514.2</v>
      </c>
      <c r="JN195">
        <v>2.85522</v>
      </c>
      <c r="JO195">
        <v>2.52319</v>
      </c>
      <c r="JP195">
        <v>1.39893</v>
      </c>
      <c r="JQ195">
        <v>2.3291</v>
      </c>
      <c r="JR195">
        <v>1.44897</v>
      </c>
      <c r="JS195">
        <v>2.54395</v>
      </c>
      <c r="JT195">
        <v>37.3378</v>
      </c>
      <c r="JU195">
        <v>23.8949</v>
      </c>
      <c r="JV195">
        <v>18</v>
      </c>
      <c r="JW195">
        <v>476.117</v>
      </c>
      <c r="JX195">
        <v>441.833</v>
      </c>
      <c r="JY195">
        <v>13.7238</v>
      </c>
      <c r="JZ195">
        <v>23.7886</v>
      </c>
      <c r="KA195">
        <v>30</v>
      </c>
      <c r="KB195">
        <v>23.5407</v>
      </c>
      <c r="KC195">
        <v>23.6234</v>
      </c>
      <c r="KD195">
        <v>57.1911</v>
      </c>
      <c r="KE195">
        <v>38.1767</v>
      </c>
      <c r="KF195">
        <v>0</v>
      </c>
      <c r="KG195">
        <v>13.7209</v>
      </c>
      <c r="KH195">
        <v>1389.73</v>
      </c>
      <c r="KI195">
        <v>9.37506</v>
      </c>
      <c r="KJ195">
        <v>102.147</v>
      </c>
      <c r="KK195">
        <v>101.494</v>
      </c>
    </row>
    <row r="196" spans="1:297">
      <c r="A196">
        <v>180</v>
      </c>
      <c r="B196">
        <v>1761330855</v>
      </c>
      <c r="C196">
        <v>2814.400000095367</v>
      </c>
      <c r="D196" t="s">
        <v>804</v>
      </c>
      <c r="E196" t="s">
        <v>805</v>
      </c>
      <c r="F196">
        <v>5</v>
      </c>
      <c r="G196" t="s">
        <v>639</v>
      </c>
      <c r="H196" t="s">
        <v>436</v>
      </c>
      <c r="I196">
        <v>1761330847.5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1390.175494766752</v>
      </c>
      <c r="AK196">
        <v>1358.619818181817</v>
      </c>
      <c r="AL196">
        <v>3.391585531448531</v>
      </c>
      <c r="AM196">
        <v>65.49655890252019</v>
      </c>
      <c r="AN196">
        <f>(AP196 - AO196 + DY196*1E3/(8.314*(EA196+273.15)) * AR196/DX196 * AQ196) * DX196/(100*DL196) * 1000/(1000 - AP196)</f>
        <v>0</v>
      </c>
      <c r="AO196">
        <v>9.442999504013661</v>
      </c>
      <c r="AP196">
        <v>11.60278303030303</v>
      </c>
      <c r="AQ196">
        <v>9.9569720436957E-06</v>
      </c>
      <c r="AR196">
        <v>115.4826028703675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1761330847.5</v>
      </c>
      <c r="DR196">
        <v>1319.434444444445</v>
      </c>
      <c r="DS196">
        <v>1361.892592592593</v>
      </c>
      <c r="DT196">
        <v>11.59802592592593</v>
      </c>
      <c r="DU196">
        <v>9.441454444444444</v>
      </c>
      <c r="DV196">
        <v>1317.821111111111</v>
      </c>
      <c r="DW196">
        <v>11.54571111111111</v>
      </c>
      <c r="DX196">
        <v>500.02</v>
      </c>
      <c r="DY196">
        <v>90.22254074074074</v>
      </c>
      <c r="DZ196">
        <v>0.03216691481481482</v>
      </c>
      <c r="EA196">
        <v>18.11033703703703</v>
      </c>
      <c r="EB196">
        <v>18.00638888888889</v>
      </c>
      <c r="EC196">
        <v>999.9000000000001</v>
      </c>
      <c r="ED196">
        <v>0</v>
      </c>
      <c r="EE196">
        <v>0</v>
      </c>
      <c r="EF196">
        <v>9997.89111111111</v>
      </c>
      <c r="EG196">
        <v>0</v>
      </c>
      <c r="EH196">
        <v>1147.152962962963</v>
      </c>
      <c r="EI196">
        <v>-42.4574962962963</v>
      </c>
      <c r="EJ196">
        <v>1334.918148148148</v>
      </c>
      <c r="EK196">
        <v>1374.874074074074</v>
      </c>
      <c r="EL196">
        <v>2.15657037037037</v>
      </c>
      <c r="EM196">
        <v>1361.892592592593</v>
      </c>
      <c r="EN196">
        <v>9.441454444444444</v>
      </c>
      <c r="EO196">
        <v>1.046403333333334</v>
      </c>
      <c r="EP196">
        <v>0.8518321481481481</v>
      </c>
      <c r="EQ196">
        <v>7.579017037037037</v>
      </c>
      <c r="ER196">
        <v>4.601692592592593</v>
      </c>
      <c r="ES196">
        <v>1200.008518518518</v>
      </c>
      <c r="ET196">
        <v>0.9669912222222221</v>
      </c>
      <c r="EU196">
        <v>0.03300848888888889</v>
      </c>
      <c r="EV196">
        <v>0</v>
      </c>
      <c r="EW196">
        <v>1358.726296296296</v>
      </c>
      <c r="EX196">
        <v>5.000560000000001</v>
      </c>
      <c r="EY196">
        <v>16228.24814814815</v>
      </c>
      <c r="EZ196">
        <v>10316.85925925926</v>
      </c>
      <c r="FA196">
        <v>38.11314814814814</v>
      </c>
      <c r="FB196">
        <v>41.96725925925925</v>
      </c>
      <c r="FC196">
        <v>39.41644444444444</v>
      </c>
      <c r="FD196">
        <v>41.54148148148148</v>
      </c>
      <c r="FE196">
        <v>39.71966666666667</v>
      </c>
      <c r="FF196">
        <v>1155.558518518518</v>
      </c>
      <c r="FG196">
        <v>39.44555555555556</v>
      </c>
      <c r="FH196">
        <v>0</v>
      </c>
      <c r="FI196">
        <v>1761330890.6</v>
      </c>
      <c r="FJ196">
        <v>0</v>
      </c>
      <c r="FK196">
        <v>1358.764230769231</v>
      </c>
      <c r="FL196">
        <v>-1.915555560350818</v>
      </c>
      <c r="FM196">
        <v>13.26837608308373</v>
      </c>
      <c r="FN196">
        <v>16228.10384615385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-42.40196585365854</v>
      </c>
      <c r="GD196">
        <v>-1.068694076655111</v>
      </c>
      <c r="GE196">
        <v>0.1391711170093752</v>
      </c>
      <c r="GF196">
        <v>0</v>
      </c>
      <c r="GG196">
        <v>1358.761470588235</v>
      </c>
      <c r="GH196">
        <v>-0.1621084854011199</v>
      </c>
      <c r="GI196">
        <v>0.2667355195137097</v>
      </c>
      <c r="GJ196">
        <v>1</v>
      </c>
      <c r="GK196">
        <v>2.154910243902439</v>
      </c>
      <c r="GL196">
        <v>0.0239604878048777</v>
      </c>
      <c r="GM196">
        <v>0.00241144980964027</v>
      </c>
      <c r="GN196">
        <v>1</v>
      </c>
      <c r="GO196">
        <v>2</v>
      </c>
      <c r="GP196">
        <v>3</v>
      </c>
      <c r="GQ196" t="s">
        <v>440</v>
      </c>
      <c r="GR196">
        <v>3.13277</v>
      </c>
      <c r="GS196">
        <v>2.70999</v>
      </c>
      <c r="GT196">
        <v>0.188982</v>
      </c>
      <c r="GU196">
        <v>0.193898</v>
      </c>
      <c r="GV196">
        <v>0.0641906</v>
      </c>
      <c r="GW196">
        <v>0.0553215</v>
      </c>
      <c r="GX196">
        <v>24658.6</v>
      </c>
      <c r="GY196">
        <v>23755.9</v>
      </c>
      <c r="GZ196">
        <v>30924.9</v>
      </c>
      <c r="HA196">
        <v>29699.7</v>
      </c>
      <c r="HB196">
        <v>39902.7</v>
      </c>
      <c r="HC196">
        <v>36924.4</v>
      </c>
      <c r="HD196">
        <v>47238.8</v>
      </c>
      <c r="HE196">
        <v>44119.6</v>
      </c>
      <c r="HF196">
        <v>1.8854</v>
      </c>
      <c r="HG196">
        <v>1.88065</v>
      </c>
      <c r="HH196">
        <v>0.0534579</v>
      </c>
      <c r="HI196">
        <v>0</v>
      </c>
      <c r="HJ196">
        <v>17.1262</v>
      </c>
      <c r="HK196">
        <v>999.9</v>
      </c>
      <c r="HL196">
        <v>30.4</v>
      </c>
      <c r="HM196">
        <v>31.8</v>
      </c>
      <c r="HN196">
        <v>15.9086</v>
      </c>
      <c r="HO196">
        <v>63.375</v>
      </c>
      <c r="HP196">
        <v>19.6354</v>
      </c>
      <c r="HQ196">
        <v>1</v>
      </c>
      <c r="HR196">
        <v>-0.248722</v>
      </c>
      <c r="HS196">
        <v>3.10231</v>
      </c>
      <c r="HT196">
        <v>20.1784</v>
      </c>
      <c r="HU196">
        <v>5.23137</v>
      </c>
      <c r="HV196">
        <v>11.974</v>
      </c>
      <c r="HW196">
        <v>4.97095</v>
      </c>
      <c r="HX196">
        <v>3.28948</v>
      </c>
      <c r="HY196">
        <v>9999</v>
      </c>
      <c r="HZ196">
        <v>9999</v>
      </c>
      <c r="IA196">
        <v>9999</v>
      </c>
      <c r="IB196">
        <v>999.9</v>
      </c>
      <c r="IC196">
        <v>4.97297</v>
      </c>
      <c r="ID196">
        <v>1.87744</v>
      </c>
      <c r="IE196">
        <v>1.87548</v>
      </c>
      <c r="IF196">
        <v>1.87836</v>
      </c>
      <c r="IG196">
        <v>1.87505</v>
      </c>
      <c r="IH196">
        <v>1.87864</v>
      </c>
      <c r="II196">
        <v>1.87575</v>
      </c>
      <c r="IJ196">
        <v>1.87693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1.65</v>
      </c>
      <c r="IY196">
        <v>0.0524</v>
      </c>
      <c r="IZ196">
        <v>-0.1194416370607354</v>
      </c>
      <c r="JA196">
        <v>0.002211305909277446</v>
      </c>
      <c r="JB196">
        <v>-1.416678044876584E-06</v>
      </c>
      <c r="JC196">
        <v>5.589822708492042E-10</v>
      </c>
      <c r="JD196">
        <v>-0.0366444106193515</v>
      </c>
      <c r="JE196">
        <v>-0.003883289402147765</v>
      </c>
      <c r="JF196">
        <v>0.001294046794190009</v>
      </c>
      <c r="JG196">
        <v>-2.515066912705432E-05</v>
      </c>
      <c r="JH196">
        <v>14</v>
      </c>
      <c r="JI196">
        <v>2052</v>
      </c>
      <c r="JJ196">
        <v>1</v>
      </c>
      <c r="JK196">
        <v>21</v>
      </c>
      <c r="JL196">
        <v>29355514.2</v>
      </c>
      <c r="JM196">
        <v>29355514.2</v>
      </c>
      <c r="JN196">
        <v>2.87964</v>
      </c>
      <c r="JO196">
        <v>2.51953</v>
      </c>
      <c r="JP196">
        <v>1.39893</v>
      </c>
      <c r="JQ196">
        <v>2.32788</v>
      </c>
      <c r="JR196">
        <v>1.44897</v>
      </c>
      <c r="JS196">
        <v>2.48535</v>
      </c>
      <c r="JT196">
        <v>37.3138</v>
      </c>
      <c r="JU196">
        <v>23.8861</v>
      </c>
      <c r="JV196">
        <v>18</v>
      </c>
      <c r="JW196">
        <v>475.959</v>
      </c>
      <c r="JX196">
        <v>441.864</v>
      </c>
      <c r="JY196">
        <v>13.7213</v>
      </c>
      <c r="JZ196">
        <v>23.7886</v>
      </c>
      <c r="KA196">
        <v>30.0001</v>
      </c>
      <c r="KB196">
        <v>23.5407</v>
      </c>
      <c r="KC196">
        <v>23.6234</v>
      </c>
      <c r="KD196">
        <v>57.6954</v>
      </c>
      <c r="KE196">
        <v>38.4492</v>
      </c>
      <c r="KF196">
        <v>0</v>
      </c>
      <c r="KG196">
        <v>13.7086</v>
      </c>
      <c r="KH196">
        <v>1403.08</v>
      </c>
      <c r="KI196">
        <v>9.36256</v>
      </c>
      <c r="KJ196">
        <v>102.146</v>
      </c>
      <c r="KK196">
        <v>101.494</v>
      </c>
    </row>
    <row r="197" spans="1:297">
      <c r="A197">
        <v>181</v>
      </c>
      <c r="B197">
        <v>1761330860</v>
      </c>
      <c r="C197">
        <v>2819.400000095367</v>
      </c>
      <c r="D197" t="s">
        <v>806</v>
      </c>
      <c r="E197" t="s">
        <v>807</v>
      </c>
      <c r="F197">
        <v>5</v>
      </c>
      <c r="G197" t="s">
        <v>639</v>
      </c>
      <c r="H197" t="s">
        <v>436</v>
      </c>
      <c r="I197">
        <v>1761330852.214286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1407.132186685088</v>
      </c>
      <c r="AK197">
        <v>1375.400060606061</v>
      </c>
      <c r="AL197">
        <v>3.351512183410874</v>
      </c>
      <c r="AM197">
        <v>65.49655890252019</v>
      </c>
      <c r="AN197">
        <f>(AP197 - AO197 + DY197*1E3/(8.314*(EA197+273.15)) * AR197/DX197 * AQ197) * DX197/(100*DL197) * 1000/(1000 - AP197)</f>
        <v>0</v>
      </c>
      <c r="AO197">
        <v>9.43764891132135</v>
      </c>
      <c r="AP197">
        <v>11.60561939393939</v>
      </c>
      <c r="AQ197">
        <v>1.323334674466116E-05</v>
      </c>
      <c r="AR197">
        <v>115.4826028703675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1761330852.214286</v>
      </c>
      <c r="DR197">
        <v>1335.168571428571</v>
      </c>
      <c r="DS197">
        <v>1377.770714285714</v>
      </c>
      <c r="DT197">
        <v>11.60114285714286</v>
      </c>
      <c r="DU197">
        <v>9.439136428571429</v>
      </c>
      <c r="DV197">
        <v>1333.533214285715</v>
      </c>
      <c r="DW197">
        <v>11.54877142857143</v>
      </c>
      <c r="DX197">
        <v>499.9965000000001</v>
      </c>
      <c r="DY197">
        <v>90.22286785714287</v>
      </c>
      <c r="DZ197">
        <v>0.03218761428571429</v>
      </c>
      <c r="EA197">
        <v>18.11447857142857</v>
      </c>
      <c r="EB197">
        <v>18.01100357142857</v>
      </c>
      <c r="EC197">
        <v>999.9000000000002</v>
      </c>
      <c r="ED197">
        <v>0</v>
      </c>
      <c r="EE197">
        <v>0</v>
      </c>
      <c r="EF197">
        <v>9991.092499999999</v>
      </c>
      <c r="EG197">
        <v>0</v>
      </c>
      <c r="EH197">
        <v>1147.149642857143</v>
      </c>
      <c r="EI197">
        <v>-42.60112857142857</v>
      </c>
      <c r="EJ197">
        <v>1350.841071428571</v>
      </c>
      <c r="EK197">
        <v>1390.9</v>
      </c>
      <c r="EL197">
        <v>2.161998571428571</v>
      </c>
      <c r="EM197">
        <v>1377.770714285714</v>
      </c>
      <c r="EN197">
        <v>9.439136428571429</v>
      </c>
      <c r="EO197">
        <v>1.046687857142857</v>
      </c>
      <c r="EP197">
        <v>0.8516259642857144</v>
      </c>
      <c r="EQ197">
        <v>7.582997142857143</v>
      </c>
      <c r="ER197">
        <v>4.59823</v>
      </c>
      <c r="ES197">
        <v>1200.038928571428</v>
      </c>
      <c r="ET197">
        <v>0.9669937500000001</v>
      </c>
      <c r="EU197">
        <v>0.03300607857142857</v>
      </c>
      <c r="EV197">
        <v>0</v>
      </c>
      <c r="EW197">
        <v>1358.711071428572</v>
      </c>
      <c r="EX197">
        <v>5.000560000000001</v>
      </c>
      <c r="EY197">
        <v>16228.97142857143</v>
      </c>
      <c r="EZ197">
        <v>10317.12857142857</v>
      </c>
      <c r="FA197">
        <v>38.28767857142856</v>
      </c>
      <c r="FB197">
        <v>41.92385714285714</v>
      </c>
      <c r="FC197">
        <v>39.435</v>
      </c>
      <c r="FD197">
        <v>41.44174999999999</v>
      </c>
      <c r="FE197">
        <v>39.70064285714285</v>
      </c>
      <c r="FF197">
        <v>1155.591785714286</v>
      </c>
      <c r="FG197">
        <v>39.44250000000001</v>
      </c>
      <c r="FH197">
        <v>0</v>
      </c>
      <c r="FI197">
        <v>1761330896</v>
      </c>
      <c r="FJ197">
        <v>0</v>
      </c>
      <c r="FK197">
        <v>1358.694</v>
      </c>
      <c r="FL197">
        <v>0.6492307606384248</v>
      </c>
      <c r="FM197">
        <v>0.361538460964781</v>
      </c>
      <c r="FN197">
        <v>16228.76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-42.5064575</v>
      </c>
      <c r="GD197">
        <v>-1.626917448405227</v>
      </c>
      <c r="GE197">
        <v>0.1758355878192752</v>
      </c>
      <c r="GF197">
        <v>0</v>
      </c>
      <c r="GG197">
        <v>1358.772352941176</v>
      </c>
      <c r="GH197">
        <v>-0.5537051216784346</v>
      </c>
      <c r="GI197">
        <v>0.2832693461907956</v>
      </c>
      <c r="GJ197">
        <v>1</v>
      </c>
      <c r="GK197">
        <v>2.15912925</v>
      </c>
      <c r="GL197">
        <v>0.05475163227016815</v>
      </c>
      <c r="GM197">
        <v>0.006767896418939908</v>
      </c>
      <c r="GN197">
        <v>1</v>
      </c>
      <c r="GO197">
        <v>2</v>
      </c>
      <c r="GP197">
        <v>3</v>
      </c>
      <c r="GQ197" t="s">
        <v>440</v>
      </c>
      <c r="GR197">
        <v>3.13292</v>
      </c>
      <c r="GS197">
        <v>2.70985</v>
      </c>
      <c r="GT197">
        <v>0.190389</v>
      </c>
      <c r="GU197">
        <v>0.195311</v>
      </c>
      <c r="GV197">
        <v>0.06419950000000001</v>
      </c>
      <c r="GW197">
        <v>0.0552016</v>
      </c>
      <c r="GX197">
        <v>24615.8</v>
      </c>
      <c r="GY197">
        <v>23714.9</v>
      </c>
      <c r="GZ197">
        <v>30924.7</v>
      </c>
      <c r="HA197">
        <v>29700.3</v>
      </c>
      <c r="HB197">
        <v>39902.2</v>
      </c>
      <c r="HC197">
        <v>36929.8</v>
      </c>
      <c r="HD197">
        <v>47238.5</v>
      </c>
      <c r="HE197">
        <v>44120.3</v>
      </c>
      <c r="HF197">
        <v>1.88573</v>
      </c>
      <c r="HG197">
        <v>1.88055</v>
      </c>
      <c r="HH197">
        <v>0.0537932</v>
      </c>
      <c r="HI197">
        <v>0</v>
      </c>
      <c r="HJ197">
        <v>17.1251</v>
      </c>
      <c r="HK197">
        <v>999.9</v>
      </c>
      <c r="HL197">
        <v>30.4</v>
      </c>
      <c r="HM197">
        <v>31.8</v>
      </c>
      <c r="HN197">
        <v>15.9092</v>
      </c>
      <c r="HO197">
        <v>63.295</v>
      </c>
      <c r="HP197">
        <v>19.8958</v>
      </c>
      <c r="HQ197">
        <v>1</v>
      </c>
      <c r="HR197">
        <v>-0.248587</v>
      </c>
      <c r="HS197">
        <v>3.14233</v>
      </c>
      <c r="HT197">
        <v>20.1779</v>
      </c>
      <c r="HU197">
        <v>5.23167</v>
      </c>
      <c r="HV197">
        <v>11.9737</v>
      </c>
      <c r="HW197">
        <v>4.9711</v>
      </c>
      <c r="HX197">
        <v>3.28958</v>
      </c>
      <c r="HY197">
        <v>9999</v>
      </c>
      <c r="HZ197">
        <v>9999</v>
      </c>
      <c r="IA197">
        <v>9999</v>
      </c>
      <c r="IB197">
        <v>999.9</v>
      </c>
      <c r="IC197">
        <v>4.97297</v>
      </c>
      <c r="ID197">
        <v>1.87744</v>
      </c>
      <c r="IE197">
        <v>1.87549</v>
      </c>
      <c r="IF197">
        <v>1.87836</v>
      </c>
      <c r="IG197">
        <v>1.87502</v>
      </c>
      <c r="IH197">
        <v>1.87862</v>
      </c>
      <c r="II197">
        <v>1.87576</v>
      </c>
      <c r="IJ197">
        <v>1.87694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1.67</v>
      </c>
      <c r="IY197">
        <v>0.0524</v>
      </c>
      <c r="IZ197">
        <v>-0.1194416370607354</v>
      </c>
      <c r="JA197">
        <v>0.002211305909277446</v>
      </c>
      <c r="JB197">
        <v>-1.416678044876584E-06</v>
      </c>
      <c r="JC197">
        <v>5.589822708492042E-10</v>
      </c>
      <c r="JD197">
        <v>-0.0366444106193515</v>
      </c>
      <c r="JE197">
        <v>-0.003883289402147765</v>
      </c>
      <c r="JF197">
        <v>0.001294046794190009</v>
      </c>
      <c r="JG197">
        <v>-2.515066912705432E-05</v>
      </c>
      <c r="JH197">
        <v>14</v>
      </c>
      <c r="JI197">
        <v>2052</v>
      </c>
      <c r="JJ197">
        <v>1</v>
      </c>
      <c r="JK197">
        <v>21</v>
      </c>
      <c r="JL197">
        <v>29355514.3</v>
      </c>
      <c r="JM197">
        <v>29355514.3</v>
      </c>
      <c r="JN197">
        <v>2.90894</v>
      </c>
      <c r="JO197">
        <v>2.50977</v>
      </c>
      <c r="JP197">
        <v>1.39893</v>
      </c>
      <c r="JQ197">
        <v>2.32788</v>
      </c>
      <c r="JR197">
        <v>1.44897</v>
      </c>
      <c r="JS197">
        <v>2.60986</v>
      </c>
      <c r="JT197">
        <v>37.3378</v>
      </c>
      <c r="JU197">
        <v>23.8949</v>
      </c>
      <c r="JV197">
        <v>18</v>
      </c>
      <c r="JW197">
        <v>476.13</v>
      </c>
      <c r="JX197">
        <v>441.803</v>
      </c>
      <c r="JY197">
        <v>13.7106</v>
      </c>
      <c r="JZ197">
        <v>23.7886</v>
      </c>
      <c r="KA197">
        <v>30.0001</v>
      </c>
      <c r="KB197">
        <v>23.5407</v>
      </c>
      <c r="KC197">
        <v>23.6234</v>
      </c>
      <c r="KD197">
        <v>58.2702</v>
      </c>
      <c r="KE197">
        <v>38.4492</v>
      </c>
      <c r="KF197">
        <v>0</v>
      </c>
      <c r="KG197">
        <v>13.6919</v>
      </c>
      <c r="KH197">
        <v>1423.12</v>
      </c>
      <c r="KI197">
        <v>9.35365</v>
      </c>
      <c r="KJ197">
        <v>102.145</v>
      </c>
      <c r="KK197">
        <v>101.496</v>
      </c>
    </row>
    <row r="198" spans="1:297">
      <c r="A198">
        <v>182</v>
      </c>
      <c r="B198">
        <v>1761330865</v>
      </c>
      <c r="C198">
        <v>2824.400000095367</v>
      </c>
      <c r="D198" t="s">
        <v>808</v>
      </c>
      <c r="E198" t="s">
        <v>809</v>
      </c>
      <c r="F198">
        <v>5</v>
      </c>
      <c r="G198" t="s">
        <v>639</v>
      </c>
      <c r="H198" t="s">
        <v>436</v>
      </c>
      <c r="I198">
        <v>1761330857.5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1423.975047762272</v>
      </c>
      <c r="AK198">
        <v>1392.348424242425</v>
      </c>
      <c r="AL198">
        <v>3.392214518815376</v>
      </c>
      <c r="AM198">
        <v>65.49655890252019</v>
      </c>
      <c r="AN198">
        <f>(AP198 - AO198 + DY198*1E3/(8.314*(EA198+273.15)) * AR198/DX198 * AQ198) * DX198/(100*DL198) * 1000/(1000 - AP198)</f>
        <v>0</v>
      </c>
      <c r="AO198">
        <v>9.415540389226868</v>
      </c>
      <c r="AP198">
        <v>11.59903757575757</v>
      </c>
      <c r="AQ198">
        <v>-1.978528267306768E-05</v>
      </c>
      <c r="AR198">
        <v>115.4826028703675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1761330857.5</v>
      </c>
      <c r="DR198">
        <v>1352.812962962963</v>
      </c>
      <c r="DS198">
        <v>1395.503703703703</v>
      </c>
      <c r="DT198">
        <v>11.6028</v>
      </c>
      <c r="DU198">
        <v>9.430442592592591</v>
      </c>
      <c r="DV198">
        <v>1351.152222222222</v>
      </c>
      <c r="DW198">
        <v>11.55040740740741</v>
      </c>
      <c r="DX198">
        <v>500.0265555555556</v>
      </c>
      <c r="DY198">
        <v>90.22287037037037</v>
      </c>
      <c r="DZ198">
        <v>0.03209725925925926</v>
      </c>
      <c r="EA198">
        <v>18.1183037037037</v>
      </c>
      <c r="EB198">
        <v>18.01705555555555</v>
      </c>
      <c r="EC198">
        <v>999.9000000000001</v>
      </c>
      <c r="ED198">
        <v>0</v>
      </c>
      <c r="EE198">
        <v>0</v>
      </c>
      <c r="EF198">
        <v>9996.017407407409</v>
      </c>
      <c r="EG198">
        <v>0</v>
      </c>
      <c r="EH198">
        <v>1147.147407407407</v>
      </c>
      <c r="EI198">
        <v>-42.68980370370371</v>
      </c>
      <c r="EJ198">
        <v>1368.694444444444</v>
      </c>
      <c r="EK198">
        <v>1408.788518518519</v>
      </c>
      <c r="EL198">
        <v>2.172354074074074</v>
      </c>
      <c r="EM198">
        <v>1395.503703703703</v>
      </c>
      <c r="EN198">
        <v>9.430442592592591</v>
      </c>
      <c r="EO198">
        <v>1.046837037037037</v>
      </c>
      <c r="EP198">
        <v>0.8508415555555554</v>
      </c>
      <c r="EQ198">
        <v>7.585096296296296</v>
      </c>
      <c r="ER198">
        <v>4.585047407407408</v>
      </c>
      <c r="ES198">
        <v>1200.052962962963</v>
      </c>
      <c r="ET198">
        <v>0.9669984444444445</v>
      </c>
      <c r="EU198">
        <v>0.03300149999999999</v>
      </c>
      <c r="EV198">
        <v>0</v>
      </c>
      <c r="EW198">
        <v>1358.804074074074</v>
      </c>
      <c r="EX198">
        <v>5.000560000000001</v>
      </c>
      <c r="EY198">
        <v>16228.05185185185</v>
      </c>
      <c r="EZ198">
        <v>10317.26666666667</v>
      </c>
      <c r="FA198">
        <v>38.43029629629629</v>
      </c>
      <c r="FB198">
        <v>41.80299999999999</v>
      </c>
      <c r="FC198">
        <v>39.39318518518518</v>
      </c>
      <c r="FD198">
        <v>41.22196296296296</v>
      </c>
      <c r="FE198">
        <v>39.59007407407407</v>
      </c>
      <c r="FF198">
        <v>1155.612592592593</v>
      </c>
      <c r="FG198">
        <v>39.43814814814814</v>
      </c>
      <c r="FH198">
        <v>0</v>
      </c>
      <c r="FI198">
        <v>1761330900.8</v>
      </c>
      <c r="FJ198">
        <v>0</v>
      </c>
      <c r="FK198">
        <v>1358.7644</v>
      </c>
      <c r="FL198">
        <v>1.168461535922721</v>
      </c>
      <c r="FM198">
        <v>-20.96153860630553</v>
      </c>
      <c r="FN198">
        <v>16227.764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-42.63729756097561</v>
      </c>
      <c r="GD198">
        <v>-1.049588153310123</v>
      </c>
      <c r="GE198">
        <v>0.1259905561459013</v>
      </c>
      <c r="GF198">
        <v>0</v>
      </c>
      <c r="GG198">
        <v>1358.768235294117</v>
      </c>
      <c r="GH198">
        <v>0.5188693650383333</v>
      </c>
      <c r="GI198">
        <v>0.2768039292078934</v>
      </c>
      <c r="GJ198">
        <v>1</v>
      </c>
      <c r="GK198">
        <v>2.167660243902439</v>
      </c>
      <c r="GL198">
        <v>0.1191604181184652</v>
      </c>
      <c r="GM198">
        <v>0.01304308273597866</v>
      </c>
      <c r="GN198">
        <v>0</v>
      </c>
      <c r="GO198">
        <v>1</v>
      </c>
      <c r="GP198">
        <v>3</v>
      </c>
      <c r="GQ198" t="s">
        <v>446</v>
      </c>
      <c r="GR198">
        <v>3.13314</v>
      </c>
      <c r="GS198">
        <v>2.70947</v>
      </c>
      <c r="GT198">
        <v>0.191796</v>
      </c>
      <c r="GU198">
        <v>0.19669</v>
      </c>
      <c r="GV198">
        <v>0.0641741</v>
      </c>
      <c r="GW198">
        <v>0.0551899</v>
      </c>
      <c r="GX198">
        <v>24573.1</v>
      </c>
      <c r="GY198">
        <v>23673.9</v>
      </c>
      <c r="GZ198">
        <v>30924.8</v>
      </c>
      <c r="HA198">
        <v>29699.9</v>
      </c>
      <c r="HB198">
        <v>39903.4</v>
      </c>
      <c r="HC198">
        <v>36929.9</v>
      </c>
      <c r="HD198">
        <v>47238.6</v>
      </c>
      <c r="HE198">
        <v>44119.8</v>
      </c>
      <c r="HF198">
        <v>1.88627</v>
      </c>
      <c r="HG198">
        <v>1.88013</v>
      </c>
      <c r="HH198">
        <v>0.0536181</v>
      </c>
      <c r="HI198">
        <v>0</v>
      </c>
      <c r="HJ198">
        <v>17.1251</v>
      </c>
      <c r="HK198">
        <v>999.9</v>
      </c>
      <c r="HL198">
        <v>30.4</v>
      </c>
      <c r="HM198">
        <v>31.8</v>
      </c>
      <c r="HN198">
        <v>15.9072</v>
      </c>
      <c r="HO198">
        <v>63.335</v>
      </c>
      <c r="HP198">
        <v>19.6915</v>
      </c>
      <c r="HQ198">
        <v>1</v>
      </c>
      <c r="HR198">
        <v>-0.248557</v>
      </c>
      <c r="HS198">
        <v>3.18257</v>
      </c>
      <c r="HT198">
        <v>20.1771</v>
      </c>
      <c r="HU198">
        <v>5.23077</v>
      </c>
      <c r="HV198">
        <v>11.974</v>
      </c>
      <c r="HW198">
        <v>4.9708</v>
      </c>
      <c r="HX198">
        <v>3.28953</v>
      </c>
      <c r="HY198">
        <v>9999</v>
      </c>
      <c r="HZ198">
        <v>9999</v>
      </c>
      <c r="IA198">
        <v>9999</v>
      </c>
      <c r="IB198">
        <v>999.9</v>
      </c>
      <c r="IC198">
        <v>4.97293</v>
      </c>
      <c r="ID198">
        <v>1.87744</v>
      </c>
      <c r="IE198">
        <v>1.87546</v>
      </c>
      <c r="IF198">
        <v>1.87834</v>
      </c>
      <c r="IG198">
        <v>1.875</v>
      </c>
      <c r="IH198">
        <v>1.87853</v>
      </c>
      <c r="II198">
        <v>1.87573</v>
      </c>
      <c r="IJ198">
        <v>1.87687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1.69</v>
      </c>
      <c r="IY198">
        <v>0.0523</v>
      </c>
      <c r="IZ198">
        <v>-0.1194416370607354</v>
      </c>
      <c r="JA198">
        <v>0.002211305909277446</v>
      </c>
      <c r="JB198">
        <v>-1.416678044876584E-06</v>
      </c>
      <c r="JC198">
        <v>5.589822708492042E-10</v>
      </c>
      <c r="JD198">
        <v>-0.0366444106193515</v>
      </c>
      <c r="JE198">
        <v>-0.003883289402147765</v>
      </c>
      <c r="JF198">
        <v>0.001294046794190009</v>
      </c>
      <c r="JG198">
        <v>-2.515066912705432E-05</v>
      </c>
      <c r="JH198">
        <v>14</v>
      </c>
      <c r="JI198">
        <v>2052</v>
      </c>
      <c r="JJ198">
        <v>1</v>
      </c>
      <c r="JK198">
        <v>21</v>
      </c>
      <c r="JL198">
        <v>29355514.4</v>
      </c>
      <c r="JM198">
        <v>29355514.4</v>
      </c>
      <c r="JN198">
        <v>2.93457</v>
      </c>
      <c r="JO198">
        <v>2.52441</v>
      </c>
      <c r="JP198">
        <v>1.39893</v>
      </c>
      <c r="JQ198">
        <v>2.32788</v>
      </c>
      <c r="JR198">
        <v>1.44897</v>
      </c>
      <c r="JS198">
        <v>2.54517</v>
      </c>
      <c r="JT198">
        <v>37.3378</v>
      </c>
      <c r="JU198">
        <v>23.8861</v>
      </c>
      <c r="JV198">
        <v>18</v>
      </c>
      <c r="JW198">
        <v>476.427</v>
      </c>
      <c r="JX198">
        <v>441.546</v>
      </c>
      <c r="JY198">
        <v>13.694</v>
      </c>
      <c r="JZ198">
        <v>23.7886</v>
      </c>
      <c r="KA198">
        <v>30.0002</v>
      </c>
      <c r="KB198">
        <v>23.5418</v>
      </c>
      <c r="KC198">
        <v>23.6234</v>
      </c>
      <c r="KD198">
        <v>58.7709</v>
      </c>
      <c r="KE198">
        <v>38.4492</v>
      </c>
      <c r="KF198">
        <v>0</v>
      </c>
      <c r="KG198">
        <v>13.6716</v>
      </c>
      <c r="KH198">
        <v>1436.47</v>
      </c>
      <c r="KI198">
        <v>9.34768</v>
      </c>
      <c r="KJ198">
        <v>102.145</v>
      </c>
      <c r="KK198">
        <v>101.495</v>
      </c>
    </row>
    <row r="199" spans="1:297">
      <c r="A199">
        <v>183</v>
      </c>
      <c r="B199">
        <v>1761330870</v>
      </c>
      <c r="C199">
        <v>2829.400000095367</v>
      </c>
      <c r="D199" t="s">
        <v>810</v>
      </c>
      <c r="E199" t="s">
        <v>811</v>
      </c>
      <c r="F199">
        <v>5</v>
      </c>
      <c r="G199" t="s">
        <v>639</v>
      </c>
      <c r="H199" t="s">
        <v>436</v>
      </c>
      <c r="I199">
        <v>1761330862.214286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1440.935225915773</v>
      </c>
      <c r="AK199">
        <v>1409.250909090909</v>
      </c>
      <c r="AL199">
        <v>3.374354684312072</v>
      </c>
      <c r="AM199">
        <v>65.49655890252019</v>
      </c>
      <c r="AN199">
        <f>(AP199 - AO199 + DY199*1E3/(8.314*(EA199+273.15)) * AR199/DX199 * AQ199) * DX199/(100*DL199) * 1000/(1000 - AP199)</f>
        <v>0</v>
      </c>
      <c r="AO199">
        <v>9.414698588711003</v>
      </c>
      <c r="AP199">
        <v>11.59541939393939</v>
      </c>
      <c r="AQ199">
        <v>-1.896417959890678E-05</v>
      </c>
      <c r="AR199">
        <v>115.4826028703675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1761330862.214286</v>
      </c>
      <c r="DR199">
        <v>1368.560714285714</v>
      </c>
      <c r="DS199">
        <v>1411.306071428571</v>
      </c>
      <c r="DT199">
        <v>11.60098571428571</v>
      </c>
      <c r="DU199">
        <v>9.421794642857142</v>
      </c>
      <c r="DV199">
        <v>1366.8775</v>
      </c>
      <c r="DW199">
        <v>11.54862142857143</v>
      </c>
      <c r="DX199">
        <v>500.0239285714287</v>
      </c>
      <c r="DY199">
        <v>90.2220392857143</v>
      </c>
      <c r="DZ199">
        <v>0.03208568571428572</v>
      </c>
      <c r="EA199">
        <v>18.12125714285714</v>
      </c>
      <c r="EB199">
        <v>18.01832857142857</v>
      </c>
      <c r="EC199">
        <v>999.9000000000002</v>
      </c>
      <c r="ED199">
        <v>0</v>
      </c>
      <c r="EE199">
        <v>0</v>
      </c>
      <c r="EF199">
        <v>9988.683571428572</v>
      </c>
      <c r="EG199">
        <v>0</v>
      </c>
      <c r="EH199">
        <v>1147.143214285715</v>
      </c>
      <c r="EI199">
        <v>-42.74409642857142</v>
      </c>
      <c r="EJ199">
        <v>1384.624285714286</v>
      </c>
      <c r="EK199">
        <v>1424.728571428572</v>
      </c>
      <c r="EL199">
        <v>2.179190357142857</v>
      </c>
      <c r="EM199">
        <v>1411.306071428571</v>
      </c>
      <c r="EN199">
        <v>9.421794642857142</v>
      </c>
      <c r="EO199">
        <v>1.046663928571429</v>
      </c>
      <c r="EP199">
        <v>0.8500534285714284</v>
      </c>
      <c r="EQ199">
        <v>7.582671428571428</v>
      </c>
      <c r="ER199">
        <v>4.571801785714286</v>
      </c>
      <c r="ES199">
        <v>1200.082142857143</v>
      </c>
      <c r="ET199">
        <v>0.9670017499999998</v>
      </c>
      <c r="EU199">
        <v>0.03299823928571429</v>
      </c>
      <c r="EV199">
        <v>0</v>
      </c>
      <c r="EW199">
        <v>1358.925714285715</v>
      </c>
      <c r="EX199">
        <v>5.000560000000001</v>
      </c>
      <c r="EY199">
        <v>16226.525</v>
      </c>
      <c r="EZ199">
        <v>10317.52857142857</v>
      </c>
      <c r="FA199">
        <v>38.41935714285714</v>
      </c>
      <c r="FB199">
        <v>41.62032142857142</v>
      </c>
      <c r="FC199">
        <v>39.34796428571428</v>
      </c>
      <c r="FD199">
        <v>40.95732142857141</v>
      </c>
      <c r="FE199">
        <v>39.43735714285714</v>
      </c>
      <c r="FF199">
        <v>1155.645357142857</v>
      </c>
      <c r="FG199">
        <v>39.4357142857143</v>
      </c>
      <c r="FH199">
        <v>0</v>
      </c>
      <c r="FI199">
        <v>1761330905.6</v>
      </c>
      <c r="FJ199">
        <v>0</v>
      </c>
      <c r="FK199">
        <v>1358.9208</v>
      </c>
      <c r="FL199">
        <v>1.796153841496534</v>
      </c>
      <c r="FM199">
        <v>-23.86153861516249</v>
      </c>
      <c r="FN199">
        <v>16226.268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-42.6952425</v>
      </c>
      <c r="GD199">
        <v>-0.8120183864915715</v>
      </c>
      <c r="GE199">
        <v>0.1068280227456724</v>
      </c>
      <c r="GF199">
        <v>0</v>
      </c>
      <c r="GG199">
        <v>1358.832647058824</v>
      </c>
      <c r="GH199">
        <v>1.141482045066905</v>
      </c>
      <c r="GI199">
        <v>0.2794564979671606</v>
      </c>
      <c r="GJ199">
        <v>0</v>
      </c>
      <c r="GK199">
        <v>2.17379775</v>
      </c>
      <c r="GL199">
        <v>0.1059245403377105</v>
      </c>
      <c r="GM199">
        <v>0.01216753189589</v>
      </c>
      <c r="GN199">
        <v>0</v>
      </c>
      <c r="GO199">
        <v>0</v>
      </c>
      <c r="GP199">
        <v>3</v>
      </c>
      <c r="GQ199" t="s">
        <v>497</v>
      </c>
      <c r="GR199">
        <v>3.13276</v>
      </c>
      <c r="GS199">
        <v>2.70959</v>
      </c>
      <c r="GT199">
        <v>0.193177</v>
      </c>
      <c r="GU199">
        <v>0.198064</v>
      </c>
      <c r="GV199">
        <v>0.0641567</v>
      </c>
      <c r="GW199">
        <v>0.0551822</v>
      </c>
      <c r="GX199">
        <v>24530.8</v>
      </c>
      <c r="GY199">
        <v>23633.4</v>
      </c>
      <c r="GZ199">
        <v>30924.3</v>
      </c>
      <c r="HA199">
        <v>29699.9</v>
      </c>
      <c r="HB199">
        <v>39904</v>
      </c>
      <c r="HC199">
        <v>36929.9</v>
      </c>
      <c r="HD199">
        <v>47238.2</v>
      </c>
      <c r="HE199">
        <v>44119.3</v>
      </c>
      <c r="HF199">
        <v>1.8857</v>
      </c>
      <c r="HG199">
        <v>1.88067</v>
      </c>
      <c r="HH199">
        <v>0.0537857</v>
      </c>
      <c r="HI199">
        <v>0</v>
      </c>
      <c r="HJ199">
        <v>17.1263</v>
      </c>
      <c r="HK199">
        <v>999.9</v>
      </c>
      <c r="HL199">
        <v>30.4</v>
      </c>
      <c r="HM199">
        <v>31.8</v>
      </c>
      <c r="HN199">
        <v>15.9089</v>
      </c>
      <c r="HO199">
        <v>63.525</v>
      </c>
      <c r="HP199">
        <v>19.5954</v>
      </c>
      <c r="HQ199">
        <v>1</v>
      </c>
      <c r="HR199">
        <v>-0.248354</v>
      </c>
      <c r="HS199">
        <v>3.21682</v>
      </c>
      <c r="HT199">
        <v>20.1763</v>
      </c>
      <c r="HU199">
        <v>5.23122</v>
      </c>
      <c r="HV199">
        <v>11.9739</v>
      </c>
      <c r="HW199">
        <v>4.97105</v>
      </c>
      <c r="HX199">
        <v>3.2895</v>
      </c>
      <c r="HY199">
        <v>9999</v>
      </c>
      <c r="HZ199">
        <v>9999</v>
      </c>
      <c r="IA199">
        <v>9999</v>
      </c>
      <c r="IB199">
        <v>999.9</v>
      </c>
      <c r="IC199">
        <v>4.97296</v>
      </c>
      <c r="ID199">
        <v>1.87745</v>
      </c>
      <c r="IE199">
        <v>1.8755</v>
      </c>
      <c r="IF199">
        <v>1.87836</v>
      </c>
      <c r="IG199">
        <v>1.87504</v>
      </c>
      <c r="IH199">
        <v>1.87864</v>
      </c>
      <c r="II199">
        <v>1.87576</v>
      </c>
      <c r="IJ199">
        <v>1.87693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1.72</v>
      </c>
      <c r="IY199">
        <v>0.0522</v>
      </c>
      <c r="IZ199">
        <v>-0.1194416370607354</v>
      </c>
      <c r="JA199">
        <v>0.002211305909277446</v>
      </c>
      <c r="JB199">
        <v>-1.416678044876584E-06</v>
      </c>
      <c r="JC199">
        <v>5.589822708492042E-10</v>
      </c>
      <c r="JD199">
        <v>-0.0366444106193515</v>
      </c>
      <c r="JE199">
        <v>-0.003883289402147765</v>
      </c>
      <c r="JF199">
        <v>0.001294046794190009</v>
      </c>
      <c r="JG199">
        <v>-2.515066912705432E-05</v>
      </c>
      <c r="JH199">
        <v>14</v>
      </c>
      <c r="JI199">
        <v>2052</v>
      </c>
      <c r="JJ199">
        <v>1</v>
      </c>
      <c r="JK199">
        <v>21</v>
      </c>
      <c r="JL199">
        <v>29355514.5</v>
      </c>
      <c r="JM199">
        <v>29355514.5</v>
      </c>
      <c r="JN199">
        <v>2.96265</v>
      </c>
      <c r="JO199">
        <v>2.51587</v>
      </c>
      <c r="JP199">
        <v>1.39893</v>
      </c>
      <c r="JQ199">
        <v>2.32788</v>
      </c>
      <c r="JR199">
        <v>1.44897</v>
      </c>
      <c r="JS199">
        <v>2.50488</v>
      </c>
      <c r="JT199">
        <v>37.3378</v>
      </c>
      <c r="JU199">
        <v>23.8861</v>
      </c>
      <c r="JV199">
        <v>18</v>
      </c>
      <c r="JW199">
        <v>476.132</v>
      </c>
      <c r="JX199">
        <v>441.895</v>
      </c>
      <c r="JY199">
        <v>13.6731</v>
      </c>
      <c r="JZ199">
        <v>23.7886</v>
      </c>
      <c r="KA199">
        <v>30.0003</v>
      </c>
      <c r="KB199">
        <v>23.5427</v>
      </c>
      <c r="KC199">
        <v>23.6255</v>
      </c>
      <c r="KD199">
        <v>59.3495</v>
      </c>
      <c r="KE199">
        <v>38.7279</v>
      </c>
      <c r="KF199">
        <v>0</v>
      </c>
      <c r="KG199">
        <v>13.6546</v>
      </c>
      <c r="KH199">
        <v>1456.51</v>
      </c>
      <c r="KI199">
        <v>9.34304</v>
      </c>
      <c r="KJ199">
        <v>102.144</v>
      </c>
      <c r="KK199">
        <v>101.494</v>
      </c>
    </row>
    <row r="200" spans="1:297">
      <c r="A200">
        <v>184</v>
      </c>
      <c r="B200">
        <v>1761330875</v>
      </c>
      <c r="C200">
        <v>2834.400000095367</v>
      </c>
      <c r="D200" t="s">
        <v>812</v>
      </c>
      <c r="E200" t="s">
        <v>813</v>
      </c>
      <c r="F200">
        <v>5</v>
      </c>
      <c r="G200" t="s">
        <v>639</v>
      </c>
      <c r="H200" t="s">
        <v>436</v>
      </c>
      <c r="I200">
        <v>1761330867.5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1457.807408818001</v>
      </c>
      <c r="AK200">
        <v>1426.190787878788</v>
      </c>
      <c r="AL200">
        <v>3.395423261012561</v>
      </c>
      <c r="AM200">
        <v>65.49655890252019</v>
      </c>
      <c r="AN200">
        <f>(AP200 - AO200 + DY200*1E3/(8.314*(EA200+273.15)) * AR200/DX200 * AQ200) * DX200/(100*DL200) * 1000/(1000 - AP200)</f>
        <v>0</v>
      </c>
      <c r="AO200">
        <v>9.392325956192979</v>
      </c>
      <c r="AP200">
        <v>11.5897503030303</v>
      </c>
      <c r="AQ200">
        <v>3.872827500144313E-07</v>
      </c>
      <c r="AR200">
        <v>115.4826028703675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1761330867.5</v>
      </c>
      <c r="DR200">
        <v>1386.223703703704</v>
      </c>
      <c r="DS200">
        <v>1429.022962962963</v>
      </c>
      <c r="DT200">
        <v>11.59746666666667</v>
      </c>
      <c r="DU200">
        <v>9.404447777777778</v>
      </c>
      <c r="DV200">
        <v>1384.514074074074</v>
      </c>
      <c r="DW200">
        <v>11.54515925925926</v>
      </c>
      <c r="DX200">
        <v>500.0060740740741</v>
      </c>
      <c r="DY200">
        <v>90.22043333333333</v>
      </c>
      <c r="DZ200">
        <v>0.03212782222222222</v>
      </c>
      <c r="EA200">
        <v>18.12337037037037</v>
      </c>
      <c r="EB200">
        <v>18.01606296296297</v>
      </c>
      <c r="EC200">
        <v>999.9000000000001</v>
      </c>
      <c r="ED200">
        <v>0</v>
      </c>
      <c r="EE200">
        <v>0</v>
      </c>
      <c r="EF200">
        <v>9977.291851851853</v>
      </c>
      <c r="EG200">
        <v>0</v>
      </c>
      <c r="EH200">
        <v>1147.145555555556</v>
      </c>
      <c r="EI200">
        <v>-42.79987407407407</v>
      </c>
      <c r="EJ200">
        <v>1402.48925925926</v>
      </c>
      <c r="EK200">
        <v>1442.59</v>
      </c>
      <c r="EL200">
        <v>2.193021851851852</v>
      </c>
      <c r="EM200">
        <v>1429.022962962963</v>
      </c>
      <c r="EN200">
        <v>9.404447777777778</v>
      </c>
      <c r="EO200">
        <v>1.046327777777778</v>
      </c>
      <c r="EP200">
        <v>0.8484732592592592</v>
      </c>
      <c r="EQ200">
        <v>7.57797074074074</v>
      </c>
      <c r="ER200">
        <v>4.545189259259259</v>
      </c>
      <c r="ES200">
        <v>1200.062962962963</v>
      </c>
      <c r="ET200">
        <v>0.9670019629629629</v>
      </c>
      <c r="EU200">
        <v>0.03299805925925926</v>
      </c>
      <c r="EV200">
        <v>0</v>
      </c>
      <c r="EW200">
        <v>1359.107777777778</v>
      </c>
      <c r="EX200">
        <v>5.000560000000001</v>
      </c>
      <c r="EY200">
        <v>16224.18148148148</v>
      </c>
      <c r="EZ200">
        <v>10317.35925925926</v>
      </c>
      <c r="FA200">
        <v>38.35155555555556</v>
      </c>
      <c r="FB200">
        <v>41.41877777777777</v>
      </c>
      <c r="FC200">
        <v>39.26592592592592</v>
      </c>
      <c r="FD200">
        <v>40.69407407407407</v>
      </c>
      <c r="FE200">
        <v>39.30074074074074</v>
      </c>
      <c r="FF200">
        <v>1155.627037037037</v>
      </c>
      <c r="FG200">
        <v>39.43518518518519</v>
      </c>
      <c r="FH200">
        <v>0</v>
      </c>
      <c r="FI200">
        <v>1761330911</v>
      </c>
      <c r="FJ200">
        <v>0</v>
      </c>
      <c r="FK200">
        <v>1359.083461538462</v>
      </c>
      <c r="FL200">
        <v>2.370256408006602</v>
      </c>
      <c r="FM200">
        <v>-18.77606840811838</v>
      </c>
      <c r="FN200">
        <v>16224.15384615385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-42.77465365853658</v>
      </c>
      <c r="GD200">
        <v>-0.6010369337979601</v>
      </c>
      <c r="GE200">
        <v>0.08903476738717396</v>
      </c>
      <c r="GF200">
        <v>0</v>
      </c>
      <c r="GG200">
        <v>1358.991176470588</v>
      </c>
      <c r="GH200">
        <v>2.222459891675673</v>
      </c>
      <c r="GI200">
        <v>0.3343102179104276</v>
      </c>
      <c r="GJ200">
        <v>0</v>
      </c>
      <c r="GK200">
        <v>2.186137073170732</v>
      </c>
      <c r="GL200">
        <v>0.1386974216027864</v>
      </c>
      <c r="GM200">
        <v>0.01722437810748963</v>
      </c>
      <c r="GN200">
        <v>0</v>
      </c>
      <c r="GO200">
        <v>0</v>
      </c>
      <c r="GP200">
        <v>3</v>
      </c>
      <c r="GQ200" t="s">
        <v>497</v>
      </c>
      <c r="GR200">
        <v>3.13274</v>
      </c>
      <c r="GS200">
        <v>2.71008</v>
      </c>
      <c r="GT200">
        <v>0.194562</v>
      </c>
      <c r="GU200">
        <v>0.199437</v>
      </c>
      <c r="GV200">
        <v>0.0641239</v>
      </c>
      <c r="GW200">
        <v>0.0549211</v>
      </c>
      <c r="GX200">
        <v>24489.1</v>
      </c>
      <c r="GY200">
        <v>23592.9</v>
      </c>
      <c r="GZ200">
        <v>30924.8</v>
      </c>
      <c r="HA200">
        <v>29699.7</v>
      </c>
      <c r="HB200">
        <v>39905.7</v>
      </c>
      <c r="HC200">
        <v>36940.6</v>
      </c>
      <c r="HD200">
        <v>47238.5</v>
      </c>
      <c r="HE200">
        <v>44119.6</v>
      </c>
      <c r="HF200">
        <v>1.88573</v>
      </c>
      <c r="HG200">
        <v>1.88067</v>
      </c>
      <c r="HH200">
        <v>0.0528172</v>
      </c>
      <c r="HI200">
        <v>0</v>
      </c>
      <c r="HJ200">
        <v>17.1266</v>
      </c>
      <c r="HK200">
        <v>999.9</v>
      </c>
      <c r="HL200">
        <v>30.4</v>
      </c>
      <c r="HM200">
        <v>31.8</v>
      </c>
      <c r="HN200">
        <v>15.9097</v>
      </c>
      <c r="HO200">
        <v>63.595</v>
      </c>
      <c r="HP200">
        <v>19.9199</v>
      </c>
      <c r="HQ200">
        <v>1</v>
      </c>
      <c r="HR200">
        <v>-0.248338</v>
      </c>
      <c r="HS200">
        <v>3.21996</v>
      </c>
      <c r="HT200">
        <v>20.1759</v>
      </c>
      <c r="HU200">
        <v>5.23152</v>
      </c>
      <c r="HV200">
        <v>11.9734</v>
      </c>
      <c r="HW200">
        <v>4.97125</v>
      </c>
      <c r="HX200">
        <v>3.2895</v>
      </c>
      <c r="HY200">
        <v>9999</v>
      </c>
      <c r="HZ200">
        <v>9999</v>
      </c>
      <c r="IA200">
        <v>9999</v>
      </c>
      <c r="IB200">
        <v>999.9</v>
      </c>
      <c r="IC200">
        <v>4.97293</v>
      </c>
      <c r="ID200">
        <v>1.87744</v>
      </c>
      <c r="IE200">
        <v>1.87547</v>
      </c>
      <c r="IF200">
        <v>1.87836</v>
      </c>
      <c r="IG200">
        <v>1.875</v>
      </c>
      <c r="IH200">
        <v>1.87863</v>
      </c>
      <c r="II200">
        <v>1.87576</v>
      </c>
      <c r="IJ200">
        <v>1.8769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1.75</v>
      </c>
      <c r="IY200">
        <v>0.0521</v>
      </c>
      <c r="IZ200">
        <v>-0.1194416370607354</v>
      </c>
      <c r="JA200">
        <v>0.002211305909277446</v>
      </c>
      <c r="JB200">
        <v>-1.416678044876584E-06</v>
      </c>
      <c r="JC200">
        <v>5.589822708492042E-10</v>
      </c>
      <c r="JD200">
        <v>-0.0366444106193515</v>
      </c>
      <c r="JE200">
        <v>-0.003883289402147765</v>
      </c>
      <c r="JF200">
        <v>0.001294046794190009</v>
      </c>
      <c r="JG200">
        <v>-2.515066912705432E-05</v>
      </c>
      <c r="JH200">
        <v>14</v>
      </c>
      <c r="JI200">
        <v>2052</v>
      </c>
      <c r="JJ200">
        <v>1</v>
      </c>
      <c r="JK200">
        <v>21</v>
      </c>
      <c r="JL200">
        <v>29355514.6</v>
      </c>
      <c r="JM200">
        <v>29355514.6</v>
      </c>
      <c r="JN200">
        <v>2.98828</v>
      </c>
      <c r="JO200">
        <v>2.51099</v>
      </c>
      <c r="JP200">
        <v>1.39893</v>
      </c>
      <c r="JQ200">
        <v>2.3291</v>
      </c>
      <c r="JR200">
        <v>1.44897</v>
      </c>
      <c r="JS200">
        <v>2.61597</v>
      </c>
      <c r="JT200">
        <v>37.3378</v>
      </c>
      <c r="JU200">
        <v>23.8949</v>
      </c>
      <c r="JV200">
        <v>18</v>
      </c>
      <c r="JW200">
        <v>476.145</v>
      </c>
      <c r="JX200">
        <v>441.896</v>
      </c>
      <c r="JY200">
        <v>13.6529</v>
      </c>
      <c r="JZ200">
        <v>23.7886</v>
      </c>
      <c r="KA200">
        <v>30.0003</v>
      </c>
      <c r="KB200">
        <v>23.5427</v>
      </c>
      <c r="KC200">
        <v>23.6255</v>
      </c>
      <c r="KD200">
        <v>59.8424</v>
      </c>
      <c r="KE200">
        <v>38.7279</v>
      </c>
      <c r="KF200">
        <v>0</v>
      </c>
      <c r="KG200">
        <v>13.6419</v>
      </c>
      <c r="KH200">
        <v>1469.87</v>
      </c>
      <c r="KI200">
        <v>9.349019999999999</v>
      </c>
      <c r="KJ200">
        <v>102.145</v>
      </c>
      <c r="KK200">
        <v>101.494</v>
      </c>
    </row>
    <row r="201" spans="1:297">
      <c r="A201">
        <v>185</v>
      </c>
      <c r="B201">
        <v>1761330880</v>
      </c>
      <c r="C201">
        <v>2839.400000095367</v>
      </c>
      <c r="D201" t="s">
        <v>814</v>
      </c>
      <c r="E201" t="s">
        <v>815</v>
      </c>
      <c r="F201">
        <v>5</v>
      </c>
      <c r="G201" t="s">
        <v>639</v>
      </c>
      <c r="H201" t="s">
        <v>436</v>
      </c>
      <c r="I201">
        <v>1761330872.214286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1474.575762531687</v>
      </c>
      <c r="AK201">
        <v>1442.961757575757</v>
      </c>
      <c r="AL201">
        <v>3.336472242228531</v>
      </c>
      <c r="AM201">
        <v>65.49655890252019</v>
      </c>
      <c r="AN201">
        <f>(AP201 - AO201 + DY201*1E3/(8.314*(EA201+273.15)) * AR201/DX201 * AQ201) * DX201/(100*DL201) * 1000/(1000 - AP201)</f>
        <v>0</v>
      </c>
      <c r="AO201">
        <v>9.35175763234953</v>
      </c>
      <c r="AP201">
        <v>11.57194727272727</v>
      </c>
      <c r="AQ201">
        <v>-4.614068049713082E-05</v>
      </c>
      <c r="AR201">
        <v>115.4826028703675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1761330872.214286</v>
      </c>
      <c r="DR201">
        <v>1401.999285714286</v>
      </c>
      <c r="DS201">
        <v>1444.761428571428</v>
      </c>
      <c r="DT201">
        <v>11.58990357142857</v>
      </c>
      <c r="DU201">
        <v>9.384327142857142</v>
      </c>
      <c r="DV201">
        <v>1400.265357142857</v>
      </c>
      <c r="DW201">
        <v>11.53771071428571</v>
      </c>
      <c r="DX201">
        <v>499.9875000000001</v>
      </c>
      <c r="DY201">
        <v>90.2182642857143</v>
      </c>
      <c r="DZ201">
        <v>0.0321584</v>
      </c>
      <c r="EA201">
        <v>18.12463214285714</v>
      </c>
      <c r="EB201">
        <v>18.01232857142857</v>
      </c>
      <c r="EC201">
        <v>999.9000000000002</v>
      </c>
      <c r="ED201">
        <v>0</v>
      </c>
      <c r="EE201">
        <v>0</v>
      </c>
      <c r="EF201">
        <v>9976.924285714285</v>
      </c>
      <c r="EG201">
        <v>0</v>
      </c>
      <c r="EH201">
        <v>1147.145</v>
      </c>
      <c r="EI201">
        <v>-42.76322142857144</v>
      </c>
      <c r="EJ201">
        <v>1418.438214285714</v>
      </c>
      <c r="EK201">
        <v>1458.448214285714</v>
      </c>
      <c r="EL201">
        <v>2.205578928571429</v>
      </c>
      <c r="EM201">
        <v>1444.761428571428</v>
      </c>
      <c r="EN201">
        <v>9.384327142857142</v>
      </c>
      <c r="EO201">
        <v>1.045620357142857</v>
      </c>
      <c r="EP201">
        <v>0.8466376428571429</v>
      </c>
      <c r="EQ201">
        <v>7.568059642857142</v>
      </c>
      <c r="ER201">
        <v>4.514205714285714</v>
      </c>
      <c r="ES201">
        <v>1200.032857142857</v>
      </c>
      <c r="ET201">
        <v>0.966998142857143</v>
      </c>
      <c r="EU201">
        <v>0.03300196071428572</v>
      </c>
      <c r="EV201">
        <v>0</v>
      </c>
      <c r="EW201">
        <v>1359.1725</v>
      </c>
      <c r="EX201">
        <v>5.000560000000001</v>
      </c>
      <c r="EY201">
        <v>16222.48571428571</v>
      </c>
      <c r="EZ201">
        <v>10317.09642857143</v>
      </c>
      <c r="FA201">
        <v>38.36803571428571</v>
      </c>
      <c r="FB201">
        <v>41.24310714285713</v>
      </c>
      <c r="FC201">
        <v>39.2475</v>
      </c>
      <c r="FD201">
        <v>40.50196428571428</v>
      </c>
      <c r="FE201">
        <v>39.20735714285714</v>
      </c>
      <c r="FF201">
        <v>1155.593928571428</v>
      </c>
      <c r="FG201">
        <v>39.4382142857143</v>
      </c>
      <c r="FH201">
        <v>0</v>
      </c>
      <c r="FI201">
        <v>1761330915.8</v>
      </c>
      <c r="FJ201">
        <v>0</v>
      </c>
      <c r="FK201">
        <v>1359.202692307692</v>
      </c>
      <c r="FL201">
        <v>1.888888894614503</v>
      </c>
      <c r="FM201">
        <v>-17.33333330826157</v>
      </c>
      <c r="FN201">
        <v>16222.66153846154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-42.76829024390244</v>
      </c>
      <c r="GD201">
        <v>0.2953254355401048</v>
      </c>
      <c r="GE201">
        <v>0.1182864625470377</v>
      </c>
      <c r="GF201">
        <v>1</v>
      </c>
      <c r="GG201">
        <v>1359.109411764706</v>
      </c>
      <c r="GH201">
        <v>1.817265090079312</v>
      </c>
      <c r="GI201">
        <v>0.3319456119206354</v>
      </c>
      <c r="GJ201">
        <v>0</v>
      </c>
      <c r="GK201">
        <v>2.20059756097561</v>
      </c>
      <c r="GL201">
        <v>0.1669649477351935</v>
      </c>
      <c r="GM201">
        <v>0.02008459460364144</v>
      </c>
      <c r="GN201">
        <v>0</v>
      </c>
      <c r="GO201">
        <v>1</v>
      </c>
      <c r="GP201">
        <v>3</v>
      </c>
      <c r="GQ201" t="s">
        <v>446</v>
      </c>
      <c r="GR201">
        <v>3.13286</v>
      </c>
      <c r="GS201">
        <v>2.70987</v>
      </c>
      <c r="GT201">
        <v>0.19592</v>
      </c>
      <c r="GU201">
        <v>0.200741</v>
      </c>
      <c r="GV201">
        <v>0.0640544</v>
      </c>
      <c r="GW201">
        <v>0.0549007</v>
      </c>
      <c r="GX201">
        <v>24447.2</v>
      </c>
      <c r="GY201">
        <v>23554.7</v>
      </c>
      <c r="GZ201">
        <v>30924</v>
      </c>
      <c r="HA201">
        <v>29699.9</v>
      </c>
      <c r="HB201">
        <v>39908.3</v>
      </c>
      <c r="HC201">
        <v>36941.5</v>
      </c>
      <c r="HD201">
        <v>47237.9</v>
      </c>
      <c r="HE201">
        <v>44119.6</v>
      </c>
      <c r="HF201">
        <v>1.88595</v>
      </c>
      <c r="HG201">
        <v>1.88052</v>
      </c>
      <c r="HH201">
        <v>0.0534393</v>
      </c>
      <c r="HI201">
        <v>0</v>
      </c>
      <c r="HJ201">
        <v>17.1266</v>
      </c>
      <c r="HK201">
        <v>999.9</v>
      </c>
      <c r="HL201">
        <v>30.4</v>
      </c>
      <c r="HM201">
        <v>31.8</v>
      </c>
      <c r="HN201">
        <v>15.909</v>
      </c>
      <c r="HO201">
        <v>63.545</v>
      </c>
      <c r="HP201">
        <v>19.8478</v>
      </c>
      <c r="HQ201">
        <v>1</v>
      </c>
      <c r="HR201">
        <v>-0.248001</v>
      </c>
      <c r="HS201">
        <v>3.21458</v>
      </c>
      <c r="HT201">
        <v>20.1765</v>
      </c>
      <c r="HU201">
        <v>5.23047</v>
      </c>
      <c r="HV201">
        <v>11.9736</v>
      </c>
      <c r="HW201">
        <v>4.97085</v>
      </c>
      <c r="HX201">
        <v>3.28938</v>
      </c>
      <c r="HY201">
        <v>9999</v>
      </c>
      <c r="HZ201">
        <v>9999</v>
      </c>
      <c r="IA201">
        <v>9999</v>
      </c>
      <c r="IB201">
        <v>999.9</v>
      </c>
      <c r="IC201">
        <v>4.97297</v>
      </c>
      <c r="ID201">
        <v>1.87744</v>
      </c>
      <c r="IE201">
        <v>1.87547</v>
      </c>
      <c r="IF201">
        <v>1.87836</v>
      </c>
      <c r="IG201">
        <v>1.87501</v>
      </c>
      <c r="IH201">
        <v>1.87863</v>
      </c>
      <c r="II201">
        <v>1.87576</v>
      </c>
      <c r="IJ201">
        <v>1.87691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1.78</v>
      </c>
      <c r="IY201">
        <v>0.0519</v>
      </c>
      <c r="IZ201">
        <v>-0.1194416370607354</v>
      </c>
      <c r="JA201">
        <v>0.002211305909277446</v>
      </c>
      <c r="JB201">
        <v>-1.416678044876584E-06</v>
      </c>
      <c r="JC201">
        <v>5.589822708492042E-10</v>
      </c>
      <c r="JD201">
        <v>-0.0366444106193515</v>
      </c>
      <c r="JE201">
        <v>-0.003883289402147765</v>
      </c>
      <c r="JF201">
        <v>0.001294046794190009</v>
      </c>
      <c r="JG201">
        <v>-2.515066912705432E-05</v>
      </c>
      <c r="JH201">
        <v>14</v>
      </c>
      <c r="JI201">
        <v>2052</v>
      </c>
      <c r="JJ201">
        <v>1</v>
      </c>
      <c r="JK201">
        <v>21</v>
      </c>
      <c r="JL201">
        <v>29355514.7</v>
      </c>
      <c r="JM201">
        <v>29355514.7</v>
      </c>
      <c r="JN201">
        <v>3.01636</v>
      </c>
      <c r="JO201">
        <v>2.51953</v>
      </c>
      <c r="JP201">
        <v>1.39893</v>
      </c>
      <c r="JQ201">
        <v>2.32788</v>
      </c>
      <c r="JR201">
        <v>1.44897</v>
      </c>
      <c r="JS201">
        <v>2.53052</v>
      </c>
      <c r="JT201">
        <v>37.3618</v>
      </c>
      <c r="JU201">
        <v>23.8861</v>
      </c>
      <c r="JV201">
        <v>18</v>
      </c>
      <c r="JW201">
        <v>476.263</v>
      </c>
      <c r="JX201">
        <v>441.805</v>
      </c>
      <c r="JY201">
        <v>13.6391</v>
      </c>
      <c r="JZ201">
        <v>23.7886</v>
      </c>
      <c r="KA201">
        <v>30.0001</v>
      </c>
      <c r="KB201">
        <v>23.5427</v>
      </c>
      <c r="KC201">
        <v>23.6255</v>
      </c>
      <c r="KD201">
        <v>60.4201</v>
      </c>
      <c r="KE201">
        <v>38.7279</v>
      </c>
      <c r="KF201">
        <v>0</v>
      </c>
      <c r="KG201">
        <v>13.6346</v>
      </c>
      <c r="KH201">
        <v>1489.92</v>
      </c>
      <c r="KI201">
        <v>9.352969999999999</v>
      </c>
      <c r="KJ201">
        <v>102.143</v>
      </c>
      <c r="KK201">
        <v>101.494</v>
      </c>
    </row>
    <row r="202" spans="1:297">
      <c r="A202">
        <v>186</v>
      </c>
      <c r="B202">
        <v>1761330885</v>
      </c>
      <c r="C202">
        <v>2844.400000095367</v>
      </c>
      <c r="D202" t="s">
        <v>816</v>
      </c>
      <c r="E202" t="s">
        <v>817</v>
      </c>
      <c r="F202">
        <v>5</v>
      </c>
      <c r="G202" t="s">
        <v>639</v>
      </c>
      <c r="H202" t="s">
        <v>436</v>
      </c>
      <c r="I202">
        <v>1761330877.5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1490.884389603885</v>
      </c>
      <c r="AK202">
        <v>1459.557454545454</v>
      </c>
      <c r="AL202">
        <v>3.323593569949163</v>
      </c>
      <c r="AM202">
        <v>65.49655890252019</v>
      </c>
      <c r="AN202">
        <f>(AP202 - AO202 + DY202*1E3/(8.314*(EA202+273.15)) * AR202/DX202 * AQ202) * DX202/(100*DL202) * 1000/(1000 - AP202)</f>
        <v>0</v>
      </c>
      <c r="AO202">
        <v>9.349543021280638</v>
      </c>
      <c r="AP202">
        <v>11.5595012121212</v>
      </c>
      <c r="AQ202">
        <v>-3.171976721551333E-05</v>
      </c>
      <c r="AR202">
        <v>115.4826028703675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1761330877.5</v>
      </c>
      <c r="DR202">
        <v>1419.569629629629</v>
      </c>
      <c r="DS202">
        <v>1462.284814814815</v>
      </c>
      <c r="DT202">
        <v>11.57897037037037</v>
      </c>
      <c r="DU202">
        <v>9.36148925925926</v>
      </c>
      <c r="DV202">
        <v>1417.808148148148</v>
      </c>
      <c r="DW202">
        <v>11.52695185185185</v>
      </c>
      <c r="DX202">
        <v>499.9865555555556</v>
      </c>
      <c r="DY202">
        <v>90.21745925925924</v>
      </c>
      <c r="DZ202">
        <v>0.03220538888888889</v>
      </c>
      <c r="EA202">
        <v>18.12579259259259</v>
      </c>
      <c r="EB202">
        <v>18.00905925925926</v>
      </c>
      <c r="EC202">
        <v>999.9000000000001</v>
      </c>
      <c r="ED202">
        <v>0</v>
      </c>
      <c r="EE202">
        <v>0</v>
      </c>
      <c r="EF202">
        <v>9990.790370370369</v>
      </c>
      <c r="EG202">
        <v>0</v>
      </c>
      <c r="EH202">
        <v>1147.146666666667</v>
      </c>
      <c r="EI202">
        <v>-42.71634444444445</v>
      </c>
      <c r="EJ202">
        <v>1436.198888888889</v>
      </c>
      <c r="EK202">
        <v>1476.104074074074</v>
      </c>
      <c r="EL202">
        <v>2.217486666666666</v>
      </c>
      <c r="EM202">
        <v>1462.284814814815</v>
      </c>
      <c r="EN202">
        <v>9.36148925925926</v>
      </c>
      <c r="EO202">
        <v>1.044625185185185</v>
      </c>
      <c r="EP202">
        <v>0.8445697037037037</v>
      </c>
      <c r="EQ202">
        <v>7.55410814814815</v>
      </c>
      <c r="ER202">
        <v>4.479298888888889</v>
      </c>
      <c r="ES202">
        <v>1200.021481481481</v>
      </c>
      <c r="ET202">
        <v>0.9669952222222222</v>
      </c>
      <c r="EU202">
        <v>0.03300500740740741</v>
      </c>
      <c r="EV202">
        <v>0</v>
      </c>
      <c r="EW202">
        <v>1359.43</v>
      </c>
      <c r="EX202">
        <v>5.000560000000001</v>
      </c>
      <c r="EY202">
        <v>16221.07037037037</v>
      </c>
      <c r="EZ202">
        <v>10316.98518518518</v>
      </c>
      <c r="FA202">
        <v>38.38407407407407</v>
      </c>
      <c r="FB202">
        <v>41.06225925925925</v>
      </c>
      <c r="FC202">
        <v>39.23114814814815</v>
      </c>
      <c r="FD202">
        <v>40.27755555555555</v>
      </c>
      <c r="FE202">
        <v>39.1247037037037</v>
      </c>
      <c r="FF202">
        <v>1155.58</v>
      </c>
      <c r="FG202">
        <v>39.44</v>
      </c>
      <c r="FH202">
        <v>0</v>
      </c>
      <c r="FI202">
        <v>1761330920.6</v>
      </c>
      <c r="FJ202">
        <v>0</v>
      </c>
      <c r="FK202">
        <v>1359.450384615385</v>
      </c>
      <c r="FL202">
        <v>2.682051287379849</v>
      </c>
      <c r="FM202">
        <v>-12.50940169973688</v>
      </c>
      <c r="FN202">
        <v>16221.44230769231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-42.7144</v>
      </c>
      <c r="GD202">
        <v>0.8464232645402724</v>
      </c>
      <c r="GE202">
        <v>0.1784439463809291</v>
      </c>
      <c r="GF202">
        <v>0</v>
      </c>
      <c r="GG202">
        <v>1359.308529411765</v>
      </c>
      <c r="GH202">
        <v>3.026890757622128</v>
      </c>
      <c r="GI202">
        <v>0.4216503454769664</v>
      </c>
      <c r="GJ202">
        <v>0</v>
      </c>
      <c r="GK202">
        <v>2.20747225</v>
      </c>
      <c r="GL202">
        <v>0.1499424765478394</v>
      </c>
      <c r="GM202">
        <v>0.01933178748686989</v>
      </c>
      <c r="GN202">
        <v>0</v>
      </c>
      <c r="GO202">
        <v>0</v>
      </c>
      <c r="GP202">
        <v>3</v>
      </c>
      <c r="GQ202" t="s">
        <v>497</v>
      </c>
      <c r="GR202">
        <v>3.13287</v>
      </c>
      <c r="GS202">
        <v>2.70991</v>
      </c>
      <c r="GT202">
        <v>0.197272</v>
      </c>
      <c r="GU202">
        <v>0.202144</v>
      </c>
      <c r="GV202">
        <v>0.0640085</v>
      </c>
      <c r="GW202">
        <v>0.0548999</v>
      </c>
      <c r="GX202">
        <v>24406.6</v>
      </c>
      <c r="GY202">
        <v>23513.4</v>
      </c>
      <c r="GZ202">
        <v>30924.6</v>
      </c>
      <c r="HA202">
        <v>29699.9</v>
      </c>
      <c r="HB202">
        <v>39910.8</v>
      </c>
      <c r="HC202">
        <v>36941.8</v>
      </c>
      <c r="HD202">
        <v>47238.4</v>
      </c>
      <c r="HE202">
        <v>44119.9</v>
      </c>
      <c r="HF202">
        <v>1.88565</v>
      </c>
      <c r="HG202">
        <v>1.8806</v>
      </c>
      <c r="HH202">
        <v>0.0530034</v>
      </c>
      <c r="HI202">
        <v>0</v>
      </c>
      <c r="HJ202">
        <v>17.1266</v>
      </c>
      <c r="HK202">
        <v>999.9</v>
      </c>
      <c r="HL202">
        <v>30.4</v>
      </c>
      <c r="HM202">
        <v>31.8</v>
      </c>
      <c r="HN202">
        <v>15.9081</v>
      </c>
      <c r="HO202">
        <v>63.195</v>
      </c>
      <c r="HP202">
        <v>19.6595</v>
      </c>
      <c r="HQ202">
        <v>1</v>
      </c>
      <c r="HR202">
        <v>-0.248618</v>
      </c>
      <c r="HS202">
        <v>3.19957</v>
      </c>
      <c r="HT202">
        <v>20.1767</v>
      </c>
      <c r="HU202">
        <v>5.23107</v>
      </c>
      <c r="HV202">
        <v>11.9737</v>
      </c>
      <c r="HW202">
        <v>4.9709</v>
      </c>
      <c r="HX202">
        <v>3.28955</v>
      </c>
      <c r="HY202">
        <v>9999</v>
      </c>
      <c r="HZ202">
        <v>9999</v>
      </c>
      <c r="IA202">
        <v>9999</v>
      </c>
      <c r="IB202">
        <v>999.9</v>
      </c>
      <c r="IC202">
        <v>4.97297</v>
      </c>
      <c r="ID202">
        <v>1.87744</v>
      </c>
      <c r="IE202">
        <v>1.87546</v>
      </c>
      <c r="IF202">
        <v>1.87834</v>
      </c>
      <c r="IG202">
        <v>1.875</v>
      </c>
      <c r="IH202">
        <v>1.87858</v>
      </c>
      <c r="II202">
        <v>1.87572</v>
      </c>
      <c r="IJ202">
        <v>1.87685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1.8</v>
      </c>
      <c r="IY202">
        <v>0.0517</v>
      </c>
      <c r="IZ202">
        <v>-0.1194416370607354</v>
      </c>
      <c r="JA202">
        <v>0.002211305909277446</v>
      </c>
      <c r="JB202">
        <v>-1.416678044876584E-06</v>
      </c>
      <c r="JC202">
        <v>5.589822708492042E-10</v>
      </c>
      <c r="JD202">
        <v>-0.0366444106193515</v>
      </c>
      <c r="JE202">
        <v>-0.003883289402147765</v>
      </c>
      <c r="JF202">
        <v>0.001294046794190009</v>
      </c>
      <c r="JG202">
        <v>-2.515066912705432E-05</v>
      </c>
      <c r="JH202">
        <v>14</v>
      </c>
      <c r="JI202">
        <v>2052</v>
      </c>
      <c r="JJ202">
        <v>1</v>
      </c>
      <c r="JK202">
        <v>21</v>
      </c>
      <c r="JL202">
        <v>29355514.8</v>
      </c>
      <c r="JM202">
        <v>29355514.8</v>
      </c>
      <c r="JN202">
        <v>3.04199</v>
      </c>
      <c r="JO202">
        <v>2.51465</v>
      </c>
      <c r="JP202">
        <v>1.39893</v>
      </c>
      <c r="JQ202">
        <v>2.3291</v>
      </c>
      <c r="JR202">
        <v>1.44897</v>
      </c>
      <c r="JS202">
        <v>2.51953</v>
      </c>
      <c r="JT202">
        <v>37.3378</v>
      </c>
      <c r="JU202">
        <v>23.8949</v>
      </c>
      <c r="JV202">
        <v>18</v>
      </c>
      <c r="JW202">
        <v>476.106</v>
      </c>
      <c r="JX202">
        <v>441.85</v>
      </c>
      <c r="JY202">
        <v>13.6299</v>
      </c>
      <c r="JZ202">
        <v>23.7886</v>
      </c>
      <c r="KA202">
        <v>30</v>
      </c>
      <c r="KB202">
        <v>23.5429</v>
      </c>
      <c r="KC202">
        <v>23.6255</v>
      </c>
      <c r="KD202">
        <v>60.9188</v>
      </c>
      <c r="KE202">
        <v>38.7279</v>
      </c>
      <c r="KF202">
        <v>0</v>
      </c>
      <c r="KG202">
        <v>13.6248</v>
      </c>
      <c r="KH202">
        <v>1503.45</v>
      </c>
      <c r="KI202">
        <v>9.352969999999999</v>
      </c>
      <c r="KJ202">
        <v>102.145</v>
      </c>
      <c r="KK202">
        <v>101.495</v>
      </c>
    </row>
    <row r="203" spans="1:297">
      <c r="A203">
        <v>187</v>
      </c>
      <c r="B203">
        <v>1761330890</v>
      </c>
      <c r="C203">
        <v>2849.400000095367</v>
      </c>
      <c r="D203" t="s">
        <v>818</v>
      </c>
      <c r="E203" t="s">
        <v>819</v>
      </c>
      <c r="F203">
        <v>5</v>
      </c>
      <c r="G203" t="s">
        <v>639</v>
      </c>
      <c r="H203" t="s">
        <v>436</v>
      </c>
      <c r="I203">
        <v>1761330882.214286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1508.512317095093</v>
      </c>
      <c r="AK203">
        <v>1476.599696969697</v>
      </c>
      <c r="AL203">
        <v>3.411495603769434</v>
      </c>
      <c r="AM203">
        <v>65.49655890252019</v>
      </c>
      <c r="AN203">
        <f>(AP203 - AO203 + DY203*1E3/(8.314*(EA203+273.15)) * AR203/DX203 * AQ203) * DX203/(100*DL203) * 1000/(1000 - AP203)</f>
        <v>0</v>
      </c>
      <c r="AO203">
        <v>9.350377967023229</v>
      </c>
      <c r="AP203">
        <v>11.55469696969697</v>
      </c>
      <c r="AQ203">
        <v>-5.448750206304491E-06</v>
      </c>
      <c r="AR203">
        <v>115.4826028703675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1761330882.214286</v>
      </c>
      <c r="DR203">
        <v>1435.244642857143</v>
      </c>
      <c r="DS203">
        <v>1478.0625</v>
      </c>
      <c r="DT203">
        <v>11.56726785714286</v>
      </c>
      <c r="DU203">
        <v>9.350787499999999</v>
      </c>
      <c r="DV203">
        <v>1433.458214285714</v>
      </c>
      <c r="DW203">
        <v>11.51543928571428</v>
      </c>
      <c r="DX203">
        <v>500.0252142857143</v>
      </c>
      <c r="DY203">
        <v>90.21827142857144</v>
      </c>
      <c r="DZ203">
        <v>0.03207968214285715</v>
      </c>
      <c r="EA203">
        <v>18.12502142857143</v>
      </c>
      <c r="EB203">
        <v>18.00923571428572</v>
      </c>
      <c r="EC203">
        <v>999.9000000000002</v>
      </c>
      <c r="ED203">
        <v>0</v>
      </c>
      <c r="EE203">
        <v>0</v>
      </c>
      <c r="EF203">
        <v>10006.34</v>
      </c>
      <c r="EG203">
        <v>0</v>
      </c>
      <c r="EH203">
        <v>1147.148928571429</v>
      </c>
      <c r="EI203">
        <v>-42.81791071428572</v>
      </c>
      <c r="EJ203">
        <v>1452.040714285714</v>
      </c>
      <c r="EK203">
        <v>1492.014285714286</v>
      </c>
      <c r="EL203">
        <v>2.216488928571429</v>
      </c>
      <c r="EM203">
        <v>1478.0625</v>
      </c>
      <c r="EN203">
        <v>9.350787499999999</v>
      </c>
      <c r="EO203">
        <v>1.043579285714286</v>
      </c>
      <c r="EP203">
        <v>0.8436118214285714</v>
      </c>
      <c r="EQ203">
        <v>7.539438571428572</v>
      </c>
      <c r="ER203">
        <v>4.463114285714286</v>
      </c>
      <c r="ES203">
        <v>1200.035357142857</v>
      </c>
      <c r="ET203">
        <v>0.9669935714285713</v>
      </c>
      <c r="EU203">
        <v>0.03300656428571429</v>
      </c>
      <c r="EV203">
        <v>0</v>
      </c>
      <c r="EW203">
        <v>1359.586785714286</v>
      </c>
      <c r="EX203">
        <v>5.000560000000001</v>
      </c>
      <c r="EY203">
        <v>16220.24642857143</v>
      </c>
      <c r="EZ203">
        <v>10317.1</v>
      </c>
      <c r="FA203">
        <v>38.40821428571428</v>
      </c>
      <c r="FB203">
        <v>40.90599999999999</v>
      </c>
      <c r="FC203">
        <v>39.21625</v>
      </c>
      <c r="FD203">
        <v>40.10028571428571</v>
      </c>
      <c r="FE203">
        <v>39.04657142857143</v>
      </c>
      <c r="FF203">
        <v>1155.590714285714</v>
      </c>
      <c r="FG203">
        <v>39.44321428571429</v>
      </c>
      <c r="FH203">
        <v>0</v>
      </c>
      <c r="FI203">
        <v>1761330926</v>
      </c>
      <c r="FJ203">
        <v>0</v>
      </c>
      <c r="FK203">
        <v>1359.6136</v>
      </c>
      <c r="FL203">
        <v>2.93076922492338</v>
      </c>
      <c r="FM203">
        <v>-9.453846129350229</v>
      </c>
      <c r="FN203">
        <v>16220.18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-42.82506829268293</v>
      </c>
      <c r="GD203">
        <v>-0.9196871080139746</v>
      </c>
      <c r="GE203">
        <v>0.2723590577008947</v>
      </c>
      <c r="GF203">
        <v>0</v>
      </c>
      <c r="GG203">
        <v>1359.51</v>
      </c>
      <c r="GH203">
        <v>2.058059586161117</v>
      </c>
      <c r="GI203">
        <v>0.3586576279931327</v>
      </c>
      <c r="GJ203">
        <v>0</v>
      </c>
      <c r="GK203">
        <v>2.21350756097561</v>
      </c>
      <c r="GL203">
        <v>0.001881533101045203</v>
      </c>
      <c r="GM203">
        <v>0.01309631092731149</v>
      </c>
      <c r="GN203">
        <v>1</v>
      </c>
      <c r="GO203">
        <v>1</v>
      </c>
      <c r="GP203">
        <v>3</v>
      </c>
      <c r="GQ203" t="s">
        <v>446</v>
      </c>
      <c r="GR203">
        <v>3.13288</v>
      </c>
      <c r="GS203">
        <v>2.70953</v>
      </c>
      <c r="GT203">
        <v>0.198632</v>
      </c>
      <c r="GU203">
        <v>0.203473</v>
      </c>
      <c r="GV203">
        <v>0.0639884</v>
      </c>
      <c r="GW203">
        <v>0.0549019</v>
      </c>
      <c r="GX203">
        <v>24365.6</v>
      </c>
      <c r="GY203">
        <v>23474.3</v>
      </c>
      <c r="GZ203">
        <v>30924.9</v>
      </c>
      <c r="HA203">
        <v>29700</v>
      </c>
      <c r="HB203">
        <v>39912.2</v>
      </c>
      <c r="HC203">
        <v>36941.8</v>
      </c>
      <c r="HD203">
        <v>47238.9</v>
      </c>
      <c r="HE203">
        <v>44119.8</v>
      </c>
      <c r="HF203">
        <v>1.8857</v>
      </c>
      <c r="HG203">
        <v>1.8807</v>
      </c>
      <c r="HH203">
        <v>0.0530183</v>
      </c>
      <c r="HI203">
        <v>0</v>
      </c>
      <c r="HJ203">
        <v>17.1266</v>
      </c>
      <c r="HK203">
        <v>999.9</v>
      </c>
      <c r="HL203">
        <v>30.4</v>
      </c>
      <c r="HM203">
        <v>31.8</v>
      </c>
      <c r="HN203">
        <v>15.908</v>
      </c>
      <c r="HO203">
        <v>63.685</v>
      </c>
      <c r="HP203">
        <v>19.8678</v>
      </c>
      <c r="HQ203">
        <v>1</v>
      </c>
      <c r="HR203">
        <v>-0.248288</v>
      </c>
      <c r="HS203">
        <v>3.20422</v>
      </c>
      <c r="HT203">
        <v>20.1765</v>
      </c>
      <c r="HU203">
        <v>5.23002</v>
      </c>
      <c r="HV203">
        <v>11.9734</v>
      </c>
      <c r="HW203">
        <v>4.9708</v>
      </c>
      <c r="HX203">
        <v>3.2894</v>
      </c>
      <c r="HY203">
        <v>9999</v>
      </c>
      <c r="HZ203">
        <v>9999</v>
      </c>
      <c r="IA203">
        <v>9999</v>
      </c>
      <c r="IB203">
        <v>999.9</v>
      </c>
      <c r="IC203">
        <v>4.97297</v>
      </c>
      <c r="ID203">
        <v>1.87743</v>
      </c>
      <c r="IE203">
        <v>1.87546</v>
      </c>
      <c r="IF203">
        <v>1.87835</v>
      </c>
      <c r="IG203">
        <v>1.875</v>
      </c>
      <c r="IH203">
        <v>1.8786</v>
      </c>
      <c r="II203">
        <v>1.87573</v>
      </c>
      <c r="IJ203">
        <v>1.87688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1.83</v>
      </c>
      <c r="IY203">
        <v>0.0516</v>
      </c>
      <c r="IZ203">
        <v>-0.1194416370607354</v>
      </c>
      <c r="JA203">
        <v>0.002211305909277446</v>
      </c>
      <c r="JB203">
        <v>-1.416678044876584E-06</v>
      </c>
      <c r="JC203">
        <v>5.589822708492042E-10</v>
      </c>
      <c r="JD203">
        <v>-0.0366444106193515</v>
      </c>
      <c r="JE203">
        <v>-0.003883289402147765</v>
      </c>
      <c r="JF203">
        <v>0.001294046794190009</v>
      </c>
      <c r="JG203">
        <v>-2.515066912705432E-05</v>
      </c>
      <c r="JH203">
        <v>14</v>
      </c>
      <c r="JI203">
        <v>2052</v>
      </c>
      <c r="JJ203">
        <v>1</v>
      </c>
      <c r="JK203">
        <v>21</v>
      </c>
      <c r="JL203">
        <v>29355514.8</v>
      </c>
      <c r="JM203">
        <v>29355514.8</v>
      </c>
      <c r="JN203">
        <v>3.06885</v>
      </c>
      <c r="JO203">
        <v>2.5061</v>
      </c>
      <c r="JP203">
        <v>1.39893</v>
      </c>
      <c r="JQ203">
        <v>2.32788</v>
      </c>
      <c r="JR203">
        <v>1.44897</v>
      </c>
      <c r="JS203">
        <v>2.61353</v>
      </c>
      <c r="JT203">
        <v>37.3618</v>
      </c>
      <c r="JU203">
        <v>23.8949</v>
      </c>
      <c r="JV203">
        <v>18</v>
      </c>
      <c r="JW203">
        <v>476.145</v>
      </c>
      <c r="JX203">
        <v>441.927</v>
      </c>
      <c r="JY203">
        <v>13.6216</v>
      </c>
      <c r="JZ203">
        <v>23.7886</v>
      </c>
      <c r="KA203">
        <v>30</v>
      </c>
      <c r="KB203">
        <v>23.5447</v>
      </c>
      <c r="KC203">
        <v>23.6274</v>
      </c>
      <c r="KD203">
        <v>61.4855</v>
      </c>
      <c r="KE203">
        <v>38.7279</v>
      </c>
      <c r="KF203">
        <v>0</v>
      </c>
      <c r="KG203">
        <v>13.6143</v>
      </c>
      <c r="KH203">
        <v>1523.48</v>
      </c>
      <c r="KI203">
        <v>9.352969999999999</v>
      </c>
      <c r="KJ203">
        <v>102.146</v>
      </c>
      <c r="KK203">
        <v>101.495</v>
      </c>
    </row>
    <row r="204" spans="1:297">
      <c r="A204">
        <v>188</v>
      </c>
      <c r="B204">
        <v>1761330895</v>
      </c>
      <c r="C204">
        <v>2854.400000095367</v>
      </c>
      <c r="D204" t="s">
        <v>820</v>
      </c>
      <c r="E204" t="s">
        <v>821</v>
      </c>
      <c r="F204">
        <v>5</v>
      </c>
      <c r="G204" t="s">
        <v>639</v>
      </c>
      <c r="H204" t="s">
        <v>436</v>
      </c>
      <c r="I204">
        <v>1761330887.5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1524.999972497142</v>
      </c>
      <c r="AK204">
        <v>1493.473818181817</v>
      </c>
      <c r="AL204">
        <v>3.376466214290137</v>
      </c>
      <c r="AM204">
        <v>65.49655890252019</v>
      </c>
      <c r="AN204">
        <f>(AP204 - AO204 + DY204*1E3/(8.314*(EA204+273.15)) * AR204/DX204 * AQ204) * DX204/(100*DL204) * 1000/(1000 - AP204)</f>
        <v>0</v>
      </c>
      <c r="AO204">
        <v>9.350977474264605</v>
      </c>
      <c r="AP204">
        <v>11.55035818181818</v>
      </c>
      <c r="AQ204">
        <v>-2.10175518546281E-06</v>
      </c>
      <c r="AR204">
        <v>115.4826028703675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1761330887.5</v>
      </c>
      <c r="DR204">
        <v>1452.814444444444</v>
      </c>
      <c r="DS204">
        <v>1495.729259259259</v>
      </c>
      <c r="DT204">
        <v>11.55779259259259</v>
      </c>
      <c r="DU204">
        <v>9.350324814814815</v>
      </c>
      <c r="DV204">
        <v>1451.001111111111</v>
      </c>
      <c r="DW204">
        <v>11.50611111111111</v>
      </c>
      <c r="DX204">
        <v>500.0088148148148</v>
      </c>
      <c r="DY204">
        <v>90.2192</v>
      </c>
      <c r="DZ204">
        <v>0.03206490370370371</v>
      </c>
      <c r="EA204">
        <v>18.12457407407408</v>
      </c>
      <c r="EB204">
        <v>18.00852222222223</v>
      </c>
      <c r="EC204">
        <v>999.9000000000001</v>
      </c>
      <c r="ED204">
        <v>0</v>
      </c>
      <c r="EE204">
        <v>0</v>
      </c>
      <c r="EF204">
        <v>10003.07592592592</v>
      </c>
      <c r="EG204">
        <v>0</v>
      </c>
      <c r="EH204">
        <v>1147.154444444445</v>
      </c>
      <c r="EI204">
        <v>-42.9136037037037</v>
      </c>
      <c r="EJ204">
        <v>1469.803333333333</v>
      </c>
      <c r="EK204">
        <v>1509.846666666667</v>
      </c>
      <c r="EL204">
        <v>2.207474444444444</v>
      </c>
      <c r="EM204">
        <v>1495.729259259259</v>
      </c>
      <c r="EN204">
        <v>9.350324814814815</v>
      </c>
      <c r="EO204">
        <v>1.042735555555555</v>
      </c>
      <c r="EP204">
        <v>0.8435787777777778</v>
      </c>
      <c r="EQ204">
        <v>7.527591851851851</v>
      </c>
      <c r="ER204">
        <v>4.462555555555554</v>
      </c>
      <c r="ES204">
        <v>1200.014074074074</v>
      </c>
      <c r="ET204">
        <v>0.9669908518518517</v>
      </c>
      <c r="EU204">
        <v>0.03300909629629629</v>
      </c>
      <c r="EV204">
        <v>0</v>
      </c>
      <c r="EW204">
        <v>1359.810740740741</v>
      </c>
      <c r="EX204">
        <v>5.000560000000001</v>
      </c>
      <c r="EY204">
        <v>16218.73703703704</v>
      </c>
      <c r="EZ204">
        <v>10316.90740740741</v>
      </c>
      <c r="FA204">
        <v>38.32844444444444</v>
      </c>
      <c r="FB204">
        <v>40.74048148148148</v>
      </c>
      <c r="FC204">
        <v>39.13396296296296</v>
      </c>
      <c r="FD204">
        <v>39.88181481481482</v>
      </c>
      <c r="FE204">
        <v>38.94877777777778</v>
      </c>
      <c r="FF204">
        <v>1155.565925925926</v>
      </c>
      <c r="FG204">
        <v>39.44666666666667</v>
      </c>
      <c r="FH204">
        <v>0</v>
      </c>
      <c r="FI204">
        <v>1761330930.8</v>
      </c>
      <c r="FJ204">
        <v>0</v>
      </c>
      <c r="FK204">
        <v>1359.8052</v>
      </c>
      <c r="FL204">
        <v>1.008461536470507</v>
      </c>
      <c r="FM204">
        <v>-16.33846149849383</v>
      </c>
      <c r="FN204">
        <v>16218.932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-42.836545</v>
      </c>
      <c r="GD204">
        <v>-1.48398799249533</v>
      </c>
      <c r="GE204">
        <v>0.2824868385872165</v>
      </c>
      <c r="GF204">
        <v>0</v>
      </c>
      <c r="GG204">
        <v>1359.641764705882</v>
      </c>
      <c r="GH204">
        <v>2.135064937660312</v>
      </c>
      <c r="GI204">
        <v>0.3415489852752767</v>
      </c>
      <c r="GJ204">
        <v>0</v>
      </c>
      <c r="GK204">
        <v>2.21350025</v>
      </c>
      <c r="GL204">
        <v>-0.1054076172607903</v>
      </c>
      <c r="GM204">
        <v>0.01034950590306126</v>
      </c>
      <c r="GN204">
        <v>0</v>
      </c>
      <c r="GO204">
        <v>0</v>
      </c>
      <c r="GP204">
        <v>3</v>
      </c>
      <c r="GQ204" t="s">
        <v>497</v>
      </c>
      <c r="GR204">
        <v>3.13289</v>
      </c>
      <c r="GS204">
        <v>2.70979</v>
      </c>
      <c r="GT204">
        <v>0.199978</v>
      </c>
      <c r="GU204">
        <v>0.204833</v>
      </c>
      <c r="GV204">
        <v>0.0639728</v>
      </c>
      <c r="GW204">
        <v>0.0549027</v>
      </c>
      <c r="GX204">
        <v>24324.9</v>
      </c>
      <c r="GY204">
        <v>23434.4</v>
      </c>
      <c r="GZ204">
        <v>30925.1</v>
      </c>
      <c r="HA204">
        <v>29700.1</v>
      </c>
      <c r="HB204">
        <v>39913</v>
      </c>
      <c r="HC204">
        <v>36942</v>
      </c>
      <c r="HD204">
        <v>47239</v>
      </c>
      <c r="HE204">
        <v>44120</v>
      </c>
      <c r="HF204">
        <v>1.88587</v>
      </c>
      <c r="HG204">
        <v>1.88063</v>
      </c>
      <c r="HH204">
        <v>0.0529625</v>
      </c>
      <c r="HI204">
        <v>0</v>
      </c>
      <c r="HJ204">
        <v>17.1258</v>
      </c>
      <c r="HK204">
        <v>999.9</v>
      </c>
      <c r="HL204">
        <v>30.4</v>
      </c>
      <c r="HM204">
        <v>31.8</v>
      </c>
      <c r="HN204">
        <v>15.9076</v>
      </c>
      <c r="HO204">
        <v>63.605</v>
      </c>
      <c r="HP204">
        <v>19.8878</v>
      </c>
      <c r="HQ204">
        <v>1</v>
      </c>
      <c r="HR204">
        <v>-0.248476</v>
      </c>
      <c r="HS204">
        <v>3.20677</v>
      </c>
      <c r="HT204">
        <v>20.1766</v>
      </c>
      <c r="HU204">
        <v>5.23122</v>
      </c>
      <c r="HV204">
        <v>11.9739</v>
      </c>
      <c r="HW204">
        <v>4.97075</v>
      </c>
      <c r="HX204">
        <v>3.28953</v>
      </c>
      <c r="HY204">
        <v>9999</v>
      </c>
      <c r="HZ204">
        <v>9999</v>
      </c>
      <c r="IA204">
        <v>9999</v>
      </c>
      <c r="IB204">
        <v>999.9</v>
      </c>
      <c r="IC204">
        <v>4.97296</v>
      </c>
      <c r="ID204">
        <v>1.87744</v>
      </c>
      <c r="IE204">
        <v>1.87546</v>
      </c>
      <c r="IF204">
        <v>1.87836</v>
      </c>
      <c r="IG204">
        <v>1.875</v>
      </c>
      <c r="IH204">
        <v>1.87865</v>
      </c>
      <c r="II204">
        <v>1.87576</v>
      </c>
      <c r="IJ204">
        <v>1.8769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1.85</v>
      </c>
      <c r="IY204">
        <v>0.0515</v>
      </c>
      <c r="IZ204">
        <v>-0.1194416370607354</v>
      </c>
      <c r="JA204">
        <v>0.002211305909277446</v>
      </c>
      <c r="JB204">
        <v>-1.416678044876584E-06</v>
      </c>
      <c r="JC204">
        <v>5.589822708492042E-10</v>
      </c>
      <c r="JD204">
        <v>-0.0366444106193515</v>
      </c>
      <c r="JE204">
        <v>-0.003883289402147765</v>
      </c>
      <c r="JF204">
        <v>0.001294046794190009</v>
      </c>
      <c r="JG204">
        <v>-2.515066912705432E-05</v>
      </c>
      <c r="JH204">
        <v>14</v>
      </c>
      <c r="JI204">
        <v>2052</v>
      </c>
      <c r="JJ204">
        <v>1</v>
      </c>
      <c r="JK204">
        <v>21</v>
      </c>
      <c r="JL204">
        <v>29355514.9</v>
      </c>
      <c r="JM204">
        <v>29355514.9</v>
      </c>
      <c r="JN204">
        <v>3.09448</v>
      </c>
      <c r="JO204">
        <v>2.51953</v>
      </c>
      <c r="JP204">
        <v>1.39893</v>
      </c>
      <c r="JQ204">
        <v>2.32788</v>
      </c>
      <c r="JR204">
        <v>1.44897</v>
      </c>
      <c r="JS204">
        <v>2.58179</v>
      </c>
      <c r="JT204">
        <v>37.3378</v>
      </c>
      <c r="JU204">
        <v>23.8949</v>
      </c>
      <c r="JV204">
        <v>18</v>
      </c>
      <c r="JW204">
        <v>476.237</v>
      </c>
      <c r="JX204">
        <v>441.882</v>
      </c>
      <c r="JY204">
        <v>13.6121</v>
      </c>
      <c r="JZ204">
        <v>23.7886</v>
      </c>
      <c r="KA204">
        <v>30.0001</v>
      </c>
      <c r="KB204">
        <v>23.5447</v>
      </c>
      <c r="KC204">
        <v>23.6274</v>
      </c>
      <c r="KD204">
        <v>61.9775</v>
      </c>
      <c r="KE204">
        <v>38.7279</v>
      </c>
      <c r="KF204">
        <v>0</v>
      </c>
      <c r="KG204">
        <v>13.6079</v>
      </c>
      <c r="KH204">
        <v>1536.97</v>
      </c>
      <c r="KI204">
        <v>9.352969999999999</v>
      </c>
      <c r="KJ204">
        <v>102.146</v>
      </c>
      <c r="KK204">
        <v>101.495</v>
      </c>
    </row>
    <row r="205" spans="1:297">
      <c r="A205">
        <v>189</v>
      </c>
      <c r="B205">
        <v>1761330900</v>
      </c>
      <c r="C205">
        <v>2859.400000095367</v>
      </c>
      <c r="D205" t="s">
        <v>822</v>
      </c>
      <c r="E205" t="s">
        <v>823</v>
      </c>
      <c r="F205">
        <v>5</v>
      </c>
      <c r="G205" t="s">
        <v>639</v>
      </c>
      <c r="H205" t="s">
        <v>436</v>
      </c>
      <c r="I205">
        <v>1761330892.214286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1542.230251639255</v>
      </c>
      <c r="AK205">
        <v>1510.44096969697</v>
      </c>
      <c r="AL205">
        <v>3.395866867722884</v>
      </c>
      <c r="AM205">
        <v>65.49655890252019</v>
      </c>
      <c r="AN205">
        <f>(AP205 - AO205 + DY205*1E3/(8.314*(EA205+273.15)) * AR205/DX205 * AQ205) * DX205/(100*DL205) * 1000/(1000 - AP205)</f>
        <v>0</v>
      </c>
      <c r="AO205">
        <v>9.351355326227587</v>
      </c>
      <c r="AP205">
        <v>11.54938909090909</v>
      </c>
      <c r="AQ205">
        <v>-2.296096566719794E-06</v>
      </c>
      <c r="AR205">
        <v>115.4826028703675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1761330892.214286</v>
      </c>
      <c r="DR205">
        <v>1468.583928571428</v>
      </c>
      <c r="DS205">
        <v>1511.670714285714</v>
      </c>
      <c r="DT205">
        <v>11.55301785714286</v>
      </c>
      <c r="DU205">
        <v>9.35087357142857</v>
      </c>
      <c r="DV205">
        <v>1466.745357142857</v>
      </c>
      <c r="DW205">
        <v>11.50140714285714</v>
      </c>
      <c r="DX205">
        <v>500.0322499999999</v>
      </c>
      <c r="DY205">
        <v>90.22029999999999</v>
      </c>
      <c r="DZ205">
        <v>0.03204081785714286</v>
      </c>
      <c r="EA205">
        <v>18.12215</v>
      </c>
      <c r="EB205">
        <v>18.006725</v>
      </c>
      <c r="EC205">
        <v>999.9000000000002</v>
      </c>
      <c r="ED205">
        <v>0</v>
      </c>
      <c r="EE205">
        <v>0</v>
      </c>
      <c r="EF205">
        <v>9995.710000000001</v>
      </c>
      <c r="EG205">
        <v>0</v>
      </c>
      <c r="EH205">
        <v>1147.165714285714</v>
      </c>
      <c r="EI205">
        <v>-43.08579285714286</v>
      </c>
      <c r="EJ205">
        <v>1485.75</v>
      </c>
      <c r="EK205">
        <v>1525.94</v>
      </c>
      <c r="EL205">
        <v>2.202145357142857</v>
      </c>
      <c r="EM205">
        <v>1511.670714285714</v>
      </c>
      <c r="EN205">
        <v>9.35087357142857</v>
      </c>
      <c r="EO205">
        <v>1.042316428571429</v>
      </c>
      <c r="EP205">
        <v>0.8436385</v>
      </c>
      <c r="EQ205">
        <v>7.521713214285715</v>
      </c>
      <c r="ER205">
        <v>4.463567142857143</v>
      </c>
      <c r="ES205">
        <v>1199.995</v>
      </c>
      <c r="ET205">
        <v>0.9669906785714284</v>
      </c>
      <c r="EU205">
        <v>0.03300918214285715</v>
      </c>
      <c r="EV205">
        <v>0</v>
      </c>
      <c r="EW205">
        <v>1359.886071428572</v>
      </c>
      <c r="EX205">
        <v>5.000560000000001</v>
      </c>
      <c r="EY205">
        <v>16217.14642857143</v>
      </c>
      <c r="EZ205">
        <v>10316.74285714286</v>
      </c>
      <c r="FA205">
        <v>38.25417857142857</v>
      </c>
      <c r="FB205">
        <v>40.5935</v>
      </c>
      <c r="FC205">
        <v>39.05549999999999</v>
      </c>
      <c r="FD205">
        <v>39.70964285714285</v>
      </c>
      <c r="FE205">
        <v>38.85914285714285</v>
      </c>
      <c r="FF205">
        <v>1155.547142857143</v>
      </c>
      <c r="FG205">
        <v>39.44750000000001</v>
      </c>
      <c r="FH205">
        <v>0</v>
      </c>
      <c r="FI205">
        <v>1761330935.6</v>
      </c>
      <c r="FJ205">
        <v>0</v>
      </c>
      <c r="FK205">
        <v>1359.8992</v>
      </c>
      <c r="FL205">
        <v>2.323846153858308</v>
      </c>
      <c r="FM205">
        <v>-19.07692311994117</v>
      </c>
      <c r="FN205">
        <v>16217.3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-42.9495225</v>
      </c>
      <c r="GD205">
        <v>-2.023212382739065</v>
      </c>
      <c r="GE205">
        <v>0.2957062955767935</v>
      </c>
      <c r="GF205">
        <v>0</v>
      </c>
      <c r="GG205">
        <v>1359.844411764706</v>
      </c>
      <c r="GH205">
        <v>1.389610389346259</v>
      </c>
      <c r="GI205">
        <v>0.2623445329699884</v>
      </c>
      <c r="GJ205">
        <v>0</v>
      </c>
      <c r="GK205">
        <v>2.20599375</v>
      </c>
      <c r="GL205">
        <v>-0.07141609756097918</v>
      </c>
      <c r="GM205">
        <v>0.007086254189450187</v>
      </c>
      <c r="GN205">
        <v>1</v>
      </c>
      <c r="GO205">
        <v>1</v>
      </c>
      <c r="GP205">
        <v>3</v>
      </c>
      <c r="GQ205" t="s">
        <v>446</v>
      </c>
      <c r="GR205">
        <v>3.13276</v>
      </c>
      <c r="GS205">
        <v>2.70996</v>
      </c>
      <c r="GT205">
        <v>0.201321</v>
      </c>
      <c r="GU205">
        <v>0.20614</v>
      </c>
      <c r="GV205">
        <v>0.0639692</v>
      </c>
      <c r="GW205">
        <v>0.0549069</v>
      </c>
      <c r="GX205">
        <v>24283.9</v>
      </c>
      <c r="GY205">
        <v>23395.9</v>
      </c>
      <c r="GZ205">
        <v>30924.9</v>
      </c>
      <c r="HA205">
        <v>29700.1</v>
      </c>
      <c r="HB205">
        <v>39913.1</v>
      </c>
      <c r="HC205">
        <v>36942</v>
      </c>
      <c r="HD205">
        <v>47238.7</v>
      </c>
      <c r="HE205">
        <v>44120.1</v>
      </c>
      <c r="HF205">
        <v>1.88555</v>
      </c>
      <c r="HG205">
        <v>1.8809</v>
      </c>
      <c r="HH205">
        <v>0.0527017</v>
      </c>
      <c r="HI205">
        <v>0</v>
      </c>
      <c r="HJ205">
        <v>17.1243</v>
      </c>
      <c r="HK205">
        <v>999.9</v>
      </c>
      <c r="HL205">
        <v>30.4</v>
      </c>
      <c r="HM205">
        <v>31.8</v>
      </c>
      <c r="HN205">
        <v>15.909</v>
      </c>
      <c r="HO205">
        <v>63.525</v>
      </c>
      <c r="HP205">
        <v>19.6875</v>
      </c>
      <c r="HQ205">
        <v>1</v>
      </c>
      <c r="HR205">
        <v>-0.248443</v>
      </c>
      <c r="HS205">
        <v>3.19862</v>
      </c>
      <c r="HT205">
        <v>20.1764</v>
      </c>
      <c r="HU205">
        <v>5.23107</v>
      </c>
      <c r="HV205">
        <v>11.9739</v>
      </c>
      <c r="HW205">
        <v>4.9709</v>
      </c>
      <c r="HX205">
        <v>3.28958</v>
      </c>
      <c r="HY205">
        <v>9999</v>
      </c>
      <c r="HZ205">
        <v>9999</v>
      </c>
      <c r="IA205">
        <v>9999</v>
      </c>
      <c r="IB205">
        <v>999.9</v>
      </c>
      <c r="IC205">
        <v>4.97295</v>
      </c>
      <c r="ID205">
        <v>1.87742</v>
      </c>
      <c r="IE205">
        <v>1.87547</v>
      </c>
      <c r="IF205">
        <v>1.87834</v>
      </c>
      <c r="IG205">
        <v>1.875</v>
      </c>
      <c r="IH205">
        <v>1.87862</v>
      </c>
      <c r="II205">
        <v>1.87573</v>
      </c>
      <c r="IJ205">
        <v>1.87686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1.89</v>
      </c>
      <c r="IY205">
        <v>0.0515</v>
      </c>
      <c r="IZ205">
        <v>-0.1194416370607354</v>
      </c>
      <c r="JA205">
        <v>0.002211305909277446</v>
      </c>
      <c r="JB205">
        <v>-1.416678044876584E-06</v>
      </c>
      <c r="JC205">
        <v>5.589822708492042E-10</v>
      </c>
      <c r="JD205">
        <v>-0.0366444106193515</v>
      </c>
      <c r="JE205">
        <v>-0.003883289402147765</v>
      </c>
      <c r="JF205">
        <v>0.001294046794190009</v>
      </c>
      <c r="JG205">
        <v>-2.515066912705432E-05</v>
      </c>
      <c r="JH205">
        <v>14</v>
      </c>
      <c r="JI205">
        <v>2052</v>
      </c>
      <c r="JJ205">
        <v>1</v>
      </c>
      <c r="JK205">
        <v>21</v>
      </c>
      <c r="JL205">
        <v>29355515</v>
      </c>
      <c r="JM205">
        <v>29355515</v>
      </c>
      <c r="JN205">
        <v>3.12256</v>
      </c>
      <c r="JO205">
        <v>2.52197</v>
      </c>
      <c r="JP205">
        <v>1.39893</v>
      </c>
      <c r="JQ205">
        <v>2.32788</v>
      </c>
      <c r="JR205">
        <v>1.44897</v>
      </c>
      <c r="JS205">
        <v>2.46216</v>
      </c>
      <c r="JT205">
        <v>37.3618</v>
      </c>
      <c r="JU205">
        <v>23.8861</v>
      </c>
      <c r="JV205">
        <v>18</v>
      </c>
      <c r="JW205">
        <v>476.066</v>
      </c>
      <c r="JX205">
        <v>442.048</v>
      </c>
      <c r="JY205">
        <v>13.6052</v>
      </c>
      <c r="JZ205">
        <v>23.7886</v>
      </c>
      <c r="KA205">
        <v>30.0001</v>
      </c>
      <c r="KB205">
        <v>23.5447</v>
      </c>
      <c r="KC205">
        <v>23.6274</v>
      </c>
      <c r="KD205">
        <v>62.5451</v>
      </c>
      <c r="KE205">
        <v>38.7279</v>
      </c>
      <c r="KF205">
        <v>0</v>
      </c>
      <c r="KG205">
        <v>13.604</v>
      </c>
      <c r="KH205">
        <v>1557.04</v>
      </c>
      <c r="KI205">
        <v>9.352969999999999</v>
      </c>
      <c r="KJ205">
        <v>102.146</v>
      </c>
      <c r="KK205">
        <v>101.495</v>
      </c>
    </row>
    <row r="206" spans="1:297">
      <c r="A206">
        <v>190</v>
      </c>
      <c r="B206">
        <v>1761330905</v>
      </c>
      <c r="C206">
        <v>2864.400000095367</v>
      </c>
      <c r="D206" t="s">
        <v>824</v>
      </c>
      <c r="E206" t="s">
        <v>825</v>
      </c>
      <c r="F206">
        <v>5</v>
      </c>
      <c r="G206" t="s">
        <v>639</v>
      </c>
      <c r="H206" t="s">
        <v>436</v>
      </c>
      <c r="I206">
        <v>1761330897.5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1558.918877591889</v>
      </c>
      <c r="AK206">
        <v>1527.235757575757</v>
      </c>
      <c r="AL206">
        <v>3.352910323640704</v>
      </c>
      <c r="AM206">
        <v>65.49655890252019</v>
      </c>
      <c r="AN206">
        <f>(AP206 - AO206 + DY206*1E3/(8.314*(EA206+273.15)) * AR206/DX206 * AQ206) * DX206/(100*DL206) * 1000/(1000 - AP206)</f>
        <v>0</v>
      </c>
      <c r="AO206">
        <v>9.351767798361518</v>
      </c>
      <c r="AP206">
        <v>11.54946909090909</v>
      </c>
      <c r="AQ206">
        <v>1.847498759649873E-06</v>
      </c>
      <c r="AR206">
        <v>115.4826028703675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1761330897.5</v>
      </c>
      <c r="DR206">
        <v>1486.268518518518</v>
      </c>
      <c r="DS206">
        <v>1529.297037037037</v>
      </c>
      <c r="DT206">
        <v>11.55049259259259</v>
      </c>
      <c r="DU206">
        <v>9.351530370370371</v>
      </c>
      <c r="DV206">
        <v>1484.4</v>
      </c>
      <c r="DW206">
        <v>11.49890370370371</v>
      </c>
      <c r="DX206">
        <v>499.9901851851852</v>
      </c>
      <c r="DY206">
        <v>90.21986296296296</v>
      </c>
      <c r="DZ206">
        <v>0.0322024</v>
      </c>
      <c r="EA206">
        <v>18.1187962962963</v>
      </c>
      <c r="EB206">
        <v>18.00325925925926</v>
      </c>
      <c r="EC206">
        <v>999.9000000000001</v>
      </c>
      <c r="ED206">
        <v>0</v>
      </c>
      <c r="EE206">
        <v>0</v>
      </c>
      <c r="EF206">
        <v>9992.405555555555</v>
      </c>
      <c r="EG206">
        <v>0</v>
      </c>
      <c r="EH206">
        <v>1147.177037037037</v>
      </c>
      <c r="EI206">
        <v>-43.02846666666666</v>
      </c>
      <c r="EJ206">
        <v>1503.637777777778</v>
      </c>
      <c r="EK206">
        <v>1543.733703703704</v>
      </c>
      <c r="EL206">
        <v>2.198953333333333</v>
      </c>
      <c r="EM206">
        <v>1529.297037037037</v>
      </c>
      <c r="EN206">
        <v>9.351530370370371</v>
      </c>
      <c r="EO206">
        <v>1.042082592592593</v>
      </c>
      <c r="EP206">
        <v>0.8436938148148146</v>
      </c>
      <c r="EQ206">
        <v>7.518432592592593</v>
      </c>
      <c r="ER206">
        <v>4.464502962962963</v>
      </c>
      <c r="ES206">
        <v>1199.974814814815</v>
      </c>
      <c r="ET206">
        <v>0.9669905925925925</v>
      </c>
      <c r="EU206">
        <v>0.03300921111111111</v>
      </c>
      <c r="EV206">
        <v>0</v>
      </c>
      <c r="EW206">
        <v>1360.102222222222</v>
      </c>
      <c r="EX206">
        <v>5.000560000000001</v>
      </c>
      <c r="EY206">
        <v>16215.33333333333</v>
      </c>
      <c r="EZ206">
        <v>10316.57037037037</v>
      </c>
      <c r="FA206">
        <v>38.1757037037037</v>
      </c>
      <c r="FB206">
        <v>40.43492592592592</v>
      </c>
      <c r="FC206">
        <v>38.9627037037037</v>
      </c>
      <c r="FD206">
        <v>39.516</v>
      </c>
      <c r="FE206">
        <v>38.76362962962963</v>
      </c>
      <c r="FF206">
        <v>1155.529259259259</v>
      </c>
      <c r="FG206">
        <v>39.44555555555556</v>
      </c>
      <c r="FH206">
        <v>0</v>
      </c>
      <c r="FI206">
        <v>1761330941</v>
      </c>
      <c r="FJ206">
        <v>0</v>
      </c>
      <c r="FK206">
        <v>1360.115384615385</v>
      </c>
      <c r="FL206">
        <v>2.464957247663023</v>
      </c>
      <c r="FM206">
        <v>-16.29059826258337</v>
      </c>
      <c r="FN206">
        <v>16215.69615384615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-43.0647756097561</v>
      </c>
      <c r="GD206">
        <v>0.2974452961672474</v>
      </c>
      <c r="GE206">
        <v>0.142953997001744</v>
      </c>
      <c r="GF206">
        <v>1</v>
      </c>
      <c r="GG206">
        <v>1359.996470588235</v>
      </c>
      <c r="GH206">
        <v>2.435446895946041</v>
      </c>
      <c r="GI206">
        <v>0.3233090158396394</v>
      </c>
      <c r="GJ206">
        <v>0</v>
      </c>
      <c r="GK206">
        <v>2.201209756097561</v>
      </c>
      <c r="GL206">
        <v>-0.03768857142856886</v>
      </c>
      <c r="GM206">
        <v>0.00393696706826578</v>
      </c>
      <c r="GN206">
        <v>1</v>
      </c>
      <c r="GO206">
        <v>2</v>
      </c>
      <c r="GP206">
        <v>3</v>
      </c>
      <c r="GQ206" t="s">
        <v>440</v>
      </c>
      <c r="GR206">
        <v>3.13295</v>
      </c>
      <c r="GS206">
        <v>2.7099</v>
      </c>
      <c r="GT206">
        <v>0.202637</v>
      </c>
      <c r="GU206">
        <v>0.207439</v>
      </c>
      <c r="GV206">
        <v>0.0639699</v>
      </c>
      <c r="GW206">
        <v>0.0549154</v>
      </c>
      <c r="GX206">
        <v>24243.7</v>
      </c>
      <c r="GY206">
        <v>23357.6</v>
      </c>
      <c r="GZ206">
        <v>30924.6</v>
      </c>
      <c r="HA206">
        <v>29700</v>
      </c>
      <c r="HB206">
        <v>39913.1</v>
      </c>
      <c r="HC206">
        <v>36941.6</v>
      </c>
      <c r="HD206">
        <v>47238.6</v>
      </c>
      <c r="HE206">
        <v>44119.9</v>
      </c>
      <c r="HF206">
        <v>1.88592</v>
      </c>
      <c r="HG206">
        <v>1.8807</v>
      </c>
      <c r="HH206">
        <v>0.0530258</v>
      </c>
      <c r="HI206">
        <v>0</v>
      </c>
      <c r="HJ206">
        <v>17.1224</v>
      </c>
      <c r="HK206">
        <v>999.9</v>
      </c>
      <c r="HL206">
        <v>30.4</v>
      </c>
      <c r="HM206">
        <v>31.8</v>
      </c>
      <c r="HN206">
        <v>15.9095</v>
      </c>
      <c r="HO206">
        <v>63.655</v>
      </c>
      <c r="HP206">
        <v>19.6514</v>
      </c>
      <c r="HQ206">
        <v>1</v>
      </c>
      <c r="HR206">
        <v>-0.248308</v>
      </c>
      <c r="HS206">
        <v>3.18837</v>
      </c>
      <c r="HT206">
        <v>20.1768</v>
      </c>
      <c r="HU206">
        <v>5.23182</v>
      </c>
      <c r="HV206">
        <v>11.9736</v>
      </c>
      <c r="HW206">
        <v>4.9711</v>
      </c>
      <c r="HX206">
        <v>3.28965</v>
      </c>
      <c r="HY206">
        <v>9999</v>
      </c>
      <c r="HZ206">
        <v>9999</v>
      </c>
      <c r="IA206">
        <v>9999</v>
      </c>
      <c r="IB206">
        <v>999.9</v>
      </c>
      <c r="IC206">
        <v>4.97297</v>
      </c>
      <c r="ID206">
        <v>1.87744</v>
      </c>
      <c r="IE206">
        <v>1.87551</v>
      </c>
      <c r="IF206">
        <v>1.87836</v>
      </c>
      <c r="IG206">
        <v>1.87502</v>
      </c>
      <c r="IH206">
        <v>1.87863</v>
      </c>
      <c r="II206">
        <v>1.87576</v>
      </c>
      <c r="IJ206">
        <v>1.87693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1.91</v>
      </c>
      <c r="IY206">
        <v>0.0516</v>
      </c>
      <c r="IZ206">
        <v>-0.1194416370607354</v>
      </c>
      <c r="JA206">
        <v>0.002211305909277446</v>
      </c>
      <c r="JB206">
        <v>-1.416678044876584E-06</v>
      </c>
      <c r="JC206">
        <v>5.589822708492042E-10</v>
      </c>
      <c r="JD206">
        <v>-0.0366444106193515</v>
      </c>
      <c r="JE206">
        <v>-0.003883289402147765</v>
      </c>
      <c r="JF206">
        <v>0.001294046794190009</v>
      </c>
      <c r="JG206">
        <v>-2.515066912705432E-05</v>
      </c>
      <c r="JH206">
        <v>14</v>
      </c>
      <c r="JI206">
        <v>2052</v>
      </c>
      <c r="JJ206">
        <v>1</v>
      </c>
      <c r="JK206">
        <v>21</v>
      </c>
      <c r="JL206">
        <v>29355515.1</v>
      </c>
      <c r="JM206">
        <v>29355515.1</v>
      </c>
      <c r="JN206">
        <v>3.14575</v>
      </c>
      <c r="JO206">
        <v>2.50732</v>
      </c>
      <c r="JP206">
        <v>1.39893</v>
      </c>
      <c r="JQ206">
        <v>2.32788</v>
      </c>
      <c r="JR206">
        <v>1.44897</v>
      </c>
      <c r="JS206">
        <v>2.53906</v>
      </c>
      <c r="JT206">
        <v>37.3618</v>
      </c>
      <c r="JU206">
        <v>23.8949</v>
      </c>
      <c r="JV206">
        <v>18</v>
      </c>
      <c r="JW206">
        <v>476.263</v>
      </c>
      <c r="JX206">
        <v>441.927</v>
      </c>
      <c r="JY206">
        <v>13.6016</v>
      </c>
      <c r="JZ206">
        <v>23.7886</v>
      </c>
      <c r="KA206">
        <v>30.0002</v>
      </c>
      <c r="KB206">
        <v>23.5447</v>
      </c>
      <c r="KC206">
        <v>23.6274</v>
      </c>
      <c r="KD206">
        <v>63.0074</v>
      </c>
      <c r="KE206">
        <v>38.7279</v>
      </c>
      <c r="KF206">
        <v>0</v>
      </c>
      <c r="KG206">
        <v>13.6036</v>
      </c>
      <c r="KH206">
        <v>1570.42</v>
      </c>
      <c r="KI206">
        <v>9.352969999999999</v>
      </c>
      <c r="KJ206">
        <v>102.145</v>
      </c>
      <c r="KK206">
        <v>101.495</v>
      </c>
    </row>
    <row r="207" spans="1:297">
      <c r="A207">
        <v>191</v>
      </c>
      <c r="B207">
        <v>1761330910</v>
      </c>
      <c r="C207">
        <v>2869.400000095367</v>
      </c>
      <c r="D207" t="s">
        <v>826</v>
      </c>
      <c r="E207" t="s">
        <v>827</v>
      </c>
      <c r="F207">
        <v>5</v>
      </c>
      <c r="G207" t="s">
        <v>639</v>
      </c>
      <c r="H207" t="s">
        <v>436</v>
      </c>
      <c r="I207">
        <v>1761330902.214286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1575.193264354801</v>
      </c>
      <c r="AK207">
        <v>1543.82903030303</v>
      </c>
      <c r="AL207">
        <v>3.306235115833299</v>
      </c>
      <c r="AM207">
        <v>65.49655890252019</v>
      </c>
      <c r="AN207">
        <f>(AP207 - AO207 + DY207*1E3/(8.314*(EA207+273.15)) * AR207/DX207 * AQ207) * DX207/(100*DL207) * 1000/(1000 - AP207)</f>
        <v>0</v>
      </c>
      <c r="AO207">
        <v>9.353971920805874</v>
      </c>
      <c r="AP207">
        <v>11.54914545454545</v>
      </c>
      <c r="AQ207">
        <v>4.399531650622394E-06</v>
      </c>
      <c r="AR207">
        <v>115.4826028703675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1761330902.214286</v>
      </c>
      <c r="DR207">
        <v>1501.961071428571</v>
      </c>
      <c r="DS207">
        <v>1544.880357142857</v>
      </c>
      <c r="DT207">
        <v>11.54966071428571</v>
      </c>
      <c r="DU207">
        <v>9.352521428571427</v>
      </c>
      <c r="DV207">
        <v>1500.064285714286</v>
      </c>
      <c r="DW207">
        <v>11.49808571428572</v>
      </c>
      <c r="DX207">
        <v>500.0047142857142</v>
      </c>
      <c r="DY207">
        <v>90.21955000000001</v>
      </c>
      <c r="DZ207">
        <v>0.03232130714285714</v>
      </c>
      <c r="EA207">
        <v>18.11445357142857</v>
      </c>
      <c r="EB207">
        <v>18.00264285714286</v>
      </c>
      <c r="EC207">
        <v>999.9000000000002</v>
      </c>
      <c r="ED207">
        <v>0</v>
      </c>
      <c r="EE207">
        <v>0</v>
      </c>
      <c r="EF207">
        <v>9986.782857142856</v>
      </c>
      <c r="EG207">
        <v>0</v>
      </c>
      <c r="EH207">
        <v>1147.1825</v>
      </c>
      <c r="EI207">
        <v>-42.92005357142857</v>
      </c>
      <c r="EJ207">
        <v>1519.511428571428</v>
      </c>
      <c r="EK207">
        <v>1559.466785714286</v>
      </c>
      <c r="EL207">
        <v>2.197126428571428</v>
      </c>
      <c r="EM207">
        <v>1544.880357142857</v>
      </c>
      <c r="EN207">
        <v>9.352521428571427</v>
      </c>
      <c r="EO207">
        <v>1.042003214285714</v>
      </c>
      <c r="EP207">
        <v>0.8437803214285714</v>
      </c>
      <c r="EQ207">
        <v>7.517322142857144</v>
      </c>
      <c r="ER207">
        <v>4.465966071428571</v>
      </c>
      <c r="ES207">
        <v>1199.998928571429</v>
      </c>
      <c r="ET207">
        <v>0.9669968571428573</v>
      </c>
      <c r="EU207">
        <v>0.03300301071428571</v>
      </c>
      <c r="EV207">
        <v>0</v>
      </c>
      <c r="EW207">
        <v>1360.301071428572</v>
      </c>
      <c r="EX207">
        <v>5.000560000000001</v>
      </c>
      <c r="EY207">
        <v>16214.15</v>
      </c>
      <c r="EZ207">
        <v>10316.80357142857</v>
      </c>
      <c r="FA207">
        <v>38.098</v>
      </c>
      <c r="FB207">
        <v>40.29885714285714</v>
      </c>
      <c r="FC207">
        <v>38.87925000000001</v>
      </c>
      <c r="FD207">
        <v>39.35467857142857</v>
      </c>
      <c r="FE207">
        <v>38.68049999999999</v>
      </c>
      <c r="FF207">
        <v>1155.560714285714</v>
      </c>
      <c r="FG207">
        <v>39.4382142857143</v>
      </c>
      <c r="FH207">
        <v>0</v>
      </c>
      <c r="FI207">
        <v>1761330945.8</v>
      </c>
      <c r="FJ207">
        <v>0</v>
      </c>
      <c r="FK207">
        <v>1360.265769230769</v>
      </c>
      <c r="FL207">
        <v>2.15965810974236</v>
      </c>
      <c r="FM207">
        <v>-18.02051289728544</v>
      </c>
      <c r="FN207">
        <v>16214.28846153846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-42.9604756097561</v>
      </c>
      <c r="GD207">
        <v>0.9937358885017505</v>
      </c>
      <c r="GE207">
        <v>0.2055272752423157</v>
      </c>
      <c r="GF207">
        <v>0</v>
      </c>
      <c r="GG207">
        <v>1360.153235294118</v>
      </c>
      <c r="GH207">
        <v>2.559358284274169</v>
      </c>
      <c r="GI207">
        <v>0.3643262967712288</v>
      </c>
      <c r="GJ207">
        <v>0</v>
      </c>
      <c r="GK207">
        <v>2.198903414634146</v>
      </c>
      <c r="GL207">
        <v>-0.02580271777003473</v>
      </c>
      <c r="GM207">
        <v>0.002743008504789387</v>
      </c>
      <c r="GN207">
        <v>1</v>
      </c>
      <c r="GO207">
        <v>1</v>
      </c>
      <c r="GP207">
        <v>3</v>
      </c>
      <c r="GQ207" t="s">
        <v>446</v>
      </c>
      <c r="GR207">
        <v>3.13297</v>
      </c>
      <c r="GS207">
        <v>2.71007</v>
      </c>
      <c r="GT207">
        <v>0.20392</v>
      </c>
      <c r="GU207">
        <v>0.208677</v>
      </c>
      <c r="GV207">
        <v>0.0639671</v>
      </c>
      <c r="GW207">
        <v>0.0549191</v>
      </c>
      <c r="GX207">
        <v>24204.5</v>
      </c>
      <c r="GY207">
        <v>23321.1</v>
      </c>
      <c r="GZ207">
        <v>30924.2</v>
      </c>
      <c r="HA207">
        <v>29699.8</v>
      </c>
      <c r="HB207">
        <v>39912.8</v>
      </c>
      <c r="HC207">
        <v>36941.2</v>
      </c>
      <c r="HD207">
        <v>47238</v>
      </c>
      <c r="HE207">
        <v>44119.4</v>
      </c>
      <c r="HF207">
        <v>1.88615</v>
      </c>
      <c r="HG207">
        <v>1.8809</v>
      </c>
      <c r="HH207">
        <v>0.0527874</v>
      </c>
      <c r="HI207">
        <v>0</v>
      </c>
      <c r="HJ207">
        <v>17.1201</v>
      </c>
      <c r="HK207">
        <v>999.9</v>
      </c>
      <c r="HL207">
        <v>30.4</v>
      </c>
      <c r="HM207">
        <v>31.8</v>
      </c>
      <c r="HN207">
        <v>15.9084</v>
      </c>
      <c r="HO207">
        <v>63.935</v>
      </c>
      <c r="HP207">
        <v>19.8598</v>
      </c>
      <c r="HQ207">
        <v>1</v>
      </c>
      <c r="HR207">
        <v>-0.248689</v>
      </c>
      <c r="HS207">
        <v>3.18147</v>
      </c>
      <c r="HT207">
        <v>20.1769</v>
      </c>
      <c r="HU207">
        <v>5.23032</v>
      </c>
      <c r="HV207">
        <v>11.974</v>
      </c>
      <c r="HW207">
        <v>4.9708</v>
      </c>
      <c r="HX207">
        <v>3.28948</v>
      </c>
      <c r="HY207">
        <v>9999</v>
      </c>
      <c r="HZ207">
        <v>9999</v>
      </c>
      <c r="IA207">
        <v>9999</v>
      </c>
      <c r="IB207">
        <v>999.9</v>
      </c>
      <c r="IC207">
        <v>4.97299</v>
      </c>
      <c r="ID207">
        <v>1.87744</v>
      </c>
      <c r="IE207">
        <v>1.87555</v>
      </c>
      <c r="IF207">
        <v>1.87836</v>
      </c>
      <c r="IG207">
        <v>1.87502</v>
      </c>
      <c r="IH207">
        <v>1.87865</v>
      </c>
      <c r="II207">
        <v>1.87576</v>
      </c>
      <c r="IJ207">
        <v>1.87695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1.94</v>
      </c>
      <c r="IY207">
        <v>0.0516</v>
      </c>
      <c r="IZ207">
        <v>-0.1194416370607354</v>
      </c>
      <c r="JA207">
        <v>0.002211305909277446</v>
      </c>
      <c r="JB207">
        <v>-1.416678044876584E-06</v>
      </c>
      <c r="JC207">
        <v>5.589822708492042E-10</v>
      </c>
      <c r="JD207">
        <v>-0.0366444106193515</v>
      </c>
      <c r="JE207">
        <v>-0.003883289402147765</v>
      </c>
      <c r="JF207">
        <v>0.001294046794190009</v>
      </c>
      <c r="JG207">
        <v>-2.515066912705432E-05</v>
      </c>
      <c r="JH207">
        <v>14</v>
      </c>
      <c r="JI207">
        <v>2052</v>
      </c>
      <c r="JJ207">
        <v>1</v>
      </c>
      <c r="JK207">
        <v>21</v>
      </c>
      <c r="JL207">
        <v>29355515.2</v>
      </c>
      <c r="JM207">
        <v>29355515.2</v>
      </c>
      <c r="JN207">
        <v>3.17017</v>
      </c>
      <c r="JO207">
        <v>2.50732</v>
      </c>
      <c r="JP207">
        <v>1.39893</v>
      </c>
      <c r="JQ207">
        <v>2.32788</v>
      </c>
      <c r="JR207">
        <v>1.44897</v>
      </c>
      <c r="JS207">
        <v>2.62085</v>
      </c>
      <c r="JT207">
        <v>37.3618</v>
      </c>
      <c r="JU207">
        <v>23.8949</v>
      </c>
      <c r="JV207">
        <v>18</v>
      </c>
      <c r="JW207">
        <v>476.382</v>
      </c>
      <c r="JX207">
        <v>442.048</v>
      </c>
      <c r="JY207">
        <v>13.6012</v>
      </c>
      <c r="JZ207">
        <v>23.7886</v>
      </c>
      <c r="KA207">
        <v>29.9999</v>
      </c>
      <c r="KB207">
        <v>23.5447</v>
      </c>
      <c r="KC207">
        <v>23.6274</v>
      </c>
      <c r="KD207">
        <v>63.557</v>
      </c>
      <c r="KE207">
        <v>38.7279</v>
      </c>
      <c r="KF207">
        <v>0</v>
      </c>
      <c r="KG207">
        <v>13.5995</v>
      </c>
      <c r="KH207">
        <v>1590.48</v>
      </c>
      <c r="KI207">
        <v>9.352969999999999</v>
      </c>
      <c r="KJ207">
        <v>102.144</v>
      </c>
      <c r="KK207">
        <v>101.494</v>
      </c>
    </row>
    <row r="208" spans="1:297">
      <c r="A208">
        <v>192</v>
      </c>
      <c r="B208">
        <v>1761330914.5</v>
      </c>
      <c r="C208">
        <v>2873.900000095367</v>
      </c>
      <c r="D208" t="s">
        <v>828</v>
      </c>
      <c r="E208" t="s">
        <v>829</v>
      </c>
      <c r="F208">
        <v>5</v>
      </c>
      <c r="G208" t="s">
        <v>639</v>
      </c>
      <c r="H208" t="s">
        <v>436</v>
      </c>
      <c r="I208">
        <v>1761330906.660714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1589.924105542174</v>
      </c>
      <c r="AK208">
        <v>1558.686060606061</v>
      </c>
      <c r="AL208">
        <v>3.313497614331406</v>
      </c>
      <c r="AM208">
        <v>65.49655890252019</v>
      </c>
      <c r="AN208">
        <f>(AP208 - AO208 + DY208*1E3/(8.314*(EA208+273.15)) * AR208/DX208 * AQ208) * DX208/(100*DL208) * 1000/(1000 - AP208)</f>
        <v>0</v>
      </c>
      <c r="AO208">
        <v>9.355232328530853</v>
      </c>
      <c r="AP208">
        <v>11.54964363636364</v>
      </c>
      <c r="AQ208">
        <v>-8.676257563462038E-06</v>
      </c>
      <c r="AR208">
        <v>115.4826028703675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1761330906.660714</v>
      </c>
      <c r="DR208">
        <v>1516.640357142857</v>
      </c>
      <c r="DS208">
        <v>1559.411428571428</v>
      </c>
      <c r="DT208">
        <v>11.5495</v>
      </c>
      <c r="DU208">
        <v>9.353713571428571</v>
      </c>
      <c r="DV208">
        <v>1514.718214285714</v>
      </c>
      <c r="DW208">
        <v>11.49792857142857</v>
      </c>
      <c r="DX208">
        <v>499.9586428571429</v>
      </c>
      <c r="DY208">
        <v>90.21848214285714</v>
      </c>
      <c r="DZ208">
        <v>0.03247032857142857</v>
      </c>
      <c r="EA208">
        <v>18.11145357142857</v>
      </c>
      <c r="EB208">
        <v>17.99948928571429</v>
      </c>
      <c r="EC208">
        <v>999.9000000000002</v>
      </c>
      <c r="ED208">
        <v>0</v>
      </c>
      <c r="EE208">
        <v>0</v>
      </c>
      <c r="EF208">
        <v>9983.303571428571</v>
      </c>
      <c r="EG208">
        <v>0</v>
      </c>
      <c r="EH208">
        <v>1147.186071428571</v>
      </c>
      <c r="EI208">
        <v>-42.77141428571429</v>
      </c>
      <c r="EJ208">
        <v>1534.3625</v>
      </c>
      <c r="EK208">
        <v>1574.136428571429</v>
      </c>
      <c r="EL208">
        <v>2.195773928571428</v>
      </c>
      <c r="EM208">
        <v>1559.411428571428</v>
      </c>
      <c r="EN208">
        <v>9.353713571428571</v>
      </c>
      <c r="EO208">
        <v>1.041976071428572</v>
      </c>
      <c r="EP208">
        <v>0.8438779999999999</v>
      </c>
      <c r="EQ208">
        <v>7.516945714285716</v>
      </c>
      <c r="ER208">
        <v>4.467618214285714</v>
      </c>
      <c r="ES208">
        <v>1200.020714285714</v>
      </c>
      <c r="ET208">
        <v>0.9670023571428573</v>
      </c>
      <c r="EU208">
        <v>0.03299755</v>
      </c>
      <c r="EV208">
        <v>0</v>
      </c>
      <c r="EW208">
        <v>1360.486785714286</v>
      </c>
      <c r="EX208">
        <v>5.000560000000001</v>
      </c>
      <c r="EY208">
        <v>16212.98571428571</v>
      </c>
      <c r="EZ208">
        <v>10317.01785714286</v>
      </c>
      <c r="FA208">
        <v>38.02878571428571</v>
      </c>
      <c r="FB208">
        <v>40.18725</v>
      </c>
      <c r="FC208">
        <v>38.81007142857142</v>
      </c>
      <c r="FD208">
        <v>39.20292857142857</v>
      </c>
      <c r="FE208">
        <v>38.60242857142857</v>
      </c>
      <c r="FF208">
        <v>1155.588928571428</v>
      </c>
      <c r="FG208">
        <v>39.43178571428572</v>
      </c>
      <c r="FH208">
        <v>0</v>
      </c>
      <c r="FI208">
        <v>1761330950.6</v>
      </c>
      <c r="FJ208">
        <v>0</v>
      </c>
      <c r="FK208">
        <v>1360.465769230769</v>
      </c>
      <c r="FL208">
        <v>1.7603418750267</v>
      </c>
      <c r="FM208">
        <v>-26.04444447152907</v>
      </c>
      <c r="FN208">
        <v>16212.81538461539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-42.88048</v>
      </c>
      <c r="GD208">
        <v>2.435148968105184</v>
      </c>
      <c r="GE208">
        <v>0.2655082034514187</v>
      </c>
      <c r="GF208">
        <v>0</v>
      </c>
      <c r="GG208">
        <v>1360.283823529412</v>
      </c>
      <c r="GH208">
        <v>2.185026736528735</v>
      </c>
      <c r="GI208">
        <v>0.3486529937267175</v>
      </c>
      <c r="GJ208">
        <v>0</v>
      </c>
      <c r="GK208">
        <v>2.19674175</v>
      </c>
      <c r="GL208">
        <v>-0.01930908067542129</v>
      </c>
      <c r="GM208">
        <v>0.001962007756737986</v>
      </c>
      <c r="GN208">
        <v>1</v>
      </c>
      <c r="GO208">
        <v>1</v>
      </c>
      <c r="GP208">
        <v>3</v>
      </c>
      <c r="GQ208" t="s">
        <v>446</v>
      </c>
      <c r="GR208">
        <v>3.13279</v>
      </c>
      <c r="GS208">
        <v>2.71037</v>
      </c>
      <c r="GT208">
        <v>0.205077</v>
      </c>
      <c r="GU208">
        <v>0.209856</v>
      </c>
      <c r="GV208">
        <v>0.06396930000000001</v>
      </c>
      <c r="GW208">
        <v>0.0549247</v>
      </c>
      <c r="GX208">
        <v>24169.9</v>
      </c>
      <c r="GY208">
        <v>23286.6</v>
      </c>
      <c r="GZ208">
        <v>30924.8</v>
      </c>
      <c r="HA208">
        <v>29700.1</v>
      </c>
      <c r="HB208">
        <v>39913.1</v>
      </c>
      <c r="HC208">
        <v>36941.5</v>
      </c>
      <c r="HD208">
        <v>47238.5</v>
      </c>
      <c r="HE208">
        <v>44120</v>
      </c>
      <c r="HF208">
        <v>1.88563</v>
      </c>
      <c r="HG208">
        <v>1.88098</v>
      </c>
      <c r="HH208">
        <v>0.0525266</v>
      </c>
      <c r="HI208">
        <v>0</v>
      </c>
      <c r="HJ208">
        <v>17.1184</v>
      </c>
      <c r="HK208">
        <v>999.9</v>
      </c>
      <c r="HL208">
        <v>30.4</v>
      </c>
      <c r="HM208">
        <v>31.8</v>
      </c>
      <c r="HN208">
        <v>15.9097</v>
      </c>
      <c r="HO208">
        <v>63.535</v>
      </c>
      <c r="HP208">
        <v>19.6474</v>
      </c>
      <c r="HQ208">
        <v>1</v>
      </c>
      <c r="HR208">
        <v>-0.248582</v>
      </c>
      <c r="HS208">
        <v>3.1453</v>
      </c>
      <c r="HT208">
        <v>20.1777</v>
      </c>
      <c r="HU208">
        <v>5.23092</v>
      </c>
      <c r="HV208">
        <v>11.9739</v>
      </c>
      <c r="HW208">
        <v>4.9711</v>
      </c>
      <c r="HX208">
        <v>3.28953</v>
      </c>
      <c r="HY208">
        <v>9999</v>
      </c>
      <c r="HZ208">
        <v>9999</v>
      </c>
      <c r="IA208">
        <v>9999</v>
      </c>
      <c r="IB208">
        <v>999.9</v>
      </c>
      <c r="IC208">
        <v>4.97298</v>
      </c>
      <c r="ID208">
        <v>1.87744</v>
      </c>
      <c r="IE208">
        <v>1.87549</v>
      </c>
      <c r="IF208">
        <v>1.87836</v>
      </c>
      <c r="IG208">
        <v>1.87501</v>
      </c>
      <c r="IH208">
        <v>1.87865</v>
      </c>
      <c r="II208">
        <v>1.87576</v>
      </c>
      <c r="IJ208">
        <v>1.87689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1.97</v>
      </c>
      <c r="IY208">
        <v>0.0516</v>
      </c>
      <c r="IZ208">
        <v>-0.1194416370607354</v>
      </c>
      <c r="JA208">
        <v>0.002211305909277446</v>
      </c>
      <c r="JB208">
        <v>-1.416678044876584E-06</v>
      </c>
      <c r="JC208">
        <v>5.589822708492042E-10</v>
      </c>
      <c r="JD208">
        <v>-0.0366444106193515</v>
      </c>
      <c r="JE208">
        <v>-0.003883289402147765</v>
      </c>
      <c r="JF208">
        <v>0.001294046794190009</v>
      </c>
      <c r="JG208">
        <v>-2.515066912705432E-05</v>
      </c>
      <c r="JH208">
        <v>14</v>
      </c>
      <c r="JI208">
        <v>2052</v>
      </c>
      <c r="JJ208">
        <v>1</v>
      </c>
      <c r="JK208">
        <v>21</v>
      </c>
      <c r="JL208">
        <v>29355515.2</v>
      </c>
      <c r="JM208">
        <v>29355515.2</v>
      </c>
      <c r="JN208">
        <v>3.1958</v>
      </c>
      <c r="JO208">
        <v>2.51953</v>
      </c>
      <c r="JP208">
        <v>1.39893</v>
      </c>
      <c r="JQ208">
        <v>2.32788</v>
      </c>
      <c r="JR208">
        <v>1.44897</v>
      </c>
      <c r="JS208">
        <v>2.44995</v>
      </c>
      <c r="JT208">
        <v>37.3378</v>
      </c>
      <c r="JU208">
        <v>23.8949</v>
      </c>
      <c r="JV208">
        <v>18</v>
      </c>
      <c r="JW208">
        <v>476.106</v>
      </c>
      <c r="JX208">
        <v>442.093</v>
      </c>
      <c r="JY208">
        <v>13.5987</v>
      </c>
      <c r="JZ208">
        <v>23.7886</v>
      </c>
      <c r="KA208">
        <v>30.0001</v>
      </c>
      <c r="KB208">
        <v>23.5447</v>
      </c>
      <c r="KC208">
        <v>23.6274</v>
      </c>
      <c r="KD208">
        <v>64.0098</v>
      </c>
      <c r="KE208">
        <v>38.7279</v>
      </c>
      <c r="KF208">
        <v>0</v>
      </c>
      <c r="KG208">
        <v>13.6637</v>
      </c>
      <c r="KH208">
        <v>1603.87</v>
      </c>
      <c r="KI208">
        <v>9.352969999999999</v>
      </c>
      <c r="KJ208">
        <v>102.145</v>
      </c>
      <c r="KK208">
        <v>101.495</v>
      </c>
    </row>
    <row r="209" spans="1:297">
      <c r="A209">
        <v>193</v>
      </c>
      <c r="B209">
        <v>1761332138.1</v>
      </c>
      <c r="C209">
        <v>4097.5</v>
      </c>
      <c r="D209" t="s">
        <v>830</v>
      </c>
      <c r="E209" t="s">
        <v>831</v>
      </c>
      <c r="F209">
        <v>5</v>
      </c>
      <c r="G209" t="s">
        <v>832</v>
      </c>
      <c r="H209" t="s">
        <v>436</v>
      </c>
      <c r="I209">
        <v>1761332130.099999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423.809760664776</v>
      </c>
      <c r="AK209">
        <v>412.1956909090911</v>
      </c>
      <c r="AL209">
        <v>-0.0003787038491212595</v>
      </c>
      <c r="AM209">
        <v>65.51490873077735</v>
      </c>
      <c r="AN209">
        <f>(AP209 - AO209 + DY209*1E3/(8.314*(EA209+273.15)) * AR209/DX209 * AQ209) * DX209/(100*DL209) * 1000/(1000 - AP209)</f>
        <v>0</v>
      </c>
      <c r="AO209">
        <v>9.073386943187254</v>
      </c>
      <c r="AP209">
        <v>11.51656545454546</v>
      </c>
      <c r="AQ209">
        <v>3.698909217557368E-06</v>
      </c>
      <c r="AR209">
        <v>114.914792961225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1761332130.099999</v>
      </c>
      <c r="DR209">
        <v>407.4666129032259</v>
      </c>
      <c r="DS209">
        <v>420.0014193548388</v>
      </c>
      <c r="DT209">
        <v>11.51623225806452</v>
      </c>
      <c r="DU209">
        <v>9.07193806451613</v>
      </c>
      <c r="DV209">
        <v>406.8832258064516</v>
      </c>
      <c r="DW209">
        <v>11.46520322580645</v>
      </c>
      <c r="DX209">
        <v>500.0132580645162</v>
      </c>
      <c r="DY209">
        <v>90.15184838709678</v>
      </c>
      <c r="DZ209">
        <v>0.03169571935483871</v>
      </c>
      <c r="EA209">
        <v>17.97806451612903</v>
      </c>
      <c r="EB209">
        <v>18.01484193548387</v>
      </c>
      <c r="EC209">
        <v>999.9000000000003</v>
      </c>
      <c r="ED209">
        <v>0</v>
      </c>
      <c r="EE209">
        <v>0</v>
      </c>
      <c r="EF209">
        <v>10000.83</v>
      </c>
      <c r="EG209">
        <v>0</v>
      </c>
      <c r="EH209">
        <v>1138.849677419355</v>
      </c>
      <c r="EI209">
        <v>-12.53477096774194</v>
      </c>
      <c r="EJ209">
        <v>412.2138387096773</v>
      </c>
      <c r="EK209">
        <v>423.8464516129032</v>
      </c>
      <c r="EL209">
        <v>2.444288387096774</v>
      </c>
      <c r="EM209">
        <v>420.0014193548388</v>
      </c>
      <c r="EN209">
        <v>9.07193806451613</v>
      </c>
      <c r="EO209">
        <v>1.038209354838709</v>
      </c>
      <c r="EP209">
        <v>0.8178519354838708</v>
      </c>
      <c r="EQ209">
        <v>7.463914838709677</v>
      </c>
      <c r="ER209">
        <v>4.020983548387097</v>
      </c>
      <c r="ES209">
        <v>1199.976451612903</v>
      </c>
      <c r="ET209">
        <v>0.9669925483870969</v>
      </c>
      <c r="EU209">
        <v>0.03300744516129032</v>
      </c>
      <c r="EV209">
        <v>0</v>
      </c>
      <c r="EW209">
        <v>1433.302258064516</v>
      </c>
      <c r="EX209">
        <v>5.000560000000002</v>
      </c>
      <c r="EY209">
        <v>17033.87419354839</v>
      </c>
      <c r="EZ209">
        <v>10316.5935483871</v>
      </c>
      <c r="FA209">
        <v>37.54616129032257</v>
      </c>
      <c r="FB209">
        <v>41.50770967741934</v>
      </c>
      <c r="FC209">
        <v>38.95135483870968</v>
      </c>
      <c r="FD209">
        <v>40.77596774193548</v>
      </c>
      <c r="FE209">
        <v>39.21948387096772</v>
      </c>
      <c r="FF209">
        <v>1155.536129032258</v>
      </c>
      <c r="FG209">
        <v>39.44000000000001</v>
      </c>
      <c r="FH209">
        <v>0</v>
      </c>
      <c r="FI209">
        <v>1761332174</v>
      </c>
      <c r="FJ209">
        <v>0</v>
      </c>
      <c r="FK209">
        <v>1433.2136</v>
      </c>
      <c r="FL209">
        <v>-6.686153844368638</v>
      </c>
      <c r="FM209">
        <v>-35.19230760559233</v>
      </c>
      <c r="FN209">
        <v>17033.336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-12.54100731707317</v>
      </c>
      <c r="GD209">
        <v>-0.03910452961673186</v>
      </c>
      <c r="GE209">
        <v>0.04294379986052051</v>
      </c>
      <c r="GF209">
        <v>1</v>
      </c>
      <c r="GG209">
        <v>1433.49794117647</v>
      </c>
      <c r="GH209">
        <v>-5.393888460819245</v>
      </c>
      <c r="GI209">
        <v>0.6579012057594767</v>
      </c>
      <c r="GJ209">
        <v>0</v>
      </c>
      <c r="GK209">
        <v>2.444651707317073</v>
      </c>
      <c r="GL209">
        <v>-0.01281616724739009</v>
      </c>
      <c r="GM209">
        <v>0.00149431916537105</v>
      </c>
      <c r="GN209">
        <v>1</v>
      </c>
      <c r="GO209">
        <v>2</v>
      </c>
      <c r="GP209">
        <v>3</v>
      </c>
      <c r="GQ209" t="s">
        <v>440</v>
      </c>
      <c r="GR209">
        <v>3.13303</v>
      </c>
      <c r="GS209">
        <v>2.70903</v>
      </c>
      <c r="GT209">
        <v>0.0844878</v>
      </c>
      <c r="GU209">
        <v>0.0869765</v>
      </c>
      <c r="GV209">
        <v>0.063814</v>
      </c>
      <c r="GW209">
        <v>0.053647</v>
      </c>
      <c r="GX209">
        <v>27848.9</v>
      </c>
      <c r="GY209">
        <v>26910.7</v>
      </c>
      <c r="GZ209">
        <v>30940.6</v>
      </c>
      <c r="HA209">
        <v>29704.8</v>
      </c>
      <c r="HB209">
        <v>39930.7</v>
      </c>
      <c r="HC209">
        <v>36990.6</v>
      </c>
      <c r="HD209">
        <v>47261.9</v>
      </c>
      <c r="HE209">
        <v>44128.6</v>
      </c>
      <c r="HF209">
        <v>1.88785</v>
      </c>
      <c r="HG209">
        <v>1.87698</v>
      </c>
      <c r="HH209">
        <v>0.0436977</v>
      </c>
      <c r="HI209">
        <v>0</v>
      </c>
      <c r="HJ209">
        <v>17.293</v>
      </c>
      <c r="HK209">
        <v>999.9</v>
      </c>
      <c r="HL209">
        <v>30.8</v>
      </c>
      <c r="HM209">
        <v>32.1</v>
      </c>
      <c r="HN209">
        <v>16.4066</v>
      </c>
      <c r="HO209">
        <v>63.4014</v>
      </c>
      <c r="HP209">
        <v>20.0481</v>
      </c>
      <c r="HQ209">
        <v>1</v>
      </c>
      <c r="HR209">
        <v>-0.263392</v>
      </c>
      <c r="HS209">
        <v>3.29105</v>
      </c>
      <c r="HT209">
        <v>20.1766</v>
      </c>
      <c r="HU209">
        <v>5.23556</v>
      </c>
      <c r="HV209">
        <v>11.9733</v>
      </c>
      <c r="HW209">
        <v>4.9715</v>
      </c>
      <c r="HX209">
        <v>3.29023</v>
      </c>
      <c r="HY209">
        <v>9999</v>
      </c>
      <c r="HZ209">
        <v>9999</v>
      </c>
      <c r="IA209">
        <v>9999</v>
      </c>
      <c r="IB209">
        <v>999.9</v>
      </c>
      <c r="IC209">
        <v>4.97297</v>
      </c>
      <c r="ID209">
        <v>1.87735</v>
      </c>
      <c r="IE209">
        <v>1.87545</v>
      </c>
      <c r="IF209">
        <v>1.87826</v>
      </c>
      <c r="IG209">
        <v>1.87499</v>
      </c>
      <c r="IH209">
        <v>1.87851</v>
      </c>
      <c r="II209">
        <v>1.87565</v>
      </c>
      <c r="IJ209">
        <v>1.87682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0.584</v>
      </c>
      <c r="IY209">
        <v>0.051</v>
      </c>
      <c r="IZ209">
        <v>-0.1194416370607354</v>
      </c>
      <c r="JA209">
        <v>0.002211305909277446</v>
      </c>
      <c r="JB209">
        <v>-1.416678044876584E-06</v>
      </c>
      <c r="JC209">
        <v>5.589822708492042E-10</v>
      </c>
      <c r="JD209">
        <v>-0.0366444106193515</v>
      </c>
      <c r="JE209">
        <v>-0.003883289402147765</v>
      </c>
      <c r="JF209">
        <v>0.001294046794190009</v>
      </c>
      <c r="JG209">
        <v>-2.515066912705432E-05</v>
      </c>
      <c r="JH209">
        <v>14</v>
      </c>
      <c r="JI209">
        <v>2052</v>
      </c>
      <c r="JJ209">
        <v>1</v>
      </c>
      <c r="JK209">
        <v>21</v>
      </c>
      <c r="JL209">
        <v>29355535.6</v>
      </c>
      <c r="JM209">
        <v>29355535.6</v>
      </c>
      <c r="JN209">
        <v>1.09985</v>
      </c>
      <c r="JO209">
        <v>2.53296</v>
      </c>
      <c r="JP209">
        <v>1.39893</v>
      </c>
      <c r="JQ209">
        <v>2.32788</v>
      </c>
      <c r="JR209">
        <v>1.44897</v>
      </c>
      <c r="JS209">
        <v>2.55981</v>
      </c>
      <c r="JT209">
        <v>37.6022</v>
      </c>
      <c r="JU209">
        <v>23.9036</v>
      </c>
      <c r="JV209">
        <v>18</v>
      </c>
      <c r="JW209">
        <v>476.058</v>
      </c>
      <c r="JX209">
        <v>438.322</v>
      </c>
      <c r="JY209">
        <v>13.3425</v>
      </c>
      <c r="JZ209">
        <v>23.5678</v>
      </c>
      <c r="KA209">
        <v>30</v>
      </c>
      <c r="KB209">
        <v>23.3726</v>
      </c>
      <c r="KC209">
        <v>23.4616</v>
      </c>
      <c r="KD209">
        <v>22.0402</v>
      </c>
      <c r="KE209">
        <v>41.4915</v>
      </c>
      <c r="KF209">
        <v>0</v>
      </c>
      <c r="KG209">
        <v>13.3384</v>
      </c>
      <c r="KH209">
        <v>413.312</v>
      </c>
      <c r="KI209">
        <v>9.03651</v>
      </c>
      <c r="KJ209">
        <v>102.196</v>
      </c>
      <c r="KK209">
        <v>101.513</v>
      </c>
    </row>
    <row r="210" spans="1:297">
      <c r="A210">
        <v>194</v>
      </c>
      <c r="B210">
        <v>1761332143.1</v>
      </c>
      <c r="C210">
        <v>4102.5</v>
      </c>
      <c r="D210" t="s">
        <v>833</v>
      </c>
      <c r="E210" t="s">
        <v>834</v>
      </c>
      <c r="F210">
        <v>5</v>
      </c>
      <c r="G210" t="s">
        <v>832</v>
      </c>
      <c r="H210" t="s">
        <v>436</v>
      </c>
      <c r="I210">
        <v>1761332135.255172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423.861232434714</v>
      </c>
      <c r="AK210">
        <v>412.1349454545455</v>
      </c>
      <c r="AL210">
        <v>-0.001813988976417552</v>
      </c>
      <c r="AM210">
        <v>65.51490873077735</v>
      </c>
      <c r="AN210">
        <f>(AP210 - AO210 + DY210*1E3/(8.314*(EA210+273.15)) * AR210/DX210 * AQ210) * DX210/(100*DL210) * 1000/(1000 - AP210)</f>
        <v>0</v>
      </c>
      <c r="AO210">
        <v>9.075724596000345</v>
      </c>
      <c r="AP210">
        <v>11.51827272727273</v>
      </c>
      <c r="AQ210">
        <v>1.716119938183842E-06</v>
      </c>
      <c r="AR210">
        <v>114.914792961225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1761332135.255172</v>
      </c>
      <c r="DR210">
        <v>407.4472068965517</v>
      </c>
      <c r="DS210">
        <v>419.864</v>
      </c>
      <c r="DT210">
        <v>11.51671724137931</v>
      </c>
      <c r="DU210">
        <v>9.07369724137931</v>
      </c>
      <c r="DV210">
        <v>406.8637931034482</v>
      </c>
      <c r="DW210">
        <v>11.46567931034483</v>
      </c>
      <c r="DX210">
        <v>500.004724137931</v>
      </c>
      <c r="DY210">
        <v>90.15179310344826</v>
      </c>
      <c r="DZ210">
        <v>0.03148654482758621</v>
      </c>
      <c r="EA210">
        <v>17.9791724137931</v>
      </c>
      <c r="EB210">
        <v>18.01598965517242</v>
      </c>
      <c r="EC210">
        <v>999.9000000000002</v>
      </c>
      <c r="ED210">
        <v>0</v>
      </c>
      <c r="EE210">
        <v>0</v>
      </c>
      <c r="EF210">
        <v>10001.25034482759</v>
      </c>
      <c r="EG210">
        <v>0</v>
      </c>
      <c r="EH210">
        <v>1138.853448275862</v>
      </c>
      <c r="EI210">
        <v>-12.41667586206896</v>
      </c>
      <c r="EJ210">
        <v>412.1943448275862</v>
      </c>
      <c r="EK210">
        <v>423.7084137931034</v>
      </c>
      <c r="EL210">
        <v>2.443016551724138</v>
      </c>
      <c r="EM210">
        <v>419.864</v>
      </c>
      <c r="EN210">
        <v>9.07369724137931</v>
      </c>
      <c r="EO210">
        <v>1.038252068965517</v>
      </c>
      <c r="EP210">
        <v>0.8180100344827587</v>
      </c>
      <c r="EQ210">
        <v>7.464523793103448</v>
      </c>
      <c r="ER210">
        <v>4.023733448275862</v>
      </c>
      <c r="ES210">
        <v>1199.973448275862</v>
      </c>
      <c r="ET210">
        <v>0.966993206896552</v>
      </c>
      <c r="EU210">
        <v>0.03300676551724138</v>
      </c>
      <c r="EV210">
        <v>0</v>
      </c>
      <c r="EW210">
        <v>1432.672758620689</v>
      </c>
      <c r="EX210">
        <v>5.000560000000001</v>
      </c>
      <c r="EY210">
        <v>17030.77931034483</v>
      </c>
      <c r="EZ210">
        <v>10316.56206896552</v>
      </c>
      <c r="FA210">
        <v>37.63772413793103</v>
      </c>
      <c r="FB210">
        <v>41.57086206896551</v>
      </c>
      <c r="FC210">
        <v>39.01910344827586</v>
      </c>
      <c r="FD210">
        <v>40.87693103448276</v>
      </c>
      <c r="FE210">
        <v>39.28210344827585</v>
      </c>
      <c r="FF210">
        <v>1155.533448275862</v>
      </c>
      <c r="FG210">
        <v>39.44</v>
      </c>
      <c r="FH210">
        <v>0</v>
      </c>
      <c r="FI210">
        <v>1761332178.8</v>
      </c>
      <c r="FJ210">
        <v>0</v>
      </c>
      <c r="FK210">
        <v>1432.6644</v>
      </c>
      <c r="FL210">
        <v>-7.576153883310885</v>
      </c>
      <c r="FM210">
        <v>-31.90000009934109</v>
      </c>
      <c r="FN210">
        <v>17030.664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-12.4823225</v>
      </c>
      <c r="GD210">
        <v>0.7875500938086282</v>
      </c>
      <c r="GE210">
        <v>0.2235790916963168</v>
      </c>
      <c r="GF210">
        <v>0</v>
      </c>
      <c r="GG210">
        <v>1433.006764705882</v>
      </c>
      <c r="GH210">
        <v>-7.084950354715099</v>
      </c>
      <c r="GI210">
        <v>0.8049578746311898</v>
      </c>
      <c r="GJ210">
        <v>0</v>
      </c>
      <c r="GK210">
        <v>2.4437325</v>
      </c>
      <c r="GL210">
        <v>-0.01656923076923404</v>
      </c>
      <c r="GM210">
        <v>0.001690200801680098</v>
      </c>
      <c r="GN210">
        <v>1</v>
      </c>
      <c r="GO210">
        <v>1</v>
      </c>
      <c r="GP210">
        <v>3</v>
      </c>
      <c r="GQ210" t="s">
        <v>446</v>
      </c>
      <c r="GR210">
        <v>3.13304</v>
      </c>
      <c r="GS210">
        <v>2.70877</v>
      </c>
      <c r="GT210">
        <v>0.0844676</v>
      </c>
      <c r="GU210">
        <v>0.0865665</v>
      </c>
      <c r="GV210">
        <v>0.06382119999999999</v>
      </c>
      <c r="GW210">
        <v>0.0536544</v>
      </c>
      <c r="GX210">
        <v>27849.4</v>
      </c>
      <c r="GY210">
        <v>26922.7</v>
      </c>
      <c r="GZ210">
        <v>30940.4</v>
      </c>
      <c r="HA210">
        <v>29704.6</v>
      </c>
      <c r="HB210">
        <v>39930.2</v>
      </c>
      <c r="HC210">
        <v>36990.2</v>
      </c>
      <c r="HD210">
        <v>47261.7</v>
      </c>
      <c r="HE210">
        <v>44128.5</v>
      </c>
      <c r="HF210">
        <v>1.88795</v>
      </c>
      <c r="HG210">
        <v>1.8769</v>
      </c>
      <c r="HH210">
        <v>0.0437275</v>
      </c>
      <c r="HI210">
        <v>0</v>
      </c>
      <c r="HJ210">
        <v>17.2915</v>
      </c>
      <c r="HK210">
        <v>999.9</v>
      </c>
      <c r="HL210">
        <v>30.8</v>
      </c>
      <c r="HM210">
        <v>32.1</v>
      </c>
      <c r="HN210">
        <v>16.4066</v>
      </c>
      <c r="HO210">
        <v>63.5314</v>
      </c>
      <c r="HP210">
        <v>19.7516</v>
      </c>
      <c r="HQ210">
        <v>1</v>
      </c>
      <c r="HR210">
        <v>-0.263422</v>
      </c>
      <c r="HS210">
        <v>3.31662</v>
      </c>
      <c r="HT210">
        <v>20.1758</v>
      </c>
      <c r="HU210">
        <v>5.23212</v>
      </c>
      <c r="HV210">
        <v>11.9737</v>
      </c>
      <c r="HW210">
        <v>4.97145</v>
      </c>
      <c r="HX210">
        <v>3.2896</v>
      </c>
      <c r="HY210">
        <v>9999</v>
      </c>
      <c r="HZ210">
        <v>9999</v>
      </c>
      <c r="IA210">
        <v>9999</v>
      </c>
      <c r="IB210">
        <v>999.9</v>
      </c>
      <c r="IC210">
        <v>4.97292</v>
      </c>
      <c r="ID210">
        <v>1.87732</v>
      </c>
      <c r="IE210">
        <v>1.87544</v>
      </c>
      <c r="IF210">
        <v>1.87824</v>
      </c>
      <c r="IG210">
        <v>1.875</v>
      </c>
      <c r="IH210">
        <v>1.87851</v>
      </c>
      <c r="II210">
        <v>1.87566</v>
      </c>
      <c r="IJ210">
        <v>1.87683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0.583</v>
      </c>
      <c r="IY210">
        <v>0.051</v>
      </c>
      <c r="IZ210">
        <v>-0.1194416370607354</v>
      </c>
      <c r="JA210">
        <v>0.002211305909277446</v>
      </c>
      <c r="JB210">
        <v>-1.416678044876584E-06</v>
      </c>
      <c r="JC210">
        <v>5.589822708492042E-10</v>
      </c>
      <c r="JD210">
        <v>-0.0366444106193515</v>
      </c>
      <c r="JE210">
        <v>-0.003883289402147765</v>
      </c>
      <c r="JF210">
        <v>0.001294046794190009</v>
      </c>
      <c r="JG210">
        <v>-2.515066912705432E-05</v>
      </c>
      <c r="JH210">
        <v>14</v>
      </c>
      <c r="JI210">
        <v>2052</v>
      </c>
      <c r="JJ210">
        <v>1</v>
      </c>
      <c r="JK210">
        <v>21</v>
      </c>
      <c r="JL210">
        <v>29355535.7</v>
      </c>
      <c r="JM210">
        <v>29355535.7</v>
      </c>
      <c r="JN210">
        <v>1.073</v>
      </c>
      <c r="JO210">
        <v>2.53662</v>
      </c>
      <c r="JP210">
        <v>1.39893</v>
      </c>
      <c r="JQ210">
        <v>2.32788</v>
      </c>
      <c r="JR210">
        <v>1.44897</v>
      </c>
      <c r="JS210">
        <v>2.45972</v>
      </c>
      <c r="JT210">
        <v>37.6022</v>
      </c>
      <c r="JU210">
        <v>23.8949</v>
      </c>
      <c r="JV210">
        <v>18</v>
      </c>
      <c r="JW210">
        <v>476.097</v>
      </c>
      <c r="JX210">
        <v>438.277</v>
      </c>
      <c r="JY210">
        <v>13.3299</v>
      </c>
      <c r="JZ210">
        <v>23.5678</v>
      </c>
      <c r="KA210">
        <v>30.0002</v>
      </c>
      <c r="KB210">
        <v>23.3707</v>
      </c>
      <c r="KC210">
        <v>23.4616</v>
      </c>
      <c r="KD210">
        <v>21.5031</v>
      </c>
      <c r="KE210">
        <v>41.4915</v>
      </c>
      <c r="KF210">
        <v>0</v>
      </c>
      <c r="KG210">
        <v>13.3206</v>
      </c>
      <c r="KH210">
        <v>399.943</v>
      </c>
      <c r="KI210">
        <v>9.03496</v>
      </c>
      <c r="KJ210">
        <v>102.196</v>
      </c>
      <c r="KK210">
        <v>101.513</v>
      </c>
    </row>
    <row r="211" spans="1:297">
      <c r="A211">
        <v>195</v>
      </c>
      <c r="B211">
        <v>1761332148.1</v>
      </c>
      <c r="C211">
        <v>4107.5</v>
      </c>
      <c r="D211" t="s">
        <v>835</v>
      </c>
      <c r="E211" t="s">
        <v>836</v>
      </c>
      <c r="F211">
        <v>5</v>
      </c>
      <c r="G211" t="s">
        <v>832</v>
      </c>
      <c r="H211" t="s">
        <v>436</v>
      </c>
      <c r="I211">
        <v>1761332140.332142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416.8092833822866</v>
      </c>
      <c r="AK211">
        <v>408.9688606060609</v>
      </c>
      <c r="AL211">
        <v>-0.7917452667837734</v>
      </c>
      <c r="AM211">
        <v>65.51490873077735</v>
      </c>
      <c r="AN211">
        <f>(AP211 - AO211 + DY211*1E3/(8.314*(EA211+273.15)) * AR211/DX211 * AQ211) * DX211/(100*DL211) * 1000/(1000 - AP211)</f>
        <v>0</v>
      </c>
      <c r="AO211">
        <v>9.076681922429644</v>
      </c>
      <c r="AP211">
        <v>11.51989515151515</v>
      </c>
      <c r="AQ211">
        <v>4.001410983458665E-06</v>
      </c>
      <c r="AR211">
        <v>114.914792961225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1761332140.332142</v>
      </c>
      <c r="DR211">
        <v>406.9828928571429</v>
      </c>
      <c r="DS211">
        <v>417.1597857142857</v>
      </c>
      <c r="DT211">
        <v>11.517725</v>
      </c>
      <c r="DU211">
        <v>9.075333214285713</v>
      </c>
      <c r="DV211">
        <v>406.4000714285715</v>
      </c>
      <c r="DW211">
        <v>11.46666785714286</v>
      </c>
      <c r="DX211">
        <v>500.0178571428572</v>
      </c>
      <c r="DY211">
        <v>90.15157499999999</v>
      </c>
      <c r="DZ211">
        <v>0.03118952142857143</v>
      </c>
      <c r="EA211">
        <v>17.97864285714286</v>
      </c>
      <c r="EB211">
        <v>18.01778214285714</v>
      </c>
      <c r="EC211">
        <v>999.9000000000002</v>
      </c>
      <c r="ED211">
        <v>0</v>
      </c>
      <c r="EE211">
        <v>0</v>
      </c>
      <c r="EF211">
        <v>9999.976785714285</v>
      </c>
      <c r="EG211">
        <v>0</v>
      </c>
      <c r="EH211">
        <v>1138.851785714286</v>
      </c>
      <c r="EI211">
        <v>-10.17684571428572</v>
      </c>
      <c r="EJ211">
        <v>411.7250357142857</v>
      </c>
      <c r="EK211">
        <v>420.9802500000001</v>
      </c>
      <c r="EL211">
        <v>2.442388928571428</v>
      </c>
      <c r="EM211">
        <v>417.1597857142857</v>
      </c>
      <c r="EN211">
        <v>9.075333214285713</v>
      </c>
      <c r="EO211">
        <v>1.038340714285714</v>
      </c>
      <c r="EP211">
        <v>0.8181555357142856</v>
      </c>
      <c r="EQ211">
        <v>7.465769642857143</v>
      </c>
      <c r="ER211">
        <v>4.026264642857142</v>
      </c>
      <c r="ES211">
        <v>1199.959642857143</v>
      </c>
      <c r="ET211">
        <v>0.9669935714285717</v>
      </c>
      <c r="EU211">
        <v>0.03300638214285715</v>
      </c>
      <c r="EV211">
        <v>0</v>
      </c>
      <c r="EW211">
        <v>1432.087142857143</v>
      </c>
      <c r="EX211">
        <v>5.000560000000001</v>
      </c>
      <c r="EY211">
        <v>17027.63571428571</v>
      </c>
      <c r="EZ211">
        <v>10316.43571428572</v>
      </c>
      <c r="FA211">
        <v>37.66935714285714</v>
      </c>
      <c r="FB211">
        <v>41.63817857142856</v>
      </c>
      <c r="FC211">
        <v>39.08007142857143</v>
      </c>
      <c r="FD211">
        <v>40.96624999999999</v>
      </c>
      <c r="FE211">
        <v>39.3435</v>
      </c>
      <c r="FF211">
        <v>1155.519642857143</v>
      </c>
      <c r="FG211">
        <v>39.44</v>
      </c>
      <c r="FH211">
        <v>0</v>
      </c>
      <c r="FI211">
        <v>1761332184.2</v>
      </c>
      <c r="FJ211">
        <v>0</v>
      </c>
      <c r="FK211">
        <v>1432.050384615384</v>
      </c>
      <c r="FL211">
        <v>-6.329230783044983</v>
      </c>
      <c r="FM211">
        <v>-29.68888902739343</v>
      </c>
      <c r="FN211">
        <v>17027.66153846154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-10.87574341463415</v>
      </c>
      <c r="GD211">
        <v>23.35816369337979</v>
      </c>
      <c r="GE211">
        <v>3.038102665393529</v>
      </c>
      <c r="GF211">
        <v>0</v>
      </c>
      <c r="GG211">
        <v>1432.421470588235</v>
      </c>
      <c r="GH211">
        <v>-6.766539355021774</v>
      </c>
      <c r="GI211">
        <v>0.7902982770966911</v>
      </c>
      <c r="GJ211">
        <v>0</v>
      </c>
      <c r="GK211">
        <v>2.442952926829268</v>
      </c>
      <c r="GL211">
        <v>-0.00782926829267739</v>
      </c>
      <c r="GM211">
        <v>0.001240490154702732</v>
      </c>
      <c r="GN211">
        <v>1</v>
      </c>
      <c r="GO211">
        <v>1</v>
      </c>
      <c r="GP211">
        <v>3</v>
      </c>
      <c r="GQ211" t="s">
        <v>446</v>
      </c>
      <c r="GR211">
        <v>3.13313</v>
      </c>
      <c r="GS211">
        <v>2.70855</v>
      </c>
      <c r="GT211">
        <v>0.0838853</v>
      </c>
      <c r="GU211">
        <v>0.0845712</v>
      </c>
      <c r="GV211">
        <v>0.0638266</v>
      </c>
      <c r="GW211">
        <v>0.0536525</v>
      </c>
      <c r="GX211">
        <v>27867.1</v>
      </c>
      <c r="GY211">
        <v>26981.2</v>
      </c>
      <c r="GZ211">
        <v>30940.4</v>
      </c>
      <c r="HA211">
        <v>29704.3</v>
      </c>
      <c r="HB211">
        <v>39930</v>
      </c>
      <c r="HC211">
        <v>36989.8</v>
      </c>
      <c r="HD211">
        <v>47261.8</v>
      </c>
      <c r="HE211">
        <v>44128.1</v>
      </c>
      <c r="HF211">
        <v>1.88792</v>
      </c>
      <c r="HG211">
        <v>1.87698</v>
      </c>
      <c r="HH211">
        <v>0.0437275</v>
      </c>
      <c r="HI211">
        <v>0</v>
      </c>
      <c r="HJ211">
        <v>17.2903</v>
      </c>
      <c r="HK211">
        <v>999.9</v>
      </c>
      <c r="HL211">
        <v>30.8</v>
      </c>
      <c r="HM211">
        <v>32.1</v>
      </c>
      <c r="HN211">
        <v>16.406</v>
      </c>
      <c r="HO211">
        <v>63.5414</v>
      </c>
      <c r="HP211">
        <v>19.7796</v>
      </c>
      <c r="HQ211">
        <v>1</v>
      </c>
      <c r="HR211">
        <v>-0.263415</v>
      </c>
      <c r="HS211">
        <v>3.33639</v>
      </c>
      <c r="HT211">
        <v>20.1754</v>
      </c>
      <c r="HU211">
        <v>5.23197</v>
      </c>
      <c r="HV211">
        <v>11.9731</v>
      </c>
      <c r="HW211">
        <v>4.97115</v>
      </c>
      <c r="HX211">
        <v>3.28968</v>
      </c>
      <c r="HY211">
        <v>9999</v>
      </c>
      <c r="HZ211">
        <v>9999</v>
      </c>
      <c r="IA211">
        <v>9999</v>
      </c>
      <c r="IB211">
        <v>999.9</v>
      </c>
      <c r="IC211">
        <v>4.97295</v>
      </c>
      <c r="ID211">
        <v>1.87735</v>
      </c>
      <c r="IE211">
        <v>1.87546</v>
      </c>
      <c r="IF211">
        <v>1.87828</v>
      </c>
      <c r="IG211">
        <v>1.87499</v>
      </c>
      <c r="IH211">
        <v>1.87851</v>
      </c>
      <c r="II211">
        <v>1.87567</v>
      </c>
      <c r="IJ211">
        <v>1.87683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0.578</v>
      </c>
      <c r="IY211">
        <v>0.0511</v>
      </c>
      <c r="IZ211">
        <v>-0.1194416370607354</v>
      </c>
      <c r="JA211">
        <v>0.002211305909277446</v>
      </c>
      <c r="JB211">
        <v>-1.416678044876584E-06</v>
      </c>
      <c r="JC211">
        <v>5.589822708492042E-10</v>
      </c>
      <c r="JD211">
        <v>-0.0366444106193515</v>
      </c>
      <c r="JE211">
        <v>-0.003883289402147765</v>
      </c>
      <c r="JF211">
        <v>0.001294046794190009</v>
      </c>
      <c r="JG211">
        <v>-2.515066912705432E-05</v>
      </c>
      <c r="JH211">
        <v>14</v>
      </c>
      <c r="JI211">
        <v>2052</v>
      </c>
      <c r="JJ211">
        <v>1</v>
      </c>
      <c r="JK211">
        <v>21</v>
      </c>
      <c r="JL211">
        <v>29355535.8</v>
      </c>
      <c r="JM211">
        <v>29355535.8</v>
      </c>
      <c r="JN211">
        <v>1.04126</v>
      </c>
      <c r="JO211">
        <v>2.52441</v>
      </c>
      <c r="JP211">
        <v>1.39893</v>
      </c>
      <c r="JQ211">
        <v>2.32788</v>
      </c>
      <c r="JR211">
        <v>1.44897</v>
      </c>
      <c r="JS211">
        <v>2.52441</v>
      </c>
      <c r="JT211">
        <v>37.6022</v>
      </c>
      <c r="JU211">
        <v>23.9036</v>
      </c>
      <c r="JV211">
        <v>18</v>
      </c>
      <c r="JW211">
        <v>476.084</v>
      </c>
      <c r="JX211">
        <v>438.322</v>
      </c>
      <c r="JY211">
        <v>13.3113</v>
      </c>
      <c r="JZ211">
        <v>23.5667</v>
      </c>
      <c r="KA211">
        <v>30</v>
      </c>
      <c r="KB211">
        <v>23.3707</v>
      </c>
      <c r="KC211">
        <v>23.4616</v>
      </c>
      <c r="KD211">
        <v>20.8906</v>
      </c>
      <c r="KE211">
        <v>41.4915</v>
      </c>
      <c r="KF211">
        <v>0</v>
      </c>
      <c r="KG211">
        <v>13.3009</v>
      </c>
      <c r="KH211">
        <v>379.89</v>
      </c>
      <c r="KI211">
        <v>9.02915</v>
      </c>
      <c r="KJ211">
        <v>102.196</v>
      </c>
      <c r="KK211">
        <v>101.512</v>
      </c>
    </row>
    <row r="212" spans="1:297">
      <c r="A212">
        <v>196</v>
      </c>
      <c r="B212">
        <v>1761332153.1</v>
      </c>
      <c r="C212">
        <v>4112.5</v>
      </c>
      <c r="D212" t="s">
        <v>837</v>
      </c>
      <c r="E212" t="s">
        <v>838</v>
      </c>
      <c r="F212">
        <v>5</v>
      </c>
      <c r="G212" t="s">
        <v>832</v>
      </c>
      <c r="H212" t="s">
        <v>436</v>
      </c>
      <c r="I212">
        <v>1761332145.6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402.2198213476087</v>
      </c>
      <c r="AK212">
        <v>400.1731272727271</v>
      </c>
      <c r="AL212">
        <v>-1.904824108963068</v>
      </c>
      <c r="AM212">
        <v>65.51490873077735</v>
      </c>
      <c r="AN212">
        <f>(AP212 - AO212 + DY212*1E3/(8.314*(EA212+273.15)) * AR212/DX212 * AQ212) * DX212/(100*DL212) * 1000/(1000 - AP212)</f>
        <v>0</v>
      </c>
      <c r="AO212">
        <v>9.077745045596981</v>
      </c>
      <c r="AP212">
        <v>11.52095454545454</v>
      </c>
      <c r="AQ212">
        <v>3.073997711361548E-06</v>
      </c>
      <c r="AR212">
        <v>114.914792961225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1761332145.6</v>
      </c>
      <c r="DR212">
        <v>404.3093333333333</v>
      </c>
      <c r="DS212">
        <v>409.4085185185185</v>
      </c>
      <c r="DT212">
        <v>11.51932592592592</v>
      </c>
      <c r="DU212">
        <v>9.076768518518518</v>
      </c>
      <c r="DV212">
        <v>403.730074074074</v>
      </c>
      <c r="DW212">
        <v>11.46824444444444</v>
      </c>
      <c r="DX212">
        <v>500.0014444444445</v>
      </c>
      <c r="DY212">
        <v>90.15048888888889</v>
      </c>
      <c r="DZ212">
        <v>0.0308449962962963</v>
      </c>
      <c r="EA212">
        <v>17.97805555555555</v>
      </c>
      <c r="EB212">
        <v>18.01827407407407</v>
      </c>
      <c r="EC212">
        <v>999.9000000000001</v>
      </c>
      <c r="ED212">
        <v>0</v>
      </c>
      <c r="EE212">
        <v>0</v>
      </c>
      <c r="EF212">
        <v>10001.89111111111</v>
      </c>
      <c r="EG212">
        <v>0</v>
      </c>
      <c r="EH212">
        <v>1138.856296296296</v>
      </c>
      <c r="EI212">
        <v>-5.099273962962962</v>
      </c>
      <c r="EJ212">
        <v>409.020962962963</v>
      </c>
      <c r="EK212">
        <v>413.1587037037037</v>
      </c>
      <c r="EL212">
        <v>2.442557407407407</v>
      </c>
      <c r="EM212">
        <v>409.4085185185185</v>
      </c>
      <c r="EN212">
        <v>9.076768518518518</v>
      </c>
      <c r="EO212">
        <v>1.038473333333333</v>
      </c>
      <c r="EP212">
        <v>0.8182751481481482</v>
      </c>
      <c r="EQ212">
        <v>7.46763111111111</v>
      </c>
      <c r="ER212">
        <v>4.028345185185184</v>
      </c>
      <c r="ES212">
        <v>1199.948888888889</v>
      </c>
      <c r="ET212">
        <v>0.966993962962963</v>
      </c>
      <c r="EU212">
        <v>0.03300594444444445</v>
      </c>
      <c r="EV212">
        <v>0</v>
      </c>
      <c r="EW212">
        <v>1431.638888888889</v>
      </c>
      <c r="EX212">
        <v>5.000560000000001</v>
      </c>
      <c r="EY212">
        <v>17025.15555555556</v>
      </c>
      <c r="EZ212">
        <v>10316.34444444444</v>
      </c>
      <c r="FA212">
        <v>37.74281481481481</v>
      </c>
      <c r="FB212">
        <v>41.69888888888887</v>
      </c>
      <c r="FC212">
        <v>39.12933333333334</v>
      </c>
      <c r="FD212">
        <v>41.05996296296296</v>
      </c>
      <c r="FE212">
        <v>39.40948148148149</v>
      </c>
      <c r="FF212">
        <v>1155.508888888889</v>
      </c>
      <c r="FG212">
        <v>39.44</v>
      </c>
      <c r="FH212">
        <v>0</v>
      </c>
      <c r="FI212">
        <v>1761332189</v>
      </c>
      <c r="FJ212">
        <v>0</v>
      </c>
      <c r="FK212">
        <v>1431.630000000001</v>
      </c>
      <c r="FL212">
        <v>-4.280341870605489</v>
      </c>
      <c r="FM212">
        <v>-19.52478645592608</v>
      </c>
      <c r="FN212">
        <v>17025.65769230769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-7.607621925000001</v>
      </c>
      <c r="GD212">
        <v>56.24799137335839</v>
      </c>
      <c r="GE212">
        <v>5.892347986677461</v>
      </c>
      <c r="GF212">
        <v>0</v>
      </c>
      <c r="GG212">
        <v>1432.015882352941</v>
      </c>
      <c r="GH212">
        <v>-6.208097789958316</v>
      </c>
      <c r="GI212">
        <v>0.7624384937471367</v>
      </c>
      <c r="GJ212">
        <v>0</v>
      </c>
      <c r="GK212">
        <v>2.442524</v>
      </c>
      <c r="GL212">
        <v>0.002572682926826179</v>
      </c>
      <c r="GM212">
        <v>0.0006518542781941483</v>
      </c>
      <c r="GN212">
        <v>1</v>
      </c>
      <c r="GO212">
        <v>1</v>
      </c>
      <c r="GP212">
        <v>3</v>
      </c>
      <c r="GQ212" t="s">
        <v>446</v>
      </c>
      <c r="GR212">
        <v>3.13297</v>
      </c>
      <c r="GS212">
        <v>2.7089</v>
      </c>
      <c r="GT212">
        <v>0.0824333</v>
      </c>
      <c r="GU212">
        <v>0.08206479999999999</v>
      </c>
      <c r="GV212">
        <v>0.0638314</v>
      </c>
      <c r="GW212">
        <v>0.0536613</v>
      </c>
      <c r="GX212">
        <v>27912</v>
      </c>
      <c r="GY212">
        <v>27055.8</v>
      </c>
      <c r="GZ212">
        <v>30941.1</v>
      </c>
      <c r="HA212">
        <v>29705</v>
      </c>
      <c r="HB212">
        <v>39930.7</v>
      </c>
      <c r="HC212">
        <v>36990.1</v>
      </c>
      <c r="HD212">
        <v>47262.9</v>
      </c>
      <c r="HE212">
        <v>44129.1</v>
      </c>
      <c r="HF212">
        <v>1.88787</v>
      </c>
      <c r="HG212">
        <v>1.87687</v>
      </c>
      <c r="HH212">
        <v>0.0435114</v>
      </c>
      <c r="HI212">
        <v>0</v>
      </c>
      <c r="HJ212">
        <v>17.2888</v>
      </c>
      <c r="HK212">
        <v>999.9</v>
      </c>
      <c r="HL212">
        <v>30.8</v>
      </c>
      <c r="HM212">
        <v>32.1</v>
      </c>
      <c r="HN212">
        <v>16.4067</v>
      </c>
      <c r="HO212">
        <v>63.8814</v>
      </c>
      <c r="HP212">
        <v>20.0761</v>
      </c>
      <c r="HQ212">
        <v>1</v>
      </c>
      <c r="HR212">
        <v>-0.263308</v>
      </c>
      <c r="HS212">
        <v>3.35108</v>
      </c>
      <c r="HT212">
        <v>20.1753</v>
      </c>
      <c r="HU212">
        <v>5.23167</v>
      </c>
      <c r="HV212">
        <v>11.9722</v>
      </c>
      <c r="HW212">
        <v>4.9712</v>
      </c>
      <c r="HX212">
        <v>3.28958</v>
      </c>
      <c r="HY212">
        <v>9999</v>
      </c>
      <c r="HZ212">
        <v>9999</v>
      </c>
      <c r="IA212">
        <v>9999</v>
      </c>
      <c r="IB212">
        <v>999.9</v>
      </c>
      <c r="IC212">
        <v>4.97298</v>
      </c>
      <c r="ID212">
        <v>1.87733</v>
      </c>
      <c r="IE212">
        <v>1.87546</v>
      </c>
      <c r="IF212">
        <v>1.8783</v>
      </c>
      <c r="IG212">
        <v>1.875</v>
      </c>
      <c r="IH212">
        <v>1.87852</v>
      </c>
      <c r="II212">
        <v>1.87567</v>
      </c>
      <c r="IJ212">
        <v>1.87683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0.5659999999999999</v>
      </c>
      <c r="IY212">
        <v>0.0511</v>
      </c>
      <c r="IZ212">
        <v>-0.1194416370607354</v>
      </c>
      <c r="JA212">
        <v>0.002211305909277446</v>
      </c>
      <c r="JB212">
        <v>-1.416678044876584E-06</v>
      </c>
      <c r="JC212">
        <v>5.589822708492042E-10</v>
      </c>
      <c r="JD212">
        <v>-0.0366444106193515</v>
      </c>
      <c r="JE212">
        <v>-0.003883289402147765</v>
      </c>
      <c r="JF212">
        <v>0.001294046794190009</v>
      </c>
      <c r="JG212">
        <v>-2.515066912705432E-05</v>
      </c>
      <c r="JH212">
        <v>14</v>
      </c>
      <c r="JI212">
        <v>2052</v>
      </c>
      <c r="JJ212">
        <v>1</v>
      </c>
      <c r="JK212">
        <v>21</v>
      </c>
      <c r="JL212">
        <v>29355535.9</v>
      </c>
      <c r="JM212">
        <v>29355535.9</v>
      </c>
      <c r="JN212">
        <v>1.00586</v>
      </c>
      <c r="JO212">
        <v>2.52686</v>
      </c>
      <c r="JP212">
        <v>1.39893</v>
      </c>
      <c r="JQ212">
        <v>2.32788</v>
      </c>
      <c r="JR212">
        <v>1.44897</v>
      </c>
      <c r="JS212">
        <v>2.60864</v>
      </c>
      <c r="JT212">
        <v>37.6022</v>
      </c>
      <c r="JU212">
        <v>23.9124</v>
      </c>
      <c r="JV212">
        <v>18</v>
      </c>
      <c r="JW212">
        <v>476.058</v>
      </c>
      <c r="JX212">
        <v>438.246</v>
      </c>
      <c r="JY212">
        <v>13.2924</v>
      </c>
      <c r="JZ212">
        <v>23.5659</v>
      </c>
      <c r="KA212">
        <v>30.0002</v>
      </c>
      <c r="KB212">
        <v>23.3707</v>
      </c>
      <c r="KC212">
        <v>23.4596</v>
      </c>
      <c r="KD212">
        <v>20.16</v>
      </c>
      <c r="KE212">
        <v>41.4915</v>
      </c>
      <c r="KF212">
        <v>0</v>
      </c>
      <c r="KG212">
        <v>13.283</v>
      </c>
      <c r="KH212">
        <v>366.517</v>
      </c>
      <c r="KI212">
        <v>9.02759</v>
      </c>
      <c r="KJ212">
        <v>102.198</v>
      </c>
      <c r="KK212">
        <v>101.514</v>
      </c>
    </row>
    <row r="213" spans="1:297">
      <c r="A213">
        <v>197</v>
      </c>
      <c r="B213">
        <v>1761332158.1</v>
      </c>
      <c r="C213">
        <v>4117.5</v>
      </c>
      <c r="D213" t="s">
        <v>839</v>
      </c>
      <c r="E213" t="s">
        <v>840</v>
      </c>
      <c r="F213">
        <v>5</v>
      </c>
      <c r="G213" t="s">
        <v>832</v>
      </c>
      <c r="H213" t="s">
        <v>436</v>
      </c>
      <c r="I213">
        <v>1761332150.314285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386.1048708525728</v>
      </c>
      <c r="AK213">
        <v>387.6392424242422</v>
      </c>
      <c r="AL213">
        <v>-2.587342925569561</v>
      </c>
      <c r="AM213">
        <v>65.51490873077735</v>
      </c>
      <c r="AN213">
        <f>(AP213 - AO213 + DY213*1E3/(8.314*(EA213+273.15)) * AR213/DX213 * AQ213) * DX213/(100*DL213) * 1000/(1000 - AP213)</f>
        <v>0</v>
      </c>
      <c r="AO213">
        <v>9.078027836329449</v>
      </c>
      <c r="AP213">
        <v>11.52018242424242</v>
      </c>
      <c r="AQ213">
        <v>-2.001477101067686E-06</v>
      </c>
      <c r="AR213">
        <v>114.914792961225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1761332150.314285</v>
      </c>
      <c r="DR213">
        <v>398.2912499999999</v>
      </c>
      <c r="DS213">
        <v>397.3367857142857</v>
      </c>
      <c r="DT213">
        <v>11.52018571428572</v>
      </c>
      <c r="DU213">
        <v>9.077442500000002</v>
      </c>
      <c r="DV213">
        <v>397.7201785714286</v>
      </c>
      <c r="DW213">
        <v>11.46908571428571</v>
      </c>
      <c r="DX213">
        <v>499.9852142857143</v>
      </c>
      <c r="DY213">
        <v>90.15068928571429</v>
      </c>
      <c r="DZ213">
        <v>0.03092082142857143</v>
      </c>
      <c r="EA213">
        <v>17.97750714285714</v>
      </c>
      <c r="EB213">
        <v>18.01575714285714</v>
      </c>
      <c r="EC213">
        <v>999.9000000000002</v>
      </c>
      <c r="ED213">
        <v>0</v>
      </c>
      <c r="EE213">
        <v>0</v>
      </c>
      <c r="EF213">
        <v>10001.0675</v>
      </c>
      <c r="EG213">
        <v>0</v>
      </c>
      <c r="EH213">
        <v>1138.852857142857</v>
      </c>
      <c r="EI213">
        <v>0.9543115357142856</v>
      </c>
      <c r="EJ213">
        <v>402.9331428571428</v>
      </c>
      <c r="EK213">
        <v>400.9767142857142</v>
      </c>
      <c r="EL213">
        <v>2.442745</v>
      </c>
      <c r="EM213">
        <v>397.3367857142857</v>
      </c>
      <c r="EN213">
        <v>9.077442500000002</v>
      </c>
      <c r="EO213">
        <v>1.038553571428572</v>
      </c>
      <c r="EP213">
        <v>0.8183377142857143</v>
      </c>
      <c r="EQ213">
        <v>7.468758571428571</v>
      </c>
      <c r="ER213">
        <v>4.02943392857143</v>
      </c>
      <c r="ES213">
        <v>1199.975714285714</v>
      </c>
      <c r="ET213">
        <v>0.9669952857142859</v>
      </c>
      <c r="EU213">
        <v>0.03300453928571429</v>
      </c>
      <c r="EV213">
        <v>0</v>
      </c>
      <c r="EW213">
        <v>1431.279285714285</v>
      </c>
      <c r="EX213">
        <v>5.000560000000001</v>
      </c>
      <c r="EY213">
        <v>17025.075</v>
      </c>
      <c r="EZ213">
        <v>10316.58571428571</v>
      </c>
      <c r="FA213">
        <v>37.73421428571429</v>
      </c>
      <c r="FB213">
        <v>41.75192857142856</v>
      </c>
      <c r="FC213">
        <v>39.18057142857142</v>
      </c>
      <c r="FD213">
        <v>41.12024999999999</v>
      </c>
      <c r="FE213">
        <v>39.45735714285714</v>
      </c>
      <c r="FF213">
        <v>1155.535714285714</v>
      </c>
      <c r="FG213">
        <v>39.44</v>
      </c>
      <c r="FH213">
        <v>0</v>
      </c>
      <c r="FI213">
        <v>1761332193.8</v>
      </c>
      <c r="FJ213">
        <v>0</v>
      </c>
      <c r="FK213">
        <v>1431.361923076923</v>
      </c>
      <c r="FL213">
        <v>-2.564444453572807</v>
      </c>
      <c r="FM213">
        <v>4.157264908610462</v>
      </c>
      <c r="FN213">
        <v>17025.21538461539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-2.500133341463415</v>
      </c>
      <c r="GD213">
        <v>77.10499509407664</v>
      </c>
      <c r="GE213">
        <v>7.690753647413596</v>
      </c>
      <c r="GF213">
        <v>0</v>
      </c>
      <c r="GG213">
        <v>1431.525</v>
      </c>
      <c r="GH213">
        <v>-3.846753253799267</v>
      </c>
      <c r="GI213">
        <v>0.5411439408382125</v>
      </c>
      <c r="GJ213">
        <v>0</v>
      </c>
      <c r="GK213">
        <v>2.442494146341464</v>
      </c>
      <c r="GL213">
        <v>0.00318459930313342</v>
      </c>
      <c r="GM213">
        <v>0.0006135898988331315</v>
      </c>
      <c r="GN213">
        <v>1</v>
      </c>
      <c r="GO213">
        <v>1</v>
      </c>
      <c r="GP213">
        <v>3</v>
      </c>
      <c r="GQ213" t="s">
        <v>446</v>
      </c>
      <c r="GR213">
        <v>3.13313</v>
      </c>
      <c r="GS213">
        <v>2.70853</v>
      </c>
      <c r="GT213">
        <v>0.080399</v>
      </c>
      <c r="GU213">
        <v>0.0793913</v>
      </c>
      <c r="GV213">
        <v>0.0638286</v>
      </c>
      <c r="GW213">
        <v>0.0536585</v>
      </c>
      <c r="GX213">
        <v>27973.6</v>
      </c>
      <c r="GY213">
        <v>27134.6</v>
      </c>
      <c r="GZ213">
        <v>30940.9</v>
      </c>
      <c r="HA213">
        <v>29705</v>
      </c>
      <c r="HB213">
        <v>39930.3</v>
      </c>
      <c r="HC213">
        <v>36989.9</v>
      </c>
      <c r="HD213">
        <v>47262.5</v>
      </c>
      <c r="HE213">
        <v>44128.9</v>
      </c>
      <c r="HF213">
        <v>1.88843</v>
      </c>
      <c r="HG213">
        <v>1.87637</v>
      </c>
      <c r="HH213">
        <v>0.0438318</v>
      </c>
      <c r="HI213">
        <v>0</v>
      </c>
      <c r="HJ213">
        <v>17.2872</v>
      </c>
      <c r="HK213">
        <v>999.9</v>
      </c>
      <c r="HL213">
        <v>30.8</v>
      </c>
      <c r="HM213">
        <v>32.1</v>
      </c>
      <c r="HN213">
        <v>16.407</v>
      </c>
      <c r="HO213">
        <v>63.5614</v>
      </c>
      <c r="HP213">
        <v>20.0721</v>
      </c>
      <c r="HQ213">
        <v>1</v>
      </c>
      <c r="HR213">
        <v>-0.263488</v>
      </c>
      <c r="HS213">
        <v>3.34488</v>
      </c>
      <c r="HT213">
        <v>20.1754</v>
      </c>
      <c r="HU213">
        <v>5.23152</v>
      </c>
      <c r="HV213">
        <v>11.9724</v>
      </c>
      <c r="HW213">
        <v>4.97115</v>
      </c>
      <c r="HX213">
        <v>3.2895</v>
      </c>
      <c r="HY213">
        <v>9999</v>
      </c>
      <c r="HZ213">
        <v>9999</v>
      </c>
      <c r="IA213">
        <v>9999</v>
      </c>
      <c r="IB213">
        <v>999.9</v>
      </c>
      <c r="IC213">
        <v>4.97297</v>
      </c>
      <c r="ID213">
        <v>1.87735</v>
      </c>
      <c r="IE213">
        <v>1.87546</v>
      </c>
      <c r="IF213">
        <v>1.87832</v>
      </c>
      <c r="IG213">
        <v>1.875</v>
      </c>
      <c r="IH213">
        <v>1.87851</v>
      </c>
      <c r="II213">
        <v>1.87567</v>
      </c>
      <c r="IJ213">
        <v>1.87683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0.549</v>
      </c>
      <c r="IY213">
        <v>0.0511</v>
      </c>
      <c r="IZ213">
        <v>-0.1194416370607354</v>
      </c>
      <c r="JA213">
        <v>0.002211305909277446</v>
      </c>
      <c r="JB213">
        <v>-1.416678044876584E-06</v>
      </c>
      <c r="JC213">
        <v>5.589822708492042E-10</v>
      </c>
      <c r="JD213">
        <v>-0.0366444106193515</v>
      </c>
      <c r="JE213">
        <v>-0.003883289402147765</v>
      </c>
      <c r="JF213">
        <v>0.001294046794190009</v>
      </c>
      <c r="JG213">
        <v>-2.515066912705432E-05</v>
      </c>
      <c r="JH213">
        <v>14</v>
      </c>
      <c r="JI213">
        <v>2052</v>
      </c>
      <c r="JJ213">
        <v>1</v>
      </c>
      <c r="JK213">
        <v>21</v>
      </c>
      <c r="JL213">
        <v>29355536</v>
      </c>
      <c r="JM213">
        <v>29355536</v>
      </c>
      <c r="JN213">
        <v>0.9729</v>
      </c>
      <c r="JO213">
        <v>2.53906</v>
      </c>
      <c r="JP213">
        <v>1.39893</v>
      </c>
      <c r="JQ213">
        <v>2.32788</v>
      </c>
      <c r="JR213">
        <v>1.44897</v>
      </c>
      <c r="JS213">
        <v>2.5769</v>
      </c>
      <c r="JT213">
        <v>37.6022</v>
      </c>
      <c r="JU213">
        <v>23.9124</v>
      </c>
      <c r="JV213">
        <v>18</v>
      </c>
      <c r="JW213">
        <v>476.346</v>
      </c>
      <c r="JX213">
        <v>437.946</v>
      </c>
      <c r="JY213">
        <v>13.2749</v>
      </c>
      <c r="JZ213">
        <v>23.5659</v>
      </c>
      <c r="KA213">
        <v>30</v>
      </c>
      <c r="KB213">
        <v>23.3705</v>
      </c>
      <c r="KC213">
        <v>23.4596</v>
      </c>
      <c r="KD213">
        <v>19.4945</v>
      </c>
      <c r="KE213">
        <v>41.4915</v>
      </c>
      <c r="KF213">
        <v>0</v>
      </c>
      <c r="KG213">
        <v>13.2709</v>
      </c>
      <c r="KH213">
        <v>346.465</v>
      </c>
      <c r="KI213">
        <v>9.025650000000001</v>
      </c>
      <c r="KJ213">
        <v>102.198</v>
      </c>
      <c r="KK213">
        <v>101.514</v>
      </c>
    </row>
    <row r="214" spans="1:297">
      <c r="A214">
        <v>198</v>
      </c>
      <c r="B214">
        <v>1761332163.1</v>
      </c>
      <c r="C214">
        <v>4122.5</v>
      </c>
      <c r="D214" t="s">
        <v>841</v>
      </c>
      <c r="E214" t="s">
        <v>842</v>
      </c>
      <c r="F214">
        <v>5</v>
      </c>
      <c r="G214" t="s">
        <v>832</v>
      </c>
      <c r="H214" t="s">
        <v>436</v>
      </c>
      <c r="I214">
        <v>1761332155.6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369.3834764150861</v>
      </c>
      <c r="AK214">
        <v>373.0297757575757</v>
      </c>
      <c r="AL214">
        <v>-2.967340000632255</v>
      </c>
      <c r="AM214">
        <v>65.51490873077735</v>
      </c>
      <c r="AN214">
        <f>(AP214 - AO214 + DY214*1E3/(8.314*(EA214+273.15)) * AR214/DX214 * AQ214) * DX214/(100*DL214) * 1000/(1000 - AP214)</f>
        <v>0</v>
      </c>
      <c r="AO214">
        <v>9.077758669701344</v>
      </c>
      <c r="AP214">
        <v>11.52174</v>
      </c>
      <c r="AQ214">
        <v>-8.49435354076945E-08</v>
      </c>
      <c r="AR214">
        <v>114.914792961225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1761332155.6</v>
      </c>
      <c r="DR214">
        <v>387.4940740740741</v>
      </c>
      <c r="DS214">
        <v>380.8366666666666</v>
      </c>
      <c r="DT214">
        <v>11.52067037037037</v>
      </c>
      <c r="DU214">
        <v>9.077998888888889</v>
      </c>
      <c r="DV214">
        <v>386.9376296296296</v>
      </c>
      <c r="DW214">
        <v>11.46957037037037</v>
      </c>
      <c r="DX214">
        <v>500.0093703703704</v>
      </c>
      <c r="DY214">
        <v>90.15055925925927</v>
      </c>
      <c r="DZ214">
        <v>0.03082011481481481</v>
      </c>
      <c r="EA214">
        <v>17.97719259259259</v>
      </c>
      <c r="EB214">
        <v>18.01193703703704</v>
      </c>
      <c r="EC214">
        <v>999.9000000000001</v>
      </c>
      <c r="ED214">
        <v>0</v>
      </c>
      <c r="EE214">
        <v>0</v>
      </c>
      <c r="EF214">
        <v>10003.79111111111</v>
      </c>
      <c r="EG214">
        <v>0</v>
      </c>
      <c r="EH214">
        <v>1138.846666666667</v>
      </c>
      <c r="EI214">
        <v>6.657270851851854</v>
      </c>
      <c r="EJ214">
        <v>392.0102962962963</v>
      </c>
      <c r="EK214">
        <v>384.3256296296296</v>
      </c>
      <c r="EL214">
        <v>2.442673703703704</v>
      </c>
      <c r="EM214">
        <v>380.8366666666666</v>
      </c>
      <c r="EN214">
        <v>9.077998888888889</v>
      </c>
      <c r="EO214">
        <v>1.038595555555556</v>
      </c>
      <c r="EP214">
        <v>0.8183866666666667</v>
      </c>
      <c r="EQ214">
        <v>7.469353703703702</v>
      </c>
      <c r="ER214">
        <v>4.030285555555556</v>
      </c>
      <c r="ES214">
        <v>1199.986666666667</v>
      </c>
      <c r="ET214">
        <v>0.9669963333333335</v>
      </c>
      <c r="EU214">
        <v>0.03300343333333334</v>
      </c>
      <c r="EV214">
        <v>0</v>
      </c>
      <c r="EW214">
        <v>1431.17</v>
      </c>
      <c r="EX214">
        <v>5.000560000000001</v>
      </c>
      <c r="EY214">
        <v>17026.34814814815</v>
      </c>
      <c r="EZ214">
        <v>10316.68888888889</v>
      </c>
      <c r="FA214">
        <v>37.75907407407407</v>
      </c>
      <c r="FB214">
        <v>41.81455555555555</v>
      </c>
      <c r="FC214">
        <v>39.23125925925925</v>
      </c>
      <c r="FD214">
        <v>41.19885185185184</v>
      </c>
      <c r="FE214">
        <v>39.51825925925926</v>
      </c>
      <c r="FF214">
        <v>1155.546666666666</v>
      </c>
      <c r="FG214">
        <v>39.44</v>
      </c>
      <c r="FH214">
        <v>0</v>
      </c>
      <c r="FI214">
        <v>1761332199.2</v>
      </c>
      <c r="FJ214">
        <v>0</v>
      </c>
      <c r="FK214">
        <v>1431.2204</v>
      </c>
      <c r="FL214">
        <v>-0.7138461369721588</v>
      </c>
      <c r="FM214">
        <v>29.94615385162072</v>
      </c>
      <c r="FN214">
        <v>17026.608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2.764281075</v>
      </c>
      <c r="GD214">
        <v>66.93994521951221</v>
      </c>
      <c r="GE214">
        <v>6.616914817539173</v>
      </c>
      <c r="GF214">
        <v>0</v>
      </c>
      <c r="GG214">
        <v>1431.354411764706</v>
      </c>
      <c r="GH214">
        <v>-1.228877002011983</v>
      </c>
      <c r="GI214">
        <v>0.4510001381014155</v>
      </c>
      <c r="GJ214">
        <v>0</v>
      </c>
      <c r="GK214">
        <v>2.44266275</v>
      </c>
      <c r="GL214">
        <v>-0.0006323076923139669</v>
      </c>
      <c r="GM214">
        <v>0.000481336615582083</v>
      </c>
      <c r="GN214">
        <v>1</v>
      </c>
      <c r="GO214">
        <v>1</v>
      </c>
      <c r="GP214">
        <v>3</v>
      </c>
      <c r="GQ214" t="s">
        <v>446</v>
      </c>
      <c r="GR214">
        <v>3.13302</v>
      </c>
      <c r="GS214">
        <v>2.70837</v>
      </c>
      <c r="GT214">
        <v>0.07801950000000001</v>
      </c>
      <c r="GU214">
        <v>0.0766363</v>
      </c>
      <c r="GV214">
        <v>0.06383419999999999</v>
      </c>
      <c r="GW214">
        <v>0.0536634</v>
      </c>
      <c r="GX214">
        <v>28046</v>
      </c>
      <c r="GY214">
        <v>27215.6</v>
      </c>
      <c r="GZ214">
        <v>30940.8</v>
      </c>
      <c r="HA214">
        <v>29704.8</v>
      </c>
      <c r="HB214">
        <v>39929.9</v>
      </c>
      <c r="HC214">
        <v>36989.4</v>
      </c>
      <c r="HD214">
        <v>47262.5</v>
      </c>
      <c r="HE214">
        <v>44128.8</v>
      </c>
      <c r="HF214">
        <v>1.88787</v>
      </c>
      <c r="HG214">
        <v>1.87663</v>
      </c>
      <c r="HH214">
        <v>0.0431985</v>
      </c>
      <c r="HI214">
        <v>0</v>
      </c>
      <c r="HJ214">
        <v>17.2861</v>
      </c>
      <c r="HK214">
        <v>999.9</v>
      </c>
      <c r="HL214">
        <v>30.8</v>
      </c>
      <c r="HM214">
        <v>32.1</v>
      </c>
      <c r="HN214">
        <v>16.4076</v>
      </c>
      <c r="HO214">
        <v>63.4214</v>
      </c>
      <c r="HP214">
        <v>19.8518</v>
      </c>
      <c r="HQ214">
        <v>1</v>
      </c>
      <c r="HR214">
        <v>-0.263313</v>
      </c>
      <c r="HS214">
        <v>3.34631</v>
      </c>
      <c r="HT214">
        <v>20.1754</v>
      </c>
      <c r="HU214">
        <v>5.23137</v>
      </c>
      <c r="HV214">
        <v>11.9731</v>
      </c>
      <c r="HW214">
        <v>4.97125</v>
      </c>
      <c r="HX214">
        <v>3.28953</v>
      </c>
      <c r="HY214">
        <v>9999</v>
      </c>
      <c r="HZ214">
        <v>9999</v>
      </c>
      <c r="IA214">
        <v>9999</v>
      </c>
      <c r="IB214">
        <v>999.9</v>
      </c>
      <c r="IC214">
        <v>4.97295</v>
      </c>
      <c r="ID214">
        <v>1.87733</v>
      </c>
      <c r="IE214">
        <v>1.87546</v>
      </c>
      <c r="IF214">
        <v>1.8783</v>
      </c>
      <c r="IG214">
        <v>1.875</v>
      </c>
      <c r="IH214">
        <v>1.87852</v>
      </c>
      <c r="II214">
        <v>1.87566</v>
      </c>
      <c r="IJ214">
        <v>1.87683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0.528</v>
      </c>
      <c r="IY214">
        <v>0.0511</v>
      </c>
      <c r="IZ214">
        <v>-0.1194416370607354</v>
      </c>
      <c r="JA214">
        <v>0.002211305909277446</v>
      </c>
      <c r="JB214">
        <v>-1.416678044876584E-06</v>
      </c>
      <c r="JC214">
        <v>5.589822708492042E-10</v>
      </c>
      <c r="JD214">
        <v>-0.0366444106193515</v>
      </c>
      <c r="JE214">
        <v>-0.003883289402147765</v>
      </c>
      <c r="JF214">
        <v>0.001294046794190009</v>
      </c>
      <c r="JG214">
        <v>-2.515066912705432E-05</v>
      </c>
      <c r="JH214">
        <v>14</v>
      </c>
      <c r="JI214">
        <v>2052</v>
      </c>
      <c r="JJ214">
        <v>1</v>
      </c>
      <c r="JK214">
        <v>21</v>
      </c>
      <c r="JL214">
        <v>29355536.1</v>
      </c>
      <c r="JM214">
        <v>29355536.1</v>
      </c>
      <c r="JN214">
        <v>0.935059</v>
      </c>
      <c r="JO214">
        <v>2.54639</v>
      </c>
      <c r="JP214">
        <v>1.39893</v>
      </c>
      <c r="JQ214">
        <v>2.32788</v>
      </c>
      <c r="JR214">
        <v>1.44897</v>
      </c>
      <c r="JS214">
        <v>2.48291</v>
      </c>
      <c r="JT214">
        <v>37.6022</v>
      </c>
      <c r="JU214">
        <v>23.8949</v>
      </c>
      <c r="JV214">
        <v>18</v>
      </c>
      <c r="JW214">
        <v>476.044</v>
      </c>
      <c r="JX214">
        <v>438.096</v>
      </c>
      <c r="JY214">
        <v>13.2618</v>
      </c>
      <c r="JZ214">
        <v>23.5659</v>
      </c>
      <c r="KA214">
        <v>30.0001</v>
      </c>
      <c r="KB214">
        <v>23.3687</v>
      </c>
      <c r="KC214">
        <v>23.4596</v>
      </c>
      <c r="KD214">
        <v>18.7465</v>
      </c>
      <c r="KE214">
        <v>41.4915</v>
      </c>
      <c r="KF214">
        <v>0</v>
      </c>
      <c r="KG214">
        <v>13.2568</v>
      </c>
      <c r="KH214">
        <v>333.107</v>
      </c>
      <c r="KI214">
        <v>9.021710000000001</v>
      </c>
      <c r="KJ214">
        <v>102.197</v>
      </c>
      <c r="KK214">
        <v>101.514</v>
      </c>
    </row>
    <row r="215" spans="1:297">
      <c r="A215">
        <v>199</v>
      </c>
      <c r="B215">
        <v>1761332168.1</v>
      </c>
      <c r="C215">
        <v>4127.5</v>
      </c>
      <c r="D215" t="s">
        <v>843</v>
      </c>
      <c r="E215" t="s">
        <v>844</v>
      </c>
      <c r="F215">
        <v>5</v>
      </c>
      <c r="G215" t="s">
        <v>832</v>
      </c>
      <c r="H215" t="s">
        <v>436</v>
      </c>
      <c r="I215">
        <v>1761332160.314285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352.6369762752969</v>
      </c>
      <c r="AK215">
        <v>357.4868303030303</v>
      </c>
      <c r="AL215">
        <v>-3.126687808764665</v>
      </c>
      <c r="AM215">
        <v>65.51490873077735</v>
      </c>
      <c r="AN215">
        <f>(AP215 - AO215 + DY215*1E3/(8.314*(EA215+273.15)) * AR215/DX215 * AQ215) * DX215/(100*DL215) * 1000/(1000 - AP215)</f>
        <v>0</v>
      </c>
      <c r="AO215">
        <v>9.078677596359485</v>
      </c>
      <c r="AP215">
        <v>11.52017878787879</v>
      </c>
      <c r="AQ215">
        <v>-2.685362456928871E-06</v>
      </c>
      <c r="AR215">
        <v>114.914792961225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1761332160.314285</v>
      </c>
      <c r="DR215">
        <v>374.9533928571428</v>
      </c>
      <c r="DS215">
        <v>365.3810714285714</v>
      </c>
      <c r="DT215">
        <v>11.52066428571429</v>
      </c>
      <c r="DU215">
        <v>9.078348214285715</v>
      </c>
      <c r="DV215">
        <v>374.4142857142858</v>
      </c>
      <c r="DW215">
        <v>11.46956071428572</v>
      </c>
      <c r="DX215">
        <v>500.0037142857142</v>
      </c>
      <c r="DY215">
        <v>90.15066071428571</v>
      </c>
      <c r="DZ215">
        <v>0.03083556071428572</v>
      </c>
      <c r="EA215">
        <v>17.978225</v>
      </c>
      <c r="EB215">
        <v>18.010725</v>
      </c>
      <c r="EC215">
        <v>999.9000000000002</v>
      </c>
      <c r="ED215">
        <v>0</v>
      </c>
      <c r="EE215">
        <v>0</v>
      </c>
      <c r="EF215">
        <v>10000.3825</v>
      </c>
      <c r="EG215">
        <v>0</v>
      </c>
      <c r="EH215">
        <v>1138.828571428572</v>
      </c>
      <c r="EI215">
        <v>9.572263928571429</v>
      </c>
      <c r="EJ215">
        <v>379.3234285714286</v>
      </c>
      <c r="EK215">
        <v>368.7285357142856</v>
      </c>
      <c r="EL215">
        <v>2.442321071428572</v>
      </c>
      <c r="EM215">
        <v>365.3810714285714</v>
      </c>
      <c r="EN215">
        <v>9.078348214285715</v>
      </c>
      <c r="EO215">
        <v>1.038596071428571</v>
      </c>
      <c r="EP215">
        <v>0.8184189999999999</v>
      </c>
      <c r="EQ215">
        <v>7.469364999999999</v>
      </c>
      <c r="ER215">
        <v>4.030847142857143</v>
      </c>
      <c r="ES215">
        <v>1200.017142857143</v>
      </c>
      <c r="ET215">
        <v>0.9669978571428574</v>
      </c>
      <c r="EU215">
        <v>0.03300183571428572</v>
      </c>
      <c r="EV215">
        <v>0</v>
      </c>
      <c r="EW215">
        <v>1431.1675</v>
      </c>
      <c r="EX215">
        <v>5.000560000000001</v>
      </c>
      <c r="EY215">
        <v>17029.68571428571</v>
      </c>
      <c r="EZ215">
        <v>10316.96071428571</v>
      </c>
      <c r="FA215">
        <v>37.79450000000001</v>
      </c>
      <c r="FB215">
        <v>41.86357142857141</v>
      </c>
      <c r="FC215">
        <v>39.28321428571428</v>
      </c>
      <c r="FD215">
        <v>41.28099999999999</v>
      </c>
      <c r="FE215">
        <v>39.5555</v>
      </c>
      <c r="FF215">
        <v>1155.577142857143</v>
      </c>
      <c r="FG215">
        <v>39.44</v>
      </c>
      <c r="FH215">
        <v>0</v>
      </c>
      <c r="FI215">
        <v>1761332204</v>
      </c>
      <c r="FJ215">
        <v>0</v>
      </c>
      <c r="FK215">
        <v>1431.2556</v>
      </c>
      <c r="FL215">
        <v>1.083076919456077</v>
      </c>
      <c r="FM215">
        <v>47.16923070081737</v>
      </c>
      <c r="FN215">
        <v>17029.968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7.495991780487805</v>
      </c>
      <c r="GD215">
        <v>39.4611585783972</v>
      </c>
      <c r="GE215">
        <v>4.062271741388228</v>
      </c>
      <c r="GF215">
        <v>0</v>
      </c>
      <c r="GG215">
        <v>1431.26</v>
      </c>
      <c r="GH215">
        <v>0.1888464535180123</v>
      </c>
      <c r="GI215">
        <v>0.4318155924493448</v>
      </c>
      <c r="GJ215">
        <v>1</v>
      </c>
      <c r="GK215">
        <v>2.442537073170731</v>
      </c>
      <c r="GL215">
        <v>-0.004155888501748911</v>
      </c>
      <c r="GM215">
        <v>0.000546323605979963</v>
      </c>
      <c r="GN215">
        <v>1</v>
      </c>
      <c r="GO215">
        <v>2</v>
      </c>
      <c r="GP215">
        <v>3</v>
      </c>
      <c r="GQ215" t="s">
        <v>440</v>
      </c>
      <c r="GR215">
        <v>3.13304</v>
      </c>
      <c r="GS215">
        <v>2.70865</v>
      </c>
      <c r="GT215">
        <v>0.0754605</v>
      </c>
      <c r="GU215">
        <v>0.0738149</v>
      </c>
      <c r="GV215">
        <v>0.06383229999999999</v>
      </c>
      <c r="GW215">
        <v>0.0536678</v>
      </c>
      <c r="GX215">
        <v>28124.3</v>
      </c>
      <c r="GY215">
        <v>27298.5</v>
      </c>
      <c r="GZ215">
        <v>30941.3</v>
      </c>
      <c r="HA215">
        <v>29704.4</v>
      </c>
      <c r="HB215">
        <v>39930</v>
      </c>
      <c r="HC215">
        <v>36988.3</v>
      </c>
      <c r="HD215">
        <v>47262.8</v>
      </c>
      <c r="HE215">
        <v>44127.9</v>
      </c>
      <c r="HF215">
        <v>1.88773</v>
      </c>
      <c r="HG215">
        <v>1.87665</v>
      </c>
      <c r="HH215">
        <v>0.0439323</v>
      </c>
      <c r="HI215">
        <v>0</v>
      </c>
      <c r="HJ215">
        <v>17.285</v>
      </c>
      <c r="HK215">
        <v>999.9</v>
      </c>
      <c r="HL215">
        <v>30.8</v>
      </c>
      <c r="HM215">
        <v>32.1</v>
      </c>
      <c r="HN215">
        <v>16.4068</v>
      </c>
      <c r="HO215">
        <v>63.4914</v>
      </c>
      <c r="HP215">
        <v>19.9519</v>
      </c>
      <c r="HQ215">
        <v>1</v>
      </c>
      <c r="HR215">
        <v>-0.263623</v>
      </c>
      <c r="HS215">
        <v>3.32696</v>
      </c>
      <c r="HT215">
        <v>20.1756</v>
      </c>
      <c r="HU215">
        <v>5.23152</v>
      </c>
      <c r="HV215">
        <v>11.9727</v>
      </c>
      <c r="HW215">
        <v>4.97135</v>
      </c>
      <c r="HX215">
        <v>3.28953</v>
      </c>
      <c r="HY215">
        <v>9999</v>
      </c>
      <c r="HZ215">
        <v>9999</v>
      </c>
      <c r="IA215">
        <v>9999</v>
      </c>
      <c r="IB215">
        <v>999.9</v>
      </c>
      <c r="IC215">
        <v>4.97297</v>
      </c>
      <c r="ID215">
        <v>1.87733</v>
      </c>
      <c r="IE215">
        <v>1.87546</v>
      </c>
      <c r="IF215">
        <v>1.87826</v>
      </c>
      <c r="IG215">
        <v>1.875</v>
      </c>
      <c r="IH215">
        <v>1.87851</v>
      </c>
      <c r="II215">
        <v>1.87567</v>
      </c>
      <c r="IJ215">
        <v>1.87683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0.507</v>
      </c>
      <c r="IY215">
        <v>0.0511</v>
      </c>
      <c r="IZ215">
        <v>-0.1194416370607354</v>
      </c>
      <c r="JA215">
        <v>0.002211305909277446</v>
      </c>
      <c r="JB215">
        <v>-1.416678044876584E-06</v>
      </c>
      <c r="JC215">
        <v>5.589822708492042E-10</v>
      </c>
      <c r="JD215">
        <v>-0.0366444106193515</v>
      </c>
      <c r="JE215">
        <v>-0.003883289402147765</v>
      </c>
      <c r="JF215">
        <v>0.001294046794190009</v>
      </c>
      <c r="JG215">
        <v>-2.515066912705432E-05</v>
      </c>
      <c r="JH215">
        <v>14</v>
      </c>
      <c r="JI215">
        <v>2052</v>
      </c>
      <c r="JJ215">
        <v>1</v>
      </c>
      <c r="JK215">
        <v>21</v>
      </c>
      <c r="JL215">
        <v>29355536.1</v>
      </c>
      <c r="JM215">
        <v>29355536.1</v>
      </c>
      <c r="JN215">
        <v>0.900879</v>
      </c>
      <c r="JO215">
        <v>2.53784</v>
      </c>
      <c r="JP215">
        <v>1.39893</v>
      </c>
      <c r="JQ215">
        <v>2.32788</v>
      </c>
      <c r="JR215">
        <v>1.44897</v>
      </c>
      <c r="JS215">
        <v>2.48779</v>
      </c>
      <c r="JT215">
        <v>37.6263</v>
      </c>
      <c r="JU215">
        <v>23.8949</v>
      </c>
      <c r="JV215">
        <v>18</v>
      </c>
      <c r="JW215">
        <v>475.965</v>
      </c>
      <c r="JX215">
        <v>438.111</v>
      </c>
      <c r="JY215">
        <v>13.2508</v>
      </c>
      <c r="JZ215">
        <v>23.5659</v>
      </c>
      <c r="KA215">
        <v>30.0001</v>
      </c>
      <c r="KB215">
        <v>23.3687</v>
      </c>
      <c r="KC215">
        <v>23.4596</v>
      </c>
      <c r="KD215">
        <v>18.0734</v>
      </c>
      <c r="KE215">
        <v>41.4915</v>
      </c>
      <c r="KF215">
        <v>0</v>
      </c>
      <c r="KG215">
        <v>13.2511</v>
      </c>
      <c r="KH215">
        <v>313.073</v>
      </c>
      <c r="KI215">
        <v>9.01792</v>
      </c>
      <c r="KJ215">
        <v>102.198</v>
      </c>
      <c r="KK215">
        <v>101.512</v>
      </c>
    </row>
    <row r="216" spans="1:297">
      <c r="A216">
        <v>200</v>
      </c>
      <c r="B216">
        <v>1761332173.1</v>
      </c>
      <c r="C216">
        <v>4132.5</v>
      </c>
      <c r="D216" t="s">
        <v>845</v>
      </c>
      <c r="E216" t="s">
        <v>846</v>
      </c>
      <c r="F216">
        <v>5</v>
      </c>
      <c r="G216" t="s">
        <v>832</v>
      </c>
      <c r="H216" t="s">
        <v>436</v>
      </c>
      <c r="I216">
        <v>1761332165.6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335.965602579927</v>
      </c>
      <c r="AK216">
        <v>341.4971818181817</v>
      </c>
      <c r="AL216">
        <v>-3.213845854687195</v>
      </c>
      <c r="AM216">
        <v>65.51490873077735</v>
      </c>
      <c r="AN216">
        <f>(AP216 - AO216 + DY216*1E3/(8.314*(EA216+273.15)) * AR216/DX216 * AQ216) * DX216/(100*DL216) * 1000/(1000 - AP216)</f>
        <v>0</v>
      </c>
      <c r="AO216">
        <v>9.079742661979623</v>
      </c>
      <c r="AP216">
        <v>11.5236406060606</v>
      </c>
      <c r="AQ216">
        <v>6.960275761746378E-06</v>
      </c>
      <c r="AR216">
        <v>114.914792961225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1761332165.6</v>
      </c>
      <c r="DR216">
        <v>359.374962962963</v>
      </c>
      <c r="DS216">
        <v>347.8904814814815</v>
      </c>
      <c r="DT216">
        <v>11.52137407407407</v>
      </c>
      <c r="DU216">
        <v>9.078858518518517</v>
      </c>
      <c r="DV216">
        <v>358.8576666666667</v>
      </c>
      <c r="DW216">
        <v>11.47025925925926</v>
      </c>
      <c r="DX216">
        <v>500.0362962962963</v>
      </c>
      <c r="DY216">
        <v>90.15034444444446</v>
      </c>
      <c r="DZ216">
        <v>0.03075242222222222</v>
      </c>
      <c r="EA216">
        <v>17.98014814814815</v>
      </c>
      <c r="EB216">
        <v>18.01074074074074</v>
      </c>
      <c r="EC216">
        <v>999.9000000000001</v>
      </c>
      <c r="ED216">
        <v>0</v>
      </c>
      <c r="EE216">
        <v>0</v>
      </c>
      <c r="EF216">
        <v>9998.308888888891</v>
      </c>
      <c r="EG216">
        <v>0</v>
      </c>
      <c r="EH216">
        <v>1138.814814814815</v>
      </c>
      <c r="EI216">
        <v>11.48455222222222</v>
      </c>
      <c r="EJ216">
        <v>363.5637407407407</v>
      </c>
      <c r="EK216">
        <v>351.0778148148148</v>
      </c>
      <c r="EL216">
        <v>2.442510740740741</v>
      </c>
      <c r="EM216">
        <v>347.8904814814815</v>
      </c>
      <c r="EN216">
        <v>9.078858518518517</v>
      </c>
      <c r="EO216">
        <v>1.038655185185185</v>
      </c>
      <c r="EP216">
        <v>0.8184621481481481</v>
      </c>
      <c r="EQ216">
        <v>7.470204074074075</v>
      </c>
      <c r="ER216">
        <v>4.031597407407407</v>
      </c>
      <c r="ES216">
        <v>1199.984074074074</v>
      </c>
      <c r="ET216">
        <v>0.9669978148148149</v>
      </c>
      <c r="EU216">
        <v>0.03300188518518519</v>
      </c>
      <c r="EV216">
        <v>0</v>
      </c>
      <c r="EW216">
        <v>1431.341111111111</v>
      </c>
      <c r="EX216">
        <v>5.000560000000001</v>
      </c>
      <c r="EY216">
        <v>17033.82962962963</v>
      </c>
      <c r="EZ216">
        <v>10316.67777777778</v>
      </c>
      <c r="FA216">
        <v>37.83777777777777</v>
      </c>
      <c r="FB216">
        <v>41.91881481481482</v>
      </c>
      <c r="FC216">
        <v>39.3261111111111</v>
      </c>
      <c r="FD216">
        <v>41.37248148148148</v>
      </c>
      <c r="FE216">
        <v>39.60151851851852</v>
      </c>
      <c r="FF216">
        <v>1155.544074074074</v>
      </c>
      <c r="FG216">
        <v>39.44</v>
      </c>
      <c r="FH216">
        <v>0</v>
      </c>
      <c r="FI216">
        <v>1761332208.8</v>
      </c>
      <c r="FJ216">
        <v>0</v>
      </c>
      <c r="FK216">
        <v>1431.348</v>
      </c>
      <c r="FL216">
        <v>0.8330769393167778</v>
      </c>
      <c r="FM216">
        <v>62.66923079389193</v>
      </c>
      <c r="FN216">
        <v>17034.088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9.792934878048779</v>
      </c>
      <c r="GD216">
        <v>24.86271804878048</v>
      </c>
      <c r="GE216">
        <v>2.561634420337752</v>
      </c>
      <c r="GF216">
        <v>0</v>
      </c>
      <c r="GG216">
        <v>1431.238529411765</v>
      </c>
      <c r="GH216">
        <v>0.4560733377169524</v>
      </c>
      <c r="GI216">
        <v>0.4315848519458098</v>
      </c>
      <c r="GJ216">
        <v>1</v>
      </c>
      <c r="GK216">
        <v>2.44240243902439</v>
      </c>
      <c r="GL216">
        <v>-0.0009551916376322916</v>
      </c>
      <c r="GM216">
        <v>0.000643404741135884</v>
      </c>
      <c r="GN216">
        <v>1</v>
      </c>
      <c r="GO216">
        <v>2</v>
      </c>
      <c r="GP216">
        <v>3</v>
      </c>
      <c r="GQ216" t="s">
        <v>440</v>
      </c>
      <c r="GR216">
        <v>3.13304</v>
      </c>
      <c r="GS216">
        <v>2.70864</v>
      </c>
      <c r="GT216">
        <v>0.0727759</v>
      </c>
      <c r="GU216">
        <v>0.0709584</v>
      </c>
      <c r="GV216">
        <v>0.0638417</v>
      </c>
      <c r="GW216">
        <v>0.0536633</v>
      </c>
      <c r="GX216">
        <v>28205.5</v>
      </c>
      <c r="GY216">
        <v>27382.7</v>
      </c>
      <c r="GZ216">
        <v>30940.8</v>
      </c>
      <c r="HA216">
        <v>29704.4</v>
      </c>
      <c r="HB216">
        <v>39928.8</v>
      </c>
      <c r="HC216">
        <v>36988</v>
      </c>
      <c r="HD216">
        <v>47262</v>
      </c>
      <c r="HE216">
        <v>44127.6</v>
      </c>
      <c r="HF216">
        <v>1.88797</v>
      </c>
      <c r="HG216">
        <v>1.8769</v>
      </c>
      <c r="HH216">
        <v>0.0434779</v>
      </c>
      <c r="HI216">
        <v>0</v>
      </c>
      <c r="HJ216">
        <v>17.2838</v>
      </c>
      <c r="HK216">
        <v>999.9</v>
      </c>
      <c r="HL216">
        <v>30.8</v>
      </c>
      <c r="HM216">
        <v>32.1</v>
      </c>
      <c r="HN216">
        <v>16.4064</v>
      </c>
      <c r="HO216">
        <v>63.5614</v>
      </c>
      <c r="HP216">
        <v>19.98</v>
      </c>
      <c r="HQ216">
        <v>1</v>
      </c>
      <c r="HR216">
        <v>-0.263666</v>
      </c>
      <c r="HS216">
        <v>3.35221</v>
      </c>
      <c r="HT216">
        <v>20.1752</v>
      </c>
      <c r="HU216">
        <v>5.23152</v>
      </c>
      <c r="HV216">
        <v>11.9736</v>
      </c>
      <c r="HW216">
        <v>4.97105</v>
      </c>
      <c r="HX216">
        <v>3.2895</v>
      </c>
      <c r="HY216">
        <v>9999</v>
      </c>
      <c r="HZ216">
        <v>9999</v>
      </c>
      <c r="IA216">
        <v>9999</v>
      </c>
      <c r="IB216">
        <v>999.9</v>
      </c>
      <c r="IC216">
        <v>4.97294</v>
      </c>
      <c r="ID216">
        <v>1.87733</v>
      </c>
      <c r="IE216">
        <v>1.87541</v>
      </c>
      <c r="IF216">
        <v>1.87826</v>
      </c>
      <c r="IG216">
        <v>1.87496</v>
      </c>
      <c r="IH216">
        <v>1.87851</v>
      </c>
      <c r="II216">
        <v>1.87564</v>
      </c>
      <c r="IJ216">
        <v>1.87682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0.485</v>
      </c>
      <c r="IY216">
        <v>0.0512</v>
      </c>
      <c r="IZ216">
        <v>-0.1194416370607354</v>
      </c>
      <c r="JA216">
        <v>0.002211305909277446</v>
      </c>
      <c r="JB216">
        <v>-1.416678044876584E-06</v>
      </c>
      <c r="JC216">
        <v>5.589822708492042E-10</v>
      </c>
      <c r="JD216">
        <v>-0.0366444106193515</v>
      </c>
      <c r="JE216">
        <v>-0.003883289402147765</v>
      </c>
      <c r="JF216">
        <v>0.001294046794190009</v>
      </c>
      <c r="JG216">
        <v>-2.515066912705432E-05</v>
      </c>
      <c r="JH216">
        <v>14</v>
      </c>
      <c r="JI216">
        <v>2052</v>
      </c>
      <c r="JJ216">
        <v>1</v>
      </c>
      <c r="JK216">
        <v>21</v>
      </c>
      <c r="JL216">
        <v>29355536.2</v>
      </c>
      <c r="JM216">
        <v>29355536.2</v>
      </c>
      <c r="JN216">
        <v>0.8630370000000001</v>
      </c>
      <c r="JO216">
        <v>2.53174</v>
      </c>
      <c r="JP216">
        <v>1.39893</v>
      </c>
      <c r="JQ216">
        <v>2.32788</v>
      </c>
      <c r="JR216">
        <v>1.44897</v>
      </c>
      <c r="JS216">
        <v>2.59766</v>
      </c>
      <c r="JT216">
        <v>37.6263</v>
      </c>
      <c r="JU216">
        <v>23.9124</v>
      </c>
      <c r="JV216">
        <v>18</v>
      </c>
      <c r="JW216">
        <v>476.096</v>
      </c>
      <c r="JX216">
        <v>438.261</v>
      </c>
      <c r="JY216">
        <v>13.2444</v>
      </c>
      <c r="JZ216">
        <v>23.5659</v>
      </c>
      <c r="KA216">
        <v>30.0001</v>
      </c>
      <c r="KB216">
        <v>23.3687</v>
      </c>
      <c r="KC216">
        <v>23.4596</v>
      </c>
      <c r="KD216">
        <v>17.3129</v>
      </c>
      <c r="KE216">
        <v>41.4915</v>
      </c>
      <c r="KF216">
        <v>0</v>
      </c>
      <c r="KG216">
        <v>13.2368</v>
      </c>
      <c r="KH216">
        <v>299.703</v>
      </c>
      <c r="KI216">
        <v>9.014390000000001</v>
      </c>
      <c r="KJ216">
        <v>102.197</v>
      </c>
      <c r="KK216">
        <v>101.512</v>
      </c>
    </row>
    <row r="217" spans="1:297">
      <c r="A217">
        <v>201</v>
      </c>
      <c r="B217">
        <v>1761332178.1</v>
      </c>
      <c r="C217">
        <v>4137.5</v>
      </c>
      <c r="D217" t="s">
        <v>847</v>
      </c>
      <c r="E217" t="s">
        <v>848</v>
      </c>
      <c r="F217">
        <v>5</v>
      </c>
      <c r="G217" t="s">
        <v>832</v>
      </c>
      <c r="H217" t="s">
        <v>436</v>
      </c>
      <c r="I217">
        <v>1761332170.314285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319.2125146158651</v>
      </c>
      <c r="AK217">
        <v>325.2988303030303</v>
      </c>
      <c r="AL217">
        <v>-3.250124274531802</v>
      </c>
      <c r="AM217">
        <v>65.51490873077735</v>
      </c>
      <c r="AN217">
        <f>(AP217 - AO217 + DY217*1E3/(8.314*(EA217+273.15)) * AR217/DX217 * AQ217) * DX217/(100*DL217) * 1000/(1000 - AP217)</f>
        <v>0</v>
      </c>
      <c r="AO217">
        <v>9.080325572260714</v>
      </c>
      <c r="AP217">
        <v>11.52208424242424</v>
      </c>
      <c r="AQ217">
        <v>-4.197665893008515E-06</v>
      </c>
      <c r="AR217">
        <v>114.914792961225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1761332170.314285</v>
      </c>
      <c r="DR217">
        <v>344.7152142857142</v>
      </c>
      <c r="DS217">
        <v>332.2673214285714</v>
      </c>
      <c r="DT217">
        <v>11.52206071428571</v>
      </c>
      <c r="DU217">
        <v>9.078761071428572</v>
      </c>
      <c r="DV217">
        <v>344.2188214285714</v>
      </c>
      <c r="DW217">
        <v>11.47093571428572</v>
      </c>
      <c r="DX217">
        <v>500.0291428571428</v>
      </c>
      <c r="DY217">
        <v>90.14904642857144</v>
      </c>
      <c r="DZ217">
        <v>0.03076348928571428</v>
      </c>
      <c r="EA217">
        <v>17.98114642857143</v>
      </c>
      <c r="EB217">
        <v>18.01043928571428</v>
      </c>
      <c r="EC217">
        <v>999.9000000000002</v>
      </c>
      <c r="ED217">
        <v>0</v>
      </c>
      <c r="EE217">
        <v>0</v>
      </c>
      <c r="EF217">
        <v>9993.728571428572</v>
      </c>
      <c r="EG217">
        <v>0</v>
      </c>
      <c r="EH217">
        <v>1138.81</v>
      </c>
      <c r="EI217">
        <v>12.44806428571428</v>
      </c>
      <c r="EJ217">
        <v>348.7333571428572</v>
      </c>
      <c r="EK217">
        <v>335.3113928571429</v>
      </c>
      <c r="EL217">
        <v>2.443298214285714</v>
      </c>
      <c r="EM217">
        <v>332.2673214285714</v>
      </c>
      <c r="EN217">
        <v>9.078761071428572</v>
      </c>
      <c r="EO217">
        <v>1.038702857142857</v>
      </c>
      <c r="EP217">
        <v>0.818441607142857</v>
      </c>
      <c r="EQ217">
        <v>7.470870357142858</v>
      </c>
      <c r="ER217">
        <v>4.031240357142857</v>
      </c>
      <c r="ES217">
        <v>1199.985714285714</v>
      </c>
      <c r="ET217">
        <v>0.9669984285714287</v>
      </c>
      <c r="EU217">
        <v>0.03300123214285715</v>
      </c>
      <c r="EV217">
        <v>0</v>
      </c>
      <c r="EW217">
        <v>1431.475714285715</v>
      </c>
      <c r="EX217">
        <v>5.000560000000001</v>
      </c>
      <c r="EY217">
        <v>17039.12142857143</v>
      </c>
      <c r="EZ217">
        <v>10316.68571428571</v>
      </c>
      <c r="FA217">
        <v>37.93735714285715</v>
      </c>
      <c r="FB217">
        <v>41.9617857142857</v>
      </c>
      <c r="FC217">
        <v>39.37917857142856</v>
      </c>
      <c r="FD217">
        <v>41.44178571428571</v>
      </c>
      <c r="FE217">
        <v>39.64253571428571</v>
      </c>
      <c r="FF217">
        <v>1155.545714285714</v>
      </c>
      <c r="FG217">
        <v>39.44</v>
      </c>
      <c r="FH217">
        <v>0</v>
      </c>
      <c r="FI217">
        <v>1761332214.2</v>
      </c>
      <c r="FJ217">
        <v>0</v>
      </c>
      <c r="FK217">
        <v>1431.521153846154</v>
      </c>
      <c r="FL217">
        <v>2.727179482780841</v>
      </c>
      <c r="FM217">
        <v>67.15213676996709</v>
      </c>
      <c r="FN217">
        <v>17039.80769230769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11.78682243902439</v>
      </c>
      <c r="GD217">
        <v>12.84192146341463</v>
      </c>
      <c r="GE217">
        <v>1.305533569847566</v>
      </c>
      <c r="GF217">
        <v>0</v>
      </c>
      <c r="GG217">
        <v>1431.456470588235</v>
      </c>
      <c r="GH217">
        <v>1.399847216215121</v>
      </c>
      <c r="GI217">
        <v>0.4554175999139959</v>
      </c>
      <c r="GJ217">
        <v>0</v>
      </c>
      <c r="GK217">
        <v>2.44306731707317</v>
      </c>
      <c r="GL217">
        <v>0.01010968641114688</v>
      </c>
      <c r="GM217">
        <v>0.001743728867364227</v>
      </c>
      <c r="GN217">
        <v>1</v>
      </c>
      <c r="GO217">
        <v>1</v>
      </c>
      <c r="GP217">
        <v>3</v>
      </c>
      <c r="GQ217" t="s">
        <v>446</v>
      </c>
      <c r="GR217">
        <v>3.133</v>
      </c>
      <c r="GS217">
        <v>2.70834</v>
      </c>
      <c r="GT217">
        <v>0.0700033</v>
      </c>
      <c r="GU217">
        <v>0.0680106</v>
      </c>
      <c r="GV217">
        <v>0.0638338</v>
      </c>
      <c r="GW217">
        <v>0.0536131</v>
      </c>
      <c r="GX217">
        <v>28289.6</v>
      </c>
      <c r="GY217">
        <v>27469.9</v>
      </c>
      <c r="GZ217">
        <v>30940.5</v>
      </c>
      <c r="HA217">
        <v>29704.7</v>
      </c>
      <c r="HB217">
        <v>39929</v>
      </c>
      <c r="HC217">
        <v>36990.2</v>
      </c>
      <c r="HD217">
        <v>47262.1</v>
      </c>
      <c r="HE217">
        <v>44128.1</v>
      </c>
      <c r="HF217">
        <v>1.88783</v>
      </c>
      <c r="HG217">
        <v>1.87665</v>
      </c>
      <c r="HH217">
        <v>0.0441447</v>
      </c>
      <c r="HI217">
        <v>0</v>
      </c>
      <c r="HJ217">
        <v>17.2835</v>
      </c>
      <c r="HK217">
        <v>999.9</v>
      </c>
      <c r="HL217">
        <v>30.8</v>
      </c>
      <c r="HM217">
        <v>32.1</v>
      </c>
      <c r="HN217">
        <v>16.4086</v>
      </c>
      <c r="HO217">
        <v>63.2714</v>
      </c>
      <c r="HP217">
        <v>19.7716</v>
      </c>
      <c r="HQ217">
        <v>1</v>
      </c>
      <c r="HR217">
        <v>-0.263559</v>
      </c>
      <c r="HS217">
        <v>3.35134</v>
      </c>
      <c r="HT217">
        <v>20.1739</v>
      </c>
      <c r="HU217">
        <v>5.23137</v>
      </c>
      <c r="HV217">
        <v>11.9725</v>
      </c>
      <c r="HW217">
        <v>4.97115</v>
      </c>
      <c r="HX217">
        <v>3.28945</v>
      </c>
      <c r="HY217">
        <v>9999</v>
      </c>
      <c r="HZ217">
        <v>9999</v>
      </c>
      <c r="IA217">
        <v>9999</v>
      </c>
      <c r="IB217">
        <v>999.9</v>
      </c>
      <c r="IC217">
        <v>4.97295</v>
      </c>
      <c r="ID217">
        <v>1.87738</v>
      </c>
      <c r="IE217">
        <v>1.87545</v>
      </c>
      <c r="IF217">
        <v>1.87831</v>
      </c>
      <c r="IG217">
        <v>1.875</v>
      </c>
      <c r="IH217">
        <v>1.87853</v>
      </c>
      <c r="II217">
        <v>1.8757</v>
      </c>
      <c r="IJ217">
        <v>1.87683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0.46</v>
      </c>
      <c r="IY217">
        <v>0.0512</v>
      </c>
      <c r="IZ217">
        <v>-0.1194416370607354</v>
      </c>
      <c r="JA217">
        <v>0.002211305909277446</v>
      </c>
      <c r="JB217">
        <v>-1.416678044876584E-06</v>
      </c>
      <c r="JC217">
        <v>5.589822708492042E-10</v>
      </c>
      <c r="JD217">
        <v>-0.0366444106193515</v>
      </c>
      <c r="JE217">
        <v>-0.003883289402147765</v>
      </c>
      <c r="JF217">
        <v>0.001294046794190009</v>
      </c>
      <c r="JG217">
        <v>-2.515066912705432E-05</v>
      </c>
      <c r="JH217">
        <v>14</v>
      </c>
      <c r="JI217">
        <v>2052</v>
      </c>
      <c r="JJ217">
        <v>1</v>
      </c>
      <c r="JK217">
        <v>21</v>
      </c>
      <c r="JL217">
        <v>29355536.3</v>
      </c>
      <c r="JM217">
        <v>29355536.3</v>
      </c>
      <c r="JN217">
        <v>0.828857</v>
      </c>
      <c r="JO217">
        <v>2.53906</v>
      </c>
      <c r="JP217">
        <v>1.39893</v>
      </c>
      <c r="JQ217">
        <v>2.32788</v>
      </c>
      <c r="JR217">
        <v>1.44897</v>
      </c>
      <c r="JS217">
        <v>2.58789</v>
      </c>
      <c r="JT217">
        <v>37.6263</v>
      </c>
      <c r="JU217">
        <v>23.9036</v>
      </c>
      <c r="JV217">
        <v>18</v>
      </c>
      <c r="JW217">
        <v>476.017</v>
      </c>
      <c r="JX217">
        <v>438.111</v>
      </c>
      <c r="JY217">
        <v>13.2319</v>
      </c>
      <c r="JZ217">
        <v>23.5659</v>
      </c>
      <c r="KA217">
        <v>30</v>
      </c>
      <c r="KB217">
        <v>23.3687</v>
      </c>
      <c r="KC217">
        <v>23.4596</v>
      </c>
      <c r="KD217">
        <v>16.6264</v>
      </c>
      <c r="KE217">
        <v>41.7709</v>
      </c>
      <c r="KF217">
        <v>0</v>
      </c>
      <c r="KG217">
        <v>13.2287</v>
      </c>
      <c r="KH217">
        <v>279.654</v>
      </c>
      <c r="KI217">
        <v>9.0122</v>
      </c>
      <c r="KJ217">
        <v>102.197</v>
      </c>
      <c r="KK217">
        <v>101.513</v>
      </c>
    </row>
    <row r="218" spans="1:297">
      <c r="A218">
        <v>202</v>
      </c>
      <c r="B218">
        <v>1761332183.1</v>
      </c>
      <c r="C218">
        <v>4142.5</v>
      </c>
      <c r="D218" t="s">
        <v>849</v>
      </c>
      <c r="E218" t="s">
        <v>850</v>
      </c>
      <c r="F218">
        <v>5</v>
      </c>
      <c r="G218" t="s">
        <v>832</v>
      </c>
      <c r="H218" t="s">
        <v>436</v>
      </c>
      <c r="I218">
        <v>1761332175.6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302.4390747316504</v>
      </c>
      <c r="AK218">
        <v>308.9895939393938</v>
      </c>
      <c r="AL218">
        <v>-3.265405168673842</v>
      </c>
      <c r="AM218">
        <v>65.51490873077735</v>
      </c>
      <c r="AN218">
        <f>(AP218 - AO218 + DY218*1E3/(8.314*(EA218+273.15)) * AR218/DX218 * AQ218) * DX218/(100*DL218) * 1000/(1000 - AP218)</f>
        <v>0</v>
      </c>
      <c r="AO218">
        <v>9.057049718490038</v>
      </c>
      <c r="AP218">
        <v>11.51640969696969</v>
      </c>
      <c r="AQ218">
        <v>-4.2256051889747E-06</v>
      </c>
      <c r="AR218">
        <v>114.914792961225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1761332175.6</v>
      </c>
      <c r="DR218">
        <v>327.9338888888889</v>
      </c>
      <c r="DS218">
        <v>314.7391481481482</v>
      </c>
      <c r="DT218">
        <v>11.52168888888889</v>
      </c>
      <c r="DU218">
        <v>9.071238148148147</v>
      </c>
      <c r="DV218">
        <v>327.4617407407407</v>
      </c>
      <c r="DW218">
        <v>11.47056666666666</v>
      </c>
      <c r="DX218">
        <v>499.9978148148148</v>
      </c>
      <c r="DY218">
        <v>90.14769259259256</v>
      </c>
      <c r="DZ218">
        <v>0.03095331111111111</v>
      </c>
      <c r="EA218">
        <v>17.9807962962963</v>
      </c>
      <c r="EB218">
        <v>18.01027037037037</v>
      </c>
      <c r="EC218">
        <v>999.9000000000001</v>
      </c>
      <c r="ED218">
        <v>0</v>
      </c>
      <c r="EE218">
        <v>0</v>
      </c>
      <c r="EF218">
        <v>9986.064074074073</v>
      </c>
      <c r="EG218">
        <v>0</v>
      </c>
      <c r="EH218">
        <v>1138.81</v>
      </c>
      <c r="EI218">
        <v>13.19484814814815</v>
      </c>
      <c r="EJ218">
        <v>331.7563333333333</v>
      </c>
      <c r="EK218">
        <v>317.6203703703704</v>
      </c>
      <c r="EL218">
        <v>2.450444074074074</v>
      </c>
      <c r="EM218">
        <v>314.7391481481482</v>
      </c>
      <c r="EN218">
        <v>9.071238148148147</v>
      </c>
      <c r="EO218">
        <v>1.038652962962963</v>
      </c>
      <c r="EP218">
        <v>0.8177511851851853</v>
      </c>
      <c r="EQ218">
        <v>7.470171481481481</v>
      </c>
      <c r="ER218">
        <v>4.019220740740741</v>
      </c>
      <c r="ES218">
        <v>1200.010370370371</v>
      </c>
      <c r="ET218">
        <v>0.9669978148148148</v>
      </c>
      <c r="EU218">
        <v>0.03300188888888889</v>
      </c>
      <c r="EV218">
        <v>0</v>
      </c>
      <c r="EW218">
        <v>1431.831851851852</v>
      </c>
      <c r="EX218">
        <v>5.000560000000001</v>
      </c>
      <c r="EY218">
        <v>17044.77037037037</v>
      </c>
      <c r="EZ218">
        <v>10316.9</v>
      </c>
      <c r="FA218">
        <v>38.10622222222222</v>
      </c>
      <c r="FB218">
        <v>41.96496296296296</v>
      </c>
      <c r="FC218">
        <v>39.40948148148147</v>
      </c>
      <c r="FD218">
        <v>41.39329629629628</v>
      </c>
      <c r="FE218">
        <v>39.64551851851852</v>
      </c>
      <c r="FF218">
        <v>1155.56962962963</v>
      </c>
      <c r="FG218">
        <v>39.44074074074074</v>
      </c>
      <c r="FH218">
        <v>0</v>
      </c>
      <c r="FI218">
        <v>1761332219</v>
      </c>
      <c r="FJ218">
        <v>0</v>
      </c>
      <c r="FK218">
        <v>1431.874230769231</v>
      </c>
      <c r="FL218">
        <v>6.100170929408241</v>
      </c>
      <c r="FM218">
        <v>67.71965796665445</v>
      </c>
      <c r="FN218">
        <v>17044.94615384615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12.57406341463415</v>
      </c>
      <c r="GD218">
        <v>9.204884320557486</v>
      </c>
      <c r="GE218">
        <v>0.9236523165305454</v>
      </c>
      <c r="GF218">
        <v>0</v>
      </c>
      <c r="GG218">
        <v>1431.601470588235</v>
      </c>
      <c r="GH218">
        <v>3.560733388740515</v>
      </c>
      <c r="GI218">
        <v>0.5108996238064241</v>
      </c>
      <c r="GJ218">
        <v>0</v>
      </c>
      <c r="GK218">
        <v>2.446854390243902</v>
      </c>
      <c r="GL218">
        <v>0.06095080139373053</v>
      </c>
      <c r="GM218">
        <v>0.007813603849441212</v>
      </c>
      <c r="GN218">
        <v>1</v>
      </c>
      <c r="GO218">
        <v>1</v>
      </c>
      <c r="GP218">
        <v>3</v>
      </c>
      <c r="GQ218" t="s">
        <v>446</v>
      </c>
      <c r="GR218">
        <v>3.13305</v>
      </c>
      <c r="GS218">
        <v>2.70902</v>
      </c>
      <c r="GT218">
        <v>0.06715550000000001</v>
      </c>
      <c r="GU218">
        <v>0.0649902</v>
      </c>
      <c r="GV218">
        <v>0.06380950000000001</v>
      </c>
      <c r="GW218">
        <v>0.0535402</v>
      </c>
      <c r="GX218">
        <v>28376.5</v>
      </c>
      <c r="GY218">
        <v>27559</v>
      </c>
      <c r="GZ218">
        <v>30940.8</v>
      </c>
      <c r="HA218">
        <v>29704.8</v>
      </c>
      <c r="HB218">
        <v>39930.3</v>
      </c>
      <c r="HC218">
        <v>36992.9</v>
      </c>
      <c r="HD218">
        <v>47262.7</v>
      </c>
      <c r="HE218">
        <v>44128.2</v>
      </c>
      <c r="HF218">
        <v>1.888</v>
      </c>
      <c r="HG218">
        <v>1.87628</v>
      </c>
      <c r="HH218">
        <v>0.0434406</v>
      </c>
      <c r="HI218">
        <v>0</v>
      </c>
      <c r="HJ218">
        <v>17.2823</v>
      </c>
      <c r="HK218">
        <v>999.9</v>
      </c>
      <c r="HL218">
        <v>30.8</v>
      </c>
      <c r="HM218">
        <v>32.1</v>
      </c>
      <c r="HN218">
        <v>16.4063</v>
      </c>
      <c r="HO218">
        <v>63.7914</v>
      </c>
      <c r="HP218">
        <v>19.8518</v>
      </c>
      <c r="HQ218">
        <v>1</v>
      </c>
      <c r="HR218">
        <v>-0.26342</v>
      </c>
      <c r="HS218">
        <v>3.3689</v>
      </c>
      <c r="HT218">
        <v>20.1731</v>
      </c>
      <c r="HU218">
        <v>5.23197</v>
      </c>
      <c r="HV218">
        <v>11.973</v>
      </c>
      <c r="HW218">
        <v>4.9713</v>
      </c>
      <c r="HX218">
        <v>3.28965</v>
      </c>
      <c r="HY218">
        <v>9999</v>
      </c>
      <c r="HZ218">
        <v>9999</v>
      </c>
      <c r="IA218">
        <v>9999</v>
      </c>
      <c r="IB218">
        <v>999.9</v>
      </c>
      <c r="IC218">
        <v>4.97295</v>
      </c>
      <c r="ID218">
        <v>1.87738</v>
      </c>
      <c r="IE218">
        <v>1.87546</v>
      </c>
      <c r="IF218">
        <v>1.8783</v>
      </c>
      <c r="IG218">
        <v>1.875</v>
      </c>
      <c r="IH218">
        <v>1.87852</v>
      </c>
      <c r="II218">
        <v>1.87569</v>
      </c>
      <c r="IJ218">
        <v>1.87683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0.437</v>
      </c>
      <c r="IY218">
        <v>0.0511</v>
      </c>
      <c r="IZ218">
        <v>-0.1194416370607354</v>
      </c>
      <c r="JA218">
        <v>0.002211305909277446</v>
      </c>
      <c r="JB218">
        <v>-1.416678044876584E-06</v>
      </c>
      <c r="JC218">
        <v>5.589822708492042E-10</v>
      </c>
      <c r="JD218">
        <v>-0.0366444106193515</v>
      </c>
      <c r="JE218">
        <v>-0.003883289402147765</v>
      </c>
      <c r="JF218">
        <v>0.001294046794190009</v>
      </c>
      <c r="JG218">
        <v>-2.515066912705432E-05</v>
      </c>
      <c r="JH218">
        <v>14</v>
      </c>
      <c r="JI218">
        <v>2052</v>
      </c>
      <c r="JJ218">
        <v>1</v>
      </c>
      <c r="JK218">
        <v>21</v>
      </c>
      <c r="JL218">
        <v>29355536.4</v>
      </c>
      <c r="JM218">
        <v>29355536.4</v>
      </c>
      <c r="JN218">
        <v>0.7910160000000001</v>
      </c>
      <c r="JO218">
        <v>2.55493</v>
      </c>
      <c r="JP218">
        <v>1.39893</v>
      </c>
      <c r="JQ218">
        <v>2.32788</v>
      </c>
      <c r="JR218">
        <v>1.44897</v>
      </c>
      <c r="JS218">
        <v>2.5</v>
      </c>
      <c r="JT218">
        <v>37.6263</v>
      </c>
      <c r="JU218">
        <v>23.8949</v>
      </c>
      <c r="JV218">
        <v>18</v>
      </c>
      <c r="JW218">
        <v>476.109</v>
      </c>
      <c r="JX218">
        <v>437.882</v>
      </c>
      <c r="JY218">
        <v>13.2225</v>
      </c>
      <c r="JZ218">
        <v>23.5659</v>
      </c>
      <c r="KA218">
        <v>30.0001</v>
      </c>
      <c r="KB218">
        <v>23.3687</v>
      </c>
      <c r="KC218">
        <v>23.4591</v>
      </c>
      <c r="KD218">
        <v>15.8619</v>
      </c>
      <c r="KE218">
        <v>41.7709</v>
      </c>
      <c r="KF218">
        <v>0</v>
      </c>
      <c r="KG218">
        <v>13.2153</v>
      </c>
      <c r="KH218">
        <v>266.283</v>
      </c>
      <c r="KI218">
        <v>9.01535</v>
      </c>
      <c r="KJ218">
        <v>102.198</v>
      </c>
      <c r="KK218">
        <v>101.513</v>
      </c>
    </row>
    <row r="219" spans="1:297">
      <c r="A219">
        <v>203</v>
      </c>
      <c r="B219">
        <v>1761332188.1</v>
      </c>
      <c r="C219">
        <v>4147.5</v>
      </c>
      <c r="D219" t="s">
        <v>851</v>
      </c>
      <c r="E219" t="s">
        <v>852</v>
      </c>
      <c r="F219">
        <v>5</v>
      </c>
      <c r="G219" t="s">
        <v>832</v>
      </c>
      <c r="H219" t="s">
        <v>436</v>
      </c>
      <c r="I219">
        <v>1761332180.314285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285.6838308491754</v>
      </c>
      <c r="AK219">
        <v>292.6475818181818</v>
      </c>
      <c r="AL219">
        <v>-3.271524755556766</v>
      </c>
      <c r="AM219">
        <v>65.51490873077735</v>
      </c>
      <c r="AN219">
        <f>(AP219 - AO219 + DY219*1E3/(8.314*(EA219+273.15)) * AR219/DX219 * AQ219) * DX219/(100*DL219) * 1000/(1000 - AP219)</f>
        <v>0</v>
      </c>
      <c r="AO219">
        <v>9.051845370322688</v>
      </c>
      <c r="AP219">
        <v>11.51215212121212</v>
      </c>
      <c r="AQ219">
        <v>-4.12509857786517E-06</v>
      </c>
      <c r="AR219">
        <v>114.914792961225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1761332180.314285</v>
      </c>
      <c r="DR219">
        <v>312.7906428571428</v>
      </c>
      <c r="DS219">
        <v>299.0819285714286</v>
      </c>
      <c r="DT219">
        <v>11.51896071428571</v>
      </c>
      <c r="DU219">
        <v>9.06255</v>
      </c>
      <c r="DV219">
        <v>312.3407857142857</v>
      </c>
      <c r="DW219">
        <v>11.46788214285714</v>
      </c>
      <c r="DX219">
        <v>499.9721071428572</v>
      </c>
      <c r="DY219">
        <v>90.14649285714286</v>
      </c>
      <c r="DZ219">
        <v>0.0311019</v>
      </c>
      <c r="EA219">
        <v>17.97963214285714</v>
      </c>
      <c r="EB219">
        <v>18.00732857142857</v>
      </c>
      <c r="EC219">
        <v>999.9000000000002</v>
      </c>
      <c r="ED219">
        <v>0</v>
      </c>
      <c r="EE219">
        <v>0</v>
      </c>
      <c r="EF219">
        <v>9986.648214285715</v>
      </c>
      <c r="EG219">
        <v>0</v>
      </c>
      <c r="EH219">
        <v>1138.813928571429</v>
      </c>
      <c r="EI219">
        <v>13.70884642857143</v>
      </c>
      <c r="EJ219">
        <v>316.4357857142858</v>
      </c>
      <c r="EK219">
        <v>301.8172142857143</v>
      </c>
      <c r="EL219">
        <v>2.456411428571428</v>
      </c>
      <c r="EM219">
        <v>299.0819285714286</v>
      </c>
      <c r="EN219">
        <v>9.06255</v>
      </c>
      <c r="EO219">
        <v>1.038394285714286</v>
      </c>
      <c r="EP219">
        <v>0.8169570357142855</v>
      </c>
      <c r="EQ219">
        <v>7.466518571428571</v>
      </c>
      <c r="ER219">
        <v>4.005393571428571</v>
      </c>
      <c r="ES219">
        <v>1200.075</v>
      </c>
      <c r="ET219">
        <v>0.9669965357142859</v>
      </c>
      <c r="EU219">
        <v>0.03300328214285714</v>
      </c>
      <c r="EV219">
        <v>0</v>
      </c>
      <c r="EW219">
        <v>1432.289642857143</v>
      </c>
      <c r="EX219">
        <v>5.000560000000001</v>
      </c>
      <c r="EY219">
        <v>17048.88214285714</v>
      </c>
      <c r="EZ219">
        <v>10317.45357142857</v>
      </c>
      <c r="FA219">
        <v>38.25425</v>
      </c>
      <c r="FB219">
        <v>41.88582142857142</v>
      </c>
      <c r="FC219">
        <v>39.42603571428571</v>
      </c>
      <c r="FD219">
        <v>41.22753571428571</v>
      </c>
      <c r="FE219">
        <v>39.59121428571429</v>
      </c>
      <c r="FF219">
        <v>1155.632142857143</v>
      </c>
      <c r="FG219">
        <v>39.44285714285714</v>
      </c>
      <c r="FH219">
        <v>0</v>
      </c>
      <c r="FI219">
        <v>1761332223.8</v>
      </c>
      <c r="FJ219">
        <v>0</v>
      </c>
      <c r="FK219">
        <v>1432.340384615385</v>
      </c>
      <c r="FL219">
        <v>6.029059830675882</v>
      </c>
      <c r="FM219">
        <v>38.22564105180592</v>
      </c>
      <c r="FN219">
        <v>17048.86538461538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13.39153902439024</v>
      </c>
      <c r="GD219">
        <v>6.643076655052292</v>
      </c>
      <c r="GE219">
        <v>0.6581862216573179</v>
      </c>
      <c r="GF219">
        <v>0</v>
      </c>
      <c r="GG219">
        <v>1432.052941176471</v>
      </c>
      <c r="GH219">
        <v>5.810542400188961</v>
      </c>
      <c r="GI219">
        <v>0.6810352388384817</v>
      </c>
      <c r="GJ219">
        <v>0</v>
      </c>
      <c r="GK219">
        <v>2.452872195121951</v>
      </c>
      <c r="GL219">
        <v>0.08787365853658666</v>
      </c>
      <c r="GM219">
        <v>0.009661152663693696</v>
      </c>
      <c r="GN219">
        <v>1</v>
      </c>
      <c r="GO219">
        <v>1</v>
      </c>
      <c r="GP219">
        <v>3</v>
      </c>
      <c r="GQ219" t="s">
        <v>446</v>
      </c>
      <c r="GR219">
        <v>3.13309</v>
      </c>
      <c r="GS219">
        <v>2.70894</v>
      </c>
      <c r="GT219">
        <v>0.0642427</v>
      </c>
      <c r="GU219">
        <v>0.0619281</v>
      </c>
      <c r="GV219">
        <v>0.0637892</v>
      </c>
      <c r="GW219">
        <v>0.0535344</v>
      </c>
      <c r="GX219">
        <v>28465.4</v>
      </c>
      <c r="GY219">
        <v>27648.9</v>
      </c>
      <c r="GZ219">
        <v>30941.1</v>
      </c>
      <c r="HA219">
        <v>29704.4</v>
      </c>
      <c r="HB219">
        <v>39931.1</v>
      </c>
      <c r="HC219">
        <v>36992.7</v>
      </c>
      <c r="HD219">
        <v>47262.8</v>
      </c>
      <c r="HE219">
        <v>44127.9</v>
      </c>
      <c r="HF219">
        <v>1.88813</v>
      </c>
      <c r="HG219">
        <v>1.87625</v>
      </c>
      <c r="HH219">
        <v>0.0428557</v>
      </c>
      <c r="HI219">
        <v>0</v>
      </c>
      <c r="HJ219">
        <v>17.2816</v>
      </c>
      <c r="HK219">
        <v>999.9</v>
      </c>
      <c r="HL219">
        <v>30.8</v>
      </c>
      <c r="HM219">
        <v>32.1</v>
      </c>
      <c r="HN219">
        <v>16.4078</v>
      </c>
      <c r="HO219">
        <v>63.5314</v>
      </c>
      <c r="HP219">
        <v>20.1002</v>
      </c>
      <c r="HQ219">
        <v>1</v>
      </c>
      <c r="HR219">
        <v>-0.263521</v>
      </c>
      <c r="HS219">
        <v>3.35764</v>
      </c>
      <c r="HT219">
        <v>20.1733</v>
      </c>
      <c r="HU219">
        <v>5.23226</v>
      </c>
      <c r="HV219">
        <v>11.9724</v>
      </c>
      <c r="HW219">
        <v>4.9715</v>
      </c>
      <c r="HX219">
        <v>3.28968</v>
      </c>
      <c r="HY219">
        <v>9999</v>
      </c>
      <c r="HZ219">
        <v>9999</v>
      </c>
      <c r="IA219">
        <v>9999</v>
      </c>
      <c r="IB219">
        <v>999.9</v>
      </c>
      <c r="IC219">
        <v>4.97296</v>
      </c>
      <c r="ID219">
        <v>1.87739</v>
      </c>
      <c r="IE219">
        <v>1.87546</v>
      </c>
      <c r="IF219">
        <v>1.87831</v>
      </c>
      <c r="IG219">
        <v>1.875</v>
      </c>
      <c r="IH219">
        <v>1.87852</v>
      </c>
      <c r="II219">
        <v>1.87571</v>
      </c>
      <c r="IJ219">
        <v>1.87683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0.412</v>
      </c>
      <c r="IY219">
        <v>0.051</v>
      </c>
      <c r="IZ219">
        <v>-0.1194416370607354</v>
      </c>
      <c r="JA219">
        <v>0.002211305909277446</v>
      </c>
      <c r="JB219">
        <v>-1.416678044876584E-06</v>
      </c>
      <c r="JC219">
        <v>5.589822708492042E-10</v>
      </c>
      <c r="JD219">
        <v>-0.0366444106193515</v>
      </c>
      <c r="JE219">
        <v>-0.003883289402147765</v>
      </c>
      <c r="JF219">
        <v>0.001294046794190009</v>
      </c>
      <c r="JG219">
        <v>-2.515066912705432E-05</v>
      </c>
      <c r="JH219">
        <v>14</v>
      </c>
      <c r="JI219">
        <v>2052</v>
      </c>
      <c r="JJ219">
        <v>1</v>
      </c>
      <c r="JK219">
        <v>21</v>
      </c>
      <c r="JL219">
        <v>29355536.5</v>
      </c>
      <c r="JM219">
        <v>29355536.5</v>
      </c>
      <c r="JN219">
        <v>0.755615</v>
      </c>
      <c r="JO219">
        <v>2.54639</v>
      </c>
      <c r="JP219">
        <v>1.39893</v>
      </c>
      <c r="JQ219">
        <v>2.32788</v>
      </c>
      <c r="JR219">
        <v>1.44897</v>
      </c>
      <c r="JS219">
        <v>2.49634</v>
      </c>
      <c r="JT219">
        <v>37.6263</v>
      </c>
      <c r="JU219">
        <v>23.8949</v>
      </c>
      <c r="JV219">
        <v>18</v>
      </c>
      <c r="JW219">
        <v>476.174</v>
      </c>
      <c r="JX219">
        <v>437.855</v>
      </c>
      <c r="JY219">
        <v>13.2114</v>
      </c>
      <c r="JZ219">
        <v>23.5659</v>
      </c>
      <c r="KA219">
        <v>30.0001</v>
      </c>
      <c r="KB219">
        <v>23.3687</v>
      </c>
      <c r="KC219">
        <v>23.4577</v>
      </c>
      <c r="KD219">
        <v>15.1669</v>
      </c>
      <c r="KE219">
        <v>41.7709</v>
      </c>
      <c r="KF219">
        <v>0</v>
      </c>
      <c r="KG219">
        <v>13.2101</v>
      </c>
      <c r="KH219">
        <v>246.245</v>
      </c>
      <c r="KI219">
        <v>9.015940000000001</v>
      </c>
      <c r="KJ219">
        <v>102.198</v>
      </c>
      <c r="KK219">
        <v>101.512</v>
      </c>
    </row>
    <row r="220" spans="1:297">
      <c r="A220">
        <v>204</v>
      </c>
      <c r="B220">
        <v>1761332193.1</v>
      </c>
      <c r="C220">
        <v>4152.5</v>
      </c>
      <c r="D220" t="s">
        <v>853</v>
      </c>
      <c r="E220" t="s">
        <v>854</v>
      </c>
      <c r="F220">
        <v>5</v>
      </c>
      <c r="G220" t="s">
        <v>832</v>
      </c>
      <c r="H220" t="s">
        <v>436</v>
      </c>
      <c r="I220">
        <v>1761332185.6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268.9740611435014</v>
      </c>
      <c r="AK220">
        <v>276.2877575757577</v>
      </c>
      <c r="AL220">
        <v>-3.276295489462476</v>
      </c>
      <c r="AM220">
        <v>65.51490873077735</v>
      </c>
      <c r="AN220">
        <f>(AP220 - AO220 + DY220*1E3/(8.314*(EA220+273.15)) * AR220/DX220 * AQ220) * DX220/(100*DL220) * 1000/(1000 - AP220)</f>
        <v>0</v>
      </c>
      <c r="AO220">
        <v>9.05150077198129</v>
      </c>
      <c r="AP220">
        <v>11.50780424242424</v>
      </c>
      <c r="AQ220">
        <v>-8.311269188863729E-06</v>
      </c>
      <c r="AR220">
        <v>114.914792961225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1761332185.6</v>
      </c>
      <c r="DR220">
        <v>295.7392222222222</v>
      </c>
      <c r="DS220">
        <v>281.5392962962963</v>
      </c>
      <c r="DT220">
        <v>11.51416296296296</v>
      </c>
      <c r="DU220">
        <v>9.053212962962961</v>
      </c>
      <c r="DV220">
        <v>295.315037037037</v>
      </c>
      <c r="DW220">
        <v>11.46315925925926</v>
      </c>
      <c r="DX220">
        <v>499.9495555555556</v>
      </c>
      <c r="DY220">
        <v>90.14578888888889</v>
      </c>
      <c r="DZ220">
        <v>0.03119857777777778</v>
      </c>
      <c r="EA220">
        <v>17.97738888888889</v>
      </c>
      <c r="EB220">
        <v>18.00332962962963</v>
      </c>
      <c r="EC220">
        <v>999.9000000000001</v>
      </c>
      <c r="ED220">
        <v>0</v>
      </c>
      <c r="EE220">
        <v>0</v>
      </c>
      <c r="EF220">
        <v>9997.57</v>
      </c>
      <c r="EG220">
        <v>0</v>
      </c>
      <c r="EH220">
        <v>1138.823333333333</v>
      </c>
      <c r="EI220">
        <v>14.19997777777778</v>
      </c>
      <c r="EJ220">
        <v>299.1842962962963</v>
      </c>
      <c r="EK220">
        <v>284.1114814814815</v>
      </c>
      <c r="EL220">
        <v>2.460945555555556</v>
      </c>
      <c r="EM220">
        <v>281.5392962962963</v>
      </c>
      <c r="EN220">
        <v>9.053212962962961</v>
      </c>
      <c r="EO220">
        <v>1.037952962962963</v>
      </c>
      <c r="EP220">
        <v>0.8161090370370372</v>
      </c>
      <c r="EQ220">
        <v>7.460301111111112</v>
      </c>
      <c r="ER220">
        <v>3.990626666666667</v>
      </c>
      <c r="ES220">
        <v>1200.088888888889</v>
      </c>
      <c r="ET220">
        <v>0.966999777777778</v>
      </c>
      <c r="EU220">
        <v>0.03300014814814815</v>
      </c>
      <c r="EV220">
        <v>0</v>
      </c>
      <c r="EW220">
        <v>1432.89</v>
      </c>
      <c r="EX220">
        <v>5.000560000000001</v>
      </c>
      <c r="EY220">
        <v>17050.98518518519</v>
      </c>
      <c r="EZ220">
        <v>10317.58888888889</v>
      </c>
      <c r="FA220">
        <v>38.27755555555555</v>
      </c>
      <c r="FB220">
        <v>41.71266666666666</v>
      </c>
      <c r="FC220">
        <v>39.37933333333334</v>
      </c>
      <c r="FD220">
        <v>40.95114814814815</v>
      </c>
      <c r="FE220">
        <v>39.44648148148148</v>
      </c>
      <c r="FF220">
        <v>1155.65037037037</v>
      </c>
      <c r="FG220">
        <v>39.43777777777778</v>
      </c>
      <c r="FH220">
        <v>0</v>
      </c>
      <c r="FI220">
        <v>1761332229.2</v>
      </c>
      <c r="FJ220">
        <v>0</v>
      </c>
      <c r="FK220">
        <v>1432.9656</v>
      </c>
      <c r="FL220">
        <v>6.226153841079769</v>
      </c>
      <c r="FM220">
        <v>4.300000010450236</v>
      </c>
      <c r="FN220">
        <v>17051.088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13.80882926829268</v>
      </c>
      <c r="GD220">
        <v>5.89493101045295</v>
      </c>
      <c r="GE220">
        <v>0.5849665970217205</v>
      </c>
      <c r="GF220">
        <v>0</v>
      </c>
      <c r="GG220">
        <v>1432.497058823529</v>
      </c>
      <c r="GH220">
        <v>6.315049648845887</v>
      </c>
      <c r="GI220">
        <v>0.7248104393635543</v>
      </c>
      <c r="GJ220">
        <v>0</v>
      </c>
      <c r="GK220">
        <v>2.455968536585366</v>
      </c>
      <c r="GL220">
        <v>0.0570441114982586</v>
      </c>
      <c r="GM220">
        <v>0.008160117634546542</v>
      </c>
      <c r="GN220">
        <v>1</v>
      </c>
      <c r="GO220">
        <v>1</v>
      </c>
      <c r="GP220">
        <v>3</v>
      </c>
      <c r="GQ220" t="s">
        <v>446</v>
      </c>
      <c r="GR220">
        <v>3.13313</v>
      </c>
      <c r="GS220">
        <v>2.70903</v>
      </c>
      <c r="GT220">
        <v>0.0612632</v>
      </c>
      <c r="GU220">
        <v>0.0588026</v>
      </c>
      <c r="GV220">
        <v>0.0637774</v>
      </c>
      <c r="GW220">
        <v>0.0535397</v>
      </c>
      <c r="GX220">
        <v>28555.7</v>
      </c>
      <c r="GY220">
        <v>27741.2</v>
      </c>
      <c r="GZ220">
        <v>30940.7</v>
      </c>
      <c r="HA220">
        <v>29704.5</v>
      </c>
      <c r="HB220">
        <v>39931</v>
      </c>
      <c r="HC220">
        <v>36992.5</v>
      </c>
      <c r="HD220">
        <v>47262.4</v>
      </c>
      <c r="HE220">
        <v>44128.1</v>
      </c>
      <c r="HF220">
        <v>1.88778</v>
      </c>
      <c r="HG220">
        <v>1.87605</v>
      </c>
      <c r="HH220">
        <v>0.0431761</v>
      </c>
      <c r="HI220">
        <v>0</v>
      </c>
      <c r="HJ220">
        <v>17.2807</v>
      </c>
      <c r="HK220">
        <v>999.9</v>
      </c>
      <c r="HL220">
        <v>30.8</v>
      </c>
      <c r="HM220">
        <v>32.1</v>
      </c>
      <c r="HN220">
        <v>16.4077</v>
      </c>
      <c r="HO220">
        <v>63.6014</v>
      </c>
      <c r="HP220">
        <v>19.9559</v>
      </c>
      <c r="HQ220">
        <v>1</v>
      </c>
      <c r="HR220">
        <v>-0.264195</v>
      </c>
      <c r="HS220">
        <v>2.91493</v>
      </c>
      <c r="HT220">
        <v>20.1814</v>
      </c>
      <c r="HU220">
        <v>5.23137</v>
      </c>
      <c r="HV220">
        <v>11.9724</v>
      </c>
      <c r="HW220">
        <v>4.97145</v>
      </c>
      <c r="HX220">
        <v>3.28958</v>
      </c>
      <c r="HY220">
        <v>9999</v>
      </c>
      <c r="HZ220">
        <v>9999</v>
      </c>
      <c r="IA220">
        <v>9999</v>
      </c>
      <c r="IB220">
        <v>999.9</v>
      </c>
      <c r="IC220">
        <v>4.97297</v>
      </c>
      <c r="ID220">
        <v>1.87737</v>
      </c>
      <c r="IE220">
        <v>1.87544</v>
      </c>
      <c r="IF220">
        <v>1.87828</v>
      </c>
      <c r="IG220">
        <v>1.87499</v>
      </c>
      <c r="IH220">
        <v>1.87851</v>
      </c>
      <c r="II220">
        <v>1.8757</v>
      </c>
      <c r="IJ220">
        <v>1.87683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0.387</v>
      </c>
      <c r="IY220">
        <v>0.0509</v>
      </c>
      <c r="IZ220">
        <v>-0.1194416370607354</v>
      </c>
      <c r="JA220">
        <v>0.002211305909277446</v>
      </c>
      <c r="JB220">
        <v>-1.416678044876584E-06</v>
      </c>
      <c r="JC220">
        <v>5.589822708492042E-10</v>
      </c>
      <c r="JD220">
        <v>-0.0366444106193515</v>
      </c>
      <c r="JE220">
        <v>-0.003883289402147765</v>
      </c>
      <c r="JF220">
        <v>0.001294046794190009</v>
      </c>
      <c r="JG220">
        <v>-2.515066912705432E-05</v>
      </c>
      <c r="JH220">
        <v>14</v>
      </c>
      <c r="JI220">
        <v>2052</v>
      </c>
      <c r="JJ220">
        <v>1</v>
      </c>
      <c r="JK220">
        <v>21</v>
      </c>
      <c r="JL220">
        <v>29355536.6</v>
      </c>
      <c r="JM220">
        <v>29355536.6</v>
      </c>
      <c r="JN220">
        <v>0.716553</v>
      </c>
      <c r="JO220">
        <v>2.5354</v>
      </c>
      <c r="JP220">
        <v>1.39893</v>
      </c>
      <c r="JQ220">
        <v>2.32788</v>
      </c>
      <c r="JR220">
        <v>1.44897</v>
      </c>
      <c r="JS220">
        <v>2.60132</v>
      </c>
      <c r="JT220">
        <v>37.6263</v>
      </c>
      <c r="JU220">
        <v>23.9124</v>
      </c>
      <c r="JV220">
        <v>18</v>
      </c>
      <c r="JW220">
        <v>475.991</v>
      </c>
      <c r="JX220">
        <v>437.735</v>
      </c>
      <c r="JY220">
        <v>13.2297</v>
      </c>
      <c r="JZ220">
        <v>23.5659</v>
      </c>
      <c r="KA220">
        <v>29.9997</v>
      </c>
      <c r="KB220">
        <v>23.3687</v>
      </c>
      <c r="KC220">
        <v>23.4577</v>
      </c>
      <c r="KD220">
        <v>14.3859</v>
      </c>
      <c r="KE220">
        <v>41.7709</v>
      </c>
      <c r="KF220">
        <v>0</v>
      </c>
      <c r="KG220">
        <v>13.332</v>
      </c>
      <c r="KH220">
        <v>232.837</v>
      </c>
      <c r="KI220">
        <v>9.015940000000001</v>
      </c>
      <c r="KJ220">
        <v>102.197</v>
      </c>
      <c r="KK220">
        <v>101.512</v>
      </c>
    </row>
    <row r="221" spans="1:297">
      <c r="A221">
        <v>205</v>
      </c>
      <c r="B221">
        <v>1761332198.1</v>
      </c>
      <c r="C221">
        <v>4157.5</v>
      </c>
      <c r="D221" t="s">
        <v>855</v>
      </c>
      <c r="E221" t="s">
        <v>856</v>
      </c>
      <c r="F221">
        <v>5</v>
      </c>
      <c r="G221" t="s">
        <v>832</v>
      </c>
      <c r="H221" t="s">
        <v>436</v>
      </c>
      <c r="I221">
        <v>1761332190.314285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252.3158179840748</v>
      </c>
      <c r="AK221">
        <v>260.0035575757577</v>
      </c>
      <c r="AL221">
        <v>-3.257916411481518</v>
      </c>
      <c r="AM221">
        <v>65.51490873077735</v>
      </c>
      <c r="AN221">
        <f>(AP221 - AO221 + DY221*1E3/(8.314*(EA221+273.15)) * AR221/DX221 * AQ221) * DX221/(100*DL221) * 1000/(1000 - AP221)</f>
        <v>0</v>
      </c>
      <c r="AO221">
        <v>9.050734790053349</v>
      </c>
      <c r="AP221">
        <v>11.5152806060606</v>
      </c>
      <c r="AQ221">
        <v>1.012571366327132E-05</v>
      </c>
      <c r="AR221">
        <v>114.914792961225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1761332190.314285</v>
      </c>
      <c r="DR221">
        <v>280.5155357142857</v>
      </c>
      <c r="DS221">
        <v>265.928</v>
      </c>
      <c r="DT221">
        <v>11.51181428571428</v>
      </c>
      <c r="DU221">
        <v>9.051345</v>
      </c>
      <c r="DV221">
        <v>280.1146785714286</v>
      </c>
      <c r="DW221">
        <v>11.46084642857143</v>
      </c>
      <c r="DX221">
        <v>500.0077500000001</v>
      </c>
      <c r="DY221">
        <v>90.14553571428574</v>
      </c>
      <c r="DZ221">
        <v>0.03118571071428571</v>
      </c>
      <c r="EA221">
        <v>17.97705714285715</v>
      </c>
      <c r="EB221">
        <v>18.000675</v>
      </c>
      <c r="EC221">
        <v>999.9000000000002</v>
      </c>
      <c r="ED221">
        <v>0</v>
      </c>
      <c r="EE221">
        <v>0</v>
      </c>
      <c r="EF221">
        <v>10006.69607142857</v>
      </c>
      <c r="EG221">
        <v>0</v>
      </c>
      <c r="EH221">
        <v>1138.838571428571</v>
      </c>
      <c r="EI221">
        <v>14.58763571428572</v>
      </c>
      <c r="EJ221">
        <v>283.7825</v>
      </c>
      <c r="EK221">
        <v>268.3570357142857</v>
      </c>
      <c r="EL221">
        <v>2.460469642857143</v>
      </c>
      <c r="EM221">
        <v>265.928</v>
      </c>
      <c r="EN221">
        <v>9.051345</v>
      </c>
      <c r="EO221">
        <v>1.037738928571428</v>
      </c>
      <c r="EP221">
        <v>0.8159382142857142</v>
      </c>
      <c r="EQ221">
        <v>7.457280714285715</v>
      </c>
      <c r="ER221">
        <v>3.987649642857143</v>
      </c>
      <c r="ES221">
        <v>1200.085357142857</v>
      </c>
      <c r="ET221">
        <v>0.9670029642857144</v>
      </c>
      <c r="EU221">
        <v>0.03299703928571428</v>
      </c>
      <c r="EV221">
        <v>0</v>
      </c>
      <c r="EW221">
        <v>1433.424285714286</v>
      </c>
      <c r="EX221">
        <v>5.000560000000001</v>
      </c>
      <c r="EY221">
        <v>17051.49642857143</v>
      </c>
      <c r="EZ221">
        <v>10317.575</v>
      </c>
      <c r="FA221">
        <v>38.20296428571429</v>
      </c>
      <c r="FB221">
        <v>41.52649999999999</v>
      </c>
      <c r="FC221">
        <v>39.32110714285714</v>
      </c>
      <c r="FD221">
        <v>40.70067857142856</v>
      </c>
      <c r="FE221">
        <v>39.31</v>
      </c>
      <c r="FF221">
        <v>1155.650357142857</v>
      </c>
      <c r="FG221">
        <v>39.43428571428571</v>
      </c>
      <c r="FH221">
        <v>0</v>
      </c>
      <c r="FI221">
        <v>1761332234</v>
      </c>
      <c r="FJ221">
        <v>0</v>
      </c>
      <c r="FK221">
        <v>1433.4536</v>
      </c>
      <c r="FL221">
        <v>6.283846134207555</v>
      </c>
      <c r="FM221">
        <v>2.484615402020826</v>
      </c>
      <c r="FN221">
        <v>17051.292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14.33484</v>
      </c>
      <c r="GD221">
        <v>4.964663414634074</v>
      </c>
      <c r="GE221">
        <v>0.4789598494654848</v>
      </c>
      <c r="GF221">
        <v>0</v>
      </c>
      <c r="GG221">
        <v>1433.045588235294</v>
      </c>
      <c r="GH221">
        <v>6.750954927644587</v>
      </c>
      <c r="GI221">
        <v>0.7816881850745346</v>
      </c>
      <c r="GJ221">
        <v>0</v>
      </c>
      <c r="GK221">
        <v>2.46048325</v>
      </c>
      <c r="GL221">
        <v>-0.005268855534708862</v>
      </c>
      <c r="GM221">
        <v>0.003564141823426768</v>
      </c>
      <c r="GN221">
        <v>1</v>
      </c>
      <c r="GO221">
        <v>1</v>
      </c>
      <c r="GP221">
        <v>3</v>
      </c>
      <c r="GQ221" t="s">
        <v>446</v>
      </c>
      <c r="GR221">
        <v>3.13299</v>
      </c>
      <c r="GS221">
        <v>2.70916</v>
      </c>
      <c r="GT221">
        <v>0.0582244</v>
      </c>
      <c r="GU221">
        <v>0.0555953</v>
      </c>
      <c r="GV221">
        <v>0.06380429999999999</v>
      </c>
      <c r="GW221">
        <v>0.0535322</v>
      </c>
      <c r="GX221">
        <v>28648.3</v>
      </c>
      <c r="GY221">
        <v>27836</v>
      </c>
      <c r="GZ221">
        <v>30940.8</v>
      </c>
      <c r="HA221">
        <v>29704.7</v>
      </c>
      <c r="HB221">
        <v>39929.9</v>
      </c>
      <c r="HC221">
        <v>36992.7</v>
      </c>
      <c r="HD221">
        <v>47262.7</v>
      </c>
      <c r="HE221">
        <v>44128.2</v>
      </c>
      <c r="HF221">
        <v>1.88795</v>
      </c>
      <c r="HG221">
        <v>1.87623</v>
      </c>
      <c r="HH221">
        <v>0.0438318</v>
      </c>
      <c r="HI221">
        <v>0</v>
      </c>
      <c r="HJ221">
        <v>17.2793</v>
      </c>
      <c r="HK221">
        <v>999.9</v>
      </c>
      <c r="HL221">
        <v>30.8</v>
      </c>
      <c r="HM221">
        <v>32.1</v>
      </c>
      <c r="HN221">
        <v>16.4087</v>
      </c>
      <c r="HO221">
        <v>62.8914</v>
      </c>
      <c r="HP221">
        <v>19.8357</v>
      </c>
      <c r="HQ221">
        <v>1</v>
      </c>
      <c r="HR221">
        <v>-0.264909</v>
      </c>
      <c r="HS221">
        <v>3.00341</v>
      </c>
      <c r="HT221">
        <v>20.1799</v>
      </c>
      <c r="HU221">
        <v>5.23107</v>
      </c>
      <c r="HV221">
        <v>11.9733</v>
      </c>
      <c r="HW221">
        <v>4.9712</v>
      </c>
      <c r="HX221">
        <v>3.2895</v>
      </c>
      <c r="HY221">
        <v>9999</v>
      </c>
      <c r="HZ221">
        <v>9999</v>
      </c>
      <c r="IA221">
        <v>9999</v>
      </c>
      <c r="IB221">
        <v>999.9</v>
      </c>
      <c r="IC221">
        <v>4.97294</v>
      </c>
      <c r="ID221">
        <v>1.87736</v>
      </c>
      <c r="IE221">
        <v>1.87545</v>
      </c>
      <c r="IF221">
        <v>1.87832</v>
      </c>
      <c r="IG221">
        <v>1.87499</v>
      </c>
      <c r="IH221">
        <v>1.87851</v>
      </c>
      <c r="II221">
        <v>1.87569</v>
      </c>
      <c r="IJ221">
        <v>1.87683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0.362</v>
      </c>
      <c r="IY221">
        <v>0.051</v>
      </c>
      <c r="IZ221">
        <v>-0.1194416370607354</v>
      </c>
      <c r="JA221">
        <v>0.002211305909277446</v>
      </c>
      <c r="JB221">
        <v>-1.416678044876584E-06</v>
      </c>
      <c r="JC221">
        <v>5.589822708492042E-10</v>
      </c>
      <c r="JD221">
        <v>-0.0366444106193515</v>
      </c>
      <c r="JE221">
        <v>-0.003883289402147765</v>
      </c>
      <c r="JF221">
        <v>0.001294046794190009</v>
      </c>
      <c r="JG221">
        <v>-2.515066912705432E-05</v>
      </c>
      <c r="JH221">
        <v>14</v>
      </c>
      <c r="JI221">
        <v>2052</v>
      </c>
      <c r="JJ221">
        <v>1</v>
      </c>
      <c r="JK221">
        <v>21</v>
      </c>
      <c r="JL221">
        <v>29355536.6</v>
      </c>
      <c r="JM221">
        <v>29355536.6</v>
      </c>
      <c r="JN221">
        <v>0.681152</v>
      </c>
      <c r="JO221">
        <v>2.54639</v>
      </c>
      <c r="JP221">
        <v>1.39893</v>
      </c>
      <c r="JQ221">
        <v>2.32788</v>
      </c>
      <c r="JR221">
        <v>1.44897</v>
      </c>
      <c r="JS221">
        <v>2.60864</v>
      </c>
      <c r="JT221">
        <v>37.6263</v>
      </c>
      <c r="JU221">
        <v>23.9124</v>
      </c>
      <c r="JV221">
        <v>18</v>
      </c>
      <c r="JW221">
        <v>476.083</v>
      </c>
      <c r="JX221">
        <v>437.84</v>
      </c>
      <c r="JY221">
        <v>13.3248</v>
      </c>
      <c r="JZ221">
        <v>23.5659</v>
      </c>
      <c r="KA221">
        <v>29.9996</v>
      </c>
      <c r="KB221">
        <v>23.3687</v>
      </c>
      <c r="KC221">
        <v>23.4577</v>
      </c>
      <c r="KD221">
        <v>13.6771</v>
      </c>
      <c r="KE221">
        <v>41.7709</v>
      </c>
      <c r="KF221">
        <v>0</v>
      </c>
      <c r="KG221">
        <v>13.3333</v>
      </c>
      <c r="KH221">
        <v>212.799</v>
      </c>
      <c r="KI221">
        <v>9.01088</v>
      </c>
      <c r="KJ221">
        <v>102.198</v>
      </c>
      <c r="KK221">
        <v>101.513</v>
      </c>
    </row>
    <row r="222" spans="1:297">
      <c r="A222">
        <v>206</v>
      </c>
      <c r="B222">
        <v>1761332203.1</v>
      </c>
      <c r="C222">
        <v>4162.5</v>
      </c>
      <c r="D222" t="s">
        <v>857</v>
      </c>
      <c r="E222" t="s">
        <v>858</v>
      </c>
      <c r="F222">
        <v>5</v>
      </c>
      <c r="G222" t="s">
        <v>832</v>
      </c>
      <c r="H222" t="s">
        <v>436</v>
      </c>
      <c r="I222">
        <v>1761332195.6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235.6430259339998</v>
      </c>
      <c r="AK222">
        <v>243.7397939393938</v>
      </c>
      <c r="AL222">
        <v>-3.251790215990209</v>
      </c>
      <c r="AM222">
        <v>65.51490873077735</v>
      </c>
      <c r="AN222">
        <f>(AP222 - AO222 + DY222*1E3/(8.314*(EA222+273.15)) * AR222/DX222 * AQ222) * DX222/(100*DL222) * 1000/(1000 - AP222)</f>
        <v>0</v>
      </c>
      <c r="AO222">
        <v>9.050684843296731</v>
      </c>
      <c r="AP222">
        <v>11.51882424242424</v>
      </c>
      <c r="AQ222">
        <v>8.262638892750338E-06</v>
      </c>
      <c r="AR222">
        <v>114.914792961225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1761332195.6</v>
      </c>
      <c r="DR222">
        <v>263.4651851851852</v>
      </c>
      <c r="DS222">
        <v>248.4477407407408</v>
      </c>
      <c r="DT222">
        <v>11.51294074074074</v>
      </c>
      <c r="DU222">
        <v>9.05099074074074</v>
      </c>
      <c r="DV222">
        <v>263.091</v>
      </c>
      <c r="DW222">
        <v>11.46195555555556</v>
      </c>
      <c r="DX222">
        <v>500.0287407407407</v>
      </c>
      <c r="DY222">
        <v>90.14395555555556</v>
      </c>
      <c r="DZ222">
        <v>0.0311393</v>
      </c>
      <c r="EA222">
        <v>17.97767037037037</v>
      </c>
      <c r="EB222">
        <v>18.00325555555555</v>
      </c>
      <c r="EC222">
        <v>999.9000000000001</v>
      </c>
      <c r="ED222">
        <v>0</v>
      </c>
      <c r="EE222">
        <v>0</v>
      </c>
      <c r="EF222">
        <v>10002.24740740741</v>
      </c>
      <c r="EG222">
        <v>0</v>
      </c>
      <c r="EH222">
        <v>1138.861481481481</v>
      </c>
      <c r="EI222">
        <v>15.01757777777778</v>
      </c>
      <c r="EJ222">
        <v>266.5338148148148</v>
      </c>
      <c r="EK222">
        <v>250.717</v>
      </c>
      <c r="EL222">
        <v>2.461949629629629</v>
      </c>
      <c r="EM222">
        <v>248.4477407407408</v>
      </c>
      <c r="EN222">
        <v>9.05099074074074</v>
      </c>
      <c r="EO222">
        <v>1.037821851851852</v>
      </c>
      <c r="EP222">
        <v>0.815891962962963</v>
      </c>
      <c r="EQ222">
        <v>7.458453703703703</v>
      </c>
      <c r="ER222">
        <v>3.986843333333333</v>
      </c>
      <c r="ES222">
        <v>1200.022962962963</v>
      </c>
      <c r="ET222">
        <v>0.967006037037037</v>
      </c>
      <c r="EU222">
        <v>0.0329940111111111</v>
      </c>
      <c r="EV222">
        <v>0</v>
      </c>
      <c r="EW222">
        <v>1433.817407407408</v>
      </c>
      <c r="EX222">
        <v>5.000560000000001</v>
      </c>
      <c r="EY222">
        <v>17050.04074074074</v>
      </c>
      <c r="EZ222">
        <v>10317.05555555555</v>
      </c>
      <c r="FA222">
        <v>38.15722222222222</v>
      </c>
      <c r="FB222">
        <v>41.31914814814814</v>
      </c>
      <c r="FC222">
        <v>39.25888888888889</v>
      </c>
      <c r="FD222">
        <v>40.46503703703704</v>
      </c>
      <c r="FE222">
        <v>39.19877777777778</v>
      </c>
      <c r="FF222">
        <v>1155.594074074074</v>
      </c>
      <c r="FG222">
        <v>39.42814814814815</v>
      </c>
      <c r="FH222">
        <v>0</v>
      </c>
      <c r="FI222">
        <v>1761332238.8</v>
      </c>
      <c r="FJ222">
        <v>0</v>
      </c>
      <c r="FK222">
        <v>1433.7888</v>
      </c>
      <c r="FL222">
        <v>2.436923065726324</v>
      </c>
      <c r="FM222">
        <v>-17.58461530082513</v>
      </c>
      <c r="FN222">
        <v>17050.104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14.755125</v>
      </c>
      <c r="GD222">
        <v>4.801494934333921</v>
      </c>
      <c r="GE222">
        <v>0.4625564877666294</v>
      </c>
      <c r="GF222">
        <v>0</v>
      </c>
      <c r="GG222">
        <v>1433.518529411765</v>
      </c>
      <c r="GH222">
        <v>4.380901444945153</v>
      </c>
      <c r="GI222">
        <v>0.6025735608154361</v>
      </c>
      <c r="GJ222">
        <v>0</v>
      </c>
      <c r="GK222">
        <v>2.4618935</v>
      </c>
      <c r="GL222">
        <v>0.01597260787991455</v>
      </c>
      <c r="GM222">
        <v>0.003694581539227402</v>
      </c>
      <c r="GN222">
        <v>1</v>
      </c>
      <c r="GO222">
        <v>1</v>
      </c>
      <c r="GP222">
        <v>3</v>
      </c>
      <c r="GQ222" t="s">
        <v>446</v>
      </c>
      <c r="GR222">
        <v>3.13302</v>
      </c>
      <c r="GS222">
        <v>2.70874</v>
      </c>
      <c r="GT222">
        <v>0.0551238</v>
      </c>
      <c r="GU222">
        <v>0.0522996</v>
      </c>
      <c r="GV222">
        <v>0.0638171</v>
      </c>
      <c r="GW222">
        <v>0.0535319</v>
      </c>
      <c r="GX222">
        <v>28742.5</v>
      </c>
      <c r="GY222">
        <v>27933.1</v>
      </c>
      <c r="GZ222">
        <v>30940.7</v>
      </c>
      <c r="HA222">
        <v>29704.6</v>
      </c>
      <c r="HB222">
        <v>39928.6</v>
      </c>
      <c r="HC222">
        <v>36992.6</v>
      </c>
      <c r="HD222">
        <v>47262.1</v>
      </c>
      <c r="HE222">
        <v>44128.4</v>
      </c>
      <c r="HF222">
        <v>1.88792</v>
      </c>
      <c r="HG222">
        <v>1.876</v>
      </c>
      <c r="HH222">
        <v>0.0441745</v>
      </c>
      <c r="HI222">
        <v>0</v>
      </c>
      <c r="HJ222">
        <v>17.2781</v>
      </c>
      <c r="HK222">
        <v>999.9</v>
      </c>
      <c r="HL222">
        <v>30.8</v>
      </c>
      <c r="HM222">
        <v>32.1</v>
      </c>
      <c r="HN222">
        <v>16.4073</v>
      </c>
      <c r="HO222">
        <v>63.5614</v>
      </c>
      <c r="HP222">
        <v>19.9239</v>
      </c>
      <c r="HQ222">
        <v>1</v>
      </c>
      <c r="HR222">
        <v>-0.26467</v>
      </c>
      <c r="HS222">
        <v>3.11751</v>
      </c>
      <c r="HT222">
        <v>20.1781</v>
      </c>
      <c r="HU222">
        <v>5.23197</v>
      </c>
      <c r="HV222">
        <v>11.9734</v>
      </c>
      <c r="HW222">
        <v>4.97145</v>
      </c>
      <c r="HX222">
        <v>3.2895</v>
      </c>
      <c r="HY222">
        <v>9999</v>
      </c>
      <c r="HZ222">
        <v>9999</v>
      </c>
      <c r="IA222">
        <v>9999</v>
      </c>
      <c r="IB222">
        <v>999.9</v>
      </c>
      <c r="IC222">
        <v>4.97295</v>
      </c>
      <c r="ID222">
        <v>1.87735</v>
      </c>
      <c r="IE222">
        <v>1.87544</v>
      </c>
      <c r="IF222">
        <v>1.8783</v>
      </c>
      <c r="IG222">
        <v>1.87499</v>
      </c>
      <c r="IH222">
        <v>1.87852</v>
      </c>
      <c r="II222">
        <v>1.87566</v>
      </c>
      <c r="IJ222">
        <v>1.87683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0.336</v>
      </c>
      <c r="IY222">
        <v>0.0511</v>
      </c>
      <c r="IZ222">
        <v>-0.1194416370607354</v>
      </c>
      <c r="JA222">
        <v>0.002211305909277446</v>
      </c>
      <c r="JB222">
        <v>-1.416678044876584E-06</v>
      </c>
      <c r="JC222">
        <v>5.589822708492042E-10</v>
      </c>
      <c r="JD222">
        <v>-0.0366444106193515</v>
      </c>
      <c r="JE222">
        <v>-0.003883289402147765</v>
      </c>
      <c r="JF222">
        <v>0.001294046794190009</v>
      </c>
      <c r="JG222">
        <v>-2.515066912705432E-05</v>
      </c>
      <c r="JH222">
        <v>14</v>
      </c>
      <c r="JI222">
        <v>2052</v>
      </c>
      <c r="JJ222">
        <v>1</v>
      </c>
      <c r="JK222">
        <v>21</v>
      </c>
      <c r="JL222">
        <v>29355536.7</v>
      </c>
      <c r="JM222">
        <v>29355536.7</v>
      </c>
      <c r="JN222">
        <v>0.64209</v>
      </c>
      <c r="JO222">
        <v>2.56226</v>
      </c>
      <c r="JP222">
        <v>1.39893</v>
      </c>
      <c r="JQ222">
        <v>2.32788</v>
      </c>
      <c r="JR222">
        <v>1.44897</v>
      </c>
      <c r="JS222">
        <v>2.52808</v>
      </c>
      <c r="JT222">
        <v>37.6504</v>
      </c>
      <c r="JU222">
        <v>23.9036</v>
      </c>
      <c r="JV222">
        <v>18</v>
      </c>
      <c r="JW222">
        <v>476.07</v>
      </c>
      <c r="JX222">
        <v>437.705</v>
      </c>
      <c r="JY222">
        <v>13.3457</v>
      </c>
      <c r="JZ222">
        <v>23.5665</v>
      </c>
      <c r="KA222">
        <v>29.9999</v>
      </c>
      <c r="KB222">
        <v>23.3687</v>
      </c>
      <c r="KC222">
        <v>23.4577</v>
      </c>
      <c r="KD222">
        <v>12.8859</v>
      </c>
      <c r="KE222">
        <v>41.7709</v>
      </c>
      <c r="KF222">
        <v>0</v>
      </c>
      <c r="KG222">
        <v>13.3343</v>
      </c>
      <c r="KH222">
        <v>199.433</v>
      </c>
      <c r="KI222">
        <v>9.010719999999999</v>
      </c>
      <c r="KJ222">
        <v>102.197</v>
      </c>
      <c r="KK222">
        <v>101.513</v>
      </c>
    </row>
    <row r="223" spans="1:297">
      <c r="A223">
        <v>207</v>
      </c>
      <c r="B223">
        <v>1761332208.1</v>
      </c>
      <c r="C223">
        <v>4167.5</v>
      </c>
      <c r="D223" t="s">
        <v>859</v>
      </c>
      <c r="E223" t="s">
        <v>860</v>
      </c>
      <c r="F223">
        <v>5</v>
      </c>
      <c r="G223" t="s">
        <v>832</v>
      </c>
      <c r="H223" t="s">
        <v>436</v>
      </c>
      <c r="I223">
        <v>1761332200.314285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218.8377014474066</v>
      </c>
      <c r="AK223">
        <v>227.4266121212122</v>
      </c>
      <c r="AL223">
        <v>-3.256774709968686</v>
      </c>
      <c r="AM223">
        <v>65.51490873077735</v>
      </c>
      <c r="AN223">
        <f>(AP223 - AO223 + DY223*1E3/(8.314*(EA223+273.15)) * AR223/DX223 * AQ223) * DX223/(100*DL223) * 1000/(1000 - AP223)</f>
        <v>0</v>
      </c>
      <c r="AO223">
        <v>9.05065786864356</v>
      </c>
      <c r="AP223">
        <v>11.51764484848484</v>
      </c>
      <c r="AQ223">
        <v>-4.364635827185741E-06</v>
      </c>
      <c r="AR223">
        <v>114.914792961225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1761332200.314285</v>
      </c>
      <c r="DR223">
        <v>248.2690357142858</v>
      </c>
      <c r="DS223">
        <v>232.83175</v>
      </c>
      <c r="DT223">
        <v>11.515675</v>
      </c>
      <c r="DU223">
        <v>9.050782142857143</v>
      </c>
      <c r="DV223">
        <v>247.9190714285714</v>
      </c>
      <c r="DW223">
        <v>11.46464285714286</v>
      </c>
      <c r="DX223">
        <v>500.0291071428572</v>
      </c>
      <c r="DY223">
        <v>90.14316428571429</v>
      </c>
      <c r="DZ223">
        <v>0.03122826785714286</v>
      </c>
      <c r="EA223">
        <v>17.98011785714286</v>
      </c>
      <c r="EB223">
        <v>18.00687142857143</v>
      </c>
      <c r="EC223">
        <v>999.9000000000002</v>
      </c>
      <c r="ED223">
        <v>0</v>
      </c>
      <c r="EE223">
        <v>0</v>
      </c>
      <c r="EF223">
        <v>9991.069999999998</v>
      </c>
      <c r="EG223">
        <v>0</v>
      </c>
      <c r="EH223">
        <v>1138.878214285714</v>
      </c>
      <c r="EI223">
        <v>15.43735714285714</v>
      </c>
      <c r="EJ223">
        <v>251.1613571428572</v>
      </c>
      <c r="EK223">
        <v>234.9583214285715</v>
      </c>
      <c r="EL223">
        <v>2.464894285714286</v>
      </c>
      <c r="EM223">
        <v>232.83175</v>
      </c>
      <c r="EN223">
        <v>9.050782142857143</v>
      </c>
      <c r="EO223">
        <v>1.038058928571429</v>
      </c>
      <c r="EP223">
        <v>0.8158659642857141</v>
      </c>
      <c r="EQ223">
        <v>7.461802857142858</v>
      </c>
      <c r="ER223">
        <v>3.986391071428571</v>
      </c>
      <c r="ES223">
        <v>1200.025357142857</v>
      </c>
      <c r="ET223">
        <v>0.9670035714285713</v>
      </c>
      <c r="EU223">
        <v>0.03299659999999999</v>
      </c>
      <c r="EV223">
        <v>0</v>
      </c>
      <c r="EW223">
        <v>1433.945</v>
      </c>
      <c r="EX223">
        <v>5.000560000000001</v>
      </c>
      <c r="EY223">
        <v>17047.72857142857</v>
      </c>
      <c r="EZ223">
        <v>10317.06428571428</v>
      </c>
      <c r="FA223">
        <v>38.10257142857143</v>
      </c>
      <c r="FB223">
        <v>41.15149999999999</v>
      </c>
      <c r="FC223">
        <v>39.18932142857143</v>
      </c>
      <c r="FD223">
        <v>40.24760714285714</v>
      </c>
      <c r="FE223">
        <v>39.08671428571428</v>
      </c>
      <c r="FF223">
        <v>1155.593928571428</v>
      </c>
      <c r="FG223">
        <v>39.43142857142858</v>
      </c>
      <c r="FH223">
        <v>0</v>
      </c>
      <c r="FI223">
        <v>1761332244.2</v>
      </c>
      <c r="FJ223">
        <v>0</v>
      </c>
      <c r="FK223">
        <v>1433.911538461538</v>
      </c>
      <c r="FL223">
        <v>-0.9682051351783514</v>
      </c>
      <c r="FM223">
        <v>-47.02222217840307</v>
      </c>
      <c r="FN223">
        <v>17047.47692307692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15.20809756097561</v>
      </c>
      <c r="GD223">
        <v>5.309029965156799</v>
      </c>
      <c r="GE223">
        <v>0.5250073297921796</v>
      </c>
      <c r="GF223">
        <v>0</v>
      </c>
      <c r="GG223">
        <v>1433.805588235294</v>
      </c>
      <c r="GH223">
        <v>1.865393429269669</v>
      </c>
      <c r="GI223">
        <v>0.4201343704975395</v>
      </c>
      <c r="GJ223">
        <v>0</v>
      </c>
      <c r="GK223">
        <v>2.463102682926829</v>
      </c>
      <c r="GL223">
        <v>0.03828292682927441</v>
      </c>
      <c r="GM223">
        <v>0.004396164084240028</v>
      </c>
      <c r="GN223">
        <v>1</v>
      </c>
      <c r="GO223">
        <v>1</v>
      </c>
      <c r="GP223">
        <v>3</v>
      </c>
      <c r="GQ223" t="s">
        <v>446</v>
      </c>
      <c r="GR223">
        <v>3.13302</v>
      </c>
      <c r="GS223">
        <v>2.70885</v>
      </c>
      <c r="GT223">
        <v>0.0519462</v>
      </c>
      <c r="GU223">
        <v>0.0489322</v>
      </c>
      <c r="GV223">
        <v>0.063815</v>
      </c>
      <c r="GW223">
        <v>0.0535358</v>
      </c>
      <c r="GX223">
        <v>28839.6</v>
      </c>
      <c r="GY223">
        <v>28032.5</v>
      </c>
      <c r="GZ223">
        <v>30941.1</v>
      </c>
      <c r="HA223">
        <v>29704.7</v>
      </c>
      <c r="HB223">
        <v>39929.2</v>
      </c>
      <c r="HC223">
        <v>36992.5</v>
      </c>
      <c r="HD223">
        <v>47263</v>
      </c>
      <c r="HE223">
        <v>44128.8</v>
      </c>
      <c r="HF223">
        <v>1.88783</v>
      </c>
      <c r="HG223">
        <v>1.87582</v>
      </c>
      <c r="HH223">
        <v>0.0441298</v>
      </c>
      <c r="HI223">
        <v>0</v>
      </c>
      <c r="HJ223">
        <v>17.2762</v>
      </c>
      <c r="HK223">
        <v>999.9</v>
      </c>
      <c r="HL223">
        <v>30.8</v>
      </c>
      <c r="HM223">
        <v>32.1</v>
      </c>
      <c r="HN223">
        <v>16.4083</v>
      </c>
      <c r="HO223">
        <v>63.8714</v>
      </c>
      <c r="HP223">
        <v>19.9038</v>
      </c>
      <c r="HQ223">
        <v>1</v>
      </c>
      <c r="HR223">
        <v>-0.264159</v>
      </c>
      <c r="HS223">
        <v>3.22441</v>
      </c>
      <c r="HT223">
        <v>20.176</v>
      </c>
      <c r="HU223">
        <v>5.23152</v>
      </c>
      <c r="HV223">
        <v>11.9728</v>
      </c>
      <c r="HW223">
        <v>4.9714</v>
      </c>
      <c r="HX223">
        <v>3.28953</v>
      </c>
      <c r="HY223">
        <v>9999</v>
      </c>
      <c r="HZ223">
        <v>9999</v>
      </c>
      <c r="IA223">
        <v>9999</v>
      </c>
      <c r="IB223">
        <v>999.9</v>
      </c>
      <c r="IC223">
        <v>4.97294</v>
      </c>
      <c r="ID223">
        <v>1.87735</v>
      </c>
      <c r="IE223">
        <v>1.87546</v>
      </c>
      <c r="IF223">
        <v>1.87832</v>
      </c>
      <c r="IG223">
        <v>1.875</v>
      </c>
      <c r="IH223">
        <v>1.87851</v>
      </c>
      <c r="II223">
        <v>1.87568</v>
      </c>
      <c r="IJ223">
        <v>1.87683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0.31</v>
      </c>
      <c r="IY223">
        <v>0.0511</v>
      </c>
      <c r="IZ223">
        <v>-0.1194416370607354</v>
      </c>
      <c r="JA223">
        <v>0.002211305909277446</v>
      </c>
      <c r="JB223">
        <v>-1.416678044876584E-06</v>
      </c>
      <c r="JC223">
        <v>5.589822708492042E-10</v>
      </c>
      <c r="JD223">
        <v>-0.0366444106193515</v>
      </c>
      <c r="JE223">
        <v>-0.003883289402147765</v>
      </c>
      <c r="JF223">
        <v>0.001294046794190009</v>
      </c>
      <c r="JG223">
        <v>-2.515066912705432E-05</v>
      </c>
      <c r="JH223">
        <v>14</v>
      </c>
      <c r="JI223">
        <v>2052</v>
      </c>
      <c r="JJ223">
        <v>1</v>
      </c>
      <c r="JK223">
        <v>21</v>
      </c>
      <c r="JL223">
        <v>29355536.8</v>
      </c>
      <c r="JM223">
        <v>29355536.8</v>
      </c>
      <c r="JN223">
        <v>0.605469</v>
      </c>
      <c r="JO223">
        <v>2.56348</v>
      </c>
      <c r="JP223">
        <v>1.39893</v>
      </c>
      <c r="JQ223">
        <v>2.32788</v>
      </c>
      <c r="JR223">
        <v>1.44897</v>
      </c>
      <c r="JS223">
        <v>2.46094</v>
      </c>
      <c r="JT223">
        <v>37.6504</v>
      </c>
      <c r="JU223">
        <v>23.8949</v>
      </c>
      <c r="JV223">
        <v>18</v>
      </c>
      <c r="JW223">
        <v>476.013</v>
      </c>
      <c r="JX223">
        <v>437.6</v>
      </c>
      <c r="JY223">
        <v>13.3455</v>
      </c>
      <c r="JZ223">
        <v>23.5678</v>
      </c>
      <c r="KA223">
        <v>30.0005</v>
      </c>
      <c r="KB223">
        <v>23.3681</v>
      </c>
      <c r="KC223">
        <v>23.4577</v>
      </c>
      <c r="KD223">
        <v>12.1669</v>
      </c>
      <c r="KE223">
        <v>41.7709</v>
      </c>
      <c r="KF223">
        <v>0</v>
      </c>
      <c r="KG223">
        <v>13.3227</v>
      </c>
      <c r="KH223">
        <v>179.398</v>
      </c>
      <c r="KI223">
        <v>9.00761</v>
      </c>
      <c r="KJ223">
        <v>102.199</v>
      </c>
      <c r="KK223">
        <v>101.514</v>
      </c>
    </row>
    <row r="224" spans="1:297">
      <c r="A224">
        <v>208</v>
      </c>
      <c r="B224">
        <v>1761332213.1</v>
      </c>
      <c r="C224">
        <v>4172.5</v>
      </c>
      <c r="D224" t="s">
        <v>861</v>
      </c>
      <c r="E224" t="s">
        <v>862</v>
      </c>
      <c r="F224">
        <v>5</v>
      </c>
      <c r="G224" t="s">
        <v>832</v>
      </c>
      <c r="H224" t="s">
        <v>436</v>
      </c>
      <c r="I224">
        <v>1761332205.6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202.1380836505754</v>
      </c>
      <c r="AK224">
        <v>211.1538242424242</v>
      </c>
      <c r="AL224">
        <v>-3.25363957933764</v>
      </c>
      <c r="AM224">
        <v>65.51490873077735</v>
      </c>
      <c r="AN224">
        <f>(AP224 - AO224 + DY224*1E3/(8.314*(EA224+273.15)) * AR224/DX224 * AQ224) * DX224/(100*DL224) * 1000/(1000 - AP224)</f>
        <v>0</v>
      </c>
      <c r="AO224">
        <v>9.051496823190476</v>
      </c>
      <c r="AP224">
        <v>11.51525454545455</v>
      </c>
      <c r="AQ224">
        <v>-2.107157012931007E-06</v>
      </c>
      <c r="AR224">
        <v>114.914792961225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1761332205.6</v>
      </c>
      <c r="DR224">
        <v>231.2499259259259</v>
      </c>
      <c r="DS224">
        <v>215.3194814814815</v>
      </c>
      <c r="DT224">
        <v>11.51745185185185</v>
      </c>
      <c r="DU224">
        <v>9.050940000000001</v>
      </c>
      <c r="DV224">
        <v>230.9276296296297</v>
      </c>
      <c r="DW224">
        <v>11.46639259259259</v>
      </c>
      <c r="DX224">
        <v>500.0011851851851</v>
      </c>
      <c r="DY224">
        <v>90.14314444444443</v>
      </c>
      <c r="DZ224">
        <v>0.03113243703703704</v>
      </c>
      <c r="EA224">
        <v>17.98374814814815</v>
      </c>
      <c r="EB224">
        <v>18.00895185185185</v>
      </c>
      <c r="EC224">
        <v>999.9000000000001</v>
      </c>
      <c r="ED224">
        <v>0</v>
      </c>
      <c r="EE224">
        <v>0</v>
      </c>
      <c r="EF224">
        <v>9994.377777777778</v>
      </c>
      <c r="EG224">
        <v>0</v>
      </c>
      <c r="EH224">
        <v>1138.89962962963</v>
      </c>
      <c r="EI224">
        <v>15.93046666666667</v>
      </c>
      <c r="EJ224">
        <v>233.9444444444445</v>
      </c>
      <c r="EK224">
        <v>217.2861481481481</v>
      </c>
      <c r="EL224">
        <v>2.466508148148148</v>
      </c>
      <c r="EM224">
        <v>215.3194814814815</v>
      </c>
      <c r="EN224">
        <v>9.050940000000001</v>
      </c>
      <c r="EO224">
        <v>1.038218518518519</v>
      </c>
      <c r="EP224">
        <v>0.8158801851851852</v>
      </c>
      <c r="EQ224">
        <v>7.464052962962962</v>
      </c>
      <c r="ER224">
        <v>3.986638518518518</v>
      </c>
      <c r="ES224">
        <v>1200.017407407408</v>
      </c>
      <c r="ET224">
        <v>0.9670009629629631</v>
      </c>
      <c r="EU224">
        <v>0.03299928888888889</v>
      </c>
      <c r="EV224">
        <v>0</v>
      </c>
      <c r="EW224">
        <v>1433.8</v>
      </c>
      <c r="EX224">
        <v>5.000560000000001</v>
      </c>
      <c r="EY224">
        <v>17042.57777777778</v>
      </c>
      <c r="EZ224">
        <v>10316.98148148148</v>
      </c>
      <c r="FA224">
        <v>38.02762962962962</v>
      </c>
      <c r="FB224">
        <v>40.96966666666667</v>
      </c>
      <c r="FC224">
        <v>39.10148148148148</v>
      </c>
      <c r="FD224">
        <v>40.02755555555555</v>
      </c>
      <c r="FE224">
        <v>38.98118518518518</v>
      </c>
      <c r="FF224">
        <v>1155.582592592593</v>
      </c>
      <c r="FG224">
        <v>39.43481481481482</v>
      </c>
      <c r="FH224">
        <v>0</v>
      </c>
      <c r="FI224">
        <v>1761332249</v>
      </c>
      <c r="FJ224">
        <v>0</v>
      </c>
      <c r="FK224">
        <v>1433.716153846154</v>
      </c>
      <c r="FL224">
        <v>-2.498461510586103</v>
      </c>
      <c r="FM224">
        <v>-73.27863236698482</v>
      </c>
      <c r="FN224">
        <v>17042.61538461538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15.56279024390244</v>
      </c>
      <c r="GD224">
        <v>5.641482229965158</v>
      </c>
      <c r="GE224">
        <v>0.5567507078006509</v>
      </c>
      <c r="GF224">
        <v>0</v>
      </c>
      <c r="GG224">
        <v>1433.802352941176</v>
      </c>
      <c r="GH224">
        <v>-0.6453781492406243</v>
      </c>
      <c r="GI224">
        <v>0.5138897731634144</v>
      </c>
      <c r="GJ224">
        <v>1</v>
      </c>
      <c r="GK224">
        <v>2.464475609756097</v>
      </c>
      <c r="GL224">
        <v>0.02739846689895647</v>
      </c>
      <c r="GM224">
        <v>0.003799525033718806</v>
      </c>
      <c r="GN224">
        <v>1</v>
      </c>
      <c r="GO224">
        <v>2</v>
      </c>
      <c r="GP224">
        <v>3</v>
      </c>
      <c r="GQ224" t="s">
        <v>440</v>
      </c>
      <c r="GR224">
        <v>3.1331</v>
      </c>
      <c r="GS224">
        <v>2.7091</v>
      </c>
      <c r="GT224">
        <v>0.0486973</v>
      </c>
      <c r="GU224">
        <v>0.0455023</v>
      </c>
      <c r="GV224">
        <v>0.0638051</v>
      </c>
      <c r="GW224">
        <v>0.0535347</v>
      </c>
      <c r="GX224">
        <v>28938.7</v>
      </c>
      <c r="GY224">
        <v>28133.7</v>
      </c>
      <c r="GZ224">
        <v>30941.4</v>
      </c>
      <c r="HA224">
        <v>29704.7</v>
      </c>
      <c r="HB224">
        <v>39929.7</v>
      </c>
      <c r="HC224">
        <v>36992.3</v>
      </c>
      <c r="HD224">
        <v>47263.4</v>
      </c>
      <c r="HE224">
        <v>44128.8</v>
      </c>
      <c r="HF224">
        <v>1.88783</v>
      </c>
      <c r="HG224">
        <v>1.8757</v>
      </c>
      <c r="HH224">
        <v>0.0439472</v>
      </c>
      <c r="HI224">
        <v>0</v>
      </c>
      <c r="HJ224">
        <v>17.2746</v>
      </c>
      <c r="HK224">
        <v>999.9</v>
      </c>
      <c r="HL224">
        <v>30.8</v>
      </c>
      <c r="HM224">
        <v>32.1</v>
      </c>
      <c r="HN224">
        <v>16.4073</v>
      </c>
      <c r="HO224">
        <v>63.8814</v>
      </c>
      <c r="HP224">
        <v>19.9038</v>
      </c>
      <c r="HQ224">
        <v>1</v>
      </c>
      <c r="HR224">
        <v>-0.263816</v>
      </c>
      <c r="HS224">
        <v>3.27739</v>
      </c>
      <c r="HT224">
        <v>20.175</v>
      </c>
      <c r="HU224">
        <v>5.23197</v>
      </c>
      <c r="HV224">
        <v>11.9724</v>
      </c>
      <c r="HW224">
        <v>4.9711</v>
      </c>
      <c r="HX224">
        <v>3.28945</v>
      </c>
      <c r="HY224">
        <v>9999</v>
      </c>
      <c r="HZ224">
        <v>9999</v>
      </c>
      <c r="IA224">
        <v>9999</v>
      </c>
      <c r="IB224">
        <v>999.9</v>
      </c>
      <c r="IC224">
        <v>4.97296</v>
      </c>
      <c r="ID224">
        <v>1.87741</v>
      </c>
      <c r="IE224">
        <v>1.87546</v>
      </c>
      <c r="IF224">
        <v>1.87832</v>
      </c>
      <c r="IG224">
        <v>1.875</v>
      </c>
      <c r="IH224">
        <v>1.87855</v>
      </c>
      <c r="II224">
        <v>1.87573</v>
      </c>
      <c r="IJ224">
        <v>1.87684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0.282</v>
      </c>
      <c r="IY224">
        <v>0.051</v>
      </c>
      <c r="IZ224">
        <v>-0.1194416370607354</v>
      </c>
      <c r="JA224">
        <v>0.002211305909277446</v>
      </c>
      <c r="JB224">
        <v>-1.416678044876584E-06</v>
      </c>
      <c r="JC224">
        <v>5.589822708492042E-10</v>
      </c>
      <c r="JD224">
        <v>-0.0366444106193515</v>
      </c>
      <c r="JE224">
        <v>-0.003883289402147765</v>
      </c>
      <c r="JF224">
        <v>0.001294046794190009</v>
      </c>
      <c r="JG224">
        <v>-2.515066912705432E-05</v>
      </c>
      <c r="JH224">
        <v>14</v>
      </c>
      <c r="JI224">
        <v>2052</v>
      </c>
      <c r="JJ224">
        <v>1</v>
      </c>
      <c r="JK224">
        <v>21</v>
      </c>
      <c r="JL224">
        <v>29355536.9</v>
      </c>
      <c r="JM224">
        <v>29355536.9</v>
      </c>
      <c r="JN224">
        <v>0.565186</v>
      </c>
      <c r="JO224">
        <v>2.54395</v>
      </c>
      <c r="JP224">
        <v>1.39893</v>
      </c>
      <c r="JQ224">
        <v>2.32788</v>
      </c>
      <c r="JR224">
        <v>1.44897</v>
      </c>
      <c r="JS224">
        <v>2.58057</v>
      </c>
      <c r="JT224">
        <v>37.6504</v>
      </c>
      <c r="JU224">
        <v>23.9124</v>
      </c>
      <c r="JV224">
        <v>18</v>
      </c>
      <c r="JW224">
        <v>476.003</v>
      </c>
      <c r="JX224">
        <v>437.525</v>
      </c>
      <c r="JY224">
        <v>13.3305</v>
      </c>
      <c r="JZ224">
        <v>23.5678</v>
      </c>
      <c r="KA224">
        <v>30.0005</v>
      </c>
      <c r="KB224">
        <v>23.3667</v>
      </c>
      <c r="KC224">
        <v>23.4577</v>
      </c>
      <c r="KD224">
        <v>11.3614</v>
      </c>
      <c r="KE224">
        <v>41.7709</v>
      </c>
      <c r="KF224">
        <v>0</v>
      </c>
      <c r="KG224">
        <v>13.3146</v>
      </c>
      <c r="KH224">
        <v>166.034</v>
      </c>
      <c r="KI224">
        <v>9.01102</v>
      </c>
      <c r="KJ224">
        <v>102.199</v>
      </c>
      <c r="KK224">
        <v>101.514</v>
      </c>
    </row>
    <row r="225" spans="1:297">
      <c r="A225">
        <v>209</v>
      </c>
      <c r="B225">
        <v>1761332217.6</v>
      </c>
      <c r="C225">
        <v>4177</v>
      </c>
      <c r="D225" t="s">
        <v>863</v>
      </c>
      <c r="E225" t="s">
        <v>864</v>
      </c>
      <c r="F225">
        <v>5</v>
      </c>
      <c r="G225" t="s">
        <v>832</v>
      </c>
      <c r="H225" t="s">
        <v>436</v>
      </c>
      <c r="I225">
        <v>1761332210.044444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187.2027464688576</v>
      </c>
      <c r="AK225">
        <v>196.5757818181818</v>
      </c>
      <c r="AL225">
        <v>-3.237144495446814</v>
      </c>
      <c r="AM225">
        <v>65.51490873077735</v>
      </c>
      <c r="AN225">
        <f>(AP225 - AO225 + DY225*1E3/(8.314*(EA225+273.15)) * AR225/DX225 * AQ225) * DX225/(100*DL225) * 1000/(1000 - AP225)</f>
        <v>0</v>
      </c>
      <c r="AO225">
        <v>9.050302619908672</v>
      </c>
      <c r="AP225">
        <v>11.51356242424242</v>
      </c>
      <c r="AQ225">
        <v>-3.588541457331407E-06</v>
      </c>
      <c r="AR225">
        <v>114.914792961225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1761332210.044444</v>
      </c>
      <c r="DR225">
        <v>216.9537407407408</v>
      </c>
      <c r="DS225">
        <v>200.6071111111111</v>
      </c>
      <c r="DT225">
        <v>11.51637037037037</v>
      </c>
      <c r="DU225">
        <v>9.050841851851853</v>
      </c>
      <c r="DV225">
        <v>216.6551851851852</v>
      </c>
      <c r="DW225">
        <v>11.46532962962963</v>
      </c>
      <c r="DX225">
        <v>499.9872592592592</v>
      </c>
      <c r="DY225">
        <v>90.14529629629631</v>
      </c>
      <c r="DZ225">
        <v>0.03112903333333333</v>
      </c>
      <c r="EA225">
        <v>17.98606296296296</v>
      </c>
      <c r="EB225">
        <v>18.00813333333333</v>
      </c>
      <c r="EC225">
        <v>999.9000000000001</v>
      </c>
      <c r="ED225">
        <v>0</v>
      </c>
      <c r="EE225">
        <v>0</v>
      </c>
      <c r="EF225">
        <v>9995.097407407407</v>
      </c>
      <c r="EG225">
        <v>0</v>
      </c>
      <c r="EH225">
        <v>1138.908888888889</v>
      </c>
      <c r="EI225">
        <v>16.34660370370371</v>
      </c>
      <c r="EJ225">
        <v>219.4814444444445</v>
      </c>
      <c r="EK225">
        <v>202.4394074074074</v>
      </c>
      <c r="EL225">
        <v>2.465527037037037</v>
      </c>
      <c r="EM225">
        <v>200.6071111111111</v>
      </c>
      <c r="EN225">
        <v>9.050841851851853</v>
      </c>
      <c r="EO225">
        <v>1.038145555555555</v>
      </c>
      <c r="EP225">
        <v>0.8158908148148148</v>
      </c>
      <c r="EQ225">
        <v>7.463030370370371</v>
      </c>
      <c r="ER225">
        <v>3.986823703703703</v>
      </c>
      <c r="ES225">
        <v>1200.012592592592</v>
      </c>
      <c r="ET225">
        <v>0.9669990000000001</v>
      </c>
      <c r="EU225">
        <v>0.03300117777777777</v>
      </c>
      <c r="EV225">
        <v>0</v>
      </c>
      <c r="EW225">
        <v>1433.517777777778</v>
      </c>
      <c r="EX225">
        <v>5.000560000000001</v>
      </c>
      <c r="EY225">
        <v>17035.44074074074</v>
      </c>
      <c r="EZ225">
        <v>10316.92592592592</v>
      </c>
      <c r="FA225">
        <v>37.93962962962963</v>
      </c>
      <c r="FB225">
        <v>40.82159259259259</v>
      </c>
      <c r="FC225">
        <v>38.98577777777778</v>
      </c>
      <c r="FD225">
        <v>39.8331111111111</v>
      </c>
      <c r="FE225">
        <v>38.87474074074074</v>
      </c>
      <c r="FF225">
        <v>1155.574814814815</v>
      </c>
      <c r="FG225">
        <v>39.43777777777778</v>
      </c>
      <c r="FH225">
        <v>0</v>
      </c>
      <c r="FI225">
        <v>1761332253.2</v>
      </c>
      <c r="FJ225">
        <v>0</v>
      </c>
      <c r="FK225">
        <v>1433.4376</v>
      </c>
      <c r="FL225">
        <v>-5.48076920234376</v>
      </c>
      <c r="FM225">
        <v>-116.3000001907215</v>
      </c>
      <c r="FN225">
        <v>17035.4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15.9955825</v>
      </c>
      <c r="GD225">
        <v>5.554148217635991</v>
      </c>
      <c r="GE225">
        <v>0.5350460110530215</v>
      </c>
      <c r="GF225">
        <v>0</v>
      </c>
      <c r="GG225">
        <v>1433.656764705882</v>
      </c>
      <c r="GH225">
        <v>-3.018640170236063</v>
      </c>
      <c r="GI225">
        <v>0.5934481521940846</v>
      </c>
      <c r="GJ225">
        <v>0</v>
      </c>
      <c r="GK225">
        <v>2.4658895</v>
      </c>
      <c r="GL225">
        <v>-0.00768878048780607</v>
      </c>
      <c r="GM225">
        <v>0.001510705050630357</v>
      </c>
      <c r="GN225">
        <v>1</v>
      </c>
      <c r="GO225">
        <v>1</v>
      </c>
      <c r="GP225">
        <v>3</v>
      </c>
      <c r="GQ225" t="s">
        <v>446</v>
      </c>
      <c r="GR225">
        <v>3.1328</v>
      </c>
      <c r="GS225">
        <v>2.70881</v>
      </c>
      <c r="GT225">
        <v>0.0457228</v>
      </c>
      <c r="GU225">
        <v>0.0423221</v>
      </c>
      <c r="GV225">
        <v>0.0638001</v>
      </c>
      <c r="GW225">
        <v>0.0535324</v>
      </c>
      <c r="GX225">
        <v>29029</v>
      </c>
      <c r="GY225">
        <v>28226.9</v>
      </c>
      <c r="GZ225">
        <v>30941</v>
      </c>
      <c r="HA225">
        <v>29704.1</v>
      </c>
      <c r="HB225">
        <v>39929.3</v>
      </c>
      <c r="HC225">
        <v>36991.4</v>
      </c>
      <c r="HD225">
        <v>47262.9</v>
      </c>
      <c r="HE225">
        <v>44127.8</v>
      </c>
      <c r="HF225">
        <v>1.8874</v>
      </c>
      <c r="HG225">
        <v>1.87612</v>
      </c>
      <c r="HH225">
        <v>0.0446513</v>
      </c>
      <c r="HI225">
        <v>0</v>
      </c>
      <c r="HJ225">
        <v>17.2729</v>
      </c>
      <c r="HK225">
        <v>999.9</v>
      </c>
      <c r="HL225">
        <v>30.8</v>
      </c>
      <c r="HM225">
        <v>32.1</v>
      </c>
      <c r="HN225">
        <v>16.4086</v>
      </c>
      <c r="HO225">
        <v>63.8714</v>
      </c>
      <c r="HP225">
        <v>20.0321</v>
      </c>
      <c r="HQ225">
        <v>1</v>
      </c>
      <c r="HR225">
        <v>-0.2639</v>
      </c>
      <c r="HS225">
        <v>3.27676</v>
      </c>
      <c r="HT225">
        <v>20.1749</v>
      </c>
      <c r="HU225">
        <v>5.23137</v>
      </c>
      <c r="HV225">
        <v>11.974</v>
      </c>
      <c r="HW225">
        <v>4.97115</v>
      </c>
      <c r="HX225">
        <v>3.28948</v>
      </c>
      <c r="HY225">
        <v>9999</v>
      </c>
      <c r="HZ225">
        <v>9999</v>
      </c>
      <c r="IA225">
        <v>9999</v>
      </c>
      <c r="IB225">
        <v>999.9</v>
      </c>
      <c r="IC225">
        <v>4.97297</v>
      </c>
      <c r="ID225">
        <v>1.87742</v>
      </c>
      <c r="IE225">
        <v>1.87546</v>
      </c>
      <c r="IF225">
        <v>1.87834</v>
      </c>
      <c r="IG225">
        <v>1.87501</v>
      </c>
      <c r="IH225">
        <v>1.8786</v>
      </c>
      <c r="II225">
        <v>1.87573</v>
      </c>
      <c r="IJ225">
        <v>1.87685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0.258</v>
      </c>
      <c r="IY225">
        <v>0.051</v>
      </c>
      <c r="IZ225">
        <v>-0.1194416370607354</v>
      </c>
      <c r="JA225">
        <v>0.002211305909277446</v>
      </c>
      <c r="JB225">
        <v>-1.416678044876584E-06</v>
      </c>
      <c r="JC225">
        <v>5.589822708492042E-10</v>
      </c>
      <c r="JD225">
        <v>-0.0366444106193515</v>
      </c>
      <c r="JE225">
        <v>-0.003883289402147765</v>
      </c>
      <c r="JF225">
        <v>0.001294046794190009</v>
      </c>
      <c r="JG225">
        <v>-2.515066912705432E-05</v>
      </c>
      <c r="JH225">
        <v>14</v>
      </c>
      <c r="JI225">
        <v>2052</v>
      </c>
      <c r="JJ225">
        <v>1</v>
      </c>
      <c r="JK225">
        <v>21</v>
      </c>
      <c r="JL225">
        <v>29355537</v>
      </c>
      <c r="JM225">
        <v>29355537</v>
      </c>
      <c r="JN225">
        <v>0.532227</v>
      </c>
      <c r="JO225">
        <v>2.56836</v>
      </c>
      <c r="JP225">
        <v>1.39893</v>
      </c>
      <c r="JQ225">
        <v>2.32788</v>
      </c>
      <c r="JR225">
        <v>1.44897</v>
      </c>
      <c r="JS225">
        <v>2.53296</v>
      </c>
      <c r="JT225">
        <v>37.6504</v>
      </c>
      <c r="JU225">
        <v>23.9036</v>
      </c>
      <c r="JV225">
        <v>18</v>
      </c>
      <c r="JW225">
        <v>475.78</v>
      </c>
      <c r="JX225">
        <v>437.78</v>
      </c>
      <c r="JY225">
        <v>13.3168</v>
      </c>
      <c r="JZ225">
        <v>23.5678</v>
      </c>
      <c r="KA225">
        <v>30.0001</v>
      </c>
      <c r="KB225">
        <v>23.3667</v>
      </c>
      <c r="KC225">
        <v>23.4577</v>
      </c>
      <c r="KD225">
        <v>10.6863</v>
      </c>
      <c r="KE225">
        <v>41.7709</v>
      </c>
      <c r="KF225">
        <v>0</v>
      </c>
      <c r="KG225">
        <v>13.3096</v>
      </c>
      <c r="KH225">
        <v>152.677</v>
      </c>
      <c r="KI225">
        <v>9.0091</v>
      </c>
      <c r="KJ225">
        <v>102.198</v>
      </c>
      <c r="KK225">
        <v>101.511</v>
      </c>
    </row>
    <row r="226" spans="1:297">
      <c r="A226">
        <v>210</v>
      </c>
      <c r="B226">
        <v>1761332222.6</v>
      </c>
      <c r="C226">
        <v>4182</v>
      </c>
      <c r="D226" t="s">
        <v>865</v>
      </c>
      <c r="E226" t="s">
        <v>866</v>
      </c>
      <c r="F226">
        <v>5</v>
      </c>
      <c r="G226" t="s">
        <v>832</v>
      </c>
      <c r="H226" t="s">
        <v>436</v>
      </c>
      <c r="I226">
        <v>1761332215.062963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170.3971298680401</v>
      </c>
      <c r="AK226">
        <v>180.3886848484849</v>
      </c>
      <c r="AL226">
        <v>-3.236547437146893</v>
      </c>
      <c r="AM226">
        <v>65.51490873077735</v>
      </c>
      <c r="AN226">
        <f>(AP226 - AO226 + DY226*1E3/(8.314*(EA226+273.15)) * AR226/DX226 * AQ226) * DX226/(100*DL226) * 1000/(1000 - AP226)</f>
        <v>0</v>
      </c>
      <c r="AO226">
        <v>9.050836326329037</v>
      </c>
      <c r="AP226">
        <v>11.51169454545454</v>
      </c>
      <c r="AQ226">
        <v>-3.09609234116995E-06</v>
      </c>
      <c r="AR226">
        <v>114.914792961225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1761332215.062963</v>
      </c>
      <c r="DR226">
        <v>200.8477777777778</v>
      </c>
      <c r="DS226">
        <v>183.9942592592593</v>
      </c>
      <c r="DT226">
        <v>11.51444444444445</v>
      </c>
      <c r="DU226">
        <v>9.05082962962963</v>
      </c>
      <c r="DV226">
        <v>200.5763703703704</v>
      </c>
      <c r="DW226">
        <v>11.46343333333333</v>
      </c>
      <c r="DX226">
        <v>499.9817407407407</v>
      </c>
      <c r="DY226">
        <v>90.14732222222221</v>
      </c>
      <c r="DZ226">
        <v>0.03098771111111111</v>
      </c>
      <c r="EA226">
        <v>17.98683703703703</v>
      </c>
      <c r="EB226">
        <v>18.01045185185185</v>
      </c>
      <c r="EC226">
        <v>999.9000000000001</v>
      </c>
      <c r="ED226">
        <v>0</v>
      </c>
      <c r="EE226">
        <v>0</v>
      </c>
      <c r="EF226">
        <v>10012.01814814815</v>
      </c>
      <c r="EG226">
        <v>0</v>
      </c>
      <c r="EH226">
        <v>1138.918888888889</v>
      </c>
      <c r="EI226">
        <v>16.85345925925926</v>
      </c>
      <c r="EJ226">
        <v>203.1874074074074</v>
      </c>
      <c r="EK226">
        <v>185.6747777777778</v>
      </c>
      <c r="EL226">
        <v>2.463614074074074</v>
      </c>
      <c r="EM226">
        <v>183.9942592592593</v>
      </c>
      <c r="EN226">
        <v>9.05082962962963</v>
      </c>
      <c r="EO226">
        <v>1.037995555555556</v>
      </c>
      <c r="EP226">
        <v>0.815908037037037</v>
      </c>
      <c r="EQ226">
        <v>7.460912592592593</v>
      </c>
      <c r="ER226">
        <v>3.987123703703704</v>
      </c>
      <c r="ES226">
        <v>1200.022962962963</v>
      </c>
      <c r="ET226">
        <v>0.9669973333333334</v>
      </c>
      <c r="EU226">
        <v>0.03300272962962963</v>
      </c>
      <c r="EV226">
        <v>0</v>
      </c>
      <c r="EW226">
        <v>1432.842222222223</v>
      </c>
      <c r="EX226">
        <v>5.000560000000001</v>
      </c>
      <c r="EY226">
        <v>17023.54814814815</v>
      </c>
      <c r="EZ226">
        <v>10317.01111111111</v>
      </c>
      <c r="FA226">
        <v>37.9002962962963</v>
      </c>
      <c r="FB226">
        <v>40.65959259259259</v>
      </c>
      <c r="FC226">
        <v>38.88396296296296</v>
      </c>
      <c r="FD226">
        <v>39.63862962962963</v>
      </c>
      <c r="FE226">
        <v>38.79611111111111</v>
      </c>
      <c r="FF226">
        <v>1155.582962962963</v>
      </c>
      <c r="FG226">
        <v>39.44</v>
      </c>
      <c r="FH226">
        <v>0</v>
      </c>
      <c r="FI226">
        <v>1761332258.6</v>
      </c>
      <c r="FJ226">
        <v>0</v>
      </c>
      <c r="FK226">
        <v>1432.799230769231</v>
      </c>
      <c r="FL226">
        <v>-8.918290587977443</v>
      </c>
      <c r="FM226">
        <v>-177.9829061162736</v>
      </c>
      <c r="FN226">
        <v>17023.03076923077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16.51853414634146</v>
      </c>
      <c r="GD226">
        <v>5.902139372822317</v>
      </c>
      <c r="GE226">
        <v>0.5842428214739003</v>
      </c>
      <c r="GF226">
        <v>0</v>
      </c>
      <c r="GG226">
        <v>1433.211470588235</v>
      </c>
      <c r="GH226">
        <v>-6.644003044347413</v>
      </c>
      <c r="GI226">
        <v>0.8900863552055938</v>
      </c>
      <c r="GJ226">
        <v>0</v>
      </c>
      <c r="GK226">
        <v>2.464886585365853</v>
      </c>
      <c r="GL226">
        <v>-0.02221818815330743</v>
      </c>
      <c r="GM226">
        <v>0.002223210828746157</v>
      </c>
      <c r="GN226">
        <v>1</v>
      </c>
      <c r="GO226">
        <v>1</v>
      </c>
      <c r="GP226">
        <v>3</v>
      </c>
      <c r="GQ226" t="s">
        <v>446</v>
      </c>
      <c r="GR226">
        <v>3.13317</v>
      </c>
      <c r="GS226">
        <v>2.70879</v>
      </c>
      <c r="GT226">
        <v>0.0423392</v>
      </c>
      <c r="GU226">
        <v>0.0387108</v>
      </c>
      <c r="GV226">
        <v>0.063791</v>
      </c>
      <c r="GW226">
        <v>0.053532</v>
      </c>
      <c r="GX226">
        <v>29131.9</v>
      </c>
      <c r="GY226">
        <v>28333.2</v>
      </c>
      <c r="GZ226">
        <v>30941</v>
      </c>
      <c r="HA226">
        <v>29703.9</v>
      </c>
      <c r="HB226">
        <v>39929.3</v>
      </c>
      <c r="HC226">
        <v>36990.8</v>
      </c>
      <c r="HD226">
        <v>47262.8</v>
      </c>
      <c r="HE226">
        <v>44127.4</v>
      </c>
      <c r="HF226">
        <v>1.88797</v>
      </c>
      <c r="HG226">
        <v>1.87558</v>
      </c>
      <c r="HH226">
        <v>0.0448152</v>
      </c>
      <c r="HI226">
        <v>0</v>
      </c>
      <c r="HJ226">
        <v>17.2704</v>
      </c>
      <c r="HK226">
        <v>999.9</v>
      </c>
      <c r="HL226">
        <v>30.8</v>
      </c>
      <c r="HM226">
        <v>32.1</v>
      </c>
      <c r="HN226">
        <v>16.4072</v>
      </c>
      <c r="HO226">
        <v>63.6114</v>
      </c>
      <c r="HP226">
        <v>19.8237</v>
      </c>
      <c r="HQ226">
        <v>1</v>
      </c>
      <c r="HR226">
        <v>-0.263902</v>
      </c>
      <c r="HS226">
        <v>3.29517</v>
      </c>
      <c r="HT226">
        <v>20.1744</v>
      </c>
      <c r="HU226">
        <v>5.23137</v>
      </c>
      <c r="HV226">
        <v>11.9734</v>
      </c>
      <c r="HW226">
        <v>4.9711</v>
      </c>
      <c r="HX226">
        <v>3.2895</v>
      </c>
      <c r="HY226">
        <v>9999</v>
      </c>
      <c r="HZ226">
        <v>9999</v>
      </c>
      <c r="IA226">
        <v>9999</v>
      </c>
      <c r="IB226">
        <v>999.9</v>
      </c>
      <c r="IC226">
        <v>4.97294</v>
      </c>
      <c r="ID226">
        <v>1.87739</v>
      </c>
      <c r="IE226">
        <v>1.87546</v>
      </c>
      <c r="IF226">
        <v>1.87831</v>
      </c>
      <c r="IG226">
        <v>1.875</v>
      </c>
      <c r="IH226">
        <v>1.87854</v>
      </c>
      <c r="II226">
        <v>1.87567</v>
      </c>
      <c r="IJ226">
        <v>1.87683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0.23</v>
      </c>
      <c r="IY226">
        <v>0.051</v>
      </c>
      <c r="IZ226">
        <v>-0.1194416370607354</v>
      </c>
      <c r="JA226">
        <v>0.002211305909277446</v>
      </c>
      <c r="JB226">
        <v>-1.416678044876584E-06</v>
      </c>
      <c r="JC226">
        <v>5.589822708492042E-10</v>
      </c>
      <c r="JD226">
        <v>-0.0366444106193515</v>
      </c>
      <c r="JE226">
        <v>-0.003883289402147765</v>
      </c>
      <c r="JF226">
        <v>0.001294046794190009</v>
      </c>
      <c r="JG226">
        <v>-2.515066912705432E-05</v>
      </c>
      <c r="JH226">
        <v>14</v>
      </c>
      <c r="JI226">
        <v>2052</v>
      </c>
      <c r="JJ226">
        <v>1</v>
      </c>
      <c r="JK226">
        <v>21</v>
      </c>
      <c r="JL226">
        <v>29355537</v>
      </c>
      <c r="JM226">
        <v>29355537</v>
      </c>
      <c r="JN226">
        <v>0.491943</v>
      </c>
      <c r="JO226">
        <v>2.57568</v>
      </c>
      <c r="JP226">
        <v>1.39893</v>
      </c>
      <c r="JQ226">
        <v>2.32788</v>
      </c>
      <c r="JR226">
        <v>1.44897</v>
      </c>
      <c r="JS226">
        <v>2.43042</v>
      </c>
      <c r="JT226">
        <v>37.6504</v>
      </c>
      <c r="JU226">
        <v>23.8949</v>
      </c>
      <c r="JV226">
        <v>18</v>
      </c>
      <c r="JW226">
        <v>476.082</v>
      </c>
      <c r="JX226">
        <v>437.436</v>
      </c>
      <c r="JY226">
        <v>13.3064</v>
      </c>
      <c r="JZ226">
        <v>23.5678</v>
      </c>
      <c r="KA226">
        <v>30.0001</v>
      </c>
      <c r="KB226">
        <v>23.3667</v>
      </c>
      <c r="KC226">
        <v>23.4559</v>
      </c>
      <c r="KD226">
        <v>9.880940000000001</v>
      </c>
      <c r="KE226">
        <v>41.7709</v>
      </c>
      <c r="KF226">
        <v>0</v>
      </c>
      <c r="KG226">
        <v>13.2949</v>
      </c>
      <c r="KH226">
        <v>132.641</v>
      </c>
      <c r="KI226">
        <v>9.010590000000001</v>
      </c>
      <c r="KJ226">
        <v>102.198</v>
      </c>
      <c r="KK226">
        <v>101.511</v>
      </c>
    </row>
    <row r="227" spans="1:297">
      <c r="A227">
        <v>211</v>
      </c>
      <c r="B227">
        <v>1761332227.6</v>
      </c>
      <c r="C227">
        <v>4187</v>
      </c>
      <c r="D227" t="s">
        <v>867</v>
      </c>
      <c r="E227" t="s">
        <v>868</v>
      </c>
      <c r="F227">
        <v>5</v>
      </c>
      <c r="G227" t="s">
        <v>832</v>
      </c>
      <c r="H227" t="s">
        <v>436</v>
      </c>
      <c r="I227">
        <v>1761332220.081481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153.693663101714</v>
      </c>
      <c r="AK227">
        <v>164.1038484848484</v>
      </c>
      <c r="AL227">
        <v>-3.255355547520793</v>
      </c>
      <c r="AM227">
        <v>65.51490873077735</v>
      </c>
      <c r="AN227">
        <f>(AP227 - AO227 + DY227*1E3/(8.314*(EA227+273.15)) * AR227/DX227 * AQ227) * DX227/(100*DL227) * 1000/(1000 - AP227)</f>
        <v>0</v>
      </c>
      <c r="AO227">
        <v>9.050258091325642</v>
      </c>
      <c r="AP227">
        <v>11.50734909090909</v>
      </c>
      <c r="AQ227">
        <v>-7.375971066350349E-06</v>
      </c>
      <c r="AR227">
        <v>114.914792961225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1761332220.081481</v>
      </c>
      <c r="DR227">
        <v>184.7511111111111</v>
      </c>
      <c r="DS227">
        <v>167.373962962963</v>
      </c>
      <c r="DT227">
        <v>11.51187407407407</v>
      </c>
      <c r="DU227">
        <v>9.050414074074073</v>
      </c>
      <c r="DV227">
        <v>184.5074814814814</v>
      </c>
      <c r="DW227">
        <v>11.46090740740741</v>
      </c>
      <c r="DX227">
        <v>499.9841481481481</v>
      </c>
      <c r="DY227">
        <v>90.14838888888887</v>
      </c>
      <c r="DZ227">
        <v>0.03103216666666667</v>
      </c>
      <c r="EA227">
        <v>17.98387037037037</v>
      </c>
      <c r="EB227">
        <v>18.01231851851852</v>
      </c>
      <c r="EC227">
        <v>999.9000000000001</v>
      </c>
      <c r="ED227">
        <v>0</v>
      </c>
      <c r="EE227">
        <v>0</v>
      </c>
      <c r="EF227">
        <v>10009.23814814815</v>
      </c>
      <c r="EG227">
        <v>0</v>
      </c>
      <c r="EH227">
        <v>1138.92</v>
      </c>
      <c r="EI227">
        <v>17.37712222222222</v>
      </c>
      <c r="EJ227">
        <v>186.9027037037037</v>
      </c>
      <c r="EK227">
        <v>168.9025555555556</v>
      </c>
      <c r="EL227">
        <v>2.461464074074074</v>
      </c>
      <c r="EM227">
        <v>167.373962962963</v>
      </c>
      <c r="EN227">
        <v>9.050414074074073</v>
      </c>
      <c r="EO227">
        <v>1.037777037037037</v>
      </c>
      <c r="EP227">
        <v>0.8158801851851852</v>
      </c>
      <c r="EQ227">
        <v>7.457824814814815</v>
      </c>
      <c r="ER227">
        <v>3.986637777777778</v>
      </c>
      <c r="ES227">
        <v>1199.999629629629</v>
      </c>
      <c r="ET227">
        <v>0.9669949629629632</v>
      </c>
      <c r="EU227">
        <v>0.03300494444444445</v>
      </c>
      <c r="EV227">
        <v>0</v>
      </c>
      <c r="EW227">
        <v>1431.736296296296</v>
      </c>
      <c r="EX227">
        <v>5.000560000000001</v>
      </c>
      <c r="EY227">
        <v>17005.67777777778</v>
      </c>
      <c r="EZ227">
        <v>10316.8</v>
      </c>
      <c r="FA227">
        <v>37.80537037037037</v>
      </c>
      <c r="FB227">
        <v>40.51840740740741</v>
      </c>
      <c r="FC227">
        <v>38.81911111111111</v>
      </c>
      <c r="FD227">
        <v>39.46277777777777</v>
      </c>
      <c r="FE227">
        <v>38.71277777777777</v>
      </c>
      <c r="FF227">
        <v>1155.55962962963</v>
      </c>
      <c r="FG227">
        <v>39.44</v>
      </c>
      <c r="FH227">
        <v>0</v>
      </c>
      <c r="FI227">
        <v>1761332263.4</v>
      </c>
      <c r="FJ227">
        <v>0</v>
      </c>
      <c r="FK227">
        <v>1431.781153846154</v>
      </c>
      <c r="FL227">
        <v>-17.77811966698905</v>
      </c>
      <c r="FM227">
        <v>-241.3880344746102</v>
      </c>
      <c r="FN227">
        <v>17005.92307692308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17.098295</v>
      </c>
      <c r="GD227">
        <v>6.355672795497181</v>
      </c>
      <c r="GE227">
        <v>0.6131315091193732</v>
      </c>
      <c r="GF227">
        <v>0</v>
      </c>
      <c r="GG227">
        <v>1432.290588235294</v>
      </c>
      <c r="GH227">
        <v>-12.27196332352502</v>
      </c>
      <c r="GI227">
        <v>1.395271302263623</v>
      </c>
      <c r="GJ227">
        <v>0</v>
      </c>
      <c r="GK227">
        <v>2.46262575</v>
      </c>
      <c r="GL227">
        <v>-0.02556281425891628</v>
      </c>
      <c r="GM227">
        <v>0.002503604289319662</v>
      </c>
      <c r="GN227">
        <v>1</v>
      </c>
      <c r="GO227">
        <v>1</v>
      </c>
      <c r="GP227">
        <v>3</v>
      </c>
      <c r="GQ227" t="s">
        <v>446</v>
      </c>
      <c r="GR227">
        <v>3.13308</v>
      </c>
      <c r="GS227">
        <v>2.70901</v>
      </c>
      <c r="GT227">
        <v>0.0388645</v>
      </c>
      <c r="GU227">
        <v>0.0349982</v>
      </c>
      <c r="GV227">
        <v>0.0637773</v>
      </c>
      <c r="GW227">
        <v>0.0535313</v>
      </c>
      <c r="GX227">
        <v>29237.6</v>
      </c>
      <c r="GY227">
        <v>28442.2</v>
      </c>
      <c r="GZ227">
        <v>30941</v>
      </c>
      <c r="HA227">
        <v>29703.3</v>
      </c>
      <c r="HB227">
        <v>39929.6</v>
      </c>
      <c r="HC227">
        <v>36989.7</v>
      </c>
      <c r="HD227">
        <v>47262.7</v>
      </c>
      <c r="HE227">
        <v>44126.4</v>
      </c>
      <c r="HF227">
        <v>1.88773</v>
      </c>
      <c r="HG227">
        <v>1.87573</v>
      </c>
      <c r="HH227">
        <v>0.0449121</v>
      </c>
      <c r="HI227">
        <v>0</v>
      </c>
      <c r="HJ227">
        <v>17.2676</v>
      </c>
      <c r="HK227">
        <v>999.9</v>
      </c>
      <c r="HL227">
        <v>30.8</v>
      </c>
      <c r="HM227">
        <v>32.1</v>
      </c>
      <c r="HN227">
        <v>16.4076</v>
      </c>
      <c r="HO227">
        <v>63.5314</v>
      </c>
      <c r="HP227">
        <v>19.9519</v>
      </c>
      <c r="HQ227">
        <v>1</v>
      </c>
      <c r="HR227">
        <v>-0.263791</v>
      </c>
      <c r="HS227">
        <v>3.31564</v>
      </c>
      <c r="HT227">
        <v>20.1739</v>
      </c>
      <c r="HU227">
        <v>5.23226</v>
      </c>
      <c r="HV227">
        <v>11.9731</v>
      </c>
      <c r="HW227">
        <v>4.9713</v>
      </c>
      <c r="HX227">
        <v>3.28958</v>
      </c>
      <c r="HY227">
        <v>9999</v>
      </c>
      <c r="HZ227">
        <v>9999</v>
      </c>
      <c r="IA227">
        <v>9999</v>
      </c>
      <c r="IB227">
        <v>999.9</v>
      </c>
      <c r="IC227">
        <v>4.97297</v>
      </c>
      <c r="ID227">
        <v>1.87738</v>
      </c>
      <c r="IE227">
        <v>1.87545</v>
      </c>
      <c r="IF227">
        <v>1.87829</v>
      </c>
      <c r="IG227">
        <v>1.875</v>
      </c>
      <c r="IH227">
        <v>1.87853</v>
      </c>
      <c r="II227">
        <v>1.87566</v>
      </c>
      <c r="IJ227">
        <v>1.87683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0.201</v>
      </c>
      <c r="IY227">
        <v>0.0509</v>
      </c>
      <c r="IZ227">
        <v>-0.1194416370607354</v>
      </c>
      <c r="JA227">
        <v>0.002211305909277446</v>
      </c>
      <c r="JB227">
        <v>-1.416678044876584E-06</v>
      </c>
      <c r="JC227">
        <v>5.589822708492042E-10</v>
      </c>
      <c r="JD227">
        <v>-0.0366444106193515</v>
      </c>
      <c r="JE227">
        <v>-0.003883289402147765</v>
      </c>
      <c r="JF227">
        <v>0.001294046794190009</v>
      </c>
      <c r="JG227">
        <v>-2.515066912705432E-05</v>
      </c>
      <c r="JH227">
        <v>14</v>
      </c>
      <c r="JI227">
        <v>2052</v>
      </c>
      <c r="JJ227">
        <v>1</v>
      </c>
      <c r="JK227">
        <v>21</v>
      </c>
      <c r="JL227">
        <v>29355537.1</v>
      </c>
      <c r="JM227">
        <v>29355537.1</v>
      </c>
      <c r="JN227">
        <v>0.454102</v>
      </c>
      <c r="JO227">
        <v>2.55615</v>
      </c>
      <c r="JP227">
        <v>1.39893</v>
      </c>
      <c r="JQ227">
        <v>2.32788</v>
      </c>
      <c r="JR227">
        <v>1.44897</v>
      </c>
      <c r="JS227">
        <v>2.57446</v>
      </c>
      <c r="JT227">
        <v>37.6504</v>
      </c>
      <c r="JU227">
        <v>23.9124</v>
      </c>
      <c r="JV227">
        <v>18</v>
      </c>
      <c r="JW227">
        <v>475.951</v>
      </c>
      <c r="JX227">
        <v>437.524</v>
      </c>
      <c r="JY227">
        <v>13.2914</v>
      </c>
      <c r="JZ227">
        <v>23.5678</v>
      </c>
      <c r="KA227">
        <v>30.0002</v>
      </c>
      <c r="KB227">
        <v>23.3667</v>
      </c>
      <c r="KC227">
        <v>23.4557</v>
      </c>
      <c r="KD227">
        <v>9.13293</v>
      </c>
      <c r="KE227">
        <v>41.7709</v>
      </c>
      <c r="KF227">
        <v>0</v>
      </c>
      <c r="KG227">
        <v>13.2812</v>
      </c>
      <c r="KH227">
        <v>119.27</v>
      </c>
      <c r="KI227">
        <v>9.010590000000001</v>
      </c>
      <c r="KJ227">
        <v>102.198</v>
      </c>
      <c r="KK227">
        <v>101.508</v>
      </c>
    </row>
    <row r="228" spans="1:297">
      <c r="A228">
        <v>212</v>
      </c>
      <c r="B228">
        <v>1761332232.6</v>
      </c>
      <c r="C228">
        <v>4192</v>
      </c>
      <c r="D228" t="s">
        <v>869</v>
      </c>
      <c r="E228" t="s">
        <v>870</v>
      </c>
      <c r="F228">
        <v>5</v>
      </c>
      <c r="G228" t="s">
        <v>832</v>
      </c>
      <c r="H228" t="s">
        <v>436</v>
      </c>
      <c r="I228">
        <v>1761332225.1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136.935656737277</v>
      </c>
      <c r="AK228">
        <v>147.8631575757576</v>
      </c>
      <c r="AL228">
        <v>-3.249751695119707</v>
      </c>
      <c r="AM228">
        <v>65.51490873077735</v>
      </c>
      <c r="AN228">
        <f>(AP228 - AO228 + DY228*1E3/(8.314*(EA228+273.15)) * AR228/DX228 * AQ228) * DX228/(100*DL228) * 1000/(1000 - AP228)</f>
        <v>0</v>
      </c>
      <c r="AO228">
        <v>9.049995000874267</v>
      </c>
      <c r="AP228">
        <v>11.50684666666666</v>
      </c>
      <c r="AQ228">
        <v>-3.406244733984959E-07</v>
      </c>
      <c r="AR228">
        <v>114.914792961225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1761332225.1</v>
      </c>
      <c r="DR228">
        <v>168.6491111111112</v>
      </c>
      <c r="DS228">
        <v>150.718</v>
      </c>
      <c r="DT228">
        <v>11.5094037037037</v>
      </c>
      <c r="DU228">
        <v>9.05019037037037</v>
      </c>
      <c r="DV228">
        <v>168.4337777777777</v>
      </c>
      <c r="DW228">
        <v>11.45848148148148</v>
      </c>
      <c r="DX228">
        <v>500.0129259259259</v>
      </c>
      <c r="DY228">
        <v>90.14930000000001</v>
      </c>
      <c r="DZ228">
        <v>0.03092144444444445</v>
      </c>
      <c r="EA228">
        <v>17.98057407407407</v>
      </c>
      <c r="EB228">
        <v>18.01334444444444</v>
      </c>
      <c r="EC228">
        <v>999.9000000000001</v>
      </c>
      <c r="ED228">
        <v>0</v>
      </c>
      <c r="EE228">
        <v>0</v>
      </c>
      <c r="EF228">
        <v>10012.6837037037</v>
      </c>
      <c r="EG228">
        <v>0</v>
      </c>
      <c r="EH228">
        <v>1138.92</v>
      </c>
      <c r="EI228">
        <v>17.93105555555556</v>
      </c>
      <c r="EJ228">
        <v>170.6127037037037</v>
      </c>
      <c r="EK228">
        <v>152.0943703703704</v>
      </c>
      <c r="EL228">
        <v>2.459217407407408</v>
      </c>
      <c r="EM228">
        <v>150.718</v>
      </c>
      <c r="EN228">
        <v>9.05019037037037</v>
      </c>
      <c r="EO228">
        <v>1.037565185185185</v>
      </c>
      <c r="EP228">
        <v>0.8158682962962964</v>
      </c>
      <c r="EQ228">
        <v>7.454834444444445</v>
      </c>
      <c r="ER228">
        <v>3.986431111111111</v>
      </c>
      <c r="ES228">
        <v>1200.011851851852</v>
      </c>
      <c r="ET228">
        <v>0.9669939629629631</v>
      </c>
      <c r="EU228">
        <v>0.0330059</v>
      </c>
      <c r="EV228">
        <v>0</v>
      </c>
      <c r="EW228">
        <v>1429.872222222222</v>
      </c>
      <c r="EX228">
        <v>5.000560000000001</v>
      </c>
      <c r="EY228">
        <v>16980.81111111111</v>
      </c>
      <c r="EZ228">
        <v>10316.90740740741</v>
      </c>
      <c r="FA228">
        <v>37.73825925925926</v>
      </c>
      <c r="FB228">
        <v>40.3864074074074</v>
      </c>
      <c r="FC228">
        <v>38.74507407407408</v>
      </c>
      <c r="FD228">
        <v>39.27755555555555</v>
      </c>
      <c r="FE228">
        <v>38.61096296296297</v>
      </c>
      <c r="FF228">
        <v>1155.571851851852</v>
      </c>
      <c r="FG228">
        <v>39.44</v>
      </c>
      <c r="FH228">
        <v>0</v>
      </c>
      <c r="FI228">
        <v>1761332268.2</v>
      </c>
      <c r="FJ228">
        <v>0</v>
      </c>
      <c r="FK228">
        <v>1430.006153846154</v>
      </c>
      <c r="FL228">
        <v>-25.82564104494744</v>
      </c>
      <c r="FM228">
        <v>-340.51623965467</v>
      </c>
      <c r="FN228">
        <v>16982.35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17.61986</v>
      </c>
      <c r="GD228">
        <v>6.574806754221361</v>
      </c>
      <c r="GE228">
        <v>0.6334235560823417</v>
      </c>
      <c r="GF228">
        <v>0</v>
      </c>
      <c r="GG228">
        <v>1430.765588235294</v>
      </c>
      <c r="GH228">
        <v>-22.00076395030801</v>
      </c>
      <c r="GI228">
        <v>2.23222678477908</v>
      </c>
      <c r="GJ228">
        <v>0</v>
      </c>
      <c r="GK228">
        <v>2.46050875</v>
      </c>
      <c r="GL228">
        <v>-0.02677519699812033</v>
      </c>
      <c r="GM228">
        <v>0.002629943143396804</v>
      </c>
      <c r="GN228">
        <v>1</v>
      </c>
      <c r="GO228">
        <v>1</v>
      </c>
      <c r="GP228">
        <v>3</v>
      </c>
      <c r="GQ228" t="s">
        <v>446</v>
      </c>
      <c r="GR228">
        <v>3.13307</v>
      </c>
      <c r="GS228">
        <v>2.70846</v>
      </c>
      <c r="GT228">
        <v>0.0353069</v>
      </c>
      <c r="GU228">
        <v>0.0312309</v>
      </c>
      <c r="GV228">
        <v>0.0637731</v>
      </c>
      <c r="GW228">
        <v>0.0535282</v>
      </c>
      <c r="GX228">
        <v>29346</v>
      </c>
      <c r="GY228">
        <v>28554.3</v>
      </c>
      <c r="GZ228">
        <v>30941</v>
      </c>
      <c r="HA228">
        <v>29704.3</v>
      </c>
      <c r="HB228">
        <v>39929.5</v>
      </c>
      <c r="HC228">
        <v>36991.1</v>
      </c>
      <c r="HD228">
        <v>47262.7</v>
      </c>
      <c r="HE228">
        <v>44128.2</v>
      </c>
      <c r="HF228">
        <v>1.88803</v>
      </c>
      <c r="HG228">
        <v>1.8756</v>
      </c>
      <c r="HH228">
        <v>0.0452995</v>
      </c>
      <c r="HI228">
        <v>0</v>
      </c>
      <c r="HJ228">
        <v>17.2649</v>
      </c>
      <c r="HK228">
        <v>999.9</v>
      </c>
      <c r="HL228">
        <v>30.8</v>
      </c>
      <c r="HM228">
        <v>32.1</v>
      </c>
      <c r="HN228">
        <v>16.4053</v>
      </c>
      <c r="HO228">
        <v>63.8114</v>
      </c>
      <c r="HP228">
        <v>20.1162</v>
      </c>
      <c r="HQ228">
        <v>1</v>
      </c>
      <c r="HR228">
        <v>-0.26376</v>
      </c>
      <c r="HS228">
        <v>3.32035</v>
      </c>
      <c r="HT228">
        <v>20.1738</v>
      </c>
      <c r="HU228">
        <v>5.23241</v>
      </c>
      <c r="HV228">
        <v>11.9733</v>
      </c>
      <c r="HW228">
        <v>4.97125</v>
      </c>
      <c r="HX228">
        <v>3.28965</v>
      </c>
      <c r="HY228">
        <v>9999</v>
      </c>
      <c r="HZ228">
        <v>9999</v>
      </c>
      <c r="IA228">
        <v>9999</v>
      </c>
      <c r="IB228">
        <v>999.9</v>
      </c>
      <c r="IC228">
        <v>4.97295</v>
      </c>
      <c r="ID228">
        <v>1.87743</v>
      </c>
      <c r="IE228">
        <v>1.87546</v>
      </c>
      <c r="IF228">
        <v>1.87836</v>
      </c>
      <c r="IG228">
        <v>1.875</v>
      </c>
      <c r="IH228">
        <v>1.8786</v>
      </c>
      <c r="II228">
        <v>1.87573</v>
      </c>
      <c r="IJ228">
        <v>1.87683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0.172</v>
      </c>
      <c r="IY228">
        <v>0.0508</v>
      </c>
      <c r="IZ228">
        <v>-0.1194416370607354</v>
      </c>
      <c r="JA228">
        <v>0.002211305909277446</v>
      </c>
      <c r="JB228">
        <v>-1.416678044876584E-06</v>
      </c>
      <c r="JC228">
        <v>5.589822708492042E-10</v>
      </c>
      <c r="JD228">
        <v>-0.0366444106193515</v>
      </c>
      <c r="JE228">
        <v>-0.003883289402147765</v>
      </c>
      <c r="JF228">
        <v>0.001294046794190009</v>
      </c>
      <c r="JG228">
        <v>-2.515066912705432E-05</v>
      </c>
      <c r="JH228">
        <v>14</v>
      </c>
      <c r="JI228">
        <v>2052</v>
      </c>
      <c r="JJ228">
        <v>1</v>
      </c>
      <c r="JK228">
        <v>21</v>
      </c>
      <c r="JL228">
        <v>29355537.2</v>
      </c>
      <c r="JM228">
        <v>29355537.2</v>
      </c>
      <c r="JN228">
        <v>0.413818</v>
      </c>
      <c r="JO228">
        <v>2.56592</v>
      </c>
      <c r="JP228">
        <v>1.39893</v>
      </c>
      <c r="JQ228">
        <v>2.32788</v>
      </c>
      <c r="JR228">
        <v>1.44897</v>
      </c>
      <c r="JS228">
        <v>2.61353</v>
      </c>
      <c r="JT228">
        <v>37.6504</v>
      </c>
      <c r="JU228">
        <v>23.9036</v>
      </c>
      <c r="JV228">
        <v>18</v>
      </c>
      <c r="JW228">
        <v>476.105</v>
      </c>
      <c r="JX228">
        <v>437.449</v>
      </c>
      <c r="JY228">
        <v>13.2767</v>
      </c>
      <c r="JZ228">
        <v>23.5678</v>
      </c>
      <c r="KA228">
        <v>30.0001</v>
      </c>
      <c r="KB228">
        <v>23.3662</v>
      </c>
      <c r="KC228">
        <v>23.4557</v>
      </c>
      <c r="KD228">
        <v>8.31559</v>
      </c>
      <c r="KE228">
        <v>41.7709</v>
      </c>
      <c r="KF228">
        <v>0</v>
      </c>
      <c r="KG228">
        <v>13.2694</v>
      </c>
      <c r="KH228">
        <v>99.23560000000001</v>
      </c>
      <c r="KI228">
        <v>9.010590000000001</v>
      </c>
      <c r="KJ228">
        <v>102.198</v>
      </c>
      <c r="KK228">
        <v>101.512</v>
      </c>
    </row>
    <row r="229" spans="1:297">
      <c r="A229">
        <v>213</v>
      </c>
      <c r="B229">
        <v>1761332237.6</v>
      </c>
      <c r="C229">
        <v>4197</v>
      </c>
      <c r="D229" t="s">
        <v>871</v>
      </c>
      <c r="E229" t="s">
        <v>872</v>
      </c>
      <c r="F229">
        <v>5</v>
      </c>
      <c r="G229" t="s">
        <v>832</v>
      </c>
      <c r="H229" t="s">
        <v>436</v>
      </c>
      <c r="I229">
        <v>1761332229.814285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120.2796982454184</v>
      </c>
      <c r="AK229">
        <v>131.6748181818181</v>
      </c>
      <c r="AL229">
        <v>-3.238613808281322</v>
      </c>
      <c r="AM229">
        <v>65.51490873077735</v>
      </c>
      <c r="AN229">
        <f>(AP229 - AO229 + DY229*1E3/(8.314*(EA229+273.15)) * AR229/DX229 * AQ229) * DX229/(100*DL229) * 1000/(1000 - AP229)</f>
        <v>0</v>
      </c>
      <c r="AO229">
        <v>9.048520184106406</v>
      </c>
      <c r="AP229">
        <v>11.50503212121212</v>
      </c>
      <c r="AQ229">
        <v>-4.811312188988362E-06</v>
      </c>
      <c r="AR229">
        <v>114.914792961225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1761332229.814285</v>
      </c>
      <c r="DR229">
        <v>153.5184285714286</v>
      </c>
      <c r="DS229">
        <v>135.0983571428571</v>
      </c>
      <c r="DT229">
        <v>11.50724642857143</v>
      </c>
      <c r="DU229">
        <v>9.049573928571428</v>
      </c>
      <c r="DV229">
        <v>153.3303214285714</v>
      </c>
      <c r="DW229">
        <v>11.45636071428572</v>
      </c>
      <c r="DX229">
        <v>500.0219642857142</v>
      </c>
      <c r="DY229">
        <v>90.14966071428573</v>
      </c>
      <c r="DZ229">
        <v>0.03091295357142857</v>
      </c>
      <c r="EA229">
        <v>17.97840714285714</v>
      </c>
      <c r="EB229">
        <v>18.01033571428571</v>
      </c>
      <c r="EC229">
        <v>999.9000000000002</v>
      </c>
      <c r="ED229">
        <v>0</v>
      </c>
      <c r="EE229">
        <v>0</v>
      </c>
      <c r="EF229">
        <v>10000.62285714286</v>
      </c>
      <c r="EG229">
        <v>0</v>
      </c>
      <c r="EH229">
        <v>1138.918928571429</v>
      </c>
      <c r="EI229">
        <v>18.42004642857142</v>
      </c>
      <c r="EJ229">
        <v>155.3055714285714</v>
      </c>
      <c r="EK229">
        <v>136.3320714285714</v>
      </c>
      <c r="EL229">
        <v>2.457676785714286</v>
      </c>
      <c r="EM229">
        <v>135.0983571428571</v>
      </c>
      <c r="EN229">
        <v>9.049573928571428</v>
      </c>
      <c r="EO229">
        <v>1.037375357142857</v>
      </c>
      <c r="EP229">
        <v>0.8158159642857142</v>
      </c>
      <c r="EQ229">
        <v>7.45215</v>
      </c>
      <c r="ER229">
        <v>3.9855175</v>
      </c>
      <c r="ES229">
        <v>1200.011071428571</v>
      </c>
      <c r="ET229">
        <v>0.9669929285714287</v>
      </c>
      <c r="EU229">
        <v>0.0330069</v>
      </c>
      <c r="EV229">
        <v>0</v>
      </c>
      <c r="EW229">
        <v>1427.464642857143</v>
      </c>
      <c r="EX229">
        <v>5.000560000000001</v>
      </c>
      <c r="EY229">
        <v>16948.68214285714</v>
      </c>
      <c r="EZ229">
        <v>10316.88214285714</v>
      </c>
      <c r="FA229">
        <v>37.65153571428571</v>
      </c>
      <c r="FB229">
        <v>40.27435714285714</v>
      </c>
      <c r="FC229">
        <v>38.69164285714286</v>
      </c>
      <c r="FD229">
        <v>39.1270357142857</v>
      </c>
      <c r="FE229">
        <v>38.52878571428571</v>
      </c>
      <c r="FF229">
        <v>1155.568214285714</v>
      </c>
      <c r="FG229">
        <v>39.44107142857143</v>
      </c>
      <c r="FH229">
        <v>0</v>
      </c>
      <c r="FI229">
        <v>1761332273.6</v>
      </c>
      <c r="FJ229">
        <v>0</v>
      </c>
      <c r="FK229">
        <v>1427.0696</v>
      </c>
      <c r="FL229">
        <v>-36.90230773394407</v>
      </c>
      <c r="FM229">
        <v>-483.8538469089253</v>
      </c>
      <c r="FN229">
        <v>16943.564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18.05129</v>
      </c>
      <c r="GD229">
        <v>6.250277673545956</v>
      </c>
      <c r="GE229">
        <v>0.6022032616982408</v>
      </c>
      <c r="GF229">
        <v>0</v>
      </c>
      <c r="GG229">
        <v>1429</v>
      </c>
      <c r="GH229">
        <v>-28.80427805311885</v>
      </c>
      <c r="GI229">
        <v>2.888417030343182</v>
      </c>
      <c r="GJ229">
        <v>0</v>
      </c>
      <c r="GK229">
        <v>2.459095</v>
      </c>
      <c r="GL229">
        <v>-0.02241163227017694</v>
      </c>
      <c r="GM229">
        <v>0.002279858548243717</v>
      </c>
      <c r="GN229">
        <v>1</v>
      </c>
      <c r="GO229">
        <v>1</v>
      </c>
      <c r="GP229">
        <v>3</v>
      </c>
      <c r="GQ229" t="s">
        <v>446</v>
      </c>
      <c r="GR229">
        <v>3.13301</v>
      </c>
      <c r="GS229">
        <v>2.70865</v>
      </c>
      <c r="GT229">
        <v>0.0316778</v>
      </c>
      <c r="GU229">
        <v>0.0273239</v>
      </c>
      <c r="GV229">
        <v>0.0637655</v>
      </c>
      <c r="GW229">
        <v>0.0535306</v>
      </c>
      <c r="GX229">
        <v>29456.9</v>
      </c>
      <c r="GY229">
        <v>28669.8</v>
      </c>
      <c r="GZ229">
        <v>30941.5</v>
      </c>
      <c r="HA229">
        <v>29704.5</v>
      </c>
      <c r="HB229">
        <v>39930.2</v>
      </c>
      <c r="HC229">
        <v>36990.8</v>
      </c>
      <c r="HD229">
        <v>47263.4</v>
      </c>
      <c r="HE229">
        <v>44128.3</v>
      </c>
      <c r="HF229">
        <v>1.888</v>
      </c>
      <c r="HG229">
        <v>1.87563</v>
      </c>
      <c r="HH229">
        <v>0.0442341</v>
      </c>
      <c r="HI229">
        <v>0</v>
      </c>
      <c r="HJ229">
        <v>17.2626</v>
      </c>
      <c r="HK229">
        <v>999.9</v>
      </c>
      <c r="HL229">
        <v>30.8</v>
      </c>
      <c r="HM229">
        <v>32.1</v>
      </c>
      <c r="HN229">
        <v>16.4073</v>
      </c>
      <c r="HO229">
        <v>63.5814</v>
      </c>
      <c r="HP229">
        <v>20.024</v>
      </c>
      <c r="HQ229">
        <v>1</v>
      </c>
      <c r="HR229">
        <v>-0.263758</v>
      </c>
      <c r="HS229">
        <v>3.32571</v>
      </c>
      <c r="HT229">
        <v>20.1737</v>
      </c>
      <c r="HU229">
        <v>5.23167</v>
      </c>
      <c r="HV229">
        <v>11.9719</v>
      </c>
      <c r="HW229">
        <v>4.97095</v>
      </c>
      <c r="HX229">
        <v>3.28965</v>
      </c>
      <c r="HY229">
        <v>9999</v>
      </c>
      <c r="HZ229">
        <v>9999</v>
      </c>
      <c r="IA229">
        <v>9999</v>
      </c>
      <c r="IB229">
        <v>999.9</v>
      </c>
      <c r="IC229">
        <v>4.97295</v>
      </c>
      <c r="ID229">
        <v>1.87738</v>
      </c>
      <c r="IE229">
        <v>1.87546</v>
      </c>
      <c r="IF229">
        <v>1.87833</v>
      </c>
      <c r="IG229">
        <v>1.875</v>
      </c>
      <c r="IH229">
        <v>1.87856</v>
      </c>
      <c r="II229">
        <v>1.8757</v>
      </c>
      <c r="IJ229">
        <v>1.87683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0.142</v>
      </c>
      <c r="IY229">
        <v>0.0508</v>
      </c>
      <c r="IZ229">
        <v>-0.1194416370607354</v>
      </c>
      <c r="JA229">
        <v>0.002211305909277446</v>
      </c>
      <c r="JB229">
        <v>-1.416678044876584E-06</v>
      </c>
      <c r="JC229">
        <v>5.589822708492042E-10</v>
      </c>
      <c r="JD229">
        <v>-0.0366444106193515</v>
      </c>
      <c r="JE229">
        <v>-0.003883289402147765</v>
      </c>
      <c r="JF229">
        <v>0.001294046794190009</v>
      </c>
      <c r="JG229">
        <v>-2.515066912705432E-05</v>
      </c>
      <c r="JH229">
        <v>14</v>
      </c>
      <c r="JI229">
        <v>2052</v>
      </c>
      <c r="JJ229">
        <v>1</v>
      </c>
      <c r="JK229">
        <v>21</v>
      </c>
      <c r="JL229">
        <v>29355537.3</v>
      </c>
      <c r="JM229">
        <v>29355537.3</v>
      </c>
      <c r="JN229">
        <v>0.375977</v>
      </c>
      <c r="JO229">
        <v>2.58667</v>
      </c>
      <c r="JP229">
        <v>1.39893</v>
      </c>
      <c r="JQ229">
        <v>2.32788</v>
      </c>
      <c r="JR229">
        <v>1.44897</v>
      </c>
      <c r="JS229">
        <v>2.56104</v>
      </c>
      <c r="JT229">
        <v>37.6504</v>
      </c>
      <c r="JU229">
        <v>23.9036</v>
      </c>
      <c r="JV229">
        <v>18</v>
      </c>
      <c r="JW229">
        <v>476.081</v>
      </c>
      <c r="JX229">
        <v>437.464</v>
      </c>
      <c r="JY229">
        <v>13.2634</v>
      </c>
      <c r="JZ229">
        <v>23.5678</v>
      </c>
      <c r="KA229">
        <v>30.0001</v>
      </c>
      <c r="KB229">
        <v>23.3648</v>
      </c>
      <c r="KC229">
        <v>23.4557</v>
      </c>
      <c r="KD229">
        <v>7.56057</v>
      </c>
      <c r="KE229">
        <v>41.7709</v>
      </c>
      <c r="KF229">
        <v>0</v>
      </c>
      <c r="KG229">
        <v>13.2566</v>
      </c>
      <c r="KH229">
        <v>85.8768</v>
      </c>
      <c r="KI229">
        <v>9.010590000000001</v>
      </c>
      <c r="KJ229">
        <v>102.2</v>
      </c>
      <c r="KK229">
        <v>101.513</v>
      </c>
    </row>
    <row r="230" spans="1:297">
      <c r="A230">
        <v>214</v>
      </c>
      <c r="B230">
        <v>1761332242.6</v>
      </c>
      <c r="C230">
        <v>4202</v>
      </c>
      <c r="D230" t="s">
        <v>873</v>
      </c>
      <c r="E230" t="s">
        <v>874</v>
      </c>
      <c r="F230">
        <v>5</v>
      </c>
      <c r="G230" t="s">
        <v>832</v>
      </c>
      <c r="H230" t="s">
        <v>436</v>
      </c>
      <c r="I230">
        <v>1761332235.1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103.4355722727309</v>
      </c>
      <c r="AK230">
        <v>115.4750363636364</v>
      </c>
      <c r="AL230">
        <v>-3.231859442889494</v>
      </c>
      <c r="AM230">
        <v>65.51490873077735</v>
      </c>
      <c r="AN230">
        <f>(AP230 - AO230 + DY230*1E3/(8.314*(EA230+273.15)) * AR230/DX230 * AQ230) * DX230/(100*DL230) * 1000/(1000 - AP230)</f>
        <v>0</v>
      </c>
      <c r="AO230">
        <v>9.04914082390909</v>
      </c>
      <c r="AP230">
        <v>11.50208787878788</v>
      </c>
      <c r="AQ230">
        <v>-4.51335519829601E-06</v>
      </c>
      <c r="AR230">
        <v>114.914792961225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1761332235.1</v>
      </c>
      <c r="DR230">
        <v>136.5611111111111</v>
      </c>
      <c r="DS230">
        <v>117.5465185185185</v>
      </c>
      <c r="DT230">
        <v>11.50514444444445</v>
      </c>
      <c r="DU230">
        <v>9.049134074074075</v>
      </c>
      <c r="DV230">
        <v>136.4040740740741</v>
      </c>
      <c r="DW230">
        <v>11.45428518518519</v>
      </c>
      <c r="DX230">
        <v>500.0165555555556</v>
      </c>
      <c r="DY230">
        <v>90.14987777777777</v>
      </c>
      <c r="DZ230">
        <v>0.0308684074074074</v>
      </c>
      <c r="EA230">
        <v>17.97648518518518</v>
      </c>
      <c r="EB230">
        <v>18.00681111111111</v>
      </c>
      <c r="EC230">
        <v>999.9000000000001</v>
      </c>
      <c r="ED230">
        <v>0</v>
      </c>
      <c r="EE230">
        <v>0</v>
      </c>
      <c r="EF230">
        <v>10005.4162962963</v>
      </c>
      <c r="EG230">
        <v>0</v>
      </c>
      <c r="EH230">
        <v>1138.914814814815</v>
      </c>
      <c r="EI230">
        <v>19.01463333333333</v>
      </c>
      <c r="EJ230">
        <v>138.1506296296296</v>
      </c>
      <c r="EK230">
        <v>118.6198518518518</v>
      </c>
      <c r="EL230">
        <v>2.456006666666667</v>
      </c>
      <c r="EM230">
        <v>117.5465185185185</v>
      </c>
      <c r="EN230">
        <v>9.049134074074075</v>
      </c>
      <c r="EO230">
        <v>1.037187407407407</v>
      </c>
      <c r="EP230">
        <v>0.8157782962962963</v>
      </c>
      <c r="EQ230">
        <v>7.449502222222223</v>
      </c>
      <c r="ER230">
        <v>3.984861111111112</v>
      </c>
      <c r="ES230">
        <v>1200.013703703704</v>
      </c>
      <c r="ET230">
        <v>0.9669920000000002</v>
      </c>
      <c r="EU230">
        <v>0.0330078</v>
      </c>
      <c r="EV230">
        <v>0</v>
      </c>
      <c r="EW230">
        <v>1423.567777777778</v>
      </c>
      <c r="EX230">
        <v>5.000560000000001</v>
      </c>
      <c r="EY230">
        <v>16899.90740740741</v>
      </c>
      <c r="EZ230">
        <v>10316.90740740741</v>
      </c>
      <c r="FA230">
        <v>37.57844444444444</v>
      </c>
      <c r="FB230">
        <v>40.1364074074074</v>
      </c>
      <c r="FC230">
        <v>38.60151851851852</v>
      </c>
      <c r="FD230">
        <v>38.95118518518517</v>
      </c>
      <c r="FE230">
        <v>38.45107407407407</v>
      </c>
      <c r="FF230">
        <v>1155.567407407407</v>
      </c>
      <c r="FG230">
        <v>39.44444444444445</v>
      </c>
      <c r="FH230">
        <v>0</v>
      </c>
      <c r="FI230">
        <v>1761332278.4</v>
      </c>
      <c r="FJ230">
        <v>0</v>
      </c>
      <c r="FK230">
        <v>1423.4332</v>
      </c>
      <c r="FL230">
        <v>-51.50230761044097</v>
      </c>
      <c r="FM230">
        <v>-647.2076913429579</v>
      </c>
      <c r="FN230">
        <v>16897.772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18.63061707317073</v>
      </c>
      <c r="GD230">
        <v>6.629523344947714</v>
      </c>
      <c r="GE230">
        <v>0.6553941178470455</v>
      </c>
      <c r="GF230">
        <v>0</v>
      </c>
      <c r="GG230">
        <v>1426.097352941177</v>
      </c>
      <c r="GH230">
        <v>-41.06539344782919</v>
      </c>
      <c r="GI230">
        <v>4.104082120511596</v>
      </c>
      <c r="GJ230">
        <v>0</v>
      </c>
      <c r="GK230">
        <v>2.45718756097561</v>
      </c>
      <c r="GL230">
        <v>-0.01899177700348023</v>
      </c>
      <c r="GM230">
        <v>0.001979562381409548</v>
      </c>
      <c r="GN230">
        <v>1</v>
      </c>
      <c r="GO230">
        <v>1</v>
      </c>
      <c r="GP230">
        <v>3</v>
      </c>
      <c r="GQ230" t="s">
        <v>446</v>
      </c>
      <c r="GR230">
        <v>3.13297</v>
      </c>
      <c r="GS230">
        <v>2.70916</v>
      </c>
      <c r="GT230">
        <v>0.0279744</v>
      </c>
      <c r="GU230">
        <v>0.0233388</v>
      </c>
      <c r="GV230">
        <v>0.0637519</v>
      </c>
      <c r="GW230">
        <v>0.0535263</v>
      </c>
      <c r="GX230">
        <v>29569.6</v>
      </c>
      <c r="GY230">
        <v>28787.2</v>
      </c>
      <c r="GZ230">
        <v>30941.4</v>
      </c>
      <c r="HA230">
        <v>29704.4</v>
      </c>
      <c r="HB230">
        <v>39930.3</v>
      </c>
      <c r="HC230">
        <v>36990.5</v>
      </c>
      <c r="HD230">
        <v>47263.2</v>
      </c>
      <c r="HE230">
        <v>44128.1</v>
      </c>
      <c r="HF230">
        <v>1.88775</v>
      </c>
      <c r="HG230">
        <v>1.87552</v>
      </c>
      <c r="HH230">
        <v>0.0449866</v>
      </c>
      <c r="HI230">
        <v>0</v>
      </c>
      <c r="HJ230">
        <v>17.2603</v>
      </c>
      <c r="HK230">
        <v>999.9</v>
      </c>
      <c r="HL230">
        <v>30.8</v>
      </c>
      <c r="HM230">
        <v>32.1</v>
      </c>
      <c r="HN230">
        <v>16.4085</v>
      </c>
      <c r="HO230">
        <v>63.0214</v>
      </c>
      <c r="HP230">
        <v>19.8478</v>
      </c>
      <c r="HQ230">
        <v>1</v>
      </c>
      <c r="HR230">
        <v>-0.263819</v>
      </c>
      <c r="HS230">
        <v>3.18454</v>
      </c>
      <c r="HT230">
        <v>20.1767</v>
      </c>
      <c r="HU230">
        <v>5.23167</v>
      </c>
      <c r="HV230">
        <v>11.9734</v>
      </c>
      <c r="HW230">
        <v>4.97115</v>
      </c>
      <c r="HX230">
        <v>3.2896</v>
      </c>
      <c r="HY230">
        <v>9999</v>
      </c>
      <c r="HZ230">
        <v>9999</v>
      </c>
      <c r="IA230">
        <v>9999</v>
      </c>
      <c r="IB230">
        <v>999.9</v>
      </c>
      <c r="IC230">
        <v>4.97295</v>
      </c>
      <c r="ID230">
        <v>1.87744</v>
      </c>
      <c r="IE230">
        <v>1.87547</v>
      </c>
      <c r="IF230">
        <v>1.87836</v>
      </c>
      <c r="IG230">
        <v>1.875</v>
      </c>
      <c r="IH230">
        <v>1.87862</v>
      </c>
      <c r="II230">
        <v>1.87575</v>
      </c>
      <c r="IJ230">
        <v>1.87684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0.112</v>
      </c>
      <c r="IY230">
        <v>0.0508</v>
      </c>
      <c r="IZ230">
        <v>-0.1194416370607354</v>
      </c>
      <c r="JA230">
        <v>0.002211305909277446</v>
      </c>
      <c r="JB230">
        <v>-1.416678044876584E-06</v>
      </c>
      <c r="JC230">
        <v>5.589822708492042E-10</v>
      </c>
      <c r="JD230">
        <v>-0.0366444106193515</v>
      </c>
      <c r="JE230">
        <v>-0.003883289402147765</v>
      </c>
      <c r="JF230">
        <v>0.001294046794190009</v>
      </c>
      <c r="JG230">
        <v>-2.515066912705432E-05</v>
      </c>
      <c r="JH230">
        <v>14</v>
      </c>
      <c r="JI230">
        <v>2052</v>
      </c>
      <c r="JJ230">
        <v>1</v>
      </c>
      <c r="JK230">
        <v>21</v>
      </c>
      <c r="JL230">
        <v>29355537.4</v>
      </c>
      <c r="JM230">
        <v>29355537.4</v>
      </c>
      <c r="JN230">
        <v>0.335693</v>
      </c>
      <c r="JO230">
        <v>2.60132</v>
      </c>
      <c r="JP230">
        <v>1.39893</v>
      </c>
      <c r="JQ230">
        <v>2.32788</v>
      </c>
      <c r="JR230">
        <v>1.44897</v>
      </c>
      <c r="JS230">
        <v>2.45483</v>
      </c>
      <c r="JT230">
        <v>37.6745</v>
      </c>
      <c r="JU230">
        <v>23.8949</v>
      </c>
      <c r="JV230">
        <v>18</v>
      </c>
      <c r="JW230">
        <v>475.95</v>
      </c>
      <c r="JX230">
        <v>437.404</v>
      </c>
      <c r="JY230">
        <v>13.2564</v>
      </c>
      <c r="JZ230">
        <v>23.5678</v>
      </c>
      <c r="KA230">
        <v>30.0001</v>
      </c>
      <c r="KB230">
        <v>23.3648</v>
      </c>
      <c r="KC230">
        <v>23.4557</v>
      </c>
      <c r="KD230">
        <v>6.74148</v>
      </c>
      <c r="KE230">
        <v>41.7709</v>
      </c>
      <c r="KF230">
        <v>0</v>
      </c>
      <c r="KG230">
        <v>13.2955</v>
      </c>
      <c r="KH230">
        <v>65.84229999999999</v>
      </c>
      <c r="KI230">
        <v>9.010590000000001</v>
      </c>
      <c r="KJ230">
        <v>102.199</v>
      </c>
      <c r="KK230">
        <v>101.512</v>
      </c>
    </row>
    <row r="231" spans="1:297">
      <c r="A231">
        <v>215</v>
      </c>
      <c r="B231">
        <v>1761332247.6</v>
      </c>
      <c r="C231">
        <v>4207</v>
      </c>
      <c r="D231" t="s">
        <v>875</v>
      </c>
      <c r="E231" t="s">
        <v>876</v>
      </c>
      <c r="F231">
        <v>5</v>
      </c>
      <c r="G231" t="s">
        <v>832</v>
      </c>
      <c r="H231" t="s">
        <v>436</v>
      </c>
      <c r="I231">
        <v>1761332239.814285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86.5751896924651</v>
      </c>
      <c r="AK231">
        <v>99.27302060606058</v>
      </c>
      <c r="AL231">
        <v>-3.242526805839288</v>
      </c>
      <c r="AM231">
        <v>65.51490873077735</v>
      </c>
      <c r="AN231">
        <f>(AP231 - AO231 + DY231*1E3/(8.314*(EA231+273.15)) * AR231/DX231 * AQ231) * DX231/(100*DL231) * 1000/(1000 - AP231)</f>
        <v>0</v>
      </c>
      <c r="AO231">
        <v>9.047783827437321</v>
      </c>
      <c r="AP231">
        <v>11.50517272727272</v>
      </c>
      <c r="AQ231">
        <v>-3.302306820598011E-06</v>
      </c>
      <c r="AR231">
        <v>114.914792961225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1761332239.814285</v>
      </c>
      <c r="DR231">
        <v>121.4597642857143</v>
      </c>
      <c r="DS231">
        <v>101.85365</v>
      </c>
      <c r="DT231">
        <v>11.50383928571429</v>
      </c>
      <c r="DU231">
        <v>9.04845607142857</v>
      </c>
      <c r="DV231">
        <v>121.3310964285714</v>
      </c>
      <c r="DW231">
        <v>11.45299285714285</v>
      </c>
      <c r="DX231">
        <v>500.0171071428571</v>
      </c>
      <c r="DY231">
        <v>90.14915357142858</v>
      </c>
      <c r="DZ231">
        <v>0.03097172857142857</v>
      </c>
      <c r="EA231">
        <v>17.97495357142857</v>
      </c>
      <c r="EB231">
        <v>18.00658928571429</v>
      </c>
      <c r="EC231">
        <v>999.9000000000002</v>
      </c>
      <c r="ED231">
        <v>0</v>
      </c>
      <c r="EE231">
        <v>0</v>
      </c>
      <c r="EF231">
        <v>10001.16392857143</v>
      </c>
      <c r="EG231">
        <v>0</v>
      </c>
      <c r="EH231">
        <v>1138.906428571428</v>
      </c>
      <c r="EI231">
        <v>19.60626428571429</v>
      </c>
      <c r="EJ231">
        <v>122.8734857142857</v>
      </c>
      <c r="EK231">
        <v>102.7836642857143</v>
      </c>
      <c r="EL231">
        <v>2.455374642857143</v>
      </c>
      <c r="EM231">
        <v>101.85365</v>
      </c>
      <c r="EN231">
        <v>9.04845607142857</v>
      </c>
      <c r="EO231">
        <v>1.037060714285714</v>
      </c>
      <c r="EP231">
        <v>0.8157106428571429</v>
      </c>
      <c r="EQ231">
        <v>7.447717857142858</v>
      </c>
      <c r="ER231">
        <v>3.983680714285715</v>
      </c>
      <c r="ES231">
        <v>1200.031428571428</v>
      </c>
      <c r="ET231">
        <v>0.9669917142857144</v>
      </c>
      <c r="EU231">
        <v>0.03300811428571428</v>
      </c>
      <c r="EV231">
        <v>0</v>
      </c>
      <c r="EW231">
        <v>1418.815714285714</v>
      </c>
      <c r="EX231">
        <v>5.000560000000001</v>
      </c>
      <c r="EY231">
        <v>16839.51785714286</v>
      </c>
      <c r="EZ231">
        <v>10317.05714285714</v>
      </c>
      <c r="FA231">
        <v>37.52203571428571</v>
      </c>
      <c r="FB231">
        <v>40.03110714285715</v>
      </c>
      <c r="FC231">
        <v>38.54214285714285</v>
      </c>
      <c r="FD231">
        <v>38.83017857142857</v>
      </c>
      <c r="FE231">
        <v>38.38574999999999</v>
      </c>
      <c r="FF231">
        <v>1155.582142857143</v>
      </c>
      <c r="FG231">
        <v>39.44750000000001</v>
      </c>
      <c r="FH231">
        <v>0</v>
      </c>
      <c r="FI231">
        <v>1761332283.2</v>
      </c>
      <c r="FJ231">
        <v>0</v>
      </c>
      <c r="FK231">
        <v>1418.5604</v>
      </c>
      <c r="FL231">
        <v>-71.38153847914414</v>
      </c>
      <c r="FM231">
        <v>-889.1307692007956</v>
      </c>
      <c r="FN231">
        <v>16835.808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19.315175</v>
      </c>
      <c r="GD231">
        <v>7.529043151969939</v>
      </c>
      <c r="GE231">
        <v>0.7268196756245666</v>
      </c>
      <c r="GF231">
        <v>0</v>
      </c>
      <c r="GG231">
        <v>1420.965882352941</v>
      </c>
      <c r="GH231">
        <v>-60.13628727515693</v>
      </c>
      <c r="GI231">
        <v>5.997656953122227</v>
      </c>
      <c r="GJ231">
        <v>0</v>
      </c>
      <c r="GK231">
        <v>2.45577675</v>
      </c>
      <c r="GL231">
        <v>-0.01050787992495684</v>
      </c>
      <c r="GM231">
        <v>0.001502219004506368</v>
      </c>
      <c r="GN231">
        <v>1</v>
      </c>
      <c r="GO231">
        <v>1</v>
      </c>
      <c r="GP231">
        <v>3</v>
      </c>
      <c r="GQ231" t="s">
        <v>446</v>
      </c>
      <c r="GR231">
        <v>3.13303</v>
      </c>
      <c r="GS231">
        <v>2.70871</v>
      </c>
      <c r="GT231">
        <v>0.0241831</v>
      </c>
      <c r="GU231">
        <v>0.0192733</v>
      </c>
      <c r="GV231">
        <v>0.06376800000000001</v>
      </c>
      <c r="GW231">
        <v>0.0535201</v>
      </c>
      <c r="GX231">
        <v>29685.7</v>
      </c>
      <c r="GY231">
        <v>28907.2</v>
      </c>
      <c r="GZ231">
        <v>30942.1</v>
      </c>
      <c r="HA231">
        <v>29704.5</v>
      </c>
      <c r="HB231">
        <v>39930.3</v>
      </c>
      <c r="HC231">
        <v>36990.4</v>
      </c>
      <c r="HD231">
        <v>47264.4</v>
      </c>
      <c r="HE231">
        <v>44128</v>
      </c>
      <c r="HF231">
        <v>1.8877</v>
      </c>
      <c r="HG231">
        <v>1.87558</v>
      </c>
      <c r="HH231">
        <v>0.0452101</v>
      </c>
      <c r="HI231">
        <v>0</v>
      </c>
      <c r="HJ231">
        <v>17.2584</v>
      </c>
      <c r="HK231">
        <v>999.9</v>
      </c>
      <c r="HL231">
        <v>30.8</v>
      </c>
      <c r="HM231">
        <v>32.1</v>
      </c>
      <c r="HN231">
        <v>16.4075</v>
      </c>
      <c r="HO231">
        <v>64.0214</v>
      </c>
      <c r="HP231">
        <v>19.8798</v>
      </c>
      <c r="HQ231">
        <v>1</v>
      </c>
      <c r="HR231">
        <v>-0.264116</v>
      </c>
      <c r="HS231">
        <v>3.2038</v>
      </c>
      <c r="HT231">
        <v>20.1764</v>
      </c>
      <c r="HU231">
        <v>5.23137</v>
      </c>
      <c r="HV231">
        <v>11.9731</v>
      </c>
      <c r="HW231">
        <v>4.9713</v>
      </c>
      <c r="HX231">
        <v>3.28955</v>
      </c>
      <c r="HY231">
        <v>9999</v>
      </c>
      <c r="HZ231">
        <v>9999</v>
      </c>
      <c r="IA231">
        <v>9999</v>
      </c>
      <c r="IB231">
        <v>999.9</v>
      </c>
      <c r="IC231">
        <v>4.97297</v>
      </c>
      <c r="ID231">
        <v>1.87742</v>
      </c>
      <c r="IE231">
        <v>1.87546</v>
      </c>
      <c r="IF231">
        <v>1.87835</v>
      </c>
      <c r="IG231">
        <v>1.87501</v>
      </c>
      <c r="IH231">
        <v>1.87862</v>
      </c>
      <c r="II231">
        <v>1.87575</v>
      </c>
      <c r="IJ231">
        <v>1.87683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0.081</v>
      </c>
      <c r="IY231">
        <v>0.0509</v>
      </c>
      <c r="IZ231">
        <v>-0.1194416370607354</v>
      </c>
      <c r="JA231">
        <v>0.002211305909277446</v>
      </c>
      <c r="JB231">
        <v>-1.416678044876584E-06</v>
      </c>
      <c r="JC231">
        <v>5.589822708492042E-10</v>
      </c>
      <c r="JD231">
        <v>-0.0366444106193515</v>
      </c>
      <c r="JE231">
        <v>-0.003883289402147765</v>
      </c>
      <c r="JF231">
        <v>0.001294046794190009</v>
      </c>
      <c r="JG231">
        <v>-2.515066912705432E-05</v>
      </c>
      <c r="JH231">
        <v>14</v>
      </c>
      <c r="JI231">
        <v>2052</v>
      </c>
      <c r="JJ231">
        <v>1</v>
      </c>
      <c r="JK231">
        <v>21</v>
      </c>
      <c r="JL231">
        <v>29355537.5</v>
      </c>
      <c r="JM231">
        <v>29355537.5</v>
      </c>
      <c r="JN231">
        <v>0.296631</v>
      </c>
      <c r="JO231">
        <v>2.58789</v>
      </c>
      <c r="JP231">
        <v>1.39893</v>
      </c>
      <c r="JQ231">
        <v>2.32788</v>
      </c>
      <c r="JR231">
        <v>1.44897</v>
      </c>
      <c r="JS231">
        <v>2.54028</v>
      </c>
      <c r="JT231">
        <v>37.6504</v>
      </c>
      <c r="JU231">
        <v>23.9124</v>
      </c>
      <c r="JV231">
        <v>18</v>
      </c>
      <c r="JW231">
        <v>475.924</v>
      </c>
      <c r="JX231">
        <v>437.434</v>
      </c>
      <c r="JY231">
        <v>13.2877</v>
      </c>
      <c r="JZ231">
        <v>23.5678</v>
      </c>
      <c r="KA231">
        <v>29.9998</v>
      </c>
      <c r="KB231">
        <v>23.3648</v>
      </c>
      <c r="KC231">
        <v>23.4557</v>
      </c>
      <c r="KD231">
        <v>5.98195</v>
      </c>
      <c r="KE231">
        <v>41.7709</v>
      </c>
      <c r="KF231">
        <v>0</v>
      </c>
      <c r="KG231">
        <v>13.285</v>
      </c>
      <c r="KH231">
        <v>52.4828</v>
      </c>
      <c r="KI231">
        <v>9.010590000000001</v>
      </c>
      <c r="KJ231">
        <v>102.202</v>
      </c>
      <c r="KK231">
        <v>101.512</v>
      </c>
    </row>
    <row r="232" spans="1:297">
      <c r="A232">
        <v>216</v>
      </c>
      <c r="B232">
        <v>1761332252.6</v>
      </c>
      <c r="C232">
        <v>4212</v>
      </c>
      <c r="D232" t="s">
        <v>877</v>
      </c>
      <c r="E232" t="s">
        <v>878</v>
      </c>
      <c r="F232">
        <v>5</v>
      </c>
      <c r="G232" t="s">
        <v>832</v>
      </c>
      <c r="H232" t="s">
        <v>436</v>
      </c>
      <c r="I232">
        <v>1761332245.1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69.77650986705846</v>
      </c>
      <c r="AK232">
        <v>83.09781636363631</v>
      </c>
      <c r="AL232">
        <v>-3.233883420420729</v>
      </c>
      <c r="AM232">
        <v>65.51490873077735</v>
      </c>
      <c r="AN232">
        <f>(AP232 - AO232 + DY232*1E3/(8.314*(EA232+273.15)) * AR232/DX232 * AQ232) * DX232/(100*DL232) * 1000/(1000 - AP232)</f>
        <v>0</v>
      </c>
      <c r="AO232">
        <v>9.047694940754285</v>
      </c>
      <c r="AP232">
        <v>11.5053503030303</v>
      </c>
      <c r="AQ232">
        <v>2.222783707692375E-06</v>
      </c>
      <c r="AR232">
        <v>114.914792961225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1761332245.1</v>
      </c>
      <c r="DR232">
        <v>104.5342037037037</v>
      </c>
      <c r="DS232">
        <v>84.21899999999999</v>
      </c>
      <c r="DT232">
        <v>11.50405925925926</v>
      </c>
      <c r="DU232">
        <v>9.048017777777776</v>
      </c>
      <c r="DV232">
        <v>104.4378444444444</v>
      </c>
      <c r="DW232">
        <v>11.45321111111111</v>
      </c>
      <c r="DX232">
        <v>499.9885185185186</v>
      </c>
      <c r="DY232">
        <v>90.14895555555556</v>
      </c>
      <c r="DZ232">
        <v>0.03112754814814815</v>
      </c>
      <c r="EA232">
        <v>17.97281111111111</v>
      </c>
      <c r="EB232">
        <v>18.00823333333333</v>
      </c>
      <c r="EC232">
        <v>999.9000000000001</v>
      </c>
      <c r="ED232">
        <v>0</v>
      </c>
      <c r="EE232">
        <v>0</v>
      </c>
      <c r="EF232">
        <v>10004.07888888889</v>
      </c>
      <c r="EG232">
        <v>0</v>
      </c>
      <c r="EH232">
        <v>1138.896296296296</v>
      </c>
      <c r="EI232">
        <v>20.31535555555556</v>
      </c>
      <c r="EJ232">
        <v>105.7509074074074</v>
      </c>
      <c r="EK232">
        <v>84.98791111111112</v>
      </c>
      <c r="EL232">
        <v>2.456032592592592</v>
      </c>
      <c r="EM232">
        <v>84.21899999999999</v>
      </c>
      <c r="EN232">
        <v>9.048017777777776</v>
      </c>
      <c r="EO232">
        <v>1.037078148148148</v>
      </c>
      <c r="EP232">
        <v>0.8156694074074075</v>
      </c>
      <c r="EQ232">
        <v>7.447966296296296</v>
      </c>
      <c r="ER232">
        <v>3.982961111111111</v>
      </c>
      <c r="ES232">
        <v>1200.012592592592</v>
      </c>
      <c r="ET232">
        <v>0.9669905185185185</v>
      </c>
      <c r="EU232">
        <v>0.03300938518518518</v>
      </c>
      <c r="EV232">
        <v>0</v>
      </c>
      <c r="EW232">
        <v>1411.632222222222</v>
      </c>
      <c r="EX232">
        <v>5.000560000000001</v>
      </c>
      <c r="EY232">
        <v>16748.53333333333</v>
      </c>
      <c r="EZ232">
        <v>10316.9</v>
      </c>
      <c r="FA232">
        <v>37.47888888888889</v>
      </c>
      <c r="FB232">
        <v>39.91418518518518</v>
      </c>
      <c r="FC232">
        <v>38.47888888888888</v>
      </c>
      <c r="FD232">
        <v>38.69888888888889</v>
      </c>
      <c r="FE232">
        <v>38.30751851851851</v>
      </c>
      <c r="FF232">
        <v>1155.562592592593</v>
      </c>
      <c r="FG232">
        <v>39.45</v>
      </c>
      <c r="FH232">
        <v>0</v>
      </c>
      <c r="FI232">
        <v>1761332288.6</v>
      </c>
      <c r="FJ232">
        <v>0</v>
      </c>
      <c r="FK232">
        <v>1411.34</v>
      </c>
      <c r="FL232">
        <v>-95.36478630131425</v>
      </c>
      <c r="FM232">
        <v>-1209.278632281727</v>
      </c>
      <c r="FN232">
        <v>16745.52307692308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19.94748</v>
      </c>
      <c r="GD232">
        <v>8.114976360225128</v>
      </c>
      <c r="GE232">
        <v>0.7809654301568026</v>
      </c>
      <c r="GF232">
        <v>0</v>
      </c>
      <c r="GG232">
        <v>1415.286176470588</v>
      </c>
      <c r="GH232">
        <v>-81.34194043050383</v>
      </c>
      <c r="GI232">
        <v>8.063504206392215</v>
      </c>
      <c r="GJ232">
        <v>0</v>
      </c>
      <c r="GK232">
        <v>2.4561555</v>
      </c>
      <c r="GL232">
        <v>0.007006604127578211</v>
      </c>
      <c r="GM232">
        <v>0.001948841899693273</v>
      </c>
      <c r="GN232">
        <v>1</v>
      </c>
      <c r="GO232">
        <v>1</v>
      </c>
      <c r="GP232">
        <v>3</v>
      </c>
      <c r="GQ232" t="s">
        <v>446</v>
      </c>
      <c r="GR232">
        <v>3.13309</v>
      </c>
      <c r="GS232">
        <v>2.70914</v>
      </c>
      <c r="GT232">
        <v>0.0203263</v>
      </c>
      <c r="GU232">
        <v>0.0151153</v>
      </c>
      <c r="GV232">
        <v>0.0637707</v>
      </c>
      <c r="GW232">
        <v>0.0535228</v>
      </c>
      <c r="GX232">
        <v>29802.4</v>
      </c>
      <c r="GY232">
        <v>29030.1</v>
      </c>
      <c r="GZ232">
        <v>30941.4</v>
      </c>
      <c r="HA232">
        <v>29704.7</v>
      </c>
      <c r="HB232">
        <v>39929</v>
      </c>
      <c r="HC232">
        <v>36990.4</v>
      </c>
      <c r="HD232">
        <v>47263.3</v>
      </c>
      <c r="HE232">
        <v>44128.5</v>
      </c>
      <c r="HF232">
        <v>1.88743</v>
      </c>
      <c r="HG232">
        <v>1.87553</v>
      </c>
      <c r="HH232">
        <v>0.0454932</v>
      </c>
      <c r="HI232">
        <v>0</v>
      </c>
      <c r="HJ232">
        <v>17.2578</v>
      </c>
      <c r="HK232">
        <v>999.9</v>
      </c>
      <c r="HL232">
        <v>30.8</v>
      </c>
      <c r="HM232">
        <v>32.1</v>
      </c>
      <c r="HN232">
        <v>16.406</v>
      </c>
      <c r="HO232">
        <v>63.1014</v>
      </c>
      <c r="HP232">
        <v>20.1162</v>
      </c>
      <c r="HQ232">
        <v>1</v>
      </c>
      <c r="HR232">
        <v>-0.264413</v>
      </c>
      <c r="HS232">
        <v>3.25986</v>
      </c>
      <c r="HT232">
        <v>20.1756</v>
      </c>
      <c r="HU232">
        <v>5.23152</v>
      </c>
      <c r="HV232">
        <v>11.9725</v>
      </c>
      <c r="HW232">
        <v>4.9712</v>
      </c>
      <c r="HX232">
        <v>3.28955</v>
      </c>
      <c r="HY232">
        <v>9999</v>
      </c>
      <c r="HZ232">
        <v>9999</v>
      </c>
      <c r="IA232">
        <v>9999</v>
      </c>
      <c r="IB232">
        <v>999.9</v>
      </c>
      <c r="IC232">
        <v>4.97296</v>
      </c>
      <c r="ID232">
        <v>1.87742</v>
      </c>
      <c r="IE232">
        <v>1.87546</v>
      </c>
      <c r="IF232">
        <v>1.87835</v>
      </c>
      <c r="IG232">
        <v>1.875</v>
      </c>
      <c r="IH232">
        <v>1.87857</v>
      </c>
      <c r="II232">
        <v>1.87575</v>
      </c>
      <c r="IJ232">
        <v>1.87683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0.05</v>
      </c>
      <c r="IY232">
        <v>0.0509</v>
      </c>
      <c r="IZ232">
        <v>-0.1194416370607354</v>
      </c>
      <c r="JA232">
        <v>0.002211305909277446</v>
      </c>
      <c r="JB232">
        <v>-1.416678044876584E-06</v>
      </c>
      <c r="JC232">
        <v>5.589822708492042E-10</v>
      </c>
      <c r="JD232">
        <v>-0.0366444106193515</v>
      </c>
      <c r="JE232">
        <v>-0.003883289402147765</v>
      </c>
      <c r="JF232">
        <v>0.001294046794190009</v>
      </c>
      <c r="JG232">
        <v>-2.515066912705432E-05</v>
      </c>
      <c r="JH232">
        <v>14</v>
      </c>
      <c r="JI232">
        <v>2052</v>
      </c>
      <c r="JJ232">
        <v>1</v>
      </c>
      <c r="JK232">
        <v>21</v>
      </c>
      <c r="JL232">
        <v>29355537.5</v>
      </c>
      <c r="JM232">
        <v>29355537.5</v>
      </c>
      <c r="JN232">
        <v>0.256348</v>
      </c>
      <c r="JO232">
        <v>2.58667</v>
      </c>
      <c r="JP232">
        <v>1.39893</v>
      </c>
      <c r="JQ232">
        <v>2.32788</v>
      </c>
      <c r="JR232">
        <v>1.44897</v>
      </c>
      <c r="JS232">
        <v>2.60864</v>
      </c>
      <c r="JT232">
        <v>37.6745</v>
      </c>
      <c r="JU232">
        <v>23.9124</v>
      </c>
      <c r="JV232">
        <v>18</v>
      </c>
      <c r="JW232">
        <v>475.78</v>
      </c>
      <c r="JX232">
        <v>437.404</v>
      </c>
      <c r="JY232">
        <v>13.286</v>
      </c>
      <c r="JZ232">
        <v>23.5678</v>
      </c>
      <c r="KA232">
        <v>30</v>
      </c>
      <c r="KB232">
        <v>23.3648</v>
      </c>
      <c r="KC232">
        <v>23.4557</v>
      </c>
      <c r="KD232">
        <v>5.1652</v>
      </c>
      <c r="KE232">
        <v>41.7709</v>
      </c>
      <c r="KF232">
        <v>0</v>
      </c>
      <c r="KG232">
        <v>13.2744</v>
      </c>
      <c r="KH232">
        <v>32.4467</v>
      </c>
      <c r="KI232">
        <v>9.010590000000001</v>
      </c>
      <c r="KJ232">
        <v>102.199</v>
      </c>
      <c r="KK232">
        <v>101.513</v>
      </c>
    </row>
    <row r="233" spans="1:297">
      <c r="A233">
        <v>217</v>
      </c>
      <c r="B233">
        <v>1761332349.6</v>
      </c>
      <c r="C233">
        <v>4309</v>
      </c>
      <c r="D233" t="s">
        <v>879</v>
      </c>
      <c r="E233" t="s">
        <v>880</v>
      </c>
      <c r="F233">
        <v>5</v>
      </c>
      <c r="G233" t="s">
        <v>832</v>
      </c>
      <c r="H233" t="s">
        <v>436</v>
      </c>
      <c r="I233">
        <v>1761332341.599999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423.8238069506392</v>
      </c>
      <c r="AK233">
        <v>411.8848121212122</v>
      </c>
      <c r="AL233">
        <v>0.00433287245187087</v>
      </c>
      <c r="AM233">
        <v>65.51490873077735</v>
      </c>
      <c r="AN233">
        <f>(AP233 - AO233 + DY233*1E3/(8.314*(EA233+273.15)) * AR233/DX233 * AQ233) * DX233/(100*DL233) * 1000/(1000 - AP233)</f>
        <v>0</v>
      </c>
      <c r="AO233">
        <v>8.913715724123511</v>
      </c>
      <c r="AP233">
        <v>11.45938727272727</v>
      </c>
      <c r="AQ233">
        <v>-1.186163319891155E-05</v>
      </c>
      <c r="AR233">
        <v>114.914792961225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1761332341.599999</v>
      </c>
      <c r="DR233">
        <v>407.031935483871</v>
      </c>
      <c r="DS233">
        <v>420.0339677419356</v>
      </c>
      <c r="DT233">
        <v>11.47848709677419</v>
      </c>
      <c r="DU233">
        <v>8.928352580645159</v>
      </c>
      <c r="DV233">
        <v>406.4490322580644</v>
      </c>
      <c r="DW233">
        <v>11.42804516129032</v>
      </c>
      <c r="DX233">
        <v>500.0237419354839</v>
      </c>
      <c r="DY233">
        <v>90.14467741935486</v>
      </c>
      <c r="DZ233">
        <v>0.03186645161290323</v>
      </c>
      <c r="EA233">
        <v>17.90253870967742</v>
      </c>
      <c r="EB233">
        <v>17.97629032258065</v>
      </c>
      <c r="EC233">
        <v>999.9000000000003</v>
      </c>
      <c r="ED233">
        <v>0</v>
      </c>
      <c r="EE233">
        <v>0</v>
      </c>
      <c r="EF233">
        <v>10004.08258064516</v>
      </c>
      <c r="EG233">
        <v>0</v>
      </c>
      <c r="EH233">
        <v>1138.923870967742</v>
      </c>
      <c r="EI233">
        <v>-13.00204193548387</v>
      </c>
      <c r="EJ233">
        <v>411.7582903225806</v>
      </c>
      <c r="EK233">
        <v>423.8179032258064</v>
      </c>
      <c r="EL233">
        <v>2.550129677419355</v>
      </c>
      <c r="EM233">
        <v>420.0339677419356</v>
      </c>
      <c r="EN233">
        <v>8.928352580645159</v>
      </c>
      <c r="EO233">
        <v>1.034723548387097</v>
      </c>
      <c r="EP233">
        <v>0.8048434516129033</v>
      </c>
      <c r="EQ233">
        <v>7.414710967741935</v>
      </c>
      <c r="ER233">
        <v>3.79298</v>
      </c>
      <c r="ES233">
        <v>1199.985483870968</v>
      </c>
      <c r="ET233">
        <v>0.9670048387096772</v>
      </c>
      <c r="EU233">
        <v>0.03299506774193548</v>
      </c>
      <c r="EV233">
        <v>0</v>
      </c>
      <c r="EW233">
        <v>1357.262258064516</v>
      </c>
      <c r="EX233">
        <v>5.000560000000002</v>
      </c>
      <c r="EY233">
        <v>16063.51290322581</v>
      </c>
      <c r="EZ233">
        <v>10316.7064516129</v>
      </c>
      <c r="FA233">
        <v>36.09448387096774</v>
      </c>
      <c r="FB233">
        <v>38.51374193548386</v>
      </c>
      <c r="FC233">
        <v>37.36067741935484</v>
      </c>
      <c r="FD233">
        <v>37.06232258064516</v>
      </c>
      <c r="FE233">
        <v>37.14893548387096</v>
      </c>
      <c r="FF233">
        <v>1155.555483870968</v>
      </c>
      <c r="FG233">
        <v>39.43000000000001</v>
      </c>
      <c r="FH233">
        <v>0</v>
      </c>
      <c r="FI233">
        <v>1761332385.8</v>
      </c>
      <c r="FJ233">
        <v>0</v>
      </c>
      <c r="FK233">
        <v>1357.638076923077</v>
      </c>
      <c r="FL233">
        <v>26.21094017191547</v>
      </c>
      <c r="FM233">
        <v>282.0410258582682</v>
      </c>
      <c r="FN233">
        <v>16067.57307692308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-13.0438</v>
      </c>
      <c r="GD233">
        <v>1.132293433395889</v>
      </c>
      <c r="GE233">
        <v>0.1172015870199717</v>
      </c>
      <c r="GF233">
        <v>0</v>
      </c>
      <c r="GG233">
        <v>1356.301470588235</v>
      </c>
      <c r="GH233">
        <v>26.61100077480547</v>
      </c>
      <c r="GI233">
        <v>2.658861025893851</v>
      </c>
      <c r="GJ233">
        <v>0</v>
      </c>
      <c r="GK233">
        <v>2.542772</v>
      </c>
      <c r="GL233">
        <v>0.136750243902439</v>
      </c>
      <c r="GM233">
        <v>0.01831020333038387</v>
      </c>
      <c r="GN233">
        <v>0</v>
      </c>
      <c r="GO233">
        <v>0</v>
      </c>
      <c r="GP233">
        <v>3</v>
      </c>
      <c r="GQ233" t="s">
        <v>497</v>
      </c>
      <c r="GR233">
        <v>3.13297</v>
      </c>
      <c r="GS233">
        <v>2.70923</v>
      </c>
      <c r="GT233">
        <v>0.08444359999999999</v>
      </c>
      <c r="GU233">
        <v>0.08696420000000001</v>
      </c>
      <c r="GV233">
        <v>0.0635775</v>
      </c>
      <c r="GW233">
        <v>0.0529203</v>
      </c>
      <c r="GX233">
        <v>27851.7</v>
      </c>
      <c r="GY233">
        <v>26910.9</v>
      </c>
      <c r="GZ233">
        <v>30942.1</v>
      </c>
      <c r="HA233">
        <v>29704.5</v>
      </c>
      <c r="HB233">
        <v>39943</v>
      </c>
      <c r="HC233">
        <v>37018.8</v>
      </c>
      <c r="HD233">
        <v>47264.4</v>
      </c>
      <c r="HE233">
        <v>44127.9</v>
      </c>
      <c r="HF233">
        <v>1.8883</v>
      </c>
      <c r="HG233">
        <v>1.87585</v>
      </c>
      <c r="HH233">
        <v>0.0440776</v>
      </c>
      <c r="HI233">
        <v>0</v>
      </c>
      <c r="HJ233">
        <v>17.2395</v>
      </c>
      <c r="HK233">
        <v>999.9</v>
      </c>
      <c r="HL233">
        <v>30.8</v>
      </c>
      <c r="HM233">
        <v>32.2</v>
      </c>
      <c r="HN233">
        <v>16.5006</v>
      </c>
      <c r="HO233">
        <v>63.1814</v>
      </c>
      <c r="HP233">
        <v>20.1442</v>
      </c>
      <c r="HQ233">
        <v>1</v>
      </c>
      <c r="HR233">
        <v>-0.265229</v>
      </c>
      <c r="HS233">
        <v>3.05243</v>
      </c>
      <c r="HT233">
        <v>20.1796</v>
      </c>
      <c r="HU233">
        <v>5.23601</v>
      </c>
      <c r="HV233">
        <v>11.9722</v>
      </c>
      <c r="HW233">
        <v>4.9721</v>
      </c>
      <c r="HX233">
        <v>3.29033</v>
      </c>
      <c r="HY233">
        <v>9999</v>
      </c>
      <c r="HZ233">
        <v>9999</v>
      </c>
      <c r="IA233">
        <v>9999</v>
      </c>
      <c r="IB233">
        <v>999.9</v>
      </c>
      <c r="IC233">
        <v>4.97296</v>
      </c>
      <c r="ID233">
        <v>1.87744</v>
      </c>
      <c r="IE233">
        <v>1.87547</v>
      </c>
      <c r="IF233">
        <v>1.87836</v>
      </c>
      <c r="IG233">
        <v>1.8751</v>
      </c>
      <c r="IH233">
        <v>1.87863</v>
      </c>
      <c r="II233">
        <v>1.87576</v>
      </c>
      <c r="IJ233">
        <v>1.87689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0.583</v>
      </c>
      <c r="IY233">
        <v>0.0502</v>
      </c>
      <c r="IZ233">
        <v>-0.1194416370607354</v>
      </c>
      <c r="JA233">
        <v>0.002211305909277446</v>
      </c>
      <c r="JB233">
        <v>-1.416678044876584E-06</v>
      </c>
      <c r="JC233">
        <v>5.589822708492042E-10</v>
      </c>
      <c r="JD233">
        <v>-0.0366444106193515</v>
      </c>
      <c r="JE233">
        <v>-0.003883289402147765</v>
      </c>
      <c r="JF233">
        <v>0.001294046794190009</v>
      </c>
      <c r="JG233">
        <v>-2.515066912705432E-05</v>
      </c>
      <c r="JH233">
        <v>14</v>
      </c>
      <c r="JI233">
        <v>2052</v>
      </c>
      <c r="JJ233">
        <v>1</v>
      </c>
      <c r="JK233">
        <v>21</v>
      </c>
      <c r="JL233">
        <v>29355539.2</v>
      </c>
      <c r="JM233">
        <v>29355539.2</v>
      </c>
      <c r="JN233">
        <v>1.09985</v>
      </c>
      <c r="JO233">
        <v>2.56348</v>
      </c>
      <c r="JP233">
        <v>1.39893</v>
      </c>
      <c r="JQ233">
        <v>2.32788</v>
      </c>
      <c r="JR233">
        <v>1.44897</v>
      </c>
      <c r="JS233">
        <v>2.47559</v>
      </c>
      <c r="JT233">
        <v>37.7228</v>
      </c>
      <c r="JU233">
        <v>23.9036</v>
      </c>
      <c r="JV233">
        <v>18</v>
      </c>
      <c r="JW233">
        <v>476.183</v>
      </c>
      <c r="JX233">
        <v>437.519</v>
      </c>
      <c r="JY233">
        <v>13.4028</v>
      </c>
      <c r="JZ233">
        <v>23.56</v>
      </c>
      <c r="KA233">
        <v>29.9999</v>
      </c>
      <c r="KB233">
        <v>23.3569</v>
      </c>
      <c r="KC233">
        <v>23.4459</v>
      </c>
      <c r="KD233">
        <v>22.0427</v>
      </c>
      <c r="KE233">
        <v>42.6286</v>
      </c>
      <c r="KF233">
        <v>0</v>
      </c>
      <c r="KG233">
        <v>13.4044</v>
      </c>
      <c r="KH233">
        <v>426.684</v>
      </c>
      <c r="KI233">
        <v>8.904949999999999</v>
      </c>
      <c r="KJ233">
        <v>102.202</v>
      </c>
      <c r="KK233">
        <v>101.512</v>
      </c>
    </row>
    <row r="234" spans="1:297">
      <c r="A234">
        <v>218</v>
      </c>
      <c r="B234">
        <v>1761332354.6</v>
      </c>
      <c r="C234">
        <v>4314</v>
      </c>
      <c r="D234" t="s">
        <v>881</v>
      </c>
      <c r="E234" t="s">
        <v>882</v>
      </c>
      <c r="F234">
        <v>5</v>
      </c>
      <c r="G234" t="s">
        <v>832</v>
      </c>
      <c r="H234" t="s">
        <v>436</v>
      </c>
      <c r="I234">
        <v>1761332346.755172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423.7436124359523</v>
      </c>
      <c r="AK234">
        <v>411.9970545454545</v>
      </c>
      <c r="AL234">
        <v>0.02451017071818899</v>
      </c>
      <c r="AM234">
        <v>65.51490873077735</v>
      </c>
      <c r="AN234">
        <f>(AP234 - AO234 + DY234*1E3/(8.314*(EA234+273.15)) * AR234/DX234 * AQ234) * DX234/(100*DL234) * 1000/(1000 - AP234)</f>
        <v>0</v>
      </c>
      <c r="AO234">
        <v>8.915085992822027</v>
      </c>
      <c r="AP234">
        <v>11.45632424242424</v>
      </c>
      <c r="AQ234">
        <v>-5.360034696887719E-06</v>
      </c>
      <c r="AR234">
        <v>114.914792961225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1761332346.755172</v>
      </c>
      <c r="DR234">
        <v>407.1259655172414</v>
      </c>
      <c r="DS234">
        <v>420.1375172413793</v>
      </c>
      <c r="DT234">
        <v>11.46642068965517</v>
      </c>
      <c r="DU234">
        <v>8.914973793103449</v>
      </c>
      <c r="DV234">
        <v>406.5430344827587</v>
      </c>
      <c r="DW234">
        <v>11.41615862068966</v>
      </c>
      <c r="DX234">
        <v>500.0118620689656</v>
      </c>
      <c r="DY234">
        <v>90.14677586206895</v>
      </c>
      <c r="DZ234">
        <v>0.03149138965517241</v>
      </c>
      <c r="EA234">
        <v>17.90264827586207</v>
      </c>
      <c r="EB234">
        <v>17.97522413793103</v>
      </c>
      <c r="EC234">
        <v>999.9000000000002</v>
      </c>
      <c r="ED234">
        <v>0</v>
      </c>
      <c r="EE234">
        <v>0</v>
      </c>
      <c r="EF234">
        <v>10004.73034482759</v>
      </c>
      <c r="EG234">
        <v>0</v>
      </c>
      <c r="EH234">
        <v>1138.926551724138</v>
      </c>
      <c r="EI234">
        <v>-13.01155862068966</v>
      </c>
      <c r="EJ234">
        <v>411.8484137931035</v>
      </c>
      <c r="EK234">
        <v>423.9167586206896</v>
      </c>
      <c r="EL234">
        <v>2.551440689655172</v>
      </c>
      <c r="EM234">
        <v>420.1375172413793</v>
      </c>
      <c r="EN234">
        <v>8.914973793103449</v>
      </c>
      <c r="EO234">
        <v>1.033660344827586</v>
      </c>
      <c r="EP234">
        <v>0.8036560689655172</v>
      </c>
      <c r="EQ234">
        <v>7.399667241379309</v>
      </c>
      <c r="ER234">
        <v>3.772046551724138</v>
      </c>
      <c r="ES234">
        <v>1199.994137931034</v>
      </c>
      <c r="ET234">
        <v>0.9670044827586207</v>
      </c>
      <c r="EU234">
        <v>0.03299544137931035</v>
      </c>
      <c r="EV234">
        <v>0</v>
      </c>
      <c r="EW234">
        <v>1359.593448275862</v>
      </c>
      <c r="EX234">
        <v>5.000560000000001</v>
      </c>
      <c r="EY234">
        <v>16087.56206896552</v>
      </c>
      <c r="EZ234">
        <v>10316.77931034483</v>
      </c>
      <c r="FA234">
        <v>36.06006896551724</v>
      </c>
      <c r="FB234">
        <v>38.46306896551724</v>
      </c>
      <c r="FC234">
        <v>37.33165517241379</v>
      </c>
      <c r="FD234">
        <v>37.00848275862069</v>
      </c>
      <c r="FE234">
        <v>37.10527586206896</v>
      </c>
      <c r="FF234">
        <v>1155.564137931035</v>
      </c>
      <c r="FG234">
        <v>39.43</v>
      </c>
      <c r="FH234">
        <v>0</v>
      </c>
      <c r="FI234">
        <v>1761332390.6</v>
      </c>
      <c r="FJ234">
        <v>0</v>
      </c>
      <c r="FK234">
        <v>1359.816923076923</v>
      </c>
      <c r="FL234">
        <v>26.32683759647787</v>
      </c>
      <c r="FM234">
        <v>267.1692309123025</v>
      </c>
      <c r="FN234">
        <v>16089.61923076923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-12.9850325</v>
      </c>
      <c r="GD234">
        <v>0.7421954971857897</v>
      </c>
      <c r="GE234">
        <v>0.1330192286616863</v>
      </c>
      <c r="GF234">
        <v>0</v>
      </c>
      <c r="GG234">
        <v>1357.925588235294</v>
      </c>
      <c r="GH234">
        <v>26.29564551792335</v>
      </c>
      <c r="GI234">
        <v>2.617412497752509</v>
      </c>
      <c r="GJ234">
        <v>0</v>
      </c>
      <c r="GK234">
        <v>2.54777625</v>
      </c>
      <c r="GL234">
        <v>0.02787613508442195</v>
      </c>
      <c r="GM234">
        <v>0.01356184421225594</v>
      </c>
      <c r="GN234">
        <v>1</v>
      </c>
      <c r="GO234">
        <v>1</v>
      </c>
      <c r="GP234">
        <v>3</v>
      </c>
      <c r="GQ234" t="s">
        <v>446</v>
      </c>
      <c r="GR234">
        <v>3.13322</v>
      </c>
      <c r="GS234">
        <v>2.70887</v>
      </c>
      <c r="GT234">
        <v>0.08447300000000001</v>
      </c>
      <c r="GU234">
        <v>0.0873201</v>
      </c>
      <c r="GV234">
        <v>0.063566</v>
      </c>
      <c r="GW234">
        <v>0.0529209</v>
      </c>
      <c r="GX234">
        <v>27851.1</v>
      </c>
      <c r="GY234">
        <v>26900.5</v>
      </c>
      <c r="GZ234">
        <v>30942.4</v>
      </c>
      <c r="HA234">
        <v>29704.6</v>
      </c>
      <c r="HB234">
        <v>39943.8</v>
      </c>
      <c r="HC234">
        <v>37019.3</v>
      </c>
      <c r="HD234">
        <v>47264.7</v>
      </c>
      <c r="HE234">
        <v>44128.5</v>
      </c>
      <c r="HF234">
        <v>1.88832</v>
      </c>
      <c r="HG234">
        <v>1.87567</v>
      </c>
      <c r="HH234">
        <v>0.0444427</v>
      </c>
      <c r="HI234">
        <v>0</v>
      </c>
      <c r="HJ234">
        <v>17.2395</v>
      </c>
      <c r="HK234">
        <v>999.9</v>
      </c>
      <c r="HL234">
        <v>30.8</v>
      </c>
      <c r="HM234">
        <v>32.2</v>
      </c>
      <c r="HN234">
        <v>16.5009</v>
      </c>
      <c r="HO234">
        <v>63.8514</v>
      </c>
      <c r="HP234">
        <v>19.8317</v>
      </c>
      <c r="HQ234">
        <v>1</v>
      </c>
      <c r="HR234">
        <v>-0.265653</v>
      </c>
      <c r="HS234">
        <v>3.03713</v>
      </c>
      <c r="HT234">
        <v>20.1795</v>
      </c>
      <c r="HU234">
        <v>5.23092</v>
      </c>
      <c r="HV234">
        <v>11.973</v>
      </c>
      <c r="HW234">
        <v>4.9708</v>
      </c>
      <c r="HX234">
        <v>3.28945</v>
      </c>
      <c r="HY234">
        <v>9999</v>
      </c>
      <c r="HZ234">
        <v>9999</v>
      </c>
      <c r="IA234">
        <v>9999</v>
      </c>
      <c r="IB234">
        <v>999.9</v>
      </c>
      <c r="IC234">
        <v>4.97295</v>
      </c>
      <c r="ID234">
        <v>1.87744</v>
      </c>
      <c r="IE234">
        <v>1.87547</v>
      </c>
      <c r="IF234">
        <v>1.87836</v>
      </c>
      <c r="IG234">
        <v>1.87509</v>
      </c>
      <c r="IH234">
        <v>1.87865</v>
      </c>
      <c r="II234">
        <v>1.87576</v>
      </c>
      <c r="IJ234">
        <v>1.87691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0.583</v>
      </c>
      <c r="IY234">
        <v>0.0501</v>
      </c>
      <c r="IZ234">
        <v>-0.1194416370607354</v>
      </c>
      <c r="JA234">
        <v>0.002211305909277446</v>
      </c>
      <c r="JB234">
        <v>-1.416678044876584E-06</v>
      </c>
      <c r="JC234">
        <v>5.589822708492042E-10</v>
      </c>
      <c r="JD234">
        <v>-0.0366444106193515</v>
      </c>
      <c r="JE234">
        <v>-0.003883289402147765</v>
      </c>
      <c r="JF234">
        <v>0.001294046794190009</v>
      </c>
      <c r="JG234">
        <v>-2.515066912705432E-05</v>
      </c>
      <c r="JH234">
        <v>14</v>
      </c>
      <c r="JI234">
        <v>2052</v>
      </c>
      <c r="JJ234">
        <v>1</v>
      </c>
      <c r="JK234">
        <v>21</v>
      </c>
      <c r="JL234">
        <v>29355539.2</v>
      </c>
      <c r="JM234">
        <v>29355539.2</v>
      </c>
      <c r="JN234">
        <v>1.12549</v>
      </c>
      <c r="JO234">
        <v>2.54761</v>
      </c>
      <c r="JP234">
        <v>1.39893</v>
      </c>
      <c r="JQ234">
        <v>2.32788</v>
      </c>
      <c r="JR234">
        <v>1.44897</v>
      </c>
      <c r="JS234">
        <v>2.52075</v>
      </c>
      <c r="JT234">
        <v>37.6987</v>
      </c>
      <c r="JU234">
        <v>23.9036</v>
      </c>
      <c r="JV234">
        <v>18</v>
      </c>
      <c r="JW234">
        <v>476.196</v>
      </c>
      <c r="JX234">
        <v>437.414</v>
      </c>
      <c r="JY234">
        <v>13.419</v>
      </c>
      <c r="JZ234">
        <v>23.56</v>
      </c>
      <c r="KA234">
        <v>30.0001</v>
      </c>
      <c r="KB234">
        <v>23.3569</v>
      </c>
      <c r="KC234">
        <v>23.4459</v>
      </c>
      <c r="KD234">
        <v>22.5713</v>
      </c>
      <c r="KE234">
        <v>42.6286</v>
      </c>
      <c r="KF234">
        <v>0</v>
      </c>
      <c r="KG234">
        <v>13.4217</v>
      </c>
      <c r="KH234">
        <v>440.204</v>
      </c>
      <c r="KI234">
        <v>8.902670000000001</v>
      </c>
      <c r="KJ234">
        <v>102.202</v>
      </c>
      <c r="KK234">
        <v>101.513</v>
      </c>
    </row>
    <row r="235" spans="1:297">
      <c r="A235">
        <v>219</v>
      </c>
      <c r="B235">
        <v>1761332359.6</v>
      </c>
      <c r="C235">
        <v>4319</v>
      </c>
      <c r="D235" t="s">
        <v>883</v>
      </c>
      <c r="E235" t="s">
        <v>884</v>
      </c>
      <c r="F235">
        <v>5</v>
      </c>
      <c r="G235" t="s">
        <v>832</v>
      </c>
      <c r="H235" t="s">
        <v>436</v>
      </c>
      <c r="I235">
        <v>1761332351.832142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430.2684345876402</v>
      </c>
      <c r="AK235">
        <v>414.9411393939394</v>
      </c>
      <c r="AL235">
        <v>0.733699669902271</v>
      </c>
      <c r="AM235">
        <v>65.51490873077735</v>
      </c>
      <c r="AN235">
        <f>(AP235 - AO235 + DY235*1E3/(8.314*(EA235+273.15)) * AR235/DX235 * AQ235) * DX235/(100*DL235) * 1000/(1000 - AP235)</f>
        <v>0</v>
      </c>
      <c r="AO235">
        <v>8.915556674268799</v>
      </c>
      <c r="AP235">
        <v>11.45463151515152</v>
      </c>
      <c r="AQ235">
        <v>-1.756944692230834E-06</v>
      </c>
      <c r="AR235">
        <v>114.914792961225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1761332351.832142</v>
      </c>
      <c r="DR235">
        <v>407.6093928571428</v>
      </c>
      <c r="DS235">
        <v>422.65575</v>
      </c>
      <c r="DT235">
        <v>11.458875</v>
      </c>
      <c r="DU235">
        <v>8.914875</v>
      </c>
      <c r="DV235">
        <v>407.0257857142857</v>
      </c>
      <c r="DW235">
        <v>11.40873214285714</v>
      </c>
      <c r="DX235">
        <v>500.0194285714285</v>
      </c>
      <c r="DY235">
        <v>90.1477</v>
      </c>
      <c r="DZ235">
        <v>0.0312298</v>
      </c>
      <c r="EA235">
        <v>17.901625</v>
      </c>
      <c r="EB235">
        <v>17.97615</v>
      </c>
      <c r="EC235">
        <v>999.9000000000002</v>
      </c>
      <c r="ED235">
        <v>0</v>
      </c>
      <c r="EE235">
        <v>0</v>
      </c>
      <c r="EF235">
        <v>9999.32535714286</v>
      </c>
      <c r="EG235">
        <v>0</v>
      </c>
      <c r="EH235">
        <v>1138.939642857143</v>
      </c>
      <c r="EI235">
        <v>-15.04630714285714</v>
      </c>
      <c r="EJ235">
        <v>412.3343571428572</v>
      </c>
      <c r="EK235">
        <v>426.4576071428572</v>
      </c>
      <c r="EL235">
        <v>2.543991071428571</v>
      </c>
      <c r="EM235">
        <v>422.65575</v>
      </c>
      <c r="EN235">
        <v>8.914875</v>
      </c>
      <c r="EO235">
        <v>1.032991071428571</v>
      </c>
      <c r="EP235">
        <v>0.8036554285714287</v>
      </c>
      <c r="EQ235">
        <v>7.390189285714285</v>
      </c>
      <c r="ER235">
        <v>3.772035357142858</v>
      </c>
      <c r="ES235">
        <v>1200.0075</v>
      </c>
      <c r="ET235">
        <v>0.9670042857142859</v>
      </c>
      <c r="EU235">
        <v>0.03299568214285715</v>
      </c>
      <c r="EV235">
        <v>0</v>
      </c>
      <c r="EW235">
        <v>1361.590714285714</v>
      </c>
      <c r="EX235">
        <v>5.000560000000001</v>
      </c>
      <c r="EY235">
        <v>16109.98214285714</v>
      </c>
      <c r="EZ235">
        <v>10316.88571428572</v>
      </c>
      <c r="FA235">
        <v>35.92825</v>
      </c>
      <c r="FB235">
        <v>38.41271428571428</v>
      </c>
      <c r="FC235">
        <v>37.26078571428571</v>
      </c>
      <c r="FD235">
        <v>36.95075000000001</v>
      </c>
      <c r="FE235">
        <v>37.05771428571428</v>
      </c>
      <c r="FF235">
        <v>1155.5775</v>
      </c>
      <c r="FG235">
        <v>39.43</v>
      </c>
      <c r="FH235">
        <v>0</v>
      </c>
      <c r="FI235">
        <v>1761332395.4</v>
      </c>
      <c r="FJ235">
        <v>0</v>
      </c>
      <c r="FK235">
        <v>1361.693076923077</v>
      </c>
      <c r="FL235">
        <v>23.87760682393431</v>
      </c>
      <c r="FM235">
        <v>255.4905983579803</v>
      </c>
      <c r="FN235">
        <v>16110.65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-14.46608</v>
      </c>
      <c r="GD235">
        <v>-22.05342213883674</v>
      </c>
      <c r="GE235">
        <v>2.865311627659372</v>
      </c>
      <c r="GF235">
        <v>0</v>
      </c>
      <c r="GG235">
        <v>1360.469705882353</v>
      </c>
      <c r="GH235">
        <v>24.54560733048987</v>
      </c>
      <c r="GI235">
        <v>2.450451921458013</v>
      </c>
      <c r="GJ235">
        <v>0</v>
      </c>
      <c r="GK235">
        <v>2.54823775</v>
      </c>
      <c r="GL235">
        <v>-0.08786555347092276</v>
      </c>
      <c r="GM235">
        <v>0.0087826310088435</v>
      </c>
      <c r="GN235">
        <v>1</v>
      </c>
      <c r="GO235">
        <v>1</v>
      </c>
      <c r="GP235">
        <v>3</v>
      </c>
      <c r="GQ235" t="s">
        <v>446</v>
      </c>
      <c r="GR235">
        <v>3.13331</v>
      </c>
      <c r="GS235">
        <v>2.70859</v>
      </c>
      <c r="GT235">
        <v>0.0850178</v>
      </c>
      <c r="GU235">
        <v>0.0892395</v>
      </c>
      <c r="GV235">
        <v>0.06356009999999999</v>
      </c>
      <c r="GW235">
        <v>0.0529283</v>
      </c>
      <c r="GX235">
        <v>27834.7</v>
      </c>
      <c r="GY235">
        <v>26843.7</v>
      </c>
      <c r="GZ235">
        <v>30942.6</v>
      </c>
      <c r="HA235">
        <v>29704.3</v>
      </c>
      <c r="HB235">
        <v>39944.2</v>
      </c>
      <c r="HC235">
        <v>37018.8</v>
      </c>
      <c r="HD235">
        <v>47264.8</v>
      </c>
      <c r="HE235">
        <v>44128.1</v>
      </c>
      <c r="HF235">
        <v>1.88855</v>
      </c>
      <c r="HG235">
        <v>1.87532</v>
      </c>
      <c r="HH235">
        <v>0.0444725</v>
      </c>
      <c r="HI235">
        <v>0</v>
      </c>
      <c r="HJ235">
        <v>17.2408</v>
      </c>
      <c r="HK235">
        <v>999.9</v>
      </c>
      <c r="HL235">
        <v>30.8</v>
      </c>
      <c r="HM235">
        <v>32.2</v>
      </c>
      <c r="HN235">
        <v>16.5001</v>
      </c>
      <c r="HO235">
        <v>63.5314</v>
      </c>
      <c r="HP235">
        <v>20.0481</v>
      </c>
      <c r="HQ235">
        <v>1</v>
      </c>
      <c r="HR235">
        <v>-0.265648</v>
      </c>
      <c r="HS235">
        <v>3.01449</v>
      </c>
      <c r="HT235">
        <v>20.1799</v>
      </c>
      <c r="HU235">
        <v>5.23122</v>
      </c>
      <c r="HV235">
        <v>11.9728</v>
      </c>
      <c r="HW235">
        <v>4.97135</v>
      </c>
      <c r="HX235">
        <v>3.2896</v>
      </c>
      <c r="HY235">
        <v>9999</v>
      </c>
      <c r="HZ235">
        <v>9999</v>
      </c>
      <c r="IA235">
        <v>9999</v>
      </c>
      <c r="IB235">
        <v>999.9</v>
      </c>
      <c r="IC235">
        <v>4.97294</v>
      </c>
      <c r="ID235">
        <v>1.87743</v>
      </c>
      <c r="IE235">
        <v>1.87546</v>
      </c>
      <c r="IF235">
        <v>1.87835</v>
      </c>
      <c r="IG235">
        <v>1.87505</v>
      </c>
      <c r="IH235">
        <v>1.87864</v>
      </c>
      <c r="II235">
        <v>1.87576</v>
      </c>
      <c r="IJ235">
        <v>1.87687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0.587</v>
      </c>
      <c r="IY235">
        <v>0.05</v>
      </c>
      <c r="IZ235">
        <v>-0.1194416370607354</v>
      </c>
      <c r="JA235">
        <v>0.002211305909277446</v>
      </c>
      <c r="JB235">
        <v>-1.416678044876584E-06</v>
      </c>
      <c r="JC235">
        <v>5.589822708492042E-10</v>
      </c>
      <c r="JD235">
        <v>-0.0366444106193515</v>
      </c>
      <c r="JE235">
        <v>-0.003883289402147765</v>
      </c>
      <c r="JF235">
        <v>0.001294046794190009</v>
      </c>
      <c r="JG235">
        <v>-2.515066912705432E-05</v>
      </c>
      <c r="JH235">
        <v>14</v>
      </c>
      <c r="JI235">
        <v>2052</v>
      </c>
      <c r="JJ235">
        <v>1</v>
      </c>
      <c r="JK235">
        <v>21</v>
      </c>
      <c r="JL235">
        <v>29355539.3</v>
      </c>
      <c r="JM235">
        <v>29355539.3</v>
      </c>
      <c r="JN235">
        <v>1.15479</v>
      </c>
      <c r="JO235">
        <v>2.54639</v>
      </c>
      <c r="JP235">
        <v>1.39893</v>
      </c>
      <c r="JQ235">
        <v>2.32788</v>
      </c>
      <c r="JR235">
        <v>1.44897</v>
      </c>
      <c r="JS235">
        <v>2.6123</v>
      </c>
      <c r="JT235">
        <v>37.6987</v>
      </c>
      <c r="JU235">
        <v>23.9124</v>
      </c>
      <c r="JV235">
        <v>18</v>
      </c>
      <c r="JW235">
        <v>476.314</v>
      </c>
      <c r="JX235">
        <v>437.204</v>
      </c>
      <c r="JY235">
        <v>13.4364</v>
      </c>
      <c r="JZ235">
        <v>23.559</v>
      </c>
      <c r="KA235">
        <v>30.0001</v>
      </c>
      <c r="KB235">
        <v>23.3569</v>
      </c>
      <c r="KC235">
        <v>23.4459</v>
      </c>
      <c r="KD235">
        <v>23.1567</v>
      </c>
      <c r="KE235">
        <v>42.6286</v>
      </c>
      <c r="KF235">
        <v>0</v>
      </c>
      <c r="KG235">
        <v>13.4401</v>
      </c>
      <c r="KH235">
        <v>453.578</v>
      </c>
      <c r="KI235">
        <v>8.90582</v>
      </c>
      <c r="KJ235">
        <v>102.203</v>
      </c>
      <c r="KK235">
        <v>101.512</v>
      </c>
    </row>
    <row r="236" spans="1:297">
      <c r="A236">
        <v>220</v>
      </c>
      <c r="B236">
        <v>1761332364.6</v>
      </c>
      <c r="C236">
        <v>4324</v>
      </c>
      <c r="D236" t="s">
        <v>885</v>
      </c>
      <c r="E236" t="s">
        <v>886</v>
      </c>
      <c r="F236">
        <v>5</v>
      </c>
      <c r="G236" t="s">
        <v>832</v>
      </c>
      <c r="H236" t="s">
        <v>436</v>
      </c>
      <c r="I236">
        <v>1761332357.1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444.6629591085963</v>
      </c>
      <c r="AK236">
        <v>423.571903030303</v>
      </c>
      <c r="AL236">
        <v>1.860587570882952</v>
      </c>
      <c r="AM236">
        <v>65.51490873077735</v>
      </c>
      <c r="AN236">
        <f>(AP236 - AO236 + DY236*1E3/(8.314*(EA236+273.15)) * AR236/DX236 * AQ236) * DX236/(100*DL236) * 1000/(1000 - AP236)</f>
        <v>0</v>
      </c>
      <c r="AO236">
        <v>8.916506793930598</v>
      </c>
      <c r="AP236">
        <v>11.45436</v>
      </c>
      <c r="AQ236">
        <v>-2.56158372367986E-06</v>
      </c>
      <c r="AR236">
        <v>114.914792961225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1761332357.1</v>
      </c>
      <c r="DR236">
        <v>410.2243333333333</v>
      </c>
      <c r="DS236">
        <v>430.136037037037</v>
      </c>
      <c r="DT236">
        <v>11.45553703703704</v>
      </c>
      <c r="DU236">
        <v>8.915795925925927</v>
      </c>
      <c r="DV236">
        <v>409.6372222222222</v>
      </c>
      <c r="DW236">
        <v>11.40545185185185</v>
      </c>
      <c r="DX236">
        <v>499.9932222222222</v>
      </c>
      <c r="DY236">
        <v>90.14863703703703</v>
      </c>
      <c r="DZ236">
        <v>0.03113042222222223</v>
      </c>
      <c r="EA236">
        <v>17.90087777777778</v>
      </c>
      <c r="EB236">
        <v>17.97732962962963</v>
      </c>
      <c r="EC236">
        <v>999.9000000000001</v>
      </c>
      <c r="ED236">
        <v>0</v>
      </c>
      <c r="EE236">
        <v>0</v>
      </c>
      <c r="EF236">
        <v>9994.623703703704</v>
      </c>
      <c r="EG236">
        <v>0</v>
      </c>
      <c r="EH236">
        <v>1138.956296296297</v>
      </c>
      <c r="EI236">
        <v>-19.91177777777778</v>
      </c>
      <c r="EJ236">
        <v>414.9781481481481</v>
      </c>
      <c r="EK236">
        <v>434.0056666666666</v>
      </c>
      <c r="EL236">
        <v>2.53974037037037</v>
      </c>
      <c r="EM236">
        <v>430.136037037037</v>
      </c>
      <c r="EN236">
        <v>8.915795925925927</v>
      </c>
      <c r="EO236">
        <v>1.032702222222222</v>
      </c>
      <c r="EP236">
        <v>0.8037468518518518</v>
      </c>
      <c r="EQ236">
        <v>7.386092592592594</v>
      </c>
      <c r="ER236">
        <v>3.77365037037037</v>
      </c>
      <c r="ES236">
        <v>1199.99962962963</v>
      </c>
      <c r="ET236">
        <v>0.9670034814814815</v>
      </c>
      <c r="EU236">
        <v>0.03299653703703704</v>
      </c>
      <c r="EV236">
        <v>0</v>
      </c>
      <c r="EW236">
        <v>1363.764814814815</v>
      </c>
      <c r="EX236">
        <v>5.000560000000001</v>
      </c>
      <c r="EY236">
        <v>16131.1</v>
      </c>
      <c r="EZ236">
        <v>10316.81111111111</v>
      </c>
      <c r="FA236">
        <v>35.88866666666667</v>
      </c>
      <c r="FB236">
        <v>38.35622222222222</v>
      </c>
      <c r="FC236">
        <v>37.18940740740741</v>
      </c>
      <c r="FD236">
        <v>36.89103703703704</v>
      </c>
      <c r="FE236">
        <v>37.01118518518518</v>
      </c>
      <c r="FF236">
        <v>1155.56962962963</v>
      </c>
      <c r="FG236">
        <v>39.43</v>
      </c>
      <c r="FH236">
        <v>0</v>
      </c>
      <c r="FI236">
        <v>1761332400.2</v>
      </c>
      <c r="FJ236">
        <v>0</v>
      </c>
      <c r="FK236">
        <v>1363.611153846154</v>
      </c>
      <c r="FL236">
        <v>22.63623932888717</v>
      </c>
      <c r="FM236">
        <v>237.8358975596799</v>
      </c>
      <c r="FN236">
        <v>16130.08076923077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-17.13805</v>
      </c>
      <c r="GD236">
        <v>-50.410869793621</v>
      </c>
      <c r="GE236">
        <v>5.407227337092459</v>
      </c>
      <c r="GF236">
        <v>0</v>
      </c>
      <c r="GG236">
        <v>1362.160882352941</v>
      </c>
      <c r="GH236">
        <v>23.59831932646529</v>
      </c>
      <c r="GI236">
        <v>2.358968328400052</v>
      </c>
      <c r="GJ236">
        <v>0</v>
      </c>
      <c r="GK236">
        <v>2.5433835</v>
      </c>
      <c r="GL236">
        <v>-0.05540217636022469</v>
      </c>
      <c r="GM236">
        <v>0.005759603089623412</v>
      </c>
      <c r="GN236">
        <v>1</v>
      </c>
      <c r="GO236">
        <v>1</v>
      </c>
      <c r="GP236">
        <v>3</v>
      </c>
      <c r="GQ236" t="s">
        <v>446</v>
      </c>
      <c r="GR236">
        <v>3.13308</v>
      </c>
      <c r="GS236">
        <v>2.70874</v>
      </c>
      <c r="GT236">
        <v>0.0864186</v>
      </c>
      <c r="GU236">
        <v>0.091571</v>
      </c>
      <c r="GV236">
        <v>0.0635588</v>
      </c>
      <c r="GW236">
        <v>0.0529309</v>
      </c>
      <c r="GX236">
        <v>27791.8</v>
      </c>
      <c r="GY236">
        <v>26774.6</v>
      </c>
      <c r="GZ236">
        <v>30942.3</v>
      </c>
      <c r="HA236">
        <v>29703.9</v>
      </c>
      <c r="HB236">
        <v>39943.8</v>
      </c>
      <c r="HC236">
        <v>37018.1</v>
      </c>
      <c r="HD236">
        <v>47264.2</v>
      </c>
      <c r="HE236">
        <v>44127.2</v>
      </c>
      <c r="HF236">
        <v>1.88825</v>
      </c>
      <c r="HG236">
        <v>1.87567</v>
      </c>
      <c r="HH236">
        <v>0.0445098</v>
      </c>
      <c r="HI236">
        <v>0</v>
      </c>
      <c r="HJ236">
        <v>17.241</v>
      </c>
      <c r="HK236">
        <v>999.9</v>
      </c>
      <c r="HL236">
        <v>30.8</v>
      </c>
      <c r="HM236">
        <v>32.2</v>
      </c>
      <c r="HN236">
        <v>16.5003</v>
      </c>
      <c r="HO236">
        <v>63.5414</v>
      </c>
      <c r="HP236">
        <v>20.0681</v>
      </c>
      <c r="HQ236">
        <v>1</v>
      </c>
      <c r="HR236">
        <v>-0.265648</v>
      </c>
      <c r="HS236">
        <v>3.01444</v>
      </c>
      <c r="HT236">
        <v>20.1798</v>
      </c>
      <c r="HU236">
        <v>5.23047</v>
      </c>
      <c r="HV236">
        <v>11.9716</v>
      </c>
      <c r="HW236">
        <v>4.97105</v>
      </c>
      <c r="HX236">
        <v>3.2894</v>
      </c>
      <c r="HY236">
        <v>9999</v>
      </c>
      <c r="HZ236">
        <v>9999</v>
      </c>
      <c r="IA236">
        <v>9999</v>
      </c>
      <c r="IB236">
        <v>999.9</v>
      </c>
      <c r="IC236">
        <v>4.97295</v>
      </c>
      <c r="ID236">
        <v>1.87743</v>
      </c>
      <c r="IE236">
        <v>1.87546</v>
      </c>
      <c r="IF236">
        <v>1.87836</v>
      </c>
      <c r="IG236">
        <v>1.87503</v>
      </c>
      <c r="IH236">
        <v>1.87858</v>
      </c>
      <c r="II236">
        <v>1.87574</v>
      </c>
      <c r="IJ236">
        <v>1.87684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0.6</v>
      </c>
      <c r="IY236">
        <v>0.0501</v>
      </c>
      <c r="IZ236">
        <v>-0.1194416370607354</v>
      </c>
      <c r="JA236">
        <v>0.002211305909277446</v>
      </c>
      <c r="JB236">
        <v>-1.416678044876584E-06</v>
      </c>
      <c r="JC236">
        <v>5.589822708492042E-10</v>
      </c>
      <c r="JD236">
        <v>-0.0366444106193515</v>
      </c>
      <c r="JE236">
        <v>-0.003883289402147765</v>
      </c>
      <c r="JF236">
        <v>0.001294046794190009</v>
      </c>
      <c r="JG236">
        <v>-2.515066912705432E-05</v>
      </c>
      <c r="JH236">
        <v>14</v>
      </c>
      <c r="JI236">
        <v>2052</v>
      </c>
      <c r="JJ236">
        <v>1</v>
      </c>
      <c r="JK236">
        <v>21</v>
      </c>
      <c r="JL236">
        <v>29355539.4</v>
      </c>
      <c r="JM236">
        <v>29355539.4</v>
      </c>
      <c r="JN236">
        <v>1.19019</v>
      </c>
      <c r="JO236">
        <v>2.55493</v>
      </c>
      <c r="JP236">
        <v>1.39893</v>
      </c>
      <c r="JQ236">
        <v>2.32788</v>
      </c>
      <c r="JR236">
        <v>1.44897</v>
      </c>
      <c r="JS236">
        <v>2.59399</v>
      </c>
      <c r="JT236">
        <v>37.6987</v>
      </c>
      <c r="JU236">
        <v>23.9124</v>
      </c>
      <c r="JV236">
        <v>18</v>
      </c>
      <c r="JW236">
        <v>476.147</v>
      </c>
      <c r="JX236">
        <v>437.399</v>
      </c>
      <c r="JY236">
        <v>13.4529</v>
      </c>
      <c r="JZ236">
        <v>23.5579</v>
      </c>
      <c r="KA236">
        <v>30.0001</v>
      </c>
      <c r="KB236">
        <v>23.3555</v>
      </c>
      <c r="KC236">
        <v>23.4441</v>
      </c>
      <c r="KD236">
        <v>23.8606</v>
      </c>
      <c r="KE236">
        <v>42.6286</v>
      </c>
      <c r="KF236">
        <v>0</v>
      </c>
      <c r="KG236">
        <v>13.4546</v>
      </c>
      <c r="KH236">
        <v>473.794</v>
      </c>
      <c r="KI236">
        <v>8.90278</v>
      </c>
      <c r="KJ236">
        <v>102.202</v>
      </c>
      <c r="KK236">
        <v>101.51</v>
      </c>
    </row>
    <row r="237" spans="1:297">
      <c r="A237">
        <v>221</v>
      </c>
      <c r="B237">
        <v>1761332369.6</v>
      </c>
      <c r="C237">
        <v>4329</v>
      </c>
      <c r="D237" t="s">
        <v>887</v>
      </c>
      <c r="E237" t="s">
        <v>888</v>
      </c>
      <c r="F237">
        <v>5</v>
      </c>
      <c r="G237" t="s">
        <v>832</v>
      </c>
      <c r="H237" t="s">
        <v>436</v>
      </c>
      <c r="I237">
        <v>1761332361.814285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460.6773144808195</v>
      </c>
      <c r="AK237">
        <v>435.9975636363635</v>
      </c>
      <c r="AL237">
        <v>2.568872591994495</v>
      </c>
      <c r="AM237">
        <v>65.51490873077735</v>
      </c>
      <c r="AN237">
        <f>(AP237 - AO237 + DY237*1E3/(8.314*(EA237+273.15)) * AR237/DX237 * AQ237) * DX237/(100*DL237) * 1000/(1000 - AP237)</f>
        <v>0</v>
      </c>
      <c r="AO237">
        <v>8.91781676119926</v>
      </c>
      <c r="AP237">
        <v>11.45858060606061</v>
      </c>
      <c r="AQ237">
        <v>1.65615707095932E-06</v>
      </c>
      <c r="AR237">
        <v>114.914792961225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1761332361.814285</v>
      </c>
      <c r="DR237">
        <v>416.1079285714286</v>
      </c>
      <c r="DS237">
        <v>441.9720714285714</v>
      </c>
      <c r="DT237">
        <v>11.45531428571428</v>
      </c>
      <c r="DU237">
        <v>8.916785714285714</v>
      </c>
      <c r="DV237">
        <v>415.513</v>
      </c>
      <c r="DW237">
        <v>11.40523571428571</v>
      </c>
      <c r="DX237">
        <v>499.9647857142858</v>
      </c>
      <c r="DY237">
        <v>90.14861071428571</v>
      </c>
      <c r="DZ237">
        <v>0.03125614285714286</v>
      </c>
      <c r="EA237">
        <v>17.89860714285714</v>
      </c>
      <c r="EB237">
        <v>17.98058928571428</v>
      </c>
      <c r="EC237">
        <v>999.9000000000002</v>
      </c>
      <c r="ED237">
        <v>0</v>
      </c>
      <c r="EE237">
        <v>0</v>
      </c>
      <c r="EF237">
        <v>9989.83535714286</v>
      </c>
      <c r="EG237">
        <v>0</v>
      </c>
      <c r="EH237">
        <v>1138.982857142857</v>
      </c>
      <c r="EI237">
        <v>-25.86425000000001</v>
      </c>
      <c r="EJ237">
        <v>420.9297857142856</v>
      </c>
      <c r="EK237">
        <v>445.9485357142858</v>
      </c>
      <c r="EL237">
        <v>2.538530714285714</v>
      </c>
      <c r="EM237">
        <v>441.9720714285714</v>
      </c>
      <c r="EN237">
        <v>8.916785714285714</v>
      </c>
      <c r="EO237">
        <v>1.032681785714286</v>
      </c>
      <c r="EP237">
        <v>0.8038358571428572</v>
      </c>
      <c r="EQ237">
        <v>7.385806785714285</v>
      </c>
      <c r="ER237">
        <v>3.775221785714286</v>
      </c>
      <c r="ES237">
        <v>1199.998928571429</v>
      </c>
      <c r="ET237">
        <v>0.9670028571428573</v>
      </c>
      <c r="EU237">
        <v>0.03299720000000001</v>
      </c>
      <c r="EV237">
        <v>0</v>
      </c>
      <c r="EW237">
        <v>1365.316428571429</v>
      </c>
      <c r="EX237">
        <v>5.000560000000001</v>
      </c>
      <c r="EY237">
        <v>16148.63571428571</v>
      </c>
      <c r="EZ237">
        <v>10316.80357142857</v>
      </c>
      <c r="FA237">
        <v>35.83228571428571</v>
      </c>
      <c r="FB237">
        <v>38.31007142857142</v>
      </c>
      <c r="FC237">
        <v>37.12689285714286</v>
      </c>
      <c r="FD237">
        <v>36.83907142857142</v>
      </c>
      <c r="FE237">
        <v>36.95946428571428</v>
      </c>
      <c r="FF237">
        <v>1155.568928571429</v>
      </c>
      <c r="FG237">
        <v>39.43</v>
      </c>
      <c r="FH237">
        <v>0</v>
      </c>
      <c r="FI237">
        <v>1761332405.6</v>
      </c>
      <c r="FJ237">
        <v>0</v>
      </c>
      <c r="FK237">
        <v>1365.5352</v>
      </c>
      <c r="FL237">
        <v>21.38538465165155</v>
      </c>
      <c r="FM237">
        <v>206.169230988633</v>
      </c>
      <c r="FN237">
        <v>16151.324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-22.75377</v>
      </c>
      <c r="GD237">
        <v>-77.07216360225141</v>
      </c>
      <c r="GE237">
        <v>7.492601717734635</v>
      </c>
      <c r="GF237">
        <v>0</v>
      </c>
      <c r="GG237">
        <v>1364.384411764706</v>
      </c>
      <c r="GH237">
        <v>20.85943468209429</v>
      </c>
      <c r="GI237">
        <v>2.096009080549012</v>
      </c>
      <c r="GJ237">
        <v>0</v>
      </c>
      <c r="GK237">
        <v>2.53947925</v>
      </c>
      <c r="GL237">
        <v>-0.01725872420263689</v>
      </c>
      <c r="GM237">
        <v>0.001985310287461363</v>
      </c>
      <c r="GN237">
        <v>1</v>
      </c>
      <c r="GO237">
        <v>1</v>
      </c>
      <c r="GP237">
        <v>3</v>
      </c>
      <c r="GQ237" t="s">
        <v>446</v>
      </c>
      <c r="GR237">
        <v>3.13308</v>
      </c>
      <c r="GS237">
        <v>2.70926</v>
      </c>
      <c r="GT237">
        <v>0.088349</v>
      </c>
      <c r="GU237">
        <v>0.0940454</v>
      </c>
      <c r="GV237">
        <v>0.0635753</v>
      </c>
      <c r="GW237">
        <v>0.0529416</v>
      </c>
      <c r="GX237">
        <v>27732.6</v>
      </c>
      <c r="GY237">
        <v>26701.8</v>
      </c>
      <c r="GZ237">
        <v>30941.8</v>
      </c>
      <c r="HA237">
        <v>29704.1</v>
      </c>
      <c r="HB237">
        <v>39942.7</v>
      </c>
      <c r="HC237">
        <v>37018</v>
      </c>
      <c r="HD237">
        <v>47263.5</v>
      </c>
      <c r="HE237">
        <v>44127.5</v>
      </c>
      <c r="HF237">
        <v>1.88832</v>
      </c>
      <c r="HG237">
        <v>1.87582</v>
      </c>
      <c r="HH237">
        <v>0.0444353</v>
      </c>
      <c r="HI237">
        <v>0</v>
      </c>
      <c r="HJ237">
        <v>17.2404</v>
      </c>
      <c r="HK237">
        <v>999.9</v>
      </c>
      <c r="HL237">
        <v>30.8</v>
      </c>
      <c r="HM237">
        <v>32.2</v>
      </c>
      <c r="HN237">
        <v>16.4994</v>
      </c>
      <c r="HO237">
        <v>63.7314</v>
      </c>
      <c r="HP237">
        <v>19.8918</v>
      </c>
      <c r="HQ237">
        <v>1</v>
      </c>
      <c r="HR237">
        <v>-0.265648</v>
      </c>
      <c r="HS237">
        <v>3.00766</v>
      </c>
      <c r="HT237">
        <v>20.18</v>
      </c>
      <c r="HU237">
        <v>5.23137</v>
      </c>
      <c r="HV237">
        <v>11.9721</v>
      </c>
      <c r="HW237">
        <v>4.9712</v>
      </c>
      <c r="HX237">
        <v>3.28953</v>
      </c>
      <c r="HY237">
        <v>9999</v>
      </c>
      <c r="HZ237">
        <v>9999</v>
      </c>
      <c r="IA237">
        <v>9999</v>
      </c>
      <c r="IB237">
        <v>999.9</v>
      </c>
      <c r="IC237">
        <v>4.97294</v>
      </c>
      <c r="ID237">
        <v>1.87741</v>
      </c>
      <c r="IE237">
        <v>1.87546</v>
      </c>
      <c r="IF237">
        <v>1.87834</v>
      </c>
      <c r="IG237">
        <v>1.87501</v>
      </c>
      <c r="IH237">
        <v>1.87857</v>
      </c>
      <c r="II237">
        <v>1.87573</v>
      </c>
      <c r="IJ237">
        <v>1.87684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0.616</v>
      </c>
      <c r="IY237">
        <v>0.0501</v>
      </c>
      <c r="IZ237">
        <v>-0.1194416370607354</v>
      </c>
      <c r="JA237">
        <v>0.002211305909277446</v>
      </c>
      <c r="JB237">
        <v>-1.416678044876584E-06</v>
      </c>
      <c r="JC237">
        <v>5.589822708492042E-10</v>
      </c>
      <c r="JD237">
        <v>-0.0366444106193515</v>
      </c>
      <c r="JE237">
        <v>-0.003883289402147765</v>
      </c>
      <c r="JF237">
        <v>0.001294046794190009</v>
      </c>
      <c r="JG237">
        <v>-2.515066912705432E-05</v>
      </c>
      <c r="JH237">
        <v>14</v>
      </c>
      <c r="JI237">
        <v>2052</v>
      </c>
      <c r="JJ237">
        <v>1</v>
      </c>
      <c r="JK237">
        <v>21</v>
      </c>
      <c r="JL237">
        <v>29355539.5</v>
      </c>
      <c r="JM237">
        <v>29355539.5</v>
      </c>
      <c r="JN237">
        <v>1.22314</v>
      </c>
      <c r="JO237">
        <v>2.55737</v>
      </c>
      <c r="JP237">
        <v>1.39893</v>
      </c>
      <c r="JQ237">
        <v>2.32788</v>
      </c>
      <c r="JR237">
        <v>1.44897</v>
      </c>
      <c r="JS237">
        <v>2.5061</v>
      </c>
      <c r="JT237">
        <v>37.7228</v>
      </c>
      <c r="JU237">
        <v>23.9036</v>
      </c>
      <c r="JV237">
        <v>18</v>
      </c>
      <c r="JW237">
        <v>476.182</v>
      </c>
      <c r="JX237">
        <v>437.487</v>
      </c>
      <c r="JY237">
        <v>13.4666</v>
      </c>
      <c r="JZ237">
        <v>23.5579</v>
      </c>
      <c r="KA237">
        <v>30.0001</v>
      </c>
      <c r="KB237">
        <v>23.3549</v>
      </c>
      <c r="KC237">
        <v>23.4439</v>
      </c>
      <c r="KD237">
        <v>24.5114</v>
      </c>
      <c r="KE237">
        <v>42.6286</v>
      </c>
      <c r="KF237">
        <v>0</v>
      </c>
      <c r="KG237">
        <v>13.4682</v>
      </c>
      <c r="KH237">
        <v>487.161</v>
      </c>
      <c r="KI237">
        <v>8.89894</v>
      </c>
      <c r="KJ237">
        <v>102.2</v>
      </c>
      <c r="KK237">
        <v>101.511</v>
      </c>
    </row>
    <row r="238" spans="1:297">
      <c r="A238">
        <v>222</v>
      </c>
      <c r="B238">
        <v>1761332374.6</v>
      </c>
      <c r="C238">
        <v>4334</v>
      </c>
      <c r="D238" t="s">
        <v>889</v>
      </c>
      <c r="E238" t="s">
        <v>890</v>
      </c>
      <c r="F238">
        <v>5</v>
      </c>
      <c r="G238" t="s">
        <v>832</v>
      </c>
      <c r="H238" t="s">
        <v>436</v>
      </c>
      <c r="I238">
        <v>1761332367.1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477.5560763170373</v>
      </c>
      <c r="AK238">
        <v>450.5982848484846</v>
      </c>
      <c r="AL238">
        <v>2.966112136745876</v>
      </c>
      <c r="AM238">
        <v>65.51490873077735</v>
      </c>
      <c r="AN238">
        <f>(AP238 - AO238 + DY238*1E3/(8.314*(EA238+273.15)) * AR238/DX238 * AQ238) * DX238/(100*DL238) * 1000/(1000 - AP238)</f>
        <v>0</v>
      </c>
      <c r="AO238">
        <v>8.920009606576549</v>
      </c>
      <c r="AP238">
        <v>11.4604109090909</v>
      </c>
      <c r="AQ238">
        <v>1.853426015910091E-06</v>
      </c>
      <c r="AR238">
        <v>114.914792961225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1761332367.1</v>
      </c>
      <c r="DR238">
        <v>426.7593333333334</v>
      </c>
      <c r="DS238">
        <v>458.4101851851851</v>
      </c>
      <c r="DT238">
        <v>11.45682962962963</v>
      </c>
      <c r="DU238">
        <v>8.918281111111112</v>
      </c>
      <c r="DV238">
        <v>426.1504814814814</v>
      </c>
      <c r="DW238">
        <v>11.40672592592592</v>
      </c>
      <c r="DX238">
        <v>499.9775555555555</v>
      </c>
      <c r="DY238">
        <v>90.14867037037037</v>
      </c>
      <c r="DZ238">
        <v>0.03119322592592593</v>
      </c>
      <c r="EA238">
        <v>17.89691111111111</v>
      </c>
      <c r="EB238">
        <v>17.98131481481482</v>
      </c>
      <c r="EC238">
        <v>999.9000000000001</v>
      </c>
      <c r="ED238">
        <v>0</v>
      </c>
      <c r="EE238">
        <v>0</v>
      </c>
      <c r="EF238">
        <v>10000.43925925926</v>
      </c>
      <c r="EG238">
        <v>0</v>
      </c>
      <c r="EH238">
        <v>1138.999259259259</v>
      </c>
      <c r="EI238">
        <v>-31.65085185185185</v>
      </c>
      <c r="EJ238">
        <v>431.7053703703704</v>
      </c>
      <c r="EK238">
        <v>462.5351851851852</v>
      </c>
      <c r="EL238">
        <v>2.538554814814815</v>
      </c>
      <c r="EM238">
        <v>458.4101851851851</v>
      </c>
      <c r="EN238">
        <v>8.918281111111112</v>
      </c>
      <c r="EO238">
        <v>1.032818888888889</v>
      </c>
      <c r="EP238">
        <v>0.803971185185185</v>
      </c>
      <c r="EQ238">
        <v>7.387755555555555</v>
      </c>
      <c r="ER238">
        <v>3.777611851851852</v>
      </c>
      <c r="ES238">
        <v>1200.001481481481</v>
      </c>
      <c r="ET238">
        <v>0.9670022962962963</v>
      </c>
      <c r="EU238">
        <v>0.0329977851851852</v>
      </c>
      <c r="EV238">
        <v>0</v>
      </c>
      <c r="EW238">
        <v>1367.115185185185</v>
      </c>
      <c r="EX238">
        <v>5.000560000000001</v>
      </c>
      <c r="EY238">
        <v>16166.18148148148</v>
      </c>
      <c r="EZ238">
        <v>10316.82962962963</v>
      </c>
      <c r="FA238">
        <v>35.77751851851852</v>
      </c>
      <c r="FB238">
        <v>38.25666666666666</v>
      </c>
      <c r="FC238">
        <v>37.11088888888889</v>
      </c>
      <c r="FD238">
        <v>36.78451851851852</v>
      </c>
      <c r="FE238">
        <v>36.89077777777778</v>
      </c>
      <c r="FF238">
        <v>1155.571481481481</v>
      </c>
      <c r="FG238">
        <v>39.43</v>
      </c>
      <c r="FH238">
        <v>0</v>
      </c>
      <c r="FI238">
        <v>1761332410.4</v>
      </c>
      <c r="FJ238">
        <v>0</v>
      </c>
      <c r="FK238">
        <v>1367.1796</v>
      </c>
      <c r="FL238">
        <v>18.44923072910196</v>
      </c>
      <c r="FM238">
        <v>185.3769227817822</v>
      </c>
      <c r="FN238">
        <v>16166.908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-27.1781725</v>
      </c>
      <c r="GD238">
        <v>-70.04728367729831</v>
      </c>
      <c r="GE238">
        <v>6.882458576918117</v>
      </c>
      <c r="GF238">
        <v>0</v>
      </c>
      <c r="GG238">
        <v>1365.859411764706</v>
      </c>
      <c r="GH238">
        <v>19.90985485731798</v>
      </c>
      <c r="GI238">
        <v>2.003890247635195</v>
      </c>
      <c r="GJ238">
        <v>0</v>
      </c>
      <c r="GK238">
        <v>2.538815</v>
      </c>
      <c r="GL238">
        <v>-0.003366754221391504</v>
      </c>
      <c r="GM238">
        <v>0.001130356138568722</v>
      </c>
      <c r="GN238">
        <v>1</v>
      </c>
      <c r="GO238">
        <v>1</v>
      </c>
      <c r="GP238">
        <v>3</v>
      </c>
      <c r="GQ238" t="s">
        <v>446</v>
      </c>
      <c r="GR238">
        <v>3.13319</v>
      </c>
      <c r="GS238">
        <v>2.70864</v>
      </c>
      <c r="GT238">
        <v>0.0905566</v>
      </c>
      <c r="GU238">
        <v>0.09651179999999999</v>
      </c>
      <c r="GV238">
        <v>0.0635867</v>
      </c>
      <c r="GW238">
        <v>0.0529459</v>
      </c>
      <c r="GX238">
        <v>27665.7</v>
      </c>
      <c r="GY238">
        <v>26629.9</v>
      </c>
      <c r="GZ238">
        <v>30942</v>
      </c>
      <c r="HA238">
        <v>29705</v>
      </c>
      <c r="HB238">
        <v>39942.9</v>
      </c>
      <c r="HC238">
        <v>37019.2</v>
      </c>
      <c r="HD238">
        <v>47264.1</v>
      </c>
      <c r="HE238">
        <v>44128.9</v>
      </c>
      <c r="HF238">
        <v>1.8884</v>
      </c>
      <c r="HG238">
        <v>1.87577</v>
      </c>
      <c r="HH238">
        <v>0.0447258</v>
      </c>
      <c r="HI238">
        <v>0</v>
      </c>
      <c r="HJ238">
        <v>17.2395</v>
      </c>
      <c r="HK238">
        <v>999.9</v>
      </c>
      <c r="HL238">
        <v>30.8</v>
      </c>
      <c r="HM238">
        <v>32.2</v>
      </c>
      <c r="HN238">
        <v>16.5004</v>
      </c>
      <c r="HO238">
        <v>63.8314</v>
      </c>
      <c r="HP238">
        <v>19.8317</v>
      </c>
      <c r="HQ238">
        <v>1</v>
      </c>
      <c r="HR238">
        <v>-0.265686</v>
      </c>
      <c r="HS238">
        <v>3.00165</v>
      </c>
      <c r="HT238">
        <v>20.18</v>
      </c>
      <c r="HU238">
        <v>5.23107</v>
      </c>
      <c r="HV238">
        <v>11.9722</v>
      </c>
      <c r="HW238">
        <v>4.9711</v>
      </c>
      <c r="HX238">
        <v>3.2894</v>
      </c>
      <c r="HY238">
        <v>9999</v>
      </c>
      <c r="HZ238">
        <v>9999</v>
      </c>
      <c r="IA238">
        <v>9999</v>
      </c>
      <c r="IB238">
        <v>999.9</v>
      </c>
      <c r="IC238">
        <v>4.97295</v>
      </c>
      <c r="ID238">
        <v>1.87741</v>
      </c>
      <c r="IE238">
        <v>1.87545</v>
      </c>
      <c r="IF238">
        <v>1.87832</v>
      </c>
      <c r="IG238">
        <v>1.875</v>
      </c>
      <c r="IH238">
        <v>1.87855</v>
      </c>
      <c r="II238">
        <v>1.87572</v>
      </c>
      <c r="IJ238">
        <v>1.87683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0.635</v>
      </c>
      <c r="IY238">
        <v>0.0502</v>
      </c>
      <c r="IZ238">
        <v>-0.1194416370607354</v>
      </c>
      <c r="JA238">
        <v>0.002211305909277446</v>
      </c>
      <c r="JB238">
        <v>-1.416678044876584E-06</v>
      </c>
      <c r="JC238">
        <v>5.589822708492042E-10</v>
      </c>
      <c r="JD238">
        <v>-0.0366444106193515</v>
      </c>
      <c r="JE238">
        <v>-0.003883289402147765</v>
      </c>
      <c r="JF238">
        <v>0.001294046794190009</v>
      </c>
      <c r="JG238">
        <v>-2.515066912705432E-05</v>
      </c>
      <c r="JH238">
        <v>14</v>
      </c>
      <c r="JI238">
        <v>2052</v>
      </c>
      <c r="JJ238">
        <v>1</v>
      </c>
      <c r="JK238">
        <v>21</v>
      </c>
      <c r="JL238">
        <v>29355539.6</v>
      </c>
      <c r="JM238">
        <v>29355539.6</v>
      </c>
      <c r="JN238">
        <v>1.25854</v>
      </c>
      <c r="JO238">
        <v>2.55005</v>
      </c>
      <c r="JP238">
        <v>1.39893</v>
      </c>
      <c r="JQ238">
        <v>2.32788</v>
      </c>
      <c r="JR238">
        <v>1.44897</v>
      </c>
      <c r="JS238">
        <v>2.48047</v>
      </c>
      <c r="JT238">
        <v>37.7228</v>
      </c>
      <c r="JU238">
        <v>23.8949</v>
      </c>
      <c r="JV238">
        <v>18</v>
      </c>
      <c r="JW238">
        <v>476.221</v>
      </c>
      <c r="JX238">
        <v>437.457</v>
      </c>
      <c r="JY238">
        <v>13.4795</v>
      </c>
      <c r="JZ238">
        <v>23.5566</v>
      </c>
      <c r="KA238">
        <v>30</v>
      </c>
      <c r="KB238">
        <v>23.3549</v>
      </c>
      <c r="KC238">
        <v>23.4439</v>
      </c>
      <c r="KD238">
        <v>25.22</v>
      </c>
      <c r="KE238">
        <v>42.6286</v>
      </c>
      <c r="KF238">
        <v>0</v>
      </c>
      <c r="KG238">
        <v>13.4809</v>
      </c>
      <c r="KH238">
        <v>507.202</v>
      </c>
      <c r="KI238">
        <v>8.890750000000001</v>
      </c>
      <c r="KJ238">
        <v>102.201</v>
      </c>
      <c r="KK238">
        <v>101.514</v>
      </c>
    </row>
    <row r="239" spans="1:297">
      <c r="A239">
        <v>223</v>
      </c>
      <c r="B239">
        <v>1761332379.6</v>
      </c>
      <c r="C239">
        <v>4339</v>
      </c>
      <c r="D239" t="s">
        <v>891</v>
      </c>
      <c r="E239" t="s">
        <v>892</v>
      </c>
      <c r="F239">
        <v>5</v>
      </c>
      <c r="G239" t="s">
        <v>832</v>
      </c>
      <c r="H239" t="s">
        <v>436</v>
      </c>
      <c r="I239">
        <v>1761332371.814285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494.4109747351544</v>
      </c>
      <c r="AK239">
        <v>466.3121939393941</v>
      </c>
      <c r="AL239">
        <v>3.170953932575364</v>
      </c>
      <c r="AM239">
        <v>65.51490873077735</v>
      </c>
      <c r="AN239">
        <f>(AP239 - AO239 + DY239*1E3/(8.314*(EA239+273.15)) * AR239/DX239 * AQ239) * DX239/(100*DL239) * 1000/(1000 - AP239)</f>
        <v>0</v>
      </c>
      <c r="AO239">
        <v>8.92099668327725</v>
      </c>
      <c r="AP239">
        <v>11.46475454545455</v>
      </c>
      <c r="AQ239">
        <v>5.551219750567887E-06</v>
      </c>
      <c r="AR239">
        <v>114.914792961225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1761332371.814285</v>
      </c>
      <c r="DR239">
        <v>439.2521428571428</v>
      </c>
      <c r="DS239">
        <v>473.9380714285715</v>
      </c>
      <c r="DT239">
        <v>11.45982142857143</v>
      </c>
      <c r="DU239">
        <v>8.919725</v>
      </c>
      <c r="DV239">
        <v>438.6271428571428</v>
      </c>
      <c r="DW239">
        <v>11.40966428571429</v>
      </c>
      <c r="DX239">
        <v>500.0229642857143</v>
      </c>
      <c r="DY239">
        <v>90.14822857142858</v>
      </c>
      <c r="DZ239">
        <v>0.03098300357142857</v>
      </c>
      <c r="EA239">
        <v>17.89464285714286</v>
      </c>
      <c r="EB239">
        <v>17.97898571428571</v>
      </c>
      <c r="EC239">
        <v>999.9000000000002</v>
      </c>
      <c r="ED239">
        <v>0</v>
      </c>
      <c r="EE239">
        <v>0</v>
      </c>
      <c r="EF239">
        <v>10009.95142857143</v>
      </c>
      <c r="EG239">
        <v>0</v>
      </c>
      <c r="EH239">
        <v>1139.016428571429</v>
      </c>
      <c r="EI239">
        <v>-34.68589285714286</v>
      </c>
      <c r="EJ239">
        <v>444.3443571428571</v>
      </c>
      <c r="EK239">
        <v>478.2034285714285</v>
      </c>
      <c r="EL239">
        <v>2.540100357142857</v>
      </c>
      <c r="EM239">
        <v>473.9380714285715</v>
      </c>
      <c r="EN239">
        <v>8.919725</v>
      </c>
      <c r="EO239">
        <v>1.0330825</v>
      </c>
      <c r="EP239">
        <v>0.8040974285714285</v>
      </c>
      <c r="EQ239">
        <v>7.391498571428571</v>
      </c>
      <c r="ER239">
        <v>3.779841785714285</v>
      </c>
      <c r="ES239">
        <v>1200.0125</v>
      </c>
      <c r="ET239">
        <v>0.9670020000000001</v>
      </c>
      <c r="EU239">
        <v>0.03299810000000001</v>
      </c>
      <c r="EV239">
        <v>0</v>
      </c>
      <c r="EW239">
        <v>1368.499285714286</v>
      </c>
      <c r="EX239">
        <v>5.000560000000001</v>
      </c>
      <c r="EY239">
        <v>16180.13571428572</v>
      </c>
      <c r="EZ239">
        <v>10316.92857142857</v>
      </c>
      <c r="FA239">
        <v>35.71617857142857</v>
      </c>
      <c r="FB239">
        <v>38.21182142857143</v>
      </c>
      <c r="FC239">
        <v>37.06896428571429</v>
      </c>
      <c r="FD239">
        <v>36.74085714285714</v>
      </c>
      <c r="FE239">
        <v>36.83</v>
      </c>
      <c r="FF239">
        <v>1155.5825</v>
      </c>
      <c r="FG239">
        <v>39.43</v>
      </c>
      <c r="FH239">
        <v>0</v>
      </c>
      <c r="FI239">
        <v>1761332415.2</v>
      </c>
      <c r="FJ239">
        <v>0</v>
      </c>
      <c r="FK239">
        <v>1368.5772</v>
      </c>
      <c r="FL239">
        <v>17.98230767586288</v>
      </c>
      <c r="FM239">
        <v>167.4692308077051</v>
      </c>
      <c r="FN239">
        <v>16181.056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-32.7877925</v>
      </c>
      <c r="GD239">
        <v>-39.70500000000001</v>
      </c>
      <c r="GE239">
        <v>3.960986396050074</v>
      </c>
      <c r="GF239">
        <v>0</v>
      </c>
      <c r="GG239">
        <v>1367.775588235294</v>
      </c>
      <c r="GH239">
        <v>18.00687547990722</v>
      </c>
      <c r="GI239">
        <v>1.812815799955268</v>
      </c>
      <c r="GJ239">
        <v>0</v>
      </c>
      <c r="GK239">
        <v>2.53955525</v>
      </c>
      <c r="GL239">
        <v>0.01791883677297821</v>
      </c>
      <c r="GM239">
        <v>0.001952116783776015</v>
      </c>
      <c r="GN239">
        <v>1</v>
      </c>
      <c r="GO239">
        <v>1</v>
      </c>
      <c r="GP239">
        <v>3</v>
      </c>
      <c r="GQ239" t="s">
        <v>446</v>
      </c>
      <c r="GR239">
        <v>3.13317</v>
      </c>
      <c r="GS239">
        <v>2.70842</v>
      </c>
      <c r="GT239">
        <v>0.09288689999999999</v>
      </c>
      <c r="GU239">
        <v>0.09894219999999999</v>
      </c>
      <c r="GV239">
        <v>0.06359720000000001</v>
      </c>
      <c r="GW239">
        <v>0.0529538</v>
      </c>
      <c r="GX239">
        <v>27594.6</v>
      </c>
      <c r="GY239">
        <v>26558.6</v>
      </c>
      <c r="GZ239">
        <v>30941.8</v>
      </c>
      <c r="HA239">
        <v>29705.3</v>
      </c>
      <c r="HB239">
        <v>39942.5</v>
      </c>
      <c r="HC239">
        <v>37019.9</v>
      </c>
      <c r="HD239">
        <v>47264</v>
      </c>
      <c r="HE239">
        <v>44129.9</v>
      </c>
      <c r="HF239">
        <v>1.88843</v>
      </c>
      <c r="HG239">
        <v>1.876</v>
      </c>
      <c r="HH239">
        <v>0.0442266</v>
      </c>
      <c r="HI239">
        <v>0</v>
      </c>
      <c r="HJ239">
        <v>17.2381</v>
      </c>
      <c r="HK239">
        <v>999.9</v>
      </c>
      <c r="HL239">
        <v>30.8</v>
      </c>
      <c r="HM239">
        <v>32.2</v>
      </c>
      <c r="HN239">
        <v>16.5014</v>
      </c>
      <c r="HO239">
        <v>63.1514</v>
      </c>
      <c r="HP239">
        <v>19.9679</v>
      </c>
      <c r="HQ239">
        <v>1</v>
      </c>
      <c r="HR239">
        <v>-0.265762</v>
      </c>
      <c r="HS239">
        <v>2.99179</v>
      </c>
      <c r="HT239">
        <v>20.1801</v>
      </c>
      <c r="HU239">
        <v>5.23152</v>
      </c>
      <c r="HV239">
        <v>11.973</v>
      </c>
      <c r="HW239">
        <v>4.9714</v>
      </c>
      <c r="HX239">
        <v>3.28955</v>
      </c>
      <c r="HY239">
        <v>9999</v>
      </c>
      <c r="HZ239">
        <v>9999</v>
      </c>
      <c r="IA239">
        <v>9999</v>
      </c>
      <c r="IB239">
        <v>999.9</v>
      </c>
      <c r="IC239">
        <v>4.97294</v>
      </c>
      <c r="ID239">
        <v>1.87744</v>
      </c>
      <c r="IE239">
        <v>1.87547</v>
      </c>
      <c r="IF239">
        <v>1.87836</v>
      </c>
      <c r="IG239">
        <v>1.87502</v>
      </c>
      <c r="IH239">
        <v>1.87862</v>
      </c>
      <c r="II239">
        <v>1.87573</v>
      </c>
      <c r="IJ239">
        <v>1.87685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0.654</v>
      </c>
      <c r="IY239">
        <v>0.0502</v>
      </c>
      <c r="IZ239">
        <v>-0.1194416370607354</v>
      </c>
      <c r="JA239">
        <v>0.002211305909277446</v>
      </c>
      <c r="JB239">
        <v>-1.416678044876584E-06</v>
      </c>
      <c r="JC239">
        <v>5.589822708492042E-10</v>
      </c>
      <c r="JD239">
        <v>-0.0366444106193515</v>
      </c>
      <c r="JE239">
        <v>-0.003883289402147765</v>
      </c>
      <c r="JF239">
        <v>0.001294046794190009</v>
      </c>
      <c r="JG239">
        <v>-2.515066912705432E-05</v>
      </c>
      <c r="JH239">
        <v>14</v>
      </c>
      <c r="JI239">
        <v>2052</v>
      </c>
      <c r="JJ239">
        <v>1</v>
      </c>
      <c r="JK239">
        <v>21</v>
      </c>
      <c r="JL239">
        <v>29355539.7</v>
      </c>
      <c r="JM239">
        <v>29355539.7</v>
      </c>
      <c r="JN239">
        <v>1.29028</v>
      </c>
      <c r="JO239">
        <v>2.53418</v>
      </c>
      <c r="JP239">
        <v>1.39893</v>
      </c>
      <c r="JQ239">
        <v>2.32788</v>
      </c>
      <c r="JR239">
        <v>1.44897</v>
      </c>
      <c r="JS239">
        <v>2.60376</v>
      </c>
      <c r="JT239">
        <v>37.7228</v>
      </c>
      <c r="JU239">
        <v>23.9036</v>
      </c>
      <c r="JV239">
        <v>18</v>
      </c>
      <c r="JW239">
        <v>476.221</v>
      </c>
      <c r="JX239">
        <v>437.583</v>
      </c>
      <c r="JY239">
        <v>13.4923</v>
      </c>
      <c r="JZ239">
        <v>23.556</v>
      </c>
      <c r="KA239">
        <v>30</v>
      </c>
      <c r="KB239">
        <v>23.353</v>
      </c>
      <c r="KC239">
        <v>23.4426</v>
      </c>
      <c r="KD239">
        <v>25.8639</v>
      </c>
      <c r="KE239">
        <v>42.6286</v>
      </c>
      <c r="KF239">
        <v>0</v>
      </c>
      <c r="KG239">
        <v>13.494</v>
      </c>
      <c r="KH239">
        <v>520.562</v>
      </c>
      <c r="KI239">
        <v>8.88814</v>
      </c>
      <c r="KJ239">
        <v>102.201</v>
      </c>
      <c r="KK239">
        <v>101.516</v>
      </c>
    </row>
    <row r="240" spans="1:297">
      <c r="A240">
        <v>224</v>
      </c>
      <c r="B240">
        <v>1761332384.6</v>
      </c>
      <c r="C240">
        <v>4344</v>
      </c>
      <c r="D240" t="s">
        <v>893</v>
      </c>
      <c r="E240" t="s">
        <v>894</v>
      </c>
      <c r="F240">
        <v>5</v>
      </c>
      <c r="G240" t="s">
        <v>832</v>
      </c>
      <c r="H240" t="s">
        <v>436</v>
      </c>
      <c r="I240">
        <v>1761332377.1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511.398648765001</v>
      </c>
      <c r="AK240">
        <v>482.5767090909089</v>
      </c>
      <c r="AL240">
        <v>3.256770991711374</v>
      </c>
      <c r="AM240">
        <v>65.51490873077735</v>
      </c>
      <c r="AN240">
        <f>(AP240 - AO240 + DY240*1E3/(8.314*(EA240+273.15)) * AR240/DX240 * AQ240) * DX240/(100*DL240) * 1000/(1000 - AP240)</f>
        <v>0</v>
      </c>
      <c r="AO240">
        <v>8.924029294773042</v>
      </c>
      <c r="AP240">
        <v>11.46622363636364</v>
      </c>
      <c r="AQ240">
        <v>2.74217832400916E-07</v>
      </c>
      <c r="AR240">
        <v>114.914792961225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1761332377.1</v>
      </c>
      <c r="DR240">
        <v>454.9284814814815</v>
      </c>
      <c r="DS240">
        <v>491.6324814814815</v>
      </c>
      <c r="DT240">
        <v>11.46295555555555</v>
      </c>
      <c r="DU240">
        <v>8.921855555555556</v>
      </c>
      <c r="DV240">
        <v>454.2834444444445</v>
      </c>
      <c r="DW240">
        <v>11.41274814814815</v>
      </c>
      <c r="DX240">
        <v>500.0347037037037</v>
      </c>
      <c r="DY240">
        <v>90.14656296296297</v>
      </c>
      <c r="DZ240">
        <v>0.03077800370370371</v>
      </c>
      <c r="EA240">
        <v>17.89310740740741</v>
      </c>
      <c r="EB240">
        <v>17.97718148148148</v>
      </c>
      <c r="EC240">
        <v>999.9000000000001</v>
      </c>
      <c r="ED240">
        <v>0</v>
      </c>
      <c r="EE240">
        <v>0</v>
      </c>
      <c r="EF240">
        <v>10014.73740740741</v>
      </c>
      <c r="EG240">
        <v>0</v>
      </c>
      <c r="EH240">
        <v>1139.024444444444</v>
      </c>
      <c r="EI240">
        <v>-36.70386666666666</v>
      </c>
      <c r="EJ240">
        <v>460.2038518518519</v>
      </c>
      <c r="EK240">
        <v>496.0581851851851</v>
      </c>
      <c r="EL240">
        <v>2.541098148148148</v>
      </c>
      <c r="EM240">
        <v>491.6324814814815</v>
      </c>
      <c r="EN240">
        <v>8.921855555555556</v>
      </c>
      <c r="EO240">
        <v>1.033345555555556</v>
      </c>
      <c r="EP240">
        <v>0.8042746666666667</v>
      </c>
      <c r="EQ240">
        <v>7.39522148148148</v>
      </c>
      <c r="ER240">
        <v>3.782972962962962</v>
      </c>
      <c r="ES240">
        <v>1200.017037037037</v>
      </c>
      <c r="ET240">
        <v>0.9670013333333335</v>
      </c>
      <c r="EU240">
        <v>0.03299872962962963</v>
      </c>
      <c r="EV240">
        <v>0</v>
      </c>
      <c r="EW240">
        <v>1369.904444444444</v>
      </c>
      <c r="EX240">
        <v>5.000560000000001</v>
      </c>
      <c r="EY240">
        <v>16194.4</v>
      </c>
      <c r="EZ240">
        <v>10316.95925925926</v>
      </c>
      <c r="FA240">
        <v>35.67333333333334</v>
      </c>
      <c r="FB240">
        <v>38.16414814814815</v>
      </c>
      <c r="FC240">
        <v>37.03677777777778</v>
      </c>
      <c r="FD240">
        <v>36.69422222222222</v>
      </c>
      <c r="FE240">
        <v>36.79596296296296</v>
      </c>
      <c r="FF240">
        <v>1155.583703703704</v>
      </c>
      <c r="FG240">
        <v>39.43185185185185</v>
      </c>
      <c r="FH240">
        <v>0</v>
      </c>
      <c r="FI240">
        <v>1761332420.6</v>
      </c>
      <c r="FJ240">
        <v>0</v>
      </c>
      <c r="FK240">
        <v>1369.954615384615</v>
      </c>
      <c r="FL240">
        <v>13.08034186441393</v>
      </c>
      <c r="FM240">
        <v>157.0290598431017</v>
      </c>
      <c r="FN240">
        <v>16194.79615384615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-35.49682249999999</v>
      </c>
      <c r="GD240">
        <v>-22.51286341463408</v>
      </c>
      <c r="GE240">
        <v>2.272099308952791</v>
      </c>
      <c r="GF240">
        <v>0</v>
      </c>
      <c r="GG240">
        <v>1369.104117647059</v>
      </c>
      <c r="GH240">
        <v>15.97433154228636</v>
      </c>
      <c r="GI240">
        <v>1.625379806559377</v>
      </c>
      <c r="GJ240">
        <v>0</v>
      </c>
      <c r="GK240">
        <v>2.540338</v>
      </c>
      <c r="GL240">
        <v>0.01378806754220834</v>
      </c>
      <c r="GM240">
        <v>0.001754300715384928</v>
      </c>
      <c r="GN240">
        <v>1</v>
      </c>
      <c r="GO240">
        <v>1</v>
      </c>
      <c r="GP240">
        <v>3</v>
      </c>
      <c r="GQ240" t="s">
        <v>446</v>
      </c>
      <c r="GR240">
        <v>3.13292</v>
      </c>
      <c r="GS240">
        <v>2.70873</v>
      </c>
      <c r="GT240">
        <v>0.0952495</v>
      </c>
      <c r="GU240">
        <v>0.101319</v>
      </c>
      <c r="GV240">
        <v>0.06360689999999999</v>
      </c>
      <c r="GW240">
        <v>0.052964</v>
      </c>
      <c r="GX240">
        <v>27523.1</v>
      </c>
      <c r="GY240">
        <v>26488.7</v>
      </c>
      <c r="GZ240">
        <v>30942.2</v>
      </c>
      <c r="HA240">
        <v>29705.5</v>
      </c>
      <c r="HB240">
        <v>39942.6</v>
      </c>
      <c r="HC240">
        <v>37019.6</v>
      </c>
      <c r="HD240">
        <v>47264.4</v>
      </c>
      <c r="HE240">
        <v>44129.7</v>
      </c>
      <c r="HF240">
        <v>1.88822</v>
      </c>
      <c r="HG240">
        <v>1.87623</v>
      </c>
      <c r="HH240">
        <v>0.0446215</v>
      </c>
      <c r="HI240">
        <v>0</v>
      </c>
      <c r="HJ240">
        <v>17.2366</v>
      </c>
      <c r="HK240">
        <v>999.9</v>
      </c>
      <c r="HL240">
        <v>30.8</v>
      </c>
      <c r="HM240">
        <v>32.2</v>
      </c>
      <c r="HN240">
        <v>16.5</v>
      </c>
      <c r="HO240">
        <v>63.9414</v>
      </c>
      <c r="HP240">
        <v>20.1202</v>
      </c>
      <c r="HQ240">
        <v>1</v>
      </c>
      <c r="HR240">
        <v>-0.265828</v>
      </c>
      <c r="HS240">
        <v>2.95241</v>
      </c>
      <c r="HT240">
        <v>20.1806</v>
      </c>
      <c r="HU240">
        <v>5.23137</v>
      </c>
      <c r="HV240">
        <v>11.9713</v>
      </c>
      <c r="HW240">
        <v>4.97125</v>
      </c>
      <c r="HX240">
        <v>3.28945</v>
      </c>
      <c r="HY240">
        <v>9999</v>
      </c>
      <c r="HZ240">
        <v>9999</v>
      </c>
      <c r="IA240">
        <v>9999</v>
      </c>
      <c r="IB240">
        <v>999.9</v>
      </c>
      <c r="IC240">
        <v>4.97295</v>
      </c>
      <c r="ID240">
        <v>1.87744</v>
      </c>
      <c r="IE240">
        <v>1.87547</v>
      </c>
      <c r="IF240">
        <v>1.87836</v>
      </c>
      <c r="IG240">
        <v>1.87505</v>
      </c>
      <c r="IH240">
        <v>1.87862</v>
      </c>
      <c r="II240">
        <v>1.87576</v>
      </c>
      <c r="IJ240">
        <v>1.87686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0.674</v>
      </c>
      <c r="IY240">
        <v>0.0503</v>
      </c>
      <c r="IZ240">
        <v>-0.1194416370607354</v>
      </c>
      <c r="JA240">
        <v>0.002211305909277446</v>
      </c>
      <c r="JB240">
        <v>-1.416678044876584E-06</v>
      </c>
      <c r="JC240">
        <v>5.589822708492042E-10</v>
      </c>
      <c r="JD240">
        <v>-0.0366444106193515</v>
      </c>
      <c r="JE240">
        <v>-0.003883289402147765</v>
      </c>
      <c r="JF240">
        <v>0.001294046794190009</v>
      </c>
      <c r="JG240">
        <v>-2.515066912705432E-05</v>
      </c>
      <c r="JH240">
        <v>14</v>
      </c>
      <c r="JI240">
        <v>2052</v>
      </c>
      <c r="JJ240">
        <v>1</v>
      </c>
      <c r="JK240">
        <v>21</v>
      </c>
      <c r="JL240">
        <v>29355539.7</v>
      </c>
      <c r="JM240">
        <v>29355539.7</v>
      </c>
      <c r="JN240">
        <v>1.3269</v>
      </c>
      <c r="JO240">
        <v>2.54639</v>
      </c>
      <c r="JP240">
        <v>1.39893</v>
      </c>
      <c r="JQ240">
        <v>2.32788</v>
      </c>
      <c r="JR240">
        <v>1.44897</v>
      </c>
      <c r="JS240">
        <v>2.60864</v>
      </c>
      <c r="JT240">
        <v>37.7228</v>
      </c>
      <c r="JU240">
        <v>23.9036</v>
      </c>
      <c r="JV240">
        <v>18</v>
      </c>
      <c r="JW240">
        <v>476.116</v>
      </c>
      <c r="JX240">
        <v>437.711</v>
      </c>
      <c r="JY240">
        <v>13.5069</v>
      </c>
      <c r="JZ240">
        <v>23.556</v>
      </c>
      <c r="KA240">
        <v>29.9999</v>
      </c>
      <c r="KB240">
        <v>23.353</v>
      </c>
      <c r="KC240">
        <v>23.442</v>
      </c>
      <c r="KD240">
        <v>26.5695</v>
      </c>
      <c r="KE240">
        <v>42.6286</v>
      </c>
      <c r="KF240">
        <v>0</v>
      </c>
      <c r="KG240">
        <v>13.5132</v>
      </c>
      <c r="KH240">
        <v>540.684</v>
      </c>
      <c r="KI240">
        <v>8.88048</v>
      </c>
      <c r="KJ240">
        <v>102.202</v>
      </c>
      <c r="KK240">
        <v>101.516</v>
      </c>
    </row>
    <row r="241" spans="1:297">
      <c r="A241">
        <v>225</v>
      </c>
      <c r="B241">
        <v>1761332389.6</v>
      </c>
      <c r="C241">
        <v>4349</v>
      </c>
      <c r="D241" t="s">
        <v>895</v>
      </c>
      <c r="E241" t="s">
        <v>896</v>
      </c>
      <c r="F241">
        <v>5</v>
      </c>
      <c r="G241" t="s">
        <v>832</v>
      </c>
      <c r="H241" t="s">
        <v>436</v>
      </c>
      <c r="I241">
        <v>1761332381.814285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528.3760457078288</v>
      </c>
      <c r="AK241">
        <v>499.0659333333331</v>
      </c>
      <c r="AL241">
        <v>3.305613918320679</v>
      </c>
      <c r="AM241">
        <v>65.51490873077735</v>
      </c>
      <c r="AN241">
        <f>(AP241 - AO241 + DY241*1E3/(8.314*(EA241+273.15)) * AR241/DX241 * AQ241) * DX241/(100*DL241) * 1000/(1000 - AP241)</f>
        <v>0</v>
      </c>
      <c r="AO241">
        <v>8.92552374162717</v>
      </c>
      <c r="AP241">
        <v>11.47209818181818</v>
      </c>
      <c r="AQ241">
        <v>2.15952804944389E-06</v>
      </c>
      <c r="AR241">
        <v>114.914792961225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1761332381.814285</v>
      </c>
      <c r="DR241">
        <v>469.7844642857144</v>
      </c>
      <c r="DS241">
        <v>507.4693214285714</v>
      </c>
      <c r="DT241">
        <v>11.46591428571429</v>
      </c>
      <c r="DU241">
        <v>8.923667499999999</v>
      </c>
      <c r="DV241">
        <v>469.12075</v>
      </c>
      <c r="DW241">
        <v>11.41566428571428</v>
      </c>
      <c r="DX241">
        <v>499.9986428571429</v>
      </c>
      <c r="DY241">
        <v>90.145425</v>
      </c>
      <c r="DZ241">
        <v>0.03068335</v>
      </c>
      <c r="EA241">
        <v>17.89105714285714</v>
      </c>
      <c r="EB241">
        <v>17.97547857142857</v>
      </c>
      <c r="EC241">
        <v>999.9000000000002</v>
      </c>
      <c r="ED241">
        <v>0</v>
      </c>
      <c r="EE241">
        <v>0</v>
      </c>
      <c r="EF241">
        <v>10010.17035714286</v>
      </c>
      <c r="EG241">
        <v>0</v>
      </c>
      <c r="EH241">
        <v>1139.026428571428</v>
      </c>
      <c r="EI241">
        <v>-37.68475714285714</v>
      </c>
      <c r="EJ241">
        <v>475.2334642857143</v>
      </c>
      <c r="EK241">
        <v>512.0384642857142</v>
      </c>
      <c r="EL241">
        <v>2.542247857142857</v>
      </c>
      <c r="EM241">
        <v>507.4693214285714</v>
      </c>
      <c r="EN241">
        <v>8.923667499999999</v>
      </c>
      <c r="EO241">
        <v>1.033598928571429</v>
      </c>
      <c r="EP241">
        <v>0.8044278571428574</v>
      </c>
      <c r="EQ241">
        <v>7.398814642857142</v>
      </c>
      <c r="ER241">
        <v>3.785678571428572</v>
      </c>
      <c r="ES241">
        <v>1199.999285714286</v>
      </c>
      <c r="ET241">
        <v>0.9670000714285715</v>
      </c>
      <c r="EU241">
        <v>0.03299992142857143</v>
      </c>
      <c r="EV241">
        <v>0</v>
      </c>
      <c r="EW241">
        <v>1371.091428571428</v>
      </c>
      <c r="EX241">
        <v>5.000560000000001</v>
      </c>
      <c r="EY241">
        <v>16205.84642857143</v>
      </c>
      <c r="EZ241">
        <v>10316.8</v>
      </c>
      <c r="FA241">
        <v>35.61139285714286</v>
      </c>
      <c r="FB241">
        <v>38.12253571428571</v>
      </c>
      <c r="FC241">
        <v>36.97739285714285</v>
      </c>
      <c r="FD241">
        <v>36.64935714285714</v>
      </c>
      <c r="FE241">
        <v>36.76532142857143</v>
      </c>
      <c r="FF241">
        <v>1155.562857142857</v>
      </c>
      <c r="FG241">
        <v>39.43500000000001</v>
      </c>
      <c r="FH241">
        <v>0</v>
      </c>
      <c r="FI241">
        <v>1761332425.4</v>
      </c>
      <c r="FJ241">
        <v>0</v>
      </c>
      <c r="FK241">
        <v>1371.105769230769</v>
      </c>
      <c r="FL241">
        <v>14.23008547637995</v>
      </c>
      <c r="FM241">
        <v>143.9008546292606</v>
      </c>
      <c r="FN241">
        <v>16206.58846153846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-36.82582499999999</v>
      </c>
      <c r="GD241">
        <v>-14.07904840525321</v>
      </c>
      <c r="GE241">
        <v>1.408739905332067</v>
      </c>
      <c r="GF241">
        <v>0</v>
      </c>
      <c r="GG241">
        <v>1370.225</v>
      </c>
      <c r="GH241">
        <v>14.72375859412305</v>
      </c>
      <c r="GI241">
        <v>1.509379011381833</v>
      </c>
      <c r="GJ241">
        <v>0</v>
      </c>
      <c r="GK241">
        <v>2.54126025</v>
      </c>
      <c r="GL241">
        <v>0.01006772983113535</v>
      </c>
      <c r="GM241">
        <v>0.001464425633994446</v>
      </c>
      <c r="GN241">
        <v>1</v>
      </c>
      <c r="GO241">
        <v>1</v>
      </c>
      <c r="GP241">
        <v>3</v>
      </c>
      <c r="GQ241" t="s">
        <v>446</v>
      </c>
      <c r="GR241">
        <v>3.13316</v>
      </c>
      <c r="GS241">
        <v>2.70817</v>
      </c>
      <c r="GT241">
        <v>0.09760729999999999</v>
      </c>
      <c r="GU241">
        <v>0.103709</v>
      </c>
      <c r="GV241">
        <v>0.06363009999999999</v>
      </c>
      <c r="GW241">
        <v>0.0529738</v>
      </c>
      <c r="GX241">
        <v>27451.8</v>
      </c>
      <c r="GY241">
        <v>26418.5</v>
      </c>
      <c r="GZ241">
        <v>30942.6</v>
      </c>
      <c r="HA241">
        <v>29705.8</v>
      </c>
      <c r="HB241">
        <v>39942.4</v>
      </c>
      <c r="HC241">
        <v>37019.5</v>
      </c>
      <c r="HD241">
        <v>47265.2</v>
      </c>
      <c r="HE241">
        <v>44129.9</v>
      </c>
      <c r="HF241">
        <v>1.8888</v>
      </c>
      <c r="HG241">
        <v>1.87575</v>
      </c>
      <c r="HH241">
        <v>0.044696</v>
      </c>
      <c r="HI241">
        <v>0</v>
      </c>
      <c r="HJ241">
        <v>17.2349</v>
      </c>
      <c r="HK241">
        <v>999.9</v>
      </c>
      <c r="HL241">
        <v>30.9</v>
      </c>
      <c r="HM241">
        <v>32.2</v>
      </c>
      <c r="HN241">
        <v>16.5548</v>
      </c>
      <c r="HO241">
        <v>63.7714</v>
      </c>
      <c r="HP241">
        <v>19.9319</v>
      </c>
      <c r="HQ241">
        <v>1</v>
      </c>
      <c r="HR241">
        <v>-0.265864</v>
      </c>
      <c r="HS241">
        <v>2.93989</v>
      </c>
      <c r="HT241">
        <v>20.1806</v>
      </c>
      <c r="HU241">
        <v>5.23062</v>
      </c>
      <c r="HV241">
        <v>11.9694</v>
      </c>
      <c r="HW241">
        <v>4.96985</v>
      </c>
      <c r="HX241">
        <v>3.2897</v>
      </c>
      <c r="HY241">
        <v>9999</v>
      </c>
      <c r="HZ241">
        <v>9999</v>
      </c>
      <c r="IA241">
        <v>9999</v>
      </c>
      <c r="IB241">
        <v>999.9</v>
      </c>
      <c r="IC241">
        <v>4.97293</v>
      </c>
      <c r="ID241">
        <v>1.87744</v>
      </c>
      <c r="IE241">
        <v>1.87546</v>
      </c>
      <c r="IF241">
        <v>1.87836</v>
      </c>
      <c r="IG241">
        <v>1.87506</v>
      </c>
      <c r="IH241">
        <v>1.87862</v>
      </c>
      <c r="II241">
        <v>1.87575</v>
      </c>
      <c r="IJ241">
        <v>1.87687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0.695</v>
      </c>
      <c r="IY241">
        <v>0.0503</v>
      </c>
      <c r="IZ241">
        <v>-0.1194416370607354</v>
      </c>
      <c r="JA241">
        <v>0.002211305909277446</v>
      </c>
      <c r="JB241">
        <v>-1.416678044876584E-06</v>
      </c>
      <c r="JC241">
        <v>5.589822708492042E-10</v>
      </c>
      <c r="JD241">
        <v>-0.0366444106193515</v>
      </c>
      <c r="JE241">
        <v>-0.003883289402147765</v>
      </c>
      <c r="JF241">
        <v>0.001294046794190009</v>
      </c>
      <c r="JG241">
        <v>-2.515066912705432E-05</v>
      </c>
      <c r="JH241">
        <v>14</v>
      </c>
      <c r="JI241">
        <v>2052</v>
      </c>
      <c r="JJ241">
        <v>1</v>
      </c>
      <c r="JK241">
        <v>21</v>
      </c>
      <c r="JL241">
        <v>29355539.8</v>
      </c>
      <c r="JM241">
        <v>29355539.8</v>
      </c>
      <c r="JN241">
        <v>1.35864</v>
      </c>
      <c r="JO241">
        <v>2.55493</v>
      </c>
      <c r="JP241">
        <v>1.39893</v>
      </c>
      <c r="JQ241">
        <v>2.32788</v>
      </c>
      <c r="JR241">
        <v>1.44897</v>
      </c>
      <c r="JS241">
        <v>2.5061</v>
      </c>
      <c r="JT241">
        <v>37.7228</v>
      </c>
      <c r="JU241">
        <v>23.8861</v>
      </c>
      <c r="JV241">
        <v>18</v>
      </c>
      <c r="JW241">
        <v>476.417</v>
      </c>
      <c r="JX241">
        <v>437.427</v>
      </c>
      <c r="JY241">
        <v>13.5251</v>
      </c>
      <c r="JZ241">
        <v>23.554</v>
      </c>
      <c r="KA241">
        <v>29.9999</v>
      </c>
      <c r="KB241">
        <v>23.353</v>
      </c>
      <c r="KC241">
        <v>23.442</v>
      </c>
      <c r="KD241">
        <v>27.205</v>
      </c>
      <c r="KE241">
        <v>42.6286</v>
      </c>
      <c r="KF241">
        <v>0</v>
      </c>
      <c r="KG241">
        <v>13.5288</v>
      </c>
      <c r="KH241">
        <v>554.059</v>
      </c>
      <c r="KI241">
        <v>8.87006</v>
      </c>
      <c r="KJ241">
        <v>102.203</v>
      </c>
      <c r="KK241">
        <v>101.517</v>
      </c>
    </row>
    <row r="242" spans="1:297">
      <c r="A242">
        <v>226</v>
      </c>
      <c r="B242">
        <v>1761332394.6</v>
      </c>
      <c r="C242">
        <v>4354</v>
      </c>
      <c r="D242" t="s">
        <v>897</v>
      </c>
      <c r="E242" t="s">
        <v>898</v>
      </c>
      <c r="F242">
        <v>5</v>
      </c>
      <c r="G242" t="s">
        <v>832</v>
      </c>
      <c r="H242" t="s">
        <v>436</v>
      </c>
      <c r="I242">
        <v>1761332387.1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545.377109807836</v>
      </c>
      <c r="AK242">
        <v>515.7561878787877</v>
      </c>
      <c r="AL242">
        <v>3.336383988849136</v>
      </c>
      <c r="AM242">
        <v>65.51490873077735</v>
      </c>
      <c r="AN242">
        <f>(AP242 - AO242 + DY242*1E3/(8.314*(EA242+273.15)) * AR242/DX242 * AQ242) * DX242/(100*DL242) * 1000/(1000 - AP242)</f>
        <v>0</v>
      </c>
      <c r="AO242">
        <v>8.928178881952086</v>
      </c>
      <c r="AP242">
        <v>11.47665212121212</v>
      </c>
      <c r="AQ242">
        <v>4.939149793533294E-06</v>
      </c>
      <c r="AR242">
        <v>114.914792961225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1761332387.1</v>
      </c>
      <c r="DR242">
        <v>486.8786666666667</v>
      </c>
      <c r="DS242">
        <v>525.2587407407407</v>
      </c>
      <c r="DT242">
        <v>11.46987777777778</v>
      </c>
      <c r="DU242">
        <v>8.926209259259259</v>
      </c>
      <c r="DV242">
        <v>486.1937407407407</v>
      </c>
      <c r="DW242">
        <v>11.41957037037037</v>
      </c>
      <c r="DX242">
        <v>499.9708888888889</v>
      </c>
      <c r="DY242">
        <v>90.14264444444443</v>
      </c>
      <c r="DZ242">
        <v>0.03083492962962963</v>
      </c>
      <c r="EA242">
        <v>17.88955925925926</v>
      </c>
      <c r="EB242">
        <v>17.97609259259259</v>
      </c>
      <c r="EC242">
        <v>999.9000000000001</v>
      </c>
      <c r="ED242">
        <v>0</v>
      </c>
      <c r="EE242">
        <v>0</v>
      </c>
      <c r="EF242">
        <v>10008.07518518519</v>
      </c>
      <c r="EG242">
        <v>0</v>
      </c>
      <c r="EH242">
        <v>1139.005555555556</v>
      </c>
      <c r="EI242">
        <v>-38.37992592592592</v>
      </c>
      <c r="EJ242">
        <v>492.5278888888889</v>
      </c>
      <c r="EK242">
        <v>529.9894074074074</v>
      </c>
      <c r="EL242">
        <v>2.543667037037037</v>
      </c>
      <c r="EM242">
        <v>525.2587407407407</v>
      </c>
      <c r="EN242">
        <v>8.926209259259259</v>
      </c>
      <c r="EO242">
        <v>1.033924814814815</v>
      </c>
      <c r="EP242">
        <v>0.8046321851851851</v>
      </c>
      <c r="EQ242">
        <v>7.403414444444445</v>
      </c>
      <c r="ER242">
        <v>3.789286296296296</v>
      </c>
      <c r="ES242">
        <v>1199.965555555556</v>
      </c>
      <c r="ET242">
        <v>0.9669984074074073</v>
      </c>
      <c r="EU242">
        <v>0.03300154074074074</v>
      </c>
      <c r="EV242">
        <v>0</v>
      </c>
      <c r="EW242">
        <v>1372.187407407408</v>
      </c>
      <c r="EX242">
        <v>5.000560000000001</v>
      </c>
      <c r="EY242">
        <v>16218</v>
      </c>
      <c r="EZ242">
        <v>10316.5037037037</v>
      </c>
      <c r="FA242">
        <v>35.6387037037037</v>
      </c>
      <c r="FB242">
        <v>38.07388888888889</v>
      </c>
      <c r="FC242">
        <v>36.91874074074074</v>
      </c>
      <c r="FD242">
        <v>36.61548148148148</v>
      </c>
      <c r="FE242">
        <v>36.72655555555556</v>
      </c>
      <c r="FF242">
        <v>1155.525555555555</v>
      </c>
      <c r="FG242">
        <v>39.43851851851852</v>
      </c>
      <c r="FH242">
        <v>0</v>
      </c>
      <c r="FI242">
        <v>1761332430.2</v>
      </c>
      <c r="FJ242">
        <v>0</v>
      </c>
      <c r="FK242">
        <v>1372.127307692308</v>
      </c>
      <c r="FL242">
        <v>13.71179485272199</v>
      </c>
      <c r="FM242">
        <v>133.5965812855679</v>
      </c>
      <c r="FN242">
        <v>16217.72692307692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-37.86719512195122</v>
      </c>
      <c r="GD242">
        <v>-8.498705226480764</v>
      </c>
      <c r="GE242">
        <v>0.8587456305711167</v>
      </c>
      <c r="GF242">
        <v>0</v>
      </c>
      <c r="GG242">
        <v>1371.482647058824</v>
      </c>
      <c r="GH242">
        <v>13.34805194121049</v>
      </c>
      <c r="GI242">
        <v>1.396641578559787</v>
      </c>
      <c r="GJ242">
        <v>0</v>
      </c>
      <c r="GK242">
        <v>2.543104634146341</v>
      </c>
      <c r="GL242">
        <v>0.01686606271776712</v>
      </c>
      <c r="GM242">
        <v>0.002216381469280632</v>
      </c>
      <c r="GN242">
        <v>1</v>
      </c>
      <c r="GO242">
        <v>1</v>
      </c>
      <c r="GP242">
        <v>3</v>
      </c>
      <c r="GQ242" t="s">
        <v>446</v>
      </c>
      <c r="GR242">
        <v>3.13322</v>
      </c>
      <c r="GS242">
        <v>2.70878</v>
      </c>
      <c r="GT242">
        <v>0.0999452</v>
      </c>
      <c r="GU242">
        <v>0.106004</v>
      </c>
      <c r="GV242">
        <v>0.0636481</v>
      </c>
      <c r="GW242">
        <v>0.0529854</v>
      </c>
      <c r="GX242">
        <v>27380.6</v>
      </c>
      <c r="GY242">
        <v>26350.8</v>
      </c>
      <c r="GZ242">
        <v>30942.6</v>
      </c>
      <c r="HA242">
        <v>29705.7</v>
      </c>
      <c r="HB242">
        <v>39941.8</v>
      </c>
      <c r="HC242">
        <v>37019.1</v>
      </c>
      <c r="HD242">
        <v>47265.1</v>
      </c>
      <c r="HE242">
        <v>44129.8</v>
      </c>
      <c r="HF242">
        <v>1.88883</v>
      </c>
      <c r="HG242">
        <v>1.87577</v>
      </c>
      <c r="HH242">
        <v>0.0447556</v>
      </c>
      <c r="HI242">
        <v>0</v>
      </c>
      <c r="HJ242">
        <v>17.2333</v>
      </c>
      <c r="HK242">
        <v>999.9</v>
      </c>
      <c r="HL242">
        <v>30.8</v>
      </c>
      <c r="HM242">
        <v>32.2</v>
      </c>
      <c r="HN242">
        <v>16.502</v>
      </c>
      <c r="HO242">
        <v>64.0514</v>
      </c>
      <c r="HP242">
        <v>19.7837</v>
      </c>
      <c r="HQ242">
        <v>1</v>
      </c>
      <c r="HR242">
        <v>-0.266397</v>
      </c>
      <c r="HS242">
        <v>2.92407</v>
      </c>
      <c r="HT242">
        <v>20.1813</v>
      </c>
      <c r="HU242">
        <v>5.23077</v>
      </c>
      <c r="HV242">
        <v>11.9707</v>
      </c>
      <c r="HW242">
        <v>4.9712</v>
      </c>
      <c r="HX242">
        <v>3.28953</v>
      </c>
      <c r="HY242">
        <v>9999</v>
      </c>
      <c r="HZ242">
        <v>9999</v>
      </c>
      <c r="IA242">
        <v>9999</v>
      </c>
      <c r="IB242">
        <v>999.9</v>
      </c>
      <c r="IC242">
        <v>4.97294</v>
      </c>
      <c r="ID242">
        <v>1.87744</v>
      </c>
      <c r="IE242">
        <v>1.87548</v>
      </c>
      <c r="IF242">
        <v>1.87836</v>
      </c>
      <c r="IG242">
        <v>1.87509</v>
      </c>
      <c r="IH242">
        <v>1.87863</v>
      </c>
      <c r="II242">
        <v>1.87573</v>
      </c>
      <c r="IJ242">
        <v>1.8769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0.715</v>
      </c>
      <c r="IY242">
        <v>0.0504</v>
      </c>
      <c r="IZ242">
        <v>-0.1194416370607354</v>
      </c>
      <c r="JA242">
        <v>0.002211305909277446</v>
      </c>
      <c r="JB242">
        <v>-1.416678044876584E-06</v>
      </c>
      <c r="JC242">
        <v>5.589822708492042E-10</v>
      </c>
      <c r="JD242">
        <v>-0.0366444106193515</v>
      </c>
      <c r="JE242">
        <v>-0.003883289402147765</v>
      </c>
      <c r="JF242">
        <v>0.001294046794190009</v>
      </c>
      <c r="JG242">
        <v>-2.515066912705432E-05</v>
      </c>
      <c r="JH242">
        <v>14</v>
      </c>
      <c r="JI242">
        <v>2052</v>
      </c>
      <c r="JJ242">
        <v>1</v>
      </c>
      <c r="JK242">
        <v>21</v>
      </c>
      <c r="JL242">
        <v>29355539.9</v>
      </c>
      <c r="JM242">
        <v>29355539.9</v>
      </c>
      <c r="JN242">
        <v>1.39282</v>
      </c>
      <c r="JO242">
        <v>2.55371</v>
      </c>
      <c r="JP242">
        <v>1.39893</v>
      </c>
      <c r="JQ242">
        <v>2.32788</v>
      </c>
      <c r="JR242">
        <v>1.44897</v>
      </c>
      <c r="JS242">
        <v>2.45483</v>
      </c>
      <c r="JT242">
        <v>37.7228</v>
      </c>
      <c r="JU242">
        <v>23.8861</v>
      </c>
      <c r="JV242">
        <v>18</v>
      </c>
      <c r="JW242">
        <v>476.416</v>
      </c>
      <c r="JX242">
        <v>437.442</v>
      </c>
      <c r="JY242">
        <v>13.5425</v>
      </c>
      <c r="JZ242">
        <v>23.554</v>
      </c>
      <c r="KA242">
        <v>30</v>
      </c>
      <c r="KB242">
        <v>23.351</v>
      </c>
      <c r="KC242">
        <v>23.442</v>
      </c>
      <c r="KD242">
        <v>27.8997</v>
      </c>
      <c r="KE242">
        <v>42.6286</v>
      </c>
      <c r="KF242">
        <v>0</v>
      </c>
      <c r="KG242">
        <v>13.5462</v>
      </c>
      <c r="KH242">
        <v>574.128</v>
      </c>
      <c r="KI242">
        <v>8.855790000000001</v>
      </c>
      <c r="KJ242">
        <v>102.203</v>
      </c>
      <c r="KK242">
        <v>101.516</v>
      </c>
    </row>
    <row r="243" spans="1:297">
      <c r="A243">
        <v>227</v>
      </c>
      <c r="B243">
        <v>1761332399.6</v>
      </c>
      <c r="C243">
        <v>4359</v>
      </c>
      <c r="D243" t="s">
        <v>899</v>
      </c>
      <c r="E243" t="s">
        <v>900</v>
      </c>
      <c r="F243">
        <v>5</v>
      </c>
      <c r="G243" t="s">
        <v>832</v>
      </c>
      <c r="H243" t="s">
        <v>436</v>
      </c>
      <c r="I243">
        <v>1761332391.814285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562.4011386849056</v>
      </c>
      <c r="AK243">
        <v>532.5334848484847</v>
      </c>
      <c r="AL243">
        <v>3.35965749782555</v>
      </c>
      <c r="AM243">
        <v>65.51490873077735</v>
      </c>
      <c r="AN243">
        <f>(AP243 - AO243 + DY243*1E3/(8.314*(EA243+273.15)) * AR243/DX243 * AQ243) * DX243/(100*DL243) * 1000/(1000 - AP243)</f>
        <v>0</v>
      </c>
      <c r="AO243">
        <v>8.93089537920415</v>
      </c>
      <c r="AP243">
        <v>11.48276484848485</v>
      </c>
      <c r="AQ243">
        <v>6.477899486261129E-06</v>
      </c>
      <c r="AR243">
        <v>114.914792961225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1761332391.814285</v>
      </c>
      <c r="DR243">
        <v>502.3351428571428</v>
      </c>
      <c r="DS243">
        <v>541.152642857143</v>
      </c>
      <c r="DT243">
        <v>11.47472857142857</v>
      </c>
      <c r="DU243">
        <v>8.92820642857143</v>
      </c>
      <c r="DV243">
        <v>501.6313928571429</v>
      </c>
      <c r="DW243">
        <v>11.42434285714286</v>
      </c>
      <c r="DX243">
        <v>499.9801428571428</v>
      </c>
      <c r="DY243">
        <v>90.14006785714284</v>
      </c>
      <c r="DZ243">
        <v>0.03089346428571428</v>
      </c>
      <c r="EA243">
        <v>17.88757142857143</v>
      </c>
      <c r="EB243">
        <v>17.97443928571429</v>
      </c>
      <c r="EC243">
        <v>999.9000000000002</v>
      </c>
      <c r="ED243">
        <v>0</v>
      </c>
      <c r="EE243">
        <v>0</v>
      </c>
      <c r="EF243">
        <v>10008.64928571429</v>
      </c>
      <c r="EG243">
        <v>0</v>
      </c>
      <c r="EH243">
        <v>1138.989285714286</v>
      </c>
      <c r="EI243">
        <v>-38.81739642857143</v>
      </c>
      <c r="EJ243">
        <v>508.1663571428572</v>
      </c>
      <c r="EK243">
        <v>546.0276071428573</v>
      </c>
      <c r="EL243">
        <v>2.546522857142857</v>
      </c>
      <c r="EM243">
        <v>541.152642857143</v>
      </c>
      <c r="EN243">
        <v>8.92820642857143</v>
      </c>
      <c r="EO243">
        <v>1.034332142857143</v>
      </c>
      <c r="EP243">
        <v>0.804789107142857</v>
      </c>
      <c r="EQ243">
        <v>7.409182857142858</v>
      </c>
      <c r="ER243">
        <v>3.7920575</v>
      </c>
      <c r="ES243">
        <v>1199.971785714286</v>
      </c>
      <c r="ET243">
        <v>0.9669981785714287</v>
      </c>
      <c r="EU243">
        <v>0.03300174642857143</v>
      </c>
      <c r="EV243">
        <v>0</v>
      </c>
      <c r="EW243">
        <v>1373.267857142857</v>
      </c>
      <c r="EX243">
        <v>5.000560000000001</v>
      </c>
      <c r="EY243">
        <v>16228.60357142857</v>
      </c>
      <c r="EZ243">
        <v>10316.56428571429</v>
      </c>
      <c r="FA243">
        <v>35.55789285714285</v>
      </c>
      <c r="FB243">
        <v>38.02653571428571</v>
      </c>
      <c r="FC243">
        <v>36.84135714285714</v>
      </c>
      <c r="FD243">
        <v>36.56225</v>
      </c>
      <c r="FE243">
        <v>36.64696428571428</v>
      </c>
      <c r="FF243">
        <v>1155.531785714286</v>
      </c>
      <c r="FG243">
        <v>39.44</v>
      </c>
      <c r="FH243">
        <v>0</v>
      </c>
      <c r="FI243">
        <v>1761332435.6</v>
      </c>
      <c r="FJ243">
        <v>0</v>
      </c>
      <c r="FK243">
        <v>1373.4472</v>
      </c>
      <c r="FL243">
        <v>13.29384613499835</v>
      </c>
      <c r="FM243">
        <v>135.5769233837188</v>
      </c>
      <c r="FN243">
        <v>16230.268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-38.559835</v>
      </c>
      <c r="GD243">
        <v>-5.613034896810432</v>
      </c>
      <c r="GE243">
        <v>0.5518997524686883</v>
      </c>
      <c r="GF243">
        <v>0</v>
      </c>
      <c r="GG243">
        <v>1372.671470588235</v>
      </c>
      <c r="GH243">
        <v>13.671046584743</v>
      </c>
      <c r="GI243">
        <v>1.425573429212292</v>
      </c>
      <c r="GJ243">
        <v>0</v>
      </c>
      <c r="GK243">
        <v>2.54517625</v>
      </c>
      <c r="GL243">
        <v>0.0356930206378976</v>
      </c>
      <c r="GM243">
        <v>0.003557068798533447</v>
      </c>
      <c r="GN243">
        <v>1</v>
      </c>
      <c r="GO243">
        <v>1</v>
      </c>
      <c r="GP243">
        <v>3</v>
      </c>
      <c r="GQ243" t="s">
        <v>446</v>
      </c>
      <c r="GR243">
        <v>3.13319</v>
      </c>
      <c r="GS243">
        <v>2.70895</v>
      </c>
      <c r="GT243">
        <v>0.102264</v>
      </c>
      <c r="GU243">
        <v>0.108311</v>
      </c>
      <c r="GV243">
        <v>0.0636713</v>
      </c>
      <c r="GW243">
        <v>0.0529686</v>
      </c>
      <c r="GX243">
        <v>27310.3</v>
      </c>
      <c r="GY243">
        <v>26283.2</v>
      </c>
      <c r="GZ243">
        <v>30942.8</v>
      </c>
      <c r="HA243">
        <v>29706.1</v>
      </c>
      <c r="HB243">
        <v>39941.4</v>
      </c>
      <c r="HC243">
        <v>37020.3</v>
      </c>
      <c r="HD243">
        <v>47265.6</v>
      </c>
      <c r="HE243">
        <v>44130.2</v>
      </c>
      <c r="HF243">
        <v>1.88853</v>
      </c>
      <c r="HG243">
        <v>1.87588</v>
      </c>
      <c r="HH243">
        <v>0.0443086</v>
      </c>
      <c r="HI243">
        <v>0</v>
      </c>
      <c r="HJ243">
        <v>17.2324</v>
      </c>
      <c r="HK243">
        <v>999.9</v>
      </c>
      <c r="HL243">
        <v>30.8</v>
      </c>
      <c r="HM243">
        <v>32.2</v>
      </c>
      <c r="HN243">
        <v>16.5009</v>
      </c>
      <c r="HO243">
        <v>63.7914</v>
      </c>
      <c r="HP243">
        <v>19.9239</v>
      </c>
      <c r="HQ243">
        <v>1</v>
      </c>
      <c r="HR243">
        <v>-0.266405</v>
      </c>
      <c r="HS243">
        <v>2.90964</v>
      </c>
      <c r="HT243">
        <v>20.183</v>
      </c>
      <c r="HU243">
        <v>5.23107</v>
      </c>
      <c r="HV243">
        <v>11.9706</v>
      </c>
      <c r="HW243">
        <v>4.97135</v>
      </c>
      <c r="HX243">
        <v>3.28953</v>
      </c>
      <c r="HY243">
        <v>9999</v>
      </c>
      <c r="HZ243">
        <v>9999</v>
      </c>
      <c r="IA243">
        <v>9999</v>
      </c>
      <c r="IB243">
        <v>999.9</v>
      </c>
      <c r="IC243">
        <v>4.97293</v>
      </c>
      <c r="ID243">
        <v>1.87745</v>
      </c>
      <c r="IE243">
        <v>1.87549</v>
      </c>
      <c r="IF243">
        <v>1.87836</v>
      </c>
      <c r="IG243">
        <v>1.87509</v>
      </c>
      <c r="IH243">
        <v>1.87863</v>
      </c>
      <c r="II243">
        <v>1.87575</v>
      </c>
      <c r="IJ243">
        <v>1.8769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0.735</v>
      </c>
      <c r="IY243">
        <v>0.0506</v>
      </c>
      <c r="IZ243">
        <v>-0.1194416370607354</v>
      </c>
      <c r="JA243">
        <v>0.002211305909277446</v>
      </c>
      <c r="JB243">
        <v>-1.416678044876584E-06</v>
      </c>
      <c r="JC243">
        <v>5.589822708492042E-10</v>
      </c>
      <c r="JD243">
        <v>-0.0366444106193515</v>
      </c>
      <c r="JE243">
        <v>-0.003883289402147765</v>
      </c>
      <c r="JF243">
        <v>0.001294046794190009</v>
      </c>
      <c r="JG243">
        <v>-2.515066912705432E-05</v>
      </c>
      <c r="JH243">
        <v>14</v>
      </c>
      <c r="JI243">
        <v>2052</v>
      </c>
      <c r="JJ243">
        <v>1</v>
      </c>
      <c r="JK243">
        <v>21</v>
      </c>
      <c r="JL243">
        <v>29355540</v>
      </c>
      <c r="JM243">
        <v>29355540</v>
      </c>
      <c r="JN243">
        <v>1.42456</v>
      </c>
      <c r="JO243">
        <v>2.53174</v>
      </c>
      <c r="JP243">
        <v>1.39893</v>
      </c>
      <c r="JQ243">
        <v>2.32788</v>
      </c>
      <c r="JR243">
        <v>1.44897</v>
      </c>
      <c r="JS243">
        <v>2.5708</v>
      </c>
      <c r="JT243">
        <v>37.7228</v>
      </c>
      <c r="JU243">
        <v>23.9036</v>
      </c>
      <c r="JV243">
        <v>18</v>
      </c>
      <c r="JW243">
        <v>476.259</v>
      </c>
      <c r="JX243">
        <v>437.487</v>
      </c>
      <c r="JY243">
        <v>13.5595</v>
      </c>
      <c r="JZ243">
        <v>23.5531</v>
      </c>
      <c r="KA243">
        <v>30</v>
      </c>
      <c r="KB243">
        <v>23.351</v>
      </c>
      <c r="KC243">
        <v>23.4401</v>
      </c>
      <c r="KD243">
        <v>28.5254</v>
      </c>
      <c r="KE243">
        <v>42.9163</v>
      </c>
      <c r="KF243">
        <v>0</v>
      </c>
      <c r="KG243">
        <v>13.563</v>
      </c>
      <c r="KH243">
        <v>587.485</v>
      </c>
      <c r="KI243">
        <v>8.842610000000001</v>
      </c>
      <c r="KJ243">
        <v>102.204</v>
      </c>
      <c r="KK243">
        <v>101.518</v>
      </c>
    </row>
    <row r="244" spans="1:297">
      <c r="A244">
        <v>228</v>
      </c>
      <c r="B244">
        <v>1761332404.6</v>
      </c>
      <c r="C244">
        <v>4364</v>
      </c>
      <c r="D244" t="s">
        <v>901</v>
      </c>
      <c r="E244" t="s">
        <v>902</v>
      </c>
      <c r="F244">
        <v>5</v>
      </c>
      <c r="G244" t="s">
        <v>832</v>
      </c>
      <c r="H244" t="s">
        <v>436</v>
      </c>
      <c r="I244">
        <v>1761332397.1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579.2644468911728</v>
      </c>
      <c r="AK244">
        <v>549.3003030303028</v>
      </c>
      <c r="AL244">
        <v>3.349157282987597</v>
      </c>
      <c r="AM244">
        <v>65.51490873077735</v>
      </c>
      <c r="AN244">
        <f>(AP244 - AO244 + DY244*1E3/(8.314*(EA244+273.15)) * AR244/DX244 * AQ244) * DX244/(100*DL244) * 1000/(1000 - AP244)</f>
        <v>0</v>
      </c>
      <c r="AO244">
        <v>8.909780958539562</v>
      </c>
      <c r="AP244">
        <v>11.48124363636363</v>
      </c>
      <c r="AQ244">
        <v>3.526532824756943E-06</v>
      </c>
      <c r="AR244">
        <v>114.914792961225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1761332397.1</v>
      </c>
      <c r="DR244">
        <v>519.7980370370371</v>
      </c>
      <c r="DS244">
        <v>558.9282592592592</v>
      </c>
      <c r="DT244">
        <v>11.48002962962963</v>
      </c>
      <c r="DU244">
        <v>8.921386296296298</v>
      </c>
      <c r="DV244">
        <v>519.0732592592593</v>
      </c>
      <c r="DW244">
        <v>11.42956296296296</v>
      </c>
      <c r="DX244">
        <v>499.9942222222222</v>
      </c>
      <c r="DY244">
        <v>90.13721851851852</v>
      </c>
      <c r="DZ244">
        <v>0.03107651111111111</v>
      </c>
      <c r="EA244">
        <v>17.88704074074074</v>
      </c>
      <c r="EB244">
        <v>17.97191851851852</v>
      </c>
      <c r="EC244">
        <v>999.9000000000001</v>
      </c>
      <c r="ED244">
        <v>0</v>
      </c>
      <c r="EE244">
        <v>0</v>
      </c>
      <c r="EF244">
        <v>10003.36555555556</v>
      </c>
      <c r="EG244">
        <v>0</v>
      </c>
      <c r="EH244">
        <v>1138.978888888889</v>
      </c>
      <c r="EI244">
        <v>-39.13023333333334</v>
      </c>
      <c r="EJ244">
        <v>525.8345925925927</v>
      </c>
      <c r="EK244">
        <v>563.9594074074074</v>
      </c>
      <c r="EL244">
        <v>2.558646666666667</v>
      </c>
      <c r="EM244">
        <v>558.9282592592592</v>
      </c>
      <c r="EN244">
        <v>8.921386296296298</v>
      </c>
      <c r="EO244">
        <v>1.034777407407407</v>
      </c>
      <c r="EP244">
        <v>0.804148925925926</v>
      </c>
      <c r="EQ244">
        <v>7.415480740740741</v>
      </c>
      <c r="ER244">
        <v>3.78074037037037</v>
      </c>
      <c r="ES244">
        <v>1199.947777777777</v>
      </c>
      <c r="ET244">
        <v>0.9669996666666667</v>
      </c>
      <c r="EU244">
        <v>0.03300032962962963</v>
      </c>
      <c r="EV244">
        <v>0</v>
      </c>
      <c r="EW244">
        <v>1374.23</v>
      </c>
      <c r="EX244">
        <v>5.000560000000001</v>
      </c>
      <c r="EY244">
        <v>16240.44444444444</v>
      </c>
      <c r="EZ244">
        <v>10316.37777777778</v>
      </c>
      <c r="FA244">
        <v>35.50207407407407</v>
      </c>
      <c r="FB244">
        <v>38.02533333333333</v>
      </c>
      <c r="FC244">
        <v>36.74292592592593</v>
      </c>
      <c r="FD244">
        <v>36.55985185185185</v>
      </c>
      <c r="FE244">
        <v>36.62007407407408</v>
      </c>
      <c r="FF244">
        <v>1155.511481481481</v>
      </c>
      <c r="FG244">
        <v>39.43555555555555</v>
      </c>
      <c r="FH244">
        <v>0</v>
      </c>
      <c r="FI244">
        <v>1761332440.4</v>
      </c>
      <c r="FJ244">
        <v>0</v>
      </c>
      <c r="FK244">
        <v>1374.318</v>
      </c>
      <c r="FL244">
        <v>11.59692302148658</v>
      </c>
      <c r="FM244">
        <v>137.0153845585248</v>
      </c>
      <c r="FN244">
        <v>16241.164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-38.9469125</v>
      </c>
      <c r="GD244">
        <v>-3.653715196998062</v>
      </c>
      <c r="GE244">
        <v>0.3717222176488112</v>
      </c>
      <c r="GF244">
        <v>0</v>
      </c>
      <c r="GG244">
        <v>1373.665294117647</v>
      </c>
      <c r="GH244">
        <v>12.14576011355945</v>
      </c>
      <c r="GI244">
        <v>1.29417072083681</v>
      </c>
      <c r="GJ244">
        <v>0</v>
      </c>
      <c r="GK244">
        <v>2.55409775</v>
      </c>
      <c r="GL244">
        <v>0.1267113320825441</v>
      </c>
      <c r="GM244">
        <v>0.01456838194301273</v>
      </c>
      <c r="GN244">
        <v>0</v>
      </c>
      <c r="GO244">
        <v>0</v>
      </c>
      <c r="GP244">
        <v>3</v>
      </c>
      <c r="GQ244" t="s">
        <v>497</v>
      </c>
      <c r="GR244">
        <v>3.13318</v>
      </c>
      <c r="GS244">
        <v>2.70894</v>
      </c>
      <c r="GT244">
        <v>0.104548</v>
      </c>
      <c r="GU244">
        <v>0.110538</v>
      </c>
      <c r="GV244">
        <v>0.0636593</v>
      </c>
      <c r="GW244">
        <v>0.0528032</v>
      </c>
      <c r="GX244">
        <v>27241.2</v>
      </c>
      <c r="GY244">
        <v>26217.5</v>
      </c>
      <c r="GZ244">
        <v>30943.2</v>
      </c>
      <c r="HA244">
        <v>29706.1</v>
      </c>
      <c r="HB244">
        <v>39942.1</v>
      </c>
      <c r="HC244">
        <v>37027</v>
      </c>
      <c r="HD244">
        <v>47265.7</v>
      </c>
      <c r="HE244">
        <v>44130.2</v>
      </c>
      <c r="HF244">
        <v>1.88815</v>
      </c>
      <c r="HG244">
        <v>1.87585</v>
      </c>
      <c r="HH244">
        <v>0.0448748</v>
      </c>
      <c r="HI244">
        <v>0</v>
      </c>
      <c r="HJ244">
        <v>17.2318</v>
      </c>
      <c r="HK244">
        <v>999.9</v>
      </c>
      <c r="HL244">
        <v>30.9</v>
      </c>
      <c r="HM244">
        <v>32.2</v>
      </c>
      <c r="HN244">
        <v>16.5552</v>
      </c>
      <c r="HO244">
        <v>63.7414</v>
      </c>
      <c r="HP244">
        <v>20.1242</v>
      </c>
      <c r="HQ244">
        <v>1</v>
      </c>
      <c r="HR244">
        <v>-0.266433</v>
      </c>
      <c r="HS244">
        <v>2.8842</v>
      </c>
      <c r="HT244">
        <v>20.1838</v>
      </c>
      <c r="HU244">
        <v>5.23122</v>
      </c>
      <c r="HV244">
        <v>11.9703</v>
      </c>
      <c r="HW244">
        <v>4.971</v>
      </c>
      <c r="HX244">
        <v>3.28953</v>
      </c>
      <c r="HY244">
        <v>9999</v>
      </c>
      <c r="HZ244">
        <v>9999</v>
      </c>
      <c r="IA244">
        <v>9999</v>
      </c>
      <c r="IB244">
        <v>999.9</v>
      </c>
      <c r="IC244">
        <v>4.97293</v>
      </c>
      <c r="ID244">
        <v>1.87743</v>
      </c>
      <c r="IE244">
        <v>1.87546</v>
      </c>
      <c r="IF244">
        <v>1.87836</v>
      </c>
      <c r="IG244">
        <v>1.87502</v>
      </c>
      <c r="IH244">
        <v>1.8786</v>
      </c>
      <c r="II244">
        <v>1.87572</v>
      </c>
      <c r="IJ244">
        <v>1.87686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0.754</v>
      </c>
      <c r="IY244">
        <v>0.0505</v>
      </c>
      <c r="IZ244">
        <v>-0.1194416370607354</v>
      </c>
      <c r="JA244">
        <v>0.002211305909277446</v>
      </c>
      <c r="JB244">
        <v>-1.416678044876584E-06</v>
      </c>
      <c r="JC244">
        <v>5.589822708492042E-10</v>
      </c>
      <c r="JD244">
        <v>-0.0366444106193515</v>
      </c>
      <c r="JE244">
        <v>-0.003883289402147765</v>
      </c>
      <c r="JF244">
        <v>0.001294046794190009</v>
      </c>
      <c r="JG244">
        <v>-2.515066912705432E-05</v>
      </c>
      <c r="JH244">
        <v>14</v>
      </c>
      <c r="JI244">
        <v>2052</v>
      </c>
      <c r="JJ244">
        <v>1</v>
      </c>
      <c r="JK244">
        <v>21</v>
      </c>
      <c r="JL244">
        <v>29355540.1</v>
      </c>
      <c r="JM244">
        <v>29355540.1</v>
      </c>
      <c r="JN244">
        <v>1.45874</v>
      </c>
      <c r="JO244">
        <v>2.54028</v>
      </c>
      <c r="JP244">
        <v>1.39893</v>
      </c>
      <c r="JQ244">
        <v>2.32788</v>
      </c>
      <c r="JR244">
        <v>1.44897</v>
      </c>
      <c r="JS244">
        <v>2.61841</v>
      </c>
      <c r="JT244">
        <v>37.7228</v>
      </c>
      <c r="JU244">
        <v>23.9036</v>
      </c>
      <c r="JV244">
        <v>18</v>
      </c>
      <c r="JW244">
        <v>476.062</v>
      </c>
      <c r="JX244">
        <v>437.47</v>
      </c>
      <c r="JY244">
        <v>13.5788</v>
      </c>
      <c r="JZ244">
        <v>23.552</v>
      </c>
      <c r="KA244">
        <v>29.9999</v>
      </c>
      <c r="KB244">
        <v>23.351</v>
      </c>
      <c r="KC244">
        <v>23.4399</v>
      </c>
      <c r="KD244">
        <v>29.2198</v>
      </c>
      <c r="KE244">
        <v>42.9163</v>
      </c>
      <c r="KF244">
        <v>0</v>
      </c>
      <c r="KG244">
        <v>13.5834</v>
      </c>
      <c r="KH244">
        <v>607.6180000000001</v>
      </c>
      <c r="KI244">
        <v>8.83963</v>
      </c>
      <c r="KJ244">
        <v>102.205</v>
      </c>
      <c r="KK244">
        <v>101.517</v>
      </c>
    </row>
    <row r="245" spans="1:297">
      <c r="A245">
        <v>229</v>
      </c>
      <c r="B245">
        <v>1761332409.6</v>
      </c>
      <c r="C245">
        <v>4369</v>
      </c>
      <c r="D245" t="s">
        <v>903</v>
      </c>
      <c r="E245" t="s">
        <v>904</v>
      </c>
      <c r="F245">
        <v>5</v>
      </c>
      <c r="G245" t="s">
        <v>832</v>
      </c>
      <c r="H245" t="s">
        <v>436</v>
      </c>
      <c r="I245">
        <v>1761332401.814285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596.1944400876929</v>
      </c>
      <c r="AK245">
        <v>566.0740848484846</v>
      </c>
      <c r="AL245">
        <v>3.35381175317798</v>
      </c>
      <c r="AM245">
        <v>65.51490873077735</v>
      </c>
      <c r="AN245">
        <f>(AP245 - AO245 + DY245*1E3/(8.314*(EA245+273.15)) * AR245/DX245 * AQ245) * DX245/(100*DL245) * 1000/(1000 - AP245)</f>
        <v>0</v>
      </c>
      <c r="AO245">
        <v>8.88913069005835</v>
      </c>
      <c r="AP245">
        <v>11.47541515151515</v>
      </c>
      <c r="AQ245">
        <v>-5.070881393292089E-06</v>
      </c>
      <c r="AR245">
        <v>114.914792961225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1761332401.814285</v>
      </c>
      <c r="DR245">
        <v>535.4184285714285</v>
      </c>
      <c r="DS245">
        <v>574.7699642857143</v>
      </c>
      <c r="DT245">
        <v>11.48061785714286</v>
      </c>
      <c r="DU245">
        <v>8.90905392857143</v>
      </c>
      <c r="DV245">
        <v>534.6752142857142</v>
      </c>
      <c r="DW245">
        <v>11.43014642857143</v>
      </c>
      <c r="DX245">
        <v>500.0093928571429</v>
      </c>
      <c r="DY245">
        <v>90.1369</v>
      </c>
      <c r="DZ245">
        <v>0.03108302142857142</v>
      </c>
      <c r="EA245">
        <v>17.88696428571429</v>
      </c>
      <c r="EB245">
        <v>17.97432857142857</v>
      </c>
      <c r="EC245">
        <v>999.9000000000002</v>
      </c>
      <c r="ED245">
        <v>0</v>
      </c>
      <c r="EE245">
        <v>0</v>
      </c>
      <c r="EF245">
        <v>10001.36785714286</v>
      </c>
      <c r="EG245">
        <v>0</v>
      </c>
      <c r="EH245">
        <v>1138.979285714286</v>
      </c>
      <c r="EI245">
        <v>-39.35152142857142</v>
      </c>
      <c r="EJ245">
        <v>541.6366785714285</v>
      </c>
      <c r="EK245">
        <v>579.9364285714286</v>
      </c>
      <c r="EL245">
        <v>2.571570714285714</v>
      </c>
      <c r="EM245">
        <v>574.7699642857143</v>
      </c>
      <c r="EN245">
        <v>8.90905392857143</v>
      </c>
      <c r="EO245">
        <v>1.034826785714286</v>
      </c>
      <c r="EP245">
        <v>0.803034392857143</v>
      </c>
      <c r="EQ245">
        <v>7.416182500000001</v>
      </c>
      <c r="ER245">
        <v>3.761029642857143</v>
      </c>
      <c r="ES245">
        <v>1199.942142857143</v>
      </c>
      <c r="ET245">
        <v>0.967003214285714</v>
      </c>
      <c r="EU245">
        <v>0.03299667142857143</v>
      </c>
      <c r="EV245">
        <v>0</v>
      </c>
      <c r="EW245">
        <v>1375.171071428572</v>
      </c>
      <c r="EX245">
        <v>5.000560000000001</v>
      </c>
      <c r="EY245">
        <v>16252.07142857143</v>
      </c>
      <c r="EZ245">
        <v>10316.325</v>
      </c>
      <c r="FA245">
        <v>35.47521428571429</v>
      </c>
      <c r="FB245">
        <v>38.09582142857142</v>
      </c>
      <c r="FC245">
        <v>36.72525</v>
      </c>
      <c r="FD245">
        <v>36.64039285714286</v>
      </c>
      <c r="FE245">
        <v>36.66035714285714</v>
      </c>
      <c r="FF245">
        <v>1155.511071428572</v>
      </c>
      <c r="FG245">
        <v>39.43035714285715</v>
      </c>
      <c r="FH245">
        <v>0</v>
      </c>
      <c r="FI245">
        <v>1761332445.2</v>
      </c>
      <c r="FJ245">
        <v>0</v>
      </c>
      <c r="FK245">
        <v>1375.2704</v>
      </c>
      <c r="FL245">
        <v>10.17615385299668</v>
      </c>
      <c r="FM245">
        <v>149.9307692998395</v>
      </c>
      <c r="FN245">
        <v>16252.82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-39.1766725</v>
      </c>
      <c r="GD245">
        <v>-2.661373733583397</v>
      </c>
      <c r="GE245">
        <v>0.2651402298666692</v>
      </c>
      <c r="GF245">
        <v>0</v>
      </c>
      <c r="GG245">
        <v>1374.517058823529</v>
      </c>
      <c r="GH245">
        <v>10.80427806737813</v>
      </c>
      <c r="GI245">
        <v>1.167043850710393</v>
      </c>
      <c r="GJ245">
        <v>0</v>
      </c>
      <c r="GK245">
        <v>2.5634025</v>
      </c>
      <c r="GL245">
        <v>0.1770403001876124</v>
      </c>
      <c r="GM245">
        <v>0.01855324213581012</v>
      </c>
      <c r="GN245">
        <v>0</v>
      </c>
      <c r="GO245">
        <v>0</v>
      </c>
      <c r="GP245">
        <v>3</v>
      </c>
      <c r="GQ245" t="s">
        <v>497</v>
      </c>
      <c r="GR245">
        <v>3.13301</v>
      </c>
      <c r="GS245">
        <v>2.70883</v>
      </c>
      <c r="GT245">
        <v>0.106797</v>
      </c>
      <c r="GU245">
        <v>0.112778</v>
      </c>
      <c r="GV245">
        <v>0.0636371</v>
      </c>
      <c r="GW245">
        <v>0.0527989</v>
      </c>
      <c r="GX245">
        <v>27172.3</v>
      </c>
      <c r="GY245">
        <v>26151.6</v>
      </c>
      <c r="GZ245">
        <v>30942.7</v>
      </c>
      <c r="HA245">
        <v>29706.2</v>
      </c>
      <c r="HB245">
        <v>39942.7</v>
      </c>
      <c r="HC245">
        <v>37027.5</v>
      </c>
      <c r="HD245">
        <v>47265</v>
      </c>
      <c r="HE245">
        <v>44130.5</v>
      </c>
      <c r="HF245">
        <v>1.8885</v>
      </c>
      <c r="HG245">
        <v>1.8761</v>
      </c>
      <c r="HH245">
        <v>0.0455678</v>
      </c>
      <c r="HI245">
        <v>0</v>
      </c>
      <c r="HJ245">
        <v>17.2318</v>
      </c>
      <c r="HK245">
        <v>999.9</v>
      </c>
      <c r="HL245">
        <v>30.9</v>
      </c>
      <c r="HM245">
        <v>32.2</v>
      </c>
      <c r="HN245">
        <v>16.5557</v>
      </c>
      <c r="HO245">
        <v>63.5714</v>
      </c>
      <c r="HP245">
        <v>19.984</v>
      </c>
      <c r="HQ245">
        <v>1</v>
      </c>
      <c r="HR245">
        <v>-0.266458</v>
      </c>
      <c r="HS245">
        <v>2.86317</v>
      </c>
      <c r="HT245">
        <v>20.184</v>
      </c>
      <c r="HU245">
        <v>5.23197</v>
      </c>
      <c r="HV245">
        <v>11.9718</v>
      </c>
      <c r="HW245">
        <v>4.9715</v>
      </c>
      <c r="HX245">
        <v>3.28973</v>
      </c>
      <c r="HY245">
        <v>9999</v>
      </c>
      <c r="HZ245">
        <v>9999</v>
      </c>
      <c r="IA245">
        <v>9999</v>
      </c>
      <c r="IB245">
        <v>999.9</v>
      </c>
      <c r="IC245">
        <v>4.97296</v>
      </c>
      <c r="ID245">
        <v>1.87744</v>
      </c>
      <c r="IE245">
        <v>1.87547</v>
      </c>
      <c r="IF245">
        <v>1.87836</v>
      </c>
      <c r="IG245">
        <v>1.87507</v>
      </c>
      <c r="IH245">
        <v>1.87862</v>
      </c>
      <c r="II245">
        <v>1.87575</v>
      </c>
      <c r="IJ245">
        <v>1.87689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0.774</v>
      </c>
      <c r="IY245">
        <v>0.0503</v>
      </c>
      <c r="IZ245">
        <v>-0.1194416370607354</v>
      </c>
      <c r="JA245">
        <v>0.002211305909277446</v>
      </c>
      <c r="JB245">
        <v>-1.416678044876584E-06</v>
      </c>
      <c r="JC245">
        <v>5.589822708492042E-10</v>
      </c>
      <c r="JD245">
        <v>-0.0366444106193515</v>
      </c>
      <c r="JE245">
        <v>-0.003883289402147765</v>
      </c>
      <c r="JF245">
        <v>0.001294046794190009</v>
      </c>
      <c r="JG245">
        <v>-2.515066912705432E-05</v>
      </c>
      <c r="JH245">
        <v>14</v>
      </c>
      <c r="JI245">
        <v>2052</v>
      </c>
      <c r="JJ245">
        <v>1</v>
      </c>
      <c r="JK245">
        <v>21</v>
      </c>
      <c r="JL245">
        <v>29355540.2</v>
      </c>
      <c r="JM245">
        <v>29355540.2</v>
      </c>
      <c r="JN245">
        <v>1.49048</v>
      </c>
      <c r="JO245">
        <v>2.55005</v>
      </c>
      <c r="JP245">
        <v>1.39893</v>
      </c>
      <c r="JQ245">
        <v>2.32788</v>
      </c>
      <c r="JR245">
        <v>1.44897</v>
      </c>
      <c r="JS245">
        <v>2.5293</v>
      </c>
      <c r="JT245">
        <v>37.7228</v>
      </c>
      <c r="JU245">
        <v>23.8949</v>
      </c>
      <c r="JV245">
        <v>18</v>
      </c>
      <c r="JW245">
        <v>476.243</v>
      </c>
      <c r="JX245">
        <v>437.62</v>
      </c>
      <c r="JY245">
        <v>13.6001</v>
      </c>
      <c r="JZ245">
        <v>23.552</v>
      </c>
      <c r="KA245">
        <v>29.9999</v>
      </c>
      <c r="KB245">
        <v>23.3506</v>
      </c>
      <c r="KC245">
        <v>23.4399</v>
      </c>
      <c r="KD245">
        <v>29.8438</v>
      </c>
      <c r="KE245">
        <v>42.9163</v>
      </c>
      <c r="KF245">
        <v>0</v>
      </c>
      <c r="KG245">
        <v>13.6046</v>
      </c>
      <c r="KH245">
        <v>621.023</v>
      </c>
      <c r="KI245">
        <v>8.83165</v>
      </c>
      <c r="KJ245">
        <v>102.203</v>
      </c>
      <c r="KK245">
        <v>101.518</v>
      </c>
    </row>
    <row r="246" spans="1:297">
      <c r="A246">
        <v>230</v>
      </c>
      <c r="B246">
        <v>1761332414.6</v>
      </c>
      <c r="C246">
        <v>4374</v>
      </c>
      <c r="D246" t="s">
        <v>905</v>
      </c>
      <c r="E246" t="s">
        <v>906</v>
      </c>
      <c r="F246">
        <v>5</v>
      </c>
      <c r="G246" t="s">
        <v>832</v>
      </c>
      <c r="H246" t="s">
        <v>436</v>
      </c>
      <c r="I246">
        <v>1761332407.1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613.1981974439213</v>
      </c>
      <c r="AK246">
        <v>582.9052121212123</v>
      </c>
      <c r="AL246">
        <v>3.368965479296767</v>
      </c>
      <c r="AM246">
        <v>65.51490873077735</v>
      </c>
      <c r="AN246">
        <f>(AP246 - AO246 + DY246*1E3/(8.314*(EA246+273.15)) * AR246/DX246 * AQ246) * DX246/(100*DL246) * 1000/(1000 - AP246)</f>
        <v>0</v>
      </c>
      <c r="AO246">
        <v>8.889772781805998</v>
      </c>
      <c r="AP246">
        <v>11.47530848484848</v>
      </c>
      <c r="AQ246">
        <v>2.881228025008312E-08</v>
      </c>
      <c r="AR246">
        <v>114.914792961225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1761332407.1</v>
      </c>
      <c r="DR246">
        <v>552.9602592592593</v>
      </c>
      <c r="DS246">
        <v>592.5172222222222</v>
      </c>
      <c r="DT246">
        <v>11.47882962962963</v>
      </c>
      <c r="DU246">
        <v>8.894695185185185</v>
      </c>
      <c r="DV246">
        <v>552.1965925925925</v>
      </c>
      <c r="DW246">
        <v>11.42838888888889</v>
      </c>
      <c r="DX246">
        <v>500.0291851851852</v>
      </c>
      <c r="DY246">
        <v>90.13772222222224</v>
      </c>
      <c r="DZ246">
        <v>0.03113524074074074</v>
      </c>
      <c r="EA246">
        <v>17.88881481481481</v>
      </c>
      <c r="EB246">
        <v>17.98047037037037</v>
      </c>
      <c r="EC246">
        <v>999.9000000000001</v>
      </c>
      <c r="ED246">
        <v>0</v>
      </c>
      <c r="EE246">
        <v>0</v>
      </c>
      <c r="EF246">
        <v>9996.712592592592</v>
      </c>
      <c r="EG246">
        <v>0</v>
      </c>
      <c r="EH246">
        <v>1138.975555555556</v>
      </c>
      <c r="EI246">
        <v>-39.55690740740741</v>
      </c>
      <c r="EJ246">
        <v>559.3811851851852</v>
      </c>
      <c r="EK246">
        <v>597.8346666666666</v>
      </c>
      <c r="EL246">
        <v>2.584143703703704</v>
      </c>
      <c r="EM246">
        <v>592.5172222222222</v>
      </c>
      <c r="EN246">
        <v>8.894695185185185</v>
      </c>
      <c r="EO246">
        <v>1.034675925925926</v>
      </c>
      <c r="EP246">
        <v>0.8017474444444445</v>
      </c>
      <c r="EQ246">
        <v>7.414040370370371</v>
      </c>
      <c r="ER246">
        <v>3.738272962962963</v>
      </c>
      <c r="ES246">
        <v>1199.916296296296</v>
      </c>
      <c r="ET246">
        <v>0.9670020000000001</v>
      </c>
      <c r="EU246">
        <v>0.03299784814814816</v>
      </c>
      <c r="EV246">
        <v>0</v>
      </c>
      <c r="EW246">
        <v>1375.957037037037</v>
      </c>
      <c r="EX246">
        <v>5.000560000000001</v>
      </c>
      <c r="EY246">
        <v>16265.23333333333</v>
      </c>
      <c r="EZ246">
        <v>10316.0962962963</v>
      </c>
      <c r="FA246">
        <v>35.56688888888889</v>
      </c>
      <c r="FB246">
        <v>38.24522222222222</v>
      </c>
      <c r="FC246">
        <v>36.76133333333333</v>
      </c>
      <c r="FD246">
        <v>36.79837037037037</v>
      </c>
      <c r="FE246">
        <v>36.78207407407407</v>
      </c>
      <c r="FF246">
        <v>1155.484444444444</v>
      </c>
      <c r="FG246">
        <v>39.43000000000001</v>
      </c>
      <c r="FH246">
        <v>0</v>
      </c>
      <c r="FI246">
        <v>1761332450.6</v>
      </c>
      <c r="FJ246">
        <v>0</v>
      </c>
      <c r="FK246">
        <v>1376.013846153846</v>
      </c>
      <c r="FL246">
        <v>8.579829069865875</v>
      </c>
      <c r="FM246">
        <v>160.3999999717151</v>
      </c>
      <c r="FN246">
        <v>16265.45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-39.42309756097561</v>
      </c>
      <c r="GD246">
        <v>-2.549862020905952</v>
      </c>
      <c r="GE246">
        <v>0.260477456060985</v>
      </c>
      <c r="GF246">
        <v>0</v>
      </c>
      <c r="GG246">
        <v>1375.455294117647</v>
      </c>
      <c r="GH246">
        <v>8.980901442535929</v>
      </c>
      <c r="GI246">
        <v>0.9386042055473806</v>
      </c>
      <c r="GJ246">
        <v>0</v>
      </c>
      <c r="GK246">
        <v>2.573486829268293</v>
      </c>
      <c r="GL246">
        <v>0.1486256445993039</v>
      </c>
      <c r="GM246">
        <v>0.01711649075599664</v>
      </c>
      <c r="GN246">
        <v>0</v>
      </c>
      <c r="GO246">
        <v>0</v>
      </c>
      <c r="GP246">
        <v>3</v>
      </c>
      <c r="GQ246" t="s">
        <v>497</v>
      </c>
      <c r="GR246">
        <v>3.13322</v>
      </c>
      <c r="GS246">
        <v>2.70876</v>
      </c>
      <c r="GT246">
        <v>0.109023</v>
      </c>
      <c r="GU246">
        <v>0.114956</v>
      </c>
      <c r="GV246">
        <v>0.0636379</v>
      </c>
      <c r="GW246">
        <v>0.0528047</v>
      </c>
      <c r="GX246">
        <v>27104.8</v>
      </c>
      <c r="GY246">
        <v>26087.6</v>
      </c>
      <c r="GZ246">
        <v>30943</v>
      </c>
      <c r="HA246">
        <v>29706.4</v>
      </c>
      <c r="HB246">
        <v>39943</v>
      </c>
      <c r="HC246">
        <v>37027.7</v>
      </c>
      <c r="HD246">
        <v>47265.3</v>
      </c>
      <c r="HE246">
        <v>44130.8</v>
      </c>
      <c r="HF246">
        <v>1.88853</v>
      </c>
      <c r="HG246">
        <v>1.87585</v>
      </c>
      <c r="HH246">
        <v>0.0462383</v>
      </c>
      <c r="HI246">
        <v>0</v>
      </c>
      <c r="HJ246">
        <v>17.2318</v>
      </c>
      <c r="HK246">
        <v>999.9</v>
      </c>
      <c r="HL246">
        <v>30.9</v>
      </c>
      <c r="HM246">
        <v>32.2</v>
      </c>
      <c r="HN246">
        <v>16.5563</v>
      </c>
      <c r="HO246">
        <v>63.5214</v>
      </c>
      <c r="HP246">
        <v>19.7636</v>
      </c>
      <c r="HQ246">
        <v>1</v>
      </c>
      <c r="HR246">
        <v>-0.266913</v>
      </c>
      <c r="HS246">
        <v>2.88969</v>
      </c>
      <c r="HT246">
        <v>20.1836</v>
      </c>
      <c r="HU246">
        <v>5.23212</v>
      </c>
      <c r="HV246">
        <v>11.9701</v>
      </c>
      <c r="HW246">
        <v>4.9714</v>
      </c>
      <c r="HX246">
        <v>3.28963</v>
      </c>
      <c r="HY246">
        <v>9999</v>
      </c>
      <c r="HZ246">
        <v>9999</v>
      </c>
      <c r="IA246">
        <v>9999</v>
      </c>
      <c r="IB246">
        <v>999.9</v>
      </c>
      <c r="IC246">
        <v>4.97294</v>
      </c>
      <c r="ID246">
        <v>1.87741</v>
      </c>
      <c r="IE246">
        <v>1.87546</v>
      </c>
      <c r="IF246">
        <v>1.87834</v>
      </c>
      <c r="IG246">
        <v>1.87501</v>
      </c>
      <c r="IH246">
        <v>1.87857</v>
      </c>
      <c r="II246">
        <v>1.87571</v>
      </c>
      <c r="IJ246">
        <v>1.87683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0.792</v>
      </c>
      <c r="IY246">
        <v>0.0504</v>
      </c>
      <c r="IZ246">
        <v>-0.1194416370607354</v>
      </c>
      <c r="JA246">
        <v>0.002211305909277446</v>
      </c>
      <c r="JB246">
        <v>-1.416678044876584E-06</v>
      </c>
      <c r="JC246">
        <v>5.589822708492042E-10</v>
      </c>
      <c r="JD246">
        <v>-0.0366444106193515</v>
      </c>
      <c r="JE246">
        <v>-0.003883289402147765</v>
      </c>
      <c r="JF246">
        <v>0.001294046794190009</v>
      </c>
      <c r="JG246">
        <v>-2.515066912705432E-05</v>
      </c>
      <c r="JH246">
        <v>14</v>
      </c>
      <c r="JI246">
        <v>2052</v>
      </c>
      <c r="JJ246">
        <v>1</v>
      </c>
      <c r="JK246">
        <v>21</v>
      </c>
      <c r="JL246">
        <v>29355540.2</v>
      </c>
      <c r="JM246">
        <v>29355540.2</v>
      </c>
      <c r="JN246">
        <v>1.52466</v>
      </c>
      <c r="JO246">
        <v>2.55249</v>
      </c>
      <c r="JP246">
        <v>1.39893</v>
      </c>
      <c r="JQ246">
        <v>2.32788</v>
      </c>
      <c r="JR246">
        <v>1.44897</v>
      </c>
      <c r="JS246">
        <v>2.43286</v>
      </c>
      <c r="JT246">
        <v>37.747</v>
      </c>
      <c r="JU246">
        <v>23.8949</v>
      </c>
      <c r="JV246">
        <v>18</v>
      </c>
      <c r="JW246">
        <v>476.246</v>
      </c>
      <c r="JX246">
        <v>437.47</v>
      </c>
      <c r="JY246">
        <v>13.6168</v>
      </c>
      <c r="JZ246">
        <v>23.5516</v>
      </c>
      <c r="KA246">
        <v>30</v>
      </c>
      <c r="KB246">
        <v>23.3491</v>
      </c>
      <c r="KC246">
        <v>23.4399</v>
      </c>
      <c r="KD246">
        <v>30.5272</v>
      </c>
      <c r="KE246">
        <v>42.9163</v>
      </c>
      <c r="KF246">
        <v>0</v>
      </c>
      <c r="KG246">
        <v>13.6154</v>
      </c>
      <c r="KH246">
        <v>641.062</v>
      </c>
      <c r="KI246">
        <v>8.825200000000001</v>
      </c>
      <c r="KJ246">
        <v>102.204</v>
      </c>
      <c r="KK246">
        <v>101.519</v>
      </c>
    </row>
    <row r="247" spans="1:297">
      <c r="A247">
        <v>231</v>
      </c>
      <c r="B247">
        <v>1761332419.6</v>
      </c>
      <c r="C247">
        <v>4379</v>
      </c>
      <c r="D247" t="s">
        <v>907</v>
      </c>
      <c r="E247" t="s">
        <v>908</v>
      </c>
      <c r="F247">
        <v>5</v>
      </c>
      <c r="G247" t="s">
        <v>832</v>
      </c>
      <c r="H247" t="s">
        <v>436</v>
      </c>
      <c r="I247">
        <v>1761332411.814285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630.1675822799859</v>
      </c>
      <c r="AK247">
        <v>599.8041212121209</v>
      </c>
      <c r="AL247">
        <v>3.384151866989931</v>
      </c>
      <c r="AM247">
        <v>65.51490873077735</v>
      </c>
      <c r="AN247">
        <f>(AP247 - AO247 + DY247*1E3/(8.314*(EA247+273.15)) * AR247/DX247 * AQ247) * DX247/(100*DL247) * 1000/(1000 - AP247)</f>
        <v>0</v>
      </c>
      <c r="AO247">
        <v>8.891321278583014</v>
      </c>
      <c r="AP247">
        <v>11.47730424242424</v>
      </c>
      <c r="AQ247">
        <v>6.357968947430395E-07</v>
      </c>
      <c r="AR247">
        <v>114.914792961225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1761332411.814285</v>
      </c>
      <c r="DR247">
        <v>568.6268571428571</v>
      </c>
      <c r="DS247">
        <v>608.3849285714285</v>
      </c>
      <c r="DT247">
        <v>11.47646785714286</v>
      </c>
      <c r="DU247">
        <v>8.890031428571429</v>
      </c>
      <c r="DV247">
        <v>567.84525</v>
      </c>
      <c r="DW247">
        <v>11.42606428571429</v>
      </c>
      <c r="DX247">
        <v>500.0447857142858</v>
      </c>
      <c r="DY247">
        <v>90.13794642857144</v>
      </c>
      <c r="DZ247">
        <v>0.03100005714285714</v>
      </c>
      <c r="EA247">
        <v>17.89072857142857</v>
      </c>
      <c r="EB247">
        <v>17.98838214285714</v>
      </c>
      <c r="EC247">
        <v>999.9000000000002</v>
      </c>
      <c r="ED247">
        <v>0</v>
      </c>
      <c r="EE247">
        <v>0</v>
      </c>
      <c r="EF247">
        <v>10001.45142857143</v>
      </c>
      <c r="EG247">
        <v>0</v>
      </c>
      <c r="EH247">
        <v>1138.971428571429</v>
      </c>
      <c r="EI247">
        <v>-39.75801071428572</v>
      </c>
      <c r="EJ247">
        <v>575.2283928571428</v>
      </c>
      <c r="EK247">
        <v>613.8419642857143</v>
      </c>
      <c r="EL247">
        <v>2.586441428571429</v>
      </c>
      <c r="EM247">
        <v>608.3849285714285</v>
      </c>
      <c r="EN247">
        <v>8.890031428571429</v>
      </c>
      <c r="EO247">
        <v>1.034465357142857</v>
      </c>
      <c r="EP247">
        <v>0.8013290357142858</v>
      </c>
      <c r="EQ247">
        <v>7.411062499999999</v>
      </c>
      <c r="ER247">
        <v>3.730868571428572</v>
      </c>
      <c r="ES247">
        <v>1199.940714285714</v>
      </c>
      <c r="ET247">
        <v>0.9669987857142859</v>
      </c>
      <c r="EU247">
        <v>0.03300095357142857</v>
      </c>
      <c r="EV247">
        <v>0</v>
      </c>
      <c r="EW247">
        <v>1376.495714285714</v>
      </c>
      <c r="EX247">
        <v>5.000560000000001</v>
      </c>
      <c r="EY247">
        <v>16277.2</v>
      </c>
      <c r="EZ247">
        <v>10316.29285714286</v>
      </c>
      <c r="FA247">
        <v>35.7185</v>
      </c>
      <c r="FB247">
        <v>38.40157142857142</v>
      </c>
      <c r="FC247">
        <v>36.84792857142857</v>
      </c>
      <c r="FD247">
        <v>36.95739285714286</v>
      </c>
      <c r="FE247">
        <v>36.89478571428572</v>
      </c>
      <c r="FF247">
        <v>1155.505714285714</v>
      </c>
      <c r="FG247">
        <v>39.43392857142857</v>
      </c>
      <c r="FH247">
        <v>0</v>
      </c>
      <c r="FI247">
        <v>1761332455.4</v>
      </c>
      <c r="FJ247">
        <v>0</v>
      </c>
      <c r="FK247">
        <v>1376.509615384615</v>
      </c>
      <c r="FL247">
        <v>3.554529907522435</v>
      </c>
      <c r="FM247">
        <v>142.1504272746887</v>
      </c>
      <c r="FN247">
        <v>16277.61923076923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-39.650085</v>
      </c>
      <c r="GD247">
        <v>-2.553469418386436</v>
      </c>
      <c r="GE247">
        <v>0.2512459139468735</v>
      </c>
      <c r="GF247">
        <v>0</v>
      </c>
      <c r="GG247">
        <v>1376.143235294117</v>
      </c>
      <c r="GH247">
        <v>6.670588241816832</v>
      </c>
      <c r="GI247">
        <v>0.7515502432745711</v>
      </c>
      <c r="GJ247">
        <v>0</v>
      </c>
      <c r="GK247">
        <v>2.583952</v>
      </c>
      <c r="GL247">
        <v>0.03199519699812017</v>
      </c>
      <c r="GM247">
        <v>0.007378872610365377</v>
      </c>
      <c r="GN247">
        <v>1</v>
      </c>
      <c r="GO247">
        <v>1</v>
      </c>
      <c r="GP247">
        <v>3</v>
      </c>
      <c r="GQ247" t="s">
        <v>446</v>
      </c>
      <c r="GR247">
        <v>3.13326</v>
      </c>
      <c r="GS247">
        <v>2.7083</v>
      </c>
      <c r="GT247">
        <v>0.111221</v>
      </c>
      <c r="GU247">
        <v>0.117139</v>
      </c>
      <c r="GV247">
        <v>0.06364789999999999</v>
      </c>
      <c r="GW247">
        <v>0.0527882</v>
      </c>
      <c r="GX247">
        <v>27038</v>
      </c>
      <c r="GY247">
        <v>26022.8</v>
      </c>
      <c r="GZ247">
        <v>30943</v>
      </c>
      <c r="HA247">
        <v>29705.8</v>
      </c>
      <c r="HB247">
        <v>39943</v>
      </c>
      <c r="HC247">
        <v>37027.7</v>
      </c>
      <c r="HD247">
        <v>47265.6</v>
      </c>
      <c r="HE247">
        <v>44129.8</v>
      </c>
      <c r="HF247">
        <v>1.88862</v>
      </c>
      <c r="HG247">
        <v>1.87555</v>
      </c>
      <c r="HH247">
        <v>0.0455379</v>
      </c>
      <c r="HI247">
        <v>0</v>
      </c>
      <c r="HJ247">
        <v>17.2321</v>
      </c>
      <c r="HK247">
        <v>999.9</v>
      </c>
      <c r="HL247">
        <v>30.9</v>
      </c>
      <c r="HM247">
        <v>32.2</v>
      </c>
      <c r="HN247">
        <v>16.5559</v>
      </c>
      <c r="HO247">
        <v>63.8614</v>
      </c>
      <c r="HP247">
        <v>19.9038</v>
      </c>
      <c r="HQ247">
        <v>1</v>
      </c>
      <c r="HR247">
        <v>-0.266288</v>
      </c>
      <c r="HS247">
        <v>2.92451</v>
      </c>
      <c r="HT247">
        <v>20.183</v>
      </c>
      <c r="HU247">
        <v>5.23241</v>
      </c>
      <c r="HV247">
        <v>11.9713</v>
      </c>
      <c r="HW247">
        <v>4.97165</v>
      </c>
      <c r="HX247">
        <v>3.28968</v>
      </c>
      <c r="HY247">
        <v>9999</v>
      </c>
      <c r="HZ247">
        <v>9999</v>
      </c>
      <c r="IA247">
        <v>9999</v>
      </c>
      <c r="IB247">
        <v>999.9</v>
      </c>
      <c r="IC247">
        <v>4.97295</v>
      </c>
      <c r="ID247">
        <v>1.8774</v>
      </c>
      <c r="IE247">
        <v>1.87545</v>
      </c>
      <c r="IF247">
        <v>1.87834</v>
      </c>
      <c r="IG247">
        <v>1.875</v>
      </c>
      <c r="IH247">
        <v>1.87854</v>
      </c>
      <c r="II247">
        <v>1.87566</v>
      </c>
      <c r="IJ247">
        <v>1.87683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0.8120000000000001</v>
      </c>
      <c r="IY247">
        <v>0.0504</v>
      </c>
      <c r="IZ247">
        <v>-0.1194416370607354</v>
      </c>
      <c r="JA247">
        <v>0.002211305909277446</v>
      </c>
      <c r="JB247">
        <v>-1.416678044876584E-06</v>
      </c>
      <c r="JC247">
        <v>5.589822708492042E-10</v>
      </c>
      <c r="JD247">
        <v>-0.0366444106193515</v>
      </c>
      <c r="JE247">
        <v>-0.003883289402147765</v>
      </c>
      <c r="JF247">
        <v>0.001294046794190009</v>
      </c>
      <c r="JG247">
        <v>-2.515066912705432E-05</v>
      </c>
      <c r="JH247">
        <v>14</v>
      </c>
      <c r="JI247">
        <v>2052</v>
      </c>
      <c r="JJ247">
        <v>1</v>
      </c>
      <c r="JK247">
        <v>21</v>
      </c>
      <c r="JL247">
        <v>29355540.3</v>
      </c>
      <c r="JM247">
        <v>29355540.3</v>
      </c>
      <c r="JN247">
        <v>1.55518</v>
      </c>
      <c r="JO247">
        <v>2.53174</v>
      </c>
      <c r="JP247">
        <v>1.39893</v>
      </c>
      <c r="JQ247">
        <v>2.32788</v>
      </c>
      <c r="JR247">
        <v>1.44897</v>
      </c>
      <c r="JS247">
        <v>2.5647</v>
      </c>
      <c r="JT247">
        <v>37.7228</v>
      </c>
      <c r="JU247">
        <v>23.9124</v>
      </c>
      <c r="JV247">
        <v>18</v>
      </c>
      <c r="JW247">
        <v>476.298</v>
      </c>
      <c r="JX247">
        <v>437.28</v>
      </c>
      <c r="JY247">
        <v>13.6252</v>
      </c>
      <c r="JZ247">
        <v>23.55</v>
      </c>
      <c r="KA247">
        <v>30.0001</v>
      </c>
      <c r="KB247">
        <v>23.349</v>
      </c>
      <c r="KC247">
        <v>23.4387</v>
      </c>
      <c r="KD247">
        <v>31.137</v>
      </c>
      <c r="KE247">
        <v>43.1869</v>
      </c>
      <c r="KF247">
        <v>0</v>
      </c>
      <c r="KG247">
        <v>13.6204</v>
      </c>
      <c r="KH247">
        <v>654.419</v>
      </c>
      <c r="KI247">
        <v>8.812889999999999</v>
      </c>
      <c r="KJ247">
        <v>102.204</v>
      </c>
      <c r="KK247">
        <v>101.517</v>
      </c>
    </row>
    <row r="248" spans="1:297">
      <c r="A248">
        <v>232</v>
      </c>
      <c r="B248">
        <v>1761332424.6</v>
      </c>
      <c r="C248">
        <v>4384</v>
      </c>
      <c r="D248" t="s">
        <v>909</v>
      </c>
      <c r="E248" t="s">
        <v>910</v>
      </c>
      <c r="F248">
        <v>5</v>
      </c>
      <c r="G248" t="s">
        <v>832</v>
      </c>
      <c r="H248" t="s">
        <v>436</v>
      </c>
      <c r="I248">
        <v>1761332417.1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647.1505920481137</v>
      </c>
      <c r="AK248">
        <v>616.6293757575755</v>
      </c>
      <c r="AL248">
        <v>3.363537776798807</v>
      </c>
      <c r="AM248">
        <v>65.51490873077735</v>
      </c>
      <c r="AN248">
        <f>(AP248 - AO248 + DY248*1E3/(8.314*(EA248+273.15)) * AR248/DX248 * AQ248) * DX248/(100*DL248) * 1000/(1000 - AP248)</f>
        <v>0</v>
      </c>
      <c r="AO248">
        <v>8.869332631805232</v>
      </c>
      <c r="AP248">
        <v>11.47265272727273</v>
      </c>
      <c r="AQ248">
        <v>2.424554127058995E-06</v>
      </c>
      <c r="AR248">
        <v>114.914792961225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1761332417.1</v>
      </c>
      <c r="DR248">
        <v>586.2308518518519</v>
      </c>
      <c r="DS248">
        <v>626.181037037037</v>
      </c>
      <c r="DT248">
        <v>11.47582962962963</v>
      </c>
      <c r="DU248">
        <v>8.882017407407407</v>
      </c>
      <c r="DV248">
        <v>585.4292222222222</v>
      </c>
      <c r="DW248">
        <v>11.42542592592593</v>
      </c>
      <c r="DX248">
        <v>500.0124814814815</v>
      </c>
      <c r="DY248">
        <v>90.13904814814815</v>
      </c>
      <c r="DZ248">
        <v>0.0309252037037037</v>
      </c>
      <c r="EA248">
        <v>17.89364814814815</v>
      </c>
      <c r="EB248">
        <v>17.99256666666667</v>
      </c>
      <c r="EC248">
        <v>999.9000000000001</v>
      </c>
      <c r="ED248">
        <v>0</v>
      </c>
      <c r="EE248">
        <v>0</v>
      </c>
      <c r="EF248">
        <v>9997.688888888888</v>
      </c>
      <c r="EG248">
        <v>0</v>
      </c>
      <c r="EH248">
        <v>1138.97</v>
      </c>
      <c r="EI248">
        <v>-39.95018148148148</v>
      </c>
      <c r="EJ248">
        <v>593.0364074074074</v>
      </c>
      <c r="EK248">
        <v>631.7923703703703</v>
      </c>
      <c r="EL248">
        <v>2.59381</v>
      </c>
      <c r="EM248">
        <v>626.181037037037</v>
      </c>
      <c r="EN248">
        <v>8.882017407407407</v>
      </c>
      <c r="EO248">
        <v>1.03442</v>
      </c>
      <c r="EP248">
        <v>0.8006165185185187</v>
      </c>
      <c r="EQ248">
        <v>7.41041962962963</v>
      </c>
      <c r="ER248">
        <v>3.718224074074074</v>
      </c>
      <c r="ES248">
        <v>1199.968518518519</v>
      </c>
      <c r="ET248">
        <v>0.9669940740740742</v>
      </c>
      <c r="EU248">
        <v>0.03300579629629629</v>
      </c>
      <c r="EV248">
        <v>0</v>
      </c>
      <c r="EW248">
        <v>1377.04962962963</v>
      </c>
      <c r="EX248">
        <v>5.000560000000001</v>
      </c>
      <c r="EY248">
        <v>16289.38148148148</v>
      </c>
      <c r="EZ248">
        <v>10316.53703703703</v>
      </c>
      <c r="FA248">
        <v>35.84</v>
      </c>
      <c r="FB248">
        <v>38.57848148148149</v>
      </c>
      <c r="FC248">
        <v>36.94888888888889</v>
      </c>
      <c r="FD248">
        <v>37.11781481481481</v>
      </c>
      <c r="FE248">
        <v>37.00903703703704</v>
      </c>
      <c r="FF248">
        <v>1155.527407407407</v>
      </c>
      <c r="FG248">
        <v>39.44</v>
      </c>
      <c r="FH248">
        <v>0</v>
      </c>
      <c r="FI248">
        <v>1761332460.2</v>
      </c>
      <c r="FJ248">
        <v>0</v>
      </c>
      <c r="FK248">
        <v>1376.970384615385</v>
      </c>
      <c r="FL248">
        <v>4.247179491480304</v>
      </c>
      <c r="FM248">
        <v>128.851282033008</v>
      </c>
      <c r="FN248">
        <v>16288.67307692307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-39.8465175</v>
      </c>
      <c r="GD248">
        <v>-2.22798011257032</v>
      </c>
      <c r="GE248">
        <v>0.2224173170950265</v>
      </c>
      <c r="GF248">
        <v>0</v>
      </c>
      <c r="GG248">
        <v>1376.756176470588</v>
      </c>
      <c r="GH248">
        <v>4.879602753155388</v>
      </c>
      <c r="GI248">
        <v>0.6270473042756315</v>
      </c>
      <c r="GJ248">
        <v>0</v>
      </c>
      <c r="GK248">
        <v>2.59199125</v>
      </c>
      <c r="GL248">
        <v>0.07487043151969325</v>
      </c>
      <c r="GM248">
        <v>0.01125230091747908</v>
      </c>
      <c r="GN248">
        <v>1</v>
      </c>
      <c r="GO248">
        <v>1</v>
      </c>
      <c r="GP248">
        <v>3</v>
      </c>
      <c r="GQ248" t="s">
        <v>446</v>
      </c>
      <c r="GR248">
        <v>3.13308</v>
      </c>
      <c r="GS248">
        <v>2.70873</v>
      </c>
      <c r="GT248">
        <v>0.113389</v>
      </c>
      <c r="GU248">
        <v>0.119255</v>
      </c>
      <c r="GV248">
        <v>0.063625</v>
      </c>
      <c r="GW248">
        <v>0.0526278</v>
      </c>
      <c r="GX248">
        <v>26972.6</v>
      </c>
      <c r="GY248">
        <v>25960.3</v>
      </c>
      <c r="GZ248">
        <v>30943.6</v>
      </c>
      <c r="HA248">
        <v>29705.7</v>
      </c>
      <c r="HB248">
        <v>39944.8</v>
      </c>
      <c r="HC248">
        <v>37034.3</v>
      </c>
      <c r="HD248">
        <v>47266.3</v>
      </c>
      <c r="HE248">
        <v>44130</v>
      </c>
      <c r="HF248">
        <v>1.8882</v>
      </c>
      <c r="HG248">
        <v>1.87605</v>
      </c>
      <c r="HH248">
        <v>0.0456348</v>
      </c>
      <c r="HI248">
        <v>0</v>
      </c>
      <c r="HJ248">
        <v>17.2333</v>
      </c>
      <c r="HK248">
        <v>999.9</v>
      </c>
      <c r="HL248">
        <v>30.9</v>
      </c>
      <c r="HM248">
        <v>32.2</v>
      </c>
      <c r="HN248">
        <v>16.5542</v>
      </c>
      <c r="HO248">
        <v>63.5414</v>
      </c>
      <c r="HP248">
        <v>20.1362</v>
      </c>
      <c r="HQ248">
        <v>1</v>
      </c>
      <c r="HR248">
        <v>-0.266575</v>
      </c>
      <c r="HS248">
        <v>2.93378</v>
      </c>
      <c r="HT248">
        <v>20.1827</v>
      </c>
      <c r="HU248">
        <v>5.23167</v>
      </c>
      <c r="HV248">
        <v>11.9713</v>
      </c>
      <c r="HW248">
        <v>4.9714</v>
      </c>
      <c r="HX248">
        <v>3.2895</v>
      </c>
      <c r="HY248">
        <v>9999</v>
      </c>
      <c r="HZ248">
        <v>9999</v>
      </c>
      <c r="IA248">
        <v>9999</v>
      </c>
      <c r="IB248">
        <v>999.9</v>
      </c>
      <c r="IC248">
        <v>4.97295</v>
      </c>
      <c r="ID248">
        <v>1.87744</v>
      </c>
      <c r="IE248">
        <v>1.87546</v>
      </c>
      <c r="IF248">
        <v>1.87836</v>
      </c>
      <c r="IG248">
        <v>1.87502</v>
      </c>
      <c r="IH248">
        <v>1.87853</v>
      </c>
      <c r="II248">
        <v>1.87572</v>
      </c>
      <c r="IJ248">
        <v>1.87683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0.83</v>
      </c>
      <c r="IY248">
        <v>0.0504</v>
      </c>
      <c r="IZ248">
        <v>-0.1194416370607354</v>
      </c>
      <c r="JA248">
        <v>0.002211305909277446</v>
      </c>
      <c r="JB248">
        <v>-1.416678044876584E-06</v>
      </c>
      <c r="JC248">
        <v>5.589822708492042E-10</v>
      </c>
      <c r="JD248">
        <v>-0.0366444106193515</v>
      </c>
      <c r="JE248">
        <v>-0.003883289402147765</v>
      </c>
      <c r="JF248">
        <v>0.001294046794190009</v>
      </c>
      <c r="JG248">
        <v>-2.515066912705432E-05</v>
      </c>
      <c r="JH248">
        <v>14</v>
      </c>
      <c r="JI248">
        <v>2052</v>
      </c>
      <c r="JJ248">
        <v>1</v>
      </c>
      <c r="JK248">
        <v>21</v>
      </c>
      <c r="JL248">
        <v>29355540.4</v>
      </c>
      <c r="JM248">
        <v>29355540.4</v>
      </c>
      <c r="JN248">
        <v>1.58813</v>
      </c>
      <c r="JO248">
        <v>2.5354</v>
      </c>
      <c r="JP248">
        <v>1.39893</v>
      </c>
      <c r="JQ248">
        <v>2.32788</v>
      </c>
      <c r="JR248">
        <v>1.44897</v>
      </c>
      <c r="JS248">
        <v>2.61963</v>
      </c>
      <c r="JT248">
        <v>37.7228</v>
      </c>
      <c r="JU248">
        <v>23.9211</v>
      </c>
      <c r="JV248">
        <v>18</v>
      </c>
      <c r="JW248">
        <v>476.074</v>
      </c>
      <c r="JX248">
        <v>437.574</v>
      </c>
      <c r="JY248">
        <v>13.6293</v>
      </c>
      <c r="JZ248">
        <v>23.55</v>
      </c>
      <c r="KA248">
        <v>30.0002</v>
      </c>
      <c r="KB248">
        <v>23.349</v>
      </c>
      <c r="KC248">
        <v>23.438</v>
      </c>
      <c r="KD248">
        <v>31.8095</v>
      </c>
      <c r="KE248">
        <v>43.1869</v>
      </c>
      <c r="KF248">
        <v>0</v>
      </c>
      <c r="KG248">
        <v>13.6264</v>
      </c>
      <c r="KH248">
        <v>674.461</v>
      </c>
      <c r="KI248">
        <v>8.81499</v>
      </c>
      <c r="KJ248">
        <v>102.206</v>
      </c>
      <c r="KK248">
        <v>101.517</v>
      </c>
    </row>
    <row r="249" spans="1:297">
      <c r="A249">
        <v>233</v>
      </c>
      <c r="B249">
        <v>1761332429.6</v>
      </c>
      <c r="C249">
        <v>4389</v>
      </c>
      <c r="D249" t="s">
        <v>911</v>
      </c>
      <c r="E249" t="s">
        <v>912</v>
      </c>
      <c r="F249">
        <v>5</v>
      </c>
      <c r="G249" t="s">
        <v>832</v>
      </c>
      <c r="H249" t="s">
        <v>436</v>
      </c>
      <c r="I249">
        <v>1761332421.814285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664.0168343710284</v>
      </c>
      <c r="AK249">
        <v>633.4880787878786</v>
      </c>
      <c r="AL249">
        <v>3.378016897747471</v>
      </c>
      <c r="AM249">
        <v>65.51490873077735</v>
      </c>
      <c r="AN249">
        <f>(AP249 - AO249 + DY249*1E3/(8.314*(EA249+273.15)) * AR249/DX249 * AQ249) * DX249/(100*DL249) * 1000/(1000 - AP249)</f>
        <v>0</v>
      </c>
      <c r="AO249">
        <v>8.849784252474636</v>
      </c>
      <c r="AP249">
        <v>11.46357636363637</v>
      </c>
      <c r="AQ249">
        <v>-8.995741579078175E-06</v>
      </c>
      <c r="AR249">
        <v>114.914792961225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1761332421.814285</v>
      </c>
      <c r="DR249">
        <v>601.9414642857142</v>
      </c>
      <c r="DS249">
        <v>642.005107142857</v>
      </c>
      <c r="DT249">
        <v>11.47293928571428</v>
      </c>
      <c r="DU249">
        <v>8.869465</v>
      </c>
      <c r="DV249">
        <v>601.1222857142857</v>
      </c>
      <c r="DW249">
        <v>11.42257142857143</v>
      </c>
      <c r="DX249">
        <v>500.0033928571429</v>
      </c>
      <c r="DY249">
        <v>90.14068214285713</v>
      </c>
      <c r="DZ249">
        <v>0.03086358928571428</v>
      </c>
      <c r="EA249">
        <v>17.89644285714285</v>
      </c>
      <c r="EB249">
        <v>17.99509642857143</v>
      </c>
      <c r="EC249">
        <v>999.9000000000002</v>
      </c>
      <c r="ED249">
        <v>0</v>
      </c>
      <c r="EE249">
        <v>0</v>
      </c>
      <c r="EF249">
        <v>9998.037857142857</v>
      </c>
      <c r="EG249">
        <v>0</v>
      </c>
      <c r="EH249">
        <v>1138.972857142857</v>
      </c>
      <c r="EI249">
        <v>-40.06364285714286</v>
      </c>
      <c r="EJ249">
        <v>608.9275357142858</v>
      </c>
      <c r="EK249">
        <v>647.7500357142857</v>
      </c>
      <c r="EL249">
        <v>2.6034675</v>
      </c>
      <c r="EM249">
        <v>642.005107142857</v>
      </c>
      <c r="EN249">
        <v>8.869465</v>
      </c>
      <c r="EO249">
        <v>1.034176785714286</v>
      </c>
      <c r="EP249">
        <v>0.7994993928571429</v>
      </c>
      <c r="EQ249">
        <v>7.406991785714285</v>
      </c>
      <c r="ER249">
        <v>3.6983925</v>
      </c>
      <c r="ES249">
        <v>1199.968214285715</v>
      </c>
      <c r="ET249">
        <v>0.9669939285714285</v>
      </c>
      <c r="EU249">
        <v>0.03300595357142857</v>
      </c>
      <c r="EV249">
        <v>0</v>
      </c>
      <c r="EW249">
        <v>1377.568571428572</v>
      </c>
      <c r="EX249">
        <v>5.000560000000001</v>
      </c>
      <c r="EY249">
        <v>16299.13214285714</v>
      </c>
      <c r="EZ249">
        <v>10316.53571428571</v>
      </c>
      <c r="FA249">
        <v>35.88360714285714</v>
      </c>
      <c r="FB249">
        <v>38.73414285714285</v>
      </c>
      <c r="FC249">
        <v>37.03778571428571</v>
      </c>
      <c r="FD249">
        <v>37.26539285714286</v>
      </c>
      <c r="FE249">
        <v>37.10478571428571</v>
      </c>
      <c r="FF249">
        <v>1155.527857142857</v>
      </c>
      <c r="FG249">
        <v>39.44</v>
      </c>
      <c r="FH249">
        <v>0</v>
      </c>
      <c r="FI249">
        <v>1761332465.6</v>
      </c>
      <c r="FJ249">
        <v>0</v>
      </c>
      <c r="FK249">
        <v>1377.5536</v>
      </c>
      <c r="FL249">
        <v>8.026923086050958</v>
      </c>
      <c r="FM249">
        <v>122.0769231761797</v>
      </c>
      <c r="FN249">
        <v>16300.584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-39.9782</v>
      </c>
      <c r="GD249">
        <v>-1.616334709193196</v>
      </c>
      <c r="GE249">
        <v>0.1662483338262371</v>
      </c>
      <c r="GF249">
        <v>0</v>
      </c>
      <c r="GG249">
        <v>1377.149117647059</v>
      </c>
      <c r="GH249">
        <v>5.914285713308296</v>
      </c>
      <c r="GI249">
        <v>0.7330611387995081</v>
      </c>
      <c r="GJ249">
        <v>0</v>
      </c>
      <c r="GK249">
        <v>2.59762625</v>
      </c>
      <c r="GL249">
        <v>0.1349084803001837</v>
      </c>
      <c r="GM249">
        <v>0.01487843719741763</v>
      </c>
      <c r="GN249">
        <v>0</v>
      </c>
      <c r="GO249">
        <v>0</v>
      </c>
      <c r="GP249">
        <v>3</v>
      </c>
      <c r="GQ249" t="s">
        <v>497</v>
      </c>
      <c r="GR249">
        <v>3.13307</v>
      </c>
      <c r="GS249">
        <v>2.70865</v>
      </c>
      <c r="GT249">
        <v>0.115526</v>
      </c>
      <c r="GU249">
        <v>0.12134</v>
      </c>
      <c r="GV249">
        <v>0.0635915</v>
      </c>
      <c r="GW249">
        <v>0.0526239</v>
      </c>
      <c r="GX249">
        <v>26907</v>
      </c>
      <c r="GY249">
        <v>25899.3</v>
      </c>
      <c r="GZ249">
        <v>30942.9</v>
      </c>
      <c r="HA249">
        <v>29706.2</v>
      </c>
      <c r="HB249">
        <v>39945.5</v>
      </c>
      <c r="HC249">
        <v>37035.1</v>
      </c>
      <c r="HD249">
        <v>47265.3</v>
      </c>
      <c r="HE249">
        <v>44130.6</v>
      </c>
      <c r="HF249">
        <v>1.88862</v>
      </c>
      <c r="HG249">
        <v>1.87585</v>
      </c>
      <c r="HH249">
        <v>0.0459924</v>
      </c>
      <c r="HI249">
        <v>0</v>
      </c>
      <c r="HJ249">
        <v>17.2347</v>
      </c>
      <c r="HK249">
        <v>999.9</v>
      </c>
      <c r="HL249">
        <v>30.9</v>
      </c>
      <c r="HM249">
        <v>32.2</v>
      </c>
      <c r="HN249">
        <v>16.5549</v>
      </c>
      <c r="HO249">
        <v>63.7014</v>
      </c>
      <c r="HP249">
        <v>20</v>
      </c>
      <c r="HQ249">
        <v>1</v>
      </c>
      <c r="HR249">
        <v>-0.26656</v>
      </c>
      <c r="HS249">
        <v>2.94238</v>
      </c>
      <c r="HT249">
        <v>20.1825</v>
      </c>
      <c r="HU249">
        <v>5.23167</v>
      </c>
      <c r="HV249">
        <v>11.9718</v>
      </c>
      <c r="HW249">
        <v>4.971</v>
      </c>
      <c r="HX249">
        <v>3.2895</v>
      </c>
      <c r="HY249">
        <v>9999</v>
      </c>
      <c r="HZ249">
        <v>9999</v>
      </c>
      <c r="IA249">
        <v>9999</v>
      </c>
      <c r="IB249">
        <v>999.9</v>
      </c>
      <c r="IC249">
        <v>4.97295</v>
      </c>
      <c r="ID249">
        <v>1.87742</v>
      </c>
      <c r="IE249">
        <v>1.87546</v>
      </c>
      <c r="IF249">
        <v>1.87835</v>
      </c>
      <c r="IG249">
        <v>1.87501</v>
      </c>
      <c r="IH249">
        <v>1.87857</v>
      </c>
      <c r="II249">
        <v>1.87569</v>
      </c>
      <c r="IJ249">
        <v>1.87684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0.848</v>
      </c>
      <c r="IY249">
        <v>0.0502</v>
      </c>
      <c r="IZ249">
        <v>-0.1194416370607354</v>
      </c>
      <c r="JA249">
        <v>0.002211305909277446</v>
      </c>
      <c r="JB249">
        <v>-1.416678044876584E-06</v>
      </c>
      <c r="JC249">
        <v>5.589822708492042E-10</v>
      </c>
      <c r="JD249">
        <v>-0.0366444106193515</v>
      </c>
      <c r="JE249">
        <v>-0.003883289402147765</v>
      </c>
      <c r="JF249">
        <v>0.001294046794190009</v>
      </c>
      <c r="JG249">
        <v>-2.515066912705432E-05</v>
      </c>
      <c r="JH249">
        <v>14</v>
      </c>
      <c r="JI249">
        <v>2052</v>
      </c>
      <c r="JJ249">
        <v>1</v>
      </c>
      <c r="JK249">
        <v>21</v>
      </c>
      <c r="JL249">
        <v>29355540.5</v>
      </c>
      <c r="JM249">
        <v>29355540.5</v>
      </c>
      <c r="JN249">
        <v>1.61987</v>
      </c>
      <c r="JO249">
        <v>2.54272</v>
      </c>
      <c r="JP249">
        <v>1.39893</v>
      </c>
      <c r="JQ249">
        <v>2.32788</v>
      </c>
      <c r="JR249">
        <v>1.44897</v>
      </c>
      <c r="JS249">
        <v>2.52686</v>
      </c>
      <c r="JT249">
        <v>37.747</v>
      </c>
      <c r="JU249">
        <v>23.8949</v>
      </c>
      <c r="JV249">
        <v>18</v>
      </c>
      <c r="JW249">
        <v>476.297</v>
      </c>
      <c r="JX249">
        <v>437.454</v>
      </c>
      <c r="JY249">
        <v>13.6326</v>
      </c>
      <c r="JZ249">
        <v>23.55</v>
      </c>
      <c r="KA249">
        <v>29.9999</v>
      </c>
      <c r="KB249">
        <v>23.349</v>
      </c>
      <c r="KC249">
        <v>23.438</v>
      </c>
      <c r="KD249">
        <v>32.4261</v>
      </c>
      <c r="KE249">
        <v>43.1869</v>
      </c>
      <c r="KF249">
        <v>0</v>
      </c>
      <c r="KG249">
        <v>13.6306</v>
      </c>
      <c r="KH249">
        <v>687.819</v>
      </c>
      <c r="KI249">
        <v>8.81413</v>
      </c>
      <c r="KJ249">
        <v>102.204</v>
      </c>
      <c r="KK249">
        <v>101.518</v>
      </c>
    </row>
    <row r="250" spans="1:297">
      <c r="A250">
        <v>234</v>
      </c>
      <c r="B250">
        <v>1761332434.6</v>
      </c>
      <c r="C250">
        <v>4394</v>
      </c>
      <c r="D250" t="s">
        <v>913</v>
      </c>
      <c r="E250" t="s">
        <v>914</v>
      </c>
      <c r="F250">
        <v>5</v>
      </c>
      <c r="G250" t="s">
        <v>832</v>
      </c>
      <c r="H250" t="s">
        <v>436</v>
      </c>
      <c r="I250">
        <v>1761332427.1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680.9376452081432</v>
      </c>
      <c r="AK250">
        <v>650.232993939394</v>
      </c>
      <c r="AL250">
        <v>3.353582597123193</v>
      </c>
      <c r="AM250">
        <v>65.51490873077735</v>
      </c>
      <c r="AN250">
        <f>(AP250 - AO250 + DY250*1E3/(8.314*(EA250+273.15)) * AR250/DX250 * AQ250) * DX250/(100*DL250) * 1000/(1000 - AP250)</f>
        <v>0</v>
      </c>
      <c r="AO250">
        <v>8.849685448833501</v>
      </c>
      <c r="AP250">
        <v>11.46168787878788</v>
      </c>
      <c r="AQ250">
        <v>6.294897569007396E-08</v>
      </c>
      <c r="AR250">
        <v>114.914792961225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1761332427.1</v>
      </c>
      <c r="DR250">
        <v>619.5332222222222</v>
      </c>
      <c r="DS250">
        <v>659.7270370370371</v>
      </c>
      <c r="DT250">
        <v>11.46815925925926</v>
      </c>
      <c r="DU250">
        <v>8.854932222222221</v>
      </c>
      <c r="DV250">
        <v>618.6946296296296</v>
      </c>
      <c r="DW250">
        <v>11.41787037037037</v>
      </c>
      <c r="DX250">
        <v>500.0127037037037</v>
      </c>
      <c r="DY250">
        <v>90.14221851851852</v>
      </c>
      <c r="DZ250">
        <v>0.03088391851851851</v>
      </c>
      <c r="EA250">
        <v>17.89922592592593</v>
      </c>
      <c r="EB250">
        <v>17.9952962962963</v>
      </c>
      <c r="EC250">
        <v>999.9000000000001</v>
      </c>
      <c r="ED250">
        <v>0</v>
      </c>
      <c r="EE250">
        <v>0</v>
      </c>
      <c r="EF250">
        <v>9997.224814814816</v>
      </c>
      <c r="EG250">
        <v>0</v>
      </c>
      <c r="EH250">
        <v>1138.991851851852</v>
      </c>
      <c r="EI250">
        <v>-40.19371851851852</v>
      </c>
      <c r="EJ250">
        <v>626.7205185185185</v>
      </c>
      <c r="EK250">
        <v>665.6208888888889</v>
      </c>
      <c r="EL250">
        <v>2.613227037037037</v>
      </c>
      <c r="EM250">
        <v>659.7270370370371</v>
      </c>
      <c r="EN250">
        <v>8.854932222222221</v>
      </c>
      <c r="EO250">
        <v>1.033764814814815</v>
      </c>
      <c r="EP250">
        <v>0.7982030740740741</v>
      </c>
      <c r="EQ250">
        <v>7.401154074074073</v>
      </c>
      <c r="ER250">
        <v>3.67538037037037</v>
      </c>
      <c r="ES250">
        <v>1199.99037037037</v>
      </c>
      <c r="ET250">
        <v>0.9669962962962961</v>
      </c>
      <c r="EU250">
        <v>0.03300369259259259</v>
      </c>
      <c r="EV250">
        <v>0</v>
      </c>
      <c r="EW250">
        <v>1378.193703703703</v>
      </c>
      <c r="EX250">
        <v>5.000560000000001</v>
      </c>
      <c r="EY250">
        <v>16309.98888888889</v>
      </c>
      <c r="EZ250">
        <v>10316.72592592592</v>
      </c>
      <c r="FA250">
        <v>35.91177777777778</v>
      </c>
      <c r="FB250">
        <v>38.89562962962963</v>
      </c>
      <c r="FC250">
        <v>37.13637037037037</v>
      </c>
      <c r="FD250">
        <v>37.428</v>
      </c>
      <c r="FE250">
        <v>37.20577777777778</v>
      </c>
      <c r="FF250">
        <v>1155.550370370371</v>
      </c>
      <c r="FG250">
        <v>39.44</v>
      </c>
      <c r="FH250">
        <v>0</v>
      </c>
      <c r="FI250">
        <v>1761332470.4</v>
      </c>
      <c r="FJ250">
        <v>0</v>
      </c>
      <c r="FK250">
        <v>1378.1996</v>
      </c>
      <c r="FL250">
        <v>6.419230774306419</v>
      </c>
      <c r="FM250">
        <v>123.9769228734462</v>
      </c>
      <c r="FN250">
        <v>16310.424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-40.10943658536586</v>
      </c>
      <c r="GD250">
        <v>-1.395177700348398</v>
      </c>
      <c r="GE250">
        <v>0.1550779029345707</v>
      </c>
      <c r="GF250">
        <v>0</v>
      </c>
      <c r="GG250">
        <v>1377.700882352941</v>
      </c>
      <c r="GH250">
        <v>7.001833460776566</v>
      </c>
      <c r="GI250">
        <v>0.8222400094972288</v>
      </c>
      <c r="GJ250">
        <v>0</v>
      </c>
      <c r="GK250">
        <v>2.604698048780488</v>
      </c>
      <c r="GL250">
        <v>0.1128725435540078</v>
      </c>
      <c r="GM250">
        <v>0.01386644840305888</v>
      </c>
      <c r="GN250">
        <v>0</v>
      </c>
      <c r="GO250">
        <v>0</v>
      </c>
      <c r="GP250">
        <v>3</v>
      </c>
      <c r="GQ250" t="s">
        <v>497</v>
      </c>
      <c r="GR250">
        <v>3.13319</v>
      </c>
      <c r="GS250">
        <v>2.70853</v>
      </c>
      <c r="GT250">
        <v>0.117621</v>
      </c>
      <c r="GU250">
        <v>0.123415</v>
      </c>
      <c r="GV250">
        <v>0.0635853</v>
      </c>
      <c r="GW250">
        <v>0.0526214</v>
      </c>
      <c r="GX250">
        <v>26843.5</v>
      </c>
      <c r="GY250">
        <v>25837.5</v>
      </c>
      <c r="GZ250">
        <v>30943.1</v>
      </c>
      <c r="HA250">
        <v>29705.4</v>
      </c>
      <c r="HB250">
        <v>39946.4</v>
      </c>
      <c r="HC250">
        <v>37034.4</v>
      </c>
      <c r="HD250">
        <v>47265.8</v>
      </c>
      <c r="HE250">
        <v>44129.4</v>
      </c>
      <c r="HF250">
        <v>1.8887</v>
      </c>
      <c r="HG250">
        <v>1.876</v>
      </c>
      <c r="HH250">
        <v>0.0454783</v>
      </c>
      <c r="HI250">
        <v>0</v>
      </c>
      <c r="HJ250">
        <v>17.2363</v>
      </c>
      <c r="HK250">
        <v>999.9</v>
      </c>
      <c r="HL250">
        <v>30.9</v>
      </c>
      <c r="HM250">
        <v>32.2</v>
      </c>
      <c r="HN250">
        <v>16.5566</v>
      </c>
      <c r="HO250">
        <v>63.5914</v>
      </c>
      <c r="HP250">
        <v>19.8037</v>
      </c>
      <c r="HQ250">
        <v>1</v>
      </c>
      <c r="HR250">
        <v>-0.266347</v>
      </c>
      <c r="HS250">
        <v>2.95589</v>
      </c>
      <c r="HT250">
        <v>20.1825</v>
      </c>
      <c r="HU250">
        <v>5.23212</v>
      </c>
      <c r="HV250">
        <v>11.971</v>
      </c>
      <c r="HW250">
        <v>4.9715</v>
      </c>
      <c r="HX250">
        <v>3.28953</v>
      </c>
      <c r="HY250">
        <v>9999</v>
      </c>
      <c r="HZ250">
        <v>9999</v>
      </c>
      <c r="IA250">
        <v>9999</v>
      </c>
      <c r="IB250">
        <v>999.9</v>
      </c>
      <c r="IC250">
        <v>4.97296</v>
      </c>
      <c r="ID250">
        <v>1.8774</v>
      </c>
      <c r="IE250">
        <v>1.87545</v>
      </c>
      <c r="IF250">
        <v>1.87834</v>
      </c>
      <c r="IG250">
        <v>1.875</v>
      </c>
      <c r="IH250">
        <v>1.87856</v>
      </c>
      <c r="II250">
        <v>1.87572</v>
      </c>
      <c r="IJ250">
        <v>1.87683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0.866</v>
      </c>
      <c r="IY250">
        <v>0.0502</v>
      </c>
      <c r="IZ250">
        <v>-0.1194416370607354</v>
      </c>
      <c r="JA250">
        <v>0.002211305909277446</v>
      </c>
      <c r="JB250">
        <v>-1.416678044876584E-06</v>
      </c>
      <c r="JC250">
        <v>5.589822708492042E-10</v>
      </c>
      <c r="JD250">
        <v>-0.0366444106193515</v>
      </c>
      <c r="JE250">
        <v>-0.003883289402147765</v>
      </c>
      <c r="JF250">
        <v>0.001294046794190009</v>
      </c>
      <c r="JG250">
        <v>-2.515066912705432E-05</v>
      </c>
      <c r="JH250">
        <v>14</v>
      </c>
      <c r="JI250">
        <v>2052</v>
      </c>
      <c r="JJ250">
        <v>1</v>
      </c>
      <c r="JK250">
        <v>21</v>
      </c>
      <c r="JL250">
        <v>29355540.6</v>
      </c>
      <c r="JM250">
        <v>29355540.6</v>
      </c>
      <c r="JN250">
        <v>1.65283</v>
      </c>
      <c r="JO250">
        <v>2.54272</v>
      </c>
      <c r="JP250">
        <v>1.39893</v>
      </c>
      <c r="JQ250">
        <v>2.32788</v>
      </c>
      <c r="JR250">
        <v>1.44897</v>
      </c>
      <c r="JS250">
        <v>2.45117</v>
      </c>
      <c r="JT250">
        <v>37.747</v>
      </c>
      <c r="JU250">
        <v>23.9036</v>
      </c>
      <c r="JV250">
        <v>18</v>
      </c>
      <c r="JW250">
        <v>476.337</v>
      </c>
      <c r="JX250">
        <v>437.545</v>
      </c>
      <c r="JY250">
        <v>13.6339</v>
      </c>
      <c r="JZ250">
        <v>23.5486</v>
      </c>
      <c r="KA250">
        <v>30.0003</v>
      </c>
      <c r="KB250">
        <v>23.349</v>
      </c>
      <c r="KC250">
        <v>23.438</v>
      </c>
      <c r="KD250">
        <v>33.0954</v>
      </c>
      <c r="KE250">
        <v>43.1869</v>
      </c>
      <c r="KF250">
        <v>0</v>
      </c>
      <c r="KG250">
        <v>13.6316</v>
      </c>
      <c r="KH250">
        <v>707.854</v>
      </c>
      <c r="KI250">
        <v>8.811500000000001</v>
      </c>
      <c r="KJ250">
        <v>102.205</v>
      </c>
      <c r="KK250">
        <v>101.516</v>
      </c>
    </row>
    <row r="251" spans="1:297">
      <c r="A251">
        <v>235</v>
      </c>
      <c r="B251">
        <v>1761332439.6</v>
      </c>
      <c r="C251">
        <v>4399</v>
      </c>
      <c r="D251" t="s">
        <v>915</v>
      </c>
      <c r="E251" t="s">
        <v>916</v>
      </c>
      <c r="F251">
        <v>5</v>
      </c>
      <c r="G251" t="s">
        <v>832</v>
      </c>
      <c r="H251" t="s">
        <v>436</v>
      </c>
      <c r="I251">
        <v>1761332431.814285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697.8701807529141</v>
      </c>
      <c r="AK251">
        <v>667.2004060606059</v>
      </c>
      <c r="AL251">
        <v>3.392089004515951</v>
      </c>
      <c r="AM251">
        <v>65.51490873077735</v>
      </c>
      <c r="AN251">
        <f>(AP251 - AO251 + DY251*1E3/(8.314*(EA251+273.15)) * AR251/DX251 * AQ251) * DX251/(100*DL251) * 1000/(1000 - AP251)</f>
        <v>0</v>
      </c>
      <c r="AO251">
        <v>8.850733518193818</v>
      </c>
      <c r="AP251">
        <v>11.45927636363636</v>
      </c>
      <c r="AQ251">
        <v>-2.50949881812443E-06</v>
      </c>
      <c r="AR251">
        <v>114.914792961225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1761332431.814285</v>
      </c>
      <c r="DR251">
        <v>635.2313214285714</v>
      </c>
      <c r="DS251">
        <v>675.5253928571428</v>
      </c>
      <c r="DT251">
        <v>11.463075</v>
      </c>
      <c r="DU251">
        <v>8.850277500000001</v>
      </c>
      <c r="DV251">
        <v>634.3755357142857</v>
      </c>
      <c r="DW251">
        <v>11.41286428571429</v>
      </c>
      <c r="DX251">
        <v>500.0192857142857</v>
      </c>
      <c r="DY251">
        <v>90.14257857142856</v>
      </c>
      <c r="DZ251">
        <v>0.03084671785714286</v>
      </c>
      <c r="EA251">
        <v>17.90193571428571</v>
      </c>
      <c r="EB251">
        <v>17.99726071428571</v>
      </c>
      <c r="EC251">
        <v>999.9000000000002</v>
      </c>
      <c r="ED251">
        <v>0</v>
      </c>
      <c r="EE251">
        <v>0</v>
      </c>
      <c r="EF251">
        <v>10005.96357142857</v>
      </c>
      <c r="EG251">
        <v>0</v>
      </c>
      <c r="EH251">
        <v>1139.013214285714</v>
      </c>
      <c r="EI251">
        <v>-40.29406071428571</v>
      </c>
      <c r="EJ251">
        <v>642.597357142857</v>
      </c>
      <c r="EK251">
        <v>681.5573928571429</v>
      </c>
      <c r="EL251">
        <v>2.612799285714285</v>
      </c>
      <c r="EM251">
        <v>675.5253928571428</v>
      </c>
      <c r="EN251">
        <v>8.850277500000001</v>
      </c>
      <c r="EO251">
        <v>1.033310357142857</v>
      </c>
      <c r="EP251">
        <v>0.7977866785714285</v>
      </c>
      <c r="EQ251">
        <v>7.394728928571427</v>
      </c>
      <c r="ER251">
        <v>3.667983214285713</v>
      </c>
      <c r="ES251">
        <v>1199.995357142857</v>
      </c>
      <c r="ET251">
        <v>0.9669976428571428</v>
      </c>
      <c r="EU251">
        <v>0.03300235714285714</v>
      </c>
      <c r="EV251">
        <v>0</v>
      </c>
      <c r="EW251">
        <v>1378.6675</v>
      </c>
      <c r="EX251">
        <v>5.000560000000001</v>
      </c>
      <c r="EY251">
        <v>16319.05357142857</v>
      </c>
      <c r="EZ251">
        <v>10316.76428571429</v>
      </c>
      <c r="FA251">
        <v>36.01314285714285</v>
      </c>
      <c r="FB251">
        <v>39.01989285714285</v>
      </c>
      <c r="FC251">
        <v>37.20953571428571</v>
      </c>
      <c r="FD251">
        <v>37.5645</v>
      </c>
      <c r="FE251">
        <v>37.29435714285714</v>
      </c>
      <c r="FF251">
        <v>1155.555357142857</v>
      </c>
      <c r="FG251">
        <v>39.44</v>
      </c>
      <c r="FH251">
        <v>0</v>
      </c>
      <c r="FI251">
        <v>1761332475.2</v>
      </c>
      <c r="FJ251">
        <v>0</v>
      </c>
      <c r="FK251">
        <v>1378.7424</v>
      </c>
      <c r="FL251">
        <v>5.565384624556064</v>
      </c>
      <c r="FM251">
        <v>119.561538528168</v>
      </c>
      <c r="FN251">
        <v>16319.788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-40.2450975</v>
      </c>
      <c r="GD251">
        <v>-1.261577110694135</v>
      </c>
      <c r="GE251">
        <v>0.1368570814526968</v>
      </c>
      <c r="GF251">
        <v>0</v>
      </c>
      <c r="GG251">
        <v>1378.388529411765</v>
      </c>
      <c r="GH251">
        <v>6.934606575869878</v>
      </c>
      <c r="GI251">
        <v>0.8200148217919332</v>
      </c>
      <c r="GJ251">
        <v>0</v>
      </c>
      <c r="GK251">
        <v>2.6117965</v>
      </c>
      <c r="GL251">
        <v>0.0004138086303857116</v>
      </c>
      <c r="GM251">
        <v>0.006376814859316547</v>
      </c>
      <c r="GN251">
        <v>1</v>
      </c>
      <c r="GO251">
        <v>1</v>
      </c>
      <c r="GP251">
        <v>3</v>
      </c>
      <c r="GQ251" t="s">
        <v>446</v>
      </c>
      <c r="GR251">
        <v>3.13329</v>
      </c>
      <c r="GS251">
        <v>2.70855</v>
      </c>
      <c r="GT251">
        <v>0.119712</v>
      </c>
      <c r="GU251">
        <v>0.125466</v>
      </c>
      <c r="GV251">
        <v>0.06357649999999999</v>
      </c>
      <c r="GW251">
        <v>0.0526325</v>
      </c>
      <c r="GX251">
        <v>26780</v>
      </c>
      <c r="GY251">
        <v>25777</v>
      </c>
      <c r="GZ251">
        <v>30943.3</v>
      </c>
      <c r="HA251">
        <v>29705.3</v>
      </c>
      <c r="HB251">
        <v>39946.9</v>
      </c>
      <c r="HC251">
        <v>37034.1</v>
      </c>
      <c r="HD251">
        <v>47265.8</v>
      </c>
      <c r="HE251">
        <v>44129.4</v>
      </c>
      <c r="HF251">
        <v>1.88862</v>
      </c>
      <c r="HG251">
        <v>1.87605</v>
      </c>
      <c r="HH251">
        <v>0.0463501</v>
      </c>
      <c r="HI251">
        <v>0</v>
      </c>
      <c r="HJ251">
        <v>17.2379</v>
      </c>
      <c r="HK251">
        <v>999.9</v>
      </c>
      <c r="HL251">
        <v>30.9</v>
      </c>
      <c r="HM251">
        <v>32.2</v>
      </c>
      <c r="HN251">
        <v>16.5534</v>
      </c>
      <c r="HO251">
        <v>63.1814</v>
      </c>
      <c r="HP251">
        <v>19.8438</v>
      </c>
      <c r="HQ251">
        <v>1</v>
      </c>
      <c r="HR251">
        <v>-0.266494</v>
      </c>
      <c r="HS251">
        <v>2.94279</v>
      </c>
      <c r="HT251">
        <v>20.1829</v>
      </c>
      <c r="HU251">
        <v>5.23122</v>
      </c>
      <c r="HV251">
        <v>11.9713</v>
      </c>
      <c r="HW251">
        <v>4.9713</v>
      </c>
      <c r="HX251">
        <v>3.28953</v>
      </c>
      <c r="HY251">
        <v>9999</v>
      </c>
      <c r="HZ251">
        <v>9999</v>
      </c>
      <c r="IA251">
        <v>9999</v>
      </c>
      <c r="IB251">
        <v>999.9</v>
      </c>
      <c r="IC251">
        <v>4.97296</v>
      </c>
      <c r="ID251">
        <v>1.87744</v>
      </c>
      <c r="IE251">
        <v>1.87546</v>
      </c>
      <c r="IF251">
        <v>1.87836</v>
      </c>
      <c r="IG251">
        <v>1.875</v>
      </c>
      <c r="IH251">
        <v>1.87857</v>
      </c>
      <c r="II251">
        <v>1.87571</v>
      </c>
      <c r="IJ251">
        <v>1.87684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0.884</v>
      </c>
      <c r="IY251">
        <v>0.0501</v>
      </c>
      <c r="IZ251">
        <v>-0.1194416370607354</v>
      </c>
      <c r="JA251">
        <v>0.002211305909277446</v>
      </c>
      <c r="JB251">
        <v>-1.416678044876584E-06</v>
      </c>
      <c r="JC251">
        <v>5.589822708492042E-10</v>
      </c>
      <c r="JD251">
        <v>-0.0366444106193515</v>
      </c>
      <c r="JE251">
        <v>-0.003883289402147765</v>
      </c>
      <c r="JF251">
        <v>0.001294046794190009</v>
      </c>
      <c r="JG251">
        <v>-2.515066912705432E-05</v>
      </c>
      <c r="JH251">
        <v>14</v>
      </c>
      <c r="JI251">
        <v>2052</v>
      </c>
      <c r="JJ251">
        <v>1</v>
      </c>
      <c r="JK251">
        <v>21</v>
      </c>
      <c r="JL251">
        <v>29355540.7</v>
      </c>
      <c r="JM251">
        <v>29355540.7</v>
      </c>
      <c r="JN251">
        <v>1.68213</v>
      </c>
      <c r="JO251">
        <v>2.52563</v>
      </c>
      <c r="JP251">
        <v>1.39893</v>
      </c>
      <c r="JQ251">
        <v>2.32788</v>
      </c>
      <c r="JR251">
        <v>1.44897</v>
      </c>
      <c r="JS251">
        <v>2.54272</v>
      </c>
      <c r="JT251">
        <v>37.747</v>
      </c>
      <c r="JU251">
        <v>23.9036</v>
      </c>
      <c r="JV251">
        <v>18</v>
      </c>
      <c r="JW251">
        <v>476.284</v>
      </c>
      <c r="JX251">
        <v>437.574</v>
      </c>
      <c r="JY251">
        <v>13.6357</v>
      </c>
      <c r="JZ251">
        <v>23.548</v>
      </c>
      <c r="KA251">
        <v>29.9999</v>
      </c>
      <c r="KB251">
        <v>23.3471</v>
      </c>
      <c r="KC251">
        <v>23.438</v>
      </c>
      <c r="KD251">
        <v>33.7008</v>
      </c>
      <c r="KE251">
        <v>43.1869</v>
      </c>
      <c r="KF251">
        <v>0</v>
      </c>
      <c r="KG251">
        <v>13.6364</v>
      </c>
      <c r="KH251">
        <v>721.21</v>
      </c>
      <c r="KI251">
        <v>8.81005</v>
      </c>
      <c r="KJ251">
        <v>102.205</v>
      </c>
      <c r="KK251">
        <v>101.515</v>
      </c>
    </row>
    <row r="252" spans="1:297">
      <c r="A252">
        <v>236</v>
      </c>
      <c r="B252">
        <v>1761332444.6</v>
      </c>
      <c r="C252">
        <v>4404</v>
      </c>
      <c r="D252" t="s">
        <v>917</v>
      </c>
      <c r="E252" t="s">
        <v>918</v>
      </c>
      <c r="F252">
        <v>5</v>
      </c>
      <c r="G252" t="s">
        <v>832</v>
      </c>
      <c r="H252" t="s">
        <v>436</v>
      </c>
      <c r="I252">
        <v>1761332437.1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714.7212600345338</v>
      </c>
      <c r="AK252">
        <v>684.0084848484848</v>
      </c>
      <c r="AL252">
        <v>3.364185157355807</v>
      </c>
      <c r="AM252">
        <v>65.51490873077735</v>
      </c>
      <c r="AN252">
        <f>(AP252 - AO252 + DY252*1E3/(8.314*(EA252+273.15)) * AR252/DX252 * AQ252) * DX252/(100*DL252) * 1000/(1000 - AP252)</f>
        <v>0</v>
      </c>
      <c r="AO252">
        <v>8.852511983336985</v>
      </c>
      <c r="AP252">
        <v>11.46013939393939</v>
      </c>
      <c r="AQ252">
        <v>2.448814246826588E-06</v>
      </c>
      <c r="AR252">
        <v>114.914792961225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1761332437.1</v>
      </c>
      <c r="DR252">
        <v>652.8364074074075</v>
      </c>
      <c r="DS252">
        <v>693.246037037037</v>
      </c>
      <c r="DT252">
        <v>11.46070740740741</v>
      </c>
      <c r="DU252">
        <v>8.851176666666666</v>
      </c>
      <c r="DV252">
        <v>651.9615185185185</v>
      </c>
      <c r="DW252">
        <v>11.41053703703704</v>
      </c>
      <c r="DX252">
        <v>500.0302592592593</v>
      </c>
      <c r="DY252">
        <v>90.14251111111111</v>
      </c>
      <c r="DZ252">
        <v>0.03085738148148148</v>
      </c>
      <c r="EA252">
        <v>17.90462962962963</v>
      </c>
      <c r="EB252">
        <v>17.99861851851852</v>
      </c>
      <c r="EC252">
        <v>999.9000000000001</v>
      </c>
      <c r="ED252">
        <v>0</v>
      </c>
      <c r="EE252">
        <v>0</v>
      </c>
      <c r="EF252">
        <v>10000.53703703704</v>
      </c>
      <c r="EG252">
        <v>0</v>
      </c>
      <c r="EH252">
        <v>1139.037777777778</v>
      </c>
      <c r="EI252">
        <v>-40.40964074074073</v>
      </c>
      <c r="EJ252">
        <v>660.4050740740743</v>
      </c>
      <c r="EK252">
        <v>699.4369629629628</v>
      </c>
      <c r="EL252">
        <v>2.609534814814815</v>
      </c>
      <c r="EM252">
        <v>693.246037037037</v>
      </c>
      <c r="EN252">
        <v>8.851176666666666</v>
      </c>
      <c r="EO252">
        <v>1.033097407407407</v>
      </c>
      <c r="EP252">
        <v>0.7978673333333333</v>
      </c>
      <c r="EQ252">
        <v>7.391701111111112</v>
      </c>
      <c r="ER252">
        <v>3.669415925925926</v>
      </c>
      <c r="ES252">
        <v>1200.013333333333</v>
      </c>
      <c r="ET252">
        <v>0.9669995555555556</v>
      </c>
      <c r="EU252">
        <v>0.03300059259259259</v>
      </c>
      <c r="EV252">
        <v>0</v>
      </c>
      <c r="EW252">
        <v>1379.137777777778</v>
      </c>
      <c r="EX252">
        <v>5.000560000000001</v>
      </c>
      <c r="EY252">
        <v>16328.95185185185</v>
      </c>
      <c r="EZ252">
        <v>10316.92222222222</v>
      </c>
      <c r="FA252">
        <v>36.12014814814815</v>
      </c>
      <c r="FB252">
        <v>39.15948148148147</v>
      </c>
      <c r="FC252">
        <v>37.27966666666667</v>
      </c>
      <c r="FD252">
        <v>37.715</v>
      </c>
      <c r="FE252">
        <v>37.38162962962963</v>
      </c>
      <c r="FF252">
        <v>1155.575185185185</v>
      </c>
      <c r="FG252">
        <v>39.43740740740741</v>
      </c>
      <c r="FH252">
        <v>0</v>
      </c>
      <c r="FI252">
        <v>1761332480.6</v>
      </c>
      <c r="FJ252">
        <v>0</v>
      </c>
      <c r="FK252">
        <v>1379.183461538461</v>
      </c>
      <c r="FL252">
        <v>4.79623932703351</v>
      </c>
      <c r="FM252">
        <v>102.9641026831246</v>
      </c>
      <c r="FN252">
        <v>16329.15769230769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-40.3372025</v>
      </c>
      <c r="GD252">
        <v>-1.27363339587236</v>
      </c>
      <c r="GE252">
        <v>0.1361346089124657</v>
      </c>
      <c r="GF252">
        <v>0</v>
      </c>
      <c r="GG252">
        <v>1378.878823529412</v>
      </c>
      <c r="GH252">
        <v>5.255920552426145</v>
      </c>
      <c r="GI252">
        <v>0.6529830405233141</v>
      </c>
      <c r="GJ252">
        <v>0</v>
      </c>
      <c r="GK252">
        <v>2.61139475</v>
      </c>
      <c r="GL252">
        <v>-0.03804821763603013</v>
      </c>
      <c r="GM252">
        <v>0.003820164909725744</v>
      </c>
      <c r="GN252">
        <v>1</v>
      </c>
      <c r="GO252">
        <v>1</v>
      </c>
      <c r="GP252">
        <v>3</v>
      </c>
      <c r="GQ252" t="s">
        <v>446</v>
      </c>
      <c r="GR252">
        <v>3.13286</v>
      </c>
      <c r="GS252">
        <v>2.70891</v>
      </c>
      <c r="GT252">
        <v>0.121761</v>
      </c>
      <c r="GU252">
        <v>0.127486</v>
      </c>
      <c r="GV252">
        <v>0.0635812</v>
      </c>
      <c r="GW252">
        <v>0.0526411</v>
      </c>
      <c r="GX252">
        <v>26718</v>
      </c>
      <c r="GY252">
        <v>25717.7</v>
      </c>
      <c r="GZ252">
        <v>30943.6</v>
      </c>
      <c r="HA252">
        <v>29705.6</v>
      </c>
      <c r="HB252">
        <v>39947.3</v>
      </c>
      <c r="HC252">
        <v>37034.1</v>
      </c>
      <c r="HD252">
        <v>47266.4</v>
      </c>
      <c r="HE252">
        <v>44129.7</v>
      </c>
      <c r="HF252">
        <v>1.888</v>
      </c>
      <c r="HG252">
        <v>1.87658</v>
      </c>
      <c r="HH252">
        <v>0.045754</v>
      </c>
      <c r="HI252">
        <v>0</v>
      </c>
      <c r="HJ252">
        <v>17.2395</v>
      </c>
      <c r="HK252">
        <v>999.9</v>
      </c>
      <c r="HL252">
        <v>30.9</v>
      </c>
      <c r="HM252">
        <v>32.2</v>
      </c>
      <c r="HN252">
        <v>16.5547</v>
      </c>
      <c r="HO252">
        <v>63.5214</v>
      </c>
      <c r="HP252">
        <v>20.1442</v>
      </c>
      <c r="HQ252">
        <v>1</v>
      </c>
      <c r="HR252">
        <v>-0.264223</v>
      </c>
      <c r="HS252">
        <v>3.77564</v>
      </c>
      <c r="HT252">
        <v>20.1655</v>
      </c>
      <c r="HU252">
        <v>5.23152</v>
      </c>
      <c r="HV252">
        <v>11.9727</v>
      </c>
      <c r="HW252">
        <v>4.9709</v>
      </c>
      <c r="HX252">
        <v>3.28955</v>
      </c>
      <c r="HY252">
        <v>9999</v>
      </c>
      <c r="HZ252">
        <v>9999</v>
      </c>
      <c r="IA252">
        <v>9999</v>
      </c>
      <c r="IB252">
        <v>999.9</v>
      </c>
      <c r="IC252">
        <v>4.97295</v>
      </c>
      <c r="ID252">
        <v>1.87743</v>
      </c>
      <c r="IE252">
        <v>1.87547</v>
      </c>
      <c r="IF252">
        <v>1.87836</v>
      </c>
      <c r="IG252">
        <v>1.87501</v>
      </c>
      <c r="IH252">
        <v>1.87858</v>
      </c>
      <c r="II252">
        <v>1.87575</v>
      </c>
      <c r="IJ252">
        <v>1.87684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0.901</v>
      </c>
      <c r="IY252">
        <v>0.0502</v>
      </c>
      <c r="IZ252">
        <v>-0.1194416370607354</v>
      </c>
      <c r="JA252">
        <v>0.002211305909277446</v>
      </c>
      <c r="JB252">
        <v>-1.416678044876584E-06</v>
      </c>
      <c r="JC252">
        <v>5.589822708492042E-10</v>
      </c>
      <c r="JD252">
        <v>-0.0366444106193515</v>
      </c>
      <c r="JE252">
        <v>-0.003883289402147765</v>
      </c>
      <c r="JF252">
        <v>0.001294046794190009</v>
      </c>
      <c r="JG252">
        <v>-2.515066912705432E-05</v>
      </c>
      <c r="JH252">
        <v>14</v>
      </c>
      <c r="JI252">
        <v>2052</v>
      </c>
      <c r="JJ252">
        <v>1</v>
      </c>
      <c r="JK252">
        <v>21</v>
      </c>
      <c r="JL252">
        <v>29355540.7</v>
      </c>
      <c r="JM252">
        <v>29355540.7</v>
      </c>
      <c r="JN252">
        <v>1.71631</v>
      </c>
      <c r="JO252">
        <v>2.5293</v>
      </c>
      <c r="JP252">
        <v>1.39893</v>
      </c>
      <c r="JQ252">
        <v>2.32788</v>
      </c>
      <c r="JR252">
        <v>1.44897</v>
      </c>
      <c r="JS252">
        <v>2.61841</v>
      </c>
      <c r="JT252">
        <v>37.747</v>
      </c>
      <c r="JU252">
        <v>23.9036</v>
      </c>
      <c r="JV252">
        <v>18</v>
      </c>
      <c r="JW252">
        <v>475.956</v>
      </c>
      <c r="JX252">
        <v>437.877</v>
      </c>
      <c r="JY252">
        <v>13.5459</v>
      </c>
      <c r="JZ252">
        <v>23.548</v>
      </c>
      <c r="KA252">
        <v>30.0019</v>
      </c>
      <c r="KB252">
        <v>23.3471</v>
      </c>
      <c r="KC252">
        <v>23.4365</v>
      </c>
      <c r="KD252">
        <v>34.362</v>
      </c>
      <c r="KE252">
        <v>43.1869</v>
      </c>
      <c r="KF252">
        <v>0</v>
      </c>
      <c r="KG252">
        <v>13.4401</v>
      </c>
      <c r="KH252">
        <v>741.247</v>
      </c>
      <c r="KI252">
        <v>8.807880000000001</v>
      </c>
      <c r="KJ252">
        <v>102.206</v>
      </c>
      <c r="KK252">
        <v>101.516</v>
      </c>
    </row>
    <row r="253" spans="1:297">
      <c r="A253">
        <v>237</v>
      </c>
      <c r="B253">
        <v>1761332449.6</v>
      </c>
      <c r="C253">
        <v>4409</v>
      </c>
      <c r="D253" t="s">
        <v>919</v>
      </c>
      <c r="E253" t="s">
        <v>920</v>
      </c>
      <c r="F253">
        <v>5</v>
      </c>
      <c r="G253" t="s">
        <v>832</v>
      </c>
      <c r="H253" t="s">
        <v>436</v>
      </c>
      <c r="I253">
        <v>1761332441.814285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731.8154979750899</v>
      </c>
      <c r="AK253">
        <v>700.8816969696967</v>
      </c>
      <c r="AL253">
        <v>3.377027321030296</v>
      </c>
      <c r="AM253">
        <v>65.51490873077735</v>
      </c>
      <c r="AN253">
        <f>(AP253 - AO253 + DY253*1E3/(8.314*(EA253+273.15)) * AR253/DX253 * AQ253) * DX253/(100*DL253) * 1000/(1000 - AP253)</f>
        <v>0</v>
      </c>
      <c r="AO253">
        <v>8.853321023764604</v>
      </c>
      <c r="AP253">
        <v>11.4480896969697</v>
      </c>
      <c r="AQ253">
        <v>-8.904809101583731E-06</v>
      </c>
      <c r="AR253">
        <v>114.914792961225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1761332441.814285</v>
      </c>
      <c r="DR253">
        <v>668.5596428571428</v>
      </c>
      <c r="DS253">
        <v>709.0921071428572</v>
      </c>
      <c r="DT253">
        <v>11.45809285714286</v>
      </c>
      <c r="DU253">
        <v>8.852299285714285</v>
      </c>
      <c r="DV253">
        <v>667.6678571428573</v>
      </c>
      <c r="DW253">
        <v>11.40795357142857</v>
      </c>
      <c r="DX253">
        <v>499.999</v>
      </c>
      <c r="DY253">
        <v>90.14358214285713</v>
      </c>
      <c r="DZ253">
        <v>0.03104109285714286</v>
      </c>
      <c r="EA253">
        <v>17.90596071428572</v>
      </c>
      <c r="EB253">
        <v>17.999725</v>
      </c>
      <c r="EC253">
        <v>999.9000000000002</v>
      </c>
      <c r="ED253">
        <v>0</v>
      </c>
      <c r="EE253">
        <v>0</v>
      </c>
      <c r="EF253">
        <v>9992.216428571428</v>
      </c>
      <c r="EG253">
        <v>0</v>
      </c>
      <c r="EH253">
        <v>1139.047857142857</v>
      </c>
      <c r="EI253">
        <v>-40.53254642857144</v>
      </c>
      <c r="EJ253">
        <v>676.30875</v>
      </c>
      <c r="EK253">
        <v>715.4254285714286</v>
      </c>
      <c r="EL253">
        <v>2.605787499999999</v>
      </c>
      <c r="EM253">
        <v>709.0921071428572</v>
      </c>
      <c r="EN253">
        <v>8.852299285714285</v>
      </c>
      <c r="EO253">
        <v>1.032873571428571</v>
      </c>
      <c r="EP253">
        <v>0.7979780357142857</v>
      </c>
      <c r="EQ253">
        <v>7.388526071428571</v>
      </c>
      <c r="ER253">
        <v>3.671385714285715</v>
      </c>
      <c r="ES253">
        <v>1200</v>
      </c>
      <c r="ET253">
        <v>0.9670002857142858</v>
      </c>
      <c r="EU253">
        <v>0.03299992857142857</v>
      </c>
      <c r="EV253">
        <v>0</v>
      </c>
      <c r="EW253">
        <v>1379.670357142857</v>
      </c>
      <c r="EX253">
        <v>5.000560000000001</v>
      </c>
      <c r="EY253">
        <v>16337.17857142857</v>
      </c>
      <c r="EZ253">
        <v>10316.8</v>
      </c>
      <c r="FA253">
        <v>36.16935714285714</v>
      </c>
      <c r="FB253">
        <v>39.27428571428571</v>
      </c>
      <c r="FC253">
        <v>37.35007142857143</v>
      </c>
      <c r="FD253">
        <v>37.84564285714286</v>
      </c>
      <c r="FE253">
        <v>37.45957142857143</v>
      </c>
      <c r="FF253">
        <v>1155.565</v>
      </c>
      <c r="FG253">
        <v>39.43428571428571</v>
      </c>
      <c r="FH253">
        <v>0</v>
      </c>
      <c r="FI253">
        <v>1761332485.4</v>
      </c>
      <c r="FJ253">
        <v>0</v>
      </c>
      <c r="FK253">
        <v>1379.748461538461</v>
      </c>
      <c r="FL253">
        <v>6.581196582952782</v>
      </c>
      <c r="FM253">
        <v>104.605128289297</v>
      </c>
      <c r="FN253">
        <v>16337.50384615385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-40.4447275</v>
      </c>
      <c r="GD253">
        <v>-1.62054821763601</v>
      </c>
      <c r="GE253">
        <v>0.1688645995872137</v>
      </c>
      <c r="GF253">
        <v>0</v>
      </c>
      <c r="GG253">
        <v>1379.337647058823</v>
      </c>
      <c r="GH253">
        <v>6.380443090856628</v>
      </c>
      <c r="GI253">
        <v>0.7450189844542533</v>
      </c>
      <c r="GJ253">
        <v>0</v>
      </c>
      <c r="GK253">
        <v>2.60847875</v>
      </c>
      <c r="GL253">
        <v>-0.03824679174484834</v>
      </c>
      <c r="GM253">
        <v>0.003941648251366433</v>
      </c>
      <c r="GN253">
        <v>1</v>
      </c>
      <c r="GO253">
        <v>1</v>
      </c>
      <c r="GP253">
        <v>3</v>
      </c>
      <c r="GQ253" t="s">
        <v>446</v>
      </c>
      <c r="GR253">
        <v>3.13325</v>
      </c>
      <c r="GS253">
        <v>2.70877</v>
      </c>
      <c r="GT253">
        <v>0.123793</v>
      </c>
      <c r="GU253">
        <v>0.129487</v>
      </c>
      <c r="GV253">
        <v>0.063531</v>
      </c>
      <c r="GW253">
        <v>0.0526436</v>
      </c>
      <c r="GX253">
        <v>26656.1</v>
      </c>
      <c r="GY253">
        <v>25659.2</v>
      </c>
      <c r="GZ253">
        <v>30943.5</v>
      </c>
      <c r="HA253">
        <v>29706.2</v>
      </c>
      <c r="HB253">
        <v>39949.5</v>
      </c>
      <c r="HC253">
        <v>37034.7</v>
      </c>
      <c r="HD253">
        <v>47266.1</v>
      </c>
      <c r="HE253">
        <v>44130.3</v>
      </c>
      <c r="HF253">
        <v>1.88855</v>
      </c>
      <c r="HG253">
        <v>1.87598</v>
      </c>
      <c r="HH253">
        <v>0.0451654</v>
      </c>
      <c r="HI253">
        <v>0</v>
      </c>
      <c r="HJ253">
        <v>17.2404</v>
      </c>
      <c r="HK253">
        <v>999.9</v>
      </c>
      <c r="HL253">
        <v>30.9</v>
      </c>
      <c r="HM253">
        <v>32.2</v>
      </c>
      <c r="HN253">
        <v>16.554</v>
      </c>
      <c r="HO253">
        <v>63.3514</v>
      </c>
      <c r="HP253">
        <v>19.996</v>
      </c>
      <c r="HQ253">
        <v>1</v>
      </c>
      <c r="HR253">
        <v>-0.264375</v>
      </c>
      <c r="HS253">
        <v>3.39436</v>
      </c>
      <c r="HT253">
        <v>20.1739</v>
      </c>
      <c r="HU253">
        <v>5.23122</v>
      </c>
      <c r="HV253">
        <v>11.9716</v>
      </c>
      <c r="HW253">
        <v>4.97105</v>
      </c>
      <c r="HX253">
        <v>3.2895</v>
      </c>
      <c r="HY253">
        <v>9999</v>
      </c>
      <c r="HZ253">
        <v>9999</v>
      </c>
      <c r="IA253">
        <v>9999</v>
      </c>
      <c r="IB253">
        <v>999.9</v>
      </c>
      <c r="IC253">
        <v>4.97295</v>
      </c>
      <c r="ID253">
        <v>1.87735</v>
      </c>
      <c r="IE253">
        <v>1.87546</v>
      </c>
      <c r="IF253">
        <v>1.87835</v>
      </c>
      <c r="IG253">
        <v>1.875</v>
      </c>
      <c r="IH253">
        <v>1.87855</v>
      </c>
      <c r="II253">
        <v>1.87568</v>
      </c>
      <c r="IJ253">
        <v>1.87684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0.92</v>
      </c>
      <c r="IY253">
        <v>0.05</v>
      </c>
      <c r="IZ253">
        <v>-0.1194416370607354</v>
      </c>
      <c r="JA253">
        <v>0.002211305909277446</v>
      </c>
      <c r="JB253">
        <v>-1.416678044876584E-06</v>
      </c>
      <c r="JC253">
        <v>5.589822708492042E-10</v>
      </c>
      <c r="JD253">
        <v>-0.0366444106193515</v>
      </c>
      <c r="JE253">
        <v>-0.003883289402147765</v>
      </c>
      <c r="JF253">
        <v>0.001294046794190009</v>
      </c>
      <c r="JG253">
        <v>-2.515066912705432E-05</v>
      </c>
      <c r="JH253">
        <v>14</v>
      </c>
      <c r="JI253">
        <v>2052</v>
      </c>
      <c r="JJ253">
        <v>1</v>
      </c>
      <c r="JK253">
        <v>21</v>
      </c>
      <c r="JL253">
        <v>29355540.8</v>
      </c>
      <c r="JM253">
        <v>29355540.8</v>
      </c>
      <c r="JN253">
        <v>1.74561</v>
      </c>
      <c r="JO253">
        <v>2.54272</v>
      </c>
      <c r="JP253">
        <v>1.39893</v>
      </c>
      <c r="JQ253">
        <v>2.32788</v>
      </c>
      <c r="JR253">
        <v>1.44897</v>
      </c>
      <c r="JS253">
        <v>2.58667</v>
      </c>
      <c r="JT253">
        <v>37.747</v>
      </c>
      <c r="JU253">
        <v>23.9036</v>
      </c>
      <c r="JV253">
        <v>18</v>
      </c>
      <c r="JW253">
        <v>476.245</v>
      </c>
      <c r="JX253">
        <v>437.513</v>
      </c>
      <c r="JY253">
        <v>13.4321</v>
      </c>
      <c r="JZ253">
        <v>23.548</v>
      </c>
      <c r="KA253">
        <v>30.0003</v>
      </c>
      <c r="KB253">
        <v>23.3471</v>
      </c>
      <c r="KC253">
        <v>23.436</v>
      </c>
      <c r="KD253">
        <v>34.9626</v>
      </c>
      <c r="KE253">
        <v>43.1869</v>
      </c>
      <c r="KF253">
        <v>0</v>
      </c>
      <c r="KG253">
        <v>13.4396</v>
      </c>
      <c r="KH253">
        <v>754.605</v>
      </c>
      <c r="KI253">
        <v>8.8119</v>
      </c>
      <c r="KJ253">
        <v>102.206</v>
      </c>
      <c r="KK253">
        <v>101.518</v>
      </c>
    </row>
    <row r="254" spans="1:297">
      <c r="A254">
        <v>238</v>
      </c>
      <c r="B254">
        <v>1761332454.6</v>
      </c>
      <c r="C254">
        <v>4414</v>
      </c>
      <c r="D254" t="s">
        <v>921</v>
      </c>
      <c r="E254" t="s">
        <v>922</v>
      </c>
      <c r="F254">
        <v>5</v>
      </c>
      <c r="G254" t="s">
        <v>832</v>
      </c>
      <c r="H254" t="s">
        <v>436</v>
      </c>
      <c r="I254">
        <v>1761332447.1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748.6183063268147</v>
      </c>
      <c r="AK254">
        <v>717.7618424242423</v>
      </c>
      <c r="AL254">
        <v>3.373270371301568</v>
      </c>
      <c r="AM254">
        <v>65.51490873077735</v>
      </c>
      <c r="AN254">
        <f>(AP254 - AO254 + DY254*1E3/(8.314*(EA254+273.15)) * AR254/DX254 * AQ254) * DX254/(100*DL254) * 1000/(1000 - AP254)</f>
        <v>0</v>
      </c>
      <c r="AO254">
        <v>8.855397726475443</v>
      </c>
      <c r="AP254">
        <v>11.44734121212121</v>
      </c>
      <c r="AQ254">
        <v>-7.597937099781743E-08</v>
      </c>
      <c r="AR254">
        <v>114.914792961225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1761332447.1</v>
      </c>
      <c r="DR254">
        <v>686.1881111111111</v>
      </c>
      <c r="DS254">
        <v>726.8285185185185</v>
      </c>
      <c r="DT254">
        <v>11.4537962962963</v>
      </c>
      <c r="DU254">
        <v>8.853967037037037</v>
      </c>
      <c r="DV254">
        <v>685.2777037037039</v>
      </c>
      <c r="DW254">
        <v>11.40372222222222</v>
      </c>
      <c r="DX254">
        <v>500.0062962962962</v>
      </c>
      <c r="DY254">
        <v>90.14348888888888</v>
      </c>
      <c r="DZ254">
        <v>0.03122322592592593</v>
      </c>
      <c r="EA254">
        <v>17.90447407407408</v>
      </c>
      <c r="EB254">
        <v>17.99819259259259</v>
      </c>
      <c r="EC254">
        <v>999.9000000000001</v>
      </c>
      <c r="ED254">
        <v>0</v>
      </c>
      <c r="EE254">
        <v>0</v>
      </c>
      <c r="EF254">
        <v>9983.617777777778</v>
      </c>
      <c r="EG254">
        <v>0</v>
      </c>
      <c r="EH254">
        <v>1139.061851851852</v>
      </c>
      <c r="EI254">
        <v>-40.64036666666666</v>
      </c>
      <c r="EJ254">
        <v>694.1386666666667</v>
      </c>
      <c r="EK254">
        <v>733.3214074074075</v>
      </c>
      <c r="EL254">
        <v>2.599824814814815</v>
      </c>
      <c r="EM254">
        <v>726.8285185185185</v>
      </c>
      <c r="EN254">
        <v>8.853967037037037</v>
      </c>
      <c r="EO254">
        <v>1.032484814814815</v>
      </c>
      <c r="EP254">
        <v>0.7981274814814816</v>
      </c>
      <c r="EQ254">
        <v>7.383027037037037</v>
      </c>
      <c r="ER254">
        <v>3.674044074074074</v>
      </c>
      <c r="ES254">
        <v>1199.968888888889</v>
      </c>
      <c r="ET254">
        <v>0.9670006666666667</v>
      </c>
      <c r="EU254">
        <v>0.03299961481481481</v>
      </c>
      <c r="EV254">
        <v>0</v>
      </c>
      <c r="EW254">
        <v>1380.26</v>
      </c>
      <c r="EX254">
        <v>5.000560000000001</v>
      </c>
      <c r="EY254">
        <v>16346.14444444445</v>
      </c>
      <c r="EZ254">
        <v>10316.54444444445</v>
      </c>
      <c r="FA254">
        <v>36.23351851851852</v>
      </c>
      <c r="FB254">
        <v>39.40481481481481</v>
      </c>
      <c r="FC254">
        <v>37.42325925925926</v>
      </c>
      <c r="FD254">
        <v>37.99733333333333</v>
      </c>
      <c r="FE254">
        <v>37.54144444444444</v>
      </c>
      <c r="FF254">
        <v>1155.537407407407</v>
      </c>
      <c r="FG254">
        <v>39.43074074074074</v>
      </c>
      <c r="FH254">
        <v>0</v>
      </c>
      <c r="FI254">
        <v>1761332490.2</v>
      </c>
      <c r="FJ254">
        <v>0</v>
      </c>
      <c r="FK254">
        <v>1380.231153846154</v>
      </c>
      <c r="FL254">
        <v>7.397264953506638</v>
      </c>
      <c r="FM254">
        <v>105.7572650684789</v>
      </c>
      <c r="FN254">
        <v>16345.67692307692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-40.5612487804878</v>
      </c>
      <c r="GD254">
        <v>-1.388067595818764</v>
      </c>
      <c r="GE254">
        <v>0.1492135940350414</v>
      </c>
      <c r="GF254">
        <v>0</v>
      </c>
      <c r="GG254">
        <v>1379.920882352941</v>
      </c>
      <c r="GH254">
        <v>6.669977086754914</v>
      </c>
      <c r="GI254">
        <v>0.7681006660705255</v>
      </c>
      <c r="GJ254">
        <v>0</v>
      </c>
      <c r="GK254">
        <v>2.603124634146341</v>
      </c>
      <c r="GL254">
        <v>-0.06713331010452213</v>
      </c>
      <c r="GM254">
        <v>0.007049198915760256</v>
      </c>
      <c r="GN254">
        <v>1</v>
      </c>
      <c r="GO254">
        <v>1</v>
      </c>
      <c r="GP254">
        <v>3</v>
      </c>
      <c r="GQ254" t="s">
        <v>446</v>
      </c>
      <c r="GR254">
        <v>3.13318</v>
      </c>
      <c r="GS254">
        <v>2.709</v>
      </c>
      <c r="GT254">
        <v>0.125797</v>
      </c>
      <c r="GU254">
        <v>0.13146</v>
      </c>
      <c r="GV254">
        <v>0.06352670000000001</v>
      </c>
      <c r="GW254">
        <v>0.0526584</v>
      </c>
      <c r="GX254">
        <v>26594.8</v>
      </c>
      <c r="GY254">
        <v>25600.9</v>
      </c>
      <c r="GZ254">
        <v>30943.1</v>
      </c>
      <c r="HA254">
        <v>29706</v>
      </c>
      <c r="HB254">
        <v>39949.4</v>
      </c>
      <c r="HC254">
        <v>37034.4</v>
      </c>
      <c r="HD254">
        <v>47265.7</v>
      </c>
      <c r="HE254">
        <v>44130.5</v>
      </c>
      <c r="HF254">
        <v>1.88883</v>
      </c>
      <c r="HG254">
        <v>1.87608</v>
      </c>
      <c r="HH254">
        <v>0.0456721</v>
      </c>
      <c r="HI254">
        <v>0</v>
      </c>
      <c r="HJ254">
        <v>17.241</v>
      </c>
      <c r="HK254">
        <v>999.9</v>
      </c>
      <c r="HL254">
        <v>30.9</v>
      </c>
      <c r="HM254">
        <v>32.2</v>
      </c>
      <c r="HN254">
        <v>16.5542</v>
      </c>
      <c r="HO254">
        <v>63.8414</v>
      </c>
      <c r="HP254">
        <v>19.7516</v>
      </c>
      <c r="HQ254">
        <v>1</v>
      </c>
      <c r="HR254">
        <v>-0.265264</v>
      </c>
      <c r="HS254">
        <v>3.2353</v>
      </c>
      <c r="HT254">
        <v>20.1774</v>
      </c>
      <c r="HU254">
        <v>5.23107</v>
      </c>
      <c r="HV254">
        <v>11.9719</v>
      </c>
      <c r="HW254">
        <v>4.9709</v>
      </c>
      <c r="HX254">
        <v>3.28958</v>
      </c>
      <c r="HY254">
        <v>9999</v>
      </c>
      <c r="HZ254">
        <v>9999</v>
      </c>
      <c r="IA254">
        <v>9999</v>
      </c>
      <c r="IB254">
        <v>999.9</v>
      </c>
      <c r="IC254">
        <v>4.97297</v>
      </c>
      <c r="ID254">
        <v>1.87742</v>
      </c>
      <c r="IE254">
        <v>1.87546</v>
      </c>
      <c r="IF254">
        <v>1.87836</v>
      </c>
      <c r="IG254">
        <v>1.875</v>
      </c>
      <c r="IH254">
        <v>1.87855</v>
      </c>
      <c r="II254">
        <v>1.8757</v>
      </c>
      <c r="IJ254">
        <v>1.87683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0.9370000000000001</v>
      </c>
      <c r="IY254">
        <v>0.05</v>
      </c>
      <c r="IZ254">
        <v>-0.1194416370607354</v>
      </c>
      <c r="JA254">
        <v>0.002211305909277446</v>
      </c>
      <c r="JB254">
        <v>-1.416678044876584E-06</v>
      </c>
      <c r="JC254">
        <v>5.589822708492042E-10</v>
      </c>
      <c r="JD254">
        <v>-0.0366444106193515</v>
      </c>
      <c r="JE254">
        <v>-0.003883289402147765</v>
      </c>
      <c r="JF254">
        <v>0.001294046794190009</v>
      </c>
      <c r="JG254">
        <v>-2.515066912705432E-05</v>
      </c>
      <c r="JH254">
        <v>14</v>
      </c>
      <c r="JI254">
        <v>2052</v>
      </c>
      <c r="JJ254">
        <v>1</v>
      </c>
      <c r="JK254">
        <v>21</v>
      </c>
      <c r="JL254">
        <v>29355540.9</v>
      </c>
      <c r="JM254">
        <v>29355540.9</v>
      </c>
      <c r="JN254">
        <v>1.77856</v>
      </c>
      <c r="JO254">
        <v>2.54517</v>
      </c>
      <c r="JP254">
        <v>1.39893</v>
      </c>
      <c r="JQ254">
        <v>2.32788</v>
      </c>
      <c r="JR254">
        <v>1.44897</v>
      </c>
      <c r="JS254">
        <v>2.47681</v>
      </c>
      <c r="JT254">
        <v>37.747</v>
      </c>
      <c r="JU254">
        <v>23.8949</v>
      </c>
      <c r="JV254">
        <v>18</v>
      </c>
      <c r="JW254">
        <v>476.374</v>
      </c>
      <c r="JX254">
        <v>437.573</v>
      </c>
      <c r="JY254">
        <v>13.4112</v>
      </c>
      <c r="JZ254">
        <v>23.5467</v>
      </c>
      <c r="KA254">
        <v>29.9999</v>
      </c>
      <c r="KB254">
        <v>23.345</v>
      </c>
      <c r="KC254">
        <v>23.436</v>
      </c>
      <c r="KD254">
        <v>35.619</v>
      </c>
      <c r="KE254">
        <v>43.1869</v>
      </c>
      <c r="KF254">
        <v>0</v>
      </c>
      <c r="KG254">
        <v>13.4347</v>
      </c>
      <c r="KH254">
        <v>774.646</v>
      </c>
      <c r="KI254">
        <v>8.8119</v>
      </c>
      <c r="KJ254">
        <v>102.205</v>
      </c>
      <c r="KK254">
        <v>101.518</v>
      </c>
    </row>
    <row r="255" spans="1:297">
      <c r="A255">
        <v>239</v>
      </c>
      <c r="B255">
        <v>1761332459.6</v>
      </c>
      <c r="C255">
        <v>4419</v>
      </c>
      <c r="D255" t="s">
        <v>923</v>
      </c>
      <c r="E255" t="s">
        <v>924</v>
      </c>
      <c r="F255">
        <v>5</v>
      </c>
      <c r="G255" t="s">
        <v>832</v>
      </c>
      <c r="H255" t="s">
        <v>436</v>
      </c>
      <c r="I255">
        <v>1761332451.814285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765.4972206026013</v>
      </c>
      <c r="AK255">
        <v>734.6743636363634</v>
      </c>
      <c r="AL255">
        <v>3.387434620260644</v>
      </c>
      <c r="AM255">
        <v>65.51490873077735</v>
      </c>
      <c r="AN255">
        <f>(AP255 - AO255 + DY255*1E3/(8.314*(EA255+273.15)) * AR255/DX255 * AQ255) * DX255/(100*DL255) * 1000/(1000 - AP255)</f>
        <v>0</v>
      </c>
      <c r="AO255">
        <v>8.857812999534614</v>
      </c>
      <c r="AP255">
        <v>11.45240363636363</v>
      </c>
      <c r="AQ255">
        <v>8.46031720926005E-07</v>
      </c>
      <c r="AR255">
        <v>114.914792961225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1761332451.814285</v>
      </c>
      <c r="DR255">
        <v>701.9218214285713</v>
      </c>
      <c r="DS255">
        <v>742.6413214285716</v>
      </c>
      <c r="DT255">
        <v>11.45057142857143</v>
      </c>
      <c r="DU255">
        <v>8.855643571428571</v>
      </c>
      <c r="DV255">
        <v>700.9947857142855</v>
      </c>
      <c r="DW255">
        <v>11.40055714285714</v>
      </c>
      <c r="DX255">
        <v>499.9763571428571</v>
      </c>
      <c r="DY255">
        <v>90.14387499999999</v>
      </c>
      <c r="DZ255">
        <v>0.03128889285714286</v>
      </c>
      <c r="EA255">
        <v>17.90056071428571</v>
      </c>
      <c r="EB255">
        <v>17.99507857142857</v>
      </c>
      <c r="EC255">
        <v>999.9000000000002</v>
      </c>
      <c r="ED255">
        <v>0</v>
      </c>
      <c r="EE255">
        <v>0</v>
      </c>
      <c r="EF255">
        <v>9993.573928571426</v>
      </c>
      <c r="EG255">
        <v>0</v>
      </c>
      <c r="EH255">
        <v>1139.0725</v>
      </c>
      <c r="EI255">
        <v>-40.7195</v>
      </c>
      <c r="EJ255">
        <v>710.0523928571429</v>
      </c>
      <c r="EK255">
        <v>749.2767142857143</v>
      </c>
      <c r="EL255">
        <v>2.594928571428571</v>
      </c>
      <c r="EM255">
        <v>742.6413214285716</v>
      </c>
      <c r="EN255">
        <v>8.855643571428571</v>
      </c>
      <c r="EO255">
        <v>1.032198571428572</v>
      </c>
      <c r="EP255">
        <v>0.7982819642857143</v>
      </c>
      <c r="EQ255">
        <v>7.378979285714285</v>
      </c>
      <c r="ER255">
        <v>3.676791071428572</v>
      </c>
      <c r="ES255">
        <v>1199.978571428572</v>
      </c>
      <c r="ET255">
        <v>0.9670018571428572</v>
      </c>
      <c r="EU255">
        <v>0.03299839285714286</v>
      </c>
      <c r="EV255">
        <v>0</v>
      </c>
      <c r="EW255">
        <v>1380.732857142857</v>
      </c>
      <c r="EX255">
        <v>5.000560000000001</v>
      </c>
      <c r="EY255">
        <v>16354.975</v>
      </c>
      <c r="EZ255">
        <v>10316.64285714286</v>
      </c>
      <c r="FA255">
        <v>36.26085714285714</v>
      </c>
      <c r="FB255">
        <v>39.51317857142856</v>
      </c>
      <c r="FC255">
        <v>37.49082142857143</v>
      </c>
      <c r="FD255">
        <v>38.13139285714286</v>
      </c>
      <c r="FE255">
        <v>37.62925000000001</v>
      </c>
      <c r="FF255">
        <v>1155.548571428571</v>
      </c>
      <c r="FG255">
        <v>39.43</v>
      </c>
      <c r="FH255">
        <v>0</v>
      </c>
      <c r="FI255">
        <v>1761332495.6</v>
      </c>
      <c r="FJ255">
        <v>0</v>
      </c>
      <c r="FK255">
        <v>1380.8376</v>
      </c>
      <c r="FL255">
        <v>4.983076906033725</v>
      </c>
      <c r="FM255">
        <v>109.7230771233879</v>
      </c>
      <c r="FN255">
        <v>16356.204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-40.65973</v>
      </c>
      <c r="GD255">
        <v>-0.9895542213883006</v>
      </c>
      <c r="GE255">
        <v>0.1228603276082235</v>
      </c>
      <c r="GF255">
        <v>0</v>
      </c>
      <c r="GG255">
        <v>1380.440882352941</v>
      </c>
      <c r="GH255">
        <v>6.345148959205455</v>
      </c>
      <c r="GI255">
        <v>0.7369147434407352</v>
      </c>
      <c r="GJ255">
        <v>0</v>
      </c>
      <c r="GK255">
        <v>2.5978525</v>
      </c>
      <c r="GL255">
        <v>-0.06781575984991083</v>
      </c>
      <c r="GM255">
        <v>0.007104888018118202</v>
      </c>
      <c r="GN255">
        <v>1</v>
      </c>
      <c r="GO255">
        <v>1</v>
      </c>
      <c r="GP255">
        <v>3</v>
      </c>
      <c r="GQ255" t="s">
        <v>446</v>
      </c>
      <c r="GR255">
        <v>3.13321</v>
      </c>
      <c r="GS255">
        <v>2.70904</v>
      </c>
      <c r="GT255">
        <v>0.127785</v>
      </c>
      <c r="GU255">
        <v>0.1334</v>
      </c>
      <c r="GV255">
        <v>0.0635508</v>
      </c>
      <c r="GW255">
        <v>0.0526689</v>
      </c>
      <c r="GX255">
        <v>26534.8</v>
      </c>
      <c r="GY255">
        <v>25544.1</v>
      </c>
      <c r="GZ255">
        <v>30943.6</v>
      </c>
      <c r="HA255">
        <v>29706.4</v>
      </c>
      <c r="HB255">
        <v>39949.2</v>
      </c>
      <c r="HC255">
        <v>37034.6</v>
      </c>
      <c r="HD255">
        <v>47266.5</v>
      </c>
      <c r="HE255">
        <v>44131.1</v>
      </c>
      <c r="HF255">
        <v>1.8886</v>
      </c>
      <c r="HG255">
        <v>1.87635</v>
      </c>
      <c r="HH255">
        <v>0.0444204</v>
      </c>
      <c r="HI255">
        <v>0</v>
      </c>
      <c r="HJ255">
        <v>17.2396</v>
      </c>
      <c r="HK255">
        <v>999.9</v>
      </c>
      <c r="HL255">
        <v>30.9</v>
      </c>
      <c r="HM255">
        <v>32.2</v>
      </c>
      <c r="HN255">
        <v>16.554</v>
      </c>
      <c r="HO255">
        <v>63.7914</v>
      </c>
      <c r="HP255">
        <v>19.8638</v>
      </c>
      <c r="HQ255">
        <v>1</v>
      </c>
      <c r="HR255">
        <v>-0.265783</v>
      </c>
      <c r="HS255">
        <v>3.11918</v>
      </c>
      <c r="HT255">
        <v>20.1798</v>
      </c>
      <c r="HU255">
        <v>5.23152</v>
      </c>
      <c r="HV255">
        <v>11.9712</v>
      </c>
      <c r="HW255">
        <v>4.97135</v>
      </c>
      <c r="HX255">
        <v>3.2897</v>
      </c>
      <c r="HY255">
        <v>9999</v>
      </c>
      <c r="HZ255">
        <v>9999</v>
      </c>
      <c r="IA255">
        <v>9999</v>
      </c>
      <c r="IB255">
        <v>999.9</v>
      </c>
      <c r="IC255">
        <v>4.97297</v>
      </c>
      <c r="ID255">
        <v>1.87739</v>
      </c>
      <c r="IE255">
        <v>1.87546</v>
      </c>
      <c r="IF255">
        <v>1.87836</v>
      </c>
      <c r="IG255">
        <v>1.875</v>
      </c>
      <c r="IH255">
        <v>1.87852</v>
      </c>
      <c r="II255">
        <v>1.87569</v>
      </c>
      <c r="IJ255">
        <v>1.87683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0.954</v>
      </c>
      <c r="IY255">
        <v>0.05</v>
      </c>
      <c r="IZ255">
        <v>-0.1194416370607354</v>
      </c>
      <c r="JA255">
        <v>0.002211305909277446</v>
      </c>
      <c r="JB255">
        <v>-1.416678044876584E-06</v>
      </c>
      <c r="JC255">
        <v>5.589822708492042E-10</v>
      </c>
      <c r="JD255">
        <v>-0.0366444106193515</v>
      </c>
      <c r="JE255">
        <v>-0.003883289402147765</v>
      </c>
      <c r="JF255">
        <v>0.001294046794190009</v>
      </c>
      <c r="JG255">
        <v>-2.515066912705432E-05</v>
      </c>
      <c r="JH255">
        <v>14</v>
      </c>
      <c r="JI255">
        <v>2052</v>
      </c>
      <c r="JJ255">
        <v>1</v>
      </c>
      <c r="JK255">
        <v>21</v>
      </c>
      <c r="JL255">
        <v>29355541</v>
      </c>
      <c r="JM255">
        <v>29355541</v>
      </c>
      <c r="JN255">
        <v>1.80786</v>
      </c>
      <c r="JO255">
        <v>2.53052</v>
      </c>
      <c r="JP255">
        <v>1.39893</v>
      </c>
      <c r="JQ255">
        <v>2.32788</v>
      </c>
      <c r="JR255">
        <v>1.44897</v>
      </c>
      <c r="JS255">
        <v>2.5354</v>
      </c>
      <c r="JT255">
        <v>37.747</v>
      </c>
      <c r="JU255">
        <v>23.9124</v>
      </c>
      <c r="JV255">
        <v>18</v>
      </c>
      <c r="JW255">
        <v>476.256</v>
      </c>
      <c r="JX255">
        <v>437.724</v>
      </c>
      <c r="JY255">
        <v>13.4142</v>
      </c>
      <c r="JZ255">
        <v>23.5461</v>
      </c>
      <c r="KA255">
        <v>29.9995</v>
      </c>
      <c r="KB255">
        <v>23.345</v>
      </c>
      <c r="KC255">
        <v>23.4343</v>
      </c>
      <c r="KD255">
        <v>36.2135</v>
      </c>
      <c r="KE255">
        <v>43.1869</v>
      </c>
      <c r="KF255">
        <v>0</v>
      </c>
      <c r="KG255">
        <v>13.4374</v>
      </c>
      <c r="KH255">
        <v>788.001</v>
      </c>
      <c r="KI255">
        <v>8.809049999999999</v>
      </c>
      <c r="KJ255">
        <v>102.206</v>
      </c>
      <c r="KK255">
        <v>101.519</v>
      </c>
    </row>
    <row r="256" spans="1:297">
      <c r="A256">
        <v>240</v>
      </c>
      <c r="B256">
        <v>1761332464.6</v>
      </c>
      <c r="C256">
        <v>4424</v>
      </c>
      <c r="D256" t="s">
        <v>925</v>
      </c>
      <c r="E256" t="s">
        <v>926</v>
      </c>
      <c r="F256">
        <v>5</v>
      </c>
      <c r="G256" t="s">
        <v>832</v>
      </c>
      <c r="H256" t="s">
        <v>436</v>
      </c>
      <c r="I256">
        <v>1761332457.1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782.4236529371235</v>
      </c>
      <c r="AK256">
        <v>751.4924</v>
      </c>
      <c r="AL256">
        <v>3.362574438540736</v>
      </c>
      <c r="AM256">
        <v>65.51490873077735</v>
      </c>
      <c r="AN256">
        <f>(AP256 - AO256 + DY256*1E3/(8.314*(EA256+273.15)) * AR256/DX256 * AQ256) * DX256/(100*DL256) * 1000/(1000 - AP256)</f>
        <v>0</v>
      </c>
      <c r="AO256">
        <v>8.860163686148098</v>
      </c>
      <c r="AP256">
        <v>11.45689090909091</v>
      </c>
      <c r="AQ256">
        <v>2.733875177175184E-06</v>
      </c>
      <c r="AR256">
        <v>114.914792961225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1761332457.1</v>
      </c>
      <c r="DR256">
        <v>719.5634444444446</v>
      </c>
      <c r="DS256">
        <v>760.332925925926</v>
      </c>
      <c r="DT256">
        <v>11.45064814814815</v>
      </c>
      <c r="DU256">
        <v>8.858104444444445</v>
      </c>
      <c r="DV256">
        <v>718.617962962963</v>
      </c>
      <c r="DW256">
        <v>11.40064074074074</v>
      </c>
      <c r="DX256">
        <v>499.9782592592593</v>
      </c>
      <c r="DY256">
        <v>90.14406666666667</v>
      </c>
      <c r="DZ256">
        <v>0.03121211481481482</v>
      </c>
      <c r="EA256">
        <v>17.89446296296297</v>
      </c>
      <c r="EB256">
        <v>17.98812222222222</v>
      </c>
      <c r="EC256">
        <v>999.9000000000001</v>
      </c>
      <c r="ED256">
        <v>0</v>
      </c>
      <c r="EE256">
        <v>0</v>
      </c>
      <c r="EF256">
        <v>10001.0862962963</v>
      </c>
      <c r="EG256">
        <v>0</v>
      </c>
      <c r="EH256">
        <v>1139.078148148148</v>
      </c>
      <c r="EI256">
        <v>-40.76943703703704</v>
      </c>
      <c r="EJ256">
        <v>727.8985185185185</v>
      </c>
      <c r="EK256">
        <v>767.1282592592593</v>
      </c>
      <c r="EL256">
        <v>2.592551111111111</v>
      </c>
      <c r="EM256">
        <v>760.332925925926</v>
      </c>
      <c r="EN256">
        <v>8.858104444444445</v>
      </c>
      <c r="EO256">
        <v>1.032208148148148</v>
      </c>
      <c r="EP256">
        <v>0.7985055925925926</v>
      </c>
      <c r="EQ256">
        <v>7.379115555555556</v>
      </c>
      <c r="ER256">
        <v>3.680764074074074</v>
      </c>
      <c r="ES256">
        <v>1200.019259259259</v>
      </c>
      <c r="ET256">
        <v>0.9670039629629632</v>
      </c>
      <c r="EU256">
        <v>0.03299620370370372</v>
      </c>
      <c r="EV256">
        <v>0</v>
      </c>
      <c r="EW256">
        <v>1381.296296296296</v>
      </c>
      <c r="EX256">
        <v>5.000560000000001</v>
      </c>
      <c r="EY256">
        <v>16364.97777777778</v>
      </c>
      <c r="EZ256">
        <v>10317.01481481481</v>
      </c>
      <c r="FA256">
        <v>36.30525925925926</v>
      </c>
      <c r="FB256">
        <v>39.64329629629629</v>
      </c>
      <c r="FC256">
        <v>37.55759259259259</v>
      </c>
      <c r="FD256">
        <v>38.26829629629629</v>
      </c>
      <c r="FE256">
        <v>37.71277777777777</v>
      </c>
      <c r="FF256">
        <v>1155.589259259259</v>
      </c>
      <c r="FG256">
        <v>39.43</v>
      </c>
      <c r="FH256">
        <v>0</v>
      </c>
      <c r="FI256">
        <v>1761332500.4</v>
      </c>
      <c r="FJ256">
        <v>0</v>
      </c>
      <c r="FK256">
        <v>1381.3192</v>
      </c>
      <c r="FL256">
        <v>6.770769201760106</v>
      </c>
      <c r="FM256">
        <v>112.5538459908143</v>
      </c>
      <c r="FN256">
        <v>16365.02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-40.7501175</v>
      </c>
      <c r="GD256">
        <v>-0.5660318949343637</v>
      </c>
      <c r="GE256">
        <v>0.08324214043229582</v>
      </c>
      <c r="GF256">
        <v>0</v>
      </c>
      <c r="GG256">
        <v>1381.087647058824</v>
      </c>
      <c r="GH256">
        <v>5.9284950184225</v>
      </c>
      <c r="GI256">
        <v>0.6847415090791816</v>
      </c>
      <c r="GJ256">
        <v>0</v>
      </c>
      <c r="GK256">
        <v>2.59469975</v>
      </c>
      <c r="GL256">
        <v>-0.02506075046904986</v>
      </c>
      <c r="GM256">
        <v>0.004573336576013161</v>
      </c>
      <c r="GN256">
        <v>1</v>
      </c>
      <c r="GO256">
        <v>1</v>
      </c>
      <c r="GP256">
        <v>3</v>
      </c>
      <c r="GQ256" t="s">
        <v>446</v>
      </c>
      <c r="GR256">
        <v>3.13321</v>
      </c>
      <c r="GS256">
        <v>2.70917</v>
      </c>
      <c r="GT256">
        <v>0.129736</v>
      </c>
      <c r="GU256">
        <v>0.135335</v>
      </c>
      <c r="GV256">
        <v>0.06357400000000001</v>
      </c>
      <c r="GW256">
        <v>0.0526795</v>
      </c>
      <c r="GX256">
        <v>26476</v>
      </c>
      <c r="GY256">
        <v>25487.1</v>
      </c>
      <c r="GZ256">
        <v>30944.2</v>
      </c>
      <c r="HA256">
        <v>29706.4</v>
      </c>
      <c r="HB256">
        <v>39949</v>
      </c>
      <c r="HC256">
        <v>37034.2</v>
      </c>
      <c r="HD256">
        <v>47267.3</v>
      </c>
      <c r="HE256">
        <v>44131</v>
      </c>
      <c r="HF256">
        <v>1.88918</v>
      </c>
      <c r="HG256">
        <v>1.87605</v>
      </c>
      <c r="HH256">
        <v>0.0448152</v>
      </c>
      <c r="HI256">
        <v>0</v>
      </c>
      <c r="HJ256">
        <v>17.2385</v>
      </c>
      <c r="HK256">
        <v>999.9</v>
      </c>
      <c r="HL256">
        <v>30.9</v>
      </c>
      <c r="HM256">
        <v>32.2</v>
      </c>
      <c r="HN256">
        <v>16.5551</v>
      </c>
      <c r="HO256">
        <v>63.3514</v>
      </c>
      <c r="HP256">
        <v>20.0881</v>
      </c>
      <c r="HQ256">
        <v>1</v>
      </c>
      <c r="HR256">
        <v>-0.266189</v>
      </c>
      <c r="HS256">
        <v>3.04319</v>
      </c>
      <c r="HT256">
        <v>20.1813</v>
      </c>
      <c r="HU256">
        <v>5.23226</v>
      </c>
      <c r="HV256">
        <v>11.9728</v>
      </c>
      <c r="HW256">
        <v>4.97145</v>
      </c>
      <c r="HX256">
        <v>3.28968</v>
      </c>
      <c r="HY256">
        <v>9999</v>
      </c>
      <c r="HZ256">
        <v>9999</v>
      </c>
      <c r="IA256">
        <v>9999</v>
      </c>
      <c r="IB256">
        <v>999.9</v>
      </c>
      <c r="IC256">
        <v>4.97295</v>
      </c>
      <c r="ID256">
        <v>1.87743</v>
      </c>
      <c r="IE256">
        <v>1.87546</v>
      </c>
      <c r="IF256">
        <v>1.87835</v>
      </c>
      <c r="IG256">
        <v>1.87501</v>
      </c>
      <c r="IH256">
        <v>1.87856</v>
      </c>
      <c r="II256">
        <v>1.87574</v>
      </c>
      <c r="IJ256">
        <v>1.87683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0.971</v>
      </c>
      <c r="IY256">
        <v>0.0501</v>
      </c>
      <c r="IZ256">
        <v>-0.1194416370607354</v>
      </c>
      <c r="JA256">
        <v>0.002211305909277446</v>
      </c>
      <c r="JB256">
        <v>-1.416678044876584E-06</v>
      </c>
      <c r="JC256">
        <v>5.589822708492042E-10</v>
      </c>
      <c r="JD256">
        <v>-0.0366444106193515</v>
      </c>
      <c r="JE256">
        <v>-0.003883289402147765</v>
      </c>
      <c r="JF256">
        <v>0.001294046794190009</v>
      </c>
      <c r="JG256">
        <v>-2.515066912705432E-05</v>
      </c>
      <c r="JH256">
        <v>14</v>
      </c>
      <c r="JI256">
        <v>2052</v>
      </c>
      <c r="JJ256">
        <v>1</v>
      </c>
      <c r="JK256">
        <v>21</v>
      </c>
      <c r="JL256">
        <v>29355541.1</v>
      </c>
      <c r="JM256">
        <v>29355541.1</v>
      </c>
      <c r="JN256">
        <v>1.84082</v>
      </c>
      <c r="JO256">
        <v>2.53052</v>
      </c>
      <c r="JP256">
        <v>1.39893</v>
      </c>
      <c r="JQ256">
        <v>2.32788</v>
      </c>
      <c r="JR256">
        <v>1.44897</v>
      </c>
      <c r="JS256">
        <v>2.60498</v>
      </c>
      <c r="JT256">
        <v>37.747</v>
      </c>
      <c r="JU256">
        <v>23.9124</v>
      </c>
      <c r="JV256">
        <v>18</v>
      </c>
      <c r="JW256">
        <v>476.556</v>
      </c>
      <c r="JX256">
        <v>437.542</v>
      </c>
      <c r="JY256">
        <v>13.4276</v>
      </c>
      <c r="JZ256">
        <v>23.5461</v>
      </c>
      <c r="KA256">
        <v>29.9996</v>
      </c>
      <c r="KB256">
        <v>23.3447</v>
      </c>
      <c r="KC256">
        <v>23.4341</v>
      </c>
      <c r="KD256">
        <v>36.865</v>
      </c>
      <c r="KE256">
        <v>43.1869</v>
      </c>
      <c r="KF256">
        <v>0</v>
      </c>
      <c r="KG256">
        <v>13.4459</v>
      </c>
      <c r="KH256">
        <v>808.037</v>
      </c>
      <c r="KI256">
        <v>8.80457</v>
      </c>
      <c r="KJ256">
        <v>102.208</v>
      </c>
      <c r="KK256">
        <v>101.519</v>
      </c>
    </row>
    <row r="257" spans="1:297">
      <c r="A257">
        <v>241</v>
      </c>
      <c r="B257">
        <v>1761332469.6</v>
      </c>
      <c r="C257">
        <v>4429</v>
      </c>
      <c r="D257" t="s">
        <v>927</v>
      </c>
      <c r="E257" t="s">
        <v>928</v>
      </c>
      <c r="F257">
        <v>5</v>
      </c>
      <c r="G257" t="s">
        <v>832</v>
      </c>
      <c r="H257" t="s">
        <v>436</v>
      </c>
      <c r="I257">
        <v>1761332461.814285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799.2988819375373</v>
      </c>
      <c r="AK257">
        <v>768.342503030303</v>
      </c>
      <c r="AL257">
        <v>3.373311833872264</v>
      </c>
      <c r="AM257">
        <v>65.51490873077735</v>
      </c>
      <c r="AN257">
        <f>(AP257 - AO257 + DY257*1E3/(8.314*(EA257+273.15)) * AR257/DX257 * AQ257) * DX257/(100*DL257) * 1000/(1000 - AP257)</f>
        <v>0</v>
      </c>
      <c r="AO257">
        <v>8.862664690330652</v>
      </c>
      <c r="AP257">
        <v>11.46326545454546</v>
      </c>
      <c r="AQ257">
        <v>4.44877158299204E-06</v>
      </c>
      <c r="AR257">
        <v>114.914792961225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1761332461.814285</v>
      </c>
      <c r="DR257">
        <v>735.2763928571428</v>
      </c>
      <c r="DS257">
        <v>776.1230714285714</v>
      </c>
      <c r="DT257">
        <v>11.45494285714286</v>
      </c>
      <c r="DU257">
        <v>8.860432142857142</v>
      </c>
      <c r="DV257">
        <v>734.3145357142856</v>
      </c>
      <c r="DW257">
        <v>11.404875</v>
      </c>
      <c r="DX257">
        <v>500.0247142857142</v>
      </c>
      <c r="DY257">
        <v>90.14493928571429</v>
      </c>
      <c r="DZ257">
        <v>0.03108420357142857</v>
      </c>
      <c r="EA257">
        <v>17.89030357142857</v>
      </c>
      <c r="EB257">
        <v>17.98352142857143</v>
      </c>
      <c r="EC257">
        <v>999.9000000000002</v>
      </c>
      <c r="ED257">
        <v>0</v>
      </c>
      <c r="EE257">
        <v>0</v>
      </c>
      <c r="EF257">
        <v>10012.09321428571</v>
      </c>
      <c r="EG257">
        <v>0</v>
      </c>
      <c r="EH257">
        <v>1139.072857142857</v>
      </c>
      <c r="EI257">
        <v>-40.84672142857143</v>
      </c>
      <c r="EJ257">
        <v>743.7966428571427</v>
      </c>
      <c r="EK257">
        <v>783.0613928571429</v>
      </c>
      <c r="EL257">
        <v>2.594518928571429</v>
      </c>
      <c r="EM257">
        <v>776.1230714285714</v>
      </c>
      <c r="EN257">
        <v>8.860432142857142</v>
      </c>
      <c r="EO257">
        <v>1.032605714285714</v>
      </c>
      <c r="EP257">
        <v>0.7987232857142857</v>
      </c>
      <c r="EQ257">
        <v>7.38474142857143</v>
      </c>
      <c r="ER257">
        <v>3.68463</v>
      </c>
      <c r="ES257">
        <v>1200.036785714286</v>
      </c>
      <c r="ET257">
        <v>0.9670052857142858</v>
      </c>
      <c r="EU257">
        <v>0.03299481428571429</v>
      </c>
      <c r="EV257">
        <v>0</v>
      </c>
      <c r="EW257">
        <v>1381.757142857143</v>
      </c>
      <c r="EX257">
        <v>5.000560000000001</v>
      </c>
      <c r="EY257">
        <v>16373.15714285714</v>
      </c>
      <c r="EZ257">
        <v>10317.16785714286</v>
      </c>
      <c r="FA257">
        <v>36.37925</v>
      </c>
      <c r="FB257">
        <v>39.752</v>
      </c>
      <c r="FC257">
        <v>37.61582142857143</v>
      </c>
      <c r="FD257">
        <v>38.38367857142856</v>
      </c>
      <c r="FE257">
        <v>37.7855</v>
      </c>
      <c r="FF257">
        <v>1155.606785714286</v>
      </c>
      <c r="FG257">
        <v>39.43</v>
      </c>
      <c r="FH257">
        <v>0</v>
      </c>
      <c r="FI257">
        <v>1761332505.2</v>
      </c>
      <c r="FJ257">
        <v>0</v>
      </c>
      <c r="FK257">
        <v>1381.7952</v>
      </c>
      <c r="FL257">
        <v>6.881538440021397</v>
      </c>
      <c r="FM257">
        <v>95.06153861990333</v>
      </c>
      <c r="FN257">
        <v>16373.324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-40.79644</v>
      </c>
      <c r="GD257">
        <v>-0.8539924953094687</v>
      </c>
      <c r="GE257">
        <v>0.09811008306998838</v>
      </c>
      <c r="GF257">
        <v>0</v>
      </c>
      <c r="GG257">
        <v>1381.454117647059</v>
      </c>
      <c r="GH257">
        <v>5.795263551379601</v>
      </c>
      <c r="GI257">
        <v>0.6715395728651214</v>
      </c>
      <c r="GJ257">
        <v>0</v>
      </c>
      <c r="GK257">
        <v>2.593669</v>
      </c>
      <c r="GL257">
        <v>0.01921440900561931</v>
      </c>
      <c r="GM257">
        <v>0.002643129584413118</v>
      </c>
      <c r="GN257">
        <v>1</v>
      </c>
      <c r="GO257">
        <v>1</v>
      </c>
      <c r="GP257">
        <v>3</v>
      </c>
      <c r="GQ257" t="s">
        <v>446</v>
      </c>
      <c r="GR257">
        <v>3.13319</v>
      </c>
      <c r="GS257">
        <v>2.70865</v>
      </c>
      <c r="GT257">
        <v>0.131665</v>
      </c>
      <c r="GU257">
        <v>0.137239</v>
      </c>
      <c r="GV257">
        <v>0.0635975</v>
      </c>
      <c r="GW257">
        <v>0.0526913</v>
      </c>
      <c r="GX257">
        <v>26417.7</v>
      </c>
      <c r="GY257">
        <v>25430.3</v>
      </c>
      <c r="GZ257">
        <v>30944.6</v>
      </c>
      <c r="HA257">
        <v>29705.6</v>
      </c>
      <c r="HB257">
        <v>39948.5</v>
      </c>
      <c r="HC257">
        <v>37033.1</v>
      </c>
      <c r="HD257">
        <v>47267.7</v>
      </c>
      <c r="HE257">
        <v>44130.1</v>
      </c>
      <c r="HF257">
        <v>1.8891</v>
      </c>
      <c r="HG257">
        <v>1.87602</v>
      </c>
      <c r="HH257">
        <v>0.0442415</v>
      </c>
      <c r="HI257">
        <v>0</v>
      </c>
      <c r="HJ257">
        <v>17.2366</v>
      </c>
      <c r="HK257">
        <v>999.9</v>
      </c>
      <c r="HL257">
        <v>30.9</v>
      </c>
      <c r="HM257">
        <v>32.2</v>
      </c>
      <c r="HN257">
        <v>16.5552</v>
      </c>
      <c r="HO257">
        <v>63.3314</v>
      </c>
      <c r="HP257">
        <v>19.984</v>
      </c>
      <c r="HQ257">
        <v>1</v>
      </c>
      <c r="HR257">
        <v>-0.266596</v>
      </c>
      <c r="HS257">
        <v>2.99732</v>
      </c>
      <c r="HT257">
        <v>20.1819</v>
      </c>
      <c r="HU257">
        <v>5.23271</v>
      </c>
      <c r="HV257">
        <v>11.9725</v>
      </c>
      <c r="HW257">
        <v>4.97155</v>
      </c>
      <c r="HX257">
        <v>3.2897</v>
      </c>
      <c r="HY257">
        <v>9999</v>
      </c>
      <c r="HZ257">
        <v>9999</v>
      </c>
      <c r="IA257">
        <v>9999</v>
      </c>
      <c r="IB257">
        <v>999.9</v>
      </c>
      <c r="IC257">
        <v>4.97299</v>
      </c>
      <c r="ID257">
        <v>1.87741</v>
      </c>
      <c r="IE257">
        <v>1.87546</v>
      </c>
      <c r="IF257">
        <v>1.87836</v>
      </c>
      <c r="IG257">
        <v>1.87501</v>
      </c>
      <c r="IH257">
        <v>1.87857</v>
      </c>
      <c r="II257">
        <v>1.87574</v>
      </c>
      <c r="IJ257">
        <v>1.87684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0.988</v>
      </c>
      <c r="IY257">
        <v>0.0502</v>
      </c>
      <c r="IZ257">
        <v>-0.1194416370607354</v>
      </c>
      <c r="JA257">
        <v>0.002211305909277446</v>
      </c>
      <c r="JB257">
        <v>-1.416678044876584E-06</v>
      </c>
      <c r="JC257">
        <v>5.589822708492042E-10</v>
      </c>
      <c r="JD257">
        <v>-0.0366444106193515</v>
      </c>
      <c r="JE257">
        <v>-0.003883289402147765</v>
      </c>
      <c r="JF257">
        <v>0.001294046794190009</v>
      </c>
      <c r="JG257">
        <v>-2.515066912705432E-05</v>
      </c>
      <c r="JH257">
        <v>14</v>
      </c>
      <c r="JI257">
        <v>2052</v>
      </c>
      <c r="JJ257">
        <v>1</v>
      </c>
      <c r="JK257">
        <v>21</v>
      </c>
      <c r="JL257">
        <v>29355541.2</v>
      </c>
      <c r="JM257">
        <v>29355541.2</v>
      </c>
      <c r="JN257">
        <v>1.87012</v>
      </c>
      <c r="JO257">
        <v>2.5415</v>
      </c>
      <c r="JP257">
        <v>1.39893</v>
      </c>
      <c r="JQ257">
        <v>2.32788</v>
      </c>
      <c r="JR257">
        <v>1.44897</v>
      </c>
      <c r="JS257">
        <v>2.58179</v>
      </c>
      <c r="JT257">
        <v>37.7711</v>
      </c>
      <c r="JU257">
        <v>23.9124</v>
      </c>
      <c r="JV257">
        <v>18</v>
      </c>
      <c r="JW257">
        <v>476.505</v>
      </c>
      <c r="JX257">
        <v>437.527</v>
      </c>
      <c r="JY257">
        <v>13.4483</v>
      </c>
      <c r="JZ257">
        <v>23.5442</v>
      </c>
      <c r="KA257">
        <v>29.9998</v>
      </c>
      <c r="KB257">
        <v>23.3431</v>
      </c>
      <c r="KC257">
        <v>23.4341</v>
      </c>
      <c r="KD257">
        <v>37.4545</v>
      </c>
      <c r="KE257">
        <v>43.1869</v>
      </c>
      <c r="KF257">
        <v>0</v>
      </c>
      <c r="KG257">
        <v>13.4606</v>
      </c>
      <c r="KH257">
        <v>821.394</v>
      </c>
      <c r="KI257">
        <v>8.79603</v>
      </c>
      <c r="KJ257">
        <v>102.209</v>
      </c>
      <c r="KK257">
        <v>101.517</v>
      </c>
    </row>
    <row r="258" spans="1:297">
      <c r="A258">
        <v>242</v>
      </c>
      <c r="B258">
        <v>1761332474.6</v>
      </c>
      <c r="C258">
        <v>4434</v>
      </c>
      <c r="D258" t="s">
        <v>929</v>
      </c>
      <c r="E258" t="s">
        <v>930</v>
      </c>
      <c r="F258">
        <v>5</v>
      </c>
      <c r="G258" t="s">
        <v>832</v>
      </c>
      <c r="H258" t="s">
        <v>436</v>
      </c>
      <c r="I258">
        <v>1761332467.1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816.2576946059366</v>
      </c>
      <c r="AK258">
        <v>785.2295757575753</v>
      </c>
      <c r="AL258">
        <v>3.376881423375522</v>
      </c>
      <c r="AM258">
        <v>65.51490873077735</v>
      </c>
      <c r="AN258">
        <f>(AP258 - AO258 + DY258*1E3/(8.314*(EA258+273.15)) * AR258/DX258 * AQ258) * DX258/(100*DL258) * 1000/(1000 - AP258)</f>
        <v>0</v>
      </c>
      <c r="AO258">
        <v>8.864722275760721</v>
      </c>
      <c r="AP258">
        <v>11.47109212121212</v>
      </c>
      <c r="AQ258">
        <v>4.909265882598079E-06</v>
      </c>
      <c r="AR258">
        <v>114.914792961225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1761332467.1</v>
      </c>
      <c r="DR258">
        <v>752.8895925925926</v>
      </c>
      <c r="DS258">
        <v>793.844925925926</v>
      </c>
      <c r="DT258">
        <v>11.46141481481481</v>
      </c>
      <c r="DU258">
        <v>8.862847777777777</v>
      </c>
      <c r="DV258">
        <v>751.9096296296296</v>
      </c>
      <c r="DW258">
        <v>11.41124444444444</v>
      </c>
      <c r="DX258">
        <v>500.0239999999999</v>
      </c>
      <c r="DY258">
        <v>90.14360000000001</v>
      </c>
      <c r="DZ258">
        <v>0.03103817407407407</v>
      </c>
      <c r="EA258">
        <v>17.88801111111111</v>
      </c>
      <c r="EB258">
        <v>17.97785185185185</v>
      </c>
      <c r="EC258">
        <v>999.9000000000001</v>
      </c>
      <c r="ED258">
        <v>0</v>
      </c>
      <c r="EE258">
        <v>0</v>
      </c>
      <c r="EF258">
        <v>10002.26592592593</v>
      </c>
      <c r="EG258">
        <v>0</v>
      </c>
      <c r="EH258">
        <v>1139.068888888889</v>
      </c>
      <c r="EI258">
        <v>-40.95541481481482</v>
      </c>
      <c r="EJ258">
        <v>761.6188518518519</v>
      </c>
      <c r="EK258">
        <v>800.9436296296298</v>
      </c>
      <c r="EL258">
        <v>2.598574814814815</v>
      </c>
      <c r="EM258">
        <v>793.844925925926</v>
      </c>
      <c r="EN258">
        <v>8.862847777777777</v>
      </c>
      <c r="EO258">
        <v>1.033173703703704</v>
      </c>
      <c r="EP258">
        <v>0.7989291851851852</v>
      </c>
      <c r="EQ258">
        <v>7.392784444444444</v>
      </c>
      <c r="ER258">
        <v>3.688287777777777</v>
      </c>
      <c r="ES258">
        <v>1200.02962962963</v>
      </c>
      <c r="ET258">
        <v>0.9670060370370371</v>
      </c>
      <c r="EU258">
        <v>0.03299404814814815</v>
      </c>
      <c r="EV258">
        <v>0</v>
      </c>
      <c r="EW258">
        <v>1382.43037037037</v>
      </c>
      <c r="EX258">
        <v>5.000560000000001</v>
      </c>
      <c r="EY258">
        <v>16381.16296296296</v>
      </c>
      <c r="EZ258">
        <v>10317.1</v>
      </c>
      <c r="FA258">
        <v>36.46733333333333</v>
      </c>
      <c r="FB258">
        <v>39.86777777777777</v>
      </c>
      <c r="FC258">
        <v>37.67792592592593</v>
      </c>
      <c r="FD258">
        <v>38.52059259259259</v>
      </c>
      <c r="FE258">
        <v>37.85625925925926</v>
      </c>
      <c r="FF258">
        <v>1155.59962962963</v>
      </c>
      <c r="FG258">
        <v>39.43</v>
      </c>
      <c r="FH258">
        <v>0</v>
      </c>
      <c r="FI258">
        <v>1761332510.6</v>
      </c>
      <c r="FJ258">
        <v>0</v>
      </c>
      <c r="FK258">
        <v>1382.35</v>
      </c>
      <c r="FL258">
        <v>4.50393164625965</v>
      </c>
      <c r="FM258">
        <v>86.78974373503223</v>
      </c>
      <c r="FN258">
        <v>16380.92307692308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-40.88836585365854</v>
      </c>
      <c r="GD258">
        <v>-1.131562369338108</v>
      </c>
      <c r="GE258">
        <v>0.1251733307716401</v>
      </c>
      <c r="GF258">
        <v>0</v>
      </c>
      <c r="GG258">
        <v>1381.982647058823</v>
      </c>
      <c r="GH258">
        <v>6.735370503595908</v>
      </c>
      <c r="GI258">
        <v>0.7527608354799811</v>
      </c>
      <c r="GJ258">
        <v>0</v>
      </c>
      <c r="GK258">
        <v>2.596008292682927</v>
      </c>
      <c r="GL258">
        <v>0.04306662020905869</v>
      </c>
      <c r="GM258">
        <v>0.004316237579323687</v>
      </c>
      <c r="GN258">
        <v>1</v>
      </c>
      <c r="GO258">
        <v>1</v>
      </c>
      <c r="GP258">
        <v>3</v>
      </c>
      <c r="GQ258" t="s">
        <v>446</v>
      </c>
      <c r="GR258">
        <v>3.13283</v>
      </c>
      <c r="GS258">
        <v>2.70913</v>
      </c>
      <c r="GT258">
        <v>0.133571</v>
      </c>
      <c r="GU258">
        <v>0.139114</v>
      </c>
      <c r="GV258">
        <v>0.063628</v>
      </c>
      <c r="GW258">
        <v>0.0526941</v>
      </c>
      <c r="GX258">
        <v>26360</v>
      </c>
      <c r="GY258">
        <v>25375.9</v>
      </c>
      <c r="GZ258">
        <v>30944.9</v>
      </c>
      <c r="HA258">
        <v>29706.5</v>
      </c>
      <c r="HB258">
        <v>39947.9</v>
      </c>
      <c r="HC258">
        <v>37034.3</v>
      </c>
      <c r="HD258">
        <v>47268.4</v>
      </c>
      <c r="HE258">
        <v>44131.5</v>
      </c>
      <c r="HF258">
        <v>1.88835</v>
      </c>
      <c r="HG258">
        <v>1.87682</v>
      </c>
      <c r="HH258">
        <v>0.0449494</v>
      </c>
      <c r="HI258">
        <v>0</v>
      </c>
      <c r="HJ258">
        <v>17.2347</v>
      </c>
      <c r="HK258">
        <v>999.9</v>
      </c>
      <c r="HL258">
        <v>30.9</v>
      </c>
      <c r="HM258">
        <v>32.2</v>
      </c>
      <c r="HN258">
        <v>16.5552</v>
      </c>
      <c r="HO258">
        <v>63.3414</v>
      </c>
      <c r="HP258">
        <v>19.8237</v>
      </c>
      <c r="HQ258">
        <v>1</v>
      </c>
      <c r="HR258">
        <v>-0.266941</v>
      </c>
      <c r="HS258">
        <v>2.97061</v>
      </c>
      <c r="HT258">
        <v>20.1822</v>
      </c>
      <c r="HU258">
        <v>5.23197</v>
      </c>
      <c r="HV258">
        <v>11.9731</v>
      </c>
      <c r="HW258">
        <v>4.97155</v>
      </c>
      <c r="HX258">
        <v>3.28963</v>
      </c>
      <c r="HY258">
        <v>9999</v>
      </c>
      <c r="HZ258">
        <v>9999</v>
      </c>
      <c r="IA258">
        <v>9999</v>
      </c>
      <c r="IB258">
        <v>999.9</v>
      </c>
      <c r="IC258">
        <v>4.97295</v>
      </c>
      <c r="ID258">
        <v>1.87738</v>
      </c>
      <c r="IE258">
        <v>1.87546</v>
      </c>
      <c r="IF258">
        <v>1.87835</v>
      </c>
      <c r="IG258">
        <v>1.875</v>
      </c>
      <c r="IH258">
        <v>1.87853</v>
      </c>
      <c r="II258">
        <v>1.87566</v>
      </c>
      <c r="IJ258">
        <v>1.87683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1.005</v>
      </c>
      <c r="IY258">
        <v>0.0503</v>
      </c>
      <c r="IZ258">
        <v>-0.1194416370607354</v>
      </c>
      <c r="JA258">
        <v>0.002211305909277446</v>
      </c>
      <c r="JB258">
        <v>-1.416678044876584E-06</v>
      </c>
      <c r="JC258">
        <v>5.589822708492042E-10</v>
      </c>
      <c r="JD258">
        <v>-0.0366444106193515</v>
      </c>
      <c r="JE258">
        <v>-0.003883289402147765</v>
      </c>
      <c r="JF258">
        <v>0.001294046794190009</v>
      </c>
      <c r="JG258">
        <v>-2.515066912705432E-05</v>
      </c>
      <c r="JH258">
        <v>14</v>
      </c>
      <c r="JI258">
        <v>2052</v>
      </c>
      <c r="JJ258">
        <v>1</v>
      </c>
      <c r="JK258">
        <v>21</v>
      </c>
      <c r="JL258">
        <v>29355541.2</v>
      </c>
      <c r="JM258">
        <v>29355541.2</v>
      </c>
      <c r="JN258">
        <v>1.90308</v>
      </c>
      <c r="JO258">
        <v>2.53906</v>
      </c>
      <c r="JP258">
        <v>1.39893</v>
      </c>
      <c r="JQ258">
        <v>2.32788</v>
      </c>
      <c r="JR258">
        <v>1.44897</v>
      </c>
      <c r="JS258">
        <v>2.46948</v>
      </c>
      <c r="JT258">
        <v>37.747</v>
      </c>
      <c r="JU258">
        <v>23.8949</v>
      </c>
      <c r="JV258">
        <v>18</v>
      </c>
      <c r="JW258">
        <v>476.111</v>
      </c>
      <c r="JX258">
        <v>437.997</v>
      </c>
      <c r="JY258">
        <v>13.4679</v>
      </c>
      <c r="JZ258">
        <v>23.5441</v>
      </c>
      <c r="KA258">
        <v>29.9997</v>
      </c>
      <c r="KB258">
        <v>23.3431</v>
      </c>
      <c r="KC258">
        <v>23.4328</v>
      </c>
      <c r="KD258">
        <v>38.1003</v>
      </c>
      <c r="KE258">
        <v>43.4852</v>
      </c>
      <c r="KF258">
        <v>0</v>
      </c>
      <c r="KG258">
        <v>13.4764</v>
      </c>
      <c r="KH258">
        <v>841.428</v>
      </c>
      <c r="KI258">
        <v>8.78265</v>
      </c>
      <c r="KJ258">
        <v>102.21</v>
      </c>
      <c r="KK258">
        <v>101.52</v>
      </c>
    </row>
    <row r="259" spans="1:297">
      <c r="A259">
        <v>243</v>
      </c>
      <c r="B259">
        <v>1761332479.6</v>
      </c>
      <c r="C259">
        <v>4439</v>
      </c>
      <c r="D259" t="s">
        <v>931</v>
      </c>
      <c r="E259" t="s">
        <v>932</v>
      </c>
      <c r="F259">
        <v>5</v>
      </c>
      <c r="G259" t="s">
        <v>832</v>
      </c>
      <c r="H259" t="s">
        <v>436</v>
      </c>
      <c r="I259">
        <v>1761332471.814285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833.1965037995766</v>
      </c>
      <c r="AK259">
        <v>802.0399636363633</v>
      </c>
      <c r="AL259">
        <v>3.365585920290577</v>
      </c>
      <c r="AM259">
        <v>65.51490873077735</v>
      </c>
      <c r="AN259">
        <f>(AP259 - AO259 + DY259*1E3/(8.314*(EA259+273.15)) * AR259/DX259 * AQ259) * DX259/(100*DL259) * 1000/(1000 - AP259)</f>
        <v>0</v>
      </c>
      <c r="AO259">
        <v>8.860928004289185</v>
      </c>
      <c r="AP259">
        <v>11.47595939393939</v>
      </c>
      <c r="AQ259">
        <v>6.510321568680149E-06</v>
      </c>
      <c r="AR259">
        <v>114.914792961225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1761332471.814285</v>
      </c>
      <c r="DR259">
        <v>768.584142857143</v>
      </c>
      <c r="DS259">
        <v>809.6623928571427</v>
      </c>
      <c r="DT259">
        <v>11.46775714285714</v>
      </c>
      <c r="DU259">
        <v>8.862028571428571</v>
      </c>
      <c r="DV259">
        <v>767.588142857143</v>
      </c>
      <c r="DW259">
        <v>11.41748571428571</v>
      </c>
      <c r="DX259">
        <v>500.0245357142857</v>
      </c>
      <c r="DY259">
        <v>90.14211785714285</v>
      </c>
      <c r="DZ259">
        <v>0.03118508571428572</v>
      </c>
      <c r="EA259">
        <v>17.88913571428571</v>
      </c>
      <c r="EB259">
        <v>17.97706785714286</v>
      </c>
      <c r="EC259">
        <v>999.9000000000002</v>
      </c>
      <c r="ED259">
        <v>0</v>
      </c>
      <c r="EE259">
        <v>0</v>
      </c>
      <c r="EF259">
        <v>9993.009285714286</v>
      </c>
      <c r="EG259">
        <v>0</v>
      </c>
      <c r="EH259">
        <v>1139.062142857143</v>
      </c>
      <c r="EI259">
        <v>-41.07826785714286</v>
      </c>
      <c r="EJ259">
        <v>777.5003928571426</v>
      </c>
      <c r="EK259">
        <v>816.9017857142859</v>
      </c>
      <c r="EL259">
        <v>2.605730714285715</v>
      </c>
      <c r="EM259">
        <v>809.6623928571427</v>
      </c>
      <c r="EN259">
        <v>8.862028571428571</v>
      </c>
      <c r="EO259">
        <v>1.0337275</v>
      </c>
      <c r="EP259">
        <v>0.7988421428571427</v>
      </c>
      <c r="EQ259">
        <v>7.4006275</v>
      </c>
      <c r="ER259">
        <v>3.686739642857142</v>
      </c>
      <c r="ES259">
        <v>1200.006071428572</v>
      </c>
      <c r="ET259">
        <v>0.9670061428571429</v>
      </c>
      <c r="EU259">
        <v>0.03299392142857143</v>
      </c>
      <c r="EV259">
        <v>0</v>
      </c>
      <c r="EW259">
        <v>1382.697142857143</v>
      </c>
      <c r="EX259">
        <v>5.000560000000001</v>
      </c>
      <c r="EY259">
        <v>16387.72142857143</v>
      </c>
      <c r="EZ259">
        <v>10316.88928571429</v>
      </c>
      <c r="FA259">
        <v>36.52207142857143</v>
      </c>
      <c r="FB259">
        <v>39.95503571428571</v>
      </c>
      <c r="FC259">
        <v>37.74307142857143</v>
      </c>
      <c r="FD259">
        <v>38.64474999999999</v>
      </c>
      <c r="FE259">
        <v>37.91496428571428</v>
      </c>
      <c r="FF259">
        <v>1155.576071428572</v>
      </c>
      <c r="FG259">
        <v>39.43</v>
      </c>
      <c r="FH259">
        <v>0</v>
      </c>
      <c r="FI259">
        <v>1761332515.4</v>
      </c>
      <c r="FJ259">
        <v>0</v>
      </c>
      <c r="FK259">
        <v>1382.675384615384</v>
      </c>
      <c r="FL259">
        <v>4.02598292749973</v>
      </c>
      <c r="FM259">
        <v>87.13162398394799</v>
      </c>
      <c r="FN259">
        <v>16387.88461538462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-41.01736</v>
      </c>
      <c r="GD259">
        <v>-1.525859662288965</v>
      </c>
      <c r="GE259">
        <v>0.1543800728721168</v>
      </c>
      <c r="GF259">
        <v>0</v>
      </c>
      <c r="GG259">
        <v>1382.473823529412</v>
      </c>
      <c r="GH259">
        <v>4.012987023226375</v>
      </c>
      <c r="GI259">
        <v>0.6300840966554551</v>
      </c>
      <c r="GJ259">
        <v>0</v>
      </c>
      <c r="GK259">
        <v>2.602855</v>
      </c>
      <c r="GL259">
        <v>0.08517208255159529</v>
      </c>
      <c r="GM259">
        <v>0.009001236303975141</v>
      </c>
      <c r="GN259">
        <v>1</v>
      </c>
      <c r="GO259">
        <v>1</v>
      </c>
      <c r="GP259">
        <v>3</v>
      </c>
      <c r="GQ259" t="s">
        <v>446</v>
      </c>
      <c r="GR259">
        <v>3.13325</v>
      </c>
      <c r="GS259">
        <v>2.70909</v>
      </c>
      <c r="GT259">
        <v>0.135464</v>
      </c>
      <c r="GU259">
        <v>0.140994</v>
      </c>
      <c r="GV259">
        <v>0.0636454</v>
      </c>
      <c r="GW259">
        <v>0.0526221</v>
      </c>
      <c r="GX259">
        <v>26302.1</v>
      </c>
      <c r="GY259">
        <v>25320.7</v>
      </c>
      <c r="GZ259">
        <v>30944.6</v>
      </c>
      <c r="HA259">
        <v>29706.7</v>
      </c>
      <c r="HB259">
        <v>39946.8</v>
      </c>
      <c r="HC259">
        <v>37037.7</v>
      </c>
      <c r="HD259">
        <v>47267.8</v>
      </c>
      <c r="HE259">
        <v>44132</v>
      </c>
      <c r="HF259">
        <v>1.889</v>
      </c>
      <c r="HG259">
        <v>1.87598</v>
      </c>
      <c r="HH259">
        <v>0.0444278</v>
      </c>
      <c r="HI259">
        <v>0</v>
      </c>
      <c r="HJ259">
        <v>17.2327</v>
      </c>
      <c r="HK259">
        <v>999.9</v>
      </c>
      <c r="HL259">
        <v>30.9</v>
      </c>
      <c r="HM259">
        <v>32.2</v>
      </c>
      <c r="HN259">
        <v>16.5553</v>
      </c>
      <c r="HO259">
        <v>63.4414</v>
      </c>
      <c r="HP259">
        <v>19.8678</v>
      </c>
      <c r="HQ259">
        <v>1</v>
      </c>
      <c r="HR259">
        <v>-0.267081</v>
      </c>
      <c r="HS259">
        <v>2.96236</v>
      </c>
      <c r="HT259">
        <v>20.1825</v>
      </c>
      <c r="HU259">
        <v>5.23152</v>
      </c>
      <c r="HV259">
        <v>11.9725</v>
      </c>
      <c r="HW259">
        <v>4.97125</v>
      </c>
      <c r="HX259">
        <v>3.28955</v>
      </c>
      <c r="HY259">
        <v>9999</v>
      </c>
      <c r="HZ259">
        <v>9999</v>
      </c>
      <c r="IA259">
        <v>9999</v>
      </c>
      <c r="IB259">
        <v>999.9</v>
      </c>
      <c r="IC259">
        <v>4.97297</v>
      </c>
      <c r="ID259">
        <v>1.8774</v>
      </c>
      <c r="IE259">
        <v>1.87546</v>
      </c>
      <c r="IF259">
        <v>1.87836</v>
      </c>
      <c r="IG259">
        <v>1.875</v>
      </c>
      <c r="IH259">
        <v>1.87855</v>
      </c>
      <c r="II259">
        <v>1.87571</v>
      </c>
      <c r="IJ259">
        <v>1.87684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1.022</v>
      </c>
      <c r="IY259">
        <v>0.0504</v>
      </c>
      <c r="IZ259">
        <v>-0.1194416370607354</v>
      </c>
      <c r="JA259">
        <v>0.002211305909277446</v>
      </c>
      <c r="JB259">
        <v>-1.416678044876584E-06</v>
      </c>
      <c r="JC259">
        <v>5.589822708492042E-10</v>
      </c>
      <c r="JD259">
        <v>-0.0366444106193515</v>
      </c>
      <c r="JE259">
        <v>-0.003883289402147765</v>
      </c>
      <c r="JF259">
        <v>0.001294046794190009</v>
      </c>
      <c r="JG259">
        <v>-2.515066912705432E-05</v>
      </c>
      <c r="JH259">
        <v>14</v>
      </c>
      <c r="JI259">
        <v>2052</v>
      </c>
      <c r="JJ259">
        <v>1</v>
      </c>
      <c r="JK259">
        <v>21</v>
      </c>
      <c r="JL259">
        <v>29355541.3</v>
      </c>
      <c r="JM259">
        <v>29355541.3</v>
      </c>
      <c r="JN259">
        <v>1.93115</v>
      </c>
      <c r="JO259">
        <v>2.52319</v>
      </c>
      <c r="JP259">
        <v>1.39893</v>
      </c>
      <c r="JQ259">
        <v>2.32788</v>
      </c>
      <c r="JR259">
        <v>1.44897</v>
      </c>
      <c r="JS259">
        <v>2.54272</v>
      </c>
      <c r="JT259">
        <v>37.747</v>
      </c>
      <c r="JU259">
        <v>23.9124</v>
      </c>
      <c r="JV259">
        <v>18</v>
      </c>
      <c r="JW259">
        <v>476.452</v>
      </c>
      <c r="JX259">
        <v>437.481</v>
      </c>
      <c r="JY259">
        <v>13.488</v>
      </c>
      <c r="JZ259">
        <v>23.5441</v>
      </c>
      <c r="KA259">
        <v>29.9999</v>
      </c>
      <c r="KB259">
        <v>23.3431</v>
      </c>
      <c r="KC259">
        <v>23.4321</v>
      </c>
      <c r="KD259">
        <v>38.6822</v>
      </c>
      <c r="KE259">
        <v>43.4852</v>
      </c>
      <c r="KF259">
        <v>0</v>
      </c>
      <c r="KG259">
        <v>13.4919</v>
      </c>
      <c r="KH259">
        <v>854.797</v>
      </c>
      <c r="KI259">
        <v>8.77453</v>
      </c>
      <c r="KJ259">
        <v>102.209</v>
      </c>
      <c r="KK259">
        <v>101.521</v>
      </c>
    </row>
    <row r="260" spans="1:297">
      <c r="A260">
        <v>244</v>
      </c>
      <c r="B260">
        <v>1761332484.6</v>
      </c>
      <c r="C260">
        <v>4444</v>
      </c>
      <c r="D260" t="s">
        <v>933</v>
      </c>
      <c r="E260" t="s">
        <v>934</v>
      </c>
      <c r="F260">
        <v>5</v>
      </c>
      <c r="G260" t="s">
        <v>832</v>
      </c>
      <c r="H260" t="s">
        <v>436</v>
      </c>
      <c r="I260">
        <v>1761332477.1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850.0182462455867</v>
      </c>
      <c r="AK260">
        <v>818.8873818181822</v>
      </c>
      <c r="AL260">
        <v>3.361701101434785</v>
      </c>
      <c r="AM260">
        <v>65.51490873077735</v>
      </c>
      <c r="AN260">
        <f>(AP260 - AO260 + DY260*1E3/(8.314*(EA260+273.15)) * AR260/DX260 * AQ260) * DX260/(100*DL260) * 1000/(1000 - AP260)</f>
        <v>0</v>
      </c>
      <c r="AO260">
        <v>8.849465061699386</v>
      </c>
      <c r="AP260">
        <v>11.47811333333332</v>
      </c>
      <c r="AQ260">
        <v>1.349908039943557E-06</v>
      </c>
      <c r="AR260">
        <v>114.914792961225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1761332477.1</v>
      </c>
      <c r="DR260">
        <v>786.1914074074075</v>
      </c>
      <c r="DS260">
        <v>827.3731481481482</v>
      </c>
      <c r="DT260">
        <v>11.47346666666667</v>
      </c>
      <c r="DU260">
        <v>8.857327777777776</v>
      </c>
      <c r="DV260">
        <v>785.1774814814815</v>
      </c>
      <c r="DW260">
        <v>11.42309259259259</v>
      </c>
      <c r="DX260">
        <v>499.9533703703704</v>
      </c>
      <c r="DY260">
        <v>90.14057037037037</v>
      </c>
      <c r="DZ260">
        <v>0.03139816296296297</v>
      </c>
      <c r="EA260">
        <v>17.89132962962963</v>
      </c>
      <c r="EB260">
        <v>17.97528518518519</v>
      </c>
      <c r="EC260">
        <v>999.9000000000001</v>
      </c>
      <c r="ED260">
        <v>0</v>
      </c>
      <c r="EE260">
        <v>0</v>
      </c>
      <c r="EF260">
        <v>9983.032962962963</v>
      </c>
      <c r="EG260">
        <v>0</v>
      </c>
      <c r="EH260">
        <v>1139.064814814815</v>
      </c>
      <c r="EI260">
        <v>-41.18168518518519</v>
      </c>
      <c r="EJ260">
        <v>795.3165185185185</v>
      </c>
      <c r="EK260">
        <v>834.766888888889</v>
      </c>
      <c r="EL260">
        <v>2.616134074074074</v>
      </c>
      <c r="EM260">
        <v>827.3731481481482</v>
      </c>
      <c r="EN260">
        <v>8.857327777777776</v>
      </c>
      <c r="EO260">
        <v>1.034223333333333</v>
      </c>
      <c r="EP260">
        <v>0.7984045925925926</v>
      </c>
      <c r="EQ260">
        <v>7.407649629629629</v>
      </c>
      <c r="ER260">
        <v>3.678963333333333</v>
      </c>
      <c r="ES260">
        <v>1199.992962962963</v>
      </c>
      <c r="ET260">
        <v>0.9670066296296297</v>
      </c>
      <c r="EU260">
        <v>0.03299341851851852</v>
      </c>
      <c r="EV260">
        <v>0</v>
      </c>
      <c r="EW260">
        <v>1383.025555555556</v>
      </c>
      <c r="EX260">
        <v>5.000560000000001</v>
      </c>
      <c r="EY260">
        <v>16394.88518518519</v>
      </c>
      <c r="EZ260">
        <v>10316.77777777778</v>
      </c>
      <c r="FA260">
        <v>36.50659259259259</v>
      </c>
      <c r="FB260">
        <v>40.05292592592592</v>
      </c>
      <c r="FC260">
        <v>37.80766666666666</v>
      </c>
      <c r="FD260">
        <v>38.78207407407407</v>
      </c>
      <c r="FE260">
        <v>38.01603703703704</v>
      </c>
      <c r="FF260">
        <v>1155.562962962963</v>
      </c>
      <c r="FG260">
        <v>39.43</v>
      </c>
      <c r="FH260">
        <v>0</v>
      </c>
      <c r="FI260">
        <v>1761332520.2</v>
      </c>
      <c r="FJ260">
        <v>0</v>
      </c>
      <c r="FK260">
        <v>1382.959615384616</v>
      </c>
      <c r="FL260">
        <v>2.630769246516287</v>
      </c>
      <c r="FM260">
        <v>81.84273507011294</v>
      </c>
      <c r="FN260">
        <v>16394.51923076923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-41.122025</v>
      </c>
      <c r="GD260">
        <v>-1.265497936210116</v>
      </c>
      <c r="GE260">
        <v>0.1338961757295553</v>
      </c>
      <c r="GF260">
        <v>0</v>
      </c>
      <c r="GG260">
        <v>1382.795</v>
      </c>
      <c r="GH260">
        <v>3.515813603984713</v>
      </c>
      <c r="GI260">
        <v>0.624100529232432</v>
      </c>
      <c r="GJ260">
        <v>0</v>
      </c>
      <c r="GK260">
        <v>2.611157</v>
      </c>
      <c r="GL260">
        <v>0.1239496435272038</v>
      </c>
      <c r="GM260">
        <v>0.01233551624375725</v>
      </c>
      <c r="GN260">
        <v>0</v>
      </c>
      <c r="GO260">
        <v>0</v>
      </c>
      <c r="GP260">
        <v>3</v>
      </c>
      <c r="GQ260" t="s">
        <v>497</v>
      </c>
      <c r="GR260">
        <v>3.13299</v>
      </c>
      <c r="GS260">
        <v>2.70957</v>
      </c>
      <c r="GT260">
        <v>0.137327</v>
      </c>
      <c r="GU260">
        <v>0.142823</v>
      </c>
      <c r="GV260">
        <v>0.06365270000000001</v>
      </c>
      <c r="GW260">
        <v>0.0525945</v>
      </c>
      <c r="GX260">
        <v>26245.7</v>
      </c>
      <c r="GY260">
        <v>25266.1</v>
      </c>
      <c r="GZ260">
        <v>30944.8</v>
      </c>
      <c r="HA260">
        <v>29705.9</v>
      </c>
      <c r="HB260">
        <v>39947.1</v>
      </c>
      <c r="HC260">
        <v>37037.7</v>
      </c>
      <c r="HD260">
        <v>47268.4</v>
      </c>
      <c r="HE260">
        <v>44130.5</v>
      </c>
      <c r="HF260">
        <v>1.8884</v>
      </c>
      <c r="HG260">
        <v>1.87655</v>
      </c>
      <c r="HH260">
        <v>0.0450015</v>
      </c>
      <c r="HI260">
        <v>0</v>
      </c>
      <c r="HJ260">
        <v>17.2305</v>
      </c>
      <c r="HK260">
        <v>999.9</v>
      </c>
      <c r="HL260">
        <v>30.9</v>
      </c>
      <c r="HM260">
        <v>32.2</v>
      </c>
      <c r="HN260">
        <v>16.5553</v>
      </c>
      <c r="HO260">
        <v>63.2414</v>
      </c>
      <c r="HP260">
        <v>20.1242</v>
      </c>
      <c r="HQ260">
        <v>1</v>
      </c>
      <c r="HR260">
        <v>-0.267078</v>
      </c>
      <c r="HS260">
        <v>2.94315</v>
      </c>
      <c r="HT260">
        <v>20.1829</v>
      </c>
      <c r="HU260">
        <v>5.23152</v>
      </c>
      <c r="HV260">
        <v>11.9733</v>
      </c>
      <c r="HW260">
        <v>4.97125</v>
      </c>
      <c r="HX260">
        <v>3.2895</v>
      </c>
      <c r="HY260">
        <v>9999</v>
      </c>
      <c r="HZ260">
        <v>9999</v>
      </c>
      <c r="IA260">
        <v>9999</v>
      </c>
      <c r="IB260">
        <v>999.9</v>
      </c>
      <c r="IC260">
        <v>4.97295</v>
      </c>
      <c r="ID260">
        <v>1.87742</v>
      </c>
      <c r="IE260">
        <v>1.87546</v>
      </c>
      <c r="IF260">
        <v>1.87835</v>
      </c>
      <c r="IG260">
        <v>1.87501</v>
      </c>
      <c r="IH260">
        <v>1.87858</v>
      </c>
      <c r="II260">
        <v>1.87575</v>
      </c>
      <c r="IJ260">
        <v>1.87685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1.039</v>
      </c>
      <c r="IY260">
        <v>0.0504</v>
      </c>
      <c r="IZ260">
        <v>-0.1194416370607354</v>
      </c>
      <c r="JA260">
        <v>0.002211305909277446</v>
      </c>
      <c r="JB260">
        <v>-1.416678044876584E-06</v>
      </c>
      <c r="JC260">
        <v>5.589822708492042E-10</v>
      </c>
      <c r="JD260">
        <v>-0.0366444106193515</v>
      </c>
      <c r="JE260">
        <v>-0.003883289402147765</v>
      </c>
      <c r="JF260">
        <v>0.001294046794190009</v>
      </c>
      <c r="JG260">
        <v>-2.515066912705432E-05</v>
      </c>
      <c r="JH260">
        <v>14</v>
      </c>
      <c r="JI260">
        <v>2052</v>
      </c>
      <c r="JJ260">
        <v>1</v>
      </c>
      <c r="JK260">
        <v>21</v>
      </c>
      <c r="JL260">
        <v>29355541.4</v>
      </c>
      <c r="JM260">
        <v>29355541.4</v>
      </c>
      <c r="JN260">
        <v>1.96411</v>
      </c>
      <c r="JO260">
        <v>2.52441</v>
      </c>
      <c r="JP260">
        <v>1.39893</v>
      </c>
      <c r="JQ260">
        <v>2.32788</v>
      </c>
      <c r="JR260">
        <v>1.44897</v>
      </c>
      <c r="JS260">
        <v>2.60742</v>
      </c>
      <c r="JT260">
        <v>37.7711</v>
      </c>
      <c r="JU260">
        <v>23.9124</v>
      </c>
      <c r="JV260">
        <v>18</v>
      </c>
      <c r="JW260">
        <v>476.124</v>
      </c>
      <c r="JX260">
        <v>437.826</v>
      </c>
      <c r="JY260">
        <v>13.5062</v>
      </c>
      <c r="JZ260">
        <v>23.5421</v>
      </c>
      <c r="KA260">
        <v>29.9999</v>
      </c>
      <c r="KB260">
        <v>23.3412</v>
      </c>
      <c r="KC260">
        <v>23.4321</v>
      </c>
      <c r="KD260">
        <v>39.3277</v>
      </c>
      <c r="KE260">
        <v>43.7666</v>
      </c>
      <c r="KF260">
        <v>0</v>
      </c>
      <c r="KG260">
        <v>13.5105</v>
      </c>
      <c r="KH260">
        <v>874.832</v>
      </c>
      <c r="KI260">
        <v>8.765000000000001</v>
      </c>
      <c r="KJ260">
        <v>102.21</v>
      </c>
      <c r="KK260">
        <v>101.518</v>
      </c>
    </row>
    <row r="261" spans="1:297">
      <c r="A261">
        <v>245</v>
      </c>
      <c r="B261">
        <v>1761332489.6</v>
      </c>
      <c r="C261">
        <v>4449</v>
      </c>
      <c r="D261" t="s">
        <v>935</v>
      </c>
      <c r="E261" t="s">
        <v>936</v>
      </c>
      <c r="F261">
        <v>5</v>
      </c>
      <c r="G261" t="s">
        <v>832</v>
      </c>
      <c r="H261" t="s">
        <v>436</v>
      </c>
      <c r="I261">
        <v>1761332481.814285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867.0069202382507</v>
      </c>
      <c r="AK261">
        <v>835.7480121212124</v>
      </c>
      <c r="AL261">
        <v>3.368062790161337</v>
      </c>
      <c r="AM261">
        <v>65.51490873077735</v>
      </c>
      <c r="AN261">
        <f>(AP261 - AO261 + DY261*1E3/(8.314*(EA261+273.15)) * AR261/DX261 * AQ261) * DX261/(100*DL261) * 1000/(1000 - AP261)</f>
        <v>0</v>
      </c>
      <c r="AO261">
        <v>8.819794999250959</v>
      </c>
      <c r="AP261">
        <v>11.47319818181818</v>
      </c>
      <c r="AQ261">
        <v>-2.99291271128433E-07</v>
      </c>
      <c r="AR261">
        <v>114.914792961225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1761332481.814285</v>
      </c>
      <c r="DR261">
        <v>801.8881071428569</v>
      </c>
      <c r="DS261">
        <v>843.1933214285715</v>
      </c>
      <c r="DT261">
        <v>11.47613571428572</v>
      </c>
      <c r="DU261">
        <v>8.841213214285714</v>
      </c>
      <c r="DV261">
        <v>800.8581428571428</v>
      </c>
      <c r="DW261">
        <v>11.42572142857143</v>
      </c>
      <c r="DX261">
        <v>499.9943928571429</v>
      </c>
      <c r="DY261">
        <v>90.14041785714286</v>
      </c>
      <c r="DZ261">
        <v>0.03149957499999999</v>
      </c>
      <c r="EA261">
        <v>17.89358214285715</v>
      </c>
      <c r="EB261">
        <v>17.97808928571429</v>
      </c>
      <c r="EC261">
        <v>999.9000000000002</v>
      </c>
      <c r="ED261">
        <v>0</v>
      </c>
      <c r="EE261">
        <v>0</v>
      </c>
      <c r="EF261">
        <v>9991.003571428571</v>
      </c>
      <c r="EG261">
        <v>0</v>
      </c>
      <c r="EH261">
        <v>1139.057142857143</v>
      </c>
      <c r="EI261">
        <v>-41.30511071428572</v>
      </c>
      <c r="EJ261">
        <v>811.1976071428572</v>
      </c>
      <c r="EK261">
        <v>850.7143928571429</v>
      </c>
      <c r="EL261">
        <v>2.634914285714286</v>
      </c>
      <c r="EM261">
        <v>843.1933214285715</v>
      </c>
      <c r="EN261">
        <v>8.841213214285714</v>
      </c>
      <c r="EO261">
        <v>1.034462142857143</v>
      </c>
      <c r="EP261">
        <v>0.7969506785714284</v>
      </c>
      <c r="EQ261">
        <v>7.411023571428572</v>
      </c>
      <c r="ER261">
        <v>3.653066785714286</v>
      </c>
      <c r="ES261">
        <v>1199.999285714286</v>
      </c>
      <c r="ET261">
        <v>0.9670075714285715</v>
      </c>
      <c r="EU261">
        <v>0.03299241428571429</v>
      </c>
      <c r="EV261">
        <v>0</v>
      </c>
      <c r="EW261">
        <v>1383.130357142857</v>
      </c>
      <c r="EX261">
        <v>5.000560000000001</v>
      </c>
      <c r="EY261">
        <v>16401.28571428572</v>
      </c>
      <c r="EZ261">
        <v>10316.84285714286</v>
      </c>
      <c r="FA261">
        <v>36.59339285714286</v>
      </c>
      <c r="FB261">
        <v>40.14707142857142</v>
      </c>
      <c r="FC261">
        <v>37.87042857142858</v>
      </c>
      <c r="FD261">
        <v>38.88582142857143</v>
      </c>
      <c r="FE261">
        <v>38.0735</v>
      </c>
      <c r="FF261">
        <v>1155.570357142857</v>
      </c>
      <c r="FG261">
        <v>39.42785714285714</v>
      </c>
      <c r="FH261">
        <v>0</v>
      </c>
      <c r="FI261">
        <v>1761332525.6</v>
      </c>
      <c r="FJ261">
        <v>0</v>
      </c>
      <c r="FK261">
        <v>1383.21</v>
      </c>
      <c r="FL261">
        <v>3.076153830619174</v>
      </c>
      <c r="FM261">
        <v>75.16923084985117</v>
      </c>
      <c r="FN261">
        <v>16402.16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-41.21793</v>
      </c>
      <c r="GD261">
        <v>-1.308785741088053</v>
      </c>
      <c r="GE261">
        <v>0.1391712707422041</v>
      </c>
      <c r="GF261">
        <v>0</v>
      </c>
      <c r="GG261">
        <v>1383.003235294118</v>
      </c>
      <c r="GH261">
        <v>2.276394200399326</v>
      </c>
      <c r="GI261">
        <v>0.6316072895130775</v>
      </c>
      <c r="GJ261">
        <v>0</v>
      </c>
      <c r="GK261">
        <v>2.6226775</v>
      </c>
      <c r="GL261">
        <v>0.1972372232645391</v>
      </c>
      <c r="GM261">
        <v>0.02019940441572469</v>
      </c>
      <c r="GN261">
        <v>0</v>
      </c>
      <c r="GO261">
        <v>0</v>
      </c>
      <c r="GP261">
        <v>3</v>
      </c>
      <c r="GQ261" t="s">
        <v>497</v>
      </c>
      <c r="GR261">
        <v>3.13301</v>
      </c>
      <c r="GS261">
        <v>2.70933</v>
      </c>
      <c r="GT261">
        <v>0.139179</v>
      </c>
      <c r="GU261">
        <v>0.144662</v>
      </c>
      <c r="GV261">
        <v>0.0636268</v>
      </c>
      <c r="GW261">
        <v>0.0523699</v>
      </c>
      <c r="GX261">
        <v>26189.5</v>
      </c>
      <c r="GY261">
        <v>25212.4</v>
      </c>
      <c r="GZ261">
        <v>30944.9</v>
      </c>
      <c r="HA261">
        <v>29706.5</v>
      </c>
      <c r="HB261">
        <v>39948.4</v>
      </c>
      <c r="HC261">
        <v>37047.5</v>
      </c>
      <c r="HD261">
        <v>47268.4</v>
      </c>
      <c r="HE261">
        <v>44131.4</v>
      </c>
      <c r="HF261">
        <v>1.88885</v>
      </c>
      <c r="HG261">
        <v>1.87635</v>
      </c>
      <c r="HH261">
        <v>0.0455379</v>
      </c>
      <c r="HI261">
        <v>0</v>
      </c>
      <c r="HJ261">
        <v>17.2289</v>
      </c>
      <c r="HK261">
        <v>999.9</v>
      </c>
      <c r="HL261">
        <v>30.9</v>
      </c>
      <c r="HM261">
        <v>32.2</v>
      </c>
      <c r="HN261">
        <v>16.5543</v>
      </c>
      <c r="HO261">
        <v>62.8914</v>
      </c>
      <c r="HP261">
        <v>19.992</v>
      </c>
      <c r="HQ261">
        <v>1</v>
      </c>
      <c r="HR261">
        <v>-0.267528</v>
      </c>
      <c r="HS261">
        <v>2.93362</v>
      </c>
      <c r="HT261">
        <v>20.1832</v>
      </c>
      <c r="HU261">
        <v>5.23137</v>
      </c>
      <c r="HV261">
        <v>11.9727</v>
      </c>
      <c r="HW261">
        <v>4.9713</v>
      </c>
      <c r="HX261">
        <v>3.2895</v>
      </c>
      <c r="HY261">
        <v>9999</v>
      </c>
      <c r="HZ261">
        <v>9999</v>
      </c>
      <c r="IA261">
        <v>9999</v>
      </c>
      <c r="IB261">
        <v>999.9</v>
      </c>
      <c r="IC261">
        <v>4.97295</v>
      </c>
      <c r="ID261">
        <v>1.87741</v>
      </c>
      <c r="IE261">
        <v>1.87547</v>
      </c>
      <c r="IF261">
        <v>1.87836</v>
      </c>
      <c r="IG261">
        <v>1.875</v>
      </c>
      <c r="IH261">
        <v>1.87861</v>
      </c>
      <c r="II261">
        <v>1.87573</v>
      </c>
      <c r="IJ261">
        <v>1.87685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1.056</v>
      </c>
      <c r="IY261">
        <v>0.0503</v>
      </c>
      <c r="IZ261">
        <v>-0.1194416370607354</v>
      </c>
      <c r="JA261">
        <v>0.002211305909277446</v>
      </c>
      <c r="JB261">
        <v>-1.416678044876584E-06</v>
      </c>
      <c r="JC261">
        <v>5.589822708492042E-10</v>
      </c>
      <c r="JD261">
        <v>-0.0366444106193515</v>
      </c>
      <c r="JE261">
        <v>-0.003883289402147765</v>
      </c>
      <c r="JF261">
        <v>0.001294046794190009</v>
      </c>
      <c r="JG261">
        <v>-2.515066912705432E-05</v>
      </c>
      <c r="JH261">
        <v>14</v>
      </c>
      <c r="JI261">
        <v>2052</v>
      </c>
      <c r="JJ261">
        <v>1</v>
      </c>
      <c r="JK261">
        <v>21</v>
      </c>
      <c r="JL261">
        <v>29355541.5</v>
      </c>
      <c r="JM261">
        <v>29355541.5</v>
      </c>
      <c r="JN261">
        <v>1.99341</v>
      </c>
      <c r="JO261">
        <v>2.53906</v>
      </c>
      <c r="JP261">
        <v>1.39893</v>
      </c>
      <c r="JQ261">
        <v>2.32788</v>
      </c>
      <c r="JR261">
        <v>1.44897</v>
      </c>
      <c r="JS261">
        <v>2.5708</v>
      </c>
      <c r="JT261">
        <v>37.7711</v>
      </c>
      <c r="JU261">
        <v>23.9124</v>
      </c>
      <c r="JV261">
        <v>18</v>
      </c>
      <c r="JW261">
        <v>476.36</v>
      </c>
      <c r="JX261">
        <v>437.69</v>
      </c>
      <c r="JY261">
        <v>13.5247</v>
      </c>
      <c r="JZ261">
        <v>23.5421</v>
      </c>
      <c r="KA261">
        <v>29.9999</v>
      </c>
      <c r="KB261">
        <v>23.3412</v>
      </c>
      <c r="KC261">
        <v>23.4301</v>
      </c>
      <c r="KD261">
        <v>39.9025</v>
      </c>
      <c r="KE261">
        <v>43.7666</v>
      </c>
      <c r="KF261">
        <v>0</v>
      </c>
      <c r="KG261">
        <v>13.5274</v>
      </c>
      <c r="KH261">
        <v>888.194</v>
      </c>
      <c r="KI261">
        <v>8.765079999999999</v>
      </c>
      <c r="KJ261">
        <v>102.211</v>
      </c>
      <c r="KK261">
        <v>101.52</v>
      </c>
    </row>
    <row r="262" spans="1:297">
      <c r="A262">
        <v>246</v>
      </c>
      <c r="B262">
        <v>1761332494.1</v>
      </c>
      <c r="C262">
        <v>4453.5</v>
      </c>
      <c r="D262" t="s">
        <v>937</v>
      </c>
      <c r="E262" t="s">
        <v>938</v>
      </c>
      <c r="F262">
        <v>5</v>
      </c>
      <c r="G262" t="s">
        <v>832</v>
      </c>
      <c r="H262" t="s">
        <v>436</v>
      </c>
      <c r="I262">
        <v>1761332486.260714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882.2135886442343</v>
      </c>
      <c r="AK262">
        <v>850.9736606060605</v>
      </c>
      <c r="AL262">
        <v>3.381721604259552</v>
      </c>
      <c r="AM262">
        <v>65.51490873077735</v>
      </c>
      <c r="AN262">
        <f>(AP262 - AO262 + DY262*1E3/(8.314*(EA262+273.15)) * AR262/DX262 * AQ262) * DX262/(100*DL262) * 1000/(1000 - AP262)</f>
        <v>0</v>
      </c>
      <c r="AO262">
        <v>8.793379788592762</v>
      </c>
      <c r="AP262">
        <v>11.46389333333334</v>
      </c>
      <c r="AQ262">
        <v>-8.656568760638343E-06</v>
      </c>
      <c r="AR262">
        <v>114.914792961225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1761332486.260714</v>
      </c>
      <c r="DR262">
        <v>816.7122499999999</v>
      </c>
      <c r="DS262">
        <v>858.1217857142857</v>
      </c>
      <c r="DT262">
        <v>11.47383571428571</v>
      </c>
      <c r="DU262">
        <v>8.8218575</v>
      </c>
      <c r="DV262">
        <v>815.6671785714286</v>
      </c>
      <c r="DW262">
        <v>11.42345714285714</v>
      </c>
      <c r="DX262">
        <v>500.0470714285714</v>
      </c>
      <c r="DY262">
        <v>90.14031428571427</v>
      </c>
      <c r="DZ262">
        <v>0.03134433214285714</v>
      </c>
      <c r="EA262">
        <v>17.8963</v>
      </c>
      <c r="EB262">
        <v>17.98006785714286</v>
      </c>
      <c r="EC262">
        <v>999.9000000000002</v>
      </c>
      <c r="ED262">
        <v>0</v>
      </c>
      <c r="EE262">
        <v>0</v>
      </c>
      <c r="EF262">
        <v>9996.923214285713</v>
      </c>
      <c r="EG262">
        <v>0</v>
      </c>
      <c r="EH262">
        <v>1139.050714285714</v>
      </c>
      <c r="EI262">
        <v>-41.40941785714286</v>
      </c>
      <c r="EJ262">
        <v>826.1918214285714</v>
      </c>
      <c r="EK262">
        <v>865.7589285714286</v>
      </c>
      <c r="EL262">
        <v>2.651970000000001</v>
      </c>
      <c r="EM262">
        <v>858.1217857142857</v>
      </c>
      <c r="EN262">
        <v>8.8218575</v>
      </c>
      <c r="EO262">
        <v>1.034253571428571</v>
      </c>
      <c r="EP262">
        <v>0.7952050714285714</v>
      </c>
      <c r="EQ262">
        <v>7.408074285714286</v>
      </c>
      <c r="ER262">
        <v>3.621944642857143</v>
      </c>
      <c r="ES262">
        <v>1200.001785714285</v>
      </c>
      <c r="ET262">
        <v>0.9670084285714287</v>
      </c>
      <c r="EU262">
        <v>0.03299150714285715</v>
      </c>
      <c r="EV262">
        <v>0</v>
      </c>
      <c r="EW262">
        <v>1383.366428571429</v>
      </c>
      <c r="EX262">
        <v>5.000560000000001</v>
      </c>
      <c r="EY262">
        <v>16406.75</v>
      </c>
      <c r="EZ262">
        <v>10316.87142857143</v>
      </c>
      <c r="FA262">
        <v>36.68717857142857</v>
      </c>
      <c r="FB262">
        <v>40.22739285714285</v>
      </c>
      <c r="FC262">
        <v>37.92842857142858</v>
      </c>
      <c r="FD262">
        <v>38.98853571428571</v>
      </c>
      <c r="FE262">
        <v>38.14942857142857</v>
      </c>
      <c r="FF262">
        <v>1155.575714285714</v>
      </c>
      <c r="FG262">
        <v>39.425</v>
      </c>
      <c r="FH262">
        <v>0</v>
      </c>
      <c r="FI262">
        <v>1761332530.4</v>
      </c>
      <c r="FJ262">
        <v>0</v>
      </c>
      <c r="FK262">
        <v>1383.4028</v>
      </c>
      <c r="FL262">
        <v>2.732307643488524</v>
      </c>
      <c r="FM262">
        <v>69.80769228018507</v>
      </c>
      <c r="FN262">
        <v>16407.836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-41.34803414634146</v>
      </c>
      <c r="GD262">
        <v>-1.526475261323981</v>
      </c>
      <c r="GE262">
        <v>0.1613641732076947</v>
      </c>
      <c r="GF262">
        <v>0</v>
      </c>
      <c r="GG262">
        <v>1383.255294117647</v>
      </c>
      <c r="GH262">
        <v>2.95187165568429</v>
      </c>
      <c r="GI262">
        <v>0.6944411011068821</v>
      </c>
      <c r="GJ262">
        <v>0</v>
      </c>
      <c r="GK262">
        <v>2.641887804878049</v>
      </c>
      <c r="GL262">
        <v>0.2461287804878095</v>
      </c>
      <c r="GM262">
        <v>0.02543700516505047</v>
      </c>
      <c r="GN262">
        <v>0</v>
      </c>
      <c r="GO262">
        <v>0</v>
      </c>
      <c r="GP262">
        <v>3</v>
      </c>
      <c r="GQ262" t="s">
        <v>497</v>
      </c>
      <c r="GR262">
        <v>3.13295</v>
      </c>
      <c r="GS262">
        <v>2.70883</v>
      </c>
      <c r="GT262">
        <v>0.14083</v>
      </c>
      <c r="GU262">
        <v>0.1463</v>
      </c>
      <c r="GV262">
        <v>0.0635921</v>
      </c>
      <c r="GW262">
        <v>0.0523597</v>
      </c>
      <c r="GX262">
        <v>26139.8</v>
      </c>
      <c r="GY262">
        <v>25164.3</v>
      </c>
      <c r="GZ262">
        <v>30945.5</v>
      </c>
      <c r="HA262">
        <v>29706.6</v>
      </c>
      <c r="HB262">
        <v>39950.8</v>
      </c>
      <c r="HC262">
        <v>37048.1</v>
      </c>
      <c r="HD262">
        <v>47269.3</v>
      </c>
      <c r="HE262">
        <v>44131.6</v>
      </c>
      <c r="HF262">
        <v>1.88867</v>
      </c>
      <c r="HG262">
        <v>1.87663</v>
      </c>
      <c r="HH262">
        <v>0.0454448</v>
      </c>
      <c r="HI262">
        <v>0</v>
      </c>
      <c r="HJ262">
        <v>17.2288</v>
      </c>
      <c r="HK262">
        <v>999.9</v>
      </c>
      <c r="HL262">
        <v>30.9</v>
      </c>
      <c r="HM262">
        <v>32.2</v>
      </c>
      <c r="HN262">
        <v>16.5544</v>
      </c>
      <c r="HO262">
        <v>63.5314</v>
      </c>
      <c r="HP262">
        <v>19.8077</v>
      </c>
      <c r="HQ262">
        <v>1</v>
      </c>
      <c r="HR262">
        <v>-0.267378</v>
      </c>
      <c r="HS262">
        <v>2.94927</v>
      </c>
      <c r="HT262">
        <v>20.1828</v>
      </c>
      <c r="HU262">
        <v>5.23152</v>
      </c>
      <c r="HV262">
        <v>11.9731</v>
      </c>
      <c r="HW262">
        <v>4.97105</v>
      </c>
      <c r="HX262">
        <v>3.2895</v>
      </c>
      <c r="HY262">
        <v>9999</v>
      </c>
      <c r="HZ262">
        <v>9999</v>
      </c>
      <c r="IA262">
        <v>9999</v>
      </c>
      <c r="IB262">
        <v>999.9</v>
      </c>
      <c r="IC262">
        <v>4.97296</v>
      </c>
      <c r="ID262">
        <v>1.87743</v>
      </c>
      <c r="IE262">
        <v>1.87547</v>
      </c>
      <c r="IF262">
        <v>1.87836</v>
      </c>
      <c r="IG262">
        <v>1.875</v>
      </c>
      <c r="IH262">
        <v>1.87864</v>
      </c>
      <c r="II262">
        <v>1.87575</v>
      </c>
      <c r="IJ262">
        <v>1.87685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1.072</v>
      </c>
      <c r="IY262">
        <v>0.0502</v>
      </c>
      <c r="IZ262">
        <v>-0.1194416370607354</v>
      </c>
      <c r="JA262">
        <v>0.002211305909277446</v>
      </c>
      <c r="JB262">
        <v>-1.416678044876584E-06</v>
      </c>
      <c r="JC262">
        <v>5.589822708492042E-10</v>
      </c>
      <c r="JD262">
        <v>-0.0366444106193515</v>
      </c>
      <c r="JE262">
        <v>-0.003883289402147765</v>
      </c>
      <c r="JF262">
        <v>0.001294046794190009</v>
      </c>
      <c r="JG262">
        <v>-2.515066912705432E-05</v>
      </c>
      <c r="JH262">
        <v>14</v>
      </c>
      <c r="JI262">
        <v>2052</v>
      </c>
      <c r="JJ262">
        <v>1</v>
      </c>
      <c r="JK262">
        <v>21</v>
      </c>
      <c r="JL262">
        <v>29355541.6</v>
      </c>
      <c r="JM262">
        <v>29355541.6</v>
      </c>
      <c r="JN262">
        <v>2.01904</v>
      </c>
      <c r="JO262">
        <v>2.52197</v>
      </c>
      <c r="JP262">
        <v>1.39893</v>
      </c>
      <c r="JQ262">
        <v>2.32788</v>
      </c>
      <c r="JR262">
        <v>1.44897</v>
      </c>
      <c r="JS262">
        <v>2.56104</v>
      </c>
      <c r="JT262">
        <v>37.7711</v>
      </c>
      <c r="JU262">
        <v>23.9211</v>
      </c>
      <c r="JV262">
        <v>18</v>
      </c>
      <c r="JW262">
        <v>476.268</v>
      </c>
      <c r="JX262">
        <v>437.854</v>
      </c>
      <c r="JY262">
        <v>13.5376</v>
      </c>
      <c r="JZ262">
        <v>23.5415</v>
      </c>
      <c r="KA262">
        <v>30.0001</v>
      </c>
      <c r="KB262">
        <v>23.3412</v>
      </c>
      <c r="KC262">
        <v>23.4301</v>
      </c>
      <c r="KD262">
        <v>40.4228</v>
      </c>
      <c r="KE262">
        <v>43.7666</v>
      </c>
      <c r="KF262">
        <v>0</v>
      </c>
      <c r="KG262">
        <v>13.5379</v>
      </c>
      <c r="KH262">
        <v>908.232</v>
      </c>
      <c r="KI262">
        <v>8.76295</v>
      </c>
      <c r="KJ262">
        <v>102.212</v>
      </c>
      <c r="KK262">
        <v>101.52</v>
      </c>
    </row>
    <row r="263" spans="1:297">
      <c r="A263">
        <v>247</v>
      </c>
      <c r="B263">
        <v>1761332499.6</v>
      </c>
      <c r="C263">
        <v>4459</v>
      </c>
      <c r="D263" t="s">
        <v>939</v>
      </c>
      <c r="E263" t="s">
        <v>940</v>
      </c>
      <c r="F263">
        <v>5</v>
      </c>
      <c r="G263" t="s">
        <v>832</v>
      </c>
      <c r="H263" t="s">
        <v>436</v>
      </c>
      <c r="I263">
        <v>1761332491.832142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900.7778479335545</v>
      </c>
      <c r="AK263">
        <v>869.5310121212118</v>
      </c>
      <c r="AL263">
        <v>3.375163706103216</v>
      </c>
      <c r="AM263">
        <v>65.51490873077735</v>
      </c>
      <c r="AN263">
        <f>(AP263 - AO263 + DY263*1E3/(8.314*(EA263+273.15)) * AR263/DX263 * AQ263) * DX263/(100*DL263) * 1000/(1000 - AP263)</f>
        <v>0</v>
      </c>
      <c r="AO263">
        <v>8.792542499357243</v>
      </c>
      <c r="AP263">
        <v>11.45760848484849</v>
      </c>
      <c r="AQ263">
        <v>-4.182626957185203E-06</v>
      </c>
      <c r="AR263">
        <v>114.914792961225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1761332491.832142</v>
      </c>
      <c r="DR263">
        <v>835.2985714285714</v>
      </c>
      <c r="DS263">
        <v>876.822</v>
      </c>
      <c r="DT263">
        <v>11.46795714285714</v>
      </c>
      <c r="DU263">
        <v>8.8014875</v>
      </c>
      <c r="DV263">
        <v>834.2346071428573</v>
      </c>
      <c r="DW263">
        <v>11.41768571428571</v>
      </c>
      <c r="DX263">
        <v>500.0485714285714</v>
      </c>
      <c r="DY263">
        <v>90.1397607142857</v>
      </c>
      <c r="DZ263">
        <v>0.03119695357142857</v>
      </c>
      <c r="EA263">
        <v>17.90049642857143</v>
      </c>
      <c r="EB263">
        <v>17.98274285714286</v>
      </c>
      <c r="EC263">
        <v>999.9000000000002</v>
      </c>
      <c r="ED263">
        <v>0</v>
      </c>
      <c r="EE263">
        <v>0</v>
      </c>
      <c r="EF263">
        <v>10002.48035714286</v>
      </c>
      <c r="EG263">
        <v>0</v>
      </c>
      <c r="EH263">
        <v>1139.036428571428</v>
      </c>
      <c r="EI263">
        <v>-41.52335357142857</v>
      </c>
      <c r="EJ263">
        <v>844.9887857142855</v>
      </c>
      <c r="EK263">
        <v>884.6076785714284</v>
      </c>
      <c r="EL263">
        <v>2.666469999999999</v>
      </c>
      <c r="EM263">
        <v>876.822</v>
      </c>
      <c r="EN263">
        <v>8.8014875</v>
      </c>
      <c r="EO263">
        <v>1.033718571428572</v>
      </c>
      <c r="EP263">
        <v>0.7933638571428572</v>
      </c>
      <c r="EQ263">
        <v>7.400496071428571</v>
      </c>
      <c r="ER263">
        <v>3.589099642857143</v>
      </c>
      <c r="ES263">
        <v>1199.985</v>
      </c>
      <c r="ET263">
        <v>0.9670090000000001</v>
      </c>
      <c r="EU263">
        <v>0.03299090714285715</v>
      </c>
      <c r="EV263">
        <v>0</v>
      </c>
      <c r="EW263">
        <v>1383.408214285714</v>
      </c>
      <c r="EX263">
        <v>5.000560000000001</v>
      </c>
      <c r="EY263">
        <v>16412.98571428571</v>
      </c>
      <c r="EZ263">
        <v>10316.72857142857</v>
      </c>
      <c r="FA263">
        <v>36.86349999999999</v>
      </c>
      <c r="FB263">
        <v>40.33014285714285</v>
      </c>
      <c r="FC263">
        <v>37.99539285714285</v>
      </c>
      <c r="FD263">
        <v>39.12921428571428</v>
      </c>
      <c r="FE263">
        <v>38.20746428571427</v>
      </c>
      <c r="FF263">
        <v>1155.5625</v>
      </c>
      <c r="FG263">
        <v>39.42142857142858</v>
      </c>
      <c r="FH263">
        <v>0</v>
      </c>
      <c r="FI263">
        <v>1761332535.2</v>
      </c>
      <c r="FJ263">
        <v>0</v>
      </c>
      <c r="FK263">
        <v>1383.4384</v>
      </c>
      <c r="FL263">
        <v>-0.4307692527784588</v>
      </c>
      <c r="FM263">
        <v>62.4384615512584</v>
      </c>
      <c r="FN263">
        <v>16413.244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-41.4584625</v>
      </c>
      <c r="GD263">
        <v>-1.29363264540329</v>
      </c>
      <c r="GE263">
        <v>0.1445476300177563</v>
      </c>
      <c r="GF263">
        <v>0</v>
      </c>
      <c r="GG263">
        <v>1383.368529411765</v>
      </c>
      <c r="GH263">
        <v>0.8475171745562571</v>
      </c>
      <c r="GI263">
        <v>0.6306025706228265</v>
      </c>
      <c r="GJ263">
        <v>1</v>
      </c>
      <c r="GK263">
        <v>2.657297</v>
      </c>
      <c r="GL263">
        <v>0.1589945966228836</v>
      </c>
      <c r="GM263">
        <v>0.01937306625188694</v>
      </c>
      <c r="GN263">
        <v>0</v>
      </c>
      <c r="GO263">
        <v>1</v>
      </c>
      <c r="GP263">
        <v>3</v>
      </c>
      <c r="GQ263" t="s">
        <v>446</v>
      </c>
      <c r="GR263">
        <v>3.13306</v>
      </c>
      <c r="GS263">
        <v>2.7091</v>
      </c>
      <c r="GT263">
        <v>0.142828</v>
      </c>
      <c r="GU263">
        <v>0.14825</v>
      </c>
      <c r="GV263">
        <v>0.0635677</v>
      </c>
      <c r="GW263">
        <v>0.0523594</v>
      </c>
      <c r="GX263">
        <v>26078.6</v>
      </c>
      <c r="GY263">
        <v>25106.6</v>
      </c>
      <c r="GZ263">
        <v>30945</v>
      </c>
      <c r="HA263">
        <v>29706.3</v>
      </c>
      <c r="HB263">
        <v>39951.2</v>
      </c>
      <c r="HC263">
        <v>37047.8</v>
      </c>
      <c r="HD263">
        <v>47268.4</v>
      </c>
      <c r="HE263">
        <v>44131</v>
      </c>
      <c r="HF263">
        <v>1.88857</v>
      </c>
      <c r="HG263">
        <v>1.87647</v>
      </c>
      <c r="HH263">
        <v>0.0457913</v>
      </c>
      <c r="HI263">
        <v>0</v>
      </c>
      <c r="HJ263">
        <v>17.2288</v>
      </c>
      <c r="HK263">
        <v>999.9</v>
      </c>
      <c r="HL263">
        <v>30.9</v>
      </c>
      <c r="HM263">
        <v>32.2</v>
      </c>
      <c r="HN263">
        <v>16.5562</v>
      </c>
      <c r="HO263">
        <v>63.5714</v>
      </c>
      <c r="HP263">
        <v>19.9279</v>
      </c>
      <c r="HQ263">
        <v>1</v>
      </c>
      <c r="HR263">
        <v>-0.267175</v>
      </c>
      <c r="HS263">
        <v>2.95377</v>
      </c>
      <c r="HT263">
        <v>20.183</v>
      </c>
      <c r="HU263">
        <v>5.23137</v>
      </c>
      <c r="HV263">
        <v>11.9724</v>
      </c>
      <c r="HW263">
        <v>4.9712</v>
      </c>
      <c r="HX263">
        <v>3.2895</v>
      </c>
      <c r="HY263">
        <v>9999</v>
      </c>
      <c r="HZ263">
        <v>9999</v>
      </c>
      <c r="IA263">
        <v>9999</v>
      </c>
      <c r="IB263">
        <v>999.9</v>
      </c>
      <c r="IC263">
        <v>4.973</v>
      </c>
      <c r="ID263">
        <v>1.87744</v>
      </c>
      <c r="IE263">
        <v>1.87546</v>
      </c>
      <c r="IF263">
        <v>1.87836</v>
      </c>
      <c r="IG263">
        <v>1.875</v>
      </c>
      <c r="IH263">
        <v>1.87858</v>
      </c>
      <c r="II263">
        <v>1.87574</v>
      </c>
      <c r="IJ263">
        <v>1.87684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1.09</v>
      </c>
      <c r="IY263">
        <v>0.0501</v>
      </c>
      <c r="IZ263">
        <v>-0.1194416370607354</v>
      </c>
      <c r="JA263">
        <v>0.002211305909277446</v>
      </c>
      <c r="JB263">
        <v>-1.416678044876584E-06</v>
      </c>
      <c r="JC263">
        <v>5.589822708492042E-10</v>
      </c>
      <c r="JD263">
        <v>-0.0366444106193515</v>
      </c>
      <c r="JE263">
        <v>-0.003883289402147765</v>
      </c>
      <c r="JF263">
        <v>0.001294046794190009</v>
      </c>
      <c r="JG263">
        <v>-2.515066912705432E-05</v>
      </c>
      <c r="JH263">
        <v>14</v>
      </c>
      <c r="JI263">
        <v>2052</v>
      </c>
      <c r="JJ263">
        <v>1</v>
      </c>
      <c r="JK263">
        <v>21</v>
      </c>
      <c r="JL263">
        <v>29355541.7</v>
      </c>
      <c r="JM263">
        <v>29355541.7</v>
      </c>
      <c r="JN263">
        <v>2.052</v>
      </c>
      <c r="JO263">
        <v>2.52563</v>
      </c>
      <c r="JP263">
        <v>1.39893</v>
      </c>
      <c r="JQ263">
        <v>2.32788</v>
      </c>
      <c r="JR263">
        <v>1.44897</v>
      </c>
      <c r="JS263">
        <v>2.52563</v>
      </c>
      <c r="JT263">
        <v>37.7711</v>
      </c>
      <c r="JU263">
        <v>23.9124</v>
      </c>
      <c r="JV263">
        <v>18</v>
      </c>
      <c r="JW263">
        <v>476.216</v>
      </c>
      <c r="JX263">
        <v>437.765</v>
      </c>
      <c r="JY263">
        <v>13.5504</v>
      </c>
      <c r="JZ263">
        <v>23.5402</v>
      </c>
      <c r="KA263">
        <v>30.0001</v>
      </c>
      <c r="KB263">
        <v>23.3412</v>
      </c>
      <c r="KC263">
        <v>23.4301</v>
      </c>
      <c r="KD263">
        <v>41.1113</v>
      </c>
      <c r="KE263">
        <v>43.7666</v>
      </c>
      <c r="KF263">
        <v>0</v>
      </c>
      <c r="KG263">
        <v>13.5498</v>
      </c>
      <c r="KH263">
        <v>921.5890000000001</v>
      </c>
      <c r="KI263">
        <v>8.76487</v>
      </c>
      <c r="KJ263">
        <v>102.211</v>
      </c>
      <c r="KK263">
        <v>101.519</v>
      </c>
    </row>
    <row r="264" spans="1:297">
      <c r="A264">
        <v>248</v>
      </c>
      <c r="B264">
        <v>1761332504.1</v>
      </c>
      <c r="C264">
        <v>4463.5</v>
      </c>
      <c r="D264" t="s">
        <v>941</v>
      </c>
      <c r="E264" t="s">
        <v>942</v>
      </c>
      <c r="F264">
        <v>5</v>
      </c>
      <c r="G264" t="s">
        <v>832</v>
      </c>
      <c r="H264" t="s">
        <v>436</v>
      </c>
      <c r="I264">
        <v>1761332496.278571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916.0189481539487</v>
      </c>
      <c r="AK264">
        <v>884.6239575757573</v>
      </c>
      <c r="AL264">
        <v>3.349565355634806</v>
      </c>
      <c r="AM264">
        <v>65.51490873077735</v>
      </c>
      <c r="AN264">
        <f>(AP264 - AO264 + DY264*1E3/(8.314*(EA264+273.15)) * AR264/DX264 * AQ264) * DX264/(100*DL264) * 1000/(1000 - AP264)</f>
        <v>0</v>
      </c>
      <c r="AO264">
        <v>8.792544592868584</v>
      </c>
      <c r="AP264">
        <v>11.45748242424242</v>
      </c>
      <c r="AQ264">
        <v>-1.396982437430935E-07</v>
      </c>
      <c r="AR264">
        <v>114.914792961225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1761332496.278571</v>
      </c>
      <c r="DR264">
        <v>850.1262500000001</v>
      </c>
      <c r="DS264">
        <v>891.7267142857143</v>
      </c>
      <c r="DT264">
        <v>11.46229642857143</v>
      </c>
      <c r="DU264">
        <v>8.792976785714286</v>
      </c>
      <c r="DV264">
        <v>849.0472857142857</v>
      </c>
      <c r="DW264">
        <v>11.41211785714286</v>
      </c>
      <c r="DX264">
        <v>499.9978928571429</v>
      </c>
      <c r="DY264">
        <v>90.13968214285714</v>
      </c>
      <c r="DZ264">
        <v>0.03123019285714286</v>
      </c>
      <c r="EA264">
        <v>17.90536428571429</v>
      </c>
      <c r="EB264">
        <v>17.9841</v>
      </c>
      <c r="EC264">
        <v>999.9000000000002</v>
      </c>
      <c r="ED264">
        <v>0</v>
      </c>
      <c r="EE264">
        <v>0</v>
      </c>
      <c r="EF264">
        <v>9997.637142857144</v>
      </c>
      <c r="EG264">
        <v>0</v>
      </c>
      <c r="EH264">
        <v>1139.034285714286</v>
      </c>
      <c r="EI264">
        <v>-41.60043928571429</v>
      </c>
      <c r="EJ264">
        <v>859.9835714285715</v>
      </c>
      <c r="EK264">
        <v>899.6372500000001</v>
      </c>
      <c r="EL264">
        <v>2.669326428571428</v>
      </c>
      <c r="EM264">
        <v>891.7267142857143</v>
      </c>
      <c r="EN264">
        <v>8.792976785714286</v>
      </c>
      <c r="EO264">
        <v>1.033207857142857</v>
      </c>
      <c r="EP264">
        <v>0.7925960000000002</v>
      </c>
      <c r="EQ264">
        <v>7.393271071428571</v>
      </c>
      <c r="ER264">
        <v>3.575388928571428</v>
      </c>
      <c r="ES264">
        <v>1199.981428571429</v>
      </c>
      <c r="ET264">
        <v>0.9670077500000002</v>
      </c>
      <c r="EU264">
        <v>0.03299217857142858</v>
      </c>
      <c r="EV264">
        <v>0</v>
      </c>
      <c r="EW264">
        <v>1383.705</v>
      </c>
      <c r="EX264">
        <v>5.000560000000001</v>
      </c>
      <c r="EY264">
        <v>16417.71428571429</v>
      </c>
      <c r="EZ264">
        <v>10316.69642857143</v>
      </c>
      <c r="FA264">
        <v>36.89478571428572</v>
      </c>
      <c r="FB264">
        <v>40.40603571428571</v>
      </c>
      <c r="FC264">
        <v>38.05778571428571</v>
      </c>
      <c r="FD264">
        <v>39.23857142857143</v>
      </c>
      <c r="FE264">
        <v>38.27214285714285</v>
      </c>
      <c r="FF264">
        <v>1155.558928571428</v>
      </c>
      <c r="FG264">
        <v>39.42214285714287</v>
      </c>
      <c r="FH264">
        <v>0</v>
      </c>
      <c r="FI264">
        <v>1761332540</v>
      </c>
      <c r="FJ264">
        <v>0</v>
      </c>
      <c r="FK264">
        <v>1383.6972</v>
      </c>
      <c r="FL264">
        <v>1.794615399053434</v>
      </c>
      <c r="FM264">
        <v>64.77692289350752</v>
      </c>
      <c r="FN264">
        <v>16418.396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-41.5410325</v>
      </c>
      <c r="GD264">
        <v>-1.006839399624755</v>
      </c>
      <c r="GE264">
        <v>0.1208137520887015</v>
      </c>
      <c r="GF264">
        <v>0</v>
      </c>
      <c r="GG264">
        <v>1383.528823529412</v>
      </c>
      <c r="GH264">
        <v>0.959205495250382</v>
      </c>
      <c r="GI264">
        <v>0.7287570591157805</v>
      </c>
      <c r="GJ264">
        <v>1</v>
      </c>
      <c r="GK264">
        <v>2.66479075</v>
      </c>
      <c r="GL264">
        <v>0.05109759849905757</v>
      </c>
      <c r="GM264">
        <v>0.01230347682313826</v>
      </c>
      <c r="GN264">
        <v>1</v>
      </c>
      <c r="GO264">
        <v>2</v>
      </c>
      <c r="GP264">
        <v>3</v>
      </c>
      <c r="GQ264" t="s">
        <v>440</v>
      </c>
      <c r="GR264">
        <v>3.13326</v>
      </c>
      <c r="GS264">
        <v>2.70912</v>
      </c>
      <c r="GT264">
        <v>0.144434</v>
      </c>
      <c r="GU264">
        <v>0.14985</v>
      </c>
      <c r="GV264">
        <v>0.06356870000000001</v>
      </c>
      <c r="GW264">
        <v>0.0523663</v>
      </c>
      <c r="GX264">
        <v>26029.9</v>
      </c>
      <c r="GY264">
        <v>25059.5</v>
      </c>
      <c r="GZ264">
        <v>30945.1</v>
      </c>
      <c r="HA264">
        <v>29706.4</v>
      </c>
      <c r="HB264">
        <v>39951.5</v>
      </c>
      <c r="HC264">
        <v>37047.7</v>
      </c>
      <c r="HD264">
        <v>47268.6</v>
      </c>
      <c r="HE264">
        <v>44131.1</v>
      </c>
      <c r="HF264">
        <v>1.88908</v>
      </c>
      <c r="HG264">
        <v>1.87615</v>
      </c>
      <c r="HH264">
        <v>0.0452809</v>
      </c>
      <c r="HI264">
        <v>0</v>
      </c>
      <c r="HJ264">
        <v>17.2288</v>
      </c>
      <c r="HK264">
        <v>999.9</v>
      </c>
      <c r="HL264">
        <v>30.9</v>
      </c>
      <c r="HM264">
        <v>32.2</v>
      </c>
      <c r="HN264">
        <v>16.5549</v>
      </c>
      <c r="HO264">
        <v>63.8214</v>
      </c>
      <c r="HP264">
        <v>19.9119</v>
      </c>
      <c r="HQ264">
        <v>1</v>
      </c>
      <c r="HR264">
        <v>-0.267401</v>
      </c>
      <c r="HS264">
        <v>2.94057</v>
      </c>
      <c r="HT264">
        <v>20.1831</v>
      </c>
      <c r="HU264">
        <v>5.23182</v>
      </c>
      <c r="HV264">
        <v>11.9727</v>
      </c>
      <c r="HW264">
        <v>4.97115</v>
      </c>
      <c r="HX264">
        <v>3.28958</v>
      </c>
      <c r="HY264">
        <v>9999</v>
      </c>
      <c r="HZ264">
        <v>9999</v>
      </c>
      <c r="IA264">
        <v>9999</v>
      </c>
      <c r="IB264">
        <v>999.9</v>
      </c>
      <c r="IC264">
        <v>4.97296</v>
      </c>
      <c r="ID264">
        <v>1.87743</v>
      </c>
      <c r="IE264">
        <v>1.87546</v>
      </c>
      <c r="IF264">
        <v>1.87836</v>
      </c>
      <c r="IG264">
        <v>1.87501</v>
      </c>
      <c r="IH264">
        <v>1.8786</v>
      </c>
      <c r="II264">
        <v>1.87575</v>
      </c>
      <c r="IJ264">
        <v>1.87684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1.105</v>
      </c>
      <c r="IY264">
        <v>0.0501</v>
      </c>
      <c r="IZ264">
        <v>-0.1194416370607354</v>
      </c>
      <c r="JA264">
        <v>0.002211305909277446</v>
      </c>
      <c r="JB264">
        <v>-1.416678044876584E-06</v>
      </c>
      <c r="JC264">
        <v>5.589822708492042E-10</v>
      </c>
      <c r="JD264">
        <v>-0.0366444106193515</v>
      </c>
      <c r="JE264">
        <v>-0.003883289402147765</v>
      </c>
      <c r="JF264">
        <v>0.001294046794190009</v>
      </c>
      <c r="JG264">
        <v>-2.515066912705432E-05</v>
      </c>
      <c r="JH264">
        <v>14</v>
      </c>
      <c r="JI264">
        <v>2052</v>
      </c>
      <c r="JJ264">
        <v>1</v>
      </c>
      <c r="JK264">
        <v>21</v>
      </c>
      <c r="JL264">
        <v>29355541.7</v>
      </c>
      <c r="JM264">
        <v>29355541.7</v>
      </c>
      <c r="JN264">
        <v>2.07886</v>
      </c>
      <c r="JO264">
        <v>2.5415</v>
      </c>
      <c r="JP264">
        <v>1.39893</v>
      </c>
      <c r="JQ264">
        <v>2.32788</v>
      </c>
      <c r="JR264">
        <v>1.44897</v>
      </c>
      <c r="JS264">
        <v>2.5708</v>
      </c>
      <c r="JT264">
        <v>37.7711</v>
      </c>
      <c r="JU264">
        <v>23.9124</v>
      </c>
      <c r="JV264">
        <v>18</v>
      </c>
      <c r="JW264">
        <v>476.467</v>
      </c>
      <c r="JX264">
        <v>437.57</v>
      </c>
      <c r="JY264">
        <v>13.5592</v>
      </c>
      <c r="JZ264">
        <v>23.5402</v>
      </c>
      <c r="KA264">
        <v>30.0001</v>
      </c>
      <c r="KB264">
        <v>23.3395</v>
      </c>
      <c r="KC264">
        <v>23.4301</v>
      </c>
      <c r="KD264">
        <v>41.6327</v>
      </c>
      <c r="KE264">
        <v>43.7666</v>
      </c>
      <c r="KF264">
        <v>0</v>
      </c>
      <c r="KG264">
        <v>13.5617</v>
      </c>
      <c r="KH264">
        <v>941.623</v>
      </c>
      <c r="KI264">
        <v>8.765890000000001</v>
      </c>
      <c r="KJ264">
        <v>102.211</v>
      </c>
      <c r="KK264">
        <v>101.519</v>
      </c>
    </row>
    <row r="265" spans="1:297">
      <c r="A265">
        <v>249</v>
      </c>
      <c r="B265">
        <v>1761332509.6</v>
      </c>
      <c r="C265">
        <v>4469</v>
      </c>
      <c r="D265" t="s">
        <v>943</v>
      </c>
      <c r="E265" t="s">
        <v>944</v>
      </c>
      <c r="F265">
        <v>5</v>
      </c>
      <c r="G265" t="s">
        <v>832</v>
      </c>
      <c r="H265" t="s">
        <v>436</v>
      </c>
      <c r="I265">
        <v>1761332501.85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934.4782738767349</v>
      </c>
      <c r="AK265">
        <v>903.0942969696968</v>
      </c>
      <c r="AL265">
        <v>3.358805660180662</v>
      </c>
      <c r="AM265">
        <v>65.51490873077735</v>
      </c>
      <c r="AN265">
        <f>(AP265 - AO265 + DY265*1E3/(8.314*(EA265+273.15)) * AR265/DX265 * AQ265) * DX265/(100*DL265) * 1000/(1000 - AP265)</f>
        <v>0</v>
      </c>
      <c r="AO265">
        <v>8.794035780185634</v>
      </c>
      <c r="AP265">
        <v>11.45705151515151</v>
      </c>
      <c r="AQ265">
        <v>1.18012193625035E-06</v>
      </c>
      <c r="AR265">
        <v>114.914792961225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1761332501.85</v>
      </c>
      <c r="DR265">
        <v>868.6674642857142</v>
      </c>
      <c r="DS265">
        <v>910.3390000000001</v>
      </c>
      <c r="DT265">
        <v>11.45865357142857</v>
      </c>
      <c r="DU265">
        <v>8.793127857142856</v>
      </c>
      <c r="DV265">
        <v>867.5696785714288</v>
      </c>
      <c r="DW265">
        <v>11.40852857142857</v>
      </c>
      <c r="DX265">
        <v>499.9886785714285</v>
      </c>
      <c r="DY265">
        <v>90.139825</v>
      </c>
      <c r="DZ265">
        <v>0.031288875</v>
      </c>
      <c r="EA265">
        <v>17.91140714285714</v>
      </c>
      <c r="EB265">
        <v>17.98369642857142</v>
      </c>
      <c r="EC265">
        <v>999.9000000000002</v>
      </c>
      <c r="ED265">
        <v>0</v>
      </c>
      <c r="EE265">
        <v>0</v>
      </c>
      <c r="EF265">
        <v>10001.13928571428</v>
      </c>
      <c r="EG265">
        <v>0</v>
      </c>
      <c r="EH265">
        <v>1139.035714285714</v>
      </c>
      <c r="EI265">
        <v>-41.67162857142857</v>
      </c>
      <c r="EJ265">
        <v>878.7365357142859</v>
      </c>
      <c r="EK265">
        <v>918.4148928571428</v>
      </c>
      <c r="EL265">
        <v>2.665533214285714</v>
      </c>
      <c r="EM265">
        <v>910.3390000000001</v>
      </c>
      <c r="EN265">
        <v>8.793127857142856</v>
      </c>
      <c r="EO265">
        <v>1.032881428571429</v>
      </c>
      <c r="EP265">
        <v>0.7926109285714286</v>
      </c>
      <c r="EQ265">
        <v>7.3886475</v>
      </c>
      <c r="ER265">
        <v>3.575655357142857</v>
      </c>
      <c r="ES265">
        <v>1199.986071428571</v>
      </c>
      <c r="ET265">
        <v>0.9670057500000001</v>
      </c>
      <c r="EU265">
        <v>0.03299417142857142</v>
      </c>
      <c r="EV265">
        <v>0</v>
      </c>
      <c r="EW265">
        <v>1383.919285714286</v>
      </c>
      <c r="EX265">
        <v>5.000560000000001</v>
      </c>
      <c r="EY265">
        <v>16423.67142857143</v>
      </c>
      <c r="EZ265">
        <v>10316.73571428571</v>
      </c>
      <c r="FA265">
        <v>36.99978571428571</v>
      </c>
      <c r="FB265">
        <v>40.50207142857143</v>
      </c>
      <c r="FC265">
        <v>38.13364285714285</v>
      </c>
      <c r="FD265">
        <v>39.36803571428571</v>
      </c>
      <c r="FE265">
        <v>38.34125</v>
      </c>
      <c r="FF265">
        <v>1155.560357142857</v>
      </c>
      <c r="FG265">
        <v>39.42535714285715</v>
      </c>
      <c r="FH265">
        <v>0</v>
      </c>
      <c r="FI265">
        <v>1761332545.4</v>
      </c>
      <c r="FJ265">
        <v>0</v>
      </c>
      <c r="FK265">
        <v>1383.896538461539</v>
      </c>
      <c r="FL265">
        <v>6.11384617502168</v>
      </c>
      <c r="FM265">
        <v>60.20512809857341</v>
      </c>
      <c r="FN265">
        <v>16423.70769230769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-41.6294675</v>
      </c>
      <c r="GD265">
        <v>-0.7678953095684173</v>
      </c>
      <c r="GE265">
        <v>0.09528240495364318</v>
      </c>
      <c r="GF265">
        <v>0</v>
      </c>
      <c r="GG265">
        <v>1383.820882352941</v>
      </c>
      <c r="GH265">
        <v>3.1069518645093</v>
      </c>
      <c r="GI265">
        <v>0.796589670913606</v>
      </c>
      <c r="GJ265">
        <v>0</v>
      </c>
      <c r="GK265">
        <v>2.668304500000001</v>
      </c>
      <c r="GL265">
        <v>-0.04416112570357307</v>
      </c>
      <c r="GM265">
        <v>0.004546640490516007</v>
      </c>
      <c r="GN265">
        <v>1</v>
      </c>
      <c r="GO265">
        <v>1</v>
      </c>
      <c r="GP265">
        <v>3</v>
      </c>
      <c r="GQ265" t="s">
        <v>446</v>
      </c>
      <c r="GR265">
        <v>3.13305</v>
      </c>
      <c r="GS265">
        <v>2.70909</v>
      </c>
      <c r="GT265">
        <v>0.146385</v>
      </c>
      <c r="GU265">
        <v>0.15178</v>
      </c>
      <c r="GV265">
        <v>0.0635646</v>
      </c>
      <c r="GW265">
        <v>0.052371</v>
      </c>
      <c r="GX265">
        <v>25970.1</v>
      </c>
      <c r="GY265">
        <v>25002.8</v>
      </c>
      <c r="GZ265">
        <v>30944.5</v>
      </c>
      <c r="HA265">
        <v>29706.5</v>
      </c>
      <c r="HB265">
        <v>39951</v>
      </c>
      <c r="HC265">
        <v>37047.8</v>
      </c>
      <c r="HD265">
        <v>47267.7</v>
      </c>
      <c r="HE265">
        <v>44131.3</v>
      </c>
      <c r="HF265">
        <v>1.889</v>
      </c>
      <c r="HG265">
        <v>1.87658</v>
      </c>
      <c r="HH265">
        <v>0.045687</v>
      </c>
      <c r="HI265">
        <v>0</v>
      </c>
      <c r="HJ265">
        <v>17.2298</v>
      </c>
      <c r="HK265">
        <v>999.9</v>
      </c>
      <c r="HL265">
        <v>30.9</v>
      </c>
      <c r="HM265">
        <v>32.2</v>
      </c>
      <c r="HN265">
        <v>16.5541</v>
      </c>
      <c r="HO265">
        <v>63.8614</v>
      </c>
      <c r="HP265">
        <v>20.0441</v>
      </c>
      <c r="HQ265">
        <v>1</v>
      </c>
      <c r="HR265">
        <v>-0.267289</v>
      </c>
      <c r="HS265">
        <v>2.94349</v>
      </c>
      <c r="HT265">
        <v>20.1831</v>
      </c>
      <c r="HU265">
        <v>5.23197</v>
      </c>
      <c r="HV265">
        <v>11.9707</v>
      </c>
      <c r="HW265">
        <v>4.9711</v>
      </c>
      <c r="HX265">
        <v>3.28955</v>
      </c>
      <c r="HY265">
        <v>9999</v>
      </c>
      <c r="HZ265">
        <v>9999</v>
      </c>
      <c r="IA265">
        <v>9999</v>
      </c>
      <c r="IB265">
        <v>999.9</v>
      </c>
      <c r="IC265">
        <v>4.97299</v>
      </c>
      <c r="ID265">
        <v>1.87744</v>
      </c>
      <c r="IE265">
        <v>1.87546</v>
      </c>
      <c r="IF265">
        <v>1.87836</v>
      </c>
      <c r="IG265">
        <v>1.87501</v>
      </c>
      <c r="IH265">
        <v>1.87859</v>
      </c>
      <c r="II265">
        <v>1.87574</v>
      </c>
      <c r="IJ265">
        <v>1.87683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1.124</v>
      </c>
      <c r="IY265">
        <v>0.0501</v>
      </c>
      <c r="IZ265">
        <v>-0.1194416370607354</v>
      </c>
      <c r="JA265">
        <v>0.002211305909277446</v>
      </c>
      <c r="JB265">
        <v>-1.416678044876584E-06</v>
      </c>
      <c r="JC265">
        <v>5.589822708492042E-10</v>
      </c>
      <c r="JD265">
        <v>-0.0366444106193515</v>
      </c>
      <c r="JE265">
        <v>-0.003883289402147765</v>
      </c>
      <c r="JF265">
        <v>0.001294046794190009</v>
      </c>
      <c r="JG265">
        <v>-2.515066912705432E-05</v>
      </c>
      <c r="JH265">
        <v>14</v>
      </c>
      <c r="JI265">
        <v>2052</v>
      </c>
      <c r="JJ265">
        <v>1</v>
      </c>
      <c r="JK265">
        <v>21</v>
      </c>
      <c r="JL265">
        <v>29355541.8</v>
      </c>
      <c r="JM265">
        <v>29355541.8</v>
      </c>
      <c r="JN265">
        <v>2.11304</v>
      </c>
      <c r="JO265">
        <v>2.53296</v>
      </c>
      <c r="JP265">
        <v>1.39893</v>
      </c>
      <c r="JQ265">
        <v>2.32788</v>
      </c>
      <c r="JR265">
        <v>1.44897</v>
      </c>
      <c r="JS265">
        <v>2.5769</v>
      </c>
      <c r="JT265">
        <v>37.7953</v>
      </c>
      <c r="JU265">
        <v>23.9124</v>
      </c>
      <c r="JV265">
        <v>18</v>
      </c>
      <c r="JW265">
        <v>476.424</v>
      </c>
      <c r="JX265">
        <v>437.809</v>
      </c>
      <c r="JY265">
        <v>13.5717</v>
      </c>
      <c r="JZ265">
        <v>23.5393</v>
      </c>
      <c r="KA265">
        <v>30</v>
      </c>
      <c r="KB265">
        <v>23.3392</v>
      </c>
      <c r="KC265">
        <v>23.4282</v>
      </c>
      <c r="KD265">
        <v>42.3131</v>
      </c>
      <c r="KE265">
        <v>43.7666</v>
      </c>
      <c r="KF265">
        <v>0</v>
      </c>
      <c r="KG265">
        <v>13.5722</v>
      </c>
      <c r="KH265">
        <v>954.982</v>
      </c>
      <c r="KI265">
        <v>8.76379</v>
      </c>
      <c r="KJ265">
        <v>102.209</v>
      </c>
      <c r="KK265">
        <v>101.52</v>
      </c>
    </row>
    <row r="266" spans="1:297">
      <c r="A266">
        <v>250</v>
      </c>
      <c r="B266">
        <v>1761332514.1</v>
      </c>
      <c r="C266">
        <v>4473.5</v>
      </c>
      <c r="D266" t="s">
        <v>945</v>
      </c>
      <c r="E266" t="s">
        <v>946</v>
      </c>
      <c r="F266">
        <v>5</v>
      </c>
      <c r="G266" t="s">
        <v>832</v>
      </c>
      <c r="H266" t="s">
        <v>436</v>
      </c>
      <c r="I266">
        <v>1761332506.278571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949.8193569716555</v>
      </c>
      <c r="AK266">
        <v>918.352339393939</v>
      </c>
      <c r="AL266">
        <v>3.384105730393036</v>
      </c>
      <c r="AM266">
        <v>65.51490873077735</v>
      </c>
      <c r="AN266">
        <f>(AP266 - AO266 + DY266*1E3/(8.314*(EA266+273.15)) * AR266/DX266 * AQ266) * DX266/(100*DL266) * 1000/(1000 - AP266)</f>
        <v>0</v>
      </c>
      <c r="AO266">
        <v>8.795702789794964</v>
      </c>
      <c r="AP266">
        <v>11.46086909090909</v>
      </c>
      <c r="AQ266">
        <v>5.316053578073822E-06</v>
      </c>
      <c r="AR266">
        <v>114.914792961225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1761332506.278571</v>
      </c>
      <c r="DR266">
        <v>883.4148571428572</v>
      </c>
      <c r="DS266">
        <v>925.1775357142859</v>
      </c>
      <c r="DT266">
        <v>11.45820714285714</v>
      </c>
      <c r="DU266">
        <v>8.794168214285715</v>
      </c>
      <c r="DV266">
        <v>882.3021071428573</v>
      </c>
      <c r="DW266">
        <v>11.408075</v>
      </c>
      <c r="DX266">
        <v>500.0066071428571</v>
      </c>
      <c r="DY266">
        <v>90.1396</v>
      </c>
      <c r="DZ266">
        <v>0.03136166785714286</v>
      </c>
      <c r="EA266">
        <v>17.91608214285714</v>
      </c>
      <c r="EB266">
        <v>17.98743214285714</v>
      </c>
      <c r="EC266">
        <v>999.9000000000002</v>
      </c>
      <c r="ED266">
        <v>0</v>
      </c>
      <c r="EE266">
        <v>0</v>
      </c>
      <c r="EF266">
        <v>10000.26964285714</v>
      </c>
      <c r="EG266">
        <v>0</v>
      </c>
      <c r="EH266">
        <v>1139.037857142857</v>
      </c>
      <c r="EI266">
        <v>-41.76283214285714</v>
      </c>
      <c r="EJ266">
        <v>893.6543928571429</v>
      </c>
      <c r="EK266">
        <v>933.3860357142858</v>
      </c>
      <c r="EL266">
        <v>2.664040714285714</v>
      </c>
      <c r="EM266">
        <v>925.1775357142859</v>
      </c>
      <c r="EN266">
        <v>8.794168214285715</v>
      </c>
      <c r="EO266">
        <v>1.032838571428571</v>
      </c>
      <c r="EP266">
        <v>0.7927028928571428</v>
      </c>
      <c r="EQ266">
        <v>7.388036071428572</v>
      </c>
      <c r="ER266">
        <v>3.577298214285714</v>
      </c>
      <c r="ES266">
        <v>1200.021785714286</v>
      </c>
      <c r="ET266">
        <v>0.9670025357142858</v>
      </c>
      <c r="EU266">
        <v>0.03299742142857143</v>
      </c>
      <c r="EV266">
        <v>0</v>
      </c>
      <c r="EW266">
        <v>1384.286785714286</v>
      </c>
      <c r="EX266">
        <v>5.000560000000001</v>
      </c>
      <c r="EY266">
        <v>16428.66428571428</v>
      </c>
      <c r="EZ266">
        <v>10317.02857142857</v>
      </c>
      <c r="FA266">
        <v>37.02889285714286</v>
      </c>
      <c r="FB266">
        <v>40.58014285714285</v>
      </c>
      <c r="FC266">
        <v>38.18935714285714</v>
      </c>
      <c r="FD266">
        <v>39.46174999999999</v>
      </c>
      <c r="FE266">
        <v>38.4015</v>
      </c>
      <c r="FF266">
        <v>1155.590714285714</v>
      </c>
      <c r="FG266">
        <v>39.43071428571429</v>
      </c>
      <c r="FH266">
        <v>0</v>
      </c>
      <c r="FI266">
        <v>1761332550.2</v>
      </c>
      <c r="FJ266">
        <v>0</v>
      </c>
      <c r="FK266">
        <v>1384.268846153846</v>
      </c>
      <c r="FL266">
        <v>3.11076923380269</v>
      </c>
      <c r="FM266">
        <v>55.19999998186589</v>
      </c>
      <c r="FN266">
        <v>16428.63846153846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-41.71906097560975</v>
      </c>
      <c r="GD266">
        <v>-1.14434843205568</v>
      </c>
      <c r="GE266">
        <v>0.1275069732728156</v>
      </c>
      <c r="GF266">
        <v>0</v>
      </c>
      <c r="GG266">
        <v>1384.064705882353</v>
      </c>
      <c r="GH266">
        <v>5.024293361069249</v>
      </c>
      <c r="GI266">
        <v>0.8810295958643793</v>
      </c>
      <c r="GJ266">
        <v>0</v>
      </c>
      <c r="GK266">
        <v>2.665210243902439</v>
      </c>
      <c r="GL266">
        <v>-0.02146557491289107</v>
      </c>
      <c r="GM266">
        <v>0.002427892278524999</v>
      </c>
      <c r="GN266">
        <v>1</v>
      </c>
      <c r="GO266">
        <v>1</v>
      </c>
      <c r="GP266">
        <v>3</v>
      </c>
      <c r="GQ266" t="s">
        <v>446</v>
      </c>
      <c r="GR266">
        <v>3.13317</v>
      </c>
      <c r="GS266">
        <v>2.70905</v>
      </c>
      <c r="GT266">
        <v>0.14797</v>
      </c>
      <c r="GU266">
        <v>0.153353</v>
      </c>
      <c r="GV266">
        <v>0.0635814</v>
      </c>
      <c r="GW266">
        <v>0.0523827</v>
      </c>
      <c r="GX266">
        <v>25921.7</v>
      </c>
      <c r="GY266">
        <v>24956.3</v>
      </c>
      <c r="GZ266">
        <v>30944.3</v>
      </c>
      <c r="HA266">
        <v>29706.3</v>
      </c>
      <c r="HB266">
        <v>39950.4</v>
      </c>
      <c r="HC266">
        <v>37047.3</v>
      </c>
      <c r="HD266">
        <v>47267.8</v>
      </c>
      <c r="HE266">
        <v>44131.1</v>
      </c>
      <c r="HF266">
        <v>1.8892</v>
      </c>
      <c r="HG266">
        <v>1.87623</v>
      </c>
      <c r="HH266">
        <v>0.0458211</v>
      </c>
      <c r="HI266">
        <v>0</v>
      </c>
      <c r="HJ266">
        <v>17.2303</v>
      </c>
      <c r="HK266">
        <v>999.9</v>
      </c>
      <c r="HL266">
        <v>30.9</v>
      </c>
      <c r="HM266">
        <v>32.2</v>
      </c>
      <c r="HN266">
        <v>16.5547</v>
      </c>
      <c r="HO266">
        <v>63.6014</v>
      </c>
      <c r="HP266">
        <v>19.9038</v>
      </c>
      <c r="HQ266">
        <v>1</v>
      </c>
      <c r="HR266">
        <v>-0.267492</v>
      </c>
      <c r="HS266">
        <v>2.93707</v>
      </c>
      <c r="HT266">
        <v>20.1831</v>
      </c>
      <c r="HU266">
        <v>5.23226</v>
      </c>
      <c r="HV266">
        <v>11.9709</v>
      </c>
      <c r="HW266">
        <v>4.9714</v>
      </c>
      <c r="HX266">
        <v>3.2897</v>
      </c>
      <c r="HY266">
        <v>9999</v>
      </c>
      <c r="HZ266">
        <v>9999</v>
      </c>
      <c r="IA266">
        <v>9999</v>
      </c>
      <c r="IB266">
        <v>999.9</v>
      </c>
      <c r="IC266">
        <v>4.97297</v>
      </c>
      <c r="ID266">
        <v>1.87743</v>
      </c>
      <c r="IE266">
        <v>1.87546</v>
      </c>
      <c r="IF266">
        <v>1.87836</v>
      </c>
      <c r="IG266">
        <v>1.87502</v>
      </c>
      <c r="IH266">
        <v>1.87859</v>
      </c>
      <c r="II266">
        <v>1.87573</v>
      </c>
      <c r="IJ266">
        <v>1.87684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1.139</v>
      </c>
      <c r="IY266">
        <v>0.0502</v>
      </c>
      <c r="IZ266">
        <v>-0.1194416370607354</v>
      </c>
      <c r="JA266">
        <v>0.002211305909277446</v>
      </c>
      <c r="JB266">
        <v>-1.416678044876584E-06</v>
      </c>
      <c r="JC266">
        <v>5.589822708492042E-10</v>
      </c>
      <c r="JD266">
        <v>-0.0366444106193515</v>
      </c>
      <c r="JE266">
        <v>-0.003883289402147765</v>
      </c>
      <c r="JF266">
        <v>0.001294046794190009</v>
      </c>
      <c r="JG266">
        <v>-2.515066912705432E-05</v>
      </c>
      <c r="JH266">
        <v>14</v>
      </c>
      <c r="JI266">
        <v>2052</v>
      </c>
      <c r="JJ266">
        <v>1</v>
      </c>
      <c r="JK266">
        <v>21</v>
      </c>
      <c r="JL266">
        <v>29355541.9</v>
      </c>
      <c r="JM266">
        <v>29355541.9</v>
      </c>
      <c r="JN266">
        <v>2.13867</v>
      </c>
      <c r="JO266">
        <v>2.52563</v>
      </c>
      <c r="JP266">
        <v>1.39893</v>
      </c>
      <c r="JQ266">
        <v>2.32788</v>
      </c>
      <c r="JR266">
        <v>1.44897</v>
      </c>
      <c r="JS266">
        <v>2.53906</v>
      </c>
      <c r="JT266">
        <v>37.7953</v>
      </c>
      <c r="JU266">
        <v>23.9124</v>
      </c>
      <c r="JV266">
        <v>18</v>
      </c>
      <c r="JW266">
        <v>476.529</v>
      </c>
      <c r="JX266">
        <v>437.599</v>
      </c>
      <c r="JY266">
        <v>13.5804</v>
      </c>
      <c r="JZ266">
        <v>23.5382</v>
      </c>
      <c r="KA266">
        <v>30.0001</v>
      </c>
      <c r="KB266">
        <v>23.3392</v>
      </c>
      <c r="KC266">
        <v>23.4282</v>
      </c>
      <c r="KD266">
        <v>42.8278</v>
      </c>
      <c r="KE266">
        <v>43.7666</v>
      </c>
      <c r="KF266">
        <v>0</v>
      </c>
      <c r="KG266">
        <v>13.5827</v>
      </c>
      <c r="KH266">
        <v>975.02</v>
      </c>
      <c r="KI266">
        <v>8.758279999999999</v>
      </c>
      <c r="KJ266">
        <v>102.209</v>
      </c>
      <c r="KK266">
        <v>101.519</v>
      </c>
    </row>
    <row r="267" spans="1:297">
      <c r="A267">
        <v>251</v>
      </c>
      <c r="B267">
        <v>1761332519.6</v>
      </c>
      <c r="C267">
        <v>4479</v>
      </c>
      <c r="D267" t="s">
        <v>947</v>
      </c>
      <c r="E267" t="s">
        <v>948</v>
      </c>
      <c r="F267">
        <v>5</v>
      </c>
      <c r="G267" t="s">
        <v>832</v>
      </c>
      <c r="H267" t="s">
        <v>436</v>
      </c>
      <c r="I267">
        <v>1761332511.85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968.4512100772633</v>
      </c>
      <c r="AK267">
        <v>936.9285333333333</v>
      </c>
      <c r="AL267">
        <v>3.389369799100432</v>
      </c>
      <c r="AM267">
        <v>65.51490873077735</v>
      </c>
      <c r="AN267">
        <f>(AP267 - AO267 + DY267*1E3/(8.314*(EA267+273.15)) * AR267/DX267 * AQ267) * DX267/(100*DL267) * 1000/(1000 - AP267)</f>
        <v>0</v>
      </c>
      <c r="AO267">
        <v>8.797521157737069</v>
      </c>
      <c r="AP267">
        <v>11.46111696969697</v>
      </c>
      <c r="AQ267">
        <v>-5.497046434829578E-08</v>
      </c>
      <c r="AR267">
        <v>114.914792961225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1761332511.85</v>
      </c>
      <c r="DR267">
        <v>901.972107142857</v>
      </c>
      <c r="DS267">
        <v>943.8683571428572</v>
      </c>
      <c r="DT267">
        <v>11.45915714285715</v>
      </c>
      <c r="DU267">
        <v>8.795935714285713</v>
      </c>
      <c r="DV267">
        <v>900.840392857143</v>
      </c>
      <c r="DW267">
        <v>11.40900357142857</v>
      </c>
      <c r="DX267">
        <v>500.0366428571429</v>
      </c>
      <c r="DY267">
        <v>90.13981428571427</v>
      </c>
      <c r="DZ267">
        <v>0.03128896785714286</v>
      </c>
      <c r="EA267">
        <v>17.92153214285714</v>
      </c>
      <c r="EB267">
        <v>17.98833214285714</v>
      </c>
      <c r="EC267">
        <v>999.9000000000002</v>
      </c>
      <c r="ED267">
        <v>0</v>
      </c>
      <c r="EE267">
        <v>0</v>
      </c>
      <c r="EF267">
        <v>10005.59821428571</v>
      </c>
      <c r="EG267">
        <v>0</v>
      </c>
      <c r="EH267">
        <v>1139.043214285714</v>
      </c>
      <c r="EI267">
        <v>-41.89639285714286</v>
      </c>
      <c r="EJ267">
        <v>912.427607142857</v>
      </c>
      <c r="EK267">
        <v>952.2442857142858</v>
      </c>
      <c r="EL267">
        <v>2.663218571428572</v>
      </c>
      <c r="EM267">
        <v>943.8683571428572</v>
      </c>
      <c r="EN267">
        <v>8.795935714285713</v>
      </c>
      <c r="EO267">
        <v>1.032926428571429</v>
      </c>
      <c r="EP267">
        <v>0.7928641785714285</v>
      </c>
      <c r="EQ267">
        <v>7.389278214285713</v>
      </c>
      <c r="ER267">
        <v>3.580182142857143</v>
      </c>
      <c r="ES267">
        <v>1200.015357142857</v>
      </c>
      <c r="ET267">
        <v>0.9670011785714286</v>
      </c>
      <c r="EU267">
        <v>0.03299876428571429</v>
      </c>
      <c r="EV267">
        <v>0</v>
      </c>
      <c r="EW267">
        <v>1384.433928571429</v>
      </c>
      <c r="EX267">
        <v>5.000560000000001</v>
      </c>
      <c r="EY267">
        <v>16433.90357142857</v>
      </c>
      <c r="EZ267">
        <v>10316.96785714286</v>
      </c>
      <c r="FA267">
        <v>37.06460714285714</v>
      </c>
      <c r="FB267">
        <v>40.66271428571429</v>
      </c>
      <c r="FC267">
        <v>38.25642857142856</v>
      </c>
      <c r="FD267">
        <v>39.58885714285714</v>
      </c>
      <c r="FE267">
        <v>38.46632142857142</v>
      </c>
      <c r="FF267">
        <v>1155.5825</v>
      </c>
      <c r="FG267">
        <v>39.43285714285715</v>
      </c>
      <c r="FH267">
        <v>0</v>
      </c>
      <c r="FI267">
        <v>1761332555.6</v>
      </c>
      <c r="FJ267">
        <v>0</v>
      </c>
      <c r="FK267">
        <v>1384.53</v>
      </c>
      <c r="FL267">
        <v>2.575384588354103</v>
      </c>
      <c r="FM267">
        <v>55.50769230011243</v>
      </c>
      <c r="FN267">
        <v>16434.224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-41.8417325</v>
      </c>
      <c r="GD267">
        <v>-1.447995872420148</v>
      </c>
      <c r="GE267">
        <v>0.1458802083688873</v>
      </c>
      <c r="GF267">
        <v>0</v>
      </c>
      <c r="GG267">
        <v>1384.364411764706</v>
      </c>
      <c r="GH267">
        <v>2.782429335571943</v>
      </c>
      <c r="GI267">
        <v>0.7709169146369536</v>
      </c>
      <c r="GJ267">
        <v>0</v>
      </c>
      <c r="GK267">
        <v>2.66355675</v>
      </c>
      <c r="GL267">
        <v>-0.008169343339595186</v>
      </c>
      <c r="GM267">
        <v>0.000973153090474476</v>
      </c>
      <c r="GN267">
        <v>1</v>
      </c>
      <c r="GO267">
        <v>1</v>
      </c>
      <c r="GP267">
        <v>3</v>
      </c>
      <c r="GQ267" t="s">
        <v>446</v>
      </c>
      <c r="GR267">
        <v>3.13321</v>
      </c>
      <c r="GS267">
        <v>2.70901</v>
      </c>
      <c r="GT267">
        <v>0.149888</v>
      </c>
      <c r="GU267">
        <v>0.15524</v>
      </c>
      <c r="GV267">
        <v>0.0635849</v>
      </c>
      <c r="GW267">
        <v>0.0523866</v>
      </c>
      <c r="GX267">
        <v>25863.6</v>
      </c>
      <c r="GY267">
        <v>24900.6</v>
      </c>
      <c r="GZ267">
        <v>30944.5</v>
      </c>
      <c r="HA267">
        <v>29706.1</v>
      </c>
      <c r="HB267">
        <v>39950.6</v>
      </c>
      <c r="HC267">
        <v>37046.8</v>
      </c>
      <c r="HD267">
        <v>47268</v>
      </c>
      <c r="HE267">
        <v>44130.5</v>
      </c>
      <c r="HF267">
        <v>1.88918</v>
      </c>
      <c r="HG267">
        <v>1.8766</v>
      </c>
      <c r="HH267">
        <v>0.0463128</v>
      </c>
      <c r="HI267">
        <v>0</v>
      </c>
      <c r="HJ267">
        <v>17.2317</v>
      </c>
      <c r="HK267">
        <v>999.9</v>
      </c>
      <c r="HL267">
        <v>30.9</v>
      </c>
      <c r="HM267">
        <v>32.2</v>
      </c>
      <c r="HN267">
        <v>16.5555</v>
      </c>
      <c r="HO267">
        <v>63.8814</v>
      </c>
      <c r="HP267">
        <v>19.8918</v>
      </c>
      <c r="HQ267">
        <v>1</v>
      </c>
      <c r="HR267">
        <v>-0.267401</v>
      </c>
      <c r="HS267">
        <v>2.95238</v>
      </c>
      <c r="HT267">
        <v>20.1827</v>
      </c>
      <c r="HU267">
        <v>5.23226</v>
      </c>
      <c r="HV267">
        <v>11.9712</v>
      </c>
      <c r="HW267">
        <v>4.9714</v>
      </c>
      <c r="HX267">
        <v>3.2897</v>
      </c>
      <c r="HY267">
        <v>9999</v>
      </c>
      <c r="HZ267">
        <v>9999</v>
      </c>
      <c r="IA267">
        <v>9999</v>
      </c>
      <c r="IB267">
        <v>999.9</v>
      </c>
      <c r="IC267">
        <v>4.97299</v>
      </c>
      <c r="ID267">
        <v>1.87743</v>
      </c>
      <c r="IE267">
        <v>1.87546</v>
      </c>
      <c r="IF267">
        <v>1.87835</v>
      </c>
      <c r="IG267">
        <v>1.875</v>
      </c>
      <c r="IH267">
        <v>1.87857</v>
      </c>
      <c r="II267">
        <v>1.87571</v>
      </c>
      <c r="IJ267">
        <v>1.87683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1.158</v>
      </c>
      <c r="IY267">
        <v>0.0501</v>
      </c>
      <c r="IZ267">
        <v>-0.1194416370607354</v>
      </c>
      <c r="JA267">
        <v>0.002211305909277446</v>
      </c>
      <c r="JB267">
        <v>-1.416678044876584E-06</v>
      </c>
      <c r="JC267">
        <v>5.589822708492042E-10</v>
      </c>
      <c r="JD267">
        <v>-0.0366444106193515</v>
      </c>
      <c r="JE267">
        <v>-0.003883289402147765</v>
      </c>
      <c r="JF267">
        <v>0.001294046794190009</v>
      </c>
      <c r="JG267">
        <v>-2.515066912705432E-05</v>
      </c>
      <c r="JH267">
        <v>14</v>
      </c>
      <c r="JI267">
        <v>2052</v>
      </c>
      <c r="JJ267">
        <v>1</v>
      </c>
      <c r="JK267">
        <v>21</v>
      </c>
      <c r="JL267">
        <v>29355542</v>
      </c>
      <c r="JM267">
        <v>29355542</v>
      </c>
      <c r="JN267">
        <v>2.17285</v>
      </c>
      <c r="JO267">
        <v>2.52075</v>
      </c>
      <c r="JP267">
        <v>1.39893</v>
      </c>
      <c r="JQ267">
        <v>2.32788</v>
      </c>
      <c r="JR267">
        <v>1.44897</v>
      </c>
      <c r="JS267">
        <v>2.54395</v>
      </c>
      <c r="JT267">
        <v>37.7953</v>
      </c>
      <c r="JU267">
        <v>23.9036</v>
      </c>
      <c r="JV267">
        <v>18</v>
      </c>
      <c r="JW267">
        <v>476.51</v>
      </c>
      <c r="JX267">
        <v>437.824</v>
      </c>
      <c r="JY267">
        <v>13.5897</v>
      </c>
      <c r="JZ267">
        <v>23.5382</v>
      </c>
      <c r="KA267">
        <v>30.0001</v>
      </c>
      <c r="KB267">
        <v>23.3383</v>
      </c>
      <c r="KC267">
        <v>23.4282</v>
      </c>
      <c r="KD267">
        <v>43.5018</v>
      </c>
      <c r="KE267">
        <v>43.7666</v>
      </c>
      <c r="KF267">
        <v>0</v>
      </c>
      <c r="KG267">
        <v>13.5884</v>
      </c>
      <c r="KH267">
        <v>988.383</v>
      </c>
      <c r="KI267">
        <v>8.7523</v>
      </c>
      <c r="KJ267">
        <v>102.209</v>
      </c>
      <c r="KK267">
        <v>101.518</v>
      </c>
    </row>
    <row r="268" spans="1:297">
      <c r="A268">
        <v>252</v>
      </c>
      <c r="B268">
        <v>1761332524.6</v>
      </c>
      <c r="C268">
        <v>4484</v>
      </c>
      <c r="D268" t="s">
        <v>949</v>
      </c>
      <c r="E268" t="s">
        <v>950</v>
      </c>
      <c r="F268">
        <v>5</v>
      </c>
      <c r="G268" t="s">
        <v>832</v>
      </c>
      <c r="H268" t="s">
        <v>436</v>
      </c>
      <c r="I268">
        <v>1761332517.118518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985.3111975556966</v>
      </c>
      <c r="AK268">
        <v>953.6936484848483</v>
      </c>
      <c r="AL268">
        <v>3.353363571959362</v>
      </c>
      <c r="AM268">
        <v>65.51490873077735</v>
      </c>
      <c r="AN268">
        <f>(AP268 - AO268 + DY268*1E3/(8.314*(EA268+273.15)) * AR268/DX268 * AQ268) * DX268/(100*DL268) * 1000/(1000 - AP268)</f>
        <v>0</v>
      </c>
      <c r="AO268">
        <v>8.798471627663673</v>
      </c>
      <c r="AP268">
        <v>11.46567818181818</v>
      </c>
      <c r="AQ268">
        <v>4.809822051013811E-07</v>
      </c>
      <c r="AR268">
        <v>114.914792961225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1761332517.118518</v>
      </c>
      <c r="DR268">
        <v>919.5470370370372</v>
      </c>
      <c r="DS268">
        <v>961.5518518518518</v>
      </c>
      <c r="DT268">
        <v>11.46113703703704</v>
      </c>
      <c r="DU268">
        <v>8.797572962962963</v>
      </c>
      <c r="DV268">
        <v>918.3974444444445</v>
      </c>
      <c r="DW268">
        <v>11.41095925925926</v>
      </c>
      <c r="DX268">
        <v>500.0186666666666</v>
      </c>
      <c r="DY268">
        <v>90.13888518518517</v>
      </c>
      <c r="DZ268">
        <v>0.03123188518518519</v>
      </c>
      <c r="EA268">
        <v>17.92705925925926</v>
      </c>
      <c r="EB268">
        <v>17.99374814814815</v>
      </c>
      <c r="EC268">
        <v>999.9000000000001</v>
      </c>
      <c r="ED268">
        <v>0</v>
      </c>
      <c r="EE268">
        <v>0</v>
      </c>
      <c r="EF268">
        <v>10008.69074074074</v>
      </c>
      <c r="EG268">
        <v>0</v>
      </c>
      <c r="EH268">
        <v>1139.053703703704</v>
      </c>
      <c r="EI268">
        <v>-42.00490740740742</v>
      </c>
      <c r="EJ268">
        <v>930.2082592592592</v>
      </c>
      <c r="EK268">
        <v>970.0862592592592</v>
      </c>
      <c r="EL268">
        <v>2.663562222222222</v>
      </c>
      <c r="EM268">
        <v>961.5518518518518</v>
      </c>
      <c r="EN268">
        <v>8.797572962962963</v>
      </c>
      <c r="EO268">
        <v>1.033094074074074</v>
      </c>
      <c r="EP268">
        <v>0.7930035185185186</v>
      </c>
      <c r="EQ268">
        <v>7.391655925925925</v>
      </c>
      <c r="ER268">
        <v>3.582675555555555</v>
      </c>
      <c r="ES268">
        <v>1200.003703703704</v>
      </c>
      <c r="ET268">
        <v>0.9670002592592594</v>
      </c>
      <c r="EU268">
        <v>0.0329997074074074</v>
      </c>
      <c r="EV268">
        <v>0</v>
      </c>
      <c r="EW268">
        <v>1384.561111111111</v>
      </c>
      <c r="EX268">
        <v>5.000560000000001</v>
      </c>
      <c r="EY268">
        <v>16438.41481481481</v>
      </c>
      <c r="EZ268">
        <v>10316.85925925926</v>
      </c>
      <c r="FA268">
        <v>37.13633333333333</v>
      </c>
      <c r="FB268">
        <v>40.74051851851851</v>
      </c>
      <c r="FC268">
        <v>38.30759259259258</v>
      </c>
      <c r="FD268">
        <v>39.70333333333333</v>
      </c>
      <c r="FE268">
        <v>38.5207037037037</v>
      </c>
      <c r="FF268">
        <v>1155.569259259259</v>
      </c>
      <c r="FG268">
        <v>39.43444444444445</v>
      </c>
      <c r="FH268">
        <v>0</v>
      </c>
      <c r="FI268">
        <v>1761332560.4</v>
      </c>
      <c r="FJ268">
        <v>0</v>
      </c>
      <c r="FK268">
        <v>1384.6264</v>
      </c>
      <c r="FL268">
        <v>0.7253846058355451</v>
      </c>
      <c r="FM268">
        <v>51.3692307082457</v>
      </c>
      <c r="FN268">
        <v>16438.492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-41.938</v>
      </c>
      <c r="GD268">
        <v>-1.206565103189492</v>
      </c>
      <c r="GE268">
        <v>0.1259081431044082</v>
      </c>
      <c r="GF268">
        <v>0</v>
      </c>
      <c r="GG268">
        <v>1384.525</v>
      </c>
      <c r="GH268">
        <v>1.075171875471129</v>
      </c>
      <c r="GI268">
        <v>0.6274985352689711</v>
      </c>
      <c r="GJ268">
        <v>0</v>
      </c>
      <c r="GK268">
        <v>2.66361475</v>
      </c>
      <c r="GL268">
        <v>0.003388480300174057</v>
      </c>
      <c r="GM268">
        <v>0.001096494385530515</v>
      </c>
      <c r="GN268">
        <v>1</v>
      </c>
      <c r="GO268">
        <v>1</v>
      </c>
      <c r="GP268">
        <v>3</v>
      </c>
      <c r="GQ268" t="s">
        <v>446</v>
      </c>
      <c r="GR268">
        <v>3.13314</v>
      </c>
      <c r="GS268">
        <v>2.70893</v>
      </c>
      <c r="GT268">
        <v>0.151602</v>
      </c>
      <c r="GU268">
        <v>0.156937</v>
      </c>
      <c r="GV268">
        <v>0.0636042</v>
      </c>
      <c r="GW268">
        <v>0.0523929</v>
      </c>
      <c r="GX268">
        <v>25811.9</v>
      </c>
      <c r="GY268">
        <v>24850.5</v>
      </c>
      <c r="GZ268">
        <v>30944.9</v>
      </c>
      <c r="HA268">
        <v>29706</v>
      </c>
      <c r="HB268">
        <v>39950.6</v>
      </c>
      <c r="HC268">
        <v>37046.6</v>
      </c>
      <c r="HD268">
        <v>47268.7</v>
      </c>
      <c r="HE268">
        <v>44130.4</v>
      </c>
      <c r="HF268">
        <v>1.88883</v>
      </c>
      <c r="HG268">
        <v>1.8767</v>
      </c>
      <c r="HH268">
        <v>0.0459328</v>
      </c>
      <c r="HI268">
        <v>0</v>
      </c>
      <c r="HJ268">
        <v>17.2318</v>
      </c>
      <c r="HK268">
        <v>999.9</v>
      </c>
      <c r="HL268">
        <v>30.9</v>
      </c>
      <c r="HM268">
        <v>32.2</v>
      </c>
      <c r="HN268">
        <v>16.5551</v>
      </c>
      <c r="HO268">
        <v>63.8314</v>
      </c>
      <c r="HP268">
        <v>20.1362</v>
      </c>
      <c r="HQ268">
        <v>1</v>
      </c>
      <c r="HR268">
        <v>-0.267421</v>
      </c>
      <c r="HS268">
        <v>2.95652</v>
      </c>
      <c r="HT268">
        <v>20.1827</v>
      </c>
      <c r="HU268">
        <v>5.23212</v>
      </c>
      <c r="HV268">
        <v>11.9713</v>
      </c>
      <c r="HW268">
        <v>4.9712</v>
      </c>
      <c r="HX268">
        <v>3.28968</v>
      </c>
      <c r="HY268">
        <v>9999</v>
      </c>
      <c r="HZ268">
        <v>9999</v>
      </c>
      <c r="IA268">
        <v>9999</v>
      </c>
      <c r="IB268">
        <v>999.9</v>
      </c>
      <c r="IC268">
        <v>4.973</v>
      </c>
      <c r="ID268">
        <v>1.87744</v>
      </c>
      <c r="IE268">
        <v>1.87547</v>
      </c>
      <c r="IF268">
        <v>1.87836</v>
      </c>
      <c r="IG268">
        <v>1.875</v>
      </c>
      <c r="IH268">
        <v>1.8786</v>
      </c>
      <c r="II268">
        <v>1.87571</v>
      </c>
      <c r="IJ268">
        <v>1.87686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1.175</v>
      </c>
      <c r="IY268">
        <v>0.0503</v>
      </c>
      <c r="IZ268">
        <v>-0.1194416370607354</v>
      </c>
      <c r="JA268">
        <v>0.002211305909277446</v>
      </c>
      <c r="JB268">
        <v>-1.416678044876584E-06</v>
      </c>
      <c r="JC268">
        <v>5.589822708492042E-10</v>
      </c>
      <c r="JD268">
        <v>-0.0366444106193515</v>
      </c>
      <c r="JE268">
        <v>-0.003883289402147765</v>
      </c>
      <c r="JF268">
        <v>0.001294046794190009</v>
      </c>
      <c r="JG268">
        <v>-2.515066912705432E-05</v>
      </c>
      <c r="JH268">
        <v>14</v>
      </c>
      <c r="JI268">
        <v>2052</v>
      </c>
      <c r="JJ268">
        <v>1</v>
      </c>
      <c r="JK268">
        <v>21</v>
      </c>
      <c r="JL268">
        <v>29355542.1</v>
      </c>
      <c r="JM268">
        <v>29355542.1</v>
      </c>
      <c r="JN268">
        <v>2.20459</v>
      </c>
      <c r="JO268">
        <v>2.52563</v>
      </c>
      <c r="JP268">
        <v>1.39893</v>
      </c>
      <c r="JQ268">
        <v>2.32788</v>
      </c>
      <c r="JR268">
        <v>1.44897</v>
      </c>
      <c r="JS268">
        <v>2.61597</v>
      </c>
      <c r="JT268">
        <v>37.7953</v>
      </c>
      <c r="JU268">
        <v>23.9124</v>
      </c>
      <c r="JV268">
        <v>18</v>
      </c>
      <c r="JW268">
        <v>476.319</v>
      </c>
      <c r="JX268">
        <v>437.878</v>
      </c>
      <c r="JY268">
        <v>13.5941</v>
      </c>
      <c r="JZ268">
        <v>23.5382</v>
      </c>
      <c r="KA268">
        <v>30.0001</v>
      </c>
      <c r="KB268">
        <v>23.3372</v>
      </c>
      <c r="KC268">
        <v>23.4274</v>
      </c>
      <c r="KD268">
        <v>44.1291</v>
      </c>
      <c r="KE268">
        <v>43.7666</v>
      </c>
      <c r="KF268">
        <v>0</v>
      </c>
      <c r="KG268">
        <v>13.5933</v>
      </c>
      <c r="KH268">
        <v>1008.42</v>
      </c>
      <c r="KI268">
        <v>8.743259999999999</v>
      </c>
      <c r="KJ268">
        <v>102.211</v>
      </c>
      <c r="KK268">
        <v>101.518</v>
      </c>
    </row>
    <row r="269" spans="1:297">
      <c r="A269">
        <v>253</v>
      </c>
      <c r="B269">
        <v>1761332529.6</v>
      </c>
      <c r="C269">
        <v>4489</v>
      </c>
      <c r="D269" t="s">
        <v>951</v>
      </c>
      <c r="E269" t="s">
        <v>952</v>
      </c>
      <c r="F269">
        <v>5</v>
      </c>
      <c r="G269" t="s">
        <v>832</v>
      </c>
      <c r="H269" t="s">
        <v>436</v>
      </c>
      <c r="I269">
        <v>1761332521.832142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1002.209827151383</v>
      </c>
      <c r="AK269">
        <v>970.5968787878788</v>
      </c>
      <c r="AL269">
        <v>3.386021537187716</v>
      </c>
      <c r="AM269">
        <v>65.51490873077735</v>
      </c>
      <c r="AN269">
        <f>(AP269 - AO269 + DY269*1E3/(8.314*(EA269+273.15)) * AR269/DX269 * AQ269) * DX269/(100*DL269) * 1000/(1000 - AP269)</f>
        <v>0</v>
      </c>
      <c r="AO269">
        <v>8.800230563918145</v>
      </c>
      <c r="AP269">
        <v>11.47097757575757</v>
      </c>
      <c r="AQ269">
        <v>5.722065270930848E-06</v>
      </c>
      <c r="AR269">
        <v>114.914792961225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1761332521.832142</v>
      </c>
      <c r="DR269">
        <v>935.2407142857143</v>
      </c>
      <c r="DS269">
        <v>977.3345357142856</v>
      </c>
      <c r="DT269">
        <v>11.46441428571428</v>
      </c>
      <c r="DU269">
        <v>8.798925000000001</v>
      </c>
      <c r="DV269">
        <v>934.0749642857144</v>
      </c>
      <c r="DW269">
        <v>11.41417857142857</v>
      </c>
      <c r="DX269">
        <v>499.9967857142857</v>
      </c>
      <c r="DY269">
        <v>90.1387857142857</v>
      </c>
      <c r="DZ269">
        <v>0.03121863571428571</v>
      </c>
      <c r="EA269">
        <v>17.93231428571428</v>
      </c>
      <c r="EB269">
        <v>17.99511428571429</v>
      </c>
      <c r="EC269">
        <v>999.9000000000002</v>
      </c>
      <c r="ED269">
        <v>0</v>
      </c>
      <c r="EE269">
        <v>0</v>
      </c>
      <c r="EF269">
        <v>10011.88714285714</v>
      </c>
      <c r="EG269">
        <v>0</v>
      </c>
      <c r="EH269">
        <v>1139.066785714286</v>
      </c>
      <c r="EI269">
        <v>-42.0938392857143</v>
      </c>
      <c r="EJ269">
        <v>946.0870714285712</v>
      </c>
      <c r="EK269">
        <v>986.010142857143</v>
      </c>
      <c r="EL269">
        <v>2.665483928571429</v>
      </c>
      <c r="EM269">
        <v>977.3345357142856</v>
      </c>
      <c r="EN269">
        <v>8.798925000000001</v>
      </c>
      <c r="EO269">
        <v>1.033388214285714</v>
      </c>
      <c r="EP269">
        <v>0.7931244285714285</v>
      </c>
      <c r="EQ269">
        <v>7.395815714285715</v>
      </c>
      <c r="ER269">
        <v>3.584838928571429</v>
      </c>
      <c r="ES269">
        <v>1199.973928571429</v>
      </c>
      <c r="ET269">
        <v>0.9670005357142858</v>
      </c>
      <c r="EU269">
        <v>0.03299941428571429</v>
      </c>
      <c r="EV269">
        <v>0</v>
      </c>
      <c r="EW269">
        <v>1384.666428571428</v>
      </c>
      <c r="EX269">
        <v>5.000560000000001</v>
      </c>
      <c r="EY269">
        <v>16442.08214285714</v>
      </c>
      <c r="EZ269">
        <v>10316.60357142857</v>
      </c>
      <c r="FA269">
        <v>37.08010714285714</v>
      </c>
      <c r="FB269">
        <v>40.81010714285713</v>
      </c>
      <c r="FC269">
        <v>38.37039285714286</v>
      </c>
      <c r="FD269">
        <v>39.80767857142856</v>
      </c>
      <c r="FE269">
        <v>38.58682142857142</v>
      </c>
      <c r="FF269">
        <v>1155.54</v>
      </c>
      <c r="FG269">
        <v>39.43392857142858</v>
      </c>
      <c r="FH269">
        <v>0</v>
      </c>
      <c r="FI269">
        <v>1761332565.2</v>
      </c>
      <c r="FJ269">
        <v>0</v>
      </c>
      <c r="FK269">
        <v>1384.7664</v>
      </c>
      <c r="FL269">
        <v>1.54461540564047</v>
      </c>
      <c r="FM269">
        <v>54.19230765257512</v>
      </c>
      <c r="FN269">
        <v>16442.736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-42.03051707317073</v>
      </c>
      <c r="GD269">
        <v>-1.084641114982634</v>
      </c>
      <c r="GE269">
        <v>0.1159785932780302</v>
      </c>
      <c r="GF269">
        <v>0</v>
      </c>
      <c r="GG269">
        <v>1384.664411764706</v>
      </c>
      <c r="GH269">
        <v>1.600152796969842</v>
      </c>
      <c r="GI269">
        <v>0.6170574917273857</v>
      </c>
      <c r="GJ269">
        <v>0</v>
      </c>
      <c r="GK269">
        <v>2.664658780487805</v>
      </c>
      <c r="GL269">
        <v>0.02184961672474427</v>
      </c>
      <c r="GM269">
        <v>0.002518228369815973</v>
      </c>
      <c r="GN269">
        <v>1</v>
      </c>
      <c r="GO269">
        <v>1</v>
      </c>
      <c r="GP269">
        <v>3</v>
      </c>
      <c r="GQ269" t="s">
        <v>446</v>
      </c>
      <c r="GR269">
        <v>3.13319</v>
      </c>
      <c r="GS269">
        <v>2.70918</v>
      </c>
      <c r="GT269">
        <v>0.153318</v>
      </c>
      <c r="GU269">
        <v>0.158633</v>
      </c>
      <c r="GV269">
        <v>0.063626</v>
      </c>
      <c r="GW269">
        <v>0.0524048</v>
      </c>
      <c r="GX269">
        <v>25760.1</v>
      </c>
      <c r="GY269">
        <v>24800.2</v>
      </c>
      <c r="GZ269">
        <v>30945.4</v>
      </c>
      <c r="HA269">
        <v>29705.7</v>
      </c>
      <c r="HB269">
        <v>39950.2</v>
      </c>
      <c r="HC269">
        <v>37045.7</v>
      </c>
      <c r="HD269">
        <v>47269.3</v>
      </c>
      <c r="HE269">
        <v>44129.8</v>
      </c>
      <c r="HF269">
        <v>1.8893</v>
      </c>
      <c r="HG269">
        <v>1.8765</v>
      </c>
      <c r="HH269">
        <v>0.0462383</v>
      </c>
      <c r="HI269">
        <v>0</v>
      </c>
      <c r="HJ269">
        <v>17.2324</v>
      </c>
      <c r="HK269">
        <v>999.9</v>
      </c>
      <c r="HL269">
        <v>30.9</v>
      </c>
      <c r="HM269">
        <v>32.2</v>
      </c>
      <c r="HN269">
        <v>16.5564</v>
      </c>
      <c r="HO269">
        <v>63.6614</v>
      </c>
      <c r="HP269">
        <v>19.9399</v>
      </c>
      <c r="HQ269">
        <v>1</v>
      </c>
      <c r="HR269">
        <v>-0.267439</v>
      </c>
      <c r="HS269">
        <v>2.96749</v>
      </c>
      <c r="HT269">
        <v>20.1823</v>
      </c>
      <c r="HU269">
        <v>5.23197</v>
      </c>
      <c r="HV269">
        <v>11.9709</v>
      </c>
      <c r="HW269">
        <v>4.971</v>
      </c>
      <c r="HX269">
        <v>3.28945</v>
      </c>
      <c r="HY269">
        <v>9999</v>
      </c>
      <c r="HZ269">
        <v>9999</v>
      </c>
      <c r="IA269">
        <v>9999</v>
      </c>
      <c r="IB269">
        <v>999.9</v>
      </c>
      <c r="IC269">
        <v>4.97299</v>
      </c>
      <c r="ID269">
        <v>1.87742</v>
      </c>
      <c r="IE269">
        <v>1.87546</v>
      </c>
      <c r="IF269">
        <v>1.87836</v>
      </c>
      <c r="IG269">
        <v>1.875</v>
      </c>
      <c r="IH269">
        <v>1.87857</v>
      </c>
      <c r="II269">
        <v>1.87573</v>
      </c>
      <c r="IJ269">
        <v>1.87684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1.192</v>
      </c>
      <c r="IY269">
        <v>0.0503</v>
      </c>
      <c r="IZ269">
        <v>-0.1194416370607354</v>
      </c>
      <c r="JA269">
        <v>0.002211305909277446</v>
      </c>
      <c r="JB269">
        <v>-1.416678044876584E-06</v>
      </c>
      <c r="JC269">
        <v>5.589822708492042E-10</v>
      </c>
      <c r="JD269">
        <v>-0.0366444106193515</v>
      </c>
      <c r="JE269">
        <v>-0.003883289402147765</v>
      </c>
      <c r="JF269">
        <v>0.001294046794190009</v>
      </c>
      <c r="JG269">
        <v>-2.515066912705432E-05</v>
      </c>
      <c r="JH269">
        <v>14</v>
      </c>
      <c r="JI269">
        <v>2052</v>
      </c>
      <c r="JJ269">
        <v>1</v>
      </c>
      <c r="JK269">
        <v>21</v>
      </c>
      <c r="JL269">
        <v>29355542.2</v>
      </c>
      <c r="JM269">
        <v>29355542.2</v>
      </c>
      <c r="JN269">
        <v>2.23267</v>
      </c>
      <c r="JO269">
        <v>2.5354</v>
      </c>
      <c r="JP269">
        <v>1.39893</v>
      </c>
      <c r="JQ269">
        <v>2.32788</v>
      </c>
      <c r="JR269">
        <v>1.44897</v>
      </c>
      <c r="JS269">
        <v>2.56104</v>
      </c>
      <c r="JT269">
        <v>37.7953</v>
      </c>
      <c r="JU269">
        <v>23.9036</v>
      </c>
      <c r="JV269">
        <v>18</v>
      </c>
      <c r="JW269">
        <v>476.568</v>
      </c>
      <c r="JX269">
        <v>437.747</v>
      </c>
      <c r="JY269">
        <v>13.5966</v>
      </c>
      <c r="JZ269">
        <v>23.5362</v>
      </c>
      <c r="KA269">
        <v>30.0001</v>
      </c>
      <c r="KB269">
        <v>23.3372</v>
      </c>
      <c r="KC269">
        <v>23.4262</v>
      </c>
      <c r="KD269">
        <v>44.6901</v>
      </c>
      <c r="KE269">
        <v>43.7666</v>
      </c>
      <c r="KF269">
        <v>0</v>
      </c>
      <c r="KG269">
        <v>13.595</v>
      </c>
      <c r="KH269">
        <v>1021.77</v>
      </c>
      <c r="KI269">
        <v>8.73499</v>
      </c>
      <c r="KJ269">
        <v>102.212</v>
      </c>
      <c r="KK269">
        <v>101.516</v>
      </c>
    </row>
    <row r="270" spans="1:297">
      <c r="A270">
        <v>254</v>
      </c>
      <c r="B270">
        <v>1761332534.6</v>
      </c>
      <c r="C270">
        <v>4494</v>
      </c>
      <c r="D270" t="s">
        <v>953</v>
      </c>
      <c r="E270" t="s">
        <v>954</v>
      </c>
      <c r="F270">
        <v>5</v>
      </c>
      <c r="G270" t="s">
        <v>832</v>
      </c>
      <c r="H270" t="s">
        <v>436</v>
      </c>
      <c r="I270">
        <v>1761332527.1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1019.16286926549</v>
      </c>
      <c r="AK270">
        <v>987.4902787878785</v>
      </c>
      <c r="AL270">
        <v>3.385137849111712</v>
      </c>
      <c r="AM270">
        <v>65.51490873077735</v>
      </c>
      <c r="AN270">
        <f>(AP270 - AO270 + DY270*1E3/(8.314*(EA270+273.15)) * AR270/DX270 * AQ270) * DX270/(100*DL270) * 1000/(1000 - AP270)</f>
        <v>0</v>
      </c>
      <c r="AO270">
        <v>8.802434773745004</v>
      </c>
      <c r="AP270">
        <v>11.47354484848484</v>
      </c>
      <c r="AQ270">
        <v>-3.76918648380411E-08</v>
      </c>
      <c r="AR270">
        <v>114.914792961225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1761332527.1</v>
      </c>
      <c r="DR270">
        <v>952.7885555555555</v>
      </c>
      <c r="DS270">
        <v>994.9801851851853</v>
      </c>
      <c r="DT270">
        <v>11.4685962962963</v>
      </c>
      <c r="DU270">
        <v>8.80068925925926</v>
      </c>
      <c r="DV270">
        <v>951.6048148148149</v>
      </c>
      <c r="DW270">
        <v>11.4182962962963</v>
      </c>
      <c r="DX270">
        <v>500.014037037037</v>
      </c>
      <c r="DY270">
        <v>90.13838148148149</v>
      </c>
      <c r="DZ270">
        <v>0.03114878888888888</v>
      </c>
      <c r="EA270">
        <v>17.93776296296296</v>
      </c>
      <c r="EB270">
        <v>18.00227407407407</v>
      </c>
      <c r="EC270">
        <v>999.9000000000001</v>
      </c>
      <c r="ED270">
        <v>0</v>
      </c>
      <c r="EE270">
        <v>0</v>
      </c>
      <c r="EF270">
        <v>10010.24481481481</v>
      </c>
      <c r="EG270">
        <v>0</v>
      </c>
      <c r="EH270">
        <v>1139.082592592592</v>
      </c>
      <c r="EI270">
        <v>-42.19132222222223</v>
      </c>
      <c r="EJ270">
        <v>963.8426296296296</v>
      </c>
      <c r="EK270">
        <v>1003.813888888889</v>
      </c>
      <c r="EL270">
        <v>2.667898888888889</v>
      </c>
      <c r="EM270">
        <v>994.9801851851853</v>
      </c>
      <c r="EN270">
        <v>8.80068925925926</v>
      </c>
      <c r="EO270">
        <v>1.03376037037037</v>
      </c>
      <c r="EP270">
        <v>0.793279814814815</v>
      </c>
      <c r="EQ270">
        <v>7.40108111111111</v>
      </c>
      <c r="ER270">
        <v>3.587617037037037</v>
      </c>
      <c r="ES270">
        <v>1199.951851851852</v>
      </c>
      <c r="ET270">
        <v>0.9670001481481483</v>
      </c>
      <c r="EU270">
        <v>0.03299978148148148</v>
      </c>
      <c r="EV270">
        <v>0</v>
      </c>
      <c r="EW270">
        <v>1384.842222222223</v>
      </c>
      <c r="EX270">
        <v>5.000560000000001</v>
      </c>
      <c r="EY270">
        <v>16446.18148148148</v>
      </c>
      <c r="EZ270">
        <v>10316.4</v>
      </c>
      <c r="FA270">
        <v>37.09466666666666</v>
      </c>
      <c r="FB270">
        <v>40.88399999999999</v>
      </c>
      <c r="FC270">
        <v>38.42807407407408</v>
      </c>
      <c r="FD270">
        <v>39.9094074074074</v>
      </c>
      <c r="FE270">
        <v>38.66411111111111</v>
      </c>
      <c r="FF270">
        <v>1155.517407407408</v>
      </c>
      <c r="FG270">
        <v>39.43444444444444</v>
      </c>
      <c r="FH270">
        <v>0</v>
      </c>
      <c r="FI270">
        <v>1761332570.6</v>
      </c>
      <c r="FJ270">
        <v>0</v>
      </c>
      <c r="FK270">
        <v>1384.890769230769</v>
      </c>
      <c r="FL270">
        <v>1.576752148112553</v>
      </c>
      <c r="FM270">
        <v>51.20683760019821</v>
      </c>
      <c r="FN270">
        <v>16446.73846153846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-42.14194250000001</v>
      </c>
      <c r="GD270">
        <v>-1.10590806754226</v>
      </c>
      <c r="GE270">
        <v>0.1173608322386557</v>
      </c>
      <c r="GF270">
        <v>0</v>
      </c>
      <c r="GG270">
        <v>1384.782941176471</v>
      </c>
      <c r="GH270">
        <v>2.168678382760995</v>
      </c>
      <c r="GI270">
        <v>0.5596139920241553</v>
      </c>
      <c r="GJ270">
        <v>0</v>
      </c>
      <c r="GK270">
        <v>2.66647375</v>
      </c>
      <c r="GL270">
        <v>0.0289860787992415</v>
      </c>
      <c r="GM270">
        <v>0.002944257705687424</v>
      </c>
      <c r="GN270">
        <v>1</v>
      </c>
      <c r="GO270">
        <v>1</v>
      </c>
      <c r="GP270">
        <v>3</v>
      </c>
      <c r="GQ270" t="s">
        <v>446</v>
      </c>
      <c r="GR270">
        <v>3.13313</v>
      </c>
      <c r="GS270">
        <v>2.70864</v>
      </c>
      <c r="GT270">
        <v>0.155014</v>
      </c>
      <c r="GU270">
        <v>0.160317</v>
      </c>
      <c r="GV270">
        <v>0.0636332</v>
      </c>
      <c r="GW270">
        <v>0.0524139</v>
      </c>
      <c r="GX270">
        <v>25708.2</v>
      </c>
      <c r="GY270">
        <v>24751.2</v>
      </c>
      <c r="GZ270">
        <v>30945</v>
      </c>
      <c r="HA270">
        <v>29706.3</v>
      </c>
      <c r="HB270">
        <v>39949.4</v>
      </c>
      <c r="HC270">
        <v>37046.6</v>
      </c>
      <c r="HD270">
        <v>47268.6</v>
      </c>
      <c r="HE270">
        <v>44131.1</v>
      </c>
      <c r="HF270">
        <v>1.88945</v>
      </c>
      <c r="HG270">
        <v>1.87663</v>
      </c>
      <c r="HH270">
        <v>0.0470504</v>
      </c>
      <c r="HI270">
        <v>0</v>
      </c>
      <c r="HJ270">
        <v>17.2333</v>
      </c>
      <c r="HK270">
        <v>999.9</v>
      </c>
      <c r="HL270">
        <v>30.9</v>
      </c>
      <c r="HM270">
        <v>32.2</v>
      </c>
      <c r="HN270">
        <v>16.5563</v>
      </c>
      <c r="HO270">
        <v>63.7014</v>
      </c>
      <c r="HP270">
        <v>19.7837</v>
      </c>
      <c r="HQ270">
        <v>1</v>
      </c>
      <c r="HR270">
        <v>-0.26747</v>
      </c>
      <c r="HS270">
        <v>2.97148</v>
      </c>
      <c r="HT270">
        <v>20.1821</v>
      </c>
      <c r="HU270">
        <v>5.23182</v>
      </c>
      <c r="HV270">
        <v>11.9713</v>
      </c>
      <c r="HW270">
        <v>4.97115</v>
      </c>
      <c r="HX270">
        <v>3.28948</v>
      </c>
      <c r="HY270">
        <v>9999</v>
      </c>
      <c r="HZ270">
        <v>9999</v>
      </c>
      <c r="IA270">
        <v>9999</v>
      </c>
      <c r="IB270">
        <v>999.9</v>
      </c>
      <c r="IC270">
        <v>4.97297</v>
      </c>
      <c r="ID270">
        <v>1.87743</v>
      </c>
      <c r="IE270">
        <v>1.87546</v>
      </c>
      <c r="IF270">
        <v>1.87836</v>
      </c>
      <c r="IG270">
        <v>1.875</v>
      </c>
      <c r="IH270">
        <v>1.87859</v>
      </c>
      <c r="II270">
        <v>1.87571</v>
      </c>
      <c r="IJ270">
        <v>1.87685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1.21</v>
      </c>
      <c r="IY270">
        <v>0.0504</v>
      </c>
      <c r="IZ270">
        <v>-0.1194416370607354</v>
      </c>
      <c r="JA270">
        <v>0.002211305909277446</v>
      </c>
      <c r="JB270">
        <v>-1.416678044876584E-06</v>
      </c>
      <c r="JC270">
        <v>5.589822708492042E-10</v>
      </c>
      <c r="JD270">
        <v>-0.0366444106193515</v>
      </c>
      <c r="JE270">
        <v>-0.003883289402147765</v>
      </c>
      <c r="JF270">
        <v>0.001294046794190009</v>
      </c>
      <c r="JG270">
        <v>-2.515066912705432E-05</v>
      </c>
      <c r="JH270">
        <v>14</v>
      </c>
      <c r="JI270">
        <v>2052</v>
      </c>
      <c r="JJ270">
        <v>1</v>
      </c>
      <c r="JK270">
        <v>21</v>
      </c>
      <c r="JL270">
        <v>29355542.2</v>
      </c>
      <c r="JM270">
        <v>29355542.2</v>
      </c>
      <c r="JN270">
        <v>2.26318</v>
      </c>
      <c r="JO270">
        <v>2.53296</v>
      </c>
      <c r="JP270">
        <v>1.39893</v>
      </c>
      <c r="JQ270">
        <v>2.32788</v>
      </c>
      <c r="JR270">
        <v>1.44897</v>
      </c>
      <c r="JS270">
        <v>2.44019</v>
      </c>
      <c r="JT270">
        <v>37.7953</v>
      </c>
      <c r="JU270">
        <v>23.8861</v>
      </c>
      <c r="JV270">
        <v>18</v>
      </c>
      <c r="JW270">
        <v>476.633</v>
      </c>
      <c r="JX270">
        <v>437.823</v>
      </c>
      <c r="JY270">
        <v>13.5973</v>
      </c>
      <c r="JZ270">
        <v>23.5362</v>
      </c>
      <c r="KA270">
        <v>30.0001</v>
      </c>
      <c r="KB270">
        <v>23.3353</v>
      </c>
      <c r="KC270">
        <v>23.4262</v>
      </c>
      <c r="KD270">
        <v>45.303</v>
      </c>
      <c r="KE270">
        <v>44.0471</v>
      </c>
      <c r="KF270">
        <v>0</v>
      </c>
      <c r="KG270">
        <v>13.5963</v>
      </c>
      <c r="KH270">
        <v>1041.81</v>
      </c>
      <c r="KI270">
        <v>8.728109999999999</v>
      </c>
      <c r="KJ270">
        <v>102.211</v>
      </c>
      <c r="KK270">
        <v>101.519</v>
      </c>
    </row>
    <row r="271" spans="1:297">
      <c r="A271">
        <v>255</v>
      </c>
      <c r="B271">
        <v>1761332539.6</v>
      </c>
      <c r="C271">
        <v>4499</v>
      </c>
      <c r="D271" t="s">
        <v>955</v>
      </c>
      <c r="E271" t="s">
        <v>956</v>
      </c>
      <c r="F271">
        <v>5</v>
      </c>
      <c r="G271" t="s">
        <v>832</v>
      </c>
      <c r="H271" t="s">
        <v>436</v>
      </c>
      <c r="I271">
        <v>1761332531.814285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1036.108214589693</v>
      </c>
      <c r="AK271">
        <v>1004.32456969697</v>
      </c>
      <c r="AL271">
        <v>3.359002141038495</v>
      </c>
      <c r="AM271">
        <v>65.51490873077735</v>
      </c>
      <c r="AN271">
        <f>(AP271 - AO271 + DY271*1E3/(8.314*(EA271+273.15)) * AR271/DX271 * AQ271) * DX271/(100*DL271) * 1000/(1000 - AP271)</f>
        <v>0</v>
      </c>
      <c r="AO271">
        <v>8.798990513452912</v>
      </c>
      <c r="AP271">
        <v>11.47452545454546</v>
      </c>
      <c r="AQ271">
        <v>4.611868967299582E-06</v>
      </c>
      <c r="AR271">
        <v>114.914792961225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1761332531.814285</v>
      </c>
      <c r="DR271">
        <v>968.5081071428571</v>
      </c>
      <c r="DS271">
        <v>1010.802642857143</v>
      </c>
      <c r="DT271">
        <v>11.47212142857143</v>
      </c>
      <c r="DU271">
        <v>8.798987142857143</v>
      </c>
      <c r="DV271">
        <v>967.3080357142857</v>
      </c>
      <c r="DW271">
        <v>11.42176428571429</v>
      </c>
      <c r="DX271">
        <v>499.9776428571429</v>
      </c>
      <c r="DY271">
        <v>90.13909285714286</v>
      </c>
      <c r="DZ271">
        <v>0.03126490357142857</v>
      </c>
      <c r="EA271">
        <v>17.94165357142857</v>
      </c>
      <c r="EB271">
        <v>18.00561428571428</v>
      </c>
      <c r="EC271">
        <v>999.9000000000002</v>
      </c>
      <c r="ED271">
        <v>0</v>
      </c>
      <c r="EE271">
        <v>0</v>
      </c>
      <c r="EF271">
        <v>10000.75571428571</v>
      </c>
      <c r="EG271">
        <v>0</v>
      </c>
      <c r="EH271">
        <v>1139.092142857143</v>
      </c>
      <c r="EI271">
        <v>-42.294225</v>
      </c>
      <c r="EJ271">
        <v>979.7479285714286</v>
      </c>
      <c r="EK271">
        <v>1019.77525</v>
      </c>
      <c r="EL271">
        <v>2.673130357142857</v>
      </c>
      <c r="EM271">
        <v>1010.802642857143</v>
      </c>
      <c r="EN271">
        <v>8.798987142857143</v>
      </c>
      <c r="EO271">
        <v>1.034086428571429</v>
      </c>
      <c r="EP271">
        <v>0.7931327499999999</v>
      </c>
      <c r="EQ271">
        <v>7.405698571428571</v>
      </c>
      <c r="ER271">
        <v>3.584984285714286</v>
      </c>
      <c r="ES271">
        <v>1199.966785714286</v>
      </c>
      <c r="ET271">
        <v>0.9669979285714287</v>
      </c>
      <c r="EU271">
        <v>0.03300204285714286</v>
      </c>
      <c r="EV271">
        <v>0</v>
      </c>
      <c r="EW271">
        <v>1385.004285714285</v>
      </c>
      <c r="EX271">
        <v>5.000560000000001</v>
      </c>
      <c r="EY271">
        <v>16450.42142857143</v>
      </c>
      <c r="EZ271">
        <v>10316.51428571428</v>
      </c>
      <c r="FA271">
        <v>37.05782142857142</v>
      </c>
      <c r="FB271">
        <v>40.95507142857142</v>
      </c>
      <c r="FC271">
        <v>38.49989285714285</v>
      </c>
      <c r="FD271">
        <v>40.01303571428571</v>
      </c>
      <c r="FE271">
        <v>38.73628571428571</v>
      </c>
      <c r="FF271">
        <v>1155.528571428571</v>
      </c>
      <c r="FG271">
        <v>39.4382142857143</v>
      </c>
      <c r="FH271">
        <v>0</v>
      </c>
      <c r="FI271">
        <v>1761332575.4</v>
      </c>
      <c r="FJ271">
        <v>0</v>
      </c>
      <c r="FK271">
        <v>1384.995769230769</v>
      </c>
      <c r="FL271">
        <v>0.04957267233202059</v>
      </c>
      <c r="FM271">
        <v>50.48888885298947</v>
      </c>
      <c r="FN271">
        <v>16450.85384615385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-42.212995</v>
      </c>
      <c r="GD271">
        <v>-1.370697185740991</v>
      </c>
      <c r="GE271">
        <v>0.1374550307373286</v>
      </c>
      <c r="GF271">
        <v>0</v>
      </c>
      <c r="GG271">
        <v>1384.917647058823</v>
      </c>
      <c r="GH271">
        <v>0.7205500494317584</v>
      </c>
      <c r="GI271">
        <v>0.4965117072462018</v>
      </c>
      <c r="GJ271">
        <v>1</v>
      </c>
      <c r="GK271">
        <v>2.66933575</v>
      </c>
      <c r="GL271">
        <v>0.04444311444652911</v>
      </c>
      <c r="GM271">
        <v>0.005278927394603912</v>
      </c>
      <c r="GN271">
        <v>1</v>
      </c>
      <c r="GO271">
        <v>2</v>
      </c>
      <c r="GP271">
        <v>3</v>
      </c>
      <c r="GQ271" t="s">
        <v>440</v>
      </c>
      <c r="GR271">
        <v>3.13309</v>
      </c>
      <c r="GS271">
        <v>2.70951</v>
      </c>
      <c r="GT271">
        <v>0.156694</v>
      </c>
      <c r="GU271">
        <v>0.161975</v>
      </c>
      <c r="GV271">
        <v>0.06363480000000001</v>
      </c>
      <c r="GW271">
        <v>0.0522838</v>
      </c>
      <c r="GX271">
        <v>25657.5</v>
      </c>
      <c r="GY271">
        <v>24702.8</v>
      </c>
      <c r="GZ271">
        <v>30945.5</v>
      </c>
      <c r="HA271">
        <v>29706.8</v>
      </c>
      <c r="HB271">
        <v>39950.4</v>
      </c>
      <c r="HC271">
        <v>37052.5</v>
      </c>
      <c r="HD271">
        <v>47269.7</v>
      </c>
      <c r="HE271">
        <v>44131.9</v>
      </c>
      <c r="HF271">
        <v>1.8886</v>
      </c>
      <c r="HG271">
        <v>1.8768</v>
      </c>
      <c r="HH271">
        <v>0.0467673</v>
      </c>
      <c r="HI271">
        <v>0</v>
      </c>
      <c r="HJ271">
        <v>17.2331</v>
      </c>
      <c r="HK271">
        <v>999.9</v>
      </c>
      <c r="HL271">
        <v>30.9</v>
      </c>
      <c r="HM271">
        <v>32.2</v>
      </c>
      <c r="HN271">
        <v>16.5555</v>
      </c>
      <c r="HO271">
        <v>63.6814</v>
      </c>
      <c r="HP271">
        <v>19.9559</v>
      </c>
      <c r="HQ271">
        <v>1</v>
      </c>
      <c r="HR271">
        <v>-0.266352</v>
      </c>
      <c r="HS271">
        <v>3.30026</v>
      </c>
      <c r="HT271">
        <v>20.1758</v>
      </c>
      <c r="HU271">
        <v>5.23107</v>
      </c>
      <c r="HV271">
        <v>11.9716</v>
      </c>
      <c r="HW271">
        <v>4.971</v>
      </c>
      <c r="HX271">
        <v>3.2895</v>
      </c>
      <c r="HY271">
        <v>9999</v>
      </c>
      <c r="HZ271">
        <v>9999</v>
      </c>
      <c r="IA271">
        <v>9999</v>
      </c>
      <c r="IB271">
        <v>999.9</v>
      </c>
      <c r="IC271">
        <v>4.97298</v>
      </c>
      <c r="ID271">
        <v>1.87744</v>
      </c>
      <c r="IE271">
        <v>1.87552</v>
      </c>
      <c r="IF271">
        <v>1.87836</v>
      </c>
      <c r="IG271">
        <v>1.87502</v>
      </c>
      <c r="IH271">
        <v>1.87864</v>
      </c>
      <c r="II271">
        <v>1.87575</v>
      </c>
      <c r="IJ271">
        <v>1.87689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1.227</v>
      </c>
      <c r="IY271">
        <v>0.0503</v>
      </c>
      <c r="IZ271">
        <v>-0.1194416370607354</v>
      </c>
      <c r="JA271">
        <v>0.002211305909277446</v>
      </c>
      <c r="JB271">
        <v>-1.416678044876584E-06</v>
      </c>
      <c r="JC271">
        <v>5.589822708492042E-10</v>
      </c>
      <c r="JD271">
        <v>-0.0366444106193515</v>
      </c>
      <c r="JE271">
        <v>-0.003883289402147765</v>
      </c>
      <c r="JF271">
        <v>0.001294046794190009</v>
      </c>
      <c r="JG271">
        <v>-2.515066912705432E-05</v>
      </c>
      <c r="JH271">
        <v>14</v>
      </c>
      <c r="JI271">
        <v>2052</v>
      </c>
      <c r="JJ271">
        <v>1</v>
      </c>
      <c r="JK271">
        <v>21</v>
      </c>
      <c r="JL271">
        <v>29355542.3</v>
      </c>
      <c r="JM271">
        <v>29355542.3</v>
      </c>
      <c r="JN271">
        <v>2.28882</v>
      </c>
      <c r="JO271">
        <v>2.51953</v>
      </c>
      <c r="JP271">
        <v>1.39893</v>
      </c>
      <c r="JQ271">
        <v>2.32788</v>
      </c>
      <c r="JR271">
        <v>1.44897</v>
      </c>
      <c r="JS271">
        <v>2.56226</v>
      </c>
      <c r="JT271">
        <v>37.7953</v>
      </c>
      <c r="JU271">
        <v>23.9036</v>
      </c>
      <c r="JV271">
        <v>18</v>
      </c>
      <c r="JW271">
        <v>476.187</v>
      </c>
      <c r="JX271">
        <v>437.911</v>
      </c>
      <c r="JY271">
        <v>13.557</v>
      </c>
      <c r="JZ271">
        <v>23.5348</v>
      </c>
      <c r="KA271">
        <v>30.0008</v>
      </c>
      <c r="KB271">
        <v>23.3353</v>
      </c>
      <c r="KC271">
        <v>23.4243</v>
      </c>
      <c r="KD271">
        <v>45.8273</v>
      </c>
      <c r="KE271">
        <v>44.0471</v>
      </c>
      <c r="KF271">
        <v>0</v>
      </c>
      <c r="KG271">
        <v>13.5161</v>
      </c>
      <c r="KH271">
        <v>1055.16</v>
      </c>
      <c r="KI271">
        <v>8.721730000000001</v>
      </c>
      <c r="KJ271">
        <v>102.213</v>
      </c>
      <c r="KK271">
        <v>101.521</v>
      </c>
    </row>
    <row r="272" spans="1:297">
      <c r="A272">
        <v>256</v>
      </c>
      <c r="B272">
        <v>1761332544.6</v>
      </c>
      <c r="C272">
        <v>4504</v>
      </c>
      <c r="D272" t="s">
        <v>957</v>
      </c>
      <c r="E272" t="s">
        <v>958</v>
      </c>
      <c r="F272">
        <v>5</v>
      </c>
      <c r="G272" t="s">
        <v>832</v>
      </c>
      <c r="H272" t="s">
        <v>436</v>
      </c>
      <c r="I272">
        <v>1761332537.1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1052.562170423902</v>
      </c>
      <c r="AK272">
        <v>1021.081272727272</v>
      </c>
      <c r="AL272">
        <v>3.343024554341148</v>
      </c>
      <c r="AM272">
        <v>65.51490873077735</v>
      </c>
      <c r="AN272">
        <f>(AP272 - AO272 + DY272*1E3/(8.314*(EA272+273.15)) * AR272/DX272 * AQ272) * DX272/(100*DL272) * 1000/(1000 - AP272)</f>
        <v>0</v>
      </c>
      <c r="AO272">
        <v>8.770994601667123</v>
      </c>
      <c r="AP272">
        <v>11.46285757575757</v>
      </c>
      <c r="AQ272">
        <v>-9.252012344767958E-06</v>
      </c>
      <c r="AR272">
        <v>114.914792961225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1761332537.1</v>
      </c>
      <c r="DR272">
        <v>986.132925925926</v>
      </c>
      <c r="DS272">
        <v>1028.402222222222</v>
      </c>
      <c r="DT272">
        <v>11.47141111111111</v>
      </c>
      <c r="DU272">
        <v>8.789151851851852</v>
      </c>
      <c r="DV272">
        <v>984.9145185185184</v>
      </c>
      <c r="DW272">
        <v>11.42108148148148</v>
      </c>
      <c r="DX272">
        <v>499.985037037037</v>
      </c>
      <c r="DY272">
        <v>90.13966666666668</v>
      </c>
      <c r="DZ272">
        <v>0.0313803</v>
      </c>
      <c r="EA272">
        <v>17.94593333333333</v>
      </c>
      <c r="EB272">
        <v>18.00931481481481</v>
      </c>
      <c r="EC272">
        <v>999.9000000000001</v>
      </c>
      <c r="ED272">
        <v>0</v>
      </c>
      <c r="EE272">
        <v>0</v>
      </c>
      <c r="EF272">
        <v>9996.686666666668</v>
      </c>
      <c r="EG272">
        <v>0</v>
      </c>
      <c r="EH272">
        <v>1139.105185185185</v>
      </c>
      <c r="EI272">
        <v>-42.26887407407407</v>
      </c>
      <c r="EJ272">
        <v>997.576962962963</v>
      </c>
      <c r="EK272">
        <v>1037.521111111111</v>
      </c>
      <c r="EL272">
        <v>2.682265925925926</v>
      </c>
      <c r="EM272">
        <v>1028.402222222222</v>
      </c>
      <c r="EN272">
        <v>8.789151851851852</v>
      </c>
      <c r="EO272">
        <v>1.03402962962963</v>
      </c>
      <c r="EP272">
        <v>0.7922512592592594</v>
      </c>
      <c r="EQ272">
        <v>7.404899999999999</v>
      </c>
      <c r="ER272">
        <v>3.569202222222222</v>
      </c>
      <c r="ES272">
        <v>1199.980740740741</v>
      </c>
      <c r="ET272">
        <v>0.9669955555555555</v>
      </c>
      <c r="EU272">
        <v>0.03300445555555555</v>
      </c>
      <c r="EV272">
        <v>0</v>
      </c>
      <c r="EW272">
        <v>1385.113333333333</v>
      </c>
      <c r="EX272">
        <v>5.000560000000001</v>
      </c>
      <c r="EY272">
        <v>16455.1962962963</v>
      </c>
      <c r="EZ272">
        <v>10316.62222222222</v>
      </c>
      <c r="FA272">
        <v>37.10622222222222</v>
      </c>
      <c r="FB272">
        <v>41.03677777777778</v>
      </c>
      <c r="FC272">
        <v>38.58077777777778</v>
      </c>
      <c r="FD272">
        <v>40.1177037037037</v>
      </c>
      <c r="FE272">
        <v>38.78674074074074</v>
      </c>
      <c r="FF272">
        <v>1155.538518518518</v>
      </c>
      <c r="FG272">
        <v>39.44185185185185</v>
      </c>
      <c r="FH272">
        <v>0</v>
      </c>
      <c r="FI272">
        <v>1761332580.2</v>
      </c>
      <c r="FJ272">
        <v>0</v>
      </c>
      <c r="FK272">
        <v>1385.116923076923</v>
      </c>
      <c r="FL272">
        <v>1.059829056229354</v>
      </c>
      <c r="FM272">
        <v>57.73675212369447</v>
      </c>
      <c r="FN272">
        <v>16454.93846153846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-42.24529512195122</v>
      </c>
      <c r="GD272">
        <v>-0.1374773519164299</v>
      </c>
      <c r="GE272">
        <v>0.1292003151684209</v>
      </c>
      <c r="GF272">
        <v>1</v>
      </c>
      <c r="GG272">
        <v>1385.081176470588</v>
      </c>
      <c r="GH272">
        <v>1.559358296969091</v>
      </c>
      <c r="GI272">
        <v>0.5031299955156245</v>
      </c>
      <c r="GJ272">
        <v>0</v>
      </c>
      <c r="GK272">
        <v>2.677715121951219</v>
      </c>
      <c r="GL272">
        <v>0.105266759581881</v>
      </c>
      <c r="GM272">
        <v>0.01191587895736573</v>
      </c>
      <c r="GN272">
        <v>0</v>
      </c>
      <c r="GO272">
        <v>1</v>
      </c>
      <c r="GP272">
        <v>3</v>
      </c>
      <c r="GQ272" t="s">
        <v>446</v>
      </c>
      <c r="GR272">
        <v>3.13304</v>
      </c>
      <c r="GS272">
        <v>2.70938</v>
      </c>
      <c r="GT272">
        <v>0.15834</v>
      </c>
      <c r="GU272">
        <v>0.163574</v>
      </c>
      <c r="GV272">
        <v>0.0635894</v>
      </c>
      <c r="GW272">
        <v>0.052262</v>
      </c>
      <c r="GX272">
        <v>25607.8</v>
      </c>
      <c r="GY272">
        <v>24655.6</v>
      </c>
      <c r="GZ272">
        <v>30945.9</v>
      </c>
      <c r="HA272">
        <v>29706.7</v>
      </c>
      <c r="HB272">
        <v>39952.6</v>
      </c>
      <c r="HC272">
        <v>37053.1</v>
      </c>
      <c r="HD272">
        <v>47269.9</v>
      </c>
      <c r="HE272">
        <v>44131.4</v>
      </c>
      <c r="HF272">
        <v>1.8889</v>
      </c>
      <c r="HG272">
        <v>1.87675</v>
      </c>
      <c r="HH272">
        <v>0.0463948</v>
      </c>
      <c r="HI272">
        <v>0</v>
      </c>
      <c r="HJ272">
        <v>17.2318</v>
      </c>
      <c r="HK272">
        <v>999.9</v>
      </c>
      <c r="HL272">
        <v>30.9</v>
      </c>
      <c r="HM272">
        <v>32.2</v>
      </c>
      <c r="HN272">
        <v>16.5562</v>
      </c>
      <c r="HO272">
        <v>63.3914</v>
      </c>
      <c r="HP272">
        <v>20.1482</v>
      </c>
      <c r="HQ272">
        <v>1</v>
      </c>
      <c r="HR272">
        <v>-0.266837</v>
      </c>
      <c r="HS272">
        <v>3.18691</v>
      </c>
      <c r="HT272">
        <v>20.1781</v>
      </c>
      <c r="HU272">
        <v>5.23152</v>
      </c>
      <c r="HV272">
        <v>11.9719</v>
      </c>
      <c r="HW272">
        <v>4.9711</v>
      </c>
      <c r="HX272">
        <v>3.28948</v>
      </c>
      <c r="HY272">
        <v>9999</v>
      </c>
      <c r="HZ272">
        <v>9999</v>
      </c>
      <c r="IA272">
        <v>9999</v>
      </c>
      <c r="IB272">
        <v>999.9</v>
      </c>
      <c r="IC272">
        <v>4.97298</v>
      </c>
      <c r="ID272">
        <v>1.87744</v>
      </c>
      <c r="IE272">
        <v>1.87548</v>
      </c>
      <c r="IF272">
        <v>1.87836</v>
      </c>
      <c r="IG272">
        <v>1.87502</v>
      </c>
      <c r="IH272">
        <v>1.87866</v>
      </c>
      <c r="II272">
        <v>1.87575</v>
      </c>
      <c r="IJ272">
        <v>1.87689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1.25</v>
      </c>
      <c r="IY272">
        <v>0.0502</v>
      </c>
      <c r="IZ272">
        <v>-0.1194416370607354</v>
      </c>
      <c r="JA272">
        <v>0.002211305909277446</v>
      </c>
      <c r="JB272">
        <v>-1.416678044876584E-06</v>
      </c>
      <c r="JC272">
        <v>5.589822708492042E-10</v>
      </c>
      <c r="JD272">
        <v>-0.0366444106193515</v>
      </c>
      <c r="JE272">
        <v>-0.003883289402147765</v>
      </c>
      <c r="JF272">
        <v>0.001294046794190009</v>
      </c>
      <c r="JG272">
        <v>-2.515066912705432E-05</v>
      </c>
      <c r="JH272">
        <v>14</v>
      </c>
      <c r="JI272">
        <v>2052</v>
      </c>
      <c r="JJ272">
        <v>1</v>
      </c>
      <c r="JK272">
        <v>21</v>
      </c>
      <c r="JL272">
        <v>29355542.4</v>
      </c>
      <c r="JM272">
        <v>29355542.4</v>
      </c>
      <c r="JN272">
        <v>2.31934</v>
      </c>
      <c r="JO272">
        <v>2.52563</v>
      </c>
      <c r="JP272">
        <v>1.39893</v>
      </c>
      <c r="JQ272">
        <v>2.32788</v>
      </c>
      <c r="JR272">
        <v>1.44897</v>
      </c>
      <c r="JS272">
        <v>2.60498</v>
      </c>
      <c r="JT272">
        <v>37.7953</v>
      </c>
      <c r="JU272">
        <v>23.9036</v>
      </c>
      <c r="JV272">
        <v>18</v>
      </c>
      <c r="JW272">
        <v>476.331</v>
      </c>
      <c r="JX272">
        <v>437.882</v>
      </c>
      <c r="JY272">
        <v>13.5082</v>
      </c>
      <c r="JZ272">
        <v>23.5342</v>
      </c>
      <c r="KA272">
        <v>30.0001</v>
      </c>
      <c r="KB272">
        <v>23.3334</v>
      </c>
      <c r="KC272">
        <v>23.4243</v>
      </c>
      <c r="KD272">
        <v>46.4364</v>
      </c>
      <c r="KE272">
        <v>44.0471</v>
      </c>
      <c r="KF272">
        <v>0</v>
      </c>
      <c r="KG272">
        <v>13.5066</v>
      </c>
      <c r="KH272">
        <v>1075.2</v>
      </c>
      <c r="KI272">
        <v>8.7241</v>
      </c>
      <c r="KJ272">
        <v>102.214</v>
      </c>
      <c r="KK272">
        <v>101.52</v>
      </c>
    </row>
    <row r="273" spans="1:297">
      <c r="A273">
        <v>257</v>
      </c>
      <c r="B273">
        <v>1761332549.6</v>
      </c>
      <c r="C273">
        <v>4509</v>
      </c>
      <c r="D273" t="s">
        <v>959</v>
      </c>
      <c r="E273" t="s">
        <v>960</v>
      </c>
      <c r="F273">
        <v>5</v>
      </c>
      <c r="G273" t="s">
        <v>832</v>
      </c>
      <c r="H273" t="s">
        <v>436</v>
      </c>
      <c r="I273">
        <v>1761332541.814285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1069.134820659145</v>
      </c>
      <c r="AK273">
        <v>1037.647272727272</v>
      </c>
      <c r="AL273">
        <v>3.315994707664347</v>
      </c>
      <c r="AM273">
        <v>65.51490873077735</v>
      </c>
      <c r="AN273">
        <f>(AP273 - AO273 + DY273*1E3/(8.314*(EA273+273.15)) * AR273/DX273 * AQ273) * DX273/(100*DL273) * 1000/(1000 - AP273)</f>
        <v>0</v>
      </c>
      <c r="AO273">
        <v>8.771142944283881</v>
      </c>
      <c r="AP273">
        <v>11.45757999999999</v>
      </c>
      <c r="AQ273">
        <v>-2.279738419018524E-06</v>
      </c>
      <c r="AR273">
        <v>114.914792961225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1761332541.814285</v>
      </c>
      <c r="DR273">
        <v>1001.763714285714</v>
      </c>
      <c r="DS273">
        <v>1043.9625</v>
      </c>
      <c r="DT273">
        <v>11.46762142857143</v>
      </c>
      <c r="DU273">
        <v>8.779544285714286</v>
      </c>
      <c r="DV273">
        <v>1000.528821428572</v>
      </c>
      <c r="DW273">
        <v>11.41736071428572</v>
      </c>
      <c r="DX273">
        <v>499.9856428571429</v>
      </c>
      <c r="DY273">
        <v>90.13998928571429</v>
      </c>
      <c r="DZ273">
        <v>0.03142218571428572</v>
      </c>
      <c r="EA273">
        <v>17.947125</v>
      </c>
      <c r="EB273">
        <v>18.00731785714286</v>
      </c>
      <c r="EC273">
        <v>999.9000000000002</v>
      </c>
      <c r="ED273">
        <v>0</v>
      </c>
      <c r="EE273">
        <v>0</v>
      </c>
      <c r="EF273">
        <v>10005.26892857143</v>
      </c>
      <c r="EG273">
        <v>0</v>
      </c>
      <c r="EH273">
        <v>1139.103571428572</v>
      </c>
      <c r="EI273">
        <v>-42.19884999999999</v>
      </c>
      <c r="EJ273">
        <v>1013.38475</v>
      </c>
      <c r="EK273">
        <v>1053.209642857143</v>
      </c>
      <c r="EL273">
        <v>2.688090357142857</v>
      </c>
      <c r="EM273">
        <v>1043.9625</v>
      </c>
      <c r="EN273">
        <v>8.779544285714286</v>
      </c>
      <c r="EO273">
        <v>1.0336925</v>
      </c>
      <c r="EP273">
        <v>0.7913881071428571</v>
      </c>
      <c r="EQ273">
        <v>7.400126428571427</v>
      </c>
      <c r="ER273">
        <v>3.553751428571428</v>
      </c>
      <c r="ES273">
        <v>1199.980357142857</v>
      </c>
      <c r="ET273">
        <v>0.9669941785714287</v>
      </c>
      <c r="EU273">
        <v>0.03300587142857143</v>
      </c>
      <c r="EV273">
        <v>0</v>
      </c>
      <c r="EW273">
        <v>1385.128214285714</v>
      </c>
      <c r="EX273">
        <v>5.000560000000001</v>
      </c>
      <c r="EY273">
        <v>16459.26428571428</v>
      </c>
      <c r="EZ273">
        <v>10316.61428571429</v>
      </c>
      <c r="FA273">
        <v>37.18503571428572</v>
      </c>
      <c r="FB273">
        <v>41.11364285714285</v>
      </c>
      <c r="FC273">
        <v>38.64489285714286</v>
      </c>
      <c r="FD273">
        <v>40.22289285714286</v>
      </c>
      <c r="FE273">
        <v>38.84782142857142</v>
      </c>
      <c r="FF273">
        <v>1155.536428571428</v>
      </c>
      <c r="FG273">
        <v>39.44321428571429</v>
      </c>
      <c r="FH273">
        <v>0</v>
      </c>
      <c r="FI273">
        <v>1761332585.6</v>
      </c>
      <c r="FJ273">
        <v>0</v>
      </c>
      <c r="FK273">
        <v>1385.1568</v>
      </c>
      <c r="FL273">
        <v>0.8961538259111582</v>
      </c>
      <c r="FM273">
        <v>48.06153854364727</v>
      </c>
      <c r="FN273">
        <v>16459.72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-42.22972926829268</v>
      </c>
      <c r="GD273">
        <v>0.8707505226480599</v>
      </c>
      <c r="GE273">
        <v>0.1417074558582088</v>
      </c>
      <c r="GF273">
        <v>0</v>
      </c>
      <c r="GG273">
        <v>1385.105882352941</v>
      </c>
      <c r="GH273">
        <v>0.4574484235728334</v>
      </c>
      <c r="GI273">
        <v>0.4955811659471359</v>
      </c>
      <c r="GJ273">
        <v>1</v>
      </c>
      <c r="GK273">
        <v>2.683015609756098</v>
      </c>
      <c r="GL273">
        <v>0.09228355400697121</v>
      </c>
      <c r="GM273">
        <v>0.01133827643132217</v>
      </c>
      <c r="GN273">
        <v>1</v>
      </c>
      <c r="GO273">
        <v>2</v>
      </c>
      <c r="GP273">
        <v>3</v>
      </c>
      <c r="GQ273" t="s">
        <v>440</v>
      </c>
      <c r="GR273">
        <v>3.13317</v>
      </c>
      <c r="GS273">
        <v>2.70891</v>
      </c>
      <c r="GT273">
        <v>0.159961</v>
      </c>
      <c r="GU273">
        <v>0.16517</v>
      </c>
      <c r="GV273">
        <v>0.0635667</v>
      </c>
      <c r="GW273">
        <v>0.0522673</v>
      </c>
      <c r="GX273">
        <v>25558.6</v>
      </c>
      <c r="GY273">
        <v>24608.8</v>
      </c>
      <c r="GZ273">
        <v>30945.9</v>
      </c>
      <c r="HA273">
        <v>29707</v>
      </c>
      <c r="HB273">
        <v>39953.6</v>
      </c>
      <c r="HC273">
        <v>37053.8</v>
      </c>
      <c r="HD273">
        <v>47269.6</v>
      </c>
      <c r="HE273">
        <v>44132.4</v>
      </c>
      <c r="HF273">
        <v>1.88908</v>
      </c>
      <c r="HG273">
        <v>1.87655</v>
      </c>
      <c r="HH273">
        <v>0.0463426</v>
      </c>
      <c r="HI273">
        <v>0</v>
      </c>
      <c r="HJ273">
        <v>17.2316</v>
      </c>
      <c r="HK273">
        <v>999.9</v>
      </c>
      <c r="HL273">
        <v>30.9</v>
      </c>
      <c r="HM273">
        <v>32.2</v>
      </c>
      <c r="HN273">
        <v>16.5547</v>
      </c>
      <c r="HO273">
        <v>63.0714</v>
      </c>
      <c r="HP273">
        <v>19.9679</v>
      </c>
      <c r="HQ273">
        <v>1</v>
      </c>
      <c r="HR273">
        <v>-0.266966</v>
      </c>
      <c r="HS273">
        <v>3.12207</v>
      </c>
      <c r="HT273">
        <v>20.1793</v>
      </c>
      <c r="HU273">
        <v>5.23107</v>
      </c>
      <c r="HV273">
        <v>11.9722</v>
      </c>
      <c r="HW273">
        <v>4.9706</v>
      </c>
      <c r="HX273">
        <v>3.28955</v>
      </c>
      <c r="HY273">
        <v>9999</v>
      </c>
      <c r="HZ273">
        <v>9999</v>
      </c>
      <c r="IA273">
        <v>9999</v>
      </c>
      <c r="IB273">
        <v>999.9</v>
      </c>
      <c r="IC273">
        <v>4.97299</v>
      </c>
      <c r="ID273">
        <v>1.87743</v>
      </c>
      <c r="IE273">
        <v>1.87547</v>
      </c>
      <c r="IF273">
        <v>1.87836</v>
      </c>
      <c r="IG273">
        <v>1.87502</v>
      </c>
      <c r="IH273">
        <v>1.87863</v>
      </c>
      <c r="II273">
        <v>1.87574</v>
      </c>
      <c r="IJ273">
        <v>1.87686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1.26</v>
      </c>
      <c r="IY273">
        <v>0.0501</v>
      </c>
      <c r="IZ273">
        <v>-0.1194416370607354</v>
      </c>
      <c r="JA273">
        <v>0.002211305909277446</v>
      </c>
      <c r="JB273">
        <v>-1.416678044876584E-06</v>
      </c>
      <c r="JC273">
        <v>5.589822708492042E-10</v>
      </c>
      <c r="JD273">
        <v>-0.0366444106193515</v>
      </c>
      <c r="JE273">
        <v>-0.003883289402147765</v>
      </c>
      <c r="JF273">
        <v>0.001294046794190009</v>
      </c>
      <c r="JG273">
        <v>-2.515066912705432E-05</v>
      </c>
      <c r="JH273">
        <v>14</v>
      </c>
      <c r="JI273">
        <v>2052</v>
      </c>
      <c r="JJ273">
        <v>1</v>
      </c>
      <c r="JK273">
        <v>21</v>
      </c>
      <c r="JL273">
        <v>29355542.5</v>
      </c>
      <c r="JM273">
        <v>29355542.5</v>
      </c>
      <c r="JN273">
        <v>2.34863</v>
      </c>
      <c r="JO273">
        <v>2.53296</v>
      </c>
      <c r="JP273">
        <v>1.39893</v>
      </c>
      <c r="JQ273">
        <v>2.32788</v>
      </c>
      <c r="JR273">
        <v>1.44897</v>
      </c>
      <c r="JS273">
        <v>2.5769</v>
      </c>
      <c r="JT273">
        <v>37.8195</v>
      </c>
      <c r="JU273">
        <v>23.8949</v>
      </c>
      <c r="JV273">
        <v>18</v>
      </c>
      <c r="JW273">
        <v>476.422</v>
      </c>
      <c r="JX273">
        <v>437.748</v>
      </c>
      <c r="JY273">
        <v>13.4928</v>
      </c>
      <c r="JZ273">
        <v>23.5333</v>
      </c>
      <c r="KA273">
        <v>30</v>
      </c>
      <c r="KB273">
        <v>23.3333</v>
      </c>
      <c r="KC273">
        <v>23.4225</v>
      </c>
      <c r="KD273">
        <v>47.0013</v>
      </c>
      <c r="KE273">
        <v>44.0471</v>
      </c>
      <c r="KF273">
        <v>0</v>
      </c>
      <c r="KG273">
        <v>13.5007</v>
      </c>
      <c r="KH273">
        <v>1088.55</v>
      </c>
      <c r="KI273">
        <v>8.727040000000001</v>
      </c>
      <c r="KJ273">
        <v>102.213</v>
      </c>
      <c r="KK273">
        <v>101.522</v>
      </c>
    </row>
    <row r="274" spans="1:297">
      <c r="A274">
        <v>258</v>
      </c>
      <c r="B274">
        <v>1761332554.6</v>
      </c>
      <c r="C274">
        <v>4514</v>
      </c>
      <c r="D274" t="s">
        <v>961</v>
      </c>
      <c r="E274" t="s">
        <v>962</v>
      </c>
      <c r="F274">
        <v>5</v>
      </c>
      <c r="G274" t="s">
        <v>832</v>
      </c>
      <c r="H274" t="s">
        <v>436</v>
      </c>
      <c r="I274">
        <v>1761332547.1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1085.94216231062</v>
      </c>
      <c r="AK274">
        <v>1054.326060606061</v>
      </c>
      <c r="AL274">
        <v>3.353332715024061</v>
      </c>
      <c r="AM274">
        <v>65.51490873077735</v>
      </c>
      <c r="AN274">
        <f>(AP274 - AO274 + DY274*1E3/(8.314*(EA274+273.15)) * AR274/DX274 * AQ274) * DX274/(100*DL274) * 1000/(1000 - AP274)</f>
        <v>0</v>
      </c>
      <c r="AO274">
        <v>8.771556898120792</v>
      </c>
      <c r="AP274">
        <v>11.45765212121212</v>
      </c>
      <c r="AQ274">
        <v>9.964987460615746E-07</v>
      </c>
      <c r="AR274">
        <v>114.914792961225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1761332547.1</v>
      </c>
      <c r="DR274">
        <v>1019.188481481482</v>
      </c>
      <c r="DS274">
        <v>1061.383703703704</v>
      </c>
      <c r="DT274">
        <v>11.46131851851852</v>
      </c>
      <c r="DU274">
        <v>8.771424074074073</v>
      </c>
      <c r="DV274">
        <v>1017.934666666667</v>
      </c>
      <c r="DW274">
        <v>11.41115555555556</v>
      </c>
      <c r="DX274">
        <v>500.0407037037036</v>
      </c>
      <c r="DY274">
        <v>90.14055925925926</v>
      </c>
      <c r="DZ274">
        <v>0.0313230111111111</v>
      </c>
      <c r="EA274">
        <v>17.94785925925926</v>
      </c>
      <c r="EB274">
        <v>18.00288888888889</v>
      </c>
      <c r="EC274">
        <v>999.9000000000001</v>
      </c>
      <c r="ED274">
        <v>0</v>
      </c>
      <c r="EE274">
        <v>0</v>
      </c>
      <c r="EF274">
        <v>10004.30481481481</v>
      </c>
      <c r="EG274">
        <v>0</v>
      </c>
      <c r="EH274">
        <v>1139.096666666667</v>
      </c>
      <c r="EI274">
        <v>-42.19542962962963</v>
      </c>
      <c r="EJ274">
        <v>1031.004814814815</v>
      </c>
      <c r="EK274">
        <v>1070.777037037037</v>
      </c>
      <c r="EL274">
        <v>2.689902222222222</v>
      </c>
      <c r="EM274">
        <v>1061.383703703704</v>
      </c>
      <c r="EN274">
        <v>8.771424074074073</v>
      </c>
      <c r="EO274">
        <v>1.03313037037037</v>
      </c>
      <c r="EP274">
        <v>0.7906609999999999</v>
      </c>
      <c r="EQ274">
        <v>7.39217037037037</v>
      </c>
      <c r="ER274">
        <v>3.540734074074074</v>
      </c>
      <c r="ES274">
        <v>1199.961481481482</v>
      </c>
      <c r="ET274">
        <v>0.9669936296296296</v>
      </c>
      <c r="EU274">
        <v>0.03300642592592593</v>
      </c>
      <c r="EV274">
        <v>0</v>
      </c>
      <c r="EW274">
        <v>1385.232222222222</v>
      </c>
      <c r="EX274">
        <v>5.000560000000001</v>
      </c>
      <c r="EY274">
        <v>16463.50740740741</v>
      </c>
      <c r="EZ274">
        <v>10316.45925925926</v>
      </c>
      <c r="FA274">
        <v>37.24744444444445</v>
      </c>
      <c r="FB274">
        <v>41.18966666666666</v>
      </c>
      <c r="FC274">
        <v>38.70351851851851</v>
      </c>
      <c r="FD274">
        <v>40.33533333333333</v>
      </c>
      <c r="FE274">
        <v>38.92096296296296</v>
      </c>
      <c r="FF274">
        <v>1155.516666666667</v>
      </c>
      <c r="FG274">
        <v>39.44333333333334</v>
      </c>
      <c r="FH274">
        <v>0</v>
      </c>
      <c r="FI274">
        <v>1761332590.4</v>
      </c>
      <c r="FJ274">
        <v>0</v>
      </c>
      <c r="FK274">
        <v>1385.248</v>
      </c>
      <c r="FL274">
        <v>-0.4276923435496524</v>
      </c>
      <c r="FM274">
        <v>49.66923072873268</v>
      </c>
      <c r="FN274">
        <v>16463.804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-42.243105</v>
      </c>
      <c r="GD274">
        <v>0.1140585365854821</v>
      </c>
      <c r="GE274">
        <v>0.1710677964287849</v>
      </c>
      <c r="GF274">
        <v>1</v>
      </c>
      <c r="GG274">
        <v>1385.170882352941</v>
      </c>
      <c r="GH274">
        <v>0.8304048802698869</v>
      </c>
      <c r="GI274">
        <v>0.4653421742119865</v>
      </c>
      <c r="GJ274">
        <v>1</v>
      </c>
      <c r="GK274">
        <v>2.68762425</v>
      </c>
      <c r="GL274">
        <v>0.01157504690430845</v>
      </c>
      <c r="GM274">
        <v>0.007544810762206017</v>
      </c>
      <c r="GN274">
        <v>1</v>
      </c>
      <c r="GO274">
        <v>3</v>
      </c>
      <c r="GP274">
        <v>3</v>
      </c>
      <c r="GQ274" t="s">
        <v>628</v>
      </c>
      <c r="GR274">
        <v>3.13308</v>
      </c>
      <c r="GS274">
        <v>2.70894</v>
      </c>
      <c r="GT274">
        <v>0.161584</v>
      </c>
      <c r="GU274">
        <v>0.166789</v>
      </c>
      <c r="GV274">
        <v>0.06357119999999999</v>
      </c>
      <c r="GW274">
        <v>0.052274</v>
      </c>
      <c r="GX274">
        <v>25509.7</v>
      </c>
      <c r="GY274">
        <v>24561.4</v>
      </c>
      <c r="GZ274">
        <v>30946.5</v>
      </c>
      <c r="HA274">
        <v>29707.3</v>
      </c>
      <c r="HB274">
        <v>39954.5</v>
      </c>
      <c r="HC274">
        <v>37054.1</v>
      </c>
      <c r="HD274">
        <v>47270.9</v>
      </c>
      <c r="HE274">
        <v>44133</v>
      </c>
      <c r="HF274">
        <v>1.88943</v>
      </c>
      <c r="HG274">
        <v>1.87682</v>
      </c>
      <c r="HH274">
        <v>0.0459552</v>
      </c>
      <c r="HI274">
        <v>0</v>
      </c>
      <c r="HJ274">
        <v>17.2303</v>
      </c>
      <c r="HK274">
        <v>999.9</v>
      </c>
      <c r="HL274">
        <v>30.9</v>
      </c>
      <c r="HM274">
        <v>32.2</v>
      </c>
      <c r="HN274">
        <v>16.555</v>
      </c>
      <c r="HO274">
        <v>64.01139999999999</v>
      </c>
      <c r="HP274">
        <v>19.7716</v>
      </c>
      <c r="HQ274">
        <v>1</v>
      </c>
      <c r="HR274">
        <v>-0.267099</v>
      </c>
      <c r="HS274">
        <v>3.07998</v>
      </c>
      <c r="HT274">
        <v>20.18</v>
      </c>
      <c r="HU274">
        <v>5.23212</v>
      </c>
      <c r="HV274">
        <v>11.9724</v>
      </c>
      <c r="HW274">
        <v>4.9712</v>
      </c>
      <c r="HX274">
        <v>3.28965</v>
      </c>
      <c r="HY274">
        <v>9999</v>
      </c>
      <c r="HZ274">
        <v>9999</v>
      </c>
      <c r="IA274">
        <v>9999</v>
      </c>
      <c r="IB274">
        <v>999.9</v>
      </c>
      <c r="IC274">
        <v>4.97296</v>
      </c>
      <c r="ID274">
        <v>1.87744</v>
      </c>
      <c r="IE274">
        <v>1.87549</v>
      </c>
      <c r="IF274">
        <v>1.87836</v>
      </c>
      <c r="IG274">
        <v>1.87505</v>
      </c>
      <c r="IH274">
        <v>1.87866</v>
      </c>
      <c r="II274">
        <v>1.87575</v>
      </c>
      <c r="IJ274">
        <v>1.87687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1.28</v>
      </c>
      <c r="IY274">
        <v>0.0501</v>
      </c>
      <c r="IZ274">
        <v>-0.1194416370607354</v>
      </c>
      <c r="JA274">
        <v>0.002211305909277446</v>
      </c>
      <c r="JB274">
        <v>-1.416678044876584E-06</v>
      </c>
      <c r="JC274">
        <v>5.589822708492042E-10</v>
      </c>
      <c r="JD274">
        <v>-0.0366444106193515</v>
      </c>
      <c r="JE274">
        <v>-0.003883289402147765</v>
      </c>
      <c r="JF274">
        <v>0.001294046794190009</v>
      </c>
      <c r="JG274">
        <v>-2.515066912705432E-05</v>
      </c>
      <c r="JH274">
        <v>14</v>
      </c>
      <c r="JI274">
        <v>2052</v>
      </c>
      <c r="JJ274">
        <v>1</v>
      </c>
      <c r="JK274">
        <v>21</v>
      </c>
      <c r="JL274">
        <v>29355542.6</v>
      </c>
      <c r="JM274">
        <v>29355542.6</v>
      </c>
      <c r="JN274">
        <v>2.37305</v>
      </c>
      <c r="JO274">
        <v>2.53784</v>
      </c>
      <c r="JP274">
        <v>1.39893</v>
      </c>
      <c r="JQ274">
        <v>2.32788</v>
      </c>
      <c r="JR274">
        <v>1.44897</v>
      </c>
      <c r="JS274">
        <v>2.44995</v>
      </c>
      <c r="JT274">
        <v>37.8195</v>
      </c>
      <c r="JU274">
        <v>23.8774</v>
      </c>
      <c r="JV274">
        <v>18</v>
      </c>
      <c r="JW274">
        <v>476.603</v>
      </c>
      <c r="JX274">
        <v>437.91</v>
      </c>
      <c r="JY274">
        <v>13.4887</v>
      </c>
      <c r="JZ274">
        <v>23.5322</v>
      </c>
      <c r="KA274">
        <v>29.9999</v>
      </c>
      <c r="KB274">
        <v>23.3329</v>
      </c>
      <c r="KC274">
        <v>23.4223</v>
      </c>
      <c r="KD274">
        <v>47.5121</v>
      </c>
      <c r="KE274">
        <v>44.0471</v>
      </c>
      <c r="KF274">
        <v>0</v>
      </c>
      <c r="KG274">
        <v>13.4969</v>
      </c>
      <c r="KH274">
        <v>1108.74</v>
      </c>
      <c r="KI274">
        <v>8.72218</v>
      </c>
      <c r="KJ274">
        <v>102.216</v>
      </c>
      <c r="KK274">
        <v>101.523</v>
      </c>
    </row>
    <row r="275" spans="1:297">
      <c r="A275">
        <v>259</v>
      </c>
      <c r="B275">
        <v>1761332559.6</v>
      </c>
      <c r="C275">
        <v>4519</v>
      </c>
      <c r="D275" t="s">
        <v>963</v>
      </c>
      <c r="E275" t="s">
        <v>964</v>
      </c>
      <c r="F275">
        <v>5</v>
      </c>
      <c r="G275" t="s">
        <v>832</v>
      </c>
      <c r="H275" t="s">
        <v>436</v>
      </c>
      <c r="I275">
        <v>1761332551.814285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1102.298173065047</v>
      </c>
      <c r="AK275">
        <v>1070.884484848484</v>
      </c>
      <c r="AL275">
        <v>3.292448957775425</v>
      </c>
      <c r="AM275">
        <v>65.51490873077735</v>
      </c>
      <c r="AN275">
        <f>(AP275 - AO275 + DY275*1E3/(8.314*(EA275+273.15)) * AR275/DX275 * AQ275) * DX275/(100*DL275) * 1000/(1000 - AP275)</f>
        <v>0</v>
      </c>
      <c r="AO275">
        <v>8.773785742665302</v>
      </c>
      <c r="AP275">
        <v>11.45824363636364</v>
      </c>
      <c r="AQ275">
        <v>8.689838588964043E-07</v>
      </c>
      <c r="AR275">
        <v>114.914792961225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1761332551.814285</v>
      </c>
      <c r="DR275">
        <v>1034.693571428571</v>
      </c>
      <c r="DS275">
        <v>1076.896785714286</v>
      </c>
      <c r="DT275">
        <v>11.45840714285714</v>
      </c>
      <c r="DU275">
        <v>8.772325</v>
      </c>
      <c r="DV275">
        <v>1033.422857142857</v>
      </c>
      <c r="DW275">
        <v>11.40829285714286</v>
      </c>
      <c r="DX275">
        <v>500.0257857142856</v>
      </c>
      <c r="DY275">
        <v>90.14093214285712</v>
      </c>
      <c r="DZ275">
        <v>0.03122729999999999</v>
      </c>
      <c r="EA275">
        <v>17.94800357142858</v>
      </c>
      <c r="EB275">
        <v>18.001025</v>
      </c>
      <c r="EC275">
        <v>999.9000000000002</v>
      </c>
      <c r="ED275">
        <v>0</v>
      </c>
      <c r="EE275">
        <v>0</v>
      </c>
      <c r="EF275">
        <v>10006.13464285714</v>
      </c>
      <c r="EG275">
        <v>0</v>
      </c>
      <c r="EH275">
        <v>1139.085357142857</v>
      </c>
      <c r="EI275">
        <v>-42.20317142857142</v>
      </c>
      <c r="EJ275">
        <v>1046.686785714286</v>
      </c>
      <c r="EK275">
        <v>1086.427857142857</v>
      </c>
      <c r="EL275">
        <v>2.686088214285714</v>
      </c>
      <c r="EM275">
        <v>1076.896785714286</v>
      </c>
      <c r="EN275">
        <v>8.772325</v>
      </c>
      <c r="EO275">
        <v>1.032871428571428</v>
      </c>
      <c r="EP275">
        <v>0.7907455357142856</v>
      </c>
      <c r="EQ275">
        <v>7.388513571428571</v>
      </c>
      <c r="ER275">
        <v>3.542248214285714</v>
      </c>
      <c r="ES275">
        <v>1199.952857142857</v>
      </c>
      <c r="ET275">
        <v>0.9669928928571428</v>
      </c>
      <c r="EU275">
        <v>0.03300717142857143</v>
      </c>
      <c r="EV275">
        <v>0</v>
      </c>
      <c r="EW275">
        <v>1385.160714285714</v>
      </c>
      <c r="EX275">
        <v>5.000560000000001</v>
      </c>
      <c r="EY275">
        <v>16467.14642857142</v>
      </c>
      <c r="EZ275">
        <v>10316.38214285714</v>
      </c>
      <c r="FA275">
        <v>37.31225</v>
      </c>
      <c r="FB275">
        <v>41.24307142857141</v>
      </c>
      <c r="FC275">
        <v>38.74092857142858</v>
      </c>
      <c r="FD275">
        <v>40.41939285714285</v>
      </c>
      <c r="FE275">
        <v>38.99299999999999</v>
      </c>
      <c r="FF275">
        <v>1155.508571428571</v>
      </c>
      <c r="FG275">
        <v>39.44214285714286</v>
      </c>
      <c r="FH275">
        <v>0</v>
      </c>
      <c r="FI275">
        <v>1761332595.2</v>
      </c>
      <c r="FJ275">
        <v>0</v>
      </c>
      <c r="FK275">
        <v>1385.2144</v>
      </c>
      <c r="FL275">
        <v>1.121538412874328</v>
      </c>
      <c r="FM275">
        <v>49.70000005076374</v>
      </c>
      <c r="FN275">
        <v>16467.468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-42.19232682926829</v>
      </c>
      <c r="GD275">
        <v>-0.1687442508711247</v>
      </c>
      <c r="GE275">
        <v>0.1609086773636593</v>
      </c>
      <c r="GF275">
        <v>1</v>
      </c>
      <c r="GG275">
        <v>1385.217352941176</v>
      </c>
      <c r="GH275">
        <v>-0.07288008709592748</v>
      </c>
      <c r="GI275">
        <v>0.5154798382748123</v>
      </c>
      <c r="GJ275">
        <v>1</v>
      </c>
      <c r="GK275">
        <v>2.688871463414634</v>
      </c>
      <c r="GL275">
        <v>-0.04800940766550162</v>
      </c>
      <c r="GM275">
        <v>0.005067301471185745</v>
      </c>
      <c r="GN275">
        <v>1</v>
      </c>
      <c r="GO275">
        <v>3</v>
      </c>
      <c r="GP275">
        <v>3</v>
      </c>
      <c r="GQ275" t="s">
        <v>628</v>
      </c>
      <c r="GR275">
        <v>3.13336</v>
      </c>
      <c r="GS275">
        <v>2.7091</v>
      </c>
      <c r="GT275">
        <v>0.163176</v>
      </c>
      <c r="GU275">
        <v>0.168365</v>
      </c>
      <c r="GV275">
        <v>0.063578</v>
      </c>
      <c r="GW275">
        <v>0.0522838</v>
      </c>
      <c r="GX275">
        <v>25461.1</v>
      </c>
      <c r="GY275">
        <v>24514.7</v>
      </c>
      <c r="GZ275">
        <v>30946.2</v>
      </c>
      <c r="HA275">
        <v>29707</v>
      </c>
      <c r="HB275">
        <v>39954</v>
      </c>
      <c r="HC275">
        <v>37053</v>
      </c>
      <c r="HD275">
        <v>47270.5</v>
      </c>
      <c r="HE275">
        <v>44132</v>
      </c>
      <c r="HF275">
        <v>1.8892</v>
      </c>
      <c r="HG275">
        <v>1.8765</v>
      </c>
      <c r="HH275">
        <v>0.0461638</v>
      </c>
      <c r="HI275">
        <v>0</v>
      </c>
      <c r="HJ275">
        <v>17.2303</v>
      </c>
      <c r="HK275">
        <v>999.9</v>
      </c>
      <c r="HL275">
        <v>30.9</v>
      </c>
      <c r="HM275">
        <v>32.2</v>
      </c>
      <c r="HN275">
        <v>16.5561</v>
      </c>
      <c r="HO275">
        <v>63.4214</v>
      </c>
      <c r="HP275">
        <v>19.8758</v>
      </c>
      <c r="HQ275">
        <v>1</v>
      </c>
      <c r="HR275">
        <v>-0.267579</v>
      </c>
      <c r="HS275">
        <v>3.02708</v>
      </c>
      <c r="HT275">
        <v>20.181</v>
      </c>
      <c r="HU275">
        <v>5.23167</v>
      </c>
      <c r="HV275">
        <v>11.9721</v>
      </c>
      <c r="HW275">
        <v>4.97105</v>
      </c>
      <c r="HX275">
        <v>3.28955</v>
      </c>
      <c r="HY275">
        <v>9999</v>
      </c>
      <c r="HZ275">
        <v>9999</v>
      </c>
      <c r="IA275">
        <v>9999</v>
      </c>
      <c r="IB275">
        <v>999.9</v>
      </c>
      <c r="IC275">
        <v>4.97297</v>
      </c>
      <c r="ID275">
        <v>1.87744</v>
      </c>
      <c r="IE275">
        <v>1.87548</v>
      </c>
      <c r="IF275">
        <v>1.87836</v>
      </c>
      <c r="IG275">
        <v>1.87504</v>
      </c>
      <c r="IH275">
        <v>1.87863</v>
      </c>
      <c r="II275">
        <v>1.87573</v>
      </c>
      <c r="IJ275">
        <v>1.87684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1.3</v>
      </c>
      <c r="IY275">
        <v>0.0501</v>
      </c>
      <c r="IZ275">
        <v>-0.1194416370607354</v>
      </c>
      <c r="JA275">
        <v>0.002211305909277446</v>
      </c>
      <c r="JB275">
        <v>-1.416678044876584E-06</v>
      </c>
      <c r="JC275">
        <v>5.589822708492042E-10</v>
      </c>
      <c r="JD275">
        <v>-0.0366444106193515</v>
      </c>
      <c r="JE275">
        <v>-0.003883289402147765</v>
      </c>
      <c r="JF275">
        <v>0.001294046794190009</v>
      </c>
      <c r="JG275">
        <v>-2.515066912705432E-05</v>
      </c>
      <c r="JH275">
        <v>14</v>
      </c>
      <c r="JI275">
        <v>2052</v>
      </c>
      <c r="JJ275">
        <v>1</v>
      </c>
      <c r="JK275">
        <v>21</v>
      </c>
      <c r="JL275">
        <v>29355542.7</v>
      </c>
      <c r="JM275">
        <v>29355542.7</v>
      </c>
      <c r="JN275">
        <v>2.40356</v>
      </c>
      <c r="JO275">
        <v>2.51953</v>
      </c>
      <c r="JP275">
        <v>1.39893</v>
      </c>
      <c r="JQ275">
        <v>2.32788</v>
      </c>
      <c r="JR275">
        <v>1.44897</v>
      </c>
      <c r="JS275">
        <v>2.55127</v>
      </c>
      <c r="JT275">
        <v>37.8195</v>
      </c>
      <c r="JU275">
        <v>23.9036</v>
      </c>
      <c r="JV275">
        <v>18</v>
      </c>
      <c r="JW275">
        <v>476.473</v>
      </c>
      <c r="JX275">
        <v>437.713</v>
      </c>
      <c r="JY275">
        <v>13.4927</v>
      </c>
      <c r="JZ275">
        <v>23.5318</v>
      </c>
      <c r="KA275">
        <v>29.9997</v>
      </c>
      <c r="KB275">
        <v>23.3313</v>
      </c>
      <c r="KC275">
        <v>23.422</v>
      </c>
      <c r="KD275">
        <v>48.1231</v>
      </c>
      <c r="KE275">
        <v>44.0471</v>
      </c>
      <c r="KF275">
        <v>0</v>
      </c>
      <c r="KG275">
        <v>13.5023</v>
      </c>
      <c r="KH275">
        <v>1122.11</v>
      </c>
      <c r="KI275">
        <v>8.717689999999999</v>
      </c>
      <c r="KJ275">
        <v>102.215</v>
      </c>
      <c r="KK275">
        <v>101.521</v>
      </c>
    </row>
    <row r="276" spans="1:297">
      <c r="A276">
        <v>260</v>
      </c>
      <c r="B276">
        <v>1761332564.6</v>
      </c>
      <c r="C276">
        <v>4524</v>
      </c>
      <c r="D276" t="s">
        <v>965</v>
      </c>
      <c r="E276" t="s">
        <v>966</v>
      </c>
      <c r="F276">
        <v>5</v>
      </c>
      <c r="G276" t="s">
        <v>832</v>
      </c>
      <c r="H276" t="s">
        <v>436</v>
      </c>
      <c r="I276">
        <v>1761332557.1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1119.039482989066</v>
      </c>
      <c r="AK276">
        <v>1087.492606060606</v>
      </c>
      <c r="AL276">
        <v>3.318048490372997</v>
      </c>
      <c r="AM276">
        <v>65.51490873077735</v>
      </c>
      <c r="AN276">
        <f>(AP276 - AO276 + DY276*1E3/(8.314*(EA276+273.15)) * AR276/DX276 * AQ276) * DX276/(100*DL276) * 1000/(1000 - AP276)</f>
        <v>0</v>
      </c>
      <c r="AO276">
        <v>8.77641283736277</v>
      </c>
      <c r="AP276">
        <v>11.46464545454545</v>
      </c>
      <c r="AQ276">
        <v>3.851278552250233E-06</v>
      </c>
      <c r="AR276">
        <v>114.914792961225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1761332557.1</v>
      </c>
      <c r="DR276">
        <v>1052.058888888889</v>
      </c>
      <c r="DS276">
        <v>1094.346296296296</v>
      </c>
      <c r="DT276">
        <v>11.45881111111111</v>
      </c>
      <c r="DU276">
        <v>8.774195185185185</v>
      </c>
      <c r="DV276">
        <v>1050.77</v>
      </c>
      <c r="DW276">
        <v>11.40868888888889</v>
      </c>
      <c r="DX276">
        <v>499.9952222222222</v>
      </c>
      <c r="DY276">
        <v>90.14134444444444</v>
      </c>
      <c r="DZ276">
        <v>0.03134019629629629</v>
      </c>
      <c r="EA276">
        <v>17.95001851851852</v>
      </c>
      <c r="EB276">
        <v>17.99993333333333</v>
      </c>
      <c r="EC276">
        <v>999.9000000000001</v>
      </c>
      <c r="ED276">
        <v>0</v>
      </c>
      <c r="EE276">
        <v>0</v>
      </c>
      <c r="EF276">
        <v>9990.505925925927</v>
      </c>
      <c r="EG276">
        <v>0</v>
      </c>
      <c r="EH276">
        <v>1139.08</v>
      </c>
      <c r="EI276">
        <v>-42.2878962962963</v>
      </c>
      <c r="EJ276">
        <v>1064.254074074074</v>
      </c>
      <c r="EK276">
        <v>1104.034074074074</v>
      </c>
      <c r="EL276">
        <v>2.684622592592592</v>
      </c>
      <c r="EM276">
        <v>1094.346296296296</v>
      </c>
      <c r="EN276">
        <v>8.774195185185185</v>
      </c>
      <c r="EO276">
        <v>1.032912592592593</v>
      </c>
      <c r="EP276">
        <v>0.7909177407407407</v>
      </c>
      <c r="EQ276">
        <v>7.389096666666666</v>
      </c>
      <c r="ER276">
        <v>3.545333703703704</v>
      </c>
      <c r="ES276">
        <v>1199.994814814815</v>
      </c>
      <c r="ET276">
        <v>0.9669918888888889</v>
      </c>
      <c r="EU276">
        <v>0.03300816666666667</v>
      </c>
      <c r="EV276">
        <v>0</v>
      </c>
      <c r="EW276">
        <v>1385.277037037037</v>
      </c>
      <c r="EX276">
        <v>5.000560000000001</v>
      </c>
      <c r="EY276">
        <v>16471.73703703704</v>
      </c>
      <c r="EZ276">
        <v>10316.75185185185</v>
      </c>
      <c r="FA276">
        <v>37.35392592592592</v>
      </c>
      <c r="FB276">
        <v>41.30762962962962</v>
      </c>
      <c r="FC276">
        <v>38.79374074074073</v>
      </c>
      <c r="FD276">
        <v>40.51833333333333</v>
      </c>
      <c r="FE276">
        <v>39.0507037037037</v>
      </c>
      <c r="FF276">
        <v>1155.55</v>
      </c>
      <c r="FG276">
        <v>39.44296296296297</v>
      </c>
      <c r="FH276">
        <v>0</v>
      </c>
      <c r="FI276">
        <v>1761332600.6</v>
      </c>
      <c r="FJ276">
        <v>0</v>
      </c>
      <c r="FK276">
        <v>1385.330384615384</v>
      </c>
      <c r="FL276">
        <v>1.612649529777628</v>
      </c>
      <c r="FM276">
        <v>46.03760688385002</v>
      </c>
      <c r="FN276">
        <v>16471.80769230769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-42.2361575</v>
      </c>
      <c r="GD276">
        <v>-0.5941069418387124</v>
      </c>
      <c r="GE276">
        <v>0.1498930383431803</v>
      </c>
      <c r="GF276">
        <v>0</v>
      </c>
      <c r="GG276">
        <v>1385.230588235294</v>
      </c>
      <c r="GH276">
        <v>1.405653145002406</v>
      </c>
      <c r="GI276">
        <v>0.4942191772439805</v>
      </c>
      <c r="GJ276">
        <v>0</v>
      </c>
      <c r="GK276">
        <v>2.68579275</v>
      </c>
      <c r="GL276">
        <v>-0.01562330206378826</v>
      </c>
      <c r="GM276">
        <v>0.002398624592865673</v>
      </c>
      <c r="GN276">
        <v>1</v>
      </c>
      <c r="GO276">
        <v>1</v>
      </c>
      <c r="GP276">
        <v>3</v>
      </c>
      <c r="GQ276" t="s">
        <v>446</v>
      </c>
      <c r="GR276">
        <v>3.13298</v>
      </c>
      <c r="GS276">
        <v>2.70959</v>
      </c>
      <c r="GT276">
        <v>0.164755</v>
      </c>
      <c r="GU276">
        <v>0.169925</v>
      </c>
      <c r="GV276">
        <v>0.06359960000000001</v>
      </c>
      <c r="GW276">
        <v>0.0522937</v>
      </c>
      <c r="GX276">
        <v>25413.6</v>
      </c>
      <c r="GY276">
        <v>24469.3</v>
      </c>
      <c r="GZ276">
        <v>30946.8</v>
      </c>
      <c r="HA276">
        <v>29707.6</v>
      </c>
      <c r="HB276">
        <v>39954.1</v>
      </c>
      <c r="HC276">
        <v>37053.8</v>
      </c>
      <c r="HD276">
        <v>47271.5</v>
      </c>
      <c r="HE276">
        <v>44133.2</v>
      </c>
      <c r="HF276">
        <v>1.88867</v>
      </c>
      <c r="HG276">
        <v>1.87707</v>
      </c>
      <c r="HH276">
        <v>0.0469163</v>
      </c>
      <c r="HI276">
        <v>0</v>
      </c>
      <c r="HJ276">
        <v>17.2293</v>
      </c>
      <c r="HK276">
        <v>999.9</v>
      </c>
      <c r="HL276">
        <v>30.9</v>
      </c>
      <c r="HM276">
        <v>32.2</v>
      </c>
      <c r="HN276">
        <v>16.5539</v>
      </c>
      <c r="HO276">
        <v>63.4314</v>
      </c>
      <c r="HP276">
        <v>20.1402</v>
      </c>
      <c r="HQ276">
        <v>1</v>
      </c>
      <c r="HR276">
        <v>-0.267688</v>
      </c>
      <c r="HS276">
        <v>3.04697</v>
      </c>
      <c r="HT276">
        <v>20.1809</v>
      </c>
      <c r="HU276">
        <v>5.23182</v>
      </c>
      <c r="HV276">
        <v>11.9725</v>
      </c>
      <c r="HW276">
        <v>4.971</v>
      </c>
      <c r="HX276">
        <v>3.28963</v>
      </c>
      <c r="HY276">
        <v>9999</v>
      </c>
      <c r="HZ276">
        <v>9999</v>
      </c>
      <c r="IA276">
        <v>9999</v>
      </c>
      <c r="IB276">
        <v>999.9</v>
      </c>
      <c r="IC276">
        <v>4.97293</v>
      </c>
      <c r="ID276">
        <v>1.87744</v>
      </c>
      <c r="IE276">
        <v>1.87549</v>
      </c>
      <c r="IF276">
        <v>1.87836</v>
      </c>
      <c r="IG276">
        <v>1.87505</v>
      </c>
      <c r="IH276">
        <v>1.87863</v>
      </c>
      <c r="II276">
        <v>1.87576</v>
      </c>
      <c r="IJ276">
        <v>1.87685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1.31</v>
      </c>
      <c r="IY276">
        <v>0.0502</v>
      </c>
      <c r="IZ276">
        <v>-0.1194416370607354</v>
      </c>
      <c r="JA276">
        <v>0.002211305909277446</v>
      </c>
      <c r="JB276">
        <v>-1.416678044876584E-06</v>
      </c>
      <c r="JC276">
        <v>5.589822708492042E-10</v>
      </c>
      <c r="JD276">
        <v>-0.0366444106193515</v>
      </c>
      <c r="JE276">
        <v>-0.003883289402147765</v>
      </c>
      <c r="JF276">
        <v>0.001294046794190009</v>
      </c>
      <c r="JG276">
        <v>-2.515066912705432E-05</v>
      </c>
      <c r="JH276">
        <v>14</v>
      </c>
      <c r="JI276">
        <v>2052</v>
      </c>
      <c r="JJ276">
        <v>1</v>
      </c>
      <c r="JK276">
        <v>21</v>
      </c>
      <c r="JL276">
        <v>29355542.7</v>
      </c>
      <c r="JM276">
        <v>29355542.7</v>
      </c>
      <c r="JN276">
        <v>2.43042</v>
      </c>
      <c r="JO276">
        <v>2.52808</v>
      </c>
      <c r="JP276">
        <v>1.39893</v>
      </c>
      <c r="JQ276">
        <v>2.32788</v>
      </c>
      <c r="JR276">
        <v>1.44897</v>
      </c>
      <c r="JS276">
        <v>2.61108</v>
      </c>
      <c r="JT276">
        <v>37.8195</v>
      </c>
      <c r="JU276">
        <v>23.9036</v>
      </c>
      <c r="JV276">
        <v>18</v>
      </c>
      <c r="JW276">
        <v>476.198</v>
      </c>
      <c r="JX276">
        <v>438.044</v>
      </c>
      <c r="JY276">
        <v>13.4969</v>
      </c>
      <c r="JZ276">
        <v>23.5303</v>
      </c>
      <c r="KA276">
        <v>29.9999</v>
      </c>
      <c r="KB276">
        <v>23.3313</v>
      </c>
      <c r="KC276">
        <v>23.4203</v>
      </c>
      <c r="KD276">
        <v>48.6576</v>
      </c>
      <c r="KE276">
        <v>44.0471</v>
      </c>
      <c r="KF276">
        <v>0</v>
      </c>
      <c r="KG276">
        <v>13.498</v>
      </c>
      <c r="KH276">
        <v>1142.15</v>
      </c>
      <c r="KI276">
        <v>8.71128</v>
      </c>
      <c r="KJ276">
        <v>102.217</v>
      </c>
      <c r="KK276">
        <v>101.524</v>
      </c>
    </row>
    <row r="277" spans="1:297">
      <c r="A277">
        <v>261</v>
      </c>
      <c r="B277">
        <v>1761332569.6</v>
      </c>
      <c r="C277">
        <v>4529</v>
      </c>
      <c r="D277" t="s">
        <v>967</v>
      </c>
      <c r="E277" t="s">
        <v>968</v>
      </c>
      <c r="F277">
        <v>5</v>
      </c>
      <c r="G277" t="s">
        <v>832</v>
      </c>
      <c r="H277" t="s">
        <v>436</v>
      </c>
      <c r="I277">
        <v>1761332561.814285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1135.866655154827</v>
      </c>
      <c r="AK277">
        <v>1104.153090909091</v>
      </c>
      <c r="AL277">
        <v>3.341621561292018</v>
      </c>
      <c r="AM277">
        <v>65.51490873077735</v>
      </c>
      <c r="AN277">
        <f>(AP277 - AO277 + DY277*1E3/(8.314*(EA277+273.15)) * AR277/DX277 * AQ277) * DX277/(100*DL277) * 1000/(1000 - AP277)</f>
        <v>0</v>
      </c>
      <c r="AO277">
        <v>8.778635539777428</v>
      </c>
      <c r="AP277">
        <v>11.46771575757576</v>
      </c>
      <c r="AQ277">
        <v>4.032739817494598E-06</v>
      </c>
      <c r="AR277">
        <v>114.914792961225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1761332561.814285</v>
      </c>
      <c r="DR277">
        <v>1067.553214285714</v>
      </c>
      <c r="DS277">
        <v>1109.908571428571</v>
      </c>
      <c r="DT277">
        <v>11.46200357142857</v>
      </c>
      <c r="DU277">
        <v>8.776346785714285</v>
      </c>
      <c r="DV277">
        <v>1066.247857142857</v>
      </c>
      <c r="DW277">
        <v>11.41181785714286</v>
      </c>
      <c r="DX277">
        <v>499.9842142857142</v>
      </c>
      <c r="DY277">
        <v>90.14098214285717</v>
      </c>
      <c r="DZ277">
        <v>0.03147773214285714</v>
      </c>
      <c r="EA277">
        <v>17.9526</v>
      </c>
      <c r="EB277">
        <v>18.00457857142857</v>
      </c>
      <c r="EC277">
        <v>999.9000000000002</v>
      </c>
      <c r="ED277">
        <v>0</v>
      </c>
      <c r="EE277">
        <v>0</v>
      </c>
      <c r="EF277">
        <v>9998.7075</v>
      </c>
      <c r="EG277">
        <v>0</v>
      </c>
      <c r="EH277">
        <v>1139.08</v>
      </c>
      <c r="EI277">
        <v>-42.35536428571429</v>
      </c>
      <c r="EJ277">
        <v>1079.932142857143</v>
      </c>
      <c r="EK277">
        <v>1119.736071428571</v>
      </c>
      <c r="EL277">
        <v>2.685660714285715</v>
      </c>
      <c r="EM277">
        <v>1109.908571428571</v>
      </c>
      <c r="EN277">
        <v>8.776346785714285</v>
      </c>
      <c r="EO277">
        <v>1.033196428571429</v>
      </c>
      <c r="EP277">
        <v>0.7911085000000001</v>
      </c>
      <c r="EQ277">
        <v>7.3931075</v>
      </c>
      <c r="ER277">
        <v>3.548752857142857</v>
      </c>
      <c r="ES277">
        <v>1199.979285714286</v>
      </c>
      <c r="ET277">
        <v>0.966992142857143</v>
      </c>
      <c r="EU277">
        <v>0.03300789642857143</v>
      </c>
      <c r="EV277">
        <v>0</v>
      </c>
      <c r="EW277">
        <v>1385.353928571429</v>
      </c>
      <c r="EX277">
        <v>5.000560000000001</v>
      </c>
      <c r="EY277">
        <v>16474.82142857143</v>
      </c>
      <c r="EZ277">
        <v>10316.61785714286</v>
      </c>
      <c r="FA277">
        <v>37.39260714285714</v>
      </c>
      <c r="FB277">
        <v>41.37696428571428</v>
      </c>
      <c r="FC277">
        <v>38.84567857142856</v>
      </c>
      <c r="FD277">
        <v>40.60028571428571</v>
      </c>
      <c r="FE277">
        <v>39.09789285714285</v>
      </c>
      <c r="FF277">
        <v>1155.5375</v>
      </c>
      <c r="FG277">
        <v>39.44071428571429</v>
      </c>
      <c r="FH277">
        <v>0</v>
      </c>
      <c r="FI277">
        <v>1761332605.4</v>
      </c>
      <c r="FJ277">
        <v>0</v>
      </c>
      <c r="FK277">
        <v>1385.373076923077</v>
      </c>
      <c r="FL277">
        <v>1.504273494782362</v>
      </c>
      <c r="FM277">
        <v>43.43589750200236</v>
      </c>
      <c r="FN277">
        <v>16475.17307692308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-42.33074390243902</v>
      </c>
      <c r="GD277">
        <v>-1.095725435540101</v>
      </c>
      <c r="GE277">
        <v>0.1873899703810352</v>
      </c>
      <c r="GF277">
        <v>0</v>
      </c>
      <c r="GG277">
        <v>1385.349117647059</v>
      </c>
      <c r="GH277">
        <v>1.584262789946437</v>
      </c>
      <c r="GI277">
        <v>0.569103358993766</v>
      </c>
      <c r="GJ277">
        <v>0</v>
      </c>
      <c r="GK277">
        <v>2.685449268292683</v>
      </c>
      <c r="GL277">
        <v>0.009926759581883627</v>
      </c>
      <c r="GM277">
        <v>0.0016532486721366</v>
      </c>
      <c r="GN277">
        <v>1</v>
      </c>
      <c r="GO277">
        <v>1</v>
      </c>
      <c r="GP277">
        <v>3</v>
      </c>
      <c r="GQ277" t="s">
        <v>446</v>
      </c>
      <c r="GR277">
        <v>3.13309</v>
      </c>
      <c r="GS277">
        <v>2.70934</v>
      </c>
      <c r="GT277">
        <v>0.166326</v>
      </c>
      <c r="GU277">
        <v>0.171509</v>
      </c>
      <c r="GV277">
        <v>0.06361269999999999</v>
      </c>
      <c r="GW277">
        <v>0.052301</v>
      </c>
      <c r="GX277">
        <v>25365.3</v>
      </c>
      <c r="GY277">
        <v>24422.2</v>
      </c>
      <c r="GZ277">
        <v>30946.1</v>
      </c>
      <c r="HA277">
        <v>29707.1</v>
      </c>
      <c r="HB277">
        <v>39952.8</v>
      </c>
      <c r="HC277">
        <v>37053.3</v>
      </c>
      <c r="HD277">
        <v>47270.5</v>
      </c>
      <c r="HE277">
        <v>44132.9</v>
      </c>
      <c r="HF277">
        <v>1.8893</v>
      </c>
      <c r="HG277">
        <v>1.87658</v>
      </c>
      <c r="HH277">
        <v>0.0469685</v>
      </c>
      <c r="HI277">
        <v>0</v>
      </c>
      <c r="HJ277">
        <v>17.2288</v>
      </c>
      <c r="HK277">
        <v>999.9</v>
      </c>
      <c r="HL277">
        <v>30.9</v>
      </c>
      <c r="HM277">
        <v>32.2</v>
      </c>
      <c r="HN277">
        <v>16.5556</v>
      </c>
      <c r="HO277">
        <v>63.3214</v>
      </c>
      <c r="HP277">
        <v>19.9038</v>
      </c>
      <c r="HQ277">
        <v>1</v>
      </c>
      <c r="HR277">
        <v>-0.267693</v>
      </c>
      <c r="HS277">
        <v>3.05822</v>
      </c>
      <c r="HT277">
        <v>20.1807</v>
      </c>
      <c r="HU277">
        <v>5.23137</v>
      </c>
      <c r="HV277">
        <v>11.9727</v>
      </c>
      <c r="HW277">
        <v>4.9712</v>
      </c>
      <c r="HX277">
        <v>3.2895</v>
      </c>
      <c r="HY277">
        <v>9999</v>
      </c>
      <c r="HZ277">
        <v>9999</v>
      </c>
      <c r="IA277">
        <v>9999</v>
      </c>
      <c r="IB277">
        <v>999.9</v>
      </c>
      <c r="IC277">
        <v>4.97296</v>
      </c>
      <c r="ID277">
        <v>1.87744</v>
      </c>
      <c r="IE277">
        <v>1.87547</v>
      </c>
      <c r="IF277">
        <v>1.87836</v>
      </c>
      <c r="IG277">
        <v>1.87504</v>
      </c>
      <c r="IH277">
        <v>1.87859</v>
      </c>
      <c r="II277">
        <v>1.87573</v>
      </c>
      <c r="IJ277">
        <v>1.87686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1.34</v>
      </c>
      <c r="IY277">
        <v>0.0503</v>
      </c>
      <c r="IZ277">
        <v>-0.1194416370607354</v>
      </c>
      <c r="JA277">
        <v>0.002211305909277446</v>
      </c>
      <c r="JB277">
        <v>-1.416678044876584E-06</v>
      </c>
      <c r="JC277">
        <v>5.589822708492042E-10</v>
      </c>
      <c r="JD277">
        <v>-0.0366444106193515</v>
      </c>
      <c r="JE277">
        <v>-0.003883289402147765</v>
      </c>
      <c r="JF277">
        <v>0.001294046794190009</v>
      </c>
      <c r="JG277">
        <v>-2.515066912705432E-05</v>
      </c>
      <c r="JH277">
        <v>14</v>
      </c>
      <c r="JI277">
        <v>2052</v>
      </c>
      <c r="JJ277">
        <v>1</v>
      </c>
      <c r="JK277">
        <v>21</v>
      </c>
      <c r="JL277">
        <v>29355542.8</v>
      </c>
      <c r="JM277">
        <v>29355542.8</v>
      </c>
      <c r="JN277">
        <v>2.46094</v>
      </c>
      <c r="JO277">
        <v>2.53418</v>
      </c>
      <c r="JP277">
        <v>1.39893</v>
      </c>
      <c r="JQ277">
        <v>2.32788</v>
      </c>
      <c r="JR277">
        <v>1.44897</v>
      </c>
      <c r="JS277">
        <v>2.55005</v>
      </c>
      <c r="JT277">
        <v>37.8195</v>
      </c>
      <c r="JU277">
        <v>23.9036</v>
      </c>
      <c r="JV277">
        <v>18</v>
      </c>
      <c r="JW277">
        <v>476.523</v>
      </c>
      <c r="JX277">
        <v>437.744</v>
      </c>
      <c r="JY277">
        <v>13.4957</v>
      </c>
      <c r="JZ277">
        <v>23.5303</v>
      </c>
      <c r="KA277">
        <v>29.9999</v>
      </c>
      <c r="KB277">
        <v>23.3309</v>
      </c>
      <c r="KC277">
        <v>23.4203</v>
      </c>
      <c r="KD277">
        <v>49.2631</v>
      </c>
      <c r="KE277">
        <v>44.331</v>
      </c>
      <c r="KF277">
        <v>0</v>
      </c>
      <c r="KG277">
        <v>13.4946</v>
      </c>
      <c r="KH277">
        <v>1155.51</v>
      </c>
      <c r="KI277">
        <v>8.704599999999999</v>
      </c>
      <c r="KJ277">
        <v>102.215</v>
      </c>
      <c r="KK277">
        <v>101.523</v>
      </c>
    </row>
    <row r="278" spans="1:297">
      <c r="A278">
        <v>262</v>
      </c>
      <c r="B278">
        <v>1761332574.6</v>
      </c>
      <c r="C278">
        <v>4534</v>
      </c>
      <c r="D278" t="s">
        <v>969</v>
      </c>
      <c r="E278" t="s">
        <v>970</v>
      </c>
      <c r="F278">
        <v>5</v>
      </c>
      <c r="G278" t="s">
        <v>832</v>
      </c>
      <c r="H278" t="s">
        <v>436</v>
      </c>
      <c r="I278">
        <v>1761332567.1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1152.810897897025</v>
      </c>
      <c r="AK278">
        <v>1120.873515151515</v>
      </c>
      <c r="AL278">
        <v>3.354473323483475</v>
      </c>
      <c r="AM278">
        <v>65.51490873077735</v>
      </c>
      <c r="AN278">
        <f>(AP278 - AO278 + DY278*1E3/(8.314*(EA278+273.15)) * AR278/DX278 * AQ278) * DX278/(100*DL278) * 1000/(1000 - AP278)</f>
        <v>0</v>
      </c>
      <c r="AO278">
        <v>8.764094611726975</v>
      </c>
      <c r="AP278">
        <v>11.4670103030303</v>
      </c>
      <c r="AQ278">
        <v>2.762249935512271E-06</v>
      </c>
      <c r="AR278">
        <v>114.914792961225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1761332567.1</v>
      </c>
      <c r="DR278">
        <v>1084.91037037037</v>
      </c>
      <c r="DS278">
        <v>1127.525185185185</v>
      </c>
      <c r="DT278">
        <v>11.46575185185185</v>
      </c>
      <c r="DU278">
        <v>8.770393333333333</v>
      </c>
      <c r="DV278">
        <v>1083.586666666667</v>
      </c>
      <c r="DW278">
        <v>11.4154962962963</v>
      </c>
      <c r="DX278">
        <v>500.0117037037037</v>
      </c>
      <c r="DY278">
        <v>90.14016296296296</v>
      </c>
      <c r="DZ278">
        <v>0.03143756296296296</v>
      </c>
      <c r="EA278">
        <v>17.95665925925926</v>
      </c>
      <c r="EB278">
        <v>18.00614814814815</v>
      </c>
      <c r="EC278">
        <v>999.9000000000001</v>
      </c>
      <c r="ED278">
        <v>0</v>
      </c>
      <c r="EE278">
        <v>0</v>
      </c>
      <c r="EF278">
        <v>9998.795925925926</v>
      </c>
      <c r="EG278">
        <v>0</v>
      </c>
      <c r="EH278">
        <v>1139.08</v>
      </c>
      <c r="EI278">
        <v>-42.61501111111111</v>
      </c>
      <c r="EJ278">
        <v>1097.494444444445</v>
      </c>
      <c r="EK278">
        <v>1137.502222222222</v>
      </c>
      <c r="EL278">
        <v>2.695358148148148</v>
      </c>
      <c r="EM278">
        <v>1127.525185185185</v>
      </c>
      <c r="EN278">
        <v>8.770393333333333</v>
      </c>
      <c r="EO278">
        <v>1.033524444444444</v>
      </c>
      <c r="EP278">
        <v>0.7905646666666667</v>
      </c>
      <c r="EQ278">
        <v>7.397752222222222</v>
      </c>
      <c r="ER278">
        <v>3.538990740740741</v>
      </c>
      <c r="ES278">
        <v>1199.982222222222</v>
      </c>
      <c r="ET278">
        <v>0.9669930740740743</v>
      </c>
      <c r="EU278">
        <v>0.03300690740740741</v>
      </c>
      <c r="EV278">
        <v>0</v>
      </c>
      <c r="EW278">
        <v>1385.513333333333</v>
      </c>
      <c r="EX278">
        <v>5.000560000000001</v>
      </c>
      <c r="EY278">
        <v>16478.38518518519</v>
      </c>
      <c r="EZ278">
        <v>10316.66296296296</v>
      </c>
      <c r="FA278">
        <v>37.48822222222222</v>
      </c>
      <c r="FB278">
        <v>41.45118518518517</v>
      </c>
      <c r="FC278">
        <v>38.90251851851852</v>
      </c>
      <c r="FD278">
        <v>40.71044444444443</v>
      </c>
      <c r="FE278">
        <v>39.15703703703704</v>
      </c>
      <c r="FF278">
        <v>1155.542222222222</v>
      </c>
      <c r="FG278">
        <v>39.44</v>
      </c>
      <c r="FH278">
        <v>0</v>
      </c>
      <c r="FI278">
        <v>1761332610.2</v>
      </c>
      <c r="FJ278">
        <v>0</v>
      </c>
      <c r="FK278">
        <v>1385.502692307692</v>
      </c>
      <c r="FL278">
        <v>0.8782906200094578</v>
      </c>
      <c r="FM278">
        <v>38.3316239729842</v>
      </c>
      <c r="FN278">
        <v>16478.46923076923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-42.4924575</v>
      </c>
      <c r="GD278">
        <v>-2.941032270168803</v>
      </c>
      <c r="GE278">
        <v>0.2973349936414311</v>
      </c>
      <c r="GF278">
        <v>0</v>
      </c>
      <c r="GG278">
        <v>1385.427058823529</v>
      </c>
      <c r="GH278">
        <v>1.459740259555405</v>
      </c>
      <c r="GI278">
        <v>0.5668204893332854</v>
      </c>
      <c r="GJ278">
        <v>0</v>
      </c>
      <c r="GK278">
        <v>2.6918005</v>
      </c>
      <c r="GL278">
        <v>0.103796848030016</v>
      </c>
      <c r="GM278">
        <v>0.01338877345950702</v>
      </c>
      <c r="GN278">
        <v>0</v>
      </c>
      <c r="GO278">
        <v>0</v>
      </c>
      <c r="GP278">
        <v>3</v>
      </c>
      <c r="GQ278" t="s">
        <v>497</v>
      </c>
      <c r="GR278">
        <v>3.13307</v>
      </c>
      <c r="GS278">
        <v>2.70893</v>
      </c>
      <c r="GT278">
        <v>0.167898</v>
      </c>
      <c r="GU278">
        <v>0.173072</v>
      </c>
      <c r="GV278">
        <v>0.0636004</v>
      </c>
      <c r="GW278">
        <v>0.0520694</v>
      </c>
      <c r="GX278">
        <v>25318.3</v>
      </c>
      <c r="GY278">
        <v>24376.6</v>
      </c>
      <c r="GZ278">
        <v>30947.1</v>
      </c>
      <c r="HA278">
        <v>29707.6</v>
      </c>
      <c r="HB278">
        <v>39954.4</v>
      </c>
      <c r="HC278">
        <v>37063.1</v>
      </c>
      <c r="HD278">
        <v>47271.7</v>
      </c>
      <c r="HE278">
        <v>44133.5</v>
      </c>
      <c r="HF278">
        <v>1.88895</v>
      </c>
      <c r="HG278">
        <v>1.87695</v>
      </c>
      <c r="HH278">
        <v>0.0466332</v>
      </c>
      <c r="HI278">
        <v>0</v>
      </c>
      <c r="HJ278">
        <v>17.2294</v>
      </c>
      <c r="HK278">
        <v>999.9</v>
      </c>
      <c r="HL278">
        <v>30.9</v>
      </c>
      <c r="HM278">
        <v>32.2</v>
      </c>
      <c r="HN278">
        <v>16.5559</v>
      </c>
      <c r="HO278">
        <v>63.7214</v>
      </c>
      <c r="HP278">
        <v>19.7877</v>
      </c>
      <c r="HQ278">
        <v>1</v>
      </c>
      <c r="HR278">
        <v>-0.268067</v>
      </c>
      <c r="HS278">
        <v>3.10265</v>
      </c>
      <c r="HT278">
        <v>20.1796</v>
      </c>
      <c r="HU278">
        <v>5.23182</v>
      </c>
      <c r="HV278">
        <v>11.9716</v>
      </c>
      <c r="HW278">
        <v>4.97125</v>
      </c>
      <c r="HX278">
        <v>3.28968</v>
      </c>
      <c r="HY278">
        <v>9999</v>
      </c>
      <c r="HZ278">
        <v>9999</v>
      </c>
      <c r="IA278">
        <v>9999</v>
      </c>
      <c r="IB278">
        <v>999.9</v>
      </c>
      <c r="IC278">
        <v>4.97295</v>
      </c>
      <c r="ID278">
        <v>1.87744</v>
      </c>
      <c r="IE278">
        <v>1.87547</v>
      </c>
      <c r="IF278">
        <v>1.87836</v>
      </c>
      <c r="IG278">
        <v>1.87502</v>
      </c>
      <c r="IH278">
        <v>1.87859</v>
      </c>
      <c r="II278">
        <v>1.87574</v>
      </c>
      <c r="IJ278">
        <v>1.87686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1.36</v>
      </c>
      <c r="IY278">
        <v>0.0503</v>
      </c>
      <c r="IZ278">
        <v>-0.1194416370607354</v>
      </c>
      <c r="JA278">
        <v>0.002211305909277446</v>
      </c>
      <c r="JB278">
        <v>-1.416678044876584E-06</v>
      </c>
      <c r="JC278">
        <v>5.589822708492042E-10</v>
      </c>
      <c r="JD278">
        <v>-0.0366444106193515</v>
      </c>
      <c r="JE278">
        <v>-0.003883289402147765</v>
      </c>
      <c r="JF278">
        <v>0.001294046794190009</v>
      </c>
      <c r="JG278">
        <v>-2.515066912705432E-05</v>
      </c>
      <c r="JH278">
        <v>14</v>
      </c>
      <c r="JI278">
        <v>2052</v>
      </c>
      <c r="JJ278">
        <v>1</v>
      </c>
      <c r="JK278">
        <v>21</v>
      </c>
      <c r="JL278">
        <v>29355542.9</v>
      </c>
      <c r="JM278">
        <v>29355542.9</v>
      </c>
      <c r="JN278">
        <v>2.48779</v>
      </c>
      <c r="JO278">
        <v>2.52808</v>
      </c>
      <c r="JP278">
        <v>1.39893</v>
      </c>
      <c r="JQ278">
        <v>2.32788</v>
      </c>
      <c r="JR278">
        <v>1.44897</v>
      </c>
      <c r="JS278">
        <v>2.45605</v>
      </c>
      <c r="JT278">
        <v>37.8195</v>
      </c>
      <c r="JU278">
        <v>23.8861</v>
      </c>
      <c r="JV278">
        <v>18</v>
      </c>
      <c r="JW278">
        <v>476.329</v>
      </c>
      <c r="JX278">
        <v>437.963</v>
      </c>
      <c r="JY278">
        <v>13.4887</v>
      </c>
      <c r="JZ278">
        <v>23.5283</v>
      </c>
      <c r="KA278">
        <v>30.0001</v>
      </c>
      <c r="KB278">
        <v>23.3294</v>
      </c>
      <c r="KC278">
        <v>23.4195</v>
      </c>
      <c r="KD278">
        <v>49.8038</v>
      </c>
      <c r="KE278">
        <v>44.331</v>
      </c>
      <c r="KF278">
        <v>0</v>
      </c>
      <c r="KG278">
        <v>13.4828</v>
      </c>
      <c r="KH278">
        <v>1175.65</v>
      </c>
      <c r="KI278">
        <v>8.704549999999999</v>
      </c>
      <c r="KJ278">
        <v>102.218</v>
      </c>
      <c r="KK278">
        <v>101.524</v>
      </c>
    </row>
    <row r="279" spans="1:297">
      <c r="A279">
        <v>263</v>
      </c>
      <c r="B279">
        <v>1761332579.6</v>
      </c>
      <c r="C279">
        <v>4539</v>
      </c>
      <c r="D279" t="s">
        <v>971</v>
      </c>
      <c r="E279" t="s">
        <v>972</v>
      </c>
      <c r="F279">
        <v>5</v>
      </c>
      <c r="G279" t="s">
        <v>832</v>
      </c>
      <c r="H279" t="s">
        <v>436</v>
      </c>
      <c r="I279">
        <v>1761332571.814285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1169.639034432281</v>
      </c>
      <c r="AK279">
        <v>1137.733636363636</v>
      </c>
      <c r="AL279">
        <v>3.374279120948442</v>
      </c>
      <c r="AM279">
        <v>65.51490873077735</v>
      </c>
      <c r="AN279">
        <f>(AP279 - AO279 + DY279*1E3/(8.314*(EA279+273.15)) * AR279/DX279 * AQ279) * DX279/(100*DL279) * 1000/(1000 - AP279)</f>
        <v>0</v>
      </c>
      <c r="AO279">
        <v>8.724706342654487</v>
      </c>
      <c r="AP279">
        <v>11.45288181818182</v>
      </c>
      <c r="AQ279">
        <v>-1.051451709413668E-05</v>
      </c>
      <c r="AR279">
        <v>114.914792961225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1761332571.814285</v>
      </c>
      <c r="DR279">
        <v>1100.481785714286</v>
      </c>
      <c r="DS279">
        <v>1143.3075</v>
      </c>
      <c r="DT279">
        <v>11.46432857142857</v>
      </c>
      <c r="DU279">
        <v>8.7538625</v>
      </c>
      <c r="DV279">
        <v>1099.14</v>
      </c>
      <c r="DW279">
        <v>11.41408571428571</v>
      </c>
      <c r="DX279">
        <v>500.0141428571429</v>
      </c>
      <c r="DY279">
        <v>90.13889285714286</v>
      </c>
      <c r="DZ279">
        <v>0.03123743928571429</v>
      </c>
      <c r="EA279">
        <v>17.96074285714286</v>
      </c>
      <c r="EB279">
        <v>18.00935714285714</v>
      </c>
      <c r="EC279">
        <v>999.9000000000002</v>
      </c>
      <c r="ED279">
        <v>0</v>
      </c>
      <c r="EE279">
        <v>0</v>
      </c>
      <c r="EF279">
        <v>10012.81071428572</v>
      </c>
      <c r="EG279">
        <v>0</v>
      </c>
      <c r="EH279">
        <v>1139.08</v>
      </c>
      <c r="EI279">
        <v>-42.82573571428572</v>
      </c>
      <c r="EJ279">
        <v>1113.244642857143</v>
      </c>
      <c r="EK279">
        <v>1153.405</v>
      </c>
      <c r="EL279">
        <v>2.710461071428571</v>
      </c>
      <c r="EM279">
        <v>1143.3075</v>
      </c>
      <c r="EN279">
        <v>8.7538625</v>
      </c>
      <c r="EO279">
        <v>1.033381071428571</v>
      </c>
      <c r="EP279">
        <v>0.7890635</v>
      </c>
      <c r="EQ279">
        <v>7.395724642857144</v>
      </c>
      <c r="ER279">
        <v>3.512018928571428</v>
      </c>
      <c r="ES279">
        <v>1199.988571428572</v>
      </c>
      <c r="ET279">
        <v>0.9669938571428573</v>
      </c>
      <c r="EU279">
        <v>0.03300606071428572</v>
      </c>
      <c r="EV279">
        <v>0</v>
      </c>
      <c r="EW279">
        <v>1385.602857142857</v>
      </c>
      <c r="EX279">
        <v>5.000560000000001</v>
      </c>
      <c r="EY279">
        <v>16481.425</v>
      </c>
      <c r="EZ279">
        <v>10316.71071428571</v>
      </c>
      <c r="FA279">
        <v>37.53325</v>
      </c>
      <c r="FB279">
        <v>41.50417857142855</v>
      </c>
      <c r="FC279">
        <v>38.95735714285713</v>
      </c>
      <c r="FD279">
        <v>40.78992857142856</v>
      </c>
      <c r="FE279">
        <v>39.22057142857143</v>
      </c>
      <c r="FF279">
        <v>1155.548571428572</v>
      </c>
      <c r="FG279">
        <v>39.44</v>
      </c>
      <c r="FH279">
        <v>0</v>
      </c>
      <c r="FI279">
        <v>1761332615.6</v>
      </c>
      <c r="FJ279">
        <v>0</v>
      </c>
      <c r="FK279">
        <v>1385.5604</v>
      </c>
      <c r="FL279">
        <v>1.039230812456285</v>
      </c>
      <c r="FM279">
        <v>35.24615398628067</v>
      </c>
      <c r="FN279">
        <v>16481.824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-42.6648775</v>
      </c>
      <c r="GD279">
        <v>-2.788265290806779</v>
      </c>
      <c r="GE279">
        <v>0.281141928114164</v>
      </c>
      <c r="GF279">
        <v>0</v>
      </c>
      <c r="GG279">
        <v>1385.511176470588</v>
      </c>
      <c r="GH279">
        <v>1.018181824959844</v>
      </c>
      <c r="GI279">
        <v>0.4992156477673479</v>
      </c>
      <c r="GJ279">
        <v>0</v>
      </c>
      <c r="GK279">
        <v>2.70194325</v>
      </c>
      <c r="GL279">
        <v>0.1912877673545919</v>
      </c>
      <c r="GM279">
        <v>0.02069677696979652</v>
      </c>
      <c r="GN279">
        <v>0</v>
      </c>
      <c r="GO279">
        <v>0</v>
      </c>
      <c r="GP279">
        <v>3</v>
      </c>
      <c r="GQ279" t="s">
        <v>497</v>
      </c>
      <c r="GR279">
        <v>3.13324</v>
      </c>
      <c r="GS279">
        <v>2.70899</v>
      </c>
      <c r="GT279">
        <v>0.169461</v>
      </c>
      <c r="GU279">
        <v>0.174624</v>
      </c>
      <c r="GV279">
        <v>0.06354460000000001</v>
      </c>
      <c r="GW279">
        <v>0.0520412</v>
      </c>
      <c r="GX279">
        <v>25270.1</v>
      </c>
      <c r="GY279">
        <v>24330.3</v>
      </c>
      <c r="GZ279">
        <v>30946.3</v>
      </c>
      <c r="HA279">
        <v>29706.8</v>
      </c>
      <c r="HB279">
        <v>39956</v>
      </c>
      <c r="HC279">
        <v>37063.4</v>
      </c>
      <c r="HD279">
        <v>47270.6</v>
      </c>
      <c r="HE279">
        <v>44132.4</v>
      </c>
      <c r="HF279">
        <v>1.88962</v>
      </c>
      <c r="HG279">
        <v>1.87668</v>
      </c>
      <c r="HH279">
        <v>0.0470579</v>
      </c>
      <c r="HI279">
        <v>0</v>
      </c>
      <c r="HJ279">
        <v>17.2303</v>
      </c>
      <c r="HK279">
        <v>999.9</v>
      </c>
      <c r="HL279">
        <v>30.9</v>
      </c>
      <c r="HM279">
        <v>32.2</v>
      </c>
      <c r="HN279">
        <v>16.5549</v>
      </c>
      <c r="HO279">
        <v>63.8514</v>
      </c>
      <c r="HP279">
        <v>19.976</v>
      </c>
      <c r="HQ279">
        <v>1</v>
      </c>
      <c r="HR279">
        <v>-0.267863</v>
      </c>
      <c r="HS279">
        <v>3.09814</v>
      </c>
      <c r="HT279">
        <v>20.1797</v>
      </c>
      <c r="HU279">
        <v>5.23167</v>
      </c>
      <c r="HV279">
        <v>11.9722</v>
      </c>
      <c r="HW279">
        <v>4.9715</v>
      </c>
      <c r="HX279">
        <v>3.2897</v>
      </c>
      <c r="HY279">
        <v>9999</v>
      </c>
      <c r="HZ279">
        <v>9999</v>
      </c>
      <c r="IA279">
        <v>9999</v>
      </c>
      <c r="IB279">
        <v>999.9</v>
      </c>
      <c r="IC279">
        <v>4.97298</v>
      </c>
      <c r="ID279">
        <v>1.87745</v>
      </c>
      <c r="IE279">
        <v>1.87549</v>
      </c>
      <c r="IF279">
        <v>1.87836</v>
      </c>
      <c r="IG279">
        <v>1.87503</v>
      </c>
      <c r="IH279">
        <v>1.87862</v>
      </c>
      <c r="II279">
        <v>1.87576</v>
      </c>
      <c r="IJ279">
        <v>1.8769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1.38</v>
      </c>
      <c r="IY279">
        <v>0.05</v>
      </c>
      <c r="IZ279">
        <v>-0.1194416370607354</v>
      </c>
      <c r="JA279">
        <v>0.002211305909277446</v>
      </c>
      <c r="JB279">
        <v>-1.416678044876584E-06</v>
      </c>
      <c r="JC279">
        <v>5.589822708492042E-10</v>
      </c>
      <c r="JD279">
        <v>-0.0366444106193515</v>
      </c>
      <c r="JE279">
        <v>-0.003883289402147765</v>
      </c>
      <c r="JF279">
        <v>0.001294046794190009</v>
      </c>
      <c r="JG279">
        <v>-2.515066912705432E-05</v>
      </c>
      <c r="JH279">
        <v>14</v>
      </c>
      <c r="JI279">
        <v>2052</v>
      </c>
      <c r="JJ279">
        <v>1</v>
      </c>
      <c r="JK279">
        <v>21</v>
      </c>
      <c r="JL279">
        <v>29355543</v>
      </c>
      <c r="JM279">
        <v>29355543</v>
      </c>
      <c r="JN279">
        <v>2.51831</v>
      </c>
      <c r="JO279">
        <v>2.51831</v>
      </c>
      <c r="JP279">
        <v>1.39893</v>
      </c>
      <c r="JQ279">
        <v>2.32788</v>
      </c>
      <c r="JR279">
        <v>1.44897</v>
      </c>
      <c r="JS279">
        <v>2.59521</v>
      </c>
      <c r="JT279">
        <v>37.8437</v>
      </c>
      <c r="JU279">
        <v>23.9036</v>
      </c>
      <c r="JV279">
        <v>18</v>
      </c>
      <c r="JW279">
        <v>476.683</v>
      </c>
      <c r="JX279">
        <v>437.788</v>
      </c>
      <c r="JY279">
        <v>13.48</v>
      </c>
      <c r="JZ279">
        <v>23.5283</v>
      </c>
      <c r="KA279">
        <v>30</v>
      </c>
      <c r="KB279">
        <v>23.3294</v>
      </c>
      <c r="KC279">
        <v>23.4183</v>
      </c>
      <c r="KD279">
        <v>50.4085</v>
      </c>
      <c r="KE279">
        <v>44.331</v>
      </c>
      <c r="KF279">
        <v>0</v>
      </c>
      <c r="KG279">
        <v>13.4783</v>
      </c>
      <c r="KH279">
        <v>1189.03</v>
      </c>
      <c r="KI279">
        <v>8.709849999999999</v>
      </c>
      <c r="KJ279">
        <v>102.215</v>
      </c>
      <c r="KK279">
        <v>101.521</v>
      </c>
    </row>
    <row r="280" spans="1:297">
      <c r="A280">
        <v>264</v>
      </c>
      <c r="B280">
        <v>1761332584.6</v>
      </c>
      <c r="C280">
        <v>4544</v>
      </c>
      <c r="D280" t="s">
        <v>973</v>
      </c>
      <c r="E280" t="s">
        <v>974</v>
      </c>
      <c r="F280">
        <v>5</v>
      </c>
      <c r="G280" t="s">
        <v>832</v>
      </c>
      <c r="H280" t="s">
        <v>436</v>
      </c>
      <c r="I280">
        <v>1761332577.1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1186.575667509077</v>
      </c>
      <c r="AK280">
        <v>1154.571636363636</v>
      </c>
      <c r="AL280">
        <v>3.372793305456343</v>
      </c>
      <c r="AM280">
        <v>65.51490873077735</v>
      </c>
      <c r="AN280">
        <f>(AP280 - AO280 + DY280*1E3/(8.314*(EA280+273.15)) * AR280/DX280 * AQ280) * DX280/(100*DL280) * 1000/(1000 - AP280)</f>
        <v>0</v>
      </c>
      <c r="AO280">
        <v>8.722121907054463</v>
      </c>
      <c r="AP280">
        <v>11.44578242424243</v>
      </c>
      <c r="AQ280">
        <v>-4.107102082617682E-06</v>
      </c>
      <c r="AR280">
        <v>114.914792961225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1761332577.1</v>
      </c>
      <c r="DR280">
        <v>1118.028148148148</v>
      </c>
      <c r="DS280">
        <v>1161.038518518518</v>
      </c>
      <c r="DT280">
        <v>11.45824814814815</v>
      </c>
      <c r="DU280">
        <v>8.734154444444444</v>
      </c>
      <c r="DV280">
        <v>1116.667037037037</v>
      </c>
      <c r="DW280">
        <v>11.40811481481481</v>
      </c>
      <c r="DX280">
        <v>499.9939629629629</v>
      </c>
      <c r="DY280">
        <v>90.1377925925926</v>
      </c>
      <c r="DZ280">
        <v>0.03112292222222222</v>
      </c>
      <c r="EA280">
        <v>17.96481851851852</v>
      </c>
      <c r="EB280">
        <v>18.00808518518518</v>
      </c>
      <c r="EC280">
        <v>999.9000000000001</v>
      </c>
      <c r="ED280">
        <v>0</v>
      </c>
      <c r="EE280">
        <v>0</v>
      </c>
      <c r="EF280">
        <v>10015.13259259259</v>
      </c>
      <c r="EG280">
        <v>0</v>
      </c>
      <c r="EH280">
        <v>1139.088148148148</v>
      </c>
      <c r="EI280">
        <v>-43.00956666666667</v>
      </c>
      <c r="EJ280">
        <v>1130.987407407407</v>
      </c>
      <c r="EK280">
        <v>1171.268148148148</v>
      </c>
      <c r="EL280">
        <v>2.724094814814814</v>
      </c>
      <c r="EM280">
        <v>1161.038518518518</v>
      </c>
      <c r="EN280">
        <v>8.734154444444444</v>
      </c>
      <c r="EO280">
        <v>1.032820740740741</v>
      </c>
      <c r="EP280">
        <v>0.7872774814814814</v>
      </c>
      <c r="EQ280">
        <v>7.387793703703703</v>
      </c>
      <c r="ER280">
        <v>3.479929629629629</v>
      </c>
      <c r="ES280">
        <v>1199.998888888889</v>
      </c>
      <c r="ET280">
        <v>0.966994851851852</v>
      </c>
      <c r="EU280">
        <v>0.03300501481481482</v>
      </c>
      <c r="EV280">
        <v>0</v>
      </c>
      <c r="EW280">
        <v>1385.545555555556</v>
      </c>
      <c r="EX280">
        <v>5.000560000000001</v>
      </c>
      <c r="EY280">
        <v>16484.68888888889</v>
      </c>
      <c r="EZ280">
        <v>10316.7962962963</v>
      </c>
      <c r="FA280">
        <v>37.61781481481481</v>
      </c>
      <c r="FB280">
        <v>41.56</v>
      </c>
      <c r="FC280">
        <v>39.02292592592593</v>
      </c>
      <c r="FD280">
        <v>40.88403703703704</v>
      </c>
      <c r="FE280">
        <v>39.27981481481481</v>
      </c>
      <c r="FF280">
        <v>1155.558888888889</v>
      </c>
      <c r="FG280">
        <v>39.44</v>
      </c>
      <c r="FH280">
        <v>0</v>
      </c>
      <c r="FI280">
        <v>1761332620.4</v>
      </c>
      <c r="FJ280">
        <v>0</v>
      </c>
      <c r="FK280">
        <v>1385.5764</v>
      </c>
      <c r="FL280">
        <v>-0.09846153345184638</v>
      </c>
      <c r="FM280">
        <v>29.91538457044449</v>
      </c>
      <c r="FN280">
        <v>16484.596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-42.8934975</v>
      </c>
      <c r="GD280">
        <v>-1.961352720450228</v>
      </c>
      <c r="GE280">
        <v>0.2061984984032373</v>
      </c>
      <c r="GF280">
        <v>0</v>
      </c>
      <c r="GG280">
        <v>1385.562352941177</v>
      </c>
      <c r="GH280">
        <v>-0.2511840987060688</v>
      </c>
      <c r="GI280">
        <v>0.4255588631679057</v>
      </c>
      <c r="GJ280">
        <v>1</v>
      </c>
      <c r="GK280">
        <v>2.71462525</v>
      </c>
      <c r="GL280">
        <v>0.1643458536585337</v>
      </c>
      <c r="GM280">
        <v>0.01933185001331999</v>
      </c>
      <c r="GN280">
        <v>0</v>
      </c>
      <c r="GO280">
        <v>1</v>
      </c>
      <c r="GP280">
        <v>3</v>
      </c>
      <c r="GQ280" t="s">
        <v>446</v>
      </c>
      <c r="GR280">
        <v>3.1331</v>
      </c>
      <c r="GS280">
        <v>2.70929</v>
      </c>
      <c r="GT280">
        <v>0.171021</v>
      </c>
      <c r="GU280">
        <v>0.176171</v>
      </c>
      <c r="GV280">
        <v>0.0635164</v>
      </c>
      <c r="GW280">
        <v>0.0520418</v>
      </c>
      <c r="GX280">
        <v>25222.5</v>
      </c>
      <c r="GY280">
        <v>24285.3</v>
      </c>
      <c r="GZ280">
        <v>30946</v>
      </c>
      <c r="HA280">
        <v>29707.4</v>
      </c>
      <c r="HB280">
        <v>39956.9</v>
      </c>
      <c r="HC280">
        <v>37063.9</v>
      </c>
      <c r="HD280">
        <v>47270</v>
      </c>
      <c r="HE280">
        <v>44132.9</v>
      </c>
      <c r="HF280">
        <v>1.88935</v>
      </c>
      <c r="HG280">
        <v>1.87678</v>
      </c>
      <c r="HH280">
        <v>0.0468493</v>
      </c>
      <c r="HI280">
        <v>0</v>
      </c>
      <c r="HJ280">
        <v>17.2313</v>
      </c>
      <c r="HK280">
        <v>999.9</v>
      </c>
      <c r="HL280">
        <v>30.9</v>
      </c>
      <c r="HM280">
        <v>32.2</v>
      </c>
      <c r="HN280">
        <v>16.5547</v>
      </c>
      <c r="HO280">
        <v>63.9514</v>
      </c>
      <c r="HP280">
        <v>20.1242</v>
      </c>
      <c r="HQ280">
        <v>1</v>
      </c>
      <c r="HR280">
        <v>-0.267543</v>
      </c>
      <c r="HS280">
        <v>3.12976</v>
      </c>
      <c r="HT280">
        <v>20.1792</v>
      </c>
      <c r="HU280">
        <v>5.23212</v>
      </c>
      <c r="HV280">
        <v>11.9724</v>
      </c>
      <c r="HW280">
        <v>4.97135</v>
      </c>
      <c r="HX280">
        <v>3.28968</v>
      </c>
      <c r="HY280">
        <v>9999</v>
      </c>
      <c r="HZ280">
        <v>9999</v>
      </c>
      <c r="IA280">
        <v>9999</v>
      </c>
      <c r="IB280">
        <v>999.9</v>
      </c>
      <c r="IC280">
        <v>4.97299</v>
      </c>
      <c r="ID280">
        <v>1.8774</v>
      </c>
      <c r="IE280">
        <v>1.87547</v>
      </c>
      <c r="IF280">
        <v>1.87832</v>
      </c>
      <c r="IG280">
        <v>1.875</v>
      </c>
      <c r="IH280">
        <v>1.87857</v>
      </c>
      <c r="II280">
        <v>1.87568</v>
      </c>
      <c r="IJ280">
        <v>1.87684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1.39</v>
      </c>
      <c r="IY280">
        <v>0.0499</v>
      </c>
      <c r="IZ280">
        <v>-0.1194416370607354</v>
      </c>
      <c r="JA280">
        <v>0.002211305909277446</v>
      </c>
      <c r="JB280">
        <v>-1.416678044876584E-06</v>
      </c>
      <c r="JC280">
        <v>5.589822708492042E-10</v>
      </c>
      <c r="JD280">
        <v>-0.0366444106193515</v>
      </c>
      <c r="JE280">
        <v>-0.003883289402147765</v>
      </c>
      <c r="JF280">
        <v>0.001294046794190009</v>
      </c>
      <c r="JG280">
        <v>-2.515066912705432E-05</v>
      </c>
      <c r="JH280">
        <v>14</v>
      </c>
      <c r="JI280">
        <v>2052</v>
      </c>
      <c r="JJ280">
        <v>1</v>
      </c>
      <c r="JK280">
        <v>21</v>
      </c>
      <c r="JL280">
        <v>29355543.1</v>
      </c>
      <c r="JM280">
        <v>29355543.1</v>
      </c>
      <c r="JN280">
        <v>2.54517</v>
      </c>
      <c r="JO280">
        <v>2.52563</v>
      </c>
      <c r="JP280">
        <v>1.39893</v>
      </c>
      <c r="JQ280">
        <v>2.32788</v>
      </c>
      <c r="JR280">
        <v>1.44897</v>
      </c>
      <c r="JS280">
        <v>2.59888</v>
      </c>
      <c r="JT280">
        <v>37.8437</v>
      </c>
      <c r="JU280">
        <v>23.9036</v>
      </c>
      <c r="JV280">
        <v>18</v>
      </c>
      <c r="JW280">
        <v>476.538</v>
      </c>
      <c r="JX280">
        <v>437.848</v>
      </c>
      <c r="JY280">
        <v>13.4713</v>
      </c>
      <c r="JZ280">
        <v>23.5264</v>
      </c>
      <c r="KA280">
        <v>30.0001</v>
      </c>
      <c r="KB280">
        <v>23.3294</v>
      </c>
      <c r="KC280">
        <v>23.4183</v>
      </c>
      <c r="KD280">
        <v>50.9425</v>
      </c>
      <c r="KE280">
        <v>44.331</v>
      </c>
      <c r="KF280">
        <v>0</v>
      </c>
      <c r="KG280">
        <v>13.4667</v>
      </c>
      <c r="KH280">
        <v>1209.08</v>
      </c>
      <c r="KI280">
        <v>8.709849999999999</v>
      </c>
      <c r="KJ280">
        <v>102.214</v>
      </c>
      <c r="KK280">
        <v>101.523</v>
      </c>
    </row>
    <row r="281" spans="1:297">
      <c r="A281">
        <v>265</v>
      </c>
      <c r="B281">
        <v>1761332589.6</v>
      </c>
      <c r="C281">
        <v>4549</v>
      </c>
      <c r="D281" t="s">
        <v>975</v>
      </c>
      <c r="E281" t="s">
        <v>976</v>
      </c>
      <c r="F281">
        <v>5</v>
      </c>
      <c r="G281" t="s">
        <v>832</v>
      </c>
      <c r="H281" t="s">
        <v>436</v>
      </c>
      <c r="I281">
        <v>1761332581.814285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1203.362012341876</v>
      </c>
      <c r="AK281">
        <v>1171.412848484848</v>
      </c>
      <c r="AL281">
        <v>3.360731893398579</v>
      </c>
      <c r="AM281">
        <v>65.51490873077735</v>
      </c>
      <c r="AN281">
        <f>(AP281 - AO281 + DY281*1E3/(8.314*(EA281+273.15)) * AR281/DX281 * AQ281) * DX281/(100*DL281) * 1000/(1000 - AP281)</f>
        <v>0</v>
      </c>
      <c r="AO281">
        <v>8.723000105375503</v>
      </c>
      <c r="AP281">
        <v>11.44368121212121</v>
      </c>
      <c r="AQ281">
        <v>-8.515183119035015E-07</v>
      </c>
      <c r="AR281">
        <v>114.914792961225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1761332581.814285</v>
      </c>
      <c r="DR281">
        <v>1133.739642857143</v>
      </c>
      <c r="DS281">
        <v>1176.807857142857</v>
      </c>
      <c r="DT281">
        <v>11.45070714285714</v>
      </c>
      <c r="DU281">
        <v>8.723632857142857</v>
      </c>
      <c r="DV281">
        <v>1132.36</v>
      </c>
      <c r="DW281">
        <v>11.40069642857143</v>
      </c>
      <c r="DX281">
        <v>499.99575</v>
      </c>
      <c r="DY281">
        <v>90.13718571428574</v>
      </c>
      <c r="DZ281">
        <v>0.03109522857142857</v>
      </c>
      <c r="EA281">
        <v>17.96838928571429</v>
      </c>
      <c r="EB281">
        <v>18.01041785714286</v>
      </c>
      <c r="EC281">
        <v>999.9000000000002</v>
      </c>
      <c r="ED281">
        <v>0</v>
      </c>
      <c r="EE281">
        <v>0</v>
      </c>
      <c r="EF281">
        <v>10024.77428571429</v>
      </c>
      <c r="EG281">
        <v>0</v>
      </c>
      <c r="EH281">
        <v>1139.087857142857</v>
      </c>
      <c r="EI281">
        <v>-43.06726428571429</v>
      </c>
      <c r="EJ281">
        <v>1146.871785714286</v>
      </c>
      <c r="EK281">
        <v>1187.163571428571</v>
      </c>
      <c r="EL281">
        <v>2.727075714285714</v>
      </c>
      <c r="EM281">
        <v>1176.807857142857</v>
      </c>
      <c r="EN281">
        <v>8.723632857142857</v>
      </c>
      <c r="EO281">
        <v>1.032134642857143</v>
      </c>
      <c r="EP281">
        <v>0.7863238214285715</v>
      </c>
      <c r="EQ281">
        <v>7.378070357142858</v>
      </c>
      <c r="ER281">
        <v>3.462782857142857</v>
      </c>
      <c r="ES281">
        <v>1200.012857142857</v>
      </c>
      <c r="ET281">
        <v>0.9669958571428573</v>
      </c>
      <c r="EU281">
        <v>0.03300396785714286</v>
      </c>
      <c r="EV281">
        <v>0</v>
      </c>
      <c r="EW281">
        <v>1385.590714285714</v>
      </c>
      <c r="EX281">
        <v>5.000560000000001</v>
      </c>
      <c r="EY281">
        <v>16487.48928571429</v>
      </c>
      <c r="EZ281">
        <v>10316.91785714286</v>
      </c>
      <c r="FA281">
        <v>37.69167857142857</v>
      </c>
      <c r="FB281">
        <v>41.60914285714284</v>
      </c>
      <c r="FC281">
        <v>39.09792857142857</v>
      </c>
      <c r="FD281">
        <v>40.97078571428572</v>
      </c>
      <c r="FE281">
        <v>39.33007142857142</v>
      </c>
      <c r="FF281">
        <v>1155.572857142857</v>
      </c>
      <c r="FG281">
        <v>39.44</v>
      </c>
      <c r="FH281">
        <v>0</v>
      </c>
      <c r="FI281">
        <v>1761332625.2</v>
      </c>
      <c r="FJ281">
        <v>0</v>
      </c>
      <c r="FK281">
        <v>1385.5944</v>
      </c>
      <c r="FL281">
        <v>0.04846154207048219</v>
      </c>
      <c r="FM281">
        <v>32.23846156165398</v>
      </c>
      <c r="FN281">
        <v>16487.4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-43.00574146341463</v>
      </c>
      <c r="GD281">
        <v>-1.040751219512142</v>
      </c>
      <c r="GE281">
        <v>0.1228787464518</v>
      </c>
      <c r="GF281">
        <v>0</v>
      </c>
      <c r="GG281">
        <v>1385.573823529412</v>
      </c>
      <c r="GH281">
        <v>0.6699770866428633</v>
      </c>
      <c r="GI281">
        <v>0.3361286055163647</v>
      </c>
      <c r="GJ281">
        <v>1</v>
      </c>
      <c r="GK281">
        <v>2.721226341463415</v>
      </c>
      <c r="GL281">
        <v>0.0619973519163825</v>
      </c>
      <c r="GM281">
        <v>0.01382387520341169</v>
      </c>
      <c r="GN281">
        <v>1</v>
      </c>
      <c r="GO281">
        <v>2</v>
      </c>
      <c r="GP281">
        <v>3</v>
      </c>
      <c r="GQ281" t="s">
        <v>440</v>
      </c>
      <c r="GR281">
        <v>3.13324</v>
      </c>
      <c r="GS281">
        <v>2.70909</v>
      </c>
      <c r="GT281">
        <v>0.172555</v>
      </c>
      <c r="GU281">
        <v>0.1777</v>
      </c>
      <c r="GV281">
        <v>0.0635093</v>
      </c>
      <c r="GW281">
        <v>0.0520473</v>
      </c>
      <c r="GX281">
        <v>25175.7</v>
      </c>
      <c r="GY281">
        <v>24239.8</v>
      </c>
      <c r="GZ281">
        <v>30945.8</v>
      </c>
      <c r="HA281">
        <v>29706.9</v>
      </c>
      <c r="HB281">
        <v>39957.2</v>
      </c>
      <c r="HC281">
        <v>37063.1</v>
      </c>
      <c r="HD281">
        <v>47269.9</v>
      </c>
      <c r="HE281">
        <v>44132.1</v>
      </c>
      <c r="HF281">
        <v>1.8893</v>
      </c>
      <c r="HG281">
        <v>1.8766</v>
      </c>
      <c r="HH281">
        <v>0.0468343</v>
      </c>
      <c r="HI281">
        <v>0</v>
      </c>
      <c r="HJ281">
        <v>17.2321</v>
      </c>
      <c r="HK281">
        <v>999.9</v>
      </c>
      <c r="HL281">
        <v>30.9</v>
      </c>
      <c r="HM281">
        <v>32.2</v>
      </c>
      <c r="HN281">
        <v>16.5558</v>
      </c>
      <c r="HO281">
        <v>63.6314</v>
      </c>
      <c r="HP281">
        <v>19.8478</v>
      </c>
      <c r="HQ281">
        <v>1</v>
      </c>
      <c r="HR281">
        <v>-0.267698</v>
      </c>
      <c r="HS281">
        <v>3.13984</v>
      </c>
      <c r="HT281">
        <v>20.179</v>
      </c>
      <c r="HU281">
        <v>5.23152</v>
      </c>
      <c r="HV281">
        <v>11.9719</v>
      </c>
      <c r="HW281">
        <v>4.97095</v>
      </c>
      <c r="HX281">
        <v>3.28963</v>
      </c>
      <c r="HY281">
        <v>9999</v>
      </c>
      <c r="HZ281">
        <v>9999</v>
      </c>
      <c r="IA281">
        <v>9999</v>
      </c>
      <c r="IB281">
        <v>999.9</v>
      </c>
      <c r="IC281">
        <v>4.97295</v>
      </c>
      <c r="ID281">
        <v>1.87744</v>
      </c>
      <c r="IE281">
        <v>1.87546</v>
      </c>
      <c r="IF281">
        <v>1.87835</v>
      </c>
      <c r="IG281">
        <v>1.875</v>
      </c>
      <c r="IH281">
        <v>1.87854</v>
      </c>
      <c r="II281">
        <v>1.87571</v>
      </c>
      <c r="IJ281">
        <v>1.87683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1.41</v>
      </c>
      <c r="IY281">
        <v>0.0498</v>
      </c>
      <c r="IZ281">
        <v>-0.1194416370607354</v>
      </c>
      <c r="JA281">
        <v>0.002211305909277446</v>
      </c>
      <c r="JB281">
        <v>-1.416678044876584E-06</v>
      </c>
      <c r="JC281">
        <v>5.589822708492042E-10</v>
      </c>
      <c r="JD281">
        <v>-0.0366444106193515</v>
      </c>
      <c r="JE281">
        <v>-0.003883289402147765</v>
      </c>
      <c r="JF281">
        <v>0.001294046794190009</v>
      </c>
      <c r="JG281">
        <v>-2.515066912705432E-05</v>
      </c>
      <c r="JH281">
        <v>14</v>
      </c>
      <c r="JI281">
        <v>2052</v>
      </c>
      <c r="JJ281">
        <v>1</v>
      </c>
      <c r="JK281">
        <v>21</v>
      </c>
      <c r="JL281">
        <v>29355543.2</v>
      </c>
      <c r="JM281">
        <v>29355543.2</v>
      </c>
      <c r="JN281">
        <v>2.57446</v>
      </c>
      <c r="JO281">
        <v>2.53418</v>
      </c>
      <c r="JP281">
        <v>1.39893</v>
      </c>
      <c r="JQ281">
        <v>2.32788</v>
      </c>
      <c r="JR281">
        <v>1.44897</v>
      </c>
      <c r="JS281">
        <v>2.51465</v>
      </c>
      <c r="JT281">
        <v>37.8437</v>
      </c>
      <c r="JU281">
        <v>23.8949</v>
      </c>
      <c r="JV281">
        <v>18</v>
      </c>
      <c r="JW281">
        <v>476.499</v>
      </c>
      <c r="JX281">
        <v>437.743</v>
      </c>
      <c r="JY281">
        <v>13.4609</v>
      </c>
      <c r="JZ281">
        <v>23.5263</v>
      </c>
      <c r="KA281">
        <v>30.0002</v>
      </c>
      <c r="KB281">
        <v>23.3275</v>
      </c>
      <c r="KC281">
        <v>23.4183</v>
      </c>
      <c r="KD281">
        <v>51.5478</v>
      </c>
      <c r="KE281">
        <v>44.331</v>
      </c>
      <c r="KF281">
        <v>0</v>
      </c>
      <c r="KG281">
        <v>13.4581</v>
      </c>
      <c r="KH281">
        <v>1222.46</v>
      </c>
      <c r="KI281">
        <v>8.709849999999999</v>
      </c>
      <c r="KJ281">
        <v>102.214</v>
      </c>
      <c r="KK281">
        <v>101.521</v>
      </c>
    </row>
    <row r="282" spans="1:297">
      <c r="A282">
        <v>266</v>
      </c>
      <c r="B282">
        <v>1761332594.6</v>
      </c>
      <c r="C282">
        <v>4554</v>
      </c>
      <c r="D282" t="s">
        <v>977</v>
      </c>
      <c r="E282" t="s">
        <v>978</v>
      </c>
      <c r="F282">
        <v>5</v>
      </c>
      <c r="G282" t="s">
        <v>832</v>
      </c>
      <c r="H282" t="s">
        <v>436</v>
      </c>
      <c r="I282">
        <v>1761332587.1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1220.311086204736</v>
      </c>
      <c r="AK282">
        <v>1188.336666666666</v>
      </c>
      <c r="AL282">
        <v>3.388512706846378</v>
      </c>
      <c r="AM282">
        <v>65.51490873077735</v>
      </c>
      <c r="AN282">
        <f>(AP282 - AO282 + DY282*1E3/(8.314*(EA282+273.15)) * AR282/DX282 * AQ282) * DX282/(100*DL282) * 1000/(1000 - AP282)</f>
        <v>0</v>
      </c>
      <c r="AO282">
        <v>8.724798231963712</v>
      </c>
      <c r="AP282">
        <v>11.44155818181818</v>
      </c>
      <c r="AQ282">
        <v>-2.911897449868991E-06</v>
      </c>
      <c r="AR282">
        <v>114.914792961225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1761332587.1</v>
      </c>
      <c r="DR282">
        <v>1151.363703703704</v>
      </c>
      <c r="DS282">
        <v>1194.512962962963</v>
      </c>
      <c r="DT282">
        <v>11.44475555555556</v>
      </c>
      <c r="DU282">
        <v>8.723534074074074</v>
      </c>
      <c r="DV282">
        <v>1149.964074074074</v>
      </c>
      <c r="DW282">
        <v>11.39483703703704</v>
      </c>
      <c r="DX282">
        <v>500.0250370370371</v>
      </c>
      <c r="DY282">
        <v>90.13687777777778</v>
      </c>
      <c r="DZ282">
        <v>0.03103141851851852</v>
      </c>
      <c r="EA282">
        <v>17.97238888888889</v>
      </c>
      <c r="EB282">
        <v>18.01246666666667</v>
      </c>
      <c r="EC282">
        <v>999.9000000000001</v>
      </c>
      <c r="ED282">
        <v>0</v>
      </c>
      <c r="EE282">
        <v>0</v>
      </c>
      <c r="EF282">
        <v>10026.81111111111</v>
      </c>
      <c r="EG282">
        <v>0</v>
      </c>
      <c r="EH282">
        <v>1139.094074074074</v>
      </c>
      <c r="EI282">
        <v>-43.14806296296297</v>
      </c>
      <c r="EJ282">
        <v>1164.693703703704</v>
      </c>
      <c r="EK282">
        <v>1205.024074074074</v>
      </c>
      <c r="EL282">
        <v>2.721220740740741</v>
      </c>
      <c r="EM282">
        <v>1194.512962962963</v>
      </c>
      <c r="EN282">
        <v>8.723534074074074</v>
      </c>
      <c r="EO282">
        <v>1.031594444444444</v>
      </c>
      <c r="EP282">
        <v>0.7863121111111111</v>
      </c>
      <c r="EQ282">
        <v>7.370415925925927</v>
      </c>
      <c r="ER282">
        <v>3.462574074074074</v>
      </c>
      <c r="ES282">
        <v>1200.025185185185</v>
      </c>
      <c r="ET282">
        <v>0.9669969259259261</v>
      </c>
      <c r="EU282">
        <v>0.03300287407407408</v>
      </c>
      <c r="EV282">
        <v>0</v>
      </c>
      <c r="EW282">
        <v>1385.57</v>
      </c>
      <c r="EX282">
        <v>5.000560000000001</v>
      </c>
      <c r="EY282">
        <v>16490.6</v>
      </c>
      <c r="EZ282">
        <v>10317.02962962963</v>
      </c>
      <c r="FA282">
        <v>37.82848148148148</v>
      </c>
      <c r="FB282">
        <v>41.67811111111111</v>
      </c>
      <c r="FC282">
        <v>39.15718518518518</v>
      </c>
      <c r="FD282">
        <v>41.06459259259258</v>
      </c>
      <c r="FE282">
        <v>39.38637037037037</v>
      </c>
      <c r="FF282">
        <v>1155.585185185185</v>
      </c>
      <c r="FG282">
        <v>39.44</v>
      </c>
      <c r="FH282">
        <v>0</v>
      </c>
      <c r="FI282">
        <v>1761332630.6</v>
      </c>
      <c r="FJ282">
        <v>0</v>
      </c>
      <c r="FK282">
        <v>1385.585</v>
      </c>
      <c r="FL282">
        <v>-0.1070085414131831</v>
      </c>
      <c r="FM282">
        <v>33.57948722429025</v>
      </c>
      <c r="FN282">
        <v>16490.23076923077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-43.108845</v>
      </c>
      <c r="GD282">
        <v>-0.8886348968103899</v>
      </c>
      <c r="GE282">
        <v>0.1004056770058346</v>
      </c>
      <c r="GF282">
        <v>0</v>
      </c>
      <c r="GG282">
        <v>1385.616470588235</v>
      </c>
      <c r="GH282">
        <v>-0.1026737948035337</v>
      </c>
      <c r="GI282">
        <v>0.3619626431239892</v>
      </c>
      <c r="GJ282">
        <v>1</v>
      </c>
      <c r="GK282">
        <v>2.7244805</v>
      </c>
      <c r="GL282">
        <v>-0.06725606003752493</v>
      </c>
      <c r="GM282">
        <v>0.006560023227855215</v>
      </c>
      <c r="GN282">
        <v>1</v>
      </c>
      <c r="GO282">
        <v>2</v>
      </c>
      <c r="GP282">
        <v>3</v>
      </c>
      <c r="GQ282" t="s">
        <v>440</v>
      </c>
      <c r="GR282">
        <v>3.13318</v>
      </c>
      <c r="GS282">
        <v>2.70856</v>
      </c>
      <c r="GT282">
        <v>0.17409</v>
      </c>
      <c r="GU282">
        <v>0.17922</v>
      </c>
      <c r="GV282">
        <v>0.06350210000000001</v>
      </c>
      <c r="GW282">
        <v>0.0520558</v>
      </c>
      <c r="GX282">
        <v>25129.4</v>
      </c>
      <c r="GY282">
        <v>24195</v>
      </c>
      <c r="GZ282">
        <v>30946.2</v>
      </c>
      <c r="HA282">
        <v>29706.8</v>
      </c>
      <c r="HB282">
        <v>39958.3</v>
      </c>
      <c r="HC282">
        <v>37062.7</v>
      </c>
      <c r="HD282">
        <v>47270.7</v>
      </c>
      <c r="HE282">
        <v>44131.8</v>
      </c>
      <c r="HF282">
        <v>1.8896</v>
      </c>
      <c r="HG282">
        <v>1.8766</v>
      </c>
      <c r="HH282">
        <v>0.0475347</v>
      </c>
      <c r="HI282">
        <v>0</v>
      </c>
      <c r="HJ282">
        <v>17.2333</v>
      </c>
      <c r="HK282">
        <v>999.9</v>
      </c>
      <c r="HL282">
        <v>30.9</v>
      </c>
      <c r="HM282">
        <v>32.2</v>
      </c>
      <c r="HN282">
        <v>16.5574</v>
      </c>
      <c r="HO282">
        <v>63.2214</v>
      </c>
      <c r="HP282">
        <v>19.9239</v>
      </c>
      <c r="HQ282">
        <v>1</v>
      </c>
      <c r="HR282">
        <v>-0.267886</v>
      </c>
      <c r="HS282">
        <v>3.15986</v>
      </c>
      <c r="HT282">
        <v>20.1784</v>
      </c>
      <c r="HU282">
        <v>5.23167</v>
      </c>
      <c r="HV282">
        <v>11.9734</v>
      </c>
      <c r="HW282">
        <v>4.9712</v>
      </c>
      <c r="HX282">
        <v>3.28953</v>
      </c>
      <c r="HY282">
        <v>9999</v>
      </c>
      <c r="HZ282">
        <v>9999</v>
      </c>
      <c r="IA282">
        <v>9999</v>
      </c>
      <c r="IB282">
        <v>999.9</v>
      </c>
      <c r="IC282">
        <v>4.97295</v>
      </c>
      <c r="ID282">
        <v>1.87742</v>
      </c>
      <c r="IE282">
        <v>1.87546</v>
      </c>
      <c r="IF282">
        <v>1.87835</v>
      </c>
      <c r="IG282">
        <v>1.875</v>
      </c>
      <c r="IH282">
        <v>1.87854</v>
      </c>
      <c r="II282">
        <v>1.8757</v>
      </c>
      <c r="IJ282">
        <v>1.87683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1.43</v>
      </c>
      <c r="IY282">
        <v>0.0499</v>
      </c>
      <c r="IZ282">
        <v>-0.1194416370607354</v>
      </c>
      <c r="JA282">
        <v>0.002211305909277446</v>
      </c>
      <c r="JB282">
        <v>-1.416678044876584E-06</v>
      </c>
      <c r="JC282">
        <v>5.589822708492042E-10</v>
      </c>
      <c r="JD282">
        <v>-0.0366444106193515</v>
      </c>
      <c r="JE282">
        <v>-0.003883289402147765</v>
      </c>
      <c r="JF282">
        <v>0.001294046794190009</v>
      </c>
      <c r="JG282">
        <v>-2.515066912705432E-05</v>
      </c>
      <c r="JH282">
        <v>14</v>
      </c>
      <c r="JI282">
        <v>2052</v>
      </c>
      <c r="JJ282">
        <v>1</v>
      </c>
      <c r="JK282">
        <v>21</v>
      </c>
      <c r="JL282">
        <v>29355543.2</v>
      </c>
      <c r="JM282">
        <v>29355543.2</v>
      </c>
      <c r="JN282">
        <v>2.60132</v>
      </c>
      <c r="JO282">
        <v>2.52686</v>
      </c>
      <c r="JP282">
        <v>1.39893</v>
      </c>
      <c r="JQ282">
        <v>2.32788</v>
      </c>
      <c r="JR282">
        <v>1.44897</v>
      </c>
      <c r="JS282">
        <v>2.47803</v>
      </c>
      <c r="JT282">
        <v>37.8437</v>
      </c>
      <c r="JU282">
        <v>23.8861</v>
      </c>
      <c r="JV282">
        <v>18</v>
      </c>
      <c r="JW282">
        <v>476.655</v>
      </c>
      <c r="JX282">
        <v>437.734</v>
      </c>
      <c r="JY282">
        <v>13.4499</v>
      </c>
      <c r="JZ282">
        <v>23.5263</v>
      </c>
      <c r="KA282">
        <v>30</v>
      </c>
      <c r="KB282">
        <v>23.3274</v>
      </c>
      <c r="KC282">
        <v>23.4172</v>
      </c>
      <c r="KD282">
        <v>52.08</v>
      </c>
      <c r="KE282">
        <v>44.331</v>
      </c>
      <c r="KF282">
        <v>0</v>
      </c>
      <c r="KG282">
        <v>13.446</v>
      </c>
      <c r="KH282">
        <v>1242.58</v>
      </c>
      <c r="KI282">
        <v>8.709849999999999</v>
      </c>
      <c r="KJ282">
        <v>102.215</v>
      </c>
      <c r="KK282">
        <v>101.521</v>
      </c>
    </row>
    <row r="283" spans="1:297">
      <c r="A283">
        <v>267</v>
      </c>
      <c r="B283">
        <v>1761332599.6</v>
      </c>
      <c r="C283">
        <v>4559</v>
      </c>
      <c r="D283" t="s">
        <v>979</v>
      </c>
      <c r="E283" t="s">
        <v>980</v>
      </c>
      <c r="F283">
        <v>5</v>
      </c>
      <c r="G283" t="s">
        <v>832</v>
      </c>
      <c r="H283" t="s">
        <v>436</v>
      </c>
      <c r="I283">
        <v>1761332591.814285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1237.442155035353</v>
      </c>
      <c r="AK283">
        <v>1205.281333333333</v>
      </c>
      <c r="AL283">
        <v>3.386309397301314</v>
      </c>
      <c r="AM283">
        <v>65.51490873077735</v>
      </c>
      <c r="AN283">
        <f>(AP283 - AO283 + DY283*1E3/(8.314*(EA283+273.15)) * AR283/DX283 * AQ283) * DX283/(100*DL283) * 1000/(1000 - AP283)</f>
        <v>0</v>
      </c>
      <c r="AO283">
        <v>8.725735401620408</v>
      </c>
      <c r="AP283">
        <v>11.44147696969696</v>
      </c>
      <c r="AQ283">
        <v>-1.076256342842752E-07</v>
      </c>
      <c r="AR283">
        <v>114.914792961225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1761332591.814285</v>
      </c>
      <c r="DR283">
        <v>1167.116071428572</v>
      </c>
      <c r="DS283">
        <v>1210.364285714286</v>
      </c>
      <c r="DT283">
        <v>11.44245714285714</v>
      </c>
      <c r="DU283">
        <v>8.724633214285713</v>
      </c>
      <c r="DV283">
        <v>1165.697857142857</v>
      </c>
      <c r="DW283">
        <v>11.39257142857143</v>
      </c>
      <c r="DX283">
        <v>500.0314642857143</v>
      </c>
      <c r="DY283">
        <v>90.13638928571427</v>
      </c>
      <c r="DZ283">
        <v>0.030957325</v>
      </c>
      <c r="EA283">
        <v>17.97626428571429</v>
      </c>
      <c r="EB283">
        <v>18.01465</v>
      </c>
      <c r="EC283">
        <v>999.9000000000002</v>
      </c>
      <c r="ED283">
        <v>0</v>
      </c>
      <c r="EE283">
        <v>0</v>
      </c>
      <c r="EF283">
        <v>10018.57392857143</v>
      </c>
      <c r="EG283">
        <v>0</v>
      </c>
      <c r="EH283">
        <v>1139.091428571428</v>
      </c>
      <c r="EI283">
        <v>-43.247925</v>
      </c>
      <c r="EJ283">
        <v>1180.625357142857</v>
      </c>
      <c r="EK283">
        <v>1221.016785714286</v>
      </c>
      <c r="EL283">
        <v>2.717821785714285</v>
      </c>
      <c r="EM283">
        <v>1210.364285714286</v>
      </c>
      <c r="EN283">
        <v>8.724633214285713</v>
      </c>
      <c r="EO283">
        <v>1.031381428571428</v>
      </c>
      <c r="EP283">
        <v>0.7864069285714285</v>
      </c>
      <c r="EQ283">
        <v>7.367397857142856</v>
      </c>
      <c r="ER283">
        <v>3.464282500000001</v>
      </c>
      <c r="ES283">
        <v>1200.026071428571</v>
      </c>
      <c r="ET283">
        <v>0.9669975714285718</v>
      </c>
      <c r="EU283">
        <v>0.03300217500000001</v>
      </c>
      <c r="EV283">
        <v>0</v>
      </c>
      <c r="EW283">
        <v>1385.609285714286</v>
      </c>
      <c r="EX283">
        <v>5.000560000000001</v>
      </c>
      <c r="EY283">
        <v>16493.17142857143</v>
      </c>
      <c r="EZ283">
        <v>10317.04642857143</v>
      </c>
      <c r="FA283">
        <v>37.94621428571428</v>
      </c>
      <c r="FB283">
        <v>41.73410714285713</v>
      </c>
      <c r="FC283">
        <v>39.21632142857142</v>
      </c>
      <c r="FD283">
        <v>41.14039285714285</v>
      </c>
      <c r="FE283">
        <v>39.44175</v>
      </c>
      <c r="FF283">
        <v>1155.586071428572</v>
      </c>
      <c r="FG283">
        <v>39.44</v>
      </c>
      <c r="FH283">
        <v>0</v>
      </c>
      <c r="FI283">
        <v>1761332635.4</v>
      </c>
      <c r="FJ283">
        <v>0</v>
      </c>
      <c r="FK283">
        <v>1385.548461538462</v>
      </c>
      <c r="FL283">
        <v>-2.295384613411647</v>
      </c>
      <c r="FM283">
        <v>30.22222220220219</v>
      </c>
      <c r="FN283">
        <v>16492.84615384616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-43.191745</v>
      </c>
      <c r="GD283">
        <v>-1.216288930581559</v>
      </c>
      <c r="GE283">
        <v>0.1318330268749068</v>
      </c>
      <c r="GF283">
        <v>0</v>
      </c>
      <c r="GG283">
        <v>1385.562058823529</v>
      </c>
      <c r="GH283">
        <v>-0.2983957191249151</v>
      </c>
      <c r="GI283">
        <v>0.3620674247556707</v>
      </c>
      <c r="GJ283">
        <v>1</v>
      </c>
      <c r="GK283">
        <v>2.7207235</v>
      </c>
      <c r="GL283">
        <v>-0.04861035647279903</v>
      </c>
      <c r="GM283">
        <v>0.004862266729623106</v>
      </c>
      <c r="GN283">
        <v>1</v>
      </c>
      <c r="GO283">
        <v>2</v>
      </c>
      <c r="GP283">
        <v>3</v>
      </c>
      <c r="GQ283" t="s">
        <v>440</v>
      </c>
      <c r="GR283">
        <v>3.13321</v>
      </c>
      <c r="GS283">
        <v>2.70877</v>
      </c>
      <c r="GT283">
        <v>0.175616</v>
      </c>
      <c r="GU283">
        <v>0.18074</v>
      </c>
      <c r="GV283">
        <v>0.06350409999999999</v>
      </c>
      <c r="GW283">
        <v>0.0520578</v>
      </c>
      <c r="GX283">
        <v>25083.2</v>
      </c>
      <c r="GY283">
        <v>24150</v>
      </c>
      <c r="GZ283">
        <v>30946.5</v>
      </c>
      <c r="HA283">
        <v>29706.5</v>
      </c>
      <c r="HB283">
        <v>39958.4</v>
      </c>
      <c r="HC283">
        <v>37062.4</v>
      </c>
      <c r="HD283">
        <v>47270.8</v>
      </c>
      <c r="HE283">
        <v>44131.5</v>
      </c>
      <c r="HF283">
        <v>1.88908</v>
      </c>
      <c r="HG283">
        <v>1.87682</v>
      </c>
      <c r="HH283">
        <v>0.0466332</v>
      </c>
      <c r="HI283">
        <v>0</v>
      </c>
      <c r="HJ283">
        <v>17.2343</v>
      </c>
      <c r="HK283">
        <v>999.9</v>
      </c>
      <c r="HL283">
        <v>30.9</v>
      </c>
      <c r="HM283">
        <v>32.2</v>
      </c>
      <c r="HN283">
        <v>16.5562</v>
      </c>
      <c r="HO283">
        <v>63.9514</v>
      </c>
      <c r="HP283">
        <v>19.98</v>
      </c>
      <c r="HQ283">
        <v>1</v>
      </c>
      <c r="HR283">
        <v>-0.26752</v>
      </c>
      <c r="HS283">
        <v>3.19348</v>
      </c>
      <c r="HT283">
        <v>20.1779</v>
      </c>
      <c r="HU283">
        <v>5.23092</v>
      </c>
      <c r="HV283">
        <v>11.9737</v>
      </c>
      <c r="HW283">
        <v>4.9708</v>
      </c>
      <c r="HX283">
        <v>3.2895</v>
      </c>
      <c r="HY283">
        <v>9999</v>
      </c>
      <c r="HZ283">
        <v>9999</v>
      </c>
      <c r="IA283">
        <v>9999</v>
      </c>
      <c r="IB283">
        <v>999.9</v>
      </c>
      <c r="IC283">
        <v>4.97295</v>
      </c>
      <c r="ID283">
        <v>1.87744</v>
      </c>
      <c r="IE283">
        <v>1.87546</v>
      </c>
      <c r="IF283">
        <v>1.87836</v>
      </c>
      <c r="IG283">
        <v>1.875</v>
      </c>
      <c r="IH283">
        <v>1.8786</v>
      </c>
      <c r="II283">
        <v>1.87572</v>
      </c>
      <c r="IJ283">
        <v>1.87684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1.45</v>
      </c>
      <c r="IY283">
        <v>0.0498</v>
      </c>
      <c r="IZ283">
        <v>-0.1194416370607354</v>
      </c>
      <c r="JA283">
        <v>0.002211305909277446</v>
      </c>
      <c r="JB283">
        <v>-1.416678044876584E-06</v>
      </c>
      <c r="JC283">
        <v>5.589822708492042E-10</v>
      </c>
      <c r="JD283">
        <v>-0.0366444106193515</v>
      </c>
      <c r="JE283">
        <v>-0.003883289402147765</v>
      </c>
      <c r="JF283">
        <v>0.001294046794190009</v>
      </c>
      <c r="JG283">
        <v>-2.515066912705432E-05</v>
      </c>
      <c r="JH283">
        <v>14</v>
      </c>
      <c r="JI283">
        <v>2052</v>
      </c>
      <c r="JJ283">
        <v>1</v>
      </c>
      <c r="JK283">
        <v>21</v>
      </c>
      <c r="JL283">
        <v>29355543.3</v>
      </c>
      <c r="JM283">
        <v>29355543.3</v>
      </c>
      <c r="JN283">
        <v>2.63062</v>
      </c>
      <c r="JO283">
        <v>2.51465</v>
      </c>
      <c r="JP283">
        <v>1.39893</v>
      </c>
      <c r="JQ283">
        <v>2.32788</v>
      </c>
      <c r="JR283">
        <v>1.44897</v>
      </c>
      <c r="JS283">
        <v>2.59155</v>
      </c>
      <c r="JT283">
        <v>37.8195</v>
      </c>
      <c r="JU283">
        <v>23.9036</v>
      </c>
      <c r="JV283">
        <v>18</v>
      </c>
      <c r="JW283">
        <v>476.38</v>
      </c>
      <c r="JX283">
        <v>437.862</v>
      </c>
      <c r="JY283">
        <v>13.4332</v>
      </c>
      <c r="JZ283">
        <v>23.5243</v>
      </c>
      <c r="KA283">
        <v>30.0001</v>
      </c>
      <c r="KB283">
        <v>23.3274</v>
      </c>
      <c r="KC283">
        <v>23.4164</v>
      </c>
      <c r="KD283">
        <v>52.675</v>
      </c>
      <c r="KE283">
        <v>44.331</v>
      </c>
      <c r="KF283">
        <v>0</v>
      </c>
      <c r="KG283">
        <v>13.4277</v>
      </c>
      <c r="KH283">
        <v>1255.95</v>
      </c>
      <c r="KI283">
        <v>8.709849999999999</v>
      </c>
      <c r="KJ283">
        <v>102.216</v>
      </c>
      <c r="KK283">
        <v>101.52</v>
      </c>
    </row>
    <row r="284" spans="1:297">
      <c r="A284">
        <v>268</v>
      </c>
      <c r="B284">
        <v>1761332604.1</v>
      </c>
      <c r="C284">
        <v>4563.5</v>
      </c>
      <c r="D284" t="s">
        <v>981</v>
      </c>
      <c r="E284" t="s">
        <v>982</v>
      </c>
      <c r="F284">
        <v>5</v>
      </c>
      <c r="G284" t="s">
        <v>832</v>
      </c>
      <c r="H284" t="s">
        <v>436</v>
      </c>
      <c r="I284">
        <v>1761332596.260714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1252.64225400385</v>
      </c>
      <c r="AK284">
        <v>1220.476909090909</v>
      </c>
      <c r="AL284">
        <v>3.37868488068701</v>
      </c>
      <c r="AM284">
        <v>65.51490873077735</v>
      </c>
      <c r="AN284">
        <f>(AP284 - AO284 + DY284*1E3/(8.314*(EA284+273.15)) * AR284/DX284 * AQ284) * DX284/(100*DL284) * 1000/(1000 - AP284)</f>
        <v>0</v>
      </c>
      <c r="AO284">
        <v>8.726520645748693</v>
      </c>
      <c r="AP284">
        <v>11.44129939393939</v>
      </c>
      <c r="AQ284">
        <v>-8.180127768242585E-07</v>
      </c>
      <c r="AR284">
        <v>114.914792961225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1761332596.260714</v>
      </c>
      <c r="DR284">
        <v>1181.974285714286</v>
      </c>
      <c r="DS284">
        <v>1225.323928571428</v>
      </c>
      <c r="DT284">
        <v>11.44171428571429</v>
      </c>
      <c r="DU284">
        <v>8.725727857142857</v>
      </c>
      <c r="DV284">
        <v>1180.537857142857</v>
      </c>
      <c r="DW284">
        <v>11.39183928571428</v>
      </c>
      <c r="DX284">
        <v>500.0157142857142</v>
      </c>
      <c r="DY284">
        <v>90.13658214285715</v>
      </c>
      <c r="DZ284">
        <v>0.03100003928571429</v>
      </c>
      <c r="EA284">
        <v>17.97948928571429</v>
      </c>
      <c r="EB284">
        <v>18.01569285714286</v>
      </c>
      <c r="EC284">
        <v>999.9000000000002</v>
      </c>
      <c r="ED284">
        <v>0</v>
      </c>
      <c r="EE284">
        <v>0</v>
      </c>
      <c r="EF284">
        <v>10003.86428571428</v>
      </c>
      <c r="EG284">
        <v>0</v>
      </c>
      <c r="EH284">
        <v>1139.1</v>
      </c>
      <c r="EI284">
        <v>-43.34955357142858</v>
      </c>
      <c r="EJ284">
        <v>1195.655357142857</v>
      </c>
      <c r="EK284">
        <v>1236.11</v>
      </c>
      <c r="EL284">
        <v>2.715979285714286</v>
      </c>
      <c r="EM284">
        <v>1225.323928571428</v>
      </c>
      <c r="EN284">
        <v>8.725727857142857</v>
      </c>
      <c r="EO284">
        <v>1.031316071428572</v>
      </c>
      <c r="EP284">
        <v>0.7865072499999999</v>
      </c>
      <c r="EQ284">
        <v>7.3664725</v>
      </c>
      <c r="ER284">
        <v>3.466088928571428</v>
      </c>
      <c r="ES284">
        <v>1200.002142857143</v>
      </c>
      <c r="ET284">
        <v>0.9669975714285718</v>
      </c>
      <c r="EU284">
        <v>0.03300215357142857</v>
      </c>
      <c r="EV284">
        <v>0</v>
      </c>
      <c r="EW284">
        <v>1385.496785714286</v>
      </c>
      <c r="EX284">
        <v>5.000560000000001</v>
      </c>
      <c r="EY284">
        <v>16495.34642857143</v>
      </c>
      <c r="EZ284">
        <v>10316.83928571429</v>
      </c>
      <c r="FA284">
        <v>38.02667857142857</v>
      </c>
      <c r="FB284">
        <v>41.78992857142857</v>
      </c>
      <c r="FC284">
        <v>39.25875</v>
      </c>
      <c r="FD284">
        <v>41.21174999999999</v>
      </c>
      <c r="FE284">
        <v>39.49757142857142</v>
      </c>
      <c r="FF284">
        <v>1155.562142857143</v>
      </c>
      <c r="FG284">
        <v>39.44</v>
      </c>
      <c r="FH284">
        <v>0</v>
      </c>
      <c r="FI284">
        <v>1761332640.2</v>
      </c>
      <c r="FJ284">
        <v>0</v>
      </c>
      <c r="FK284">
        <v>1385.457307692308</v>
      </c>
      <c r="FL284">
        <v>-0.9117948895935547</v>
      </c>
      <c r="FM284">
        <v>35.31965815087803</v>
      </c>
      <c r="FN284">
        <v>16495.38076923077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-43.27378780487805</v>
      </c>
      <c r="GD284">
        <v>-1.396503135888512</v>
      </c>
      <c r="GE284">
        <v>0.1479741015493175</v>
      </c>
      <c r="GF284">
        <v>0</v>
      </c>
      <c r="GG284">
        <v>1385.505882352941</v>
      </c>
      <c r="GH284">
        <v>-2.138426276791285</v>
      </c>
      <c r="GI284">
        <v>0.4193139890980069</v>
      </c>
      <c r="GJ284">
        <v>0</v>
      </c>
      <c r="GK284">
        <v>2.717985365853659</v>
      </c>
      <c r="GL284">
        <v>-0.0292436236933755</v>
      </c>
      <c r="GM284">
        <v>0.003144913894327861</v>
      </c>
      <c r="GN284">
        <v>1</v>
      </c>
      <c r="GO284">
        <v>1</v>
      </c>
      <c r="GP284">
        <v>3</v>
      </c>
      <c r="GQ284" t="s">
        <v>446</v>
      </c>
      <c r="GR284">
        <v>3.13318</v>
      </c>
      <c r="GS284">
        <v>2.70898</v>
      </c>
      <c r="GT284">
        <v>0.176984</v>
      </c>
      <c r="GU284">
        <v>0.182082</v>
      </c>
      <c r="GV284">
        <v>0.0635033</v>
      </c>
      <c r="GW284">
        <v>0.0520657</v>
      </c>
      <c r="GX284">
        <v>25041.7</v>
      </c>
      <c r="GY284">
        <v>24111</v>
      </c>
      <c r="GZ284">
        <v>30946.5</v>
      </c>
      <c r="HA284">
        <v>29707.2</v>
      </c>
      <c r="HB284">
        <v>39959</v>
      </c>
      <c r="HC284">
        <v>37063.3</v>
      </c>
      <c r="HD284">
        <v>47271.3</v>
      </c>
      <c r="HE284">
        <v>44132.9</v>
      </c>
      <c r="HF284">
        <v>1.88955</v>
      </c>
      <c r="HG284">
        <v>1.87663</v>
      </c>
      <c r="HH284">
        <v>0.0474527</v>
      </c>
      <c r="HI284">
        <v>0</v>
      </c>
      <c r="HJ284">
        <v>17.2349</v>
      </c>
      <c r="HK284">
        <v>999.9</v>
      </c>
      <c r="HL284">
        <v>30.9</v>
      </c>
      <c r="HM284">
        <v>32.2</v>
      </c>
      <c r="HN284">
        <v>16.5541</v>
      </c>
      <c r="HO284">
        <v>63.9014</v>
      </c>
      <c r="HP284">
        <v>19.7636</v>
      </c>
      <c r="HQ284">
        <v>1</v>
      </c>
      <c r="HR284">
        <v>-0.267734</v>
      </c>
      <c r="HS284">
        <v>3.20844</v>
      </c>
      <c r="HT284">
        <v>20.1777</v>
      </c>
      <c r="HU284">
        <v>5.23197</v>
      </c>
      <c r="HV284">
        <v>11.9725</v>
      </c>
      <c r="HW284">
        <v>4.97115</v>
      </c>
      <c r="HX284">
        <v>3.28945</v>
      </c>
      <c r="HY284">
        <v>9999</v>
      </c>
      <c r="HZ284">
        <v>9999</v>
      </c>
      <c r="IA284">
        <v>9999</v>
      </c>
      <c r="IB284">
        <v>999.9</v>
      </c>
      <c r="IC284">
        <v>4.97296</v>
      </c>
      <c r="ID284">
        <v>1.87741</v>
      </c>
      <c r="IE284">
        <v>1.87546</v>
      </c>
      <c r="IF284">
        <v>1.87831</v>
      </c>
      <c r="IG284">
        <v>1.875</v>
      </c>
      <c r="IH284">
        <v>1.87856</v>
      </c>
      <c r="II284">
        <v>1.87564</v>
      </c>
      <c r="IJ284">
        <v>1.87683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1.47</v>
      </c>
      <c r="IY284">
        <v>0.0499</v>
      </c>
      <c r="IZ284">
        <v>-0.1194416370607354</v>
      </c>
      <c r="JA284">
        <v>0.002211305909277446</v>
      </c>
      <c r="JB284">
        <v>-1.416678044876584E-06</v>
      </c>
      <c r="JC284">
        <v>5.589822708492042E-10</v>
      </c>
      <c r="JD284">
        <v>-0.0366444106193515</v>
      </c>
      <c r="JE284">
        <v>-0.003883289402147765</v>
      </c>
      <c r="JF284">
        <v>0.001294046794190009</v>
      </c>
      <c r="JG284">
        <v>-2.515066912705432E-05</v>
      </c>
      <c r="JH284">
        <v>14</v>
      </c>
      <c r="JI284">
        <v>2052</v>
      </c>
      <c r="JJ284">
        <v>1</v>
      </c>
      <c r="JK284">
        <v>21</v>
      </c>
      <c r="JL284">
        <v>29355543.4</v>
      </c>
      <c r="JM284">
        <v>29355543.4</v>
      </c>
      <c r="JN284">
        <v>2.65625</v>
      </c>
      <c r="JO284">
        <v>2.52686</v>
      </c>
      <c r="JP284">
        <v>1.39893</v>
      </c>
      <c r="JQ284">
        <v>2.32788</v>
      </c>
      <c r="JR284">
        <v>1.44897</v>
      </c>
      <c r="JS284">
        <v>2.48901</v>
      </c>
      <c r="JT284">
        <v>37.8437</v>
      </c>
      <c r="JU284">
        <v>23.8861</v>
      </c>
      <c r="JV284">
        <v>18</v>
      </c>
      <c r="JW284">
        <v>476.618</v>
      </c>
      <c r="JX284">
        <v>437.742</v>
      </c>
      <c r="JY284">
        <v>13.4189</v>
      </c>
      <c r="JZ284">
        <v>23.5243</v>
      </c>
      <c r="KA284">
        <v>30</v>
      </c>
      <c r="KB284">
        <v>23.3258</v>
      </c>
      <c r="KC284">
        <v>23.4164</v>
      </c>
      <c r="KD284">
        <v>53.1654</v>
      </c>
      <c r="KE284">
        <v>44.331</v>
      </c>
      <c r="KF284">
        <v>0</v>
      </c>
      <c r="KG284">
        <v>13.4139</v>
      </c>
      <c r="KH284">
        <v>1269.31</v>
      </c>
      <c r="KI284">
        <v>8.709849999999999</v>
      </c>
      <c r="KJ284">
        <v>102.216</v>
      </c>
      <c r="KK284">
        <v>101.523</v>
      </c>
    </row>
    <row r="285" spans="1:297">
      <c r="A285">
        <v>269</v>
      </c>
      <c r="B285">
        <v>1761332609.6</v>
      </c>
      <c r="C285">
        <v>4569</v>
      </c>
      <c r="D285" t="s">
        <v>983</v>
      </c>
      <c r="E285" t="s">
        <v>984</v>
      </c>
      <c r="F285">
        <v>5</v>
      </c>
      <c r="G285" t="s">
        <v>832</v>
      </c>
      <c r="H285" t="s">
        <v>436</v>
      </c>
      <c r="I285">
        <v>1761332601.832142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1271.146586911324</v>
      </c>
      <c r="AK285">
        <v>1239.022121212121</v>
      </c>
      <c r="AL285">
        <v>3.368369331697556</v>
      </c>
      <c r="AM285">
        <v>65.51490873077735</v>
      </c>
      <c r="AN285">
        <f>(AP285 - AO285 + DY285*1E3/(8.314*(EA285+273.15)) * AR285/DX285 * AQ285) * DX285/(100*DL285) * 1000/(1000 - AP285)</f>
        <v>0</v>
      </c>
      <c r="AO285">
        <v>8.728311796285157</v>
      </c>
      <c r="AP285">
        <v>11.44067090909091</v>
      </c>
      <c r="AQ285">
        <v>-2.645563646397298E-07</v>
      </c>
      <c r="AR285">
        <v>114.914792961225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1761332601.832142</v>
      </c>
      <c r="DR285">
        <v>1200.604285714286</v>
      </c>
      <c r="DS285">
        <v>1244.028571428571</v>
      </c>
      <c r="DT285">
        <v>11.44128571428571</v>
      </c>
      <c r="DU285">
        <v>8.727048571428572</v>
      </c>
      <c r="DV285">
        <v>1199.145357142857</v>
      </c>
      <c r="DW285">
        <v>11.39141785714286</v>
      </c>
      <c r="DX285">
        <v>499.966642857143</v>
      </c>
      <c r="DY285">
        <v>90.13748571428572</v>
      </c>
      <c r="DZ285">
        <v>0.03121187857142858</v>
      </c>
      <c r="EA285">
        <v>17.98268571428572</v>
      </c>
      <c r="EB285">
        <v>18.01737857142857</v>
      </c>
      <c r="EC285">
        <v>999.9000000000002</v>
      </c>
      <c r="ED285">
        <v>0</v>
      </c>
      <c r="EE285">
        <v>0</v>
      </c>
      <c r="EF285">
        <v>9991.42142857143</v>
      </c>
      <c r="EG285">
        <v>0</v>
      </c>
      <c r="EH285">
        <v>1139.115357142857</v>
      </c>
      <c r="EI285">
        <v>-43.4250642857143</v>
      </c>
      <c r="EJ285">
        <v>1214.500357142857</v>
      </c>
      <c r="EK285">
        <v>1254.982142857143</v>
      </c>
      <c r="EL285">
        <v>2.714231071428571</v>
      </c>
      <c r="EM285">
        <v>1244.028571428571</v>
      </c>
      <c r="EN285">
        <v>8.727048571428572</v>
      </c>
      <c r="EO285">
        <v>1.031287857142857</v>
      </c>
      <c r="EP285">
        <v>0.7866341428571429</v>
      </c>
      <c r="EQ285">
        <v>7.366072142857143</v>
      </c>
      <c r="ER285">
        <v>3.468374642857142</v>
      </c>
      <c r="ES285">
        <v>1199.990714285714</v>
      </c>
      <c r="ET285">
        <v>0.9669981428571431</v>
      </c>
      <c r="EU285">
        <v>0.03300151071428572</v>
      </c>
      <c r="EV285">
        <v>0</v>
      </c>
      <c r="EW285">
        <v>1385.435714285715</v>
      </c>
      <c r="EX285">
        <v>5.000560000000001</v>
      </c>
      <c r="EY285">
        <v>16498.34642857143</v>
      </c>
      <c r="EZ285">
        <v>10316.74642857143</v>
      </c>
      <c r="FA285">
        <v>38.09582142857143</v>
      </c>
      <c r="FB285">
        <v>41.85017857142856</v>
      </c>
      <c r="FC285">
        <v>39.32346428571428</v>
      </c>
      <c r="FD285">
        <v>41.29882142857142</v>
      </c>
      <c r="FE285">
        <v>39.56007142857143</v>
      </c>
      <c r="FF285">
        <v>1155.550714285714</v>
      </c>
      <c r="FG285">
        <v>39.44</v>
      </c>
      <c r="FH285">
        <v>0</v>
      </c>
      <c r="FI285">
        <v>1761332645.6</v>
      </c>
      <c r="FJ285">
        <v>0</v>
      </c>
      <c r="FK285">
        <v>1385.3828</v>
      </c>
      <c r="FL285">
        <v>-0.2853846235332544</v>
      </c>
      <c r="FM285">
        <v>35.4923076681526</v>
      </c>
      <c r="FN285">
        <v>16498.612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-43.3670125</v>
      </c>
      <c r="GD285">
        <v>-0.816894934333821</v>
      </c>
      <c r="GE285">
        <v>0.09936241791416878</v>
      </c>
      <c r="GF285">
        <v>0</v>
      </c>
      <c r="GG285">
        <v>1385.449117647059</v>
      </c>
      <c r="GH285">
        <v>-0.3350649375710367</v>
      </c>
      <c r="GI285">
        <v>0.4111988759358779</v>
      </c>
      <c r="GJ285">
        <v>1</v>
      </c>
      <c r="GK285">
        <v>2.71530575</v>
      </c>
      <c r="GL285">
        <v>-0.01868476547842112</v>
      </c>
      <c r="GM285">
        <v>0.00193706077279471</v>
      </c>
      <c r="GN285">
        <v>1</v>
      </c>
      <c r="GO285">
        <v>2</v>
      </c>
      <c r="GP285">
        <v>3</v>
      </c>
      <c r="GQ285" t="s">
        <v>440</v>
      </c>
      <c r="GR285">
        <v>3.13307</v>
      </c>
      <c r="GS285">
        <v>2.70968</v>
      </c>
      <c r="GT285">
        <v>0.178626</v>
      </c>
      <c r="GU285">
        <v>0.183726</v>
      </c>
      <c r="GV285">
        <v>0.0635008</v>
      </c>
      <c r="GW285">
        <v>0.052073</v>
      </c>
      <c r="GX285">
        <v>24992.1</v>
      </c>
      <c r="GY285">
        <v>24062.5</v>
      </c>
      <c r="GZ285">
        <v>30947</v>
      </c>
      <c r="HA285">
        <v>29707.1</v>
      </c>
      <c r="HB285">
        <v>39959.7</v>
      </c>
      <c r="HC285">
        <v>37062.9</v>
      </c>
      <c r="HD285">
        <v>47271.9</v>
      </c>
      <c r="HE285">
        <v>44132.6</v>
      </c>
      <c r="HF285">
        <v>1.8895</v>
      </c>
      <c r="HG285">
        <v>1.87705</v>
      </c>
      <c r="HH285">
        <v>0.0469387</v>
      </c>
      <c r="HI285">
        <v>0</v>
      </c>
      <c r="HJ285">
        <v>17.2349</v>
      </c>
      <c r="HK285">
        <v>999.9</v>
      </c>
      <c r="HL285">
        <v>30.9</v>
      </c>
      <c r="HM285">
        <v>32.2</v>
      </c>
      <c r="HN285">
        <v>16.5553</v>
      </c>
      <c r="HO285">
        <v>63.4914</v>
      </c>
      <c r="HP285">
        <v>19.8478</v>
      </c>
      <c r="HQ285">
        <v>1</v>
      </c>
      <c r="HR285">
        <v>-0.267546</v>
      </c>
      <c r="HS285">
        <v>3.22214</v>
      </c>
      <c r="HT285">
        <v>20.1774</v>
      </c>
      <c r="HU285">
        <v>5.23167</v>
      </c>
      <c r="HV285">
        <v>11.9719</v>
      </c>
      <c r="HW285">
        <v>4.9712</v>
      </c>
      <c r="HX285">
        <v>3.28968</v>
      </c>
      <c r="HY285">
        <v>9999</v>
      </c>
      <c r="HZ285">
        <v>9999</v>
      </c>
      <c r="IA285">
        <v>9999</v>
      </c>
      <c r="IB285">
        <v>999.9</v>
      </c>
      <c r="IC285">
        <v>4.97295</v>
      </c>
      <c r="ID285">
        <v>1.87741</v>
      </c>
      <c r="IE285">
        <v>1.87546</v>
      </c>
      <c r="IF285">
        <v>1.87836</v>
      </c>
      <c r="IG285">
        <v>1.875</v>
      </c>
      <c r="IH285">
        <v>1.87854</v>
      </c>
      <c r="II285">
        <v>1.8757</v>
      </c>
      <c r="IJ285">
        <v>1.87684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1.49</v>
      </c>
      <c r="IY285">
        <v>0.0499</v>
      </c>
      <c r="IZ285">
        <v>-0.1194416370607354</v>
      </c>
      <c r="JA285">
        <v>0.002211305909277446</v>
      </c>
      <c r="JB285">
        <v>-1.416678044876584E-06</v>
      </c>
      <c r="JC285">
        <v>5.589822708492042E-10</v>
      </c>
      <c r="JD285">
        <v>-0.0366444106193515</v>
      </c>
      <c r="JE285">
        <v>-0.003883289402147765</v>
      </c>
      <c r="JF285">
        <v>0.001294046794190009</v>
      </c>
      <c r="JG285">
        <v>-2.515066912705432E-05</v>
      </c>
      <c r="JH285">
        <v>14</v>
      </c>
      <c r="JI285">
        <v>2052</v>
      </c>
      <c r="JJ285">
        <v>1</v>
      </c>
      <c r="JK285">
        <v>21</v>
      </c>
      <c r="JL285">
        <v>29355543.5</v>
      </c>
      <c r="JM285">
        <v>29355543.5</v>
      </c>
      <c r="JN285">
        <v>2.68677</v>
      </c>
      <c r="JO285">
        <v>2.53418</v>
      </c>
      <c r="JP285">
        <v>1.39893</v>
      </c>
      <c r="JQ285">
        <v>2.32788</v>
      </c>
      <c r="JR285">
        <v>1.44897</v>
      </c>
      <c r="JS285">
        <v>2.5061</v>
      </c>
      <c r="JT285">
        <v>37.8437</v>
      </c>
      <c r="JU285">
        <v>23.8949</v>
      </c>
      <c r="JV285">
        <v>18</v>
      </c>
      <c r="JW285">
        <v>476.589</v>
      </c>
      <c r="JX285">
        <v>437.983</v>
      </c>
      <c r="JY285">
        <v>13.3991</v>
      </c>
      <c r="JZ285">
        <v>23.5234</v>
      </c>
      <c r="KA285">
        <v>30.0001</v>
      </c>
      <c r="KB285">
        <v>23.3254</v>
      </c>
      <c r="KC285">
        <v>23.4146</v>
      </c>
      <c r="KD285">
        <v>53.794</v>
      </c>
      <c r="KE285">
        <v>44.331</v>
      </c>
      <c r="KF285">
        <v>0</v>
      </c>
      <c r="KG285">
        <v>13.3955</v>
      </c>
      <c r="KH285">
        <v>1289.36</v>
      </c>
      <c r="KI285">
        <v>8.709849999999999</v>
      </c>
      <c r="KJ285">
        <v>102.218</v>
      </c>
      <c r="KK285">
        <v>101.522</v>
      </c>
    </row>
    <row r="286" spans="1:297">
      <c r="A286">
        <v>270</v>
      </c>
      <c r="B286">
        <v>1761332614.1</v>
      </c>
      <c r="C286">
        <v>4573.5</v>
      </c>
      <c r="D286" t="s">
        <v>985</v>
      </c>
      <c r="E286" t="s">
        <v>986</v>
      </c>
      <c r="F286">
        <v>5</v>
      </c>
      <c r="G286" t="s">
        <v>832</v>
      </c>
      <c r="H286" t="s">
        <v>436</v>
      </c>
      <c r="I286">
        <v>1761332606.278571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1286.647041736007</v>
      </c>
      <c r="AK286">
        <v>1254.201939393939</v>
      </c>
      <c r="AL286">
        <v>3.38060759162219</v>
      </c>
      <c r="AM286">
        <v>65.51490873077735</v>
      </c>
      <c r="AN286">
        <f>(AP286 - AO286 + DY286*1E3/(8.314*(EA286+273.15)) * AR286/DX286 * AQ286) * DX286/(100*DL286) * 1000/(1000 - AP286)</f>
        <v>0</v>
      </c>
      <c r="AO286">
        <v>8.728595546785289</v>
      </c>
      <c r="AP286">
        <v>11.44102242424242</v>
      </c>
      <c r="AQ286">
        <v>2.08323595173817E-07</v>
      </c>
      <c r="AR286">
        <v>114.914792961225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1761332606.278571</v>
      </c>
      <c r="DR286">
        <v>1215.430714285714</v>
      </c>
      <c r="DS286">
        <v>1258.98</v>
      </c>
      <c r="DT286">
        <v>11.44113571428571</v>
      </c>
      <c r="DU286">
        <v>8.727854642857144</v>
      </c>
      <c r="DV286">
        <v>1213.9525</v>
      </c>
      <c r="DW286">
        <v>11.39126785714286</v>
      </c>
      <c r="DX286">
        <v>499.9742857142857</v>
      </c>
      <c r="DY286">
        <v>90.13825357142856</v>
      </c>
      <c r="DZ286">
        <v>0.03144363571428571</v>
      </c>
      <c r="EA286">
        <v>17.984175</v>
      </c>
      <c r="EB286">
        <v>18.01757857142857</v>
      </c>
      <c r="EC286">
        <v>999.9000000000002</v>
      </c>
      <c r="ED286">
        <v>0</v>
      </c>
      <c r="EE286">
        <v>0</v>
      </c>
      <c r="EF286">
        <v>9990.867857142857</v>
      </c>
      <c r="EG286">
        <v>0</v>
      </c>
      <c r="EH286">
        <v>1139.123928571428</v>
      </c>
      <c r="EI286">
        <v>-43.54985</v>
      </c>
      <c r="EJ286">
        <v>1229.498214285714</v>
      </c>
      <c r="EK286">
        <v>1270.066428571428</v>
      </c>
      <c r="EL286">
        <v>2.713272142857143</v>
      </c>
      <c r="EM286">
        <v>1258.98</v>
      </c>
      <c r="EN286">
        <v>8.727854642857144</v>
      </c>
      <c r="EO286">
        <v>1.031282857142857</v>
      </c>
      <c r="EP286">
        <v>0.7867135357142857</v>
      </c>
      <c r="EQ286">
        <v>7.366000714285713</v>
      </c>
      <c r="ER286">
        <v>3.469803928571429</v>
      </c>
      <c r="ES286">
        <v>1199.985357142857</v>
      </c>
      <c r="ET286">
        <v>0.9669987142857145</v>
      </c>
      <c r="EU286">
        <v>0.03300090357142858</v>
      </c>
      <c r="EV286">
        <v>0</v>
      </c>
      <c r="EW286">
        <v>1385.451071428571</v>
      </c>
      <c r="EX286">
        <v>5.000560000000001</v>
      </c>
      <c r="EY286">
        <v>16500.67142857143</v>
      </c>
      <c r="EZ286">
        <v>10316.69285714286</v>
      </c>
      <c r="FA286">
        <v>38.14707142857142</v>
      </c>
      <c r="FB286">
        <v>41.90157142857142</v>
      </c>
      <c r="FC286">
        <v>39.37257142857143</v>
      </c>
      <c r="FD286">
        <v>41.37253571428572</v>
      </c>
      <c r="FE286">
        <v>39.60689285714285</v>
      </c>
      <c r="FF286">
        <v>1155.545357142857</v>
      </c>
      <c r="FG286">
        <v>39.43714285714286</v>
      </c>
      <c r="FH286">
        <v>0</v>
      </c>
      <c r="FI286">
        <v>1761332649.8</v>
      </c>
      <c r="FJ286">
        <v>0</v>
      </c>
      <c r="FK286">
        <v>1385.391923076923</v>
      </c>
      <c r="FL286">
        <v>0.8516239272994884</v>
      </c>
      <c r="FM286">
        <v>33.85982902691662</v>
      </c>
      <c r="FN286">
        <v>16500.58461538461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-43.50044390243902</v>
      </c>
      <c r="GD286">
        <v>-1.395986759581999</v>
      </c>
      <c r="GE286">
        <v>0.1764758700409841</v>
      </c>
      <c r="GF286">
        <v>0</v>
      </c>
      <c r="GG286">
        <v>1385.407647058824</v>
      </c>
      <c r="GH286">
        <v>-0.004889224895483741</v>
      </c>
      <c r="GI286">
        <v>0.3857159791984166</v>
      </c>
      <c r="GJ286">
        <v>1</v>
      </c>
      <c r="GK286">
        <v>2.713886341463414</v>
      </c>
      <c r="GL286">
        <v>-0.01470167247386545</v>
      </c>
      <c r="GM286">
        <v>0.001563850401580884</v>
      </c>
      <c r="GN286">
        <v>1</v>
      </c>
      <c r="GO286">
        <v>2</v>
      </c>
      <c r="GP286">
        <v>3</v>
      </c>
      <c r="GQ286" t="s">
        <v>440</v>
      </c>
      <c r="GR286">
        <v>3.1332</v>
      </c>
      <c r="GS286">
        <v>2.70907</v>
      </c>
      <c r="GT286">
        <v>0.179966</v>
      </c>
      <c r="GU286">
        <v>0.185042</v>
      </c>
      <c r="GV286">
        <v>0.06350069999999999</v>
      </c>
      <c r="GW286">
        <v>0.052071</v>
      </c>
      <c r="GX286">
        <v>24951.4</v>
      </c>
      <c r="GY286">
        <v>24023.8</v>
      </c>
      <c r="GZ286">
        <v>30946.9</v>
      </c>
      <c r="HA286">
        <v>29707.1</v>
      </c>
      <c r="HB286">
        <v>39960</v>
      </c>
      <c r="HC286">
        <v>37063</v>
      </c>
      <c r="HD286">
        <v>47272.1</v>
      </c>
      <c r="HE286">
        <v>44132.4</v>
      </c>
      <c r="HF286">
        <v>1.8898</v>
      </c>
      <c r="HG286">
        <v>1.87693</v>
      </c>
      <c r="HH286">
        <v>0.0470467</v>
      </c>
      <c r="HI286">
        <v>0</v>
      </c>
      <c r="HJ286">
        <v>17.2341</v>
      </c>
      <c r="HK286">
        <v>999.9</v>
      </c>
      <c r="HL286">
        <v>30.9</v>
      </c>
      <c r="HM286">
        <v>32.2</v>
      </c>
      <c r="HN286">
        <v>16.5565</v>
      </c>
      <c r="HO286">
        <v>63.7114</v>
      </c>
      <c r="HP286">
        <v>20.0481</v>
      </c>
      <c r="HQ286">
        <v>1</v>
      </c>
      <c r="HR286">
        <v>-0.267683</v>
      </c>
      <c r="HS286">
        <v>3.24181</v>
      </c>
      <c r="HT286">
        <v>20.1769</v>
      </c>
      <c r="HU286">
        <v>5.23152</v>
      </c>
      <c r="HV286">
        <v>11.9725</v>
      </c>
      <c r="HW286">
        <v>4.97145</v>
      </c>
      <c r="HX286">
        <v>3.28968</v>
      </c>
      <c r="HY286">
        <v>9999</v>
      </c>
      <c r="HZ286">
        <v>9999</v>
      </c>
      <c r="IA286">
        <v>9999</v>
      </c>
      <c r="IB286">
        <v>999.9</v>
      </c>
      <c r="IC286">
        <v>4.97294</v>
      </c>
      <c r="ID286">
        <v>1.87744</v>
      </c>
      <c r="IE286">
        <v>1.87546</v>
      </c>
      <c r="IF286">
        <v>1.87835</v>
      </c>
      <c r="IG286">
        <v>1.87502</v>
      </c>
      <c r="IH286">
        <v>1.87862</v>
      </c>
      <c r="II286">
        <v>1.87571</v>
      </c>
      <c r="IJ286">
        <v>1.87685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1.51</v>
      </c>
      <c r="IY286">
        <v>0.0498</v>
      </c>
      <c r="IZ286">
        <v>-0.1194416370607354</v>
      </c>
      <c r="JA286">
        <v>0.002211305909277446</v>
      </c>
      <c r="JB286">
        <v>-1.416678044876584E-06</v>
      </c>
      <c r="JC286">
        <v>5.589822708492042E-10</v>
      </c>
      <c r="JD286">
        <v>-0.0366444106193515</v>
      </c>
      <c r="JE286">
        <v>-0.003883289402147765</v>
      </c>
      <c r="JF286">
        <v>0.001294046794190009</v>
      </c>
      <c r="JG286">
        <v>-2.515066912705432E-05</v>
      </c>
      <c r="JH286">
        <v>14</v>
      </c>
      <c r="JI286">
        <v>2052</v>
      </c>
      <c r="JJ286">
        <v>1</v>
      </c>
      <c r="JK286">
        <v>21</v>
      </c>
      <c r="JL286">
        <v>29355543.6</v>
      </c>
      <c r="JM286">
        <v>29355543.6</v>
      </c>
      <c r="JN286">
        <v>2.71118</v>
      </c>
      <c r="JO286">
        <v>2.51343</v>
      </c>
      <c r="JP286">
        <v>1.39893</v>
      </c>
      <c r="JQ286">
        <v>2.32788</v>
      </c>
      <c r="JR286">
        <v>1.44897</v>
      </c>
      <c r="JS286">
        <v>2.59277</v>
      </c>
      <c r="JT286">
        <v>37.8679</v>
      </c>
      <c r="JU286">
        <v>23.9036</v>
      </c>
      <c r="JV286">
        <v>18</v>
      </c>
      <c r="JW286">
        <v>476.739</v>
      </c>
      <c r="JX286">
        <v>437.906</v>
      </c>
      <c r="JY286">
        <v>13.3823</v>
      </c>
      <c r="JZ286">
        <v>23.5223</v>
      </c>
      <c r="KA286">
        <v>30.0002</v>
      </c>
      <c r="KB286">
        <v>23.3243</v>
      </c>
      <c r="KC286">
        <v>23.4144</v>
      </c>
      <c r="KD286">
        <v>54.279</v>
      </c>
      <c r="KE286">
        <v>44.331</v>
      </c>
      <c r="KF286">
        <v>0</v>
      </c>
      <c r="KG286">
        <v>13.3773</v>
      </c>
      <c r="KH286">
        <v>1302.72</v>
      </c>
      <c r="KI286">
        <v>8.709849999999999</v>
      </c>
      <c r="KJ286">
        <v>102.218</v>
      </c>
      <c r="KK286">
        <v>101.522</v>
      </c>
    </row>
    <row r="287" spans="1:297">
      <c r="A287">
        <v>271</v>
      </c>
      <c r="B287">
        <v>1761332619.1</v>
      </c>
      <c r="C287">
        <v>4578.5</v>
      </c>
      <c r="D287" t="s">
        <v>987</v>
      </c>
      <c r="E287" t="s">
        <v>988</v>
      </c>
      <c r="F287">
        <v>5</v>
      </c>
      <c r="G287" t="s">
        <v>832</v>
      </c>
      <c r="H287" t="s">
        <v>436</v>
      </c>
      <c r="I287">
        <v>1761332611.581481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1303.12873104939</v>
      </c>
      <c r="AK287">
        <v>1271.143696969696</v>
      </c>
      <c r="AL287">
        <v>3.364850902839367</v>
      </c>
      <c r="AM287">
        <v>65.51490873077735</v>
      </c>
      <c r="AN287">
        <f>(AP287 - AO287 + DY287*1E3/(8.314*(EA287+273.15)) * AR287/DX287 * AQ287) * DX287/(100*DL287) * 1000/(1000 - AP287)</f>
        <v>0</v>
      </c>
      <c r="AO287">
        <v>8.730246151397687</v>
      </c>
      <c r="AP287">
        <v>11.44067212121212</v>
      </c>
      <c r="AQ287">
        <v>-1.995410050522441E-06</v>
      </c>
      <c r="AR287">
        <v>114.914792961225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1761332611.581481</v>
      </c>
      <c r="DR287">
        <v>1233.150740740741</v>
      </c>
      <c r="DS287">
        <v>1276.707777777778</v>
      </c>
      <c r="DT287">
        <v>11.44066296296296</v>
      </c>
      <c r="DU287">
        <v>8.72929888888889</v>
      </c>
      <c r="DV287">
        <v>1231.651111111111</v>
      </c>
      <c r="DW287">
        <v>11.3908037037037</v>
      </c>
      <c r="DX287">
        <v>500.0182592592593</v>
      </c>
      <c r="DY287">
        <v>90.13825185185185</v>
      </c>
      <c r="DZ287">
        <v>0.03129835185185185</v>
      </c>
      <c r="EA287">
        <v>17.98335925925926</v>
      </c>
      <c r="EB287">
        <v>18.01696296296296</v>
      </c>
      <c r="EC287">
        <v>999.9000000000001</v>
      </c>
      <c r="ED287">
        <v>0</v>
      </c>
      <c r="EE287">
        <v>0</v>
      </c>
      <c r="EF287">
        <v>10015.48851851852</v>
      </c>
      <c r="EG287">
        <v>0</v>
      </c>
      <c r="EH287">
        <v>1139.127407407407</v>
      </c>
      <c r="EI287">
        <v>-43.55681851851852</v>
      </c>
      <c r="EJ287">
        <v>1247.423333333333</v>
      </c>
      <c r="EK287">
        <v>1287.951481481482</v>
      </c>
      <c r="EL287">
        <v>2.71135962962963</v>
      </c>
      <c r="EM287">
        <v>1276.707777777778</v>
      </c>
      <c r="EN287">
        <v>8.72929888888889</v>
      </c>
      <c r="EO287">
        <v>1.031241481481481</v>
      </c>
      <c r="EP287">
        <v>0.7868436666666666</v>
      </c>
      <c r="EQ287">
        <v>7.36540037037037</v>
      </c>
      <c r="ER287">
        <v>3.472146666666666</v>
      </c>
      <c r="ES287">
        <v>1199.977037037037</v>
      </c>
      <c r="ET287">
        <v>0.9669993703703704</v>
      </c>
      <c r="EU287">
        <v>0.03300027407407408</v>
      </c>
      <c r="EV287">
        <v>0</v>
      </c>
      <c r="EW287">
        <v>1385.527407407407</v>
      </c>
      <c r="EX287">
        <v>5.000560000000001</v>
      </c>
      <c r="EY287">
        <v>16503.46296296296</v>
      </c>
      <c r="EZ287">
        <v>10316.62222222222</v>
      </c>
      <c r="FA287">
        <v>38.19177777777777</v>
      </c>
      <c r="FB287">
        <v>41.95122222222222</v>
      </c>
      <c r="FC287">
        <v>39.43733333333333</v>
      </c>
      <c r="FD287">
        <v>41.45114814814814</v>
      </c>
      <c r="FE287">
        <v>39.66637037037037</v>
      </c>
      <c r="FF287">
        <v>1155.53962962963</v>
      </c>
      <c r="FG287">
        <v>39.43370370370371</v>
      </c>
      <c r="FH287">
        <v>0</v>
      </c>
      <c r="FI287">
        <v>1761332655.2</v>
      </c>
      <c r="FJ287">
        <v>0</v>
      </c>
      <c r="FK287">
        <v>1385.5652</v>
      </c>
      <c r="FL287">
        <v>2.106923100887867</v>
      </c>
      <c r="FM287">
        <v>30.99230767521927</v>
      </c>
      <c r="FN287">
        <v>16503.68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-43.52313658536585</v>
      </c>
      <c r="GD287">
        <v>-0.5290787456445492</v>
      </c>
      <c r="GE287">
        <v>0.1660558938460883</v>
      </c>
      <c r="GF287">
        <v>0</v>
      </c>
      <c r="GG287">
        <v>1385.488823529411</v>
      </c>
      <c r="GH287">
        <v>1.60855615031699</v>
      </c>
      <c r="GI287">
        <v>0.4488859720652231</v>
      </c>
      <c r="GJ287">
        <v>0</v>
      </c>
      <c r="GK287">
        <v>2.712404390243902</v>
      </c>
      <c r="GL287">
        <v>-0.01975400696864045</v>
      </c>
      <c r="GM287">
        <v>0.00209070305455934</v>
      </c>
      <c r="GN287">
        <v>1</v>
      </c>
      <c r="GO287">
        <v>1</v>
      </c>
      <c r="GP287">
        <v>3</v>
      </c>
      <c r="GQ287" t="s">
        <v>446</v>
      </c>
      <c r="GR287">
        <v>3.1333</v>
      </c>
      <c r="GS287">
        <v>2.70896</v>
      </c>
      <c r="GT287">
        <v>0.181437</v>
      </c>
      <c r="GU287">
        <v>0.186515</v>
      </c>
      <c r="GV287">
        <v>0.0635024</v>
      </c>
      <c r="GW287">
        <v>0.0520862</v>
      </c>
      <c r="GX287">
        <v>24906.8</v>
      </c>
      <c r="GY287">
        <v>23980.5</v>
      </c>
      <c r="GZ287">
        <v>30947</v>
      </c>
      <c r="HA287">
        <v>29707.3</v>
      </c>
      <c r="HB287">
        <v>39959.8</v>
      </c>
      <c r="HC287">
        <v>37062.7</v>
      </c>
      <c r="HD287">
        <v>47271.9</v>
      </c>
      <c r="HE287">
        <v>44132.7</v>
      </c>
      <c r="HF287">
        <v>1.88975</v>
      </c>
      <c r="HG287">
        <v>1.87668</v>
      </c>
      <c r="HH287">
        <v>0.0467673</v>
      </c>
      <c r="HI287">
        <v>0</v>
      </c>
      <c r="HJ287">
        <v>17.2326</v>
      </c>
      <c r="HK287">
        <v>999.9</v>
      </c>
      <c r="HL287">
        <v>30.9</v>
      </c>
      <c r="HM287">
        <v>32.2</v>
      </c>
      <c r="HN287">
        <v>16.5553</v>
      </c>
      <c r="HO287">
        <v>63.2714</v>
      </c>
      <c r="HP287">
        <v>19.98</v>
      </c>
      <c r="HQ287">
        <v>1</v>
      </c>
      <c r="HR287">
        <v>-0.267617</v>
      </c>
      <c r="HS287">
        <v>3.24841</v>
      </c>
      <c r="HT287">
        <v>20.1768</v>
      </c>
      <c r="HU287">
        <v>5.23062</v>
      </c>
      <c r="HV287">
        <v>11.9736</v>
      </c>
      <c r="HW287">
        <v>4.971</v>
      </c>
      <c r="HX287">
        <v>3.28958</v>
      </c>
      <c r="HY287">
        <v>9999</v>
      </c>
      <c r="HZ287">
        <v>9999</v>
      </c>
      <c r="IA287">
        <v>9999</v>
      </c>
      <c r="IB287">
        <v>999.9</v>
      </c>
      <c r="IC287">
        <v>4.97296</v>
      </c>
      <c r="ID287">
        <v>1.87743</v>
      </c>
      <c r="IE287">
        <v>1.87547</v>
      </c>
      <c r="IF287">
        <v>1.87835</v>
      </c>
      <c r="IG287">
        <v>1.87503</v>
      </c>
      <c r="IH287">
        <v>1.87861</v>
      </c>
      <c r="II287">
        <v>1.87575</v>
      </c>
      <c r="IJ287">
        <v>1.87684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1.53</v>
      </c>
      <c r="IY287">
        <v>0.0499</v>
      </c>
      <c r="IZ287">
        <v>-0.1194416370607354</v>
      </c>
      <c r="JA287">
        <v>0.002211305909277446</v>
      </c>
      <c r="JB287">
        <v>-1.416678044876584E-06</v>
      </c>
      <c r="JC287">
        <v>5.589822708492042E-10</v>
      </c>
      <c r="JD287">
        <v>-0.0366444106193515</v>
      </c>
      <c r="JE287">
        <v>-0.003883289402147765</v>
      </c>
      <c r="JF287">
        <v>0.001294046794190009</v>
      </c>
      <c r="JG287">
        <v>-2.515066912705432E-05</v>
      </c>
      <c r="JH287">
        <v>14</v>
      </c>
      <c r="JI287">
        <v>2052</v>
      </c>
      <c r="JJ287">
        <v>1</v>
      </c>
      <c r="JK287">
        <v>21</v>
      </c>
      <c r="JL287">
        <v>29355543.7</v>
      </c>
      <c r="JM287">
        <v>29355543.7</v>
      </c>
      <c r="JN287">
        <v>2.74048</v>
      </c>
      <c r="JO287">
        <v>2.52197</v>
      </c>
      <c r="JP287">
        <v>1.39893</v>
      </c>
      <c r="JQ287">
        <v>2.32788</v>
      </c>
      <c r="JR287">
        <v>1.44897</v>
      </c>
      <c r="JS287">
        <v>2.59277</v>
      </c>
      <c r="JT287">
        <v>37.8437</v>
      </c>
      <c r="JU287">
        <v>23.8949</v>
      </c>
      <c r="JV287">
        <v>18</v>
      </c>
      <c r="JW287">
        <v>476.707</v>
      </c>
      <c r="JX287">
        <v>437.744</v>
      </c>
      <c r="JY287">
        <v>13.3638</v>
      </c>
      <c r="JZ287">
        <v>23.5222</v>
      </c>
      <c r="KA287">
        <v>30</v>
      </c>
      <c r="KB287">
        <v>23.3234</v>
      </c>
      <c r="KC287">
        <v>23.4129</v>
      </c>
      <c r="KD287">
        <v>54.8565</v>
      </c>
      <c r="KE287">
        <v>44.331</v>
      </c>
      <c r="KF287">
        <v>0</v>
      </c>
      <c r="KG287">
        <v>13.3599</v>
      </c>
      <c r="KH287">
        <v>1322.77</v>
      </c>
      <c r="KI287">
        <v>8.709849999999999</v>
      </c>
      <c r="KJ287">
        <v>102.218</v>
      </c>
      <c r="KK287">
        <v>101.522</v>
      </c>
    </row>
    <row r="288" spans="1:297">
      <c r="A288">
        <v>272</v>
      </c>
      <c r="B288">
        <v>1761332624.1</v>
      </c>
      <c r="C288">
        <v>4583.5</v>
      </c>
      <c r="D288" t="s">
        <v>989</v>
      </c>
      <c r="E288" t="s">
        <v>990</v>
      </c>
      <c r="F288">
        <v>5</v>
      </c>
      <c r="G288" t="s">
        <v>832</v>
      </c>
      <c r="H288" t="s">
        <v>436</v>
      </c>
      <c r="I288">
        <v>1761332616.296428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1320.348258167913</v>
      </c>
      <c r="AK288">
        <v>1287.917212121212</v>
      </c>
      <c r="AL288">
        <v>3.37075921442913</v>
      </c>
      <c r="AM288">
        <v>65.51490873077735</v>
      </c>
      <c r="AN288">
        <f>(AP288 - AO288 + DY288*1E3/(8.314*(EA288+273.15)) * AR288/DX288 * AQ288) * DX288/(100*DL288) * 1000/(1000 - AP288)</f>
        <v>0</v>
      </c>
      <c r="AO288">
        <v>8.732362596142934</v>
      </c>
      <c r="AP288">
        <v>11.44108</v>
      </c>
      <c r="AQ288">
        <v>-6.095109981565334E-07</v>
      </c>
      <c r="AR288">
        <v>114.914792961225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1761332616.296428</v>
      </c>
      <c r="DR288">
        <v>1248.861785714286</v>
      </c>
      <c r="DS288">
        <v>1292.539642857143</v>
      </c>
      <c r="DT288">
        <v>11.44078928571429</v>
      </c>
      <c r="DU288">
        <v>8.730693214285713</v>
      </c>
      <c r="DV288">
        <v>1247.342142857143</v>
      </c>
      <c r="DW288">
        <v>11.390925</v>
      </c>
      <c r="DX288">
        <v>500.0293571428571</v>
      </c>
      <c r="DY288">
        <v>90.13767857142859</v>
      </c>
      <c r="DZ288">
        <v>0.03125564285714286</v>
      </c>
      <c r="EA288">
        <v>17.98362857142857</v>
      </c>
      <c r="EB288">
        <v>18.01391785714286</v>
      </c>
      <c r="EC288">
        <v>999.9000000000002</v>
      </c>
      <c r="ED288">
        <v>0</v>
      </c>
      <c r="EE288">
        <v>0</v>
      </c>
      <c r="EF288">
        <v>10014.15785714286</v>
      </c>
      <c r="EG288">
        <v>0</v>
      </c>
      <c r="EH288">
        <v>1139.116428571429</v>
      </c>
      <c r="EI288">
        <v>-43.67722857142858</v>
      </c>
      <c r="EJ288">
        <v>1263.316071428572</v>
      </c>
      <c r="EK288">
        <v>1303.923928571429</v>
      </c>
      <c r="EL288">
        <v>2.7100925</v>
      </c>
      <c r="EM288">
        <v>1292.539642857143</v>
      </c>
      <c r="EN288">
        <v>8.730693214285713</v>
      </c>
      <c r="EO288">
        <v>1.031245714285714</v>
      </c>
      <c r="EP288">
        <v>0.7869643571428571</v>
      </c>
      <c r="EQ288">
        <v>7.365469642857144</v>
      </c>
      <c r="ER288">
        <v>3.474318571428571</v>
      </c>
      <c r="ES288">
        <v>1199.989285714286</v>
      </c>
      <c r="ET288">
        <v>0.9670000000000003</v>
      </c>
      <c r="EU288">
        <v>0.03299968928571429</v>
      </c>
      <c r="EV288">
        <v>0</v>
      </c>
      <c r="EW288">
        <v>1385.580357142857</v>
      </c>
      <c r="EX288">
        <v>5.000560000000001</v>
      </c>
      <c r="EY288">
        <v>16506.27142857142</v>
      </c>
      <c r="EZ288">
        <v>10316.725</v>
      </c>
      <c r="FA288">
        <v>38.33446428571428</v>
      </c>
      <c r="FB288">
        <v>41.99528571428571</v>
      </c>
      <c r="FC288">
        <v>39.45510714285713</v>
      </c>
      <c r="FD288">
        <v>41.47517857142856</v>
      </c>
      <c r="FE288">
        <v>39.69839285714284</v>
      </c>
      <c r="FF288">
        <v>1155.553571428571</v>
      </c>
      <c r="FG288">
        <v>39.43178571428571</v>
      </c>
      <c r="FH288">
        <v>0</v>
      </c>
      <c r="FI288">
        <v>1761332660</v>
      </c>
      <c r="FJ288">
        <v>0</v>
      </c>
      <c r="FK288">
        <v>1385.5936</v>
      </c>
      <c r="FL288">
        <v>0.8415384542557632</v>
      </c>
      <c r="FM288">
        <v>41.34615371175934</v>
      </c>
      <c r="FN288">
        <v>16506.672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-43.59858292682927</v>
      </c>
      <c r="GD288">
        <v>-1.123243902439103</v>
      </c>
      <c r="GE288">
        <v>0.2029082754475345</v>
      </c>
      <c r="GF288">
        <v>0</v>
      </c>
      <c r="GG288">
        <v>1385.562058823529</v>
      </c>
      <c r="GH288">
        <v>0.1783040456682617</v>
      </c>
      <c r="GI288">
        <v>0.4390951887405208</v>
      </c>
      <c r="GJ288">
        <v>1</v>
      </c>
      <c r="GK288">
        <v>2.711123414634146</v>
      </c>
      <c r="GL288">
        <v>-0.01791470383275113</v>
      </c>
      <c r="GM288">
        <v>0.00192395503440699</v>
      </c>
      <c r="GN288">
        <v>1</v>
      </c>
      <c r="GO288">
        <v>2</v>
      </c>
      <c r="GP288">
        <v>3</v>
      </c>
      <c r="GQ288" t="s">
        <v>440</v>
      </c>
      <c r="GR288">
        <v>3.13294</v>
      </c>
      <c r="GS288">
        <v>2.70892</v>
      </c>
      <c r="GT288">
        <v>0.182895</v>
      </c>
      <c r="GU288">
        <v>0.187954</v>
      </c>
      <c r="GV288">
        <v>0.063504</v>
      </c>
      <c r="GW288">
        <v>0.0520924</v>
      </c>
      <c r="GX288">
        <v>24862.6</v>
      </c>
      <c r="GY288">
        <v>23938.1</v>
      </c>
      <c r="GZ288">
        <v>30947.2</v>
      </c>
      <c r="HA288">
        <v>29707.1</v>
      </c>
      <c r="HB288">
        <v>39960.2</v>
      </c>
      <c r="HC288">
        <v>37062.4</v>
      </c>
      <c r="HD288">
        <v>47272.3</v>
      </c>
      <c r="HE288">
        <v>44132.5</v>
      </c>
      <c r="HF288">
        <v>1.88927</v>
      </c>
      <c r="HG288">
        <v>1.8776</v>
      </c>
      <c r="HH288">
        <v>0.0472479</v>
      </c>
      <c r="HI288">
        <v>0</v>
      </c>
      <c r="HJ288">
        <v>17.231</v>
      </c>
      <c r="HK288">
        <v>999.9</v>
      </c>
      <c r="HL288">
        <v>30.9</v>
      </c>
      <c r="HM288">
        <v>32.2</v>
      </c>
      <c r="HN288">
        <v>16.5552</v>
      </c>
      <c r="HO288">
        <v>63.3114</v>
      </c>
      <c r="HP288">
        <v>19.7997</v>
      </c>
      <c r="HQ288">
        <v>1</v>
      </c>
      <c r="HR288">
        <v>-0.267932</v>
      </c>
      <c r="HS288">
        <v>3.229</v>
      </c>
      <c r="HT288">
        <v>20.1751</v>
      </c>
      <c r="HU288">
        <v>5.23002</v>
      </c>
      <c r="HV288">
        <v>11.9712</v>
      </c>
      <c r="HW288">
        <v>4.97135</v>
      </c>
      <c r="HX288">
        <v>3.28948</v>
      </c>
      <c r="HY288">
        <v>9999</v>
      </c>
      <c r="HZ288">
        <v>9999</v>
      </c>
      <c r="IA288">
        <v>9999</v>
      </c>
      <c r="IB288">
        <v>999.9</v>
      </c>
      <c r="IC288">
        <v>4.97296</v>
      </c>
      <c r="ID288">
        <v>1.87742</v>
      </c>
      <c r="IE288">
        <v>1.87546</v>
      </c>
      <c r="IF288">
        <v>1.87834</v>
      </c>
      <c r="IG288">
        <v>1.87502</v>
      </c>
      <c r="IH288">
        <v>1.8786</v>
      </c>
      <c r="II288">
        <v>1.87572</v>
      </c>
      <c r="IJ288">
        <v>1.87683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1.55</v>
      </c>
      <c r="IY288">
        <v>0.0498</v>
      </c>
      <c r="IZ288">
        <v>-0.1194416370607354</v>
      </c>
      <c r="JA288">
        <v>0.002211305909277446</v>
      </c>
      <c r="JB288">
        <v>-1.416678044876584E-06</v>
      </c>
      <c r="JC288">
        <v>5.589822708492042E-10</v>
      </c>
      <c r="JD288">
        <v>-0.0366444106193515</v>
      </c>
      <c r="JE288">
        <v>-0.003883289402147765</v>
      </c>
      <c r="JF288">
        <v>0.001294046794190009</v>
      </c>
      <c r="JG288">
        <v>-2.515066912705432E-05</v>
      </c>
      <c r="JH288">
        <v>14</v>
      </c>
      <c r="JI288">
        <v>2052</v>
      </c>
      <c r="JJ288">
        <v>1</v>
      </c>
      <c r="JK288">
        <v>21</v>
      </c>
      <c r="JL288">
        <v>29355543.7</v>
      </c>
      <c r="JM288">
        <v>29355543.7</v>
      </c>
      <c r="JN288">
        <v>2.76611</v>
      </c>
      <c r="JO288">
        <v>2.5293</v>
      </c>
      <c r="JP288">
        <v>1.39893</v>
      </c>
      <c r="JQ288">
        <v>2.32788</v>
      </c>
      <c r="JR288">
        <v>1.44897</v>
      </c>
      <c r="JS288">
        <v>2.48535</v>
      </c>
      <c r="JT288">
        <v>37.8437</v>
      </c>
      <c r="JU288">
        <v>23.8774</v>
      </c>
      <c r="JV288">
        <v>18</v>
      </c>
      <c r="JW288">
        <v>476.449</v>
      </c>
      <c r="JX288">
        <v>438.295</v>
      </c>
      <c r="JY288">
        <v>13.3488</v>
      </c>
      <c r="JZ288">
        <v>23.5204</v>
      </c>
      <c r="KA288">
        <v>30.0001</v>
      </c>
      <c r="KB288">
        <v>23.3223</v>
      </c>
      <c r="KC288">
        <v>23.4125</v>
      </c>
      <c r="KD288">
        <v>55.3838</v>
      </c>
      <c r="KE288">
        <v>44.331</v>
      </c>
      <c r="KF288">
        <v>0</v>
      </c>
      <c r="KG288">
        <v>13.349</v>
      </c>
      <c r="KH288">
        <v>1336.12</v>
      </c>
      <c r="KI288">
        <v>8.709849999999999</v>
      </c>
      <c r="KJ288">
        <v>102.219</v>
      </c>
      <c r="KK288">
        <v>101.522</v>
      </c>
    </row>
    <row r="289" spans="1:297">
      <c r="A289">
        <v>273</v>
      </c>
      <c r="B289">
        <v>1761332629.1</v>
      </c>
      <c r="C289">
        <v>4588.5</v>
      </c>
      <c r="D289" t="s">
        <v>991</v>
      </c>
      <c r="E289" t="s">
        <v>992</v>
      </c>
      <c r="F289">
        <v>5</v>
      </c>
      <c r="G289" t="s">
        <v>832</v>
      </c>
      <c r="H289" t="s">
        <v>436</v>
      </c>
      <c r="I289">
        <v>1761332621.6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1337.064369018256</v>
      </c>
      <c r="AK289">
        <v>1304.784303030303</v>
      </c>
      <c r="AL289">
        <v>3.375561626895625</v>
      </c>
      <c r="AM289">
        <v>65.51490873077735</v>
      </c>
      <c r="AN289">
        <f>(AP289 - AO289 + DY289*1E3/(8.314*(EA289+273.15)) * AR289/DX289 * AQ289) * DX289/(100*DL289) * 1000/(1000 - AP289)</f>
        <v>0</v>
      </c>
      <c r="AO289">
        <v>8.735177040170164</v>
      </c>
      <c r="AP289">
        <v>11.44300666666666</v>
      </c>
      <c r="AQ289">
        <v>1.744658207541715E-06</v>
      </c>
      <c r="AR289">
        <v>114.914792961225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1761332621.6</v>
      </c>
      <c r="DR289">
        <v>1266.551111111111</v>
      </c>
      <c r="DS289">
        <v>1310.255925925926</v>
      </c>
      <c r="DT289">
        <v>11.44139259259259</v>
      </c>
      <c r="DU289">
        <v>8.732984444444444</v>
      </c>
      <c r="DV289">
        <v>1265.009629629629</v>
      </c>
      <c r="DW289">
        <v>11.39152222222222</v>
      </c>
      <c r="DX289">
        <v>500.0688888888889</v>
      </c>
      <c r="DY289">
        <v>90.13669629629629</v>
      </c>
      <c r="DZ289">
        <v>0.03083173333333333</v>
      </c>
      <c r="EA289">
        <v>17.9840037037037</v>
      </c>
      <c r="EB289">
        <v>18.01098148148148</v>
      </c>
      <c r="EC289">
        <v>999.9000000000001</v>
      </c>
      <c r="ED289">
        <v>0</v>
      </c>
      <c r="EE289">
        <v>0</v>
      </c>
      <c r="EF289">
        <v>10022.94185185185</v>
      </c>
      <c r="EG289">
        <v>0</v>
      </c>
      <c r="EH289">
        <v>1139.097407407408</v>
      </c>
      <c r="EI289">
        <v>-43.70466666666667</v>
      </c>
      <c r="EJ289">
        <v>1281.211111111111</v>
      </c>
      <c r="EK289">
        <v>1321.799629629629</v>
      </c>
      <c r="EL289">
        <v>2.70840962962963</v>
      </c>
      <c r="EM289">
        <v>1310.255925925926</v>
      </c>
      <c r="EN289">
        <v>8.732984444444444</v>
      </c>
      <c r="EO289">
        <v>1.03128962962963</v>
      </c>
      <c r="EP289">
        <v>0.7871622222222222</v>
      </c>
      <c r="EQ289">
        <v>7.366087777777778</v>
      </c>
      <c r="ER289">
        <v>3.477881481481481</v>
      </c>
      <c r="ES289">
        <v>1200.044444444445</v>
      </c>
      <c r="ET289">
        <v>0.966998851851852</v>
      </c>
      <c r="EU289">
        <v>0.03300091481481482</v>
      </c>
      <c r="EV289">
        <v>0</v>
      </c>
      <c r="EW289">
        <v>1385.746666666666</v>
      </c>
      <c r="EX289">
        <v>5.000560000000001</v>
      </c>
      <c r="EY289">
        <v>16508.67407407408</v>
      </c>
      <c r="EZ289">
        <v>10317.18888888889</v>
      </c>
      <c r="FA289">
        <v>38.44414814814814</v>
      </c>
      <c r="FB289">
        <v>41.95574074074074</v>
      </c>
      <c r="FC289">
        <v>39.45118518518517</v>
      </c>
      <c r="FD289">
        <v>41.35851851851852</v>
      </c>
      <c r="FE289">
        <v>39.66644444444444</v>
      </c>
      <c r="FF289">
        <v>1155.607037037037</v>
      </c>
      <c r="FG289">
        <v>39.43592592592594</v>
      </c>
      <c r="FH289">
        <v>0</v>
      </c>
      <c r="FI289">
        <v>1761332664.8</v>
      </c>
      <c r="FJ289">
        <v>0</v>
      </c>
      <c r="FK289">
        <v>1385.7612</v>
      </c>
      <c r="FL289">
        <v>0.8723076757777969</v>
      </c>
      <c r="FM289">
        <v>19.46153845928694</v>
      </c>
      <c r="FN289">
        <v>16508.692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-43.7072975</v>
      </c>
      <c r="GD289">
        <v>-0.7688994371481532</v>
      </c>
      <c r="GE289">
        <v>0.1860831151495214</v>
      </c>
      <c r="GF289">
        <v>0</v>
      </c>
      <c r="GG289">
        <v>1385.652352941177</v>
      </c>
      <c r="GH289">
        <v>1.732620319459496</v>
      </c>
      <c r="GI289">
        <v>0.4664639121249016</v>
      </c>
      <c r="GJ289">
        <v>0</v>
      </c>
      <c r="GK289">
        <v>2.70956</v>
      </c>
      <c r="GL289">
        <v>-0.01824878048781112</v>
      </c>
      <c r="GM289">
        <v>0.001911961035167822</v>
      </c>
      <c r="GN289">
        <v>1</v>
      </c>
      <c r="GO289">
        <v>1</v>
      </c>
      <c r="GP289">
        <v>3</v>
      </c>
      <c r="GQ289" t="s">
        <v>446</v>
      </c>
      <c r="GR289">
        <v>3.13314</v>
      </c>
      <c r="GS289">
        <v>2.70783</v>
      </c>
      <c r="GT289">
        <v>0.184345</v>
      </c>
      <c r="GU289">
        <v>0.1894</v>
      </c>
      <c r="GV289">
        <v>0.0635081</v>
      </c>
      <c r="GW289">
        <v>0.052103</v>
      </c>
      <c r="GX289">
        <v>24818.5</v>
      </c>
      <c r="GY289">
        <v>23895.2</v>
      </c>
      <c r="GZ289">
        <v>30947.1</v>
      </c>
      <c r="HA289">
        <v>29706.7</v>
      </c>
      <c r="HB289">
        <v>39960.1</v>
      </c>
      <c r="HC289">
        <v>37061.6</v>
      </c>
      <c r="HD289">
        <v>47272.2</v>
      </c>
      <c r="HE289">
        <v>44132</v>
      </c>
      <c r="HF289">
        <v>1.88935</v>
      </c>
      <c r="HG289">
        <v>1.8771</v>
      </c>
      <c r="HH289">
        <v>0.0466742</v>
      </c>
      <c r="HI289">
        <v>0</v>
      </c>
      <c r="HJ289">
        <v>17.2287</v>
      </c>
      <c r="HK289">
        <v>999.9</v>
      </c>
      <c r="HL289">
        <v>30.9</v>
      </c>
      <c r="HM289">
        <v>32.2</v>
      </c>
      <c r="HN289">
        <v>16.5549</v>
      </c>
      <c r="HO289">
        <v>63.2014</v>
      </c>
      <c r="HP289">
        <v>19.8197</v>
      </c>
      <c r="HQ289">
        <v>1</v>
      </c>
      <c r="HR289">
        <v>-0.268041</v>
      </c>
      <c r="HS289">
        <v>3.23622</v>
      </c>
      <c r="HT289">
        <v>20.1751</v>
      </c>
      <c r="HU289">
        <v>5.22882</v>
      </c>
      <c r="HV289">
        <v>11.9712</v>
      </c>
      <c r="HW289">
        <v>4.9697</v>
      </c>
      <c r="HX289">
        <v>3.2895</v>
      </c>
      <c r="HY289">
        <v>9999</v>
      </c>
      <c r="HZ289">
        <v>9999</v>
      </c>
      <c r="IA289">
        <v>9999</v>
      </c>
      <c r="IB289">
        <v>999.9</v>
      </c>
      <c r="IC289">
        <v>4.97295</v>
      </c>
      <c r="ID289">
        <v>1.87743</v>
      </c>
      <c r="IE289">
        <v>1.87549</v>
      </c>
      <c r="IF289">
        <v>1.87835</v>
      </c>
      <c r="IG289">
        <v>1.87503</v>
      </c>
      <c r="IH289">
        <v>1.87862</v>
      </c>
      <c r="II289">
        <v>1.87573</v>
      </c>
      <c r="IJ289">
        <v>1.87685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1.58</v>
      </c>
      <c r="IY289">
        <v>0.0499</v>
      </c>
      <c r="IZ289">
        <v>-0.1194416370607354</v>
      </c>
      <c r="JA289">
        <v>0.002211305909277446</v>
      </c>
      <c r="JB289">
        <v>-1.416678044876584E-06</v>
      </c>
      <c r="JC289">
        <v>5.589822708492042E-10</v>
      </c>
      <c r="JD289">
        <v>-0.0366444106193515</v>
      </c>
      <c r="JE289">
        <v>-0.003883289402147765</v>
      </c>
      <c r="JF289">
        <v>0.001294046794190009</v>
      </c>
      <c r="JG289">
        <v>-2.515066912705432E-05</v>
      </c>
      <c r="JH289">
        <v>14</v>
      </c>
      <c r="JI289">
        <v>2052</v>
      </c>
      <c r="JJ289">
        <v>1</v>
      </c>
      <c r="JK289">
        <v>21</v>
      </c>
      <c r="JL289">
        <v>29355543.8</v>
      </c>
      <c r="JM289">
        <v>29355543.8</v>
      </c>
      <c r="JN289">
        <v>2.79541</v>
      </c>
      <c r="JO289">
        <v>2.52319</v>
      </c>
      <c r="JP289">
        <v>1.39893</v>
      </c>
      <c r="JQ289">
        <v>2.32788</v>
      </c>
      <c r="JR289">
        <v>1.44897</v>
      </c>
      <c r="JS289">
        <v>2.50854</v>
      </c>
      <c r="JT289">
        <v>37.8437</v>
      </c>
      <c r="JU289">
        <v>23.8861</v>
      </c>
      <c r="JV289">
        <v>18</v>
      </c>
      <c r="JW289">
        <v>476.482</v>
      </c>
      <c r="JX289">
        <v>437.991</v>
      </c>
      <c r="JY289">
        <v>13.3381</v>
      </c>
      <c r="JZ289">
        <v>23.5202</v>
      </c>
      <c r="KA289">
        <v>30</v>
      </c>
      <c r="KB289">
        <v>23.3215</v>
      </c>
      <c r="KC289">
        <v>23.4119</v>
      </c>
      <c r="KD289">
        <v>55.9605</v>
      </c>
      <c r="KE289">
        <v>44.331</v>
      </c>
      <c r="KF289">
        <v>0</v>
      </c>
      <c r="KG289">
        <v>13.3362</v>
      </c>
      <c r="KH289">
        <v>1356.17</v>
      </c>
      <c r="KI289">
        <v>8.709849999999999</v>
      </c>
      <c r="KJ289">
        <v>102.218</v>
      </c>
      <c r="KK289">
        <v>101.521</v>
      </c>
    </row>
    <row r="290" spans="1:297">
      <c r="A290">
        <v>274</v>
      </c>
      <c r="B290">
        <v>1761332634.1</v>
      </c>
      <c r="C290">
        <v>4593.5</v>
      </c>
      <c r="D290" t="s">
        <v>993</v>
      </c>
      <c r="E290" t="s">
        <v>994</v>
      </c>
      <c r="F290">
        <v>5</v>
      </c>
      <c r="G290" t="s">
        <v>832</v>
      </c>
      <c r="H290" t="s">
        <v>436</v>
      </c>
      <c r="I290">
        <v>1761332626.314285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1353.890331584292</v>
      </c>
      <c r="AK290">
        <v>1321.525272727273</v>
      </c>
      <c r="AL290">
        <v>3.340099317759424</v>
      </c>
      <c r="AM290">
        <v>65.51490873077735</v>
      </c>
      <c r="AN290">
        <f>(AP290 - AO290 + DY290*1E3/(8.314*(EA290+273.15)) * AR290/DX290 * AQ290) * DX290/(100*DL290) * 1000/(1000 - AP290)</f>
        <v>0</v>
      </c>
      <c r="AO290">
        <v>8.73649991262236</v>
      </c>
      <c r="AP290">
        <v>11.44386484848484</v>
      </c>
      <c r="AQ290">
        <v>2.118392291391291E-07</v>
      </c>
      <c r="AR290">
        <v>114.914792961225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1761332626.314285</v>
      </c>
      <c r="DR290">
        <v>1282.217857142857</v>
      </c>
      <c r="DS290">
        <v>1326.067142857143</v>
      </c>
      <c r="DT290">
        <v>11.44241071428571</v>
      </c>
      <c r="DU290">
        <v>8.734808214285716</v>
      </c>
      <c r="DV290">
        <v>1280.655</v>
      </c>
      <c r="DW290">
        <v>11.39252142857143</v>
      </c>
      <c r="DX290">
        <v>500.0344642857143</v>
      </c>
      <c r="DY290">
        <v>90.13584642857143</v>
      </c>
      <c r="DZ290">
        <v>0.030778975</v>
      </c>
      <c r="EA290">
        <v>17.98465</v>
      </c>
      <c r="EB290">
        <v>18.00926071428571</v>
      </c>
      <c r="EC290">
        <v>999.9000000000002</v>
      </c>
      <c r="ED290">
        <v>0</v>
      </c>
      <c r="EE290">
        <v>0</v>
      </c>
      <c r="EF290">
        <v>10000.7325</v>
      </c>
      <c r="EG290">
        <v>0</v>
      </c>
      <c r="EH290">
        <v>1139.090714285714</v>
      </c>
      <c r="EI290">
        <v>-43.85068928571429</v>
      </c>
      <c r="EJ290">
        <v>1297.058928571429</v>
      </c>
      <c r="EK290">
        <v>1337.753928571429</v>
      </c>
      <c r="EL290">
        <v>2.707598571428572</v>
      </c>
      <c r="EM290">
        <v>1326.067142857143</v>
      </c>
      <c r="EN290">
        <v>8.734808214285716</v>
      </c>
      <c r="EO290">
        <v>1.031370714285714</v>
      </c>
      <c r="EP290">
        <v>0.7873191428571429</v>
      </c>
      <c r="EQ290">
        <v>7.367244642857145</v>
      </c>
      <c r="ER290">
        <v>3.480707499999999</v>
      </c>
      <c r="ES290">
        <v>1200.078571428571</v>
      </c>
      <c r="ET290">
        <v>0.9669978571428572</v>
      </c>
      <c r="EU290">
        <v>0.03300201071428572</v>
      </c>
      <c r="EV290">
        <v>0</v>
      </c>
      <c r="EW290">
        <v>1385.816785714286</v>
      </c>
      <c r="EX290">
        <v>5.000560000000001</v>
      </c>
      <c r="EY290">
        <v>16509.43214285715</v>
      </c>
      <c r="EZ290">
        <v>10317.48214285714</v>
      </c>
      <c r="FA290">
        <v>38.51089285714285</v>
      </c>
      <c r="FB290">
        <v>41.84789285714284</v>
      </c>
      <c r="FC290">
        <v>39.40389285714286</v>
      </c>
      <c r="FD290">
        <v>41.14485714285713</v>
      </c>
      <c r="FE290">
        <v>39.56014285714286</v>
      </c>
      <c r="FF290">
        <v>1155.638928571429</v>
      </c>
      <c r="FG290">
        <v>39.43892857142858</v>
      </c>
      <c r="FH290">
        <v>0</v>
      </c>
      <c r="FI290">
        <v>1761332670.2</v>
      </c>
      <c r="FJ290">
        <v>0</v>
      </c>
      <c r="FK290">
        <v>1385.813076923077</v>
      </c>
      <c r="FL290">
        <v>2.503931599274762</v>
      </c>
      <c r="FM290">
        <v>-11.45641025816158</v>
      </c>
      <c r="FN290">
        <v>16509.35769230769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-43.75192195121951</v>
      </c>
      <c r="GD290">
        <v>-1.518781881533117</v>
      </c>
      <c r="GE290">
        <v>0.1915248879098373</v>
      </c>
      <c r="GF290">
        <v>0</v>
      </c>
      <c r="GG290">
        <v>1385.805</v>
      </c>
      <c r="GH290">
        <v>1.221543153373926</v>
      </c>
      <c r="GI290">
        <v>0.4636127313888989</v>
      </c>
      <c r="GJ290">
        <v>0</v>
      </c>
      <c r="GK290">
        <v>2.708215609756098</v>
      </c>
      <c r="GL290">
        <v>-0.01282933797909411</v>
      </c>
      <c r="GM290">
        <v>0.001448344805969202</v>
      </c>
      <c r="GN290">
        <v>1</v>
      </c>
      <c r="GO290">
        <v>1</v>
      </c>
      <c r="GP290">
        <v>3</v>
      </c>
      <c r="GQ290" t="s">
        <v>446</v>
      </c>
      <c r="GR290">
        <v>3.13307</v>
      </c>
      <c r="GS290">
        <v>2.7088</v>
      </c>
      <c r="GT290">
        <v>0.185775</v>
      </c>
      <c r="GU290">
        <v>0.190837</v>
      </c>
      <c r="GV290">
        <v>0.0635141</v>
      </c>
      <c r="GW290">
        <v>0.0521072</v>
      </c>
      <c r="GX290">
        <v>24774.5</v>
      </c>
      <c r="GY290">
        <v>23853.2</v>
      </c>
      <c r="GZ290">
        <v>30946.4</v>
      </c>
      <c r="HA290">
        <v>29707.1</v>
      </c>
      <c r="HB290">
        <v>39959.2</v>
      </c>
      <c r="HC290">
        <v>37062</v>
      </c>
      <c r="HD290">
        <v>47271.4</v>
      </c>
      <c r="HE290">
        <v>44132.5</v>
      </c>
      <c r="HF290">
        <v>1.88948</v>
      </c>
      <c r="HG290">
        <v>1.87715</v>
      </c>
      <c r="HH290">
        <v>0.0469871</v>
      </c>
      <c r="HI290">
        <v>0</v>
      </c>
      <c r="HJ290">
        <v>17.2264</v>
      </c>
      <c r="HK290">
        <v>999.9</v>
      </c>
      <c r="HL290">
        <v>30.9</v>
      </c>
      <c r="HM290">
        <v>32.2</v>
      </c>
      <c r="HN290">
        <v>16.556</v>
      </c>
      <c r="HO290">
        <v>63.6014</v>
      </c>
      <c r="HP290">
        <v>20.0801</v>
      </c>
      <c r="HQ290">
        <v>1</v>
      </c>
      <c r="HR290">
        <v>-0.267886</v>
      </c>
      <c r="HS290">
        <v>3.2211</v>
      </c>
      <c r="HT290">
        <v>20.1757</v>
      </c>
      <c r="HU290">
        <v>5.22957</v>
      </c>
      <c r="HV290">
        <v>11.9713</v>
      </c>
      <c r="HW290">
        <v>4.97125</v>
      </c>
      <c r="HX290">
        <v>3.2895</v>
      </c>
      <c r="HY290">
        <v>9999</v>
      </c>
      <c r="HZ290">
        <v>9999</v>
      </c>
      <c r="IA290">
        <v>9999</v>
      </c>
      <c r="IB290">
        <v>999.9</v>
      </c>
      <c r="IC290">
        <v>4.97296</v>
      </c>
      <c r="ID290">
        <v>1.87742</v>
      </c>
      <c r="IE290">
        <v>1.87546</v>
      </c>
      <c r="IF290">
        <v>1.87835</v>
      </c>
      <c r="IG290">
        <v>1.87503</v>
      </c>
      <c r="IH290">
        <v>1.87857</v>
      </c>
      <c r="II290">
        <v>1.87567</v>
      </c>
      <c r="IJ290">
        <v>1.87683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1.59</v>
      </c>
      <c r="IY290">
        <v>0.0499</v>
      </c>
      <c r="IZ290">
        <v>-0.1194416370607354</v>
      </c>
      <c r="JA290">
        <v>0.002211305909277446</v>
      </c>
      <c r="JB290">
        <v>-1.416678044876584E-06</v>
      </c>
      <c r="JC290">
        <v>5.589822708492042E-10</v>
      </c>
      <c r="JD290">
        <v>-0.0366444106193515</v>
      </c>
      <c r="JE290">
        <v>-0.003883289402147765</v>
      </c>
      <c r="JF290">
        <v>0.001294046794190009</v>
      </c>
      <c r="JG290">
        <v>-2.515066912705432E-05</v>
      </c>
      <c r="JH290">
        <v>14</v>
      </c>
      <c r="JI290">
        <v>2052</v>
      </c>
      <c r="JJ290">
        <v>1</v>
      </c>
      <c r="JK290">
        <v>21</v>
      </c>
      <c r="JL290">
        <v>29355543.9</v>
      </c>
      <c r="JM290">
        <v>29355543.9</v>
      </c>
      <c r="JN290">
        <v>2.82104</v>
      </c>
      <c r="JO290">
        <v>2.51343</v>
      </c>
      <c r="JP290">
        <v>1.39893</v>
      </c>
      <c r="JQ290">
        <v>2.32788</v>
      </c>
      <c r="JR290">
        <v>1.44897</v>
      </c>
      <c r="JS290">
        <v>2.60742</v>
      </c>
      <c r="JT290">
        <v>37.8679</v>
      </c>
      <c r="JU290">
        <v>23.8949</v>
      </c>
      <c r="JV290">
        <v>18</v>
      </c>
      <c r="JW290">
        <v>476.544</v>
      </c>
      <c r="JX290">
        <v>438.009</v>
      </c>
      <c r="JY290">
        <v>13.3286</v>
      </c>
      <c r="JZ290">
        <v>23.5184</v>
      </c>
      <c r="KA290">
        <v>30.0002</v>
      </c>
      <c r="KB290">
        <v>23.3208</v>
      </c>
      <c r="KC290">
        <v>23.4105</v>
      </c>
      <c r="KD290">
        <v>56.476</v>
      </c>
      <c r="KE290">
        <v>44.331</v>
      </c>
      <c r="KF290">
        <v>0</v>
      </c>
      <c r="KG290">
        <v>13.3295</v>
      </c>
      <c r="KH290">
        <v>1369.53</v>
      </c>
      <c r="KI290">
        <v>8.709849999999999</v>
      </c>
      <c r="KJ290">
        <v>102.216</v>
      </c>
      <c r="KK290">
        <v>101.522</v>
      </c>
    </row>
    <row r="291" spans="1:297">
      <c r="A291">
        <v>275</v>
      </c>
      <c r="B291">
        <v>1761332639.1</v>
      </c>
      <c r="C291">
        <v>4598.5</v>
      </c>
      <c r="D291" t="s">
        <v>995</v>
      </c>
      <c r="E291" t="s">
        <v>996</v>
      </c>
      <c r="F291">
        <v>5</v>
      </c>
      <c r="G291" t="s">
        <v>832</v>
      </c>
      <c r="H291" t="s">
        <v>436</v>
      </c>
      <c r="I291">
        <v>1761332631.6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1371.000621907255</v>
      </c>
      <c r="AK291">
        <v>1338.432060606059</v>
      </c>
      <c r="AL291">
        <v>3.393799027467779</v>
      </c>
      <c r="AM291">
        <v>65.51490873077735</v>
      </c>
      <c r="AN291">
        <f>(AP291 - AO291 + DY291*1E3/(8.314*(EA291+273.15)) * AR291/DX291 * AQ291) * DX291/(100*DL291) * 1000/(1000 - AP291)</f>
        <v>0</v>
      </c>
      <c r="AO291">
        <v>8.737900223401718</v>
      </c>
      <c r="AP291">
        <v>11.44340060606061</v>
      </c>
      <c r="AQ291">
        <v>5.125533594733885E-07</v>
      </c>
      <c r="AR291">
        <v>114.914792961225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1761332631.6</v>
      </c>
      <c r="DR291">
        <v>1299.797037037037</v>
      </c>
      <c r="DS291">
        <v>1343.777037037037</v>
      </c>
      <c r="DT291">
        <v>11.4435</v>
      </c>
      <c r="DU291">
        <v>8.736797777777779</v>
      </c>
      <c r="DV291">
        <v>1298.21037037037</v>
      </c>
      <c r="DW291">
        <v>11.3936037037037</v>
      </c>
      <c r="DX291">
        <v>500.0174074074074</v>
      </c>
      <c r="DY291">
        <v>90.13528888888888</v>
      </c>
      <c r="DZ291">
        <v>0.0308186962962963</v>
      </c>
      <c r="EA291">
        <v>17.98337407407407</v>
      </c>
      <c r="EB291">
        <v>18.00555185185185</v>
      </c>
      <c r="EC291">
        <v>999.9000000000001</v>
      </c>
      <c r="ED291">
        <v>0</v>
      </c>
      <c r="EE291">
        <v>0</v>
      </c>
      <c r="EF291">
        <v>9999.255925925927</v>
      </c>
      <c r="EG291">
        <v>0</v>
      </c>
      <c r="EH291">
        <v>1139.09</v>
      </c>
      <c r="EI291">
        <v>-43.98144074074074</v>
      </c>
      <c r="EJ291">
        <v>1314.842592592593</v>
      </c>
      <c r="EK291">
        <v>1355.622222222222</v>
      </c>
      <c r="EL291">
        <v>2.706700000000001</v>
      </c>
      <c r="EM291">
        <v>1343.777037037037</v>
      </c>
      <c r="EN291">
        <v>8.736797777777779</v>
      </c>
      <c r="EO291">
        <v>1.031463333333333</v>
      </c>
      <c r="EP291">
        <v>0.7874937037037036</v>
      </c>
      <c r="EQ291">
        <v>7.368549999999999</v>
      </c>
      <c r="ER291">
        <v>3.483848888888889</v>
      </c>
      <c r="ES291">
        <v>1200.082222222222</v>
      </c>
      <c r="ET291">
        <v>0.9670004444444446</v>
      </c>
      <c r="EU291">
        <v>0.03299945925925926</v>
      </c>
      <c r="EV291">
        <v>0</v>
      </c>
      <c r="EW291">
        <v>1385.925925925926</v>
      </c>
      <c r="EX291">
        <v>5.000560000000001</v>
      </c>
      <c r="EY291">
        <v>16508.75925925926</v>
      </c>
      <c r="EZ291">
        <v>10317.51851851852</v>
      </c>
      <c r="FA291">
        <v>38.39325925925926</v>
      </c>
      <c r="FB291">
        <v>41.65018518518518</v>
      </c>
      <c r="FC291">
        <v>39.34018518518518</v>
      </c>
      <c r="FD291">
        <v>40.85162962962963</v>
      </c>
      <c r="FE291">
        <v>39.4002962962963</v>
      </c>
      <c r="FF291">
        <v>1155.644814814815</v>
      </c>
      <c r="FG291">
        <v>39.43666666666667</v>
      </c>
      <c r="FH291">
        <v>0</v>
      </c>
      <c r="FI291">
        <v>1761332675</v>
      </c>
      <c r="FJ291">
        <v>0</v>
      </c>
      <c r="FK291">
        <v>1385.995384615384</v>
      </c>
      <c r="FL291">
        <v>1.577435890492438</v>
      </c>
      <c r="FM291">
        <v>-12.70769219598291</v>
      </c>
      <c r="FN291">
        <v>16508.68076923077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-43.9323756097561</v>
      </c>
      <c r="GD291">
        <v>-1.40498675958187</v>
      </c>
      <c r="GE291">
        <v>0.1719302776730308</v>
      </c>
      <c r="GF291">
        <v>0</v>
      </c>
      <c r="GG291">
        <v>1385.865882352941</v>
      </c>
      <c r="GH291">
        <v>2.073949566740575</v>
      </c>
      <c r="GI291">
        <v>0.5172558682296323</v>
      </c>
      <c r="GJ291">
        <v>0</v>
      </c>
      <c r="GK291">
        <v>2.70724243902439</v>
      </c>
      <c r="GL291">
        <v>-0.01025289198605698</v>
      </c>
      <c r="GM291">
        <v>0.001202888354180637</v>
      </c>
      <c r="GN291">
        <v>1</v>
      </c>
      <c r="GO291">
        <v>1</v>
      </c>
      <c r="GP291">
        <v>3</v>
      </c>
      <c r="GQ291" t="s">
        <v>446</v>
      </c>
      <c r="GR291">
        <v>3.1333</v>
      </c>
      <c r="GS291">
        <v>2.7088</v>
      </c>
      <c r="GT291">
        <v>0.187213</v>
      </c>
      <c r="GU291">
        <v>0.192255</v>
      </c>
      <c r="GV291">
        <v>0.0635107</v>
      </c>
      <c r="GW291">
        <v>0.0521193</v>
      </c>
      <c r="GX291">
        <v>24731.2</v>
      </c>
      <c r="GY291">
        <v>23811.7</v>
      </c>
      <c r="GZ291">
        <v>30947</v>
      </c>
      <c r="HA291">
        <v>29707.5</v>
      </c>
      <c r="HB291">
        <v>39959.6</v>
      </c>
      <c r="HC291">
        <v>37062.3</v>
      </c>
      <c r="HD291">
        <v>47271.6</v>
      </c>
      <c r="HE291">
        <v>44133.3</v>
      </c>
      <c r="HF291">
        <v>1.8897</v>
      </c>
      <c r="HG291">
        <v>1.87678</v>
      </c>
      <c r="HH291">
        <v>0.0467412</v>
      </c>
      <c r="HI291">
        <v>0</v>
      </c>
      <c r="HJ291">
        <v>17.2245</v>
      </c>
      <c r="HK291">
        <v>999.9</v>
      </c>
      <c r="HL291">
        <v>30.9</v>
      </c>
      <c r="HM291">
        <v>32.2</v>
      </c>
      <c r="HN291">
        <v>16.5561</v>
      </c>
      <c r="HO291">
        <v>63.5814</v>
      </c>
      <c r="HP291">
        <v>19.9119</v>
      </c>
      <c r="HQ291">
        <v>1</v>
      </c>
      <c r="HR291">
        <v>-0.268186</v>
      </c>
      <c r="HS291">
        <v>3.21609</v>
      </c>
      <c r="HT291">
        <v>20.1756</v>
      </c>
      <c r="HU291">
        <v>5.22867</v>
      </c>
      <c r="HV291">
        <v>11.9731</v>
      </c>
      <c r="HW291">
        <v>4.971</v>
      </c>
      <c r="HX291">
        <v>3.28948</v>
      </c>
      <c r="HY291">
        <v>9999</v>
      </c>
      <c r="HZ291">
        <v>9999</v>
      </c>
      <c r="IA291">
        <v>9999</v>
      </c>
      <c r="IB291">
        <v>999.9</v>
      </c>
      <c r="IC291">
        <v>4.97296</v>
      </c>
      <c r="ID291">
        <v>1.87744</v>
      </c>
      <c r="IE291">
        <v>1.87546</v>
      </c>
      <c r="IF291">
        <v>1.87836</v>
      </c>
      <c r="IG291">
        <v>1.87503</v>
      </c>
      <c r="IH291">
        <v>1.87855</v>
      </c>
      <c r="II291">
        <v>1.87572</v>
      </c>
      <c r="IJ291">
        <v>1.87683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1.62</v>
      </c>
      <c r="IY291">
        <v>0.0499</v>
      </c>
      <c r="IZ291">
        <v>-0.1194416370607354</v>
      </c>
      <c r="JA291">
        <v>0.002211305909277446</v>
      </c>
      <c r="JB291">
        <v>-1.416678044876584E-06</v>
      </c>
      <c r="JC291">
        <v>5.589822708492042E-10</v>
      </c>
      <c r="JD291">
        <v>-0.0366444106193515</v>
      </c>
      <c r="JE291">
        <v>-0.003883289402147765</v>
      </c>
      <c r="JF291">
        <v>0.001294046794190009</v>
      </c>
      <c r="JG291">
        <v>-2.515066912705432E-05</v>
      </c>
      <c r="JH291">
        <v>14</v>
      </c>
      <c r="JI291">
        <v>2052</v>
      </c>
      <c r="JJ291">
        <v>1</v>
      </c>
      <c r="JK291">
        <v>21</v>
      </c>
      <c r="JL291">
        <v>29355544</v>
      </c>
      <c r="JM291">
        <v>29355544</v>
      </c>
      <c r="JN291">
        <v>2.85034</v>
      </c>
      <c r="JO291">
        <v>2.52319</v>
      </c>
      <c r="JP291">
        <v>1.39893</v>
      </c>
      <c r="JQ291">
        <v>2.32788</v>
      </c>
      <c r="JR291">
        <v>1.44897</v>
      </c>
      <c r="JS291">
        <v>2.57935</v>
      </c>
      <c r="JT291">
        <v>37.8679</v>
      </c>
      <c r="JU291">
        <v>23.8861</v>
      </c>
      <c r="JV291">
        <v>18</v>
      </c>
      <c r="JW291">
        <v>476.653</v>
      </c>
      <c r="JX291">
        <v>437.776</v>
      </c>
      <c r="JY291">
        <v>13.3219</v>
      </c>
      <c r="JZ291">
        <v>23.5184</v>
      </c>
      <c r="KA291">
        <v>30</v>
      </c>
      <c r="KB291">
        <v>23.3195</v>
      </c>
      <c r="KC291">
        <v>23.4094</v>
      </c>
      <c r="KD291">
        <v>57.0509</v>
      </c>
      <c r="KE291">
        <v>44.331</v>
      </c>
      <c r="KF291">
        <v>0</v>
      </c>
      <c r="KG291">
        <v>13.3223</v>
      </c>
      <c r="KH291">
        <v>1389.57</v>
      </c>
      <c r="KI291">
        <v>8.709849999999999</v>
      </c>
      <c r="KJ291">
        <v>102.217</v>
      </c>
      <c r="KK291">
        <v>101.524</v>
      </c>
    </row>
    <row r="292" spans="1:297">
      <c r="A292">
        <v>276</v>
      </c>
      <c r="B292">
        <v>1761332644.1</v>
      </c>
      <c r="C292">
        <v>4603.5</v>
      </c>
      <c r="D292" t="s">
        <v>997</v>
      </c>
      <c r="E292" t="s">
        <v>998</v>
      </c>
      <c r="F292">
        <v>5</v>
      </c>
      <c r="G292" t="s">
        <v>832</v>
      </c>
      <c r="H292" t="s">
        <v>436</v>
      </c>
      <c r="I292">
        <v>1761332636.314285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1387.73163700195</v>
      </c>
      <c r="AK292">
        <v>1355.270303030303</v>
      </c>
      <c r="AL292">
        <v>3.347051875371419</v>
      </c>
      <c r="AM292">
        <v>65.51490873077735</v>
      </c>
      <c r="AN292">
        <f>(AP292 - AO292 + DY292*1E3/(8.314*(EA292+273.15)) * AR292/DX292 * AQ292) * DX292/(100*DL292) * 1000/(1000 - AP292)</f>
        <v>0</v>
      </c>
      <c r="AO292">
        <v>8.740531008500492</v>
      </c>
      <c r="AP292">
        <v>11.44518</v>
      </c>
      <c r="AQ292">
        <v>1.154387416282077E-06</v>
      </c>
      <c r="AR292">
        <v>114.914792961225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1761332636.314285</v>
      </c>
      <c r="DR292">
        <v>1315.5075</v>
      </c>
      <c r="DS292">
        <v>1359.556785714286</v>
      </c>
      <c r="DT292">
        <v>11.44397142857143</v>
      </c>
      <c r="DU292">
        <v>8.738575357142858</v>
      </c>
      <c r="DV292">
        <v>1313.899642857143</v>
      </c>
      <c r="DW292">
        <v>11.394075</v>
      </c>
      <c r="DX292">
        <v>500.0053214285714</v>
      </c>
      <c r="DY292">
        <v>90.13560357142858</v>
      </c>
      <c r="DZ292">
        <v>0.03096425714285714</v>
      </c>
      <c r="EA292">
        <v>17.98191071428571</v>
      </c>
      <c r="EB292">
        <v>18.00197857142857</v>
      </c>
      <c r="EC292">
        <v>999.9000000000002</v>
      </c>
      <c r="ED292">
        <v>0</v>
      </c>
      <c r="EE292">
        <v>0</v>
      </c>
      <c r="EF292">
        <v>9987.950357142856</v>
      </c>
      <c r="EG292">
        <v>0</v>
      </c>
      <c r="EH292">
        <v>1139.086071428571</v>
      </c>
      <c r="EI292">
        <v>-44.04945714285714</v>
      </c>
      <c r="EJ292">
        <v>1330.735357142857</v>
      </c>
      <c r="EK292">
        <v>1371.5425</v>
      </c>
      <c r="EL292">
        <v>2.705397500000001</v>
      </c>
      <c r="EM292">
        <v>1359.556785714286</v>
      </c>
      <c r="EN292">
        <v>8.738575357142858</v>
      </c>
      <c r="EO292">
        <v>1.031510357142857</v>
      </c>
      <c r="EP292">
        <v>0.78765675</v>
      </c>
      <c r="EQ292">
        <v>7.369208214285714</v>
      </c>
      <c r="ER292">
        <v>3.48678</v>
      </c>
      <c r="ES292">
        <v>1200.076428571429</v>
      </c>
      <c r="ET292">
        <v>0.9670041785714287</v>
      </c>
      <c r="EU292">
        <v>0.03299577857142857</v>
      </c>
      <c r="EV292">
        <v>0</v>
      </c>
      <c r="EW292">
        <v>1386.110357142857</v>
      </c>
      <c r="EX292">
        <v>5.000560000000001</v>
      </c>
      <c r="EY292">
        <v>16508.25357142857</v>
      </c>
      <c r="EZ292">
        <v>10317.48928571429</v>
      </c>
      <c r="FA292">
        <v>38.29214285714285</v>
      </c>
      <c r="FB292">
        <v>41.47299999999999</v>
      </c>
      <c r="FC292">
        <v>39.26321428571428</v>
      </c>
      <c r="FD292">
        <v>40.61585714285714</v>
      </c>
      <c r="FE292">
        <v>39.25871428571428</v>
      </c>
      <c r="FF292">
        <v>1155.643571428571</v>
      </c>
      <c r="FG292">
        <v>39.4325</v>
      </c>
      <c r="FH292">
        <v>0</v>
      </c>
      <c r="FI292">
        <v>1761332679.8</v>
      </c>
      <c r="FJ292">
        <v>0</v>
      </c>
      <c r="FK292">
        <v>1386.193461538461</v>
      </c>
      <c r="FL292">
        <v>4.073504266066884</v>
      </c>
      <c r="FM292">
        <v>-6.082051200234589</v>
      </c>
      <c r="FN292">
        <v>16507.97307692308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-43.97466097560976</v>
      </c>
      <c r="GD292">
        <v>-1.24591358885011</v>
      </c>
      <c r="GE292">
        <v>0.1652889751506889</v>
      </c>
      <c r="GF292">
        <v>0</v>
      </c>
      <c r="GG292">
        <v>1386.097941176471</v>
      </c>
      <c r="GH292">
        <v>2.362566839881526</v>
      </c>
      <c r="GI292">
        <v>0.4859180481119951</v>
      </c>
      <c r="GJ292">
        <v>0</v>
      </c>
      <c r="GK292">
        <v>2.706197073170732</v>
      </c>
      <c r="GL292">
        <v>-0.01458752613240865</v>
      </c>
      <c r="GM292">
        <v>0.001650453365508766</v>
      </c>
      <c r="GN292">
        <v>1</v>
      </c>
      <c r="GO292">
        <v>1</v>
      </c>
      <c r="GP292">
        <v>3</v>
      </c>
      <c r="GQ292" t="s">
        <v>446</v>
      </c>
      <c r="GR292">
        <v>3.1331</v>
      </c>
      <c r="GS292">
        <v>2.70865</v>
      </c>
      <c r="GT292">
        <v>0.188631</v>
      </c>
      <c r="GU292">
        <v>0.193679</v>
      </c>
      <c r="GV292">
        <v>0.063523</v>
      </c>
      <c r="GW292">
        <v>0.0521325</v>
      </c>
      <c r="GX292">
        <v>24688.3</v>
      </c>
      <c r="GY292">
        <v>23769.4</v>
      </c>
      <c r="GZ292">
        <v>30947.2</v>
      </c>
      <c r="HA292">
        <v>29706.9</v>
      </c>
      <c r="HB292">
        <v>39959.9</v>
      </c>
      <c r="HC292">
        <v>37060.9</v>
      </c>
      <c r="HD292">
        <v>47272.3</v>
      </c>
      <c r="HE292">
        <v>44132.1</v>
      </c>
      <c r="HF292">
        <v>1.8894</v>
      </c>
      <c r="HG292">
        <v>1.87725</v>
      </c>
      <c r="HH292">
        <v>0.046093</v>
      </c>
      <c r="HI292">
        <v>0</v>
      </c>
      <c r="HJ292">
        <v>17.2222</v>
      </c>
      <c r="HK292">
        <v>999.9</v>
      </c>
      <c r="HL292">
        <v>30.9</v>
      </c>
      <c r="HM292">
        <v>32.2</v>
      </c>
      <c r="HN292">
        <v>16.5551</v>
      </c>
      <c r="HO292">
        <v>63.7114</v>
      </c>
      <c r="HP292">
        <v>19.7316</v>
      </c>
      <c r="HQ292">
        <v>1</v>
      </c>
      <c r="HR292">
        <v>-0.268239</v>
      </c>
      <c r="HS292">
        <v>3.19028</v>
      </c>
      <c r="HT292">
        <v>20.1762</v>
      </c>
      <c r="HU292">
        <v>5.22942</v>
      </c>
      <c r="HV292">
        <v>11.9719</v>
      </c>
      <c r="HW292">
        <v>4.97095</v>
      </c>
      <c r="HX292">
        <v>3.28953</v>
      </c>
      <c r="HY292">
        <v>9999</v>
      </c>
      <c r="HZ292">
        <v>9999</v>
      </c>
      <c r="IA292">
        <v>9999</v>
      </c>
      <c r="IB292">
        <v>999.9</v>
      </c>
      <c r="IC292">
        <v>4.97295</v>
      </c>
      <c r="ID292">
        <v>1.87744</v>
      </c>
      <c r="IE292">
        <v>1.87546</v>
      </c>
      <c r="IF292">
        <v>1.87835</v>
      </c>
      <c r="IG292">
        <v>1.87501</v>
      </c>
      <c r="IH292">
        <v>1.87858</v>
      </c>
      <c r="II292">
        <v>1.87573</v>
      </c>
      <c r="IJ292">
        <v>1.87684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1.65</v>
      </c>
      <c r="IY292">
        <v>0.0499</v>
      </c>
      <c r="IZ292">
        <v>-0.1194416370607354</v>
      </c>
      <c r="JA292">
        <v>0.002211305909277446</v>
      </c>
      <c r="JB292">
        <v>-1.416678044876584E-06</v>
      </c>
      <c r="JC292">
        <v>5.589822708492042E-10</v>
      </c>
      <c r="JD292">
        <v>-0.0366444106193515</v>
      </c>
      <c r="JE292">
        <v>-0.003883289402147765</v>
      </c>
      <c r="JF292">
        <v>0.001294046794190009</v>
      </c>
      <c r="JG292">
        <v>-2.515066912705432E-05</v>
      </c>
      <c r="JH292">
        <v>14</v>
      </c>
      <c r="JI292">
        <v>2052</v>
      </c>
      <c r="JJ292">
        <v>1</v>
      </c>
      <c r="JK292">
        <v>21</v>
      </c>
      <c r="JL292">
        <v>29355544.1</v>
      </c>
      <c r="JM292">
        <v>29355544.1</v>
      </c>
      <c r="JN292">
        <v>2.87598</v>
      </c>
      <c r="JO292">
        <v>2.53296</v>
      </c>
      <c r="JP292">
        <v>1.39893</v>
      </c>
      <c r="JQ292">
        <v>2.32788</v>
      </c>
      <c r="JR292">
        <v>1.44897</v>
      </c>
      <c r="JS292">
        <v>2.45605</v>
      </c>
      <c r="JT292">
        <v>37.8679</v>
      </c>
      <c r="JU292">
        <v>23.8774</v>
      </c>
      <c r="JV292">
        <v>18</v>
      </c>
      <c r="JW292">
        <v>476.494</v>
      </c>
      <c r="JX292">
        <v>438.053</v>
      </c>
      <c r="JY292">
        <v>13.3186</v>
      </c>
      <c r="JZ292">
        <v>23.5164</v>
      </c>
      <c r="KA292">
        <v>30</v>
      </c>
      <c r="KB292">
        <v>23.3194</v>
      </c>
      <c r="KC292">
        <v>23.4085</v>
      </c>
      <c r="KD292">
        <v>57.5632</v>
      </c>
      <c r="KE292">
        <v>44.331</v>
      </c>
      <c r="KF292">
        <v>0</v>
      </c>
      <c r="KG292">
        <v>13.3219</v>
      </c>
      <c r="KH292">
        <v>1402.92</v>
      </c>
      <c r="KI292">
        <v>8.709849999999999</v>
      </c>
      <c r="KJ292">
        <v>102.219</v>
      </c>
      <c r="KK292">
        <v>101.521</v>
      </c>
    </row>
    <row r="293" spans="1:297">
      <c r="A293">
        <v>277</v>
      </c>
      <c r="B293">
        <v>1761332649.1</v>
      </c>
      <c r="C293">
        <v>4608.5</v>
      </c>
      <c r="D293" t="s">
        <v>999</v>
      </c>
      <c r="E293" t="s">
        <v>1000</v>
      </c>
      <c r="F293">
        <v>5</v>
      </c>
      <c r="G293" t="s">
        <v>832</v>
      </c>
      <c r="H293" t="s">
        <v>436</v>
      </c>
      <c r="I293">
        <v>1761332641.6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1404.797972167202</v>
      </c>
      <c r="AK293">
        <v>1372.089515151515</v>
      </c>
      <c r="AL293">
        <v>3.375141467811352</v>
      </c>
      <c r="AM293">
        <v>65.51490873077735</v>
      </c>
      <c r="AN293">
        <f>(AP293 - AO293 + DY293*1E3/(8.314*(EA293+273.15)) * AR293/DX293 * AQ293) * DX293/(100*DL293) * 1000/(1000 - AP293)</f>
        <v>0</v>
      </c>
      <c r="AO293">
        <v>8.741829445882511</v>
      </c>
      <c r="AP293">
        <v>11.44652363636364</v>
      </c>
      <c r="AQ293">
        <v>1.823059695000663E-06</v>
      </c>
      <c r="AR293">
        <v>114.914792961225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1761332641.6</v>
      </c>
      <c r="DR293">
        <v>1333.090740740741</v>
      </c>
      <c r="DS293">
        <v>1377.302962962963</v>
      </c>
      <c r="DT293">
        <v>11.44498518518518</v>
      </c>
      <c r="DU293">
        <v>8.740582962962963</v>
      </c>
      <c r="DV293">
        <v>1331.458888888889</v>
      </c>
      <c r="DW293">
        <v>11.39507777777778</v>
      </c>
      <c r="DX293">
        <v>499.9796666666667</v>
      </c>
      <c r="DY293">
        <v>90.13689629629629</v>
      </c>
      <c r="DZ293">
        <v>0.03112979259259259</v>
      </c>
      <c r="EA293">
        <v>17.98118888888889</v>
      </c>
      <c r="EB293">
        <v>17.99677777777778</v>
      </c>
      <c r="EC293">
        <v>999.9000000000001</v>
      </c>
      <c r="ED293">
        <v>0</v>
      </c>
      <c r="EE293">
        <v>0</v>
      </c>
      <c r="EF293">
        <v>9993.752222222225</v>
      </c>
      <c r="EG293">
        <v>0</v>
      </c>
      <c r="EH293">
        <v>1139.068148148148</v>
      </c>
      <c r="EI293">
        <v>-44.21082222222222</v>
      </c>
      <c r="EJ293">
        <v>1348.523703703703</v>
      </c>
      <c r="EK293">
        <v>1389.446296296296</v>
      </c>
      <c r="EL293">
        <v>2.704407407407408</v>
      </c>
      <c r="EM293">
        <v>1377.302962962963</v>
      </c>
      <c r="EN293">
        <v>8.740582962962963</v>
      </c>
      <c r="EO293">
        <v>1.031616666666667</v>
      </c>
      <c r="EP293">
        <v>0.787849111111111</v>
      </c>
      <c r="EQ293">
        <v>7.37071851851852</v>
      </c>
      <c r="ER293">
        <v>3.490238148148148</v>
      </c>
      <c r="ES293">
        <v>1200.052962962963</v>
      </c>
      <c r="ET293">
        <v>0.9670069259259259</v>
      </c>
      <c r="EU293">
        <v>0.03299307037037037</v>
      </c>
      <c r="EV293">
        <v>0</v>
      </c>
      <c r="EW293">
        <v>1386.506666666666</v>
      </c>
      <c r="EX293">
        <v>5.000560000000001</v>
      </c>
      <c r="EY293">
        <v>16507.79259259259</v>
      </c>
      <c r="EZ293">
        <v>10317.3</v>
      </c>
      <c r="FA293">
        <v>38.22888888888888</v>
      </c>
      <c r="FB293">
        <v>41.27525925925925</v>
      </c>
      <c r="FC293">
        <v>39.15944444444444</v>
      </c>
      <c r="FD293">
        <v>40.36548148148148</v>
      </c>
      <c r="FE293">
        <v>39.14088888888888</v>
      </c>
      <c r="FF293">
        <v>1155.624074074074</v>
      </c>
      <c r="FG293">
        <v>39.42851851851852</v>
      </c>
      <c r="FH293">
        <v>0</v>
      </c>
      <c r="FI293">
        <v>1761332685.2</v>
      </c>
      <c r="FJ293">
        <v>0</v>
      </c>
      <c r="FK293">
        <v>1386.6272</v>
      </c>
      <c r="FL293">
        <v>6.310000014304402</v>
      </c>
      <c r="FM293">
        <v>-5.299999964575175</v>
      </c>
      <c r="FN293">
        <v>16507.468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-44.12759</v>
      </c>
      <c r="GD293">
        <v>-1.473872420262609</v>
      </c>
      <c r="GE293">
        <v>0.1861818422940323</v>
      </c>
      <c r="GF293">
        <v>0</v>
      </c>
      <c r="GG293">
        <v>1386.350294117647</v>
      </c>
      <c r="GH293">
        <v>4.290145149553528</v>
      </c>
      <c r="GI293">
        <v>0.6054287993991219</v>
      </c>
      <c r="GJ293">
        <v>0</v>
      </c>
      <c r="GK293">
        <v>2.7051735</v>
      </c>
      <c r="GL293">
        <v>-0.01354604127580421</v>
      </c>
      <c r="GM293">
        <v>0.001615141712048824</v>
      </c>
      <c r="GN293">
        <v>1</v>
      </c>
      <c r="GO293">
        <v>1</v>
      </c>
      <c r="GP293">
        <v>3</v>
      </c>
      <c r="GQ293" t="s">
        <v>446</v>
      </c>
      <c r="GR293">
        <v>3.13332</v>
      </c>
      <c r="GS293">
        <v>2.70895</v>
      </c>
      <c r="GT293">
        <v>0.190043</v>
      </c>
      <c r="GU293">
        <v>0.195071</v>
      </c>
      <c r="GV293">
        <v>0.0635295</v>
      </c>
      <c r="GW293">
        <v>0.0521423</v>
      </c>
      <c r="GX293">
        <v>24645.4</v>
      </c>
      <c r="GY293">
        <v>23728.9</v>
      </c>
      <c r="GZ293">
        <v>30947.2</v>
      </c>
      <c r="HA293">
        <v>29707.5</v>
      </c>
      <c r="HB293">
        <v>39959.4</v>
      </c>
      <c r="HC293">
        <v>37061.8</v>
      </c>
      <c r="HD293">
        <v>47272</v>
      </c>
      <c r="HE293">
        <v>44133.5</v>
      </c>
      <c r="HF293">
        <v>1.89</v>
      </c>
      <c r="HG293">
        <v>1.87695</v>
      </c>
      <c r="HH293">
        <v>0.0466965</v>
      </c>
      <c r="HI293">
        <v>0</v>
      </c>
      <c r="HJ293">
        <v>17.2203</v>
      </c>
      <c r="HK293">
        <v>999.9</v>
      </c>
      <c r="HL293">
        <v>30.9</v>
      </c>
      <c r="HM293">
        <v>32.2</v>
      </c>
      <c r="HN293">
        <v>16.5558</v>
      </c>
      <c r="HO293">
        <v>63.0314</v>
      </c>
      <c r="HP293">
        <v>19.8438</v>
      </c>
      <c r="HQ293">
        <v>1</v>
      </c>
      <c r="HR293">
        <v>-0.268989</v>
      </c>
      <c r="HS293">
        <v>2.80543</v>
      </c>
      <c r="HT293">
        <v>20.1831</v>
      </c>
      <c r="HU293">
        <v>5.22897</v>
      </c>
      <c r="HV293">
        <v>11.9709</v>
      </c>
      <c r="HW293">
        <v>4.9712</v>
      </c>
      <c r="HX293">
        <v>3.28953</v>
      </c>
      <c r="HY293">
        <v>9999</v>
      </c>
      <c r="HZ293">
        <v>9999</v>
      </c>
      <c r="IA293">
        <v>9999</v>
      </c>
      <c r="IB293">
        <v>999.9</v>
      </c>
      <c r="IC293">
        <v>4.973</v>
      </c>
      <c r="ID293">
        <v>1.87744</v>
      </c>
      <c r="IE293">
        <v>1.87549</v>
      </c>
      <c r="IF293">
        <v>1.87836</v>
      </c>
      <c r="IG293">
        <v>1.87502</v>
      </c>
      <c r="IH293">
        <v>1.87862</v>
      </c>
      <c r="II293">
        <v>1.87572</v>
      </c>
      <c r="IJ293">
        <v>1.87685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1.67</v>
      </c>
      <c r="IY293">
        <v>0.05</v>
      </c>
      <c r="IZ293">
        <v>-0.1194416370607354</v>
      </c>
      <c r="JA293">
        <v>0.002211305909277446</v>
      </c>
      <c r="JB293">
        <v>-1.416678044876584E-06</v>
      </c>
      <c r="JC293">
        <v>5.589822708492042E-10</v>
      </c>
      <c r="JD293">
        <v>-0.0366444106193515</v>
      </c>
      <c r="JE293">
        <v>-0.003883289402147765</v>
      </c>
      <c r="JF293">
        <v>0.001294046794190009</v>
      </c>
      <c r="JG293">
        <v>-2.515066912705432E-05</v>
      </c>
      <c r="JH293">
        <v>14</v>
      </c>
      <c r="JI293">
        <v>2052</v>
      </c>
      <c r="JJ293">
        <v>1</v>
      </c>
      <c r="JK293">
        <v>21</v>
      </c>
      <c r="JL293">
        <v>29355544.2</v>
      </c>
      <c r="JM293">
        <v>29355544.2</v>
      </c>
      <c r="JN293">
        <v>2.90405</v>
      </c>
      <c r="JO293">
        <v>2.51343</v>
      </c>
      <c r="JP293">
        <v>1.39893</v>
      </c>
      <c r="JQ293">
        <v>2.32788</v>
      </c>
      <c r="JR293">
        <v>1.44897</v>
      </c>
      <c r="JS293">
        <v>2.53052</v>
      </c>
      <c r="JT293">
        <v>37.8679</v>
      </c>
      <c r="JU293">
        <v>23.8949</v>
      </c>
      <c r="JV293">
        <v>18</v>
      </c>
      <c r="JW293">
        <v>476.796</v>
      </c>
      <c r="JX293">
        <v>437.873</v>
      </c>
      <c r="JY293">
        <v>13.3526</v>
      </c>
      <c r="JZ293">
        <v>23.5164</v>
      </c>
      <c r="KA293">
        <v>29.9994</v>
      </c>
      <c r="KB293">
        <v>23.3175</v>
      </c>
      <c r="KC293">
        <v>23.4085</v>
      </c>
      <c r="KD293">
        <v>58.1394</v>
      </c>
      <c r="KE293">
        <v>44.331</v>
      </c>
      <c r="KF293">
        <v>0</v>
      </c>
      <c r="KG293">
        <v>13.4083</v>
      </c>
      <c r="KH293">
        <v>1422.96</v>
      </c>
      <c r="KI293">
        <v>8.709849999999999</v>
      </c>
      <c r="KJ293">
        <v>102.218</v>
      </c>
      <c r="KK293">
        <v>101.524</v>
      </c>
    </row>
    <row r="294" spans="1:297">
      <c r="A294">
        <v>278</v>
      </c>
      <c r="B294">
        <v>1761332654.1</v>
      </c>
      <c r="C294">
        <v>4613.5</v>
      </c>
      <c r="D294" t="s">
        <v>1001</v>
      </c>
      <c r="E294" t="s">
        <v>1002</v>
      </c>
      <c r="F294">
        <v>5</v>
      </c>
      <c r="G294" t="s">
        <v>832</v>
      </c>
      <c r="H294" t="s">
        <v>436</v>
      </c>
      <c r="I294">
        <v>1761332646.314285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1421.542886435366</v>
      </c>
      <c r="AK294">
        <v>1388.89103030303</v>
      </c>
      <c r="AL294">
        <v>3.356798597791962</v>
      </c>
      <c r="AM294">
        <v>65.51490873077735</v>
      </c>
      <c r="AN294">
        <f>(AP294 - AO294 + DY294*1E3/(8.314*(EA294+273.15)) * AR294/DX294 * AQ294) * DX294/(100*DL294) * 1000/(1000 - AP294)</f>
        <v>0</v>
      </c>
      <c r="AO294">
        <v>8.74494862836992</v>
      </c>
      <c r="AP294">
        <v>11.45412121212121</v>
      </c>
      <c r="AQ294">
        <v>2.295849886512282E-06</v>
      </c>
      <c r="AR294">
        <v>114.914792961225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1761332646.314285</v>
      </c>
      <c r="DR294">
        <v>1348.7925</v>
      </c>
      <c r="DS294">
        <v>1393.053214285714</v>
      </c>
      <c r="DT294">
        <v>11.44701428571429</v>
      </c>
      <c r="DU294">
        <v>8.742662142857142</v>
      </c>
      <c r="DV294">
        <v>1347.137142857143</v>
      </c>
      <c r="DW294">
        <v>11.397075</v>
      </c>
      <c r="DX294">
        <v>500.0444642857143</v>
      </c>
      <c r="DY294">
        <v>90.13754999999999</v>
      </c>
      <c r="DZ294">
        <v>0.03098906428571429</v>
      </c>
      <c r="EA294">
        <v>17.98125714285714</v>
      </c>
      <c r="EB294">
        <v>17.99516428571429</v>
      </c>
      <c r="EC294">
        <v>999.9000000000002</v>
      </c>
      <c r="ED294">
        <v>0</v>
      </c>
      <c r="EE294">
        <v>0</v>
      </c>
      <c r="EF294">
        <v>9992.390357142856</v>
      </c>
      <c r="EG294">
        <v>0</v>
      </c>
      <c r="EH294">
        <v>1139.055357142857</v>
      </c>
      <c r="EI294">
        <v>-44.25998571428572</v>
      </c>
      <c r="EJ294">
        <v>1364.41</v>
      </c>
      <c r="EK294">
        <v>1405.338571428571</v>
      </c>
      <c r="EL294">
        <v>2.704358928571429</v>
      </c>
      <c r="EM294">
        <v>1393.053214285714</v>
      </c>
      <c r="EN294">
        <v>8.742662142857142</v>
      </c>
      <c r="EO294">
        <v>1.031807142857143</v>
      </c>
      <c r="EP294">
        <v>0.7880422857142856</v>
      </c>
      <c r="EQ294">
        <v>7.373419642857144</v>
      </c>
      <c r="ER294">
        <v>3.493712142857143</v>
      </c>
      <c r="ES294">
        <v>1200.043214285714</v>
      </c>
      <c r="ET294">
        <v>0.9670044285714285</v>
      </c>
      <c r="EU294">
        <v>0.03299569285714285</v>
      </c>
      <c r="EV294">
        <v>0</v>
      </c>
      <c r="EW294">
        <v>1387.05</v>
      </c>
      <c r="EX294">
        <v>5.000560000000001</v>
      </c>
      <c r="EY294">
        <v>16507.63571428571</v>
      </c>
      <c r="EZ294">
        <v>10317.21071428571</v>
      </c>
      <c r="FA294">
        <v>38.05103571428572</v>
      </c>
      <c r="FB294">
        <v>41.1025</v>
      </c>
      <c r="FC294">
        <v>39.07332142857143</v>
      </c>
      <c r="FD294">
        <v>40.15596428571428</v>
      </c>
      <c r="FE294">
        <v>39.03982142857142</v>
      </c>
      <c r="FF294">
        <v>1155.613214285715</v>
      </c>
      <c r="FG294">
        <v>39.43</v>
      </c>
      <c r="FH294">
        <v>0</v>
      </c>
      <c r="FI294">
        <v>1761332690</v>
      </c>
      <c r="FJ294">
        <v>0</v>
      </c>
      <c r="FK294">
        <v>1387.0844</v>
      </c>
      <c r="FL294">
        <v>5.465384619398967</v>
      </c>
      <c r="FM294">
        <v>-3.915384607166798</v>
      </c>
      <c r="FN294">
        <v>16507.236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-44.24672926829268</v>
      </c>
      <c r="GD294">
        <v>-0.8874104529616889</v>
      </c>
      <c r="GE294">
        <v>0.1380627627582482</v>
      </c>
      <c r="GF294">
        <v>0</v>
      </c>
      <c r="GG294">
        <v>1386.779117647059</v>
      </c>
      <c r="GH294">
        <v>5.571428569487292</v>
      </c>
      <c r="GI294">
        <v>0.6953474275372602</v>
      </c>
      <c r="GJ294">
        <v>0</v>
      </c>
      <c r="GK294">
        <v>2.704797317073171</v>
      </c>
      <c r="GL294">
        <v>-0.001730801393726865</v>
      </c>
      <c r="GM294">
        <v>0.00163729405614689</v>
      </c>
      <c r="GN294">
        <v>1</v>
      </c>
      <c r="GO294">
        <v>1</v>
      </c>
      <c r="GP294">
        <v>3</v>
      </c>
      <c r="GQ294" t="s">
        <v>446</v>
      </c>
      <c r="GR294">
        <v>3.13294</v>
      </c>
      <c r="GS294">
        <v>2.70867</v>
      </c>
      <c r="GT294">
        <v>0.191434</v>
      </c>
      <c r="GU294">
        <v>0.196453</v>
      </c>
      <c r="GV294">
        <v>0.0635549</v>
      </c>
      <c r="GW294">
        <v>0.0521451</v>
      </c>
      <c r="GX294">
        <v>24603</v>
      </c>
      <c r="GY294">
        <v>23688.2</v>
      </c>
      <c r="GZ294">
        <v>30947</v>
      </c>
      <c r="HA294">
        <v>29707.5</v>
      </c>
      <c r="HB294">
        <v>39958.3</v>
      </c>
      <c r="HC294">
        <v>37061.5</v>
      </c>
      <c r="HD294">
        <v>47271.9</v>
      </c>
      <c r="HE294">
        <v>44133.2</v>
      </c>
      <c r="HF294">
        <v>1.88937</v>
      </c>
      <c r="HG294">
        <v>1.8777</v>
      </c>
      <c r="HH294">
        <v>0.0469498</v>
      </c>
      <c r="HI294">
        <v>0</v>
      </c>
      <c r="HJ294">
        <v>17.2188</v>
      </c>
      <c r="HK294">
        <v>999.9</v>
      </c>
      <c r="HL294">
        <v>30.9</v>
      </c>
      <c r="HM294">
        <v>32.2</v>
      </c>
      <c r="HN294">
        <v>16.5559</v>
      </c>
      <c r="HO294">
        <v>63.3414</v>
      </c>
      <c r="HP294">
        <v>20.0761</v>
      </c>
      <c r="HQ294">
        <v>1</v>
      </c>
      <c r="HR294">
        <v>-0.269235</v>
      </c>
      <c r="HS294">
        <v>2.96794</v>
      </c>
      <c r="HT294">
        <v>20.1801</v>
      </c>
      <c r="HU294">
        <v>5.22942</v>
      </c>
      <c r="HV294">
        <v>11.9716</v>
      </c>
      <c r="HW294">
        <v>4.9712</v>
      </c>
      <c r="HX294">
        <v>3.28958</v>
      </c>
      <c r="HY294">
        <v>9999</v>
      </c>
      <c r="HZ294">
        <v>9999</v>
      </c>
      <c r="IA294">
        <v>9999</v>
      </c>
      <c r="IB294">
        <v>999.9</v>
      </c>
      <c r="IC294">
        <v>4.97296</v>
      </c>
      <c r="ID294">
        <v>1.87744</v>
      </c>
      <c r="IE294">
        <v>1.87548</v>
      </c>
      <c r="IF294">
        <v>1.87836</v>
      </c>
      <c r="IG294">
        <v>1.87502</v>
      </c>
      <c r="IH294">
        <v>1.87859</v>
      </c>
      <c r="II294">
        <v>1.87575</v>
      </c>
      <c r="IJ294">
        <v>1.87686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1.7</v>
      </c>
      <c r="IY294">
        <v>0.05</v>
      </c>
      <c r="IZ294">
        <v>-0.1194416370607354</v>
      </c>
      <c r="JA294">
        <v>0.002211305909277446</v>
      </c>
      <c r="JB294">
        <v>-1.416678044876584E-06</v>
      </c>
      <c r="JC294">
        <v>5.589822708492042E-10</v>
      </c>
      <c r="JD294">
        <v>-0.0366444106193515</v>
      </c>
      <c r="JE294">
        <v>-0.003883289402147765</v>
      </c>
      <c r="JF294">
        <v>0.001294046794190009</v>
      </c>
      <c r="JG294">
        <v>-2.515066912705432E-05</v>
      </c>
      <c r="JH294">
        <v>14</v>
      </c>
      <c r="JI294">
        <v>2052</v>
      </c>
      <c r="JJ294">
        <v>1</v>
      </c>
      <c r="JK294">
        <v>21</v>
      </c>
      <c r="JL294">
        <v>29355544.2</v>
      </c>
      <c r="JM294">
        <v>29355544.2</v>
      </c>
      <c r="JN294">
        <v>2.92969</v>
      </c>
      <c r="JO294">
        <v>2.51465</v>
      </c>
      <c r="JP294">
        <v>1.39893</v>
      </c>
      <c r="JQ294">
        <v>2.32788</v>
      </c>
      <c r="JR294">
        <v>1.44897</v>
      </c>
      <c r="JS294">
        <v>2.61108</v>
      </c>
      <c r="JT294">
        <v>37.8679</v>
      </c>
      <c r="JU294">
        <v>23.8949</v>
      </c>
      <c r="JV294">
        <v>18</v>
      </c>
      <c r="JW294">
        <v>476.468</v>
      </c>
      <c r="JX294">
        <v>438.311</v>
      </c>
      <c r="JY294">
        <v>13.4122</v>
      </c>
      <c r="JZ294">
        <v>23.5148</v>
      </c>
      <c r="KA294">
        <v>29.9998</v>
      </c>
      <c r="KB294">
        <v>23.3175</v>
      </c>
      <c r="KC294">
        <v>23.407</v>
      </c>
      <c r="KD294">
        <v>58.6513</v>
      </c>
      <c r="KE294">
        <v>44.331</v>
      </c>
      <c r="KF294">
        <v>0</v>
      </c>
      <c r="KG294">
        <v>13.413</v>
      </c>
      <c r="KH294">
        <v>1436.36</v>
      </c>
      <c r="KI294">
        <v>8.70819</v>
      </c>
      <c r="KJ294">
        <v>102.218</v>
      </c>
      <c r="KK294">
        <v>101.524</v>
      </c>
    </row>
    <row r="295" spans="1:297">
      <c r="A295">
        <v>279</v>
      </c>
      <c r="B295">
        <v>1761332659.1</v>
      </c>
      <c r="C295">
        <v>4618.5</v>
      </c>
      <c r="D295" t="s">
        <v>1003</v>
      </c>
      <c r="E295" t="s">
        <v>1004</v>
      </c>
      <c r="F295">
        <v>5</v>
      </c>
      <c r="G295" t="s">
        <v>832</v>
      </c>
      <c r="H295" t="s">
        <v>436</v>
      </c>
      <c r="I295">
        <v>1761332651.6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1438.392269620377</v>
      </c>
      <c r="AK295">
        <v>1405.785212121213</v>
      </c>
      <c r="AL295">
        <v>3.37101482902186</v>
      </c>
      <c r="AM295">
        <v>65.51490873077735</v>
      </c>
      <c r="AN295">
        <f>(AP295 - AO295 + DY295*1E3/(8.314*(EA295+273.15)) * AR295/DX295 * AQ295) * DX295/(100*DL295) * 1000/(1000 - AP295)</f>
        <v>0</v>
      </c>
      <c r="AO295">
        <v>8.745644262245415</v>
      </c>
      <c r="AP295">
        <v>11.45906181818181</v>
      </c>
      <c r="AQ295">
        <v>4.454959701746262E-06</v>
      </c>
      <c r="AR295">
        <v>114.914792961225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1761332651.6</v>
      </c>
      <c r="DR295">
        <v>1366.357407407407</v>
      </c>
      <c r="DS295">
        <v>1410.745925925926</v>
      </c>
      <c r="DT295">
        <v>11.4514962962963</v>
      </c>
      <c r="DU295">
        <v>8.744417777777777</v>
      </c>
      <c r="DV295">
        <v>1364.676296296296</v>
      </c>
      <c r="DW295">
        <v>11.40148518518519</v>
      </c>
      <c r="DX295">
        <v>500.0301851851851</v>
      </c>
      <c r="DY295">
        <v>90.13754444444446</v>
      </c>
      <c r="DZ295">
        <v>0.03099546666666667</v>
      </c>
      <c r="EA295">
        <v>17.98292962962963</v>
      </c>
      <c r="EB295">
        <v>17.99549259259259</v>
      </c>
      <c r="EC295">
        <v>999.9000000000001</v>
      </c>
      <c r="ED295">
        <v>0</v>
      </c>
      <c r="EE295">
        <v>0</v>
      </c>
      <c r="EF295">
        <v>9990.852962962965</v>
      </c>
      <c r="EG295">
        <v>0</v>
      </c>
      <c r="EH295">
        <v>1139.047777777778</v>
      </c>
      <c r="EI295">
        <v>-44.38806666666666</v>
      </c>
      <c r="EJ295">
        <v>1382.184814814815</v>
      </c>
      <c r="EK295">
        <v>1423.19</v>
      </c>
      <c r="EL295">
        <v>2.707079629629629</v>
      </c>
      <c r="EM295">
        <v>1410.745925925926</v>
      </c>
      <c r="EN295">
        <v>8.744417777777777</v>
      </c>
      <c r="EO295">
        <v>1.03221</v>
      </c>
      <c r="EP295">
        <v>0.7882004444444446</v>
      </c>
      <c r="EQ295">
        <v>7.379136666666666</v>
      </c>
      <c r="ER295">
        <v>3.496557037037037</v>
      </c>
      <c r="ES295">
        <v>1200.024444444444</v>
      </c>
      <c r="ET295">
        <v>0.9670018888888888</v>
      </c>
      <c r="EU295">
        <v>0.03299835185185186</v>
      </c>
      <c r="EV295">
        <v>0</v>
      </c>
      <c r="EW295">
        <v>1387.439259259259</v>
      </c>
      <c r="EX295">
        <v>5.000560000000001</v>
      </c>
      <c r="EY295">
        <v>16507.42962962963</v>
      </c>
      <c r="EZ295">
        <v>10317.03703703704</v>
      </c>
      <c r="FA295">
        <v>37.87244444444445</v>
      </c>
      <c r="FB295">
        <v>40.91181481481481</v>
      </c>
      <c r="FC295">
        <v>38.97429629629629</v>
      </c>
      <c r="FD295">
        <v>39.92562962962963</v>
      </c>
      <c r="FE295">
        <v>38.94637037037037</v>
      </c>
      <c r="FF295">
        <v>1155.591111111111</v>
      </c>
      <c r="FG295">
        <v>39.43333333333334</v>
      </c>
      <c r="FH295">
        <v>0</v>
      </c>
      <c r="FI295">
        <v>1761332694.8</v>
      </c>
      <c r="FJ295">
        <v>0</v>
      </c>
      <c r="FK295">
        <v>1387.4384</v>
      </c>
      <c r="FL295">
        <v>3.898461554783386</v>
      </c>
      <c r="FM295">
        <v>4.507692309313417</v>
      </c>
      <c r="FN295">
        <v>16507.316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-44.307</v>
      </c>
      <c r="GD295">
        <v>-1.19639999999994</v>
      </c>
      <c r="GE295">
        <v>0.1523783241098829</v>
      </c>
      <c r="GF295">
        <v>0</v>
      </c>
      <c r="GG295">
        <v>1387.208235294117</v>
      </c>
      <c r="GH295">
        <v>4.602902981959614</v>
      </c>
      <c r="GI295">
        <v>0.5992076659970352</v>
      </c>
      <c r="GJ295">
        <v>0</v>
      </c>
      <c r="GK295">
        <v>2.705952195121951</v>
      </c>
      <c r="GL295">
        <v>0.02831456445993595</v>
      </c>
      <c r="GM295">
        <v>0.00322964584043058</v>
      </c>
      <c r="GN295">
        <v>1</v>
      </c>
      <c r="GO295">
        <v>1</v>
      </c>
      <c r="GP295">
        <v>3</v>
      </c>
      <c r="GQ295" t="s">
        <v>446</v>
      </c>
      <c r="GR295">
        <v>3.1331</v>
      </c>
      <c r="GS295">
        <v>2.70859</v>
      </c>
      <c r="GT295">
        <v>0.192827</v>
      </c>
      <c r="GU295">
        <v>0.197836</v>
      </c>
      <c r="GV295">
        <v>0.0635756</v>
      </c>
      <c r="GW295">
        <v>0.0521541</v>
      </c>
      <c r="GX295">
        <v>24560.6</v>
      </c>
      <c r="GY295">
        <v>23647.6</v>
      </c>
      <c r="GZ295">
        <v>30946.9</v>
      </c>
      <c r="HA295">
        <v>29707.6</v>
      </c>
      <c r="HB295">
        <v>39957.5</v>
      </c>
      <c r="HC295">
        <v>37061.6</v>
      </c>
      <c r="HD295">
        <v>47271.8</v>
      </c>
      <c r="HE295">
        <v>44133.6</v>
      </c>
      <c r="HF295">
        <v>1.88958</v>
      </c>
      <c r="HG295">
        <v>1.87748</v>
      </c>
      <c r="HH295">
        <v>0.0473708</v>
      </c>
      <c r="HI295">
        <v>0</v>
      </c>
      <c r="HJ295">
        <v>17.2181</v>
      </c>
      <c r="HK295">
        <v>999.9</v>
      </c>
      <c r="HL295">
        <v>30.9</v>
      </c>
      <c r="HM295">
        <v>32.2</v>
      </c>
      <c r="HN295">
        <v>16.5556</v>
      </c>
      <c r="HO295">
        <v>63.3814</v>
      </c>
      <c r="HP295">
        <v>19.8878</v>
      </c>
      <c r="HQ295">
        <v>1</v>
      </c>
      <c r="HR295">
        <v>-0.269345</v>
      </c>
      <c r="HS295">
        <v>3.04052</v>
      </c>
      <c r="HT295">
        <v>20.1789</v>
      </c>
      <c r="HU295">
        <v>5.23002</v>
      </c>
      <c r="HV295">
        <v>11.9728</v>
      </c>
      <c r="HW295">
        <v>4.97125</v>
      </c>
      <c r="HX295">
        <v>3.28968</v>
      </c>
      <c r="HY295">
        <v>9999</v>
      </c>
      <c r="HZ295">
        <v>9999</v>
      </c>
      <c r="IA295">
        <v>9999</v>
      </c>
      <c r="IB295">
        <v>999.9</v>
      </c>
      <c r="IC295">
        <v>4.97297</v>
      </c>
      <c r="ID295">
        <v>1.87743</v>
      </c>
      <c r="IE295">
        <v>1.87546</v>
      </c>
      <c r="IF295">
        <v>1.87836</v>
      </c>
      <c r="IG295">
        <v>1.87502</v>
      </c>
      <c r="IH295">
        <v>1.87853</v>
      </c>
      <c r="II295">
        <v>1.87571</v>
      </c>
      <c r="IJ295">
        <v>1.87685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1.72</v>
      </c>
      <c r="IY295">
        <v>0.0501</v>
      </c>
      <c r="IZ295">
        <v>-0.1194416370607354</v>
      </c>
      <c r="JA295">
        <v>0.002211305909277446</v>
      </c>
      <c r="JB295">
        <v>-1.416678044876584E-06</v>
      </c>
      <c r="JC295">
        <v>5.589822708492042E-10</v>
      </c>
      <c r="JD295">
        <v>-0.0366444106193515</v>
      </c>
      <c r="JE295">
        <v>-0.003883289402147765</v>
      </c>
      <c r="JF295">
        <v>0.001294046794190009</v>
      </c>
      <c r="JG295">
        <v>-2.515066912705432E-05</v>
      </c>
      <c r="JH295">
        <v>14</v>
      </c>
      <c r="JI295">
        <v>2052</v>
      </c>
      <c r="JJ295">
        <v>1</v>
      </c>
      <c r="JK295">
        <v>21</v>
      </c>
      <c r="JL295">
        <v>29355544.3</v>
      </c>
      <c r="JM295">
        <v>29355544.3</v>
      </c>
      <c r="JN295">
        <v>2.95898</v>
      </c>
      <c r="JO295">
        <v>2.52441</v>
      </c>
      <c r="JP295">
        <v>1.39893</v>
      </c>
      <c r="JQ295">
        <v>2.32788</v>
      </c>
      <c r="JR295">
        <v>1.44897</v>
      </c>
      <c r="JS295">
        <v>2.55981</v>
      </c>
      <c r="JT295">
        <v>37.8679</v>
      </c>
      <c r="JU295">
        <v>23.8861</v>
      </c>
      <c r="JV295">
        <v>18</v>
      </c>
      <c r="JW295">
        <v>476.572</v>
      </c>
      <c r="JX295">
        <v>438.172</v>
      </c>
      <c r="JY295">
        <v>13.4243</v>
      </c>
      <c r="JZ295">
        <v>23.5144</v>
      </c>
      <c r="KA295">
        <v>30</v>
      </c>
      <c r="KB295">
        <v>23.3174</v>
      </c>
      <c r="KC295">
        <v>23.4066</v>
      </c>
      <c r="KD295">
        <v>59.2239</v>
      </c>
      <c r="KE295">
        <v>44.331</v>
      </c>
      <c r="KF295">
        <v>0</v>
      </c>
      <c r="KG295">
        <v>13.4155</v>
      </c>
      <c r="KH295">
        <v>1456.39</v>
      </c>
      <c r="KI295">
        <v>8.7042</v>
      </c>
      <c r="KJ295">
        <v>102.218</v>
      </c>
      <c r="KK295">
        <v>101.524</v>
      </c>
    </row>
    <row r="296" spans="1:297">
      <c r="A296">
        <v>280</v>
      </c>
      <c r="B296">
        <v>1761332664.1</v>
      </c>
      <c r="C296">
        <v>4623.5</v>
      </c>
      <c r="D296" t="s">
        <v>1005</v>
      </c>
      <c r="E296" t="s">
        <v>1006</v>
      </c>
      <c r="F296">
        <v>5</v>
      </c>
      <c r="G296" t="s">
        <v>832</v>
      </c>
      <c r="H296" t="s">
        <v>436</v>
      </c>
      <c r="I296">
        <v>1761332656.314285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1455.440419170376</v>
      </c>
      <c r="AK296">
        <v>1422.629151515151</v>
      </c>
      <c r="AL296">
        <v>3.357323366971298</v>
      </c>
      <c r="AM296">
        <v>65.51490873077735</v>
      </c>
      <c r="AN296">
        <f>(AP296 - AO296 + DY296*1E3/(8.314*(EA296+273.15)) * AR296/DX296 * AQ296) * DX296/(100*DL296) * 1000/(1000 - AP296)</f>
        <v>0</v>
      </c>
      <c r="AO296">
        <v>8.74767462693239</v>
      </c>
      <c r="AP296">
        <v>11.45861878787879</v>
      </c>
      <c r="AQ296">
        <v>-1.609717582635113E-06</v>
      </c>
      <c r="AR296">
        <v>114.914792961225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1761332656.314285</v>
      </c>
      <c r="DR296">
        <v>1382.075357142857</v>
      </c>
      <c r="DS296">
        <v>1426.526785714286</v>
      </c>
      <c r="DT296">
        <v>11.4552</v>
      </c>
      <c r="DU296">
        <v>8.7461775</v>
      </c>
      <c r="DV296">
        <v>1380.371428571428</v>
      </c>
      <c r="DW296">
        <v>11.40512142857143</v>
      </c>
      <c r="DX296">
        <v>500.0388571428572</v>
      </c>
      <c r="DY296">
        <v>90.13737500000002</v>
      </c>
      <c r="DZ296">
        <v>0.03101076785714286</v>
      </c>
      <c r="EA296">
        <v>17.98626071428572</v>
      </c>
      <c r="EB296">
        <v>18.00085714285714</v>
      </c>
      <c r="EC296">
        <v>999.9000000000002</v>
      </c>
      <c r="ED296">
        <v>0</v>
      </c>
      <c r="EE296">
        <v>0</v>
      </c>
      <c r="EF296">
        <v>9987.499285714284</v>
      </c>
      <c r="EG296">
        <v>0</v>
      </c>
      <c r="EH296">
        <v>1139.052142857143</v>
      </c>
      <c r="EI296">
        <v>-44.451775</v>
      </c>
      <c r="EJ296">
        <v>1398.090714285715</v>
      </c>
      <c r="EK296">
        <v>1439.113571428572</v>
      </c>
      <c r="EL296">
        <v>2.709021071428572</v>
      </c>
      <c r="EM296">
        <v>1426.526785714286</v>
      </c>
      <c r="EN296">
        <v>8.7461775</v>
      </c>
      <c r="EO296">
        <v>1.032541785714286</v>
      </c>
      <c r="EP296">
        <v>0.7883574642857143</v>
      </c>
      <c r="EQ296">
        <v>7.383834642857144</v>
      </c>
      <c r="ER296">
        <v>3.499380714285714</v>
      </c>
      <c r="ES296">
        <v>1200.016428571429</v>
      </c>
      <c r="ET296">
        <v>0.967</v>
      </c>
      <c r="EU296">
        <v>0.03300022499999999</v>
      </c>
      <c r="EV296">
        <v>0</v>
      </c>
      <c r="EW296">
        <v>1387.791785714286</v>
      </c>
      <c r="EX296">
        <v>5.000560000000001</v>
      </c>
      <c r="EY296">
        <v>16507.05</v>
      </c>
      <c r="EZ296">
        <v>10316.94642857143</v>
      </c>
      <c r="FA296">
        <v>37.74753571428572</v>
      </c>
      <c r="FB296">
        <v>40.75867857142857</v>
      </c>
      <c r="FC296">
        <v>38.91710714285714</v>
      </c>
      <c r="FD296">
        <v>39.74746428571428</v>
      </c>
      <c r="FE296">
        <v>38.85682142857143</v>
      </c>
      <c r="FF296">
        <v>1155.58</v>
      </c>
      <c r="FG296">
        <v>39.43642857142858</v>
      </c>
      <c r="FH296">
        <v>0</v>
      </c>
      <c r="FI296">
        <v>1761332700.2</v>
      </c>
      <c r="FJ296">
        <v>0</v>
      </c>
      <c r="FK296">
        <v>1387.835</v>
      </c>
      <c r="FL296">
        <v>3.492307708869793</v>
      </c>
      <c r="FM296">
        <v>0.9504273670353037</v>
      </c>
      <c r="FN296">
        <v>16507.28461538461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-44.40298048780488</v>
      </c>
      <c r="GD296">
        <v>-0.9115191637631173</v>
      </c>
      <c r="GE296">
        <v>0.1182702140089091</v>
      </c>
      <c r="GF296">
        <v>0</v>
      </c>
      <c r="GG296">
        <v>1387.534117647059</v>
      </c>
      <c r="GH296">
        <v>5.311535525588186</v>
      </c>
      <c r="GI296">
        <v>0.6933046085789568</v>
      </c>
      <c r="GJ296">
        <v>0</v>
      </c>
      <c r="GK296">
        <v>2.707394390243902</v>
      </c>
      <c r="GL296">
        <v>0.03183679442508613</v>
      </c>
      <c r="GM296">
        <v>0.003487073725171738</v>
      </c>
      <c r="GN296">
        <v>1</v>
      </c>
      <c r="GO296">
        <v>1</v>
      </c>
      <c r="GP296">
        <v>3</v>
      </c>
      <c r="GQ296" t="s">
        <v>446</v>
      </c>
      <c r="GR296">
        <v>3.13307</v>
      </c>
      <c r="GS296">
        <v>2.70891</v>
      </c>
      <c r="GT296">
        <v>0.194211</v>
      </c>
      <c r="GU296">
        <v>0.199217</v>
      </c>
      <c r="GV296">
        <v>0.06357309999999999</v>
      </c>
      <c r="GW296">
        <v>0.0521625</v>
      </c>
      <c r="GX296">
        <v>24518.4</v>
      </c>
      <c r="GY296">
        <v>23606.9</v>
      </c>
      <c r="GZ296">
        <v>30946.8</v>
      </c>
      <c r="HA296">
        <v>29707.7</v>
      </c>
      <c r="HB296">
        <v>39957.6</v>
      </c>
      <c r="HC296">
        <v>37061.5</v>
      </c>
      <c r="HD296">
        <v>47271.7</v>
      </c>
      <c r="HE296">
        <v>44133.8</v>
      </c>
      <c r="HF296">
        <v>1.88937</v>
      </c>
      <c r="HG296">
        <v>1.87768</v>
      </c>
      <c r="HH296">
        <v>0.0479817</v>
      </c>
      <c r="HI296">
        <v>0</v>
      </c>
      <c r="HJ296">
        <v>17.2181</v>
      </c>
      <c r="HK296">
        <v>999.9</v>
      </c>
      <c r="HL296">
        <v>30.9</v>
      </c>
      <c r="HM296">
        <v>32.2</v>
      </c>
      <c r="HN296">
        <v>16.5555</v>
      </c>
      <c r="HO296">
        <v>63.1214</v>
      </c>
      <c r="HP296">
        <v>19.7796</v>
      </c>
      <c r="HQ296">
        <v>1</v>
      </c>
      <c r="HR296">
        <v>-0.268994</v>
      </c>
      <c r="HS296">
        <v>3.08928</v>
      </c>
      <c r="HT296">
        <v>20.1779</v>
      </c>
      <c r="HU296">
        <v>5.22897</v>
      </c>
      <c r="HV296">
        <v>11.9722</v>
      </c>
      <c r="HW296">
        <v>4.971</v>
      </c>
      <c r="HX296">
        <v>3.2894</v>
      </c>
      <c r="HY296">
        <v>9999</v>
      </c>
      <c r="HZ296">
        <v>9999</v>
      </c>
      <c r="IA296">
        <v>9999</v>
      </c>
      <c r="IB296">
        <v>999.9</v>
      </c>
      <c r="IC296">
        <v>4.97298</v>
      </c>
      <c r="ID296">
        <v>1.87744</v>
      </c>
      <c r="IE296">
        <v>1.87546</v>
      </c>
      <c r="IF296">
        <v>1.87836</v>
      </c>
      <c r="IG296">
        <v>1.875</v>
      </c>
      <c r="IH296">
        <v>1.87856</v>
      </c>
      <c r="II296">
        <v>1.87572</v>
      </c>
      <c r="IJ296">
        <v>1.87686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1.74</v>
      </c>
      <c r="IY296">
        <v>0.0501</v>
      </c>
      <c r="IZ296">
        <v>-0.1194416370607354</v>
      </c>
      <c r="JA296">
        <v>0.002211305909277446</v>
      </c>
      <c r="JB296">
        <v>-1.416678044876584E-06</v>
      </c>
      <c r="JC296">
        <v>5.589822708492042E-10</v>
      </c>
      <c r="JD296">
        <v>-0.0366444106193515</v>
      </c>
      <c r="JE296">
        <v>-0.003883289402147765</v>
      </c>
      <c r="JF296">
        <v>0.001294046794190009</v>
      </c>
      <c r="JG296">
        <v>-2.515066912705432E-05</v>
      </c>
      <c r="JH296">
        <v>14</v>
      </c>
      <c r="JI296">
        <v>2052</v>
      </c>
      <c r="JJ296">
        <v>1</v>
      </c>
      <c r="JK296">
        <v>21</v>
      </c>
      <c r="JL296">
        <v>29355544.4</v>
      </c>
      <c r="JM296">
        <v>29355544.4</v>
      </c>
      <c r="JN296">
        <v>2.9834</v>
      </c>
      <c r="JO296">
        <v>2.52563</v>
      </c>
      <c r="JP296">
        <v>1.39893</v>
      </c>
      <c r="JQ296">
        <v>2.32788</v>
      </c>
      <c r="JR296">
        <v>1.44897</v>
      </c>
      <c r="JS296">
        <v>2.45728</v>
      </c>
      <c r="JT296">
        <v>37.8679</v>
      </c>
      <c r="JU296">
        <v>23.8774</v>
      </c>
      <c r="JV296">
        <v>18</v>
      </c>
      <c r="JW296">
        <v>476.454</v>
      </c>
      <c r="JX296">
        <v>438.292</v>
      </c>
      <c r="JY296">
        <v>13.4261</v>
      </c>
      <c r="JZ296">
        <v>23.5143</v>
      </c>
      <c r="KA296">
        <v>30.0003</v>
      </c>
      <c r="KB296">
        <v>23.3156</v>
      </c>
      <c r="KC296">
        <v>23.4065</v>
      </c>
      <c r="KD296">
        <v>59.727</v>
      </c>
      <c r="KE296">
        <v>44.331</v>
      </c>
      <c r="KF296">
        <v>0</v>
      </c>
      <c r="KG296">
        <v>13.4166</v>
      </c>
      <c r="KH296">
        <v>1469.75</v>
      </c>
      <c r="KI296">
        <v>8.70514</v>
      </c>
      <c r="KJ296">
        <v>102.217</v>
      </c>
      <c r="KK296">
        <v>101.525</v>
      </c>
    </row>
    <row r="297" spans="1:297">
      <c r="A297">
        <v>281</v>
      </c>
      <c r="B297">
        <v>1761332669.1</v>
      </c>
      <c r="C297">
        <v>4628.5</v>
      </c>
      <c r="D297" t="s">
        <v>1007</v>
      </c>
      <c r="E297" t="s">
        <v>1008</v>
      </c>
      <c r="F297">
        <v>5</v>
      </c>
      <c r="G297" t="s">
        <v>832</v>
      </c>
      <c r="H297" t="s">
        <v>436</v>
      </c>
      <c r="I297">
        <v>1761332661.6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1472.110155114032</v>
      </c>
      <c r="AK297">
        <v>1439.538848484849</v>
      </c>
      <c r="AL297">
        <v>3.376116054118257</v>
      </c>
      <c r="AM297">
        <v>65.51490873077735</v>
      </c>
      <c r="AN297">
        <f>(AP297 - AO297 + DY297*1E3/(8.314*(EA297+273.15)) * AR297/DX297 * AQ297) * DX297/(100*DL297) * 1000/(1000 - AP297)</f>
        <v>0</v>
      </c>
      <c r="AO297">
        <v>8.749329281949999</v>
      </c>
      <c r="AP297">
        <v>11.45933333333333</v>
      </c>
      <c r="AQ297">
        <v>1.775258864450327E-06</v>
      </c>
      <c r="AR297">
        <v>114.914792961225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1761332661.6</v>
      </c>
      <c r="DR297">
        <v>1399.695555555556</v>
      </c>
      <c r="DS297">
        <v>1444.214444444445</v>
      </c>
      <c r="DT297">
        <v>11.45816666666667</v>
      </c>
      <c r="DU297">
        <v>8.747845555555555</v>
      </c>
      <c r="DV297">
        <v>1397.964814814815</v>
      </c>
      <c r="DW297">
        <v>11.40804074074074</v>
      </c>
      <c r="DX297">
        <v>500.0210740740741</v>
      </c>
      <c r="DY297">
        <v>90.13725555555557</v>
      </c>
      <c r="DZ297">
        <v>0.03094562592592593</v>
      </c>
      <c r="EA297">
        <v>17.98977777777778</v>
      </c>
      <c r="EB297">
        <v>18.00622222222222</v>
      </c>
      <c r="EC297">
        <v>999.9000000000001</v>
      </c>
      <c r="ED297">
        <v>0</v>
      </c>
      <c r="EE297">
        <v>0</v>
      </c>
      <c r="EF297">
        <v>9988.955185185187</v>
      </c>
      <c r="EG297">
        <v>0</v>
      </c>
      <c r="EH297">
        <v>1139.056666666667</v>
      </c>
      <c r="EI297">
        <v>-44.51944444444444</v>
      </c>
      <c r="EJ297">
        <v>1415.919259259259</v>
      </c>
      <c r="EK297">
        <v>1456.96037037037</v>
      </c>
      <c r="EL297">
        <v>2.710317037037037</v>
      </c>
      <c r="EM297">
        <v>1444.214444444445</v>
      </c>
      <c r="EN297">
        <v>8.747845555555555</v>
      </c>
      <c r="EO297">
        <v>1.032808148148148</v>
      </c>
      <c r="EP297">
        <v>0.7885066666666668</v>
      </c>
      <c r="EQ297">
        <v>7.387598148148148</v>
      </c>
      <c r="ER297">
        <v>3.502062222222223</v>
      </c>
      <c r="ES297">
        <v>1200.020740740741</v>
      </c>
      <c r="ET297">
        <v>0.9669982962962963</v>
      </c>
      <c r="EU297">
        <v>0.03300182222222222</v>
      </c>
      <c r="EV297">
        <v>0</v>
      </c>
      <c r="EW297">
        <v>1388.022962962963</v>
      </c>
      <c r="EX297">
        <v>5.000560000000001</v>
      </c>
      <c r="EY297">
        <v>16506.83333333333</v>
      </c>
      <c r="EZ297">
        <v>10316.98148148148</v>
      </c>
      <c r="FA297">
        <v>37.67111111111111</v>
      </c>
      <c r="FB297">
        <v>40.59925925925926</v>
      </c>
      <c r="FC297">
        <v>38.84696296296296</v>
      </c>
      <c r="FD297">
        <v>39.5482962962963</v>
      </c>
      <c r="FE297">
        <v>38.75662962962962</v>
      </c>
      <c r="FF297">
        <v>1155.580740740741</v>
      </c>
      <c r="FG297">
        <v>39.44</v>
      </c>
      <c r="FH297">
        <v>0</v>
      </c>
      <c r="FI297">
        <v>1761332705</v>
      </c>
      <c r="FJ297">
        <v>0</v>
      </c>
      <c r="FK297">
        <v>1388.041538461538</v>
      </c>
      <c r="FL297">
        <v>2.73914530626832</v>
      </c>
      <c r="FM297">
        <v>-4.861538488004455</v>
      </c>
      <c r="FN297">
        <v>16507.21538461539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-44.4724025</v>
      </c>
      <c r="GD297">
        <v>-0.8317159474671126</v>
      </c>
      <c r="GE297">
        <v>0.1076507442786625</v>
      </c>
      <c r="GF297">
        <v>0</v>
      </c>
      <c r="GG297">
        <v>1387.833823529412</v>
      </c>
      <c r="GH297">
        <v>3.006111543578045</v>
      </c>
      <c r="GI297">
        <v>0.6114833204684078</v>
      </c>
      <c r="GJ297">
        <v>0</v>
      </c>
      <c r="GK297">
        <v>2.708966</v>
      </c>
      <c r="GL297">
        <v>0.01558761726078188</v>
      </c>
      <c r="GM297">
        <v>0.002675717473875011</v>
      </c>
      <c r="GN297">
        <v>1</v>
      </c>
      <c r="GO297">
        <v>1</v>
      </c>
      <c r="GP297">
        <v>3</v>
      </c>
      <c r="GQ297" t="s">
        <v>446</v>
      </c>
      <c r="GR297">
        <v>3.13314</v>
      </c>
      <c r="GS297">
        <v>2.70846</v>
      </c>
      <c r="GT297">
        <v>0.195579</v>
      </c>
      <c r="GU297">
        <v>0.200588</v>
      </c>
      <c r="GV297">
        <v>0.06357599999999999</v>
      </c>
      <c r="GW297">
        <v>0.0521734</v>
      </c>
      <c r="GX297">
        <v>24476.6</v>
      </c>
      <c r="GY297">
        <v>23566.5</v>
      </c>
      <c r="GZ297">
        <v>30946.5</v>
      </c>
      <c r="HA297">
        <v>29707.5</v>
      </c>
      <c r="HB297">
        <v>39957</v>
      </c>
      <c r="HC297">
        <v>37060.9</v>
      </c>
      <c r="HD297">
        <v>47271</v>
      </c>
      <c r="HE297">
        <v>44133.5</v>
      </c>
      <c r="HF297">
        <v>1.88943</v>
      </c>
      <c r="HG297">
        <v>1.87748</v>
      </c>
      <c r="HH297">
        <v>0.0474341</v>
      </c>
      <c r="HI297">
        <v>0</v>
      </c>
      <c r="HJ297">
        <v>17.2181</v>
      </c>
      <c r="HK297">
        <v>999.9</v>
      </c>
      <c r="HL297">
        <v>30.9</v>
      </c>
      <c r="HM297">
        <v>32.3</v>
      </c>
      <c r="HN297">
        <v>16.6499</v>
      </c>
      <c r="HO297">
        <v>63.3414</v>
      </c>
      <c r="HP297">
        <v>20.008</v>
      </c>
      <c r="HQ297">
        <v>1</v>
      </c>
      <c r="HR297">
        <v>-0.268847</v>
      </c>
      <c r="HS297">
        <v>3.16682</v>
      </c>
      <c r="HT297">
        <v>20.1768</v>
      </c>
      <c r="HU297">
        <v>5.23137</v>
      </c>
      <c r="HV297">
        <v>11.9725</v>
      </c>
      <c r="HW297">
        <v>4.9714</v>
      </c>
      <c r="HX297">
        <v>3.28968</v>
      </c>
      <c r="HY297">
        <v>9999</v>
      </c>
      <c r="HZ297">
        <v>9999</v>
      </c>
      <c r="IA297">
        <v>9999</v>
      </c>
      <c r="IB297">
        <v>999.9</v>
      </c>
      <c r="IC297">
        <v>4.97296</v>
      </c>
      <c r="ID297">
        <v>1.87742</v>
      </c>
      <c r="IE297">
        <v>1.87546</v>
      </c>
      <c r="IF297">
        <v>1.87835</v>
      </c>
      <c r="IG297">
        <v>1.875</v>
      </c>
      <c r="IH297">
        <v>1.87856</v>
      </c>
      <c r="II297">
        <v>1.87571</v>
      </c>
      <c r="IJ297">
        <v>1.87686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1.77</v>
      </c>
      <c r="IY297">
        <v>0.0501</v>
      </c>
      <c r="IZ297">
        <v>-0.1194416370607354</v>
      </c>
      <c r="JA297">
        <v>0.002211305909277446</v>
      </c>
      <c r="JB297">
        <v>-1.416678044876584E-06</v>
      </c>
      <c r="JC297">
        <v>5.589822708492042E-10</v>
      </c>
      <c r="JD297">
        <v>-0.0366444106193515</v>
      </c>
      <c r="JE297">
        <v>-0.003883289402147765</v>
      </c>
      <c r="JF297">
        <v>0.001294046794190009</v>
      </c>
      <c r="JG297">
        <v>-2.515066912705432E-05</v>
      </c>
      <c r="JH297">
        <v>14</v>
      </c>
      <c r="JI297">
        <v>2052</v>
      </c>
      <c r="JJ297">
        <v>1</v>
      </c>
      <c r="JK297">
        <v>21</v>
      </c>
      <c r="JL297">
        <v>29355544.5</v>
      </c>
      <c r="JM297">
        <v>29355544.5</v>
      </c>
      <c r="JN297">
        <v>3.01147</v>
      </c>
      <c r="JO297">
        <v>2.50977</v>
      </c>
      <c r="JP297">
        <v>1.39893</v>
      </c>
      <c r="JQ297">
        <v>2.32788</v>
      </c>
      <c r="JR297">
        <v>1.44897</v>
      </c>
      <c r="JS297">
        <v>2.5769</v>
      </c>
      <c r="JT297">
        <v>37.8921</v>
      </c>
      <c r="JU297">
        <v>23.8861</v>
      </c>
      <c r="JV297">
        <v>18</v>
      </c>
      <c r="JW297">
        <v>476.48</v>
      </c>
      <c r="JX297">
        <v>438.156</v>
      </c>
      <c r="JY297">
        <v>13.4199</v>
      </c>
      <c r="JZ297">
        <v>23.5125</v>
      </c>
      <c r="KA297">
        <v>30.0001</v>
      </c>
      <c r="KB297">
        <v>23.3156</v>
      </c>
      <c r="KC297">
        <v>23.4046</v>
      </c>
      <c r="KD297">
        <v>60.2913</v>
      </c>
      <c r="KE297">
        <v>44.331</v>
      </c>
      <c r="KF297">
        <v>0</v>
      </c>
      <c r="KG297">
        <v>13.4059</v>
      </c>
      <c r="KH297">
        <v>1489.79</v>
      </c>
      <c r="KI297">
        <v>8.70514</v>
      </c>
      <c r="KJ297">
        <v>102.216</v>
      </c>
      <c r="KK297">
        <v>101.524</v>
      </c>
    </row>
    <row r="298" spans="1:297">
      <c r="A298">
        <v>282</v>
      </c>
      <c r="B298">
        <v>1761332674.1</v>
      </c>
      <c r="C298">
        <v>4633.5</v>
      </c>
      <c r="D298" t="s">
        <v>1009</v>
      </c>
      <c r="E298" t="s">
        <v>1010</v>
      </c>
      <c r="F298">
        <v>5</v>
      </c>
      <c r="G298" t="s">
        <v>832</v>
      </c>
      <c r="H298" t="s">
        <v>436</v>
      </c>
      <c r="I298">
        <v>1761332666.314285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1489.405088646362</v>
      </c>
      <c r="AK298">
        <v>1456.449636363636</v>
      </c>
      <c r="AL298">
        <v>3.379715586715755</v>
      </c>
      <c r="AM298">
        <v>65.51490873077735</v>
      </c>
      <c r="AN298">
        <f>(AP298 - AO298 + DY298*1E3/(8.314*(EA298+273.15)) * AR298/DX298 * AQ298) * DX298/(100*DL298) * 1000/(1000 - AP298)</f>
        <v>0</v>
      </c>
      <c r="AO298">
        <v>8.751088274291073</v>
      </c>
      <c r="AP298">
        <v>11.45725333333333</v>
      </c>
      <c r="AQ298">
        <v>-2.199267865081541E-06</v>
      </c>
      <c r="AR298">
        <v>114.914792961225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1761332666.314285</v>
      </c>
      <c r="DR298">
        <v>1415.434285714286</v>
      </c>
      <c r="DS298">
        <v>1460.081071428571</v>
      </c>
      <c r="DT298">
        <v>11.45826785714286</v>
      </c>
      <c r="DU298">
        <v>8.749575357142858</v>
      </c>
      <c r="DV298">
        <v>1413.679642857143</v>
      </c>
      <c r="DW298">
        <v>11.40813571428571</v>
      </c>
      <c r="DX298">
        <v>500.001</v>
      </c>
      <c r="DY298">
        <v>90.13742499999998</v>
      </c>
      <c r="DZ298">
        <v>0.030997725</v>
      </c>
      <c r="EA298">
        <v>17.99113928571429</v>
      </c>
      <c r="EB298">
        <v>18.00990714285714</v>
      </c>
      <c r="EC298">
        <v>999.9000000000002</v>
      </c>
      <c r="ED298">
        <v>0</v>
      </c>
      <c r="EE298">
        <v>0</v>
      </c>
      <c r="EF298">
        <v>9988.186428571427</v>
      </c>
      <c r="EG298">
        <v>0</v>
      </c>
      <c r="EH298">
        <v>1139.066428571429</v>
      </c>
      <c r="EI298">
        <v>-44.64688214285714</v>
      </c>
      <c r="EJ298">
        <v>1431.840357142857</v>
      </c>
      <c r="EK298">
        <v>1472.968928571429</v>
      </c>
      <c r="EL298">
        <v>2.708682500000001</v>
      </c>
      <c r="EM298">
        <v>1460.081071428571</v>
      </c>
      <c r="EN298">
        <v>8.749575357142858</v>
      </c>
      <c r="EO298">
        <v>1.032818928571429</v>
      </c>
      <c r="EP298">
        <v>0.7886642142857142</v>
      </c>
      <c r="EQ298">
        <v>7.387747857142856</v>
      </c>
      <c r="ER298">
        <v>3.504893214285715</v>
      </c>
      <c r="ES298">
        <v>1200.008214285714</v>
      </c>
      <c r="ET298">
        <v>0.9669964285714288</v>
      </c>
      <c r="EU298">
        <v>0.03300356428571428</v>
      </c>
      <c r="EV298">
        <v>0</v>
      </c>
      <c r="EW298">
        <v>1388.295</v>
      </c>
      <c r="EX298">
        <v>5.000560000000001</v>
      </c>
      <c r="EY298">
        <v>16506.59642857143</v>
      </c>
      <c r="EZ298">
        <v>10316.86785714286</v>
      </c>
      <c r="FA298">
        <v>37.627</v>
      </c>
      <c r="FB298">
        <v>40.47071428571428</v>
      </c>
      <c r="FC298">
        <v>38.79210714285714</v>
      </c>
      <c r="FD298">
        <v>39.39703571428571</v>
      </c>
      <c r="FE298">
        <v>38.66717857142857</v>
      </c>
      <c r="FF298">
        <v>1155.568214285714</v>
      </c>
      <c r="FG298">
        <v>39.44</v>
      </c>
      <c r="FH298">
        <v>0</v>
      </c>
      <c r="FI298">
        <v>1761332709.8</v>
      </c>
      <c r="FJ298">
        <v>0</v>
      </c>
      <c r="FK298">
        <v>1388.313076923077</v>
      </c>
      <c r="FL298">
        <v>1.452991466497783</v>
      </c>
      <c r="FM298">
        <v>-1.179487211931984</v>
      </c>
      <c r="FN298">
        <v>16507.02692307692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-44.5938525</v>
      </c>
      <c r="GD298">
        <v>-1.367075797373203</v>
      </c>
      <c r="GE298">
        <v>0.1663843562170139</v>
      </c>
      <c r="GF298">
        <v>0</v>
      </c>
      <c r="GG298">
        <v>1388.118235294118</v>
      </c>
      <c r="GH298">
        <v>2.842780753387591</v>
      </c>
      <c r="GI298">
        <v>0.66408039284869</v>
      </c>
      <c r="GJ298">
        <v>0</v>
      </c>
      <c r="GK298">
        <v>2.709369</v>
      </c>
      <c r="GL298">
        <v>-0.01650709193246081</v>
      </c>
      <c r="GM298">
        <v>0.001987401318304919</v>
      </c>
      <c r="GN298">
        <v>1</v>
      </c>
      <c r="GO298">
        <v>1</v>
      </c>
      <c r="GP298">
        <v>3</v>
      </c>
      <c r="GQ298" t="s">
        <v>446</v>
      </c>
      <c r="GR298">
        <v>3.13316</v>
      </c>
      <c r="GS298">
        <v>2.70908</v>
      </c>
      <c r="GT298">
        <v>0.196947</v>
      </c>
      <c r="GU298">
        <v>0.201936</v>
      </c>
      <c r="GV298">
        <v>0.0635701</v>
      </c>
      <c r="GW298">
        <v>0.0521789</v>
      </c>
      <c r="GX298">
        <v>24435.2</v>
      </c>
      <c r="GY298">
        <v>23526.5</v>
      </c>
      <c r="GZ298">
        <v>30946.6</v>
      </c>
      <c r="HA298">
        <v>29707.1</v>
      </c>
      <c r="HB298">
        <v>39957.6</v>
      </c>
      <c r="HC298">
        <v>37060.3</v>
      </c>
      <c r="HD298">
        <v>47271.3</v>
      </c>
      <c r="HE298">
        <v>44132.8</v>
      </c>
      <c r="HF298">
        <v>1.8895</v>
      </c>
      <c r="HG298">
        <v>1.87755</v>
      </c>
      <c r="HH298">
        <v>0.0473969</v>
      </c>
      <c r="HI298">
        <v>0</v>
      </c>
      <c r="HJ298">
        <v>17.2181</v>
      </c>
      <c r="HK298">
        <v>999.9</v>
      </c>
      <c r="HL298">
        <v>30.9</v>
      </c>
      <c r="HM298">
        <v>32.3</v>
      </c>
      <c r="HN298">
        <v>16.6494</v>
      </c>
      <c r="HO298">
        <v>63.6214</v>
      </c>
      <c r="HP298">
        <v>20.02</v>
      </c>
      <c r="HQ298">
        <v>1</v>
      </c>
      <c r="HR298">
        <v>-0.268664</v>
      </c>
      <c r="HS298">
        <v>3.18894</v>
      </c>
      <c r="HT298">
        <v>20.1763</v>
      </c>
      <c r="HU298">
        <v>5.23122</v>
      </c>
      <c r="HV298">
        <v>11.9731</v>
      </c>
      <c r="HW298">
        <v>4.9712</v>
      </c>
      <c r="HX298">
        <v>3.2896</v>
      </c>
      <c r="HY298">
        <v>9999</v>
      </c>
      <c r="HZ298">
        <v>9999</v>
      </c>
      <c r="IA298">
        <v>9999</v>
      </c>
      <c r="IB298">
        <v>999.9</v>
      </c>
      <c r="IC298">
        <v>4.97295</v>
      </c>
      <c r="ID298">
        <v>1.87744</v>
      </c>
      <c r="IE298">
        <v>1.87546</v>
      </c>
      <c r="IF298">
        <v>1.87835</v>
      </c>
      <c r="IG298">
        <v>1.87501</v>
      </c>
      <c r="IH298">
        <v>1.87855</v>
      </c>
      <c r="II298">
        <v>1.87573</v>
      </c>
      <c r="IJ298">
        <v>1.87686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1.8</v>
      </c>
      <c r="IY298">
        <v>0.0501</v>
      </c>
      <c r="IZ298">
        <v>-0.1194416370607354</v>
      </c>
      <c r="JA298">
        <v>0.002211305909277446</v>
      </c>
      <c r="JB298">
        <v>-1.416678044876584E-06</v>
      </c>
      <c r="JC298">
        <v>5.589822708492042E-10</v>
      </c>
      <c r="JD298">
        <v>-0.0366444106193515</v>
      </c>
      <c r="JE298">
        <v>-0.003883289402147765</v>
      </c>
      <c r="JF298">
        <v>0.001294046794190009</v>
      </c>
      <c r="JG298">
        <v>-2.515066912705432E-05</v>
      </c>
      <c r="JH298">
        <v>14</v>
      </c>
      <c r="JI298">
        <v>2052</v>
      </c>
      <c r="JJ298">
        <v>1</v>
      </c>
      <c r="JK298">
        <v>21</v>
      </c>
      <c r="JL298">
        <v>29355544.6</v>
      </c>
      <c r="JM298">
        <v>29355544.6</v>
      </c>
      <c r="JN298">
        <v>3.03589</v>
      </c>
      <c r="JO298">
        <v>2.52808</v>
      </c>
      <c r="JP298">
        <v>1.39893</v>
      </c>
      <c r="JQ298">
        <v>2.32788</v>
      </c>
      <c r="JR298">
        <v>1.44897</v>
      </c>
      <c r="JS298">
        <v>2.48901</v>
      </c>
      <c r="JT298">
        <v>37.8921</v>
      </c>
      <c r="JU298">
        <v>23.8774</v>
      </c>
      <c r="JV298">
        <v>18</v>
      </c>
      <c r="JW298">
        <v>476.512</v>
      </c>
      <c r="JX298">
        <v>438.201</v>
      </c>
      <c r="JY298">
        <v>13.4051</v>
      </c>
      <c r="JZ298">
        <v>23.5125</v>
      </c>
      <c r="KA298">
        <v>30.0002</v>
      </c>
      <c r="KB298">
        <v>23.3145</v>
      </c>
      <c r="KC298">
        <v>23.4046</v>
      </c>
      <c r="KD298">
        <v>60.7952</v>
      </c>
      <c r="KE298">
        <v>44.331</v>
      </c>
      <c r="KF298">
        <v>0</v>
      </c>
      <c r="KG298">
        <v>13.3966</v>
      </c>
      <c r="KH298">
        <v>1503.14</v>
      </c>
      <c r="KI298">
        <v>8.70514</v>
      </c>
      <c r="KJ298">
        <v>102.217</v>
      </c>
      <c r="KK298">
        <v>101.523</v>
      </c>
    </row>
    <row r="299" spans="1:297">
      <c r="A299">
        <v>283</v>
      </c>
      <c r="B299">
        <v>1761332679.1</v>
      </c>
      <c r="C299">
        <v>4638.5</v>
      </c>
      <c r="D299" t="s">
        <v>1011</v>
      </c>
      <c r="E299" t="s">
        <v>1012</v>
      </c>
      <c r="F299">
        <v>5</v>
      </c>
      <c r="G299" t="s">
        <v>832</v>
      </c>
      <c r="H299" t="s">
        <v>436</v>
      </c>
      <c r="I299">
        <v>1761332671.6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1506.115162424872</v>
      </c>
      <c r="AK299">
        <v>1473.276000000001</v>
      </c>
      <c r="AL299">
        <v>3.370563534232705</v>
      </c>
      <c r="AM299">
        <v>65.51490873077735</v>
      </c>
      <c r="AN299">
        <f>(AP299 - AO299 + DY299*1E3/(8.314*(EA299+273.15)) * AR299/DX299 * AQ299) * DX299/(100*DL299) * 1000/(1000 - AP299)</f>
        <v>0</v>
      </c>
      <c r="AO299">
        <v>8.753490956101849</v>
      </c>
      <c r="AP299">
        <v>11.45446060606061</v>
      </c>
      <c r="AQ299">
        <v>-2.482626517869219E-06</v>
      </c>
      <c r="AR299">
        <v>114.914792961225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1761332671.6</v>
      </c>
      <c r="DR299">
        <v>1433.05925925926</v>
      </c>
      <c r="DS299">
        <v>1477.79037037037</v>
      </c>
      <c r="DT299">
        <v>11.4572962962963</v>
      </c>
      <c r="DU299">
        <v>8.751551111111112</v>
      </c>
      <c r="DV299">
        <v>1431.277407407407</v>
      </c>
      <c r="DW299">
        <v>11.40718888888889</v>
      </c>
      <c r="DX299">
        <v>500.0243703703704</v>
      </c>
      <c r="DY299">
        <v>90.13749629629631</v>
      </c>
      <c r="DZ299">
        <v>0.03096138148148148</v>
      </c>
      <c r="EA299">
        <v>17.9913</v>
      </c>
      <c r="EB299">
        <v>18.009</v>
      </c>
      <c r="EC299">
        <v>999.9000000000001</v>
      </c>
      <c r="ED299">
        <v>0</v>
      </c>
      <c r="EE299">
        <v>0</v>
      </c>
      <c r="EF299">
        <v>9995.572592592591</v>
      </c>
      <c r="EG299">
        <v>0</v>
      </c>
      <c r="EH299">
        <v>1139.092222222222</v>
      </c>
      <c r="EI299">
        <v>-44.73074814814814</v>
      </c>
      <c r="EJ299">
        <v>1449.668148148148</v>
      </c>
      <c r="EK299">
        <v>1490.837407407407</v>
      </c>
      <c r="EL299">
        <v>2.70574037037037</v>
      </c>
      <c r="EM299">
        <v>1477.79037037037</v>
      </c>
      <c r="EN299">
        <v>8.751551111111112</v>
      </c>
      <c r="EO299">
        <v>1.032731851851852</v>
      </c>
      <c r="EP299">
        <v>0.788842962962963</v>
      </c>
      <c r="EQ299">
        <v>7.386524814814813</v>
      </c>
      <c r="ER299">
        <v>3.508104074074074</v>
      </c>
      <c r="ES299">
        <v>1200</v>
      </c>
      <c r="ET299">
        <v>0.9669946296296297</v>
      </c>
      <c r="EU299">
        <v>0.03300528148148148</v>
      </c>
      <c r="EV299">
        <v>0</v>
      </c>
      <c r="EW299">
        <v>1388.556296296296</v>
      </c>
      <c r="EX299">
        <v>5.000560000000001</v>
      </c>
      <c r="EY299">
        <v>16506.78518518518</v>
      </c>
      <c r="EZ299">
        <v>10316.8</v>
      </c>
      <c r="FA299">
        <v>37.71740740740741</v>
      </c>
      <c r="FB299">
        <v>40.34007407407407</v>
      </c>
      <c r="FC299">
        <v>38.77285185185185</v>
      </c>
      <c r="FD299">
        <v>39.24507407407408</v>
      </c>
      <c r="FE299">
        <v>38.59</v>
      </c>
      <c r="FF299">
        <v>1155.56</v>
      </c>
      <c r="FG299">
        <v>39.44</v>
      </c>
      <c r="FH299">
        <v>0</v>
      </c>
      <c r="FI299">
        <v>1761332715.2</v>
      </c>
      <c r="FJ299">
        <v>0</v>
      </c>
      <c r="FK299">
        <v>1388.5624</v>
      </c>
      <c r="FL299">
        <v>4.129230759998252</v>
      </c>
      <c r="FM299">
        <v>1.399999945524698</v>
      </c>
      <c r="FN299">
        <v>16507.064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-44.68687</v>
      </c>
      <c r="GD299">
        <v>-1.181565478423987</v>
      </c>
      <c r="GE299">
        <v>0.155755215321992</v>
      </c>
      <c r="GF299">
        <v>0</v>
      </c>
      <c r="GG299">
        <v>1388.398235294118</v>
      </c>
      <c r="GH299">
        <v>2.367914444437714</v>
      </c>
      <c r="GI299">
        <v>0.6527249244433664</v>
      </c>
      <c r="GJ299">
        <v>0</v>
      </c>
      <c r="GK299">
        <v>2.70740075</v>
      </c>
      <c r="GL299">
        <v>-0.03240776735460617</v>
      </c>
      <c r="GM299">
        <v>0.00320459310014549</v>
      </c>
      <c r="GN299">
        <v>1</v>
      </c>
      <c r="GO299">
        <v>1</v>
      </c>
      <c r="GP299">
        <v>3</v>
      </c>
      <c r="GQ299" t="s">
        <v>446</v>
      </c>
      <c r="GR299">
        <v>3.13319</v>
      </c>
      <c r="GS299">
        <v>2.70867</v>
      </c>
      <c r="GT299">
        <v>0.198297</v>
      </c>
      <c r="GU299">
        <v>0.203274</v>
      </c>
      <c r="GV299">
        <v>0.0635569</v>
      </c>
      <c r="GW299">
        <v>0.0521871</v>
      </c>
      <c r="GX299">
        <v>24394.1</v>
      </c>
      <c r="GY299">
        <v>23487.3</v>
      </c>
      <c r="GZ299">
        <v>30946.5</v>
      </c>
      <c r="HA299">
        <v>29707.5</v>
      </c>
      <c r="HB299">
        <v>39957.9</v>
      </c>
      <c r="HC299">
        <v>37060.5</v>
      </c>
      <c r="HD299">
        <v>47270.9</v>
      </c>
      <c r="HE299">
        <v>44133.5</v>
      </c>
      <c r="HF299">
        <v>1.88983</v>
      </c>
      <c r="HG299">
        <v>1.8775</v>
      </c>
      <c r="HH299">
        <v>0.0476278</v>
      </c>
      <c r="HI299">
        <v>0</v>
      </c>
      <c r="HJ299">
        <v>17.2181</v>
      </c>
      <c r="HK299">
        <v>999.9</v>
      </c>
      <c r="HL299">
        <v>30.9</v>
      </c>
      <c r="HM299">
        <v>32.3</v>
      </c>
      <c r="HN299">
        <v>16.6499</v>
      </c>
      <c r="HO299">
        <v>63.8414</v>
      </c>
      <c r="HP299">
        <v>19.7957</v>
      </c>
      <c r="HQ299">
        <v>1</v>
      </c>
      <c r="HR299">
        <v>-0.26873</v>
      </c>
      <c r="HS299">
        <v>3.19572</v>
      </c>
      <c r="HT299">
        <v>20.1761</v>
      </c>
      <c r="HU299">
        <v>5.23122</v>
      </c>
      <c r="HV299">
        <v>11.973</v>
      </c>
      <c r="HW299">
        <v>4.97125</v>
      </c>
      <c r="HX299">
        <v>3.28955</v>
      </c>
      <c r="HY299">
        <v>9999</v>
      </c>
      <c r="HZ299">
        <v>9999</v>
      </c>
      <c r="IA299">
        <v>9999</v>
      </c>
      <c r="IB299">
        <v>999.9</v>
      </c>
      <c r="IC299">
        <v>4.97297</v>
      </c>
      <c r="ID299">
        <v>1.87743</v>
      </c>
      <c r="IE299">
        <v>1.87546</v>
      </c>
      <c r="IF299">
        <v>1.87836</v>
      </c>
      <c r="IG299">
        <v>1.87502</v>
      </c>
      <c r="IH299">
        <v>1.87856</v>
      </c>
      <c r="II299">
        <v>1.87572</v>
      </c>
      <c r="IJ299">
        <v>1.87684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1.82</v>
      </c>
      <c r="IY299">
        <v>0.05</v>
      </c>
      <c r="IZ299">
        <v>-0.1194416370607354</v>
      </c>
      <c r="JA299">
        <v>0.002211305909277446</v>
      </c>
      <c r="JB299">
        <v>-1.416678044876584E-06</v>
      </c>
      <c r="JC299">
        <v>5.589822708492042E-10</v>
      </c>
      <c r="JD299">
        <v>-0.0366444106193515</v>
      </c>
      <c r="JE299">
        <v>-0.003883289402147765</v>
      </c>
      <c r="JF299">
        <v>0.001294046794190009</v>
      </c>
      <c r="JG299">
        <v>-2.515066912705432E-05</v>
      </c>
      <c r="JH299">
        <v>14</v>
      </c>
      <c r="JI299">
        <v>2052</v>
      </c>
      <c r="JJ299">
        <v>1</v>
      </c>
      <c r="JK299">
        <v>21</v>
      </c>
      <c r="JL299">
        <v>29355544.7</v>
      </c>
      <c r="JM299">
        <v>29355544.7</v>
      </c>
      <c r="JN299">
        <v>3.06519</v>
      </c>
      <c r="JO299">
        <v>2.52686</v>
      </c>
      <c r="JP299">
        <v>1.39893</v>
      </c>
      <c r="JQ299">
        <v>2.32788</v>
      </c>
      <c r="JR299">
        <v>1.44897</v>
      </c>
      <c r="JS299">
        <v>2.50977</v>
      </c>
      <c r="JT299">
        <v>37.8679</v>
      </c>
      <c r="JU299">
        <v>23.8774</v>
      </c>
      <c r="JV299">
        <v>18</v>
      </c>
      <c r="JW299">
        <v>476.676</v>
      </c>
      <c r="JX299">
        <v>438.167</v>
      </c>
      <c r="JY299">
        <v>13.392</v>
      </c>
      <c r="JZ299">
        <v>23.5123</v>
      </c>
      <c r="KA299">
        <v>30.0001</v>
      </c>
      <c r="KB299">
        <v>23.3136</v>
      </c>
      <c r="KC299">
        <v>23.4041</v>
      </c>
      <c r="KD299">
        <v>61.361</v>
      </c>
      <c r="KE299">
        <v>44.331</v>
      </c>
      <c r="KF299">
        <v>0</v>
      </c>
      <c r="KG299">
        <v>13.3874</v>
      </c>
      <c r="KH299">
        <v>1523.18</v>
      </c>
      <c r="KI299">
        <v>8.70514</v>
      </c>
      <c r="KJ299">
        <v>102.216</v>
      </c>
      <c r="KK299">
        <v>101.524</v>
      </c>
    </row>
    <row r="300" spans="1:297">
      <c r="A300">
        <v>284</v>
      </c>
      <c r="B300">
        <v>1761332684.1</v>
      </c>
      <c r="C300">
        <v>4643.5</v>
      </c>
      <c r="D300" t="s">
        <v>1013</v>
      </c>
      <c r="E300" t="s">
        <v>1014</v>
      </c>
      <c r="F300">
        <v>5</v>
      </c>
      <c r="G300" t="s">
        <v>832</v>
      </c>
      <c r="H300" t="s">
        <v>436</v>
      </c>
      <c r="I300">
        <v>1761332676.314285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1523.091218596553</v>
      </c>
      <c r="AK300">
        <v>1490.211636363635</v>
      </c>
      <c r="AL300">
        <v>3.382128116450707</v>
      </c>
      <c r="AM300">
        <v>65.51490873077735</v>
      </c>
      <c r="AN300">
        <f>(AP300 - AO300 + DY300*1E3/(8.314*(EA300+273.15)) * AR300/DX300 * AQ300) * DX300/(100*DL300) * 1000/(1000 - AP300)</f>
        <v>0</v>
      </c>
      <c r="AO300">
        <v>8.754330780152697</v>
      </c>
      <c r="AP300">
        <v>11.45390484848485</v>
      </c>
      <c r="AQ300">
        <v>1.486900538650942E-06</v>
      </c>
      <c r="AR300">
        <v>114.914792961225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1761332676.314285</v>
      </c>
      <c r="DR300">
        <v>1448.805714285714</v>
      </c>
      <c r="DS300">
        <v>1493.632142857143</v>
      </c>
      <c r="DT300">
        <v>11.45615</v>
      </c>
      <c r="DU300">
        <v>8.75308357142857</v>
      </c>
      <c r="DV300">
        <v>1446.998928571429</v>
      </c>
      <c r="DW300">
        <v>11.40605714285714</v>
      </c>
      <c r="DX300">
        <v>499.9775357142858</v>
      </c>
      <c r="DY300">
        <v>90.13626785714287</v>
      </c>
      <c r="DZ300">
        <v>0.03112065357142857</v>
      </c>
      <c r="EA300">
        <v>17.99075357142857</v>
      </c>
      <c r="EB300">
        <v>18.00801428571429</v>
      </c>
      <c r="EC300">
        <v>999.9000000000002</v>
      </c>
      <c r="ED300">
        <v>0</v>
      </c>
      <c r="EE300">
        <v>0</v>
      </c>
      <c r="EF300">
        <v>9992.251071428573</v>
      </c>
      <c r="EG300">
        <v>0</v>
      </c>
      <c r="EH300">
        <v>1139.113928571429</v>
      </c>
      <c r="EI300">
        <v>-44.8254642857143</v>
      </c>
      <c r="EJ300">
        <v>1465.595714285714</v>
      </c>
      <c r="EK300">
        <v>1506.821071428571</v>
      </c>
      <c r="EL300">
        <v>2.703060357142857</v>
      </c>
      <c r="EM300">
        <v>1493.632142857143</v>
      </c>
      <c r="EN300">
        <v>8.75308357142857</v>
      </c>
      <c r="EO300">
        <v>1.032614285714286</v>
      </c>
      <c r="EP300">
        <v>0.7889703928571431</v>
      </c>
      <c r="EQ300">
        <v>7.384860357142856</v>
      </c>
      <c r="ER300">
        <v>3.510392857142858</v>
      </c>
      <c r="ES300">
        <v>1199.995</v>
      </c>
      <c r="ET300">
        <v>0.9669932500000001</v>
      </c>
      <c r="EU300">
        <v>0.03300659642857143</v>
      </c>
      <c r="EV300">
        <v>0</v>
      </c>
      <c r="EW300">
        <v>1388.8925</v>
      </c>
      <c r="EX300">
        <v>5.000560000000001</v>
      </c>
      <c r="EY300">
        <v>16507.20357142857</v>
      </c>
      <c r="EZ300">
        <v>10316.74642857143</v>
      </c>
      <c r="FA300">
        <v>37.85246428571428</v>
      </c>
      <c r="FB300">
        <v>40.22749999999998</v>
      </c>
      <c r="FC300">
        <v>38.76535714285713</v>
      </c>
      <c r="FD300">
        <v>39.11799999999999</v>
      </c>
      <c r="FE300">
        <v>38.52653571428571</v>
      </c>
      <c r="FF300">
        <v>1155.553214285714</v>
      </c>
      <c r="FG300">
        <v>39.44</v>
      </c>
      <c r="FH300">
        <v>0</v>
      </c>
      <c r="FI300">
        <v>1761332720</v>
      </c>
      <c r="FJ300">
        <v>0</v>
      </c>
      <c r="FK300">
        <v>1388.8984</v>
      </c>
      <c r="FL300">
        <v>4.609999966218207</v>
      </c>
      <c r="FM300">
        <v>2.069230812921963</v>
      </c>
      <c r="FN300">
        <v>16507.42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-44.76403658536586</v>
      </c>
      <c r="GD300">
        <v>-0.863080139372861</v>
      </c>
      <c r="GE300">
        <v>0.1422991691457116</v>
      </c>
      <c r="GF300">
        <v>0</v>
      </c>
      <c r="GG300">
        <v>1388.677058823529</v>
      </c>
      <c r="GH300">
        <v>4.028724206153343</v>
      </c>
      <c r="GI300">
        <v>0.7247211610306803</v>
      </c>
      <c r="GJ300">
        <v>0</v>
      </c>
      <c r="GK300">
        <v>2.704650731707317</v>
      </c>
      <c r="GL300">
        <v>-0.03532034843205992</v>
      </c>
      <c r="GM300">
        <v>0.003553919437331619</v>
      </c>
      <c r="GN300">
        <v>1</v>
      </c>
      <c r="GO300">
        <v>1</v>
      </c>
      <c r="GP300">
        <v>3</v>
      </c>
      <c r="GQ300" t="s">
        <v>446</v>
      </c>
      <c r="GR300">
        <v>3.13308</v>
      </c>
      <c r="GS300">
        <v>2.7093</v>
      </c>
      <c r="GT300">
        <v>0.199641</v>
      </c>
      <c r="GU300">
        <v>0.204585</v>
      </c>
      <c r="GV300">
        <v>0.0635507</v>
      </c>
      <c r="GW300">
        <v>0.0521909</v>
      </c>
      <c r="GX300">
        <v>24354.1</v>
      </c>
      <c r="GY300">
        <v>23448.8</v>
      </c>
      <c r="GZ300">
        <v>30947.6</v>
      </c>
      <c r="HA300">
        <v>29707.5</v>
      </c>
      <c r="HB300">
        <v>39959.7</v>
      </c>
      <c r="HC300">
        <v>37060.5</v>
      </c>
      <c r="HD300">
        <v>47272.6</v>
      </c>
      <c r="HE300">
        <v>44133.4</v>
      </c>
      <c r="HF300">
        <v>1.88918</v>
      </c>
      <c r="HG300">
        <v>1.87803</v>
      </c>
      <c r="HH300">
        <v>0.0473671</v>
      </c>
      <c r="HI300">
        <v>0</v>
      </c>
      <c r="HJ300">
        <v>17.2181</v>
      </c>
      <c r="HK300">
        <v>999.9</v>
      </c>
      <c r="HL300">
        <v>30.9</v>
      </c>
      <c r="HM300">
        <v>32.3</v>
      </c>
      <c r="HN300">
        <v>16.6502</v>
      </c>
      <c r="HO300">
        <v>63.3714</v>
      </c>
      <c r="HP300">
        <v>19.8357</v>
      </c>
      <c r="HQ300">
        <v>1</v>
      </c>
      <c r="HR300">
        <v>-0.268735</v>
      </c>
      <c r="HS300">
        <v>3.18915</v>
      </c>
      <c r="HT300">
        <v>20.1762</v>
      </c>
      <c r="HU300">
        <v>5.23107</v>
      </c>
      <c r="HV300">
        <v>11.9736</v>
      </c>
      <c r="HW300">
        <v>4.97115</v>
      </c>
      <c r="HX300">
        <v>3.28953</v>
      </c>
      <c r="HY300">
        <v>9999</v>
      </c>
      <c r="HZ300">
        <v>9999</v>
      </c>
      <c r="IA300">
        <v>9999</v>
      </c>
      <c r="IB300">
        <v>999.9</v>
      </c>
      <c r="IC300">
        <v>4.97299</v>
      </c>
      <c r="ID300">
        <v>1.87741</v>
      </c>
      <c r="IE300">
        <v>1.87546</v>
      </c>
      <c r="IF300">
        <v>1.87835</v>
      </c>
      <c r="IG300">
        <v>1.875</v>
      </c>
      <c r="IH300">
        <v>1.87853</v>
      </c>
      <c r="II300">
        <v>1.87565</v>
      </c>
      <c r="IJ300">
        <v>1.87683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1.85</v>
      </c>
      <c r="IY300">
        <v>0.0501</v>
      </c>
      <c r="IZ300">
        <v>-0.1194416370607354</v>
      </c>
      <c r="JA300">
        <v>0.002211305909277446</v>
      </c>
      <c r="JB300">
        <v>-1.416678044876584E-06</v>
      </c>
      <c r="JC300">
        <v>5.589822708492042E-10</v>
      </c>
      <c r="JD300">
        <v>-0.0366444106193515</v>
      </c>
      <c r="JE300">
        <v>-0.003883289402147765</v>
      </c>
      <c r="JF300">
        <v>0.001294046794190009</v>
      </c>
      <c r="JG300">
        <v>-2.515066912705432E-05</v>
      </c>
      <c r="JH300">
        <v>14</v>
      </c>
      <c r="JI300">
        <v>2052</v>
      </c>
      <c r="JJ300">
        <v>1</v>
      </c>
      <c r="JK300">
        <v>21</v>
      </c>
      <c r="JL300">
        <v>29355544.7</v>
      </c>
      <c r="JM300">
        <v>29355544.7</v>
      </c>
      <c r="JN300">
        <v>3.0896</v>
      </c>
      <c r="JO300">
        <v>2.51587</v>
      </c>
      <c r="JP300">
        <v>1.39893</v>
      </c>
      <c r="JQ300">
        <v>2.32788</v>
      </c>
      <c r="JR300">
        <v>1.44897</v>
      </c>
      <c r="JS300">
        <v>2.50854</v>
      </c>
      <c r="JT300">
        <v>37.8921</v>
      </c>
      <c r="JU300">
        <v>23.8774</v>
      </c>
      <c r="JV300">
        <v>18</v>
      </c>
      <c r="JW300">
        <v>476.335</v>
      </c>
      <c r="JX300">
        <v>438.47</v>
      </c>
      <c r="JY300">
        <v>13.3817</v>
      </c>
      <c r="JZ300">
        <v>23.5105</v>
      </c>
      <c r="KA300">
        <v>30.0001</v>
      </c>
      <c r="KB300">
        <v>23.3135</v>
      </c>
      <c r="KC300">
        <v>23.4027</v>
      </c>
      <c r="KD300">
        <v>61.8611</v>
      </c>
      <c r="KE300">
        <v>44.331</v>
      </c>
      <c r="KF300">
        <v>0</v>
      </c>
      <c r="KG300">
        <v>13.3804</v>
      </c>
      <c r="KH300">
        <v>1536.54</v>
      </c>
      <c r="KI300">
        <v>8.70551</v>
      </c>
      <c r="KJ300">
        <v>102.219</v>
      </c>
      <c r="KK300">
        <v>101.524</v>
      </c>
    </row>
    <row r="301" spans="1:297">
      <c r="A301">
        <v>285</v>
      </c>
      <c r="B301">
        <v>1761332689.1</v>
      </c>
      <c r="C301">
        <v>4648.5</v>
      </c>
      <c r="D301" t="s">
        <v>1015</v>
      </c>
      <c r="E301" t="s">
        <v>1016</v>
      </c>
      <c r="F301">
        <v>5</v>
      </c>
      <c r="G301" t="s">
        <v>832</v>
      </c>
      <c r="H301" t="s">
        <v>436</v>
      </c>
      <c r="I301">
        <v>1761332681.6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1539.736829326895</v>
      </c>
      <c r="AK301">
        <v>1507.060666666667</v>
      </c>
      <c r="AL301">
        <v>3.379690602698571</v>
      </c>
      <c r="AM301">
        <v>65.51490873077735</v>
      </c>
      <c r="AN301">
        <f>(AP301 - AO301 + DY301*1E3/(8.314*(EA301+273.15)) * AR301/DX301 * AQ301) * DX301/(100*DL301) * 1000/(1000 - AP301)</f>
        <v>0</v>
      </c>
      <c r="AO301">
        <v>8.755786039612369</v>
      </c>
      <c r="AP301">
        <v>11.45348242424242</v>
      </c>
      <c r="AQ301">
        <v>2.237725474651668E-07</v>
      </c>
      <c r="AR301">
        <v>114.914792961225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1761332681.6</v>
      </c>
      <c r="DR301">
        <v>1466.435925925926</v>
      </c>
      <c r="DS301">
        <v>1511.260740740741</v>
      </c>
      <c r="DT301">
        <v>11.45446296296296</v>
      </c>
      <c r="DU301">
        <v>8.754742592592592</v>
      </c>
      <c r="DV301">
        <v>1464.599259259259</v>
      </c>
      <c r="DW301">
        <v>11.4043962962963</v>
      </c>
      <c r="DX301">
        <v>499.9928518518519</v>
      </c>
      <c r="DY301">
        <v>90.13525555555555</v>
      </c>
      <c r="DZ301">
        <v>0.03121932962962963</v>
      </c>
      <c r="EA301">
        <v>17.98905925925926</v>
      </c>
      <c r="EB301">
        <v>18.00446296296296</v>
      </c>
      <c r="EC301">
        <v>999.9000000000001</v>
      </c>
      <c r="ED301">
        <v>0</v>
      </c>
      <c r="EE301">
        <v>0</v>
      </c>
      <c r="EF301">
        <v>9998.055925925924</v>
      </c>
      <c r="EG301">
        <v>0</v>
      </c>
      <c r="EH301">
        <v>1139.156296296296</v>
      </c>
      <c r="EI301">
        <v>-44.82438148148148</v>
      </c>
      <c r="EJ301">
        <v>1483.427777777778</v>
      </c>
      <c r="EK301">
        <v>1524.608148148148</v>
      </c>
      <c r="EL301">
        <v>2.699722222222221</v>
      </c>
      <c r="EM301">
        <v>1511.260740740741</v>
      </c>
      <c r="EN301">
        <v>8.754742592592592</v>
      </c>
      <c r="EO301">
        <v>1.032451111111111</v>
      </c>
      <c r="EP301">
        <v>0.7891109629629631</v>
      </c>
      <c r="EQ301">
        <v>7.382551111111111</v>
      </c>
      <c r="ER301">
        <v>3.512917407407408</v>
      </c>
      <c r="ES301">
        <v>1200.009259259259</v>
      </c>
      <c r="ET301">
        <v>0.9669923333333335</v>
      </c>
      <c r="EU301">
        <v>0.03300748518518518</v>
      </c>
      <c r="EV301">
        <v>0</v>
      </c>
      <c r="EW301">
        <v>1389.321851851852</v>
      </c>
      <c r="EX301">
        <v>5.000560000000001</v>
      </c>
      <c r="EY301">
        <v>16507.98148148148</v>
      </c>
      <c r="EZ301">
        <v>10316.86296296296</v>
      </c>
      <c r="FA301">
        <v>37.91644444444444</v>
      </c>
      <c r="FB301">
        <v>40.10859259259259</v>
      </c>
      <c r="FC301">
        <v>38.7497037037037</v>
      </c>
      <c r="FD301">
        <v>38.98114814814815</v>
      </c>
      <c r="FE301">
        <v>38.46962962962962</v>
      </c>
      <c r="FF301">
        <v>1155.564074074074</v>
      </c>
      <c r="FG301">
        <v>39.44333333333334</v>
      </c>
      <c r="FH301">
        <v>0</v>
      </c>
      <c r="FI301">
        <v>1761332724.8</v>
      </c>
      <c r="FJ301">
        <v>0</v>
      </c>
      <c r="FK301">
        <v>1389.2588</v>
      </c>
      <c r="FL301">
        <v>4.042307659485621</v>
      </c>
      <c r="FM301">
        <v>10.1000000577697</v>
      </c>
      <c r="FN301">
        <v>16508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-44.82321463414635</v>
      </c>
      <c r="GD301">
        <v>-0.04355540069683798</v>
      </c>
      <c r="GE301">
        <v>0.1186761314506238</v>
      </c>
      <c r="GF301">
        <v>1</v>
      </c>
      <c r="GG301">
        <v>1389.067647058823</v>
      </c>
      <c r="GH301">
        <v>4.133537035266762</v>
      </c>
      <c r="GI301">
        <v>0.730539924518075</v>
      </c>
      <c r="GJ301">
        <v>0</v>
      </c>
      <c r="GK301">
        <v>2.701628048780488</v>
      </c>
      <c r="GL301">
        <v>-0.03661296167247434</v>
      </c>
      <c r="GM301">
        <v>0.00368541106653353</v>
      </c>
      <c r="GN301">
        <v>1</v>
      </c>
      <c r="GO301">
        <v>2</v>
      </c>
      <c r="GP301">
        <v>3</v>
      </c>
      <c r="GQ301" t="s">
        <v>440</v>
      </c>
      <c r="GR301">
        <v>3.13322</v>
      </c>
      <c r="GS301">
        <v>2.70911</v>
      </c>
      <c r="GT301">
        <v>0.200974</v>
      </c>
      <c r="GU301">
        <v>0.205945</v>
      </c>
      <c r="GV301">
        <v>0.0635505</v>
      </c>
      <c r="GW301">
        <v>0.0521978</v>
      </c>
      <c r="GX301">
        <v>24313.6</v>
      </c>
      <c r="GY301">
        <v>23408.9</v>
      </c>
      <c r="GZ301">
        <v>30947.6</v>
      </c>
      <c r="HA301">
        <v>29707.6</v>
      </c>
      <c r="HB301">
        <v>39959.9</v>
      </c>
      <c r="HC301">
        <v>37060.6</v>
      </c>
      <c r="HD301">
        <v>47272.7</v>
      </c>
      <c r="HE301">
        <v>44133.8</v>
      </c>
      <c r="HF301">
        <v>1.88962</v>
      </c>
      <c r="HG301">
        <v>1.87765</v>
      </c>
      <c r="HH301">
        <v>0.0473335</v>
      </c>
      <c r="HI301">
        <v>0</v>
      </c>
      <c r="HJ301">
        <v>17.2181</v>
      </c>
      <c r="HK301">
        <v>999.9</v>
      </c>
      <c r="HL301">
        <v>30.9</v>
      </c>
      <c r="HM301">
        <v>32.3</v>
      </c>
      <c r="HN301">
        <v>16.6492</v>
      </c>
      <c r="HO301">
        <v>64.1914</v>
      </c>
      <c r="HP301">
        <v>20.0441</v>
      </c>
      <c r="HQ301">
        <v>1</v>
      </c>
      <c r="HR301">
        <v>-0.268821</v>
      </c>
      <c r="HS301">
        <v>3.18355</v>
      </c>
      <c r="HT301">
        <v>20.1765</v>
      </c>
      <c r="HU301">
        <v>5.23092</v>
      </c>
      <c r="HV301">
        <v>11.9731</v>
      </c>
      <c r="HW301">
        <v>4.97075</v>
      </c>
      <c r="HX301">
        <v>3.2895</v>
      </c>
      <c r="HY301">
        <v>9999</v>
      </c>
      <c r="HZ301">
        <v>9999</v>
      </c>
      <c r="IA301">
        <v>9999</v>
      </c>
      <c r="IB301">
        <v>999.9</v>
      </c>
      <c r="IC301">
        <v>4.97297</v>
      </c>
      <c r="ID301">
        <v>1.87741</v>
      </c>
      <c r="IE301">
        <v>1.87546</v>
      </c>
      <c r="IF301">
        <v>1.87834</v>
      </c>
      <c r="IG301">
        <v>1.875</v>
      </c>
      <c r="IH301">
        <v>1.87852</v>
      </c>
      <c r="II301">
        <v>1.87565</v>
      </c>
      <c r="IJ301">
        <v>1.87684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1.88</v>
      </c>
      <c r="IY301">
        <v>0.05</v>
      </c>
      <c r="IZ301">
        <v>-0.1194416370607354</v>
      </c>
      <c r="JA301">
        <v>0.002211305909277446</v>
      </c>
      <c r="JB301">
        <v>-1.416678044876584E-06</v>
      </c>
      <c r="JC301">
        <v>5.589822708492042E-10</v>
      </c>
      <c r="JD301">
        <v>-0.0366444106193515</v>
      </c>
      <c r="JE301">
        <v>-0.003883289402147765</v>
      </c>
      <c r="JF301">
        <v>0.001294046794190009</v>
      </c>
      <c r="JG301">
        <v>-2.515066912705432E-05</v>
      </c>
      <c r="JH301">
        <v>14</v>
      </c>
      <c r="JI301">
        <v>2052</v>
      </c>
      <c r="JJ301">
        <v>1</v>
      </c>
      <c r="JK301">
        <v>21</v>
      </c>
      <c r="JL301">
        <v>29355544.8</v>
      </c>
      <c r="JM301">
        <v>29355544.8</v>
      </c>
      <c r="JN301">
        <v>3.11768</v>
      </c>
      <c r="JO301">
        <v>2.50854</v>
      </c>
      <c r="JP301">
        <v>1.39893</v>
      </c>
      <c r="JQ301">
        <v>2.32788</v>
      </c>
      <c r="JR301">
        <v>1.44897</v>
      </c>
      <c r="JS301">
        <v>2.60742</v>
      </c>
      <c r="JT301">
        <v>37.8921</v>
      </c>
      <c r="JU301">
        <v>23.8861</v>
      </c>
      <c r="JV301">
        <v>18</v>
      </c>
      <c r="JW301">
        <v>476.557</v>
      </c>
      <c r="JX301">
        <v>438.245</v>
      </c>
      <c r="JY301">
        <v>13.3745</v>
      </c>
      <c r="JZ301">
        <v>23.5105</v>
      </c>
      <c r="KA301">
        <v>30</v>
      </c>
      <c r="KB301">
        <v>23.3117</v>
      </c>
      <c r="KC301">
        <v>23.4027</v>
      </c>
      <c r="KD301">
        <v>62.4052</v>
      </c>
      <c r="KE301">
        <v>44.331</v>
      </c>
      <c r="KF301">
        <v>0</v>
      </c>
      <c r="KG301">
        <v>13.3743</v>
      </c>
      <c r="KH301">
        <v>1556.57</v>
      </c>
      <c r="KI301">
        <v>8.705170000000001</v>
      </c>
      <c r="KJ301">
        <v>102.22</v>
      </c>
      <c r="KK301">
        <v>101.524</v>
      </c>
    </row>
    <row r="302" spans="1:297">
      <c r="A302">
        <v>286</v>
      </c>
      <c r="B302">
        <v>1761332694.1</v>
      </c>
      <c r="C302">
        <v>4653.5</v>
      </c>
      <c r="D302" t="s">
        <v>1017</v>
      </c>
      <c r="E302" t="s">
        <v>1018</v>
      </c>
      <c r="F302">
        <v>5</v>
      </c>
      <c r="G302" t="s">
        <v>832</v>
      </c>
      <c r="H302" t="s">
        <v>436</v>
      </c>
      <c r="I302">
        <v>1761332686.314285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1556.866509684609</v>
      </c>
      <c r="AK302">
        <v>1523.975818181818</v>
      </c>
      <c r="AL302">
        <v>3.369834596156407</v>
      </c>
      <c r="AM302">
        <v>65.51490873077735</v>
      </c>
      <c r="AN302">
        <f>(AP302 - AO302 + DY302*1E3/(8.314*(EA302+273.15)) * AR302/DX302 * AQ302) * DX302/(100*DL302) * 1000/(1000 - AP302)</f>
        <v>0</v>
      </c>
      <c r="AO302">
        <v>8.757080958735331</v>
      </c>
      <c r="AP302">
        <v>11.45072606060606</v>
      </c>
      <c r="AQ302">
        <v>-1.92318070800662E-06</v>
      </c>
      <c r="AR302">
        <v>114.914792961225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1761332686.314285</v>
      </c>
      <c r="DR302">
        <v>1482.196428571429</v>
      </c>
      <c r="DS302">
        <v>1527.052857142857</v>
      </c>
      <c r="DT302">
        <v>11.45308214285714</v>
      </c>
      <c r="DU302">
        <v>8.755938571428571</v>
      </c>
      <c r="DV302">
        <v>1480.332857142857</v>
      </c>
      <c r="DW302">
        <v>11.40303928571429</v>
      </c>
      <c r="DX302">
        <v>499.9907857142857</v>
      </c>
      <c r="DY302">
        <v>90.13443214285714</v>
      </c>
      <c r="DZ302">
        <v>0.03122953928571429</v>
      </c>
      <c r="EA302">
        <v>17.98589285714286</v>
      </c>
      <c r="EB302">
        <v>18.00615</v>
      </c>
      <c r="EC302">
        <v>999.9000000000002</v>
      </c>
      <c r="ED302">
        <v>0</v>
      </c>
      <c r="EE302">
        <v>0</v>
      </c>
      <c r="EF302">
        <v>10005.20464285714</v>
      </c>
      <c r="EG302">
        <v>0</v>
      </c>
      <c r="EH302">
        <v>1139.183214285714</v>
      </c>
      <c r="EI302">
        <v>-44.85605714285714</v>
      </c>
      <c r="EJ302">
        <v>1499.368571428571</v>
      </c>
      <c r="EK302">
        <v>1540.541071428572</v>
      </c>
      <c r="EL302">
        <v>2.697150714285714</v>
      </c>
      <c r="EM302">
        <v>1527.052857142857</v>
      </c>
      <c r="EN302">
        <v>8.755938571428571</v>
      </c>
      <c r="EO302">
        <v>1.032318214285714</v>
      </c>
      <c r="EP302">
        <v>0.7892114642857144</v>
      </c>
      <c r="EQ302">
        <v>7.380661071428571</v>
      </c>
      <c r="ER302">
        <v>3.514723214285715</v>
      </c>
      <c r="ES302">
        <v>1200.015</v>
      </c>
      <c r="ET302">
        <v>0.9669914285714286</v>
      </c>
      <c r="EU302">
        <v>0.03300839642857143</v>
      </c>
      <c r="EV302">
        <v>0</v>
      </c>
      <c r="EW302">
        <v>1389.516428571428</v>
      </c>
      <c r="EX302">
        <v>5.000560000000001</v>
      </c>
      <c r="EY302">
        <v>16508.57142857143</v>
      </c>
      <c r="EZ302">
        <v>10316.91428571429</v>
      </c>
      <c r="FA302">
        <v>37.8435</v>
      </c>
      <c r="FB302">
        <v>39.99978571428571</v>
      </c>
      <c r="FC302">
        <v>38.68057142857142</v>
      </c>
      <c r="FD302">
        <v>38.84342857142857</v>
      </c>
      <c r="FE302">
        <v>38.39035714285713</v>
      </c>
      <c r="FF302">
        <v>1155.566785714286</v>
      </c>
      <c r="FG302">
        <v>39.44642857142858</v>
      </c>
      <c r="FH302">
        <v>0</v>
      </c>
      <c r="FI302">
        <v>1761332730.2</v>
      </c>
      <c r="FJ302">
        <v>0</v>
      </c>
      <c r="FK302">
        <v>1389.486538461538</v>
      </c>
      <c r="FL302">
        <v>1.369914527123676</v>
      </c>
      <c r="FM302">
        <v>6.717948792351468</v>
      </c>
      <c r="FN302">
        <v>16508.68076923077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-44.84504390243902</v>
      </c>
      <c r="GD302">
        <v>-0.5534905923345974</v>
      </c>
      <c r="GE302">
        <v>0.1408862022165934</v>
      </c>
      <c r="GF302">
        <v>0</v>
      </c>
      <c r="GG302">
        <v>1389.271176470588</v>
      </c>
      <c r="GH302">
        <v>3.471352169147864</v>
      </c>
      <c r="GI302">
        <v>0.6801676467472183</v>
      </c>
      <c r="GJ302">
        <v>0</v>
      </c>
      <c r="GK302">
        <v>2.699243414634146</v>
      </c>
      <c r="GL302">
        <v>-0.03433693379790428</v>
      </c>
      <c r="GM302">
        <v>0.003463895037104701</v>
      </c>
      <c r="GN302">
        <v>1</v>
      </c>
      <c r="GO302">
        <v>1</v>
      </c>
      <c r="GP302">
        <v>3</v>
      </c>
      <c r="GQ302" t="s">
        <v>446</v>
      </c>
      <c r="GR302">
        <v>3.13332</v>
      </c>
      <c r="GS302">
        <v>2.70882</v>
      </c>
      <c r="GT302">
        <v>0.202301</v>
      </c>
      <c r="GU302">
        <v>0.207231</v>
      </c>
      <c r="GV302">
        <v>0.0635416</v>
      </c>
      <c r="GW302">
        <v>0.0522056</v>
      </c>
      <c r="GX302">
        <v>24273.3</v>
      </c>
      <c r="GY302">
        <v>23370.9</v>
      </c>
      <c r="GZ302">
        <v>30947.6</v>
      </c>
      <c r="HA302">
        <v>29707.5</v>
      </c>
      <c r="HB302">
        <v>39960.2</v>
      </c>
      <c r="HC302">
        <v>37060.2</v>
      </c>
      <c r="HD302">
        <v>47272.5</v>
      </c>
      <c r="HE302">
        <v>44133.6</v>
      </c>
      <c r="HF302">
        <v>1.89005</v>
      </c>
      <c r="HG302">
        <v>1.87728</v>
      </c>
      <c r="HH302">
        <v>0.0481308</v>
      </c>
      <c r="HI302">
        <v>0</v>
      </c>
      <c r="HJ302">
        <v>17.2165</v>
      </c>
      <c r="HK302">
        <v>999.9</v>
      </c>
      <c r="HL302">
        <v>30.9</v>
      </c>
      <c r="HM302">
        <v>32.3</v>
      </c>
      <c r="HN302">
        <v>16.6492</v>
      </c>
      <c r="HO302">
        <v>63.3614</v>
      </c>
      <c r="HP302">
        <v>19.988</v>
      </c>
      <c r="HQ302">
        <v>1</v>
      </c>
      <c r="HR302">
        <v>-0.268852</v>
      </c>
      <c r="HS302">
        <v>3.16032</v>
      </c>
      <c r="HT302">
        <v>20.1769</v>
      </c>
      <c r="HU302">
        <v>5.23107</v>
      </c>
      <c r="HV302">
        <v>11.973</v>
      </c>
      <c r="HW302">
        <v>4.9705</v>
      </c>
      <c r="HX302">
        <v>3.28948</v>
      </c>
      <c r="HY302">
        <v>9999</v>
      </c>
      <c r="HZ302">
        <v>9999</v>
      </c>
      <c r="IA302">
        <v>9999</v>
      </c>
      <c r="IB302">
        <v>999.9</v>
      </c>
      <c r="IC302">
        <v>4.97297</v>
      </c>
      <c r="ID302">
        <v>1.87742</v>
      </c>
      <c r="IE302">
        <v>1.87546</v>
      </c>
      <c r="IF302">
        <v>1.87834</v>
      </c>
      <c r="IG302">
        <v>1.87501</v>
      </c>
      <c r="IH302">
        <v>1.87855</v>
      </c>
      <c r="II302">
        <v>1.8757</v>
      </c>
      <c r="IJ302">
        <v>1.87685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1.91</v>
      </c>
      <c r="IY302">
        <v>0.05</v>
      </c>
      <c r="IZ302">
        <v>-0.1194416370607354</v>
      </c>
      <c r="JA302">
        <v>0.002211305909277446</v>
      </c>
      <c r="JB302">
        <v>-1.416678044876584E-06</v>
      </c>
      <c r="JC302">
        <v>5.589822708492042E-10</v>
      </c>
      <c r="JD302">
        <v>-0.0366444106193515</v>
      </c>
      <c r="JE302">
        <v>-0.003883289402147765</v>
      </c>
      <c r="JF302">
        <v>0.001294046794190009</v>
      </c>
      <c r="JG302">
        <v>-2.515066912705432E-05</v>
      </c>
      <c r="JH302">
        <v>14</v>
      </c>
      <c r="JI302">
        <v>2052</v>
      </c>
      <c r="JJ302">
        <v>1</v>
      </c>
      <c r="JK302">
        <v>21</v>
      </c>
      <c r="JL302">
        <v>29355544.9</v>
      </c>
      <c r="JM302">
        <v>29355544.9</v>
      </c>
      <c r="JN302">
        <v>3.14331</v>
      </c>
      <c r="JO302">
        <v>2.51709</v>
      </c>
      <c r="JP302">
        <v>1.39893</v>
      </c>
      <c r="JQ302">
        <v>2.32788</v>
      </c>
      <c r="JR302">
        <v>1.44897</v>
      </c>
      <c r="JS302">
        <v>2.59033</v>
      </c>
      <c r="JT302">
        <v>37.8921</v>
      </c>
      <c r="JU302">
        <v>23.8861</v>
      </c>
      <c r="JV302">
        <v>18</v>
      </c>
      <c r="JW302">
        <v>476.78</v>
      </c>
      <c r="JX302">
        <v>438.004</v>
      </c>
      <c r="JY302">
        <v>13.3701</v>
      </c>
      <c r="JZ302">
        <v>23.5098</v>
      </c>
      <c r="KA302">
        <v>30</v>
      </c>
      <c r="KB302">
        <v>23.3117</v>
      </c>
      <c r="KC302">
        <v>23.4007</v>
      </c>
      <c r="KD302">
        <v>62.9066</v>
      </c>
      <c r="KE302">
        <v>44.331</v>
      </c>
      <c r="KF302">
        <v>0</v>
      </c>
      <c r="KG302">
        <v>13.3729</v>
      </c>
      <c r="KH302">
        <v>1569.93</v>
      </c>
      <c r="KI302">
        <v>8.70523</v>
      </c>
      <c r="KJ302">
        <v>102.219</v>
      </c>
      <c r="KK302">
        <v>101.524</v>
      </c>
    </row>
    <row r="303" spans="1:297">
      <c r="A303">
        <v>287</v>
      </c>
      <c r="B303">
        <v>1761332699.1</v>
      </c>
      <c r="C303">
        <v>4658.5</v>
      </c>
      <c r="D303" t="s">
        <v>1019</v>
      </c>
      <c r="E303" t="s">
        <v>1020</v>
      </c>
      <c r="F303">
        <v>5</v>
      </c>
      <c r="G303" t="s">
        <v>832</v>
      </c>
      <c r="H303" t="s">
        <v>436</v>
      </c>
      <c r="I303">
        <v>1761332691.6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1573.611099631568</v>
      </c>
      <c r="AK303">
        <v>1540.844848484848</v>
      </c>
      <c r="AL303">
        <v>3.388114576457239</v>
      </c>
      <c r="AM303">
        <v>65.51490873077735</v>
      </c>
      <c r="AN303">
        <f>(AP303 - AO303 + DY303*1E3/(8.314*(EA303+273.15)) * AR303/DX303 * AQ303) * DX303/(100*DL303) * 1000/(1000 - AP303)</f>
        <v>0</v>
      </c>
      <c r="AO303">
        <v>8.760212150089167</v>
      </c>
      <c r="AP303">
        <v>11.44925939393939</v>
      </c>
      <c r="AQ303">
        <v>-1.016531169715889E-06</v>
      </c>
      <c r="AR303">
        <v>114.914792961225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1761332691.6</v>
      </c>
      <c r="DR303">
        <v>1499.825555555556</v>
      </c>
      <c r="DS303">
        <v>1544.728148148148</v>
      </c>
      <c r="DT303">
        <v>11.45134814814815</v>
      </c>
      <c r="DU303">
        <v>8.757872592592593</v>
      </c>
      <c r="DV303">
        <v>1497.932222222222</v>
      </c>
      <c r="DW303">
        <v>11.40133333333333</v>
      </c>
      <c r="DX303">
        <v>500.0136296296296</v>
      </c>
      <c r="DY303">
        <v>90.13484814814814</v>
      </c>
      <c r="DZ303">
        <v>0.03116729629629629</v>
      </c>
      <c r="EA303">
        <v>17.98070740740741</v>
      </c>
      <c r="EB303">
        <v>18.00683703703703</v>
      </c>
      <c r="EC303">
        <v>999.9000000000001</v>
      </c>
      <c r="ED303">
        <v>0</v>
      </c>
      <c r="EE303">
        <v>0</v>
      </c>
      <c r="EF303">
        <v>10010.21481481481</v>
      </c>
      <c r="EG303">
        <v>0</v>
      </c>
      <c r="EH303">
        <v>1139.209259259259</v>
      </c>
      <c r="EI303">
        <v>-44.90259259259259</v>
      </c>
      <c r="EJ303">
        <v>1517.199259259259</v>
      </c>
      <c r="EK303">
        <v>1558.375555555556</v>
      </c>
      <c r="EL303">
        <v>2.69347962962963</v>
      </c>
      <c r="EM303">
        <v>1544.728148148148</v>
      </c>
      <c r="EN303">
        <v>8.757872592592593</v>
      </c>
      <c r="EO303">
        <v>1.032165925925926</v>
      </c>
      <c r="EP303">
        <v>0.7893894074074074</v>
      </c>
      <c r="EQ303">
        <v>7.37851148148148</v>
      </c>
      <c r="ER303">
        <v>3.517918148148148</v>
      </c>
      <c r="ES303">
        <v>1200.021851851852</v>
      </c>
      <c r="ET303">
        <v>0.9669905185185186</v>
      </c>
      <c r="EU303">
        <v>0.03300933703703704</v>
      </c>
      <c r="EV303">
        <v>0</v>
      </c>
      <c r="EW303">
        <v>1389.713703703704</v>
      </c>
      <c r="EX303">
        <v>5.000560000000001</v>
      </c>
      <c r="EY303">
        <v>16509.37037037037</v>
      </c>
      <c r="EZ303">
        <v>10316.97407407407</v>
      </c>
      <c r="FA303">
        <v>37.76596296296297</v>
      </c>
      <c r="FB303">
        <v>39.87944444444444</v>
      </c>
      <c r="FC303">
        <v>38.59929629629629</v>
      </c>
      <c r="FD303">
        <v>38.69877777777778</v>
      </c>
      <c r="FE303">
        <v>38.3122962962963</v>
      </c>
      <c r="FF303">
        <v>1155.571851851852</v>
      </c>
      <c r="FG303">
        <v>39.45</v>
      </c>
      <c r="FH303">
        <v>0</v>
      </c>
      <c r="FI303">
        <v>1761332735</v>
      </c>
      <c r="FJ303">
        <v>0</v>
      </c>
      <c r="FK303">
        <v>1389.693461538461</v>
      </c>
      <c r="FL303">
        <v>1.137435902934072</v>
      </c>
      <c r="FM303">
        <v>4.047863245581472</v>
      </c>
      <c r="FN303">
        <v>16509.15384615385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-44.8790125</v>
      </c>
      <c r="GD303">
        <v>-0.5193849906190433</v>
      </c>
      <c r="GE303">
        <v>0.1529961211722377</v>
      </c>
      <c r="GF303">
        <v>0</v>
      </c>
      <c r="GG303">
        <v>1389.53</v>
      </c>
      <c r="GH303">
        <v>1.639113819261434</v>
      </c>
      <c r="GI303">
        <v>0.5596532539938283</v>
      </c>
      <c r="GJ303">
        <v>0</v>
      </c>
      <c r="GK303">
        <v>2.6956515</v>
      </c>
      <c r="GL303">
        <v>-0.03894619136961094</v>
      </c>
      <c r="GM303">
        <v>0.003826522278780032</v>
      </c>
      <c r="GN303">
        <v>1</v>
      </c>
      <c r="GO303">
        <v>1</v>
      </c>
      <c r="GP303">
        <v>3</v>
      </c>
      <c r="GQ303" t="s">
        <v>446</v>
      </c>
      <c r="GR303">
        <v>3.13321</v>
      </c>
      <c r="GS303">
        <v>2.70886</v>
      </c>
      <c r="GT303">
        <v>0.203626</v>
      </c>
      <c r="GU303">
        <v>0.208564</v>
      </c>
      <c r="GV303">
        <v>0.06353499999999999</v>
      </c>
      <c r="GW303">
        <v>0.0522149</v>
      </c>
      <c r="GX303">
        <v>24233.2</v>
      </c>
      <c r="GY303">
        <v>23332.1</v>
      </c>
      <c r="GZ303">
        <v>30947.8</v>
      </c>
      <c r="HA303">
        <v>29708</v>
      </c>
      <c r="HB303">
        <v>39960.9</v>
      </c>
      <c r="HC303">
        <v>37060.3</v>
      </c>
      <c r="HD303">
        <v>47272.8</v>
      </c>
      <c r="HE303">
        <v>44134.1</v>
      </c>
      <c r="HF303">
        <v>1.89002</v>
      </c>
      <c r="HG303">
        <v>1.87768</v>
      </c>
      <c r="HH303">
        <v>0.0471435</v>
      </c>
      <c r="HI303">
        <v>0</v>
      </c>
      <c r="HJ303">
        <v>17.2153</v>
      </c>
      <c r="HK303">
        <v>999.9</v>
      </c>
      <c r="HL303">
        <v>30.9</v>
      </c>
      <c r="HM303">
        <v>32.3</v>
      </c>
      <c r="HN303">
        <v>16.6507</v>
      </c>
      <c r="HO303">
        <v>64.06140000000001</v>
      </c>
      <c r="HP303">
        <v>19.7396</v>
      </c>
      <c r="HQ303">
        <v>1</v>
      </c>
      <c r="HR303">
        <v>-0.269136</v>
      </c>
      <c r="HS303">
        <v>3.19673</v>
      </c>
      <c r="HT303">
        <v>20.1759</v>
      </c>
      <c r="HU303">
        <v>5.23047</v>
      </c>
      <c r="HV303">
        <v>11.9731</v>
      </c>
      <c r="HW303">
        <v>4.9704</v>
      </c>
      <c r="HX303">
        <v>3.28955</v>
      </c>
      <c r="HY303">
        <v>9999</v>
      </c>
      <c r="HZ303">
        <v>9999</v>
      </c>
      <c r="IA303">
        <v>9999</v>
      </c>
      <c r="IB303">
        <v>999.9</v>
      </c>
      <c r="IC303">
        <v>4.97298</v>
      </c>
      <c r="ID303">
        <v>1.87742</v>
      </c>
      <c r="IE303">
        <v>1.87546</v>
      </c>
      <c r="IF303">
        <v>1.87835</v>
      </c>
      <c r="IG303">
        <v>1.87501</v>
      </c>
      <c r="IH303">
        <v>1.87854</v>
      </c>
      <c r="II303">
        <v>1.87568</v>
      </c>
      <c r="IJ303">
        <v>1.87684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1.94</v>
      </c>
      <c r="IY303">
        <v>0.0499</v>
      </c>
      <c r="IZ303">
        <v>-0.1194416370607354</v>
      </c>
      <c r="JA303">
        <v>0.002211305909277446</v>
      </c>
      <c r="JB303">
        <v>-1.416678044876584E-06</v>
      </c>
      <c r="JC303">
        <v>5.589822708492042E-10</v>
      </c>
      <c r="JD303">
        <v>-0.0366444106193515</v>
      </c>
      <c r="JE303">
        <v>-0.003883289402147765</v>
      </c>
      <c r="JF303">
        <v>0.001294046794190009</v>
      </c>
      <c r="JG303">
        <v>-2.515066912705432E-05</v>
      </c>
      <c r="JH303">
        <v>14</v>
      </c>
      <c r="JI303">
        <v>2052</v>
      </c>
      <c r="JJ303">
        <v>1</v>
      </c>
      <c r="JK303">
        <v>21</v>
      </c>
      <c r="JL303">
        <v>29355545</v>
      </c>
      <c r="JM303">
        <v>29355545</v>
      </c>
      <c r="JN303">
        <v>3.17017</v>
      </c>
      <c r="JO303">
        <v>2.5293</v>
      </c>
      <c r="JP303">
        <v>1.39893</v>
      </c>
      <c r="JQ303">
        <v>2.32788</v>
      </c>
      <c r="JR303">
        <v>1.44897</v>
      </c>
      <c r="JS303">
        <v>2.46826</v>
      </c>
      <c r="JT303">
        <v>37.8921</v>
      </c>
      <c r="JU303">
        <v>23.8686</v>
      </c>
      <c r="JV303">
        <v>18</v>
      </c>
      <c r="JW303">
        <v>476.753</v>
      </c>
      <c r="JX303">
        <v>438.243</v>
      </c>
      <c r="JY303">
        <v>13.3647</v>
      </c>
      <c r="JZ303">
        <v>23.5085</v>
      </c>
      <c r="KA303">
        <v>30.0001</v>
      </c>
      <c r="KB303">
        <v>23.3097</v>
      </c>
      <c r="KC303">
        <v>23.4007</v>
      </c>
      <c r="KD303">
        <v>63.4581</v>
      </c>
      <c r="KE303">
        <v>44.331</v>
      </c>
      <c r="KF303">
        <v>0</v>
      </c>
      <c r="KG303">
        <v>13.3604</v>
      </c>
      <c r="KH303">
        <v>1589.97</v>
      </c>
      <c r="KI303">
        <v>8.70791</v>
      </c>
      <c r="KJ303">
        <v>102.22</v>
      </c>
      <c r="KK303">
        <v>101.525</v>
      </c>
    </row>
    <row r="304" spans="1:297">
      <c r="A304">
        <v>288</v>
      </c>
      <c r="B304">
        <v>1761332704.1</v>
      </c>
      <c r="C304">
        <v>4663.5</v>
      </c>
      <c r="D304" t="s">
        <v>1021</v>
      </c>
      <c r="E304" t="s">
        <v>1022</v>
      </c>
      <c r="F304">
        <v>5</v>
      </c>
      <c r="G304" t="s">
        <v>832</v>
      </c>
      <c r="H304" t="s">
        <v>436</v>
      </c>
      <c r="I304">
        <v>1761332696.314285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1590.479471156649</v>
      </c>
      <c r="AK304">
        <v>1557.757393939393</v>
      </c>
      <c r="AL304">
        <v>3.373804938112881</v>
      </c>
      <c r="AM304">
        <v>65.51490873077735</v>
      </c>
      <c r="AN304">
        <f>(AP304 - AO304 + DY304*1E3/(8.314*(EA304+273.15)) * AR304/DX304 * AQ304) * DX304/(100*DL304) * 1000/(1000 - AP304)</f>
        <v>0</v>
      </c>
      <c r="AO304">
        <v>8.761318768211693</v>
      </c>
      <c r="AP304">
        <v>11.44662424242424</v>
      </c>
      <c r="AQ304">
        <v>-2.274301992962475E-06</v>
      </c>
      <c r="AR304">
        <v>114.914792961225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1761332696.314285</v>
      </c>
      <c r="DR304">
        <v>1515.597142857143</v>
      </c>
      <c r="DS304">
        <v>1560.526071428572</v>
      </c>
      <c r="DT304">
        <v>11.44976785714286</v>
      </c>
      <c r="DU304">
        <v>8.759622500000001</v>
      </c>
      <c r="DV304">
        <v>1513.676071428572</v>
      </c>
      <c r="DW304">
        <v>11.39978571428571</v>
      </c>
      <c r="DX304">
        <v>500.0001785714285</v>
      </c>
      <c r="DY304">
        <v>90.1344892857143</v>
      </c>
      <c r="DZ304">
        <v>0.03105629642857143</v>
      </c>
      <c r="EA304">
        <v>17.97749642857143</v>
      </c>
      <c r="EB304">
        <v>18.00527857142857</v>
      </c>
      <c r="EC304">
        <v>999.9000000000002</v>
      </c>
      <c r="ED304">
        <v>0</v>
      </c>
      <c r="EE304">
        <v>0</v>
      </c>
      <c r="EF304">
        <v>10007.85821428571</v>
      </c>
      <c r="EG304">
        <v>0</v>
      </c>
      <c r="EH304">
        <v>1139.208571428572</v>
      </c>
      <c r="EI304">
        <v>-44.92960714285714</v>
      </c>
      <c r="EJ304">
        <v>1533.151428571429</v>
      </c>
      <c r="EK304">
        <v>1574.316428571429</v>
      </c>
      <c r="EL304">
        <v>2.690153571428572</v>
      </c>
      <c r="EM304">
        <v>1560.526071428572</v>
      </c>
      <c r="EN304">
        <v>8.759622500000001</v>
      </c>
      <c r="EO304">
        <v>1.032018928571429</v>
      </c>
      <c r="EP304">
        <v>0.7895440357142854</v>
      </c>
      <c r="EQ304">
        <v>7.376440714285714</v>
      </c>
      <c r="ER304">
        <v>3.520694285714286</v>
      </c>
      <c r="ES304">
        <v>1200.011071428571</v>
      </c>
      <c r="ET304">
        <v>0.9669922142857145</v>
      </c>
      <c r="EU304">
        <v>0.03300766785714285</v>
      </c>
      <c r="EV304">
        <v>0</v>
      </c>
      <c r="EW304">
        <v>1389.872142857142</v>
      </c>
      <c r="EX304">
        <v>5.000560000000001</v>
      </c>
      <c r="EY304">
        <v>16510.12142857143</v>
      </c>
      <c r="EZ304">
        <v>10316.88571428571</v>
      </c>
      <c r="FA304">
        <v>37.69625</v>
      </c>
      <c r="FB304">
        <v>39.77657142857144</v>
      </c>
      <c r="FC304">
        <v>38.53099999999999</v>
      </c>
      <c r="FD304">
        <v>38.57114285714287</v>
      </c>
      <c r="FE304">
        <v>38.23417857142857</v>
      </c>
      <c r="FF304">
        <v>1155.564285714286</v>
      </c>
      <c r="FG304">
        <v>39.44678571428572</v>
      </c>
      <c r="FH304">
        <v>0</v>
      </c>
      <c r="FI304">
        <v>1761332739.8</v>
      </c>
      <c r="FJ304">
        <v>0</v>
      </c>
      <c r="FK304">
        <v>1389.89</v>
      </c>
      <c r="FL304">
        <v>3.535726498238142</v>
      </c>
      <c r="FM304">
        <v>9.439316241830545</v>
      </c>
      <c r="FN304">
        <v>16509.91153846154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-44.8974075</v>
      </c>
      <c r="GD304">
        <v>-0.5108363977486289</v>
      </c>
      <c r="GE304">
        <v>0.1752249388464726</v>
      </c>
      <c r="GF304">
        <v>0</v>
      </c>
      <c r="GG304">
        <v>1389.768529411765</v>
      </c>
      <c r="GH304">
        <v>2.518716569728554</v>
      </c>
      <c r="GI304">
        <v>0.552465768718333</v>
      </c>
      <c r="GJ304">
        <v>0</v>
      </c>
      <c r="GK304">
        <v>2.692195</v>
      </c>
      <c r="GL304">
        <v>-0.04246739212008327</v>
      </c>
      <c r="GM304">
        <v>0.00416442793190131</v>
      </c>
      <c r="GN304">
        <v>1</v>
      </c>
      <c r="GO304">
        <v>1</v>
      </c>
      <c r="GP304">
        <v>3</v>
      </c>
      <c r="GQ304" t="s">
        <v>446</v>
      </c>
      <c r="GR304">
        <v>3.13326</v>
      </c>
      <c r="GS304">
        <v>2.70882</v>
      </c>
      <c r="GT304">
        <v>0.204922</v>
      </c>
      <c r="GU304">
        <v>0.209834</v>
      </c>
      <c r="GV304">
        <v>0.0635226</v>
      </c>
      <c r="GW304">
        <v>0.0522232</v>
      </c>
      <c r="GX304">
        <v>24193.7</v>
      </c>
      <c r="GY304">
        <v>23294.1</v>
      </c>
      <c r="GZ304">
        <v>30947.6</v>
      </c>
      <c r="HA304">
        <v>29707.2</v>
      </c>
      <c r="HB304">
        <v>39961.4</v>
      </c>
      <c r="HC304">
        <v>37058.9</v>
      </c>
      <c r="HD304">
        <v>47272.8</v>
      </c>
      <c r="HE304">
        <v>44132.6</v>
      </c>
      <c r="HF304">
        <v>1.89</v>
      </c>
      <c r="HG304">
        <v>1.87763</v>
      </c>
      <c r="HH304">
        <v>0.0467673</v>
      </c>
      <c r="HI304">
        <v>0</v>
      </c>
      <c r="HJ304">
        <v>17.2138</v>
      </c>
      <c r="HK304">
        <v>999.9</v>
      </c>
      <c r="HL304">
        <v>30.9</v>
      </c>
      <c r="HM304">
        <v>32.3</v>
      </c>
      <c r="HN304">
        <v>16.649</v>
      </c>
      <c r="HO304">
        <v>63.4714</v>
      </c>
      <c r="HP304">
        <v>19.8718</v>
      </c>
      <c r="HQ304">
        <v>1</v>
      </c>
      <c r="HR304">
        <v>-0.269085</v>
      </c>
      <c r="HS304">
        <v>3.18332</v>
      </c>
      <c r="HT304">
        <v>20.1762</v>
      </c>
      <c r="HU304">
        <v>5.23122</v>
      </c>
      <c r="HV304">
        <v>11.9737</v>
      </c>
      <c r="HW304">
        <v>4.97035</v>
      </c>
      <c r="HX304">
        <v>3.28953</v>
      </c>
      <c r="HY304">
        <v>9999</v>
      </c>
      <c r="HZ304">
        <v>9999</v>
      </c>
      <c r="IA304">
        <v>9999</v>
      </c>
      <c r="IB304">
        <v>999.9</v>
      </c>
      <c r="IC304">
        <v>4.97296</v>
      </c>
      <c r="ID304">
        <v>1.87744</v>
      </c>
      <c r="IE304">
        <v>1.87547</v>
      </c>
      <c r="IF304">
        <v>1.87836</v>
      </c>
      <c r="IG304">
        <v>1.87501</v>
      </c>
      <c r="IH304">
        <v>1.87855</v>
      </c>
      <c r="II304">
        <v>1.87572</v>
      </c>
      <c r="IJ304">
        <v>1.87683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1.97</v>
      </c>
      <c r="IY304">
        <v>0.0499</v>
      </c>
      <c r="IZ304">
        <v>-0.1194416370607354</v>
      </c>
      <c r="JA304">
        <v>0.002211305909277446</v>
      </c>
      <c r="JB304">
        <v>-1.416678044876584E-06</v>
      </c>
      <c r="JC304">
        <v>5.589822708492042E-10</v>
      </c>
      <c r="JD304">
        <v>-0.0366444106193515</v>
      </c>
      <c r="JE304">
        <v>-0.003883289402147765</v>
      </c>
      <c r="JF304">
        <v>0.001294046794190009</v>
      </c>
      <c r="JG304">
        <v>-2.515066912705432E-05</v>
      </c>
      <c r="JH304">
        <v>14</v>
      </c>
      <c r="JI304">
        <v>2052</v>
      </c>
      <c r="JJ304">
        <v>1</v>
      </c>
      <c r="JK304">
        <v>21</v>
      </c>
      <c r="JL304">
        <v>29355545.1</v>
      </c>
      <c r="JM304">
        <v>29355545.1</v>
      </c>
      <c r="JN304">
        <v>3.19458</v>
      </c>
      <c r="JO304">
        <v>2.50977</v>
      </c>
      <c r="JP304">
        <v>1.39893</v>
      </c>
      <c r="JQ304">
        <v>2.32788</v>
      </c>
      <c r="JR304">
        <v>1.44897</v>
      </c>
      <c r="JS304">
        <v>2.5293</v>
      </c>
      <c r="JT304">
        <v>37.8921</v>
      </c>
      <c r="JU304">
        <v>23.8861</v>
      </c>
      <c r="JV304">
        <v>18</v>
      </c>
      <c r="JW304">
        <v>476.74</v>
      </c>
      <c r="JX304">
        <v>438.198</v>
      </c>
      <c r="JY304">
        <v>13.3555</v>
      </c>
      <c r="JZ304">
        <v>23.5079</v>
      </c>
      <c r="KA304">
        <v>30</v>
      </c>
      <c r="KB304">
        <v>23.3097</v>
      </c>
      <c r="KC304">
        <v>23.3987</v>
      </c>
      <c r="KD304">
        <v>63.9598</v>
      </c>
      <c r="KE304">
        <v>44.331</v>
      </c>
      <c r="KF304">
        <v>0</v>
      </c>
      <c r="KG304">
        <v>13.3552</v>
      </c>
      <c r="KH304">
        <v>1603.33</v>
      </c>
      <c r="KI304">
        <v>8.706759999999999</v>
      </c>
      <c r="KJ304">
        <v>102.22</v>
      </c>
      <c r="KK304">
        <v>101.522</v>
      </c>
    </row>
    <row r="305" spans="1:297">
      <c r="A305">
        <v>289</v>
      </c>
      <c r="B305">
        <v>1761333289.5</v>
      </c>
      <c r="C305">
        <v>5248.900000095367</v>
      </c>
      <c r="D305" t="s">
        <v>1023</v>
      </c>
      <c r="E305" t="s">
        <v>1024</v>
      </c>
      <c r="F305">
        <v>5</v>
      </c>
      <c r="G305" t="s">
        <v>1025</v>
      </c>
      <c r="H305" t="s">
        <v>436</v>
      </c>
      <c r="I305">
        <v>1761333281.5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423.8518324630549</v>
      </c>
      <c r="AK305">
        <v>412.3045999999999</v>
      </c>
      <c r="AL305">
        <v>2.336727283045344E-05</v>
      </c>
      <c r="AM305">
        <v>65.53775590521134</v>
      </c>
      <c r="AN305">
        <f>(AP305 - AO305 + DY305*1E3/(8.314*(EA305+273.15)) * AR305/DX305 * AQ305) * DX305/(100*DL305) * 1000/(1000 - AP305)</f>
        <v>0</v>
      </c>
      <c r="AO305">
        <v>8.986403019010785</v>
      </c>
      <c r="AP305">
        <v>11.52574545454545</v>
      </c>
      <c r="AQ305">
        <v>-1.292304672379238E-05</v>
      </c>
      <c r="AR305">
        <v>114.1004477880155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1761333281.5</v>
      </c>
      <c r="DR305">
        <v>407.5481935483871</v>
      </c>
      <c r="DS305">
        <v>420.0184838709678</v>
      </c>
      <c r="DT305">
        <v>11.54217741935484</v>
      </c>
      <c r="DU305">
        <v>8.997716451612904</v>
      </c>
      <c r="DV305">
        <v>406.9648064516129</v>
      </c>
      <c r="DW305">
        <v>11.49074516129032</v>
      </c>
      <c r="DX305">
        <v>499.9970322580644</v>
      </c>
      <c r="DY305">
        <v>90.142</v>
      </c>
      <c r="DZ305">
        <v>0.03052018709677419</v>
      </c>
      <c r="EA305">
        <v>17.99950645161291</v>
      </c>
      <c r="EB305">
        <v>17.98671612903226</v>
      </c>
      <c r="EC305">
        <v>999.9000000000003</v>
      </c>
      <c r="ED305">
        <v>0</v>
      </c>
      <c r="EE305">
        <v>0</v>
      </c>
      <c r="EF305">
        <v>10003.46741935484</v>
      </c>
      <c r="EG305">
        <v>0</v>
      </c>
      <c r="EH305">
        <v>1154.224516129033</v>
      </c>
      <c r="EI305">
        <v>-12.47031612903226</v>
      </c>
      <c r="EJ305">
        <v>412.3071935483871</v>
      </c>
      <c r="EK305">
        <v>423.832064516129</v>
      </c>
      <c r="EL305">
        <v>2.544461612903225</v>
      </c>
      <c r="EM305">
        <v>420.0184838709678</v>
      </c>
      <c r="EN305">
        <v>8.997716451612904</v>
      </c>
      <c r="EO305">
        <v>1.040435161290323</v>
      </c>
      <c r="EP305">
        <v>0.8110720967741933</v>
      </c>
      <c r="EQ305">
        <v>7.495252903225805</v>
      </c>
      <c r="ER305">
        <v>3.902544516129032</v>
      </c>
      <c r="ES305">
        <v>1199.962258064516</v>
      </c>
      <c r="ET305">
        <v>0.9670029999999999</v>
      </c>
      <c r="EU305">
        <v>0.03299706129032257</v>
      </c>
      <c r="EV305">
        <v>0</v>
      </c>
      <c r="EW305">
        <v>1275.026451612903</v>
      </c>
      <c r="EX305">
        <v>5.000560000000002</v>
      </c>
      <c r="EY305">
        <v>15165.12580645161</v>
      </c>
      <c r="EZ305">
        <v>10316.4870967742</v>
      </c>
      <c r="FA305">
        <v>35.62877419354838</v>
      </c>
      <c r="FB305">
        <v>38.17519354838709</v>
      </c>
      <c r="FC305">
        <v>36.83435483870966</v>
      </c>
      <c r="FD305">
        <v>36.81832258064515</v>
      </c>
      <c r="FE305">
        <v>36.8466129032258</v>
      </c>
      <c r="FF305">
        <v>1155.530645161291</v>
      </c>
      <c r="FG305">
        <v>39.43161290322581</v>
      </c>
      <c r="FH305">
        <v>0</v>
      </c>
      <c r="FI305">
        <v>1761333325.4</v>
      </c>
      <c r="FJ305">
        <v>0</v>
      </c>
      <c r="FK305">
        <v>1274.948076923077</v>
      </c>
      <c r="FL305">
        <v>-9.157948727327495</v>
      </c>
      <c r="FM305">
        <v>-7.928204864322507</v>
      </c>
      <c r="FN305">
        <v>15164.67307692308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-12.45888536585366</v>
      </c>
      <c r="GD305">
        <v>-0.2333999999999702</v>
      </c>
      <c r="GE305">
        <v>0.04596765862538879</v>
      </c>
      <c r="GF305">
        <v>1</v>
      </c>
      <c r="GG305">
        <v>1275.365588235294</v>
      </c>
      <c r="GH305">
        <v>-8.096715057377393</v>
      </c>
      <c r="GI305">
        <v>0.8881414539444282</v>
      </c>
      <c r="GJ305">
        <v>0</v>
      </c>
      <c r="GK305">
        <v>2.533637073170732</v>
      </c>
      <c r="GL305">
        <v>0.1606680836236947</v>
      </c>
      <c r="GM305">
        <v>0.02184211218276294</v>
      </c>
      <c r="GN305">
        <v>0</v>
      </c>
      <c r="GO305">
        <v>1</v>
      </c>
      <c r="GP305">
        <v>3</v>
      </c>
      <c r="GQ305" t="s">
        <v>446</v>
      </c>
      <c r="GR305">
        <v>3.133</v>
      </c>
      <c r="GS305">
        <v>2.70821</v>
      </c>
      <c r="GT305">
        <v>0.08454109999999999</v>
      </c>
      <c r="GU305">
        <v>0.0870015</v>
      </c>
      <c r="GV305">
        <v>0.0638749</v>
      </c>
      <c r="GW305">
        <v>0.0532656</v>
      </c>
      <c r="GX305">
        <v>27865.8</v>
      </c>
      <c r="GY305">
        <v>26919.1</v>
      </c>
      <c r="GZ305">
        <v>30960</v>
      </c>
      <c r="HA305">
        <v>29713.7</v>
      </c>
      <c r="HB305">
        <v>39952.5</v>
      </c>
      <c r="HC305">
        <v>37017.6</v>
      </c>
      <c r="HD305">
        <v>47290.7</v>
      </c>
      <c r="HE305">
        <v>44142.8</v>
      </c>
      <c r="HF305">
        <v>1.89037</v>
      </c>
      <c r="HG305">
        <v>1.87685</v>
      </c>
      <c r="HH305">
        <v>0.0391454</v>
      </c>
      <c r="HI305">
        <v>0</v>
      </c>
      <c r="HJ305">
        <v>17.3392</v>
      </c>
      <c r="HK305">
        <v>999.9</v>
      </c>
      <c r="HL305">
        <v>31.1</v>
      </c>
      <c r="HM305">
        <v>32.4</v>
      </c>
      <c r="HN305">
        <v>16.8516</v>
      </c>
      <c r="HO305">
        <v>63.5614</v>
      </c>
      <c r="HP305">
        <v>19.9079</v>
      </c>
      <c r="HQ305">
        <v>1</v>
      </c>
      <c r="HR305">
        <v>-0.282337</v>
      </c>
      <c r="HS305">
        <v>2.84564</v>
      </c>
      <c r="HT305">
        <v>20.1845</v>
      </c>
      <c r="HU305">
        <v>5.23526</v>
      </c>
      <c r="HV305">
        <v>11.9722</v>
      </c>
      <c r="HW305">
        <v>4.97205</v>
      </c>
      <c r="HX305">
        <v>3.2901</v>
      </c>
      <c r="HY305">
        <v>9999</v>
      </c>
      <c r="HZ305">
        <v>9999</v>
      </c>
      <c r="IA305">
        <v>9999</v>
      </c>
      <c r="IB305">
        <v>999.9</v>
      </c>
      <c r="IC305">
        <v>4.97294</v>
      </c>
      <c r="ID305">
        <v>1.87745</v>
      </c>
      <c r="IE305">
        <v>1.87555</v>
      </c>
      <c r="IF305">
        <v>1.87838</v>
      </c>
      <c r="IG305">
        <v>1.8751</v>
      </c>
      <c r="IH305">
        <v>1.87865</v>
      </c>
      <c r="II305">
        <v>1.87576</v>
      </c>
      <c r="IJ305">
        <v>1.87696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0.584</v>
      </c>
      <c r="IY305">
        <v>0.0512</v>
      </c>
      <c r="IZ305">
        <v>-0.1194416370607354</v>
      </c>
      <c r="JA305">
        <v>0.002211305909277446</v>
      </c>
      <c r="JB305">
        <v>-1.416678044876584E-06</v>
      </c>
      <c r="JC305">
        <v>5.589822708492042E-10</v>
      </c>
      <c r="JD305">
        <v>-0.0366444106193515</v>
      </c>
      <c r="JE305">
        <v>-0.003883289402147765</v>
      </c>
      <c r="JF305">
        <v>0.001294046794190009</v>
      </c>
      <c r="JG305">
        <v>-2.515066912705432E-05</v>
      </c>
      <c r="JH305">
        <v>14</v>
      </c>
      <c r="JI305">
        <v>2052</v>
      </c>
      <c r="JJ305">
        <v>1</v>
      </c>
      <c r="JK305">
        <v>21</v>
      </c>
      <c r="JL305">
        <v>29355554.8</v>
      </c>
      <c r="JM305">
        <v>29355554.8</v>
      </c>
      <c r="JN305">
        <v>1.09863</v>
      </c>
      <c r="JO305">
        <v>2.54272</v>
      </c>
      <c r="JP305">
        <v>1.39893</v>
      </c>
      <c r="JQ305">
        <v>2.32788</v>
      </c>
      <c r="JR305">
        <v>1.44897</v>
      </c>
      <c r="JS305">
        <v>2.50854</v>
      </c>
      <c r="JT305">
        <v>37.9649</v>
      </c>
      <c r="JU305">
        <v>23.8861</v>
      </c>
      <c r="JV305">
        <v>18</v>
      </c>
      <c r="JW305">
        <v>475.967</v>
      </c>
      <c r="JX305">
        <v>436.651</v>
      </c>
      <c r="JY305">
        <v>13.6222</v>
      </c>
      <c r="JZ305">
        <v>23.3443</v>
      </c>
      <c r="KA305">
        <v>29.9999</v>
      </c>
      <c r="KB305">
        <v>23.1731</v>
      </c>
      <c r="KC305">
        <v>23.2664</v>
      </c>
      <c r="KD305">
        <v>22.0231</v>
      </c>
      <c r="KE305">
        <v>43.25</v>
      </c>
      <c r="KF305">
        <v>0</v>
      </c>
      <c r="KG305">
        <v>13.6245</v>
      </c>
      <c r="KH305">
        <v>413.303</v>
      </c>
      <c r="KI305">
        <v>8.99386</v>
      </c>
      <c r="KJ305">
        <v>102.259</v>
      </c>
      <c r="KK305">
        <v>101.545</v>
      </c>
    </row>
    <row r="306" spans="1:297">
      <c r="A306">
        <v>290</v>
      </c>
      <c r="B306">
        <v>1761333294.5</v>
      </c>
      <c r="C306">
        <v>5253.900000095367</v>
      </c>
      <c r="D306" t="s">
        <v>1026</v>
      </c>
      <c r="E306" t="s">
        <v>1027</v>
      </c>
      <c r="F306">
        <v>5</v>
      </c>
      <c r="G306" t="s">
        <v>1025</v>
      </c>
      <c r="H306" t="s">
        <v>436</v>
      </c>
      <c r="I306">
        <v>1761333286.655172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423.7292516450895</v>
      </c>
      <c r="AK306">
        <v>412.2162787878787</v>
      </c>
      <c r="AL306">
        <v>-0.02628330400129447</v>
      </c>
      <c r="AM306">
        <v>65.53775590521134</v>
      </c>
      <c r="AN306">
        <f>(AP306 - AO306 + DY306*1E3/(8.314*(EA306+273.15)) * AR306/DX306 * AQ306) * DX306/(100*DL306) * 1000/(1000 - AP306)</f>
        <v>0</v>
      </c>
      <c r="AO306">
        <v>8.987225499704831</v>
      </c>
      <c r="AP306">
        <v>11.52288484848485</v>
      </c>
      <c r="AQ306">
        <v>-1.694458558275964E-06</v>
      </c>
      <c r="AR306">
        <v>114.1004477880155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1761333286.655172</v>
      </c>
      <c r="DR306">
        <v>407.5449655172414</v>
      </c>
      <c r="DS306">
        <v>419.865724137931</v>
      </c>
      <c r="DT306">
        <v>11.53099655172414</v>
      </c>
      <c r="DU306">
        <v>8.987167586206896</v>
      </c>
      <c r="DV306">
        <v>406.9614827586207</v>
      </c>
      <c r="DW306">
        <v>11.47974827586207</v>
      </c>
      <c r="DX306">
        <v>499.9704827586207</v>
      </c>
      <c r="DY306">
        <v>90.14236206896551</v>
      </c>
      <c r="DZ306">
        <v>0.03044548965517242</v>
      </c>
      <c r="EA306">
        <v>17.99609310344828</v>
      </c>
      <c r="EB306">
        <v>17.98674827586207</v>
      </c>
      <c r="EC306">
        <v>999.9000000000002</v>
      </c>
      <c r="ED306">
        <v>0</v>
      </c>
      <c r="EE306">
        <v>0</v>
      </c>
      <c r="EF306">
        <v>10003.81172413793</v>
      </c>
      <c r="EG306">
        <v>0</v>
      </c>
      <c r="EH306">
        <v>1157.646896551724</v>
      </c>
      <c r="EI306">
        <v>-12.32085862068965</v>
      </c>
      <c r="EJ306">
        <v>412.2992068965517</v>
      </c>
      <c r="EK306">
        <v>423.6733793103448</v>
      </c>
      <c r="EL306">
        <v>2.543835172413793</v>
      </c>
      <c r="EM306">
        <v>419.865724137931</v>
      </c>
      <c r="EN306">
        <v>8.987167586206896</v>
      </c>
      <c r="EO306">
        <v>1.039432068965517</v>
      </c>
      <c r="EP306">
        <v>0.8101244482758618</v>
      </c>
      <c r="EQ306">
        <v>7.481138275862069</v>
      </c>
      <c r="ER306">
        <v>3.885953793103448</v>
      </c>
      <c r="ES306">
        <v>1199.960689655172</v>
      </c>
      <c r="ET306">
        <v>0.9670004482758618</v>
      </c>
      <c r="EU306">
        <v>0.03299949999999999</v>
      </c>
      <c r="EV306">
        <v>0</v>
      </c>
      <c r="EW306">
        <v>1274.195862068966</v>
      </c>
      <c r="EX306">
        <v>5.000560000000001</v>
      </c>
      <c r="EY306">
        <v>15163.31724137931</v>
      </c>
      <c r="EZ306">
        <v>10316.46551724138</v>
      </c>
      <c r="FA306">
        <v>35.69796551724138</v>
      </c>
      <c r="FB306">
        <v>38.33810344827586</v>
      </c>
      <c r="FC306">
        <v>36.92206896551723</v>
      </c>
      <c r="FD306">
        <v>37.00410344827587</v>
      </c>
      <c r="FE306">
        <v>36.97599999999999</v>
      </c>
      <c r="FF306">
        <v>1155.525517241379</v>
      </c>
      <c r="FG306">
        <v>39.4341379310345</v>
      </c>
      <c r="FH306">
        <v>0</v>
      </c>
      <c r="FI306">
        <v>1761333330.2</v>
      </c>
      <c r="FJ306">
        <v>0</v>
      </c>
      <c r="FK306">
        <v>1274.158461538462</v>
      </c>
      <c r="FL306">
        <v>-10.94632481400909</v>
      </c>
      <c r="FM306">
        <v>-48.54358974439327</v>
      </c>
      <c r="FN306">
        <v>15163.00384615385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-12.39503</v>
      </c>
      <c r="GD306">
        <v>1.138536585365864</v>
      </c>
      <c r="GE306">
        <v>0.2296887798739849</v>
      </c>
      <c r="GF306">
        <v>0</v>
      </c>
      <c r="GG306">
        <v>1274.612647058824</v>
      </c>
      <c r="GH306">
        <v>-9.718411014095061</v>
      </c>
      <c r="GI306">
        <v>1.014574117617038</v>
      </c>
      <c r="GJ306">
        <v>0</v>
      </c>
      <c r="GK306">
        <v>2.542784</v>
      </c>
      <c r="GL306">
        <v>-0.00577575984990848</v>
      </c>
      <c r="GM306">
        <v>0.01124490257850199</v>
      </c>
      <c r="GN306">
        <v>1</v>
      </c>
      <c r="GO306">
        <v>1</v>
      </c>
      <c r="GP306">
        <v>3</v>
      </c>
      <c r="GQ306" t="s">
        <v>446</v>
      </c>
      <c r="GR306">
        <v>3.13339</v>
      </c>
      <c r="GS306">
        <v>2.70799</v>
      </c>
      <c r="GT306">
        <v>0.0845114</v>
      </c>
      <c r="GU306">
        <v>0.08659509999999999</v>
      </c>
      <c r="GV306">
        <v>0.06386269999999999</v>
      </c>
      <c r="GW306">
        <v>0.0532669</v>
      </c>
      <c r="GX306">
        <v>27866.7</v>
      </c>
      <c r="GY306">
        <v>26931.4</v>
      </c>
      <c r="GZ306">
        <v>30960</v>
      </c>
      <c r="HA306">
        <v>29714</v>
      </c>
      <c r="HB306">
        <v>39952.8</v>
      </c>
      <c r="HC306">
        <v>37017.9</v>
      </c>
      <c r="HD306">
        <v>47290.5</v>
      </c>
      <c r="HE306">
        <v>44143.3</v>
      </c>
      <c r="HF306">
        <v>1.89062</v>
      </c>
      <c r="HG306">
        <v>1.8764</v>
      </c>
      <c r="HH306">
        <v>0.0390038</v>
      </c>
      <c r="HI306">
        <v>0</v>
      </c>
      <c r="HJ306">
        <v>17.3376</v>
      </c>
      <c r="HK306">
        <v>999.9</v>
      </c>
      <c r="HL306">
        <v>31.1</v>
      </c>
      <c r="HM306">
        <v>32.4</v>
      </c>
      <c r="HN306">
        <v>16.8522</v>
      </c>
      <c r="HO306">
        <v>63.9314</v>
      </c>
      <c r="HP306">
        <v>19.8758</v>
      </c>
      <c r="HQ306">
        <v>1</v>
      </c>
      <c r="HR306">
        <v>-0.28251</v>
      </c>
      <c r="HS306">
        <v>2.85452</v>
      </c>
      <c r="HT306">
        <v>20.1842</v>
      </c>
      <c r="HU306">
        <v>5.23271</v>
      </c>
      <c r="HV306">
        <v>11.9716</v>
      </c>
      <c r="HW306">
        <v>4.9715</v>
      </c>
      <c r="HX306">
        <v>3.28963</v>
      </c>
      <c r="HY306">
        <v>9999</v>
      </c>
      <c r="HZ306">
        <v>9999</v>
      </c>
      <c r="IA306">
        <v>9999</v>
      </c>
      <c r="IB306">
        <v>999.9</v>
      </c>
      <c r="IC306">
        <v>4.97295</v>
      </c>
      <c r="ID306">
        <v>1.87748</v>
      </c>
      <c r="IE306">
        <v>1.87558</v>
      </c>
      <c r="IF306">
        <v>1.87842</v>
      </c>
      <c r="IG306">
        <v>1.87508</v>
      </c>
      <c r="IH306">
        <v>1.87865</v>
      </c>
      <c r="II306">
        <v>1.87576</v>
      </c>
      <c r="IJ306">
        <v>1.87695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0.583</v>
      </c>
      <c r="IY306">
        <v>0.0511</v>
      </c>
      <c r="IZ306">
        <v>-0.1194416370607354</v>
      </c>
      <c r="JA306">
        <v>0.002211305909277446</v>
      </c>
      <c r="JB306">
        <v>-1.416678044876584E-06</v>
      </c>
      <c r="JC306">
        <v>5.589822708492042E-10</v>
      </c>
      <c r="JD306">
        <v>-0.0366444106193515</v>
      </c>
      <c r="JE306">
        <v>-0.003883289402147765</v>
      </c>
      <c r="JF306">
        <v>0.001294046794190009</v>
      </c>
      <c r="JG306">
        <v>-2.515066912705432E-05</v>
      </c>
      <c r="JH306">
        <v>14</v>
      </c>
      <c r="JI306">
        <v>2052</v>
      </c>
      <c r="JJ306">
        <v>1</v>
      </c>
      <c r="JK306">
        <v>21</v>
      </c>
      <c r="JL306">
        <v>29355554.9</v>
      </c>
      <c r="JM306">
        <v>29355554.9</v>
      </c>
      <c r="JN306">
        <v>1.07056</v>
      </c>
      <c r="JO306">
        <v>2.53906</v>
      </c>
      <c r="JP306">
        <v>1.39893</v>
      </c>
      <c r="JQ306">
        <v>2.32788</v>
      </c>
      <c r="JR306">
        <v>1.44897</v>
      </c>
      <c r="JS306">
        <v>2.46338</v>
      </c>
      <c r="JT306">
        <v>37.9649</v>
      </c>
      <c r="JU306">
        <v>23.8949</v>
      </c>
      <c r="JV306">
        <v>18</v>
      </c>
      <c r="JW306">
        <v>476.08</v>
      </c>
      <c r="JX306">
        <v>436.366</v>
      </c>
      <c r="JY306">
        <v>13.6306</v>
      </c>
      <c r="JZ306">
        <v>23.3418</v>
      </c>
      <c r="KA306">
        <v>29.9998</v>
      </c>
      <c r="KB306">
        <v>23.1706</v>
      </c>
      <c r="KC306">
        <v>23.2644</v>
      </c>
      <c r="KD306">
        <v>21.4831</v>
      </c>
      <c r="KE306">
        <v>43.25</v>
      </c>
      <c r="KF306">
        <v>0</v>
      </c>
      <c r="KG306">
        <v>13.6305</v>
      </c>
      <c r="KH306">
        <v>399.85</v>
      </c>
      <c r="KI306">
        <v>8.99386</v>
      </c>
      <c r="KJ306">
        <v>102.259</v>
      </c>
      <c r="KK306">
        <v>101.546</v>
      </c>
    </row>
    <row r="307" spans="1:297">
      <c r="A307">
        <v>291</v>
      </c>
      <c r="B307">
        <v>1761333299.5</v>
      </c>
      <c r="C307">
        <v>5258.900000095367</v>
      </c>
      <c r="D307" t="s">
        <v>1028</v>
      </c>
      <c r="E307" t="s">
        <v>1029</v>
      </c>
      <c r="F307">
        <v>5</v>
      </c>
      <c r="G307" t="s">
        <v>1025</v>
      </c>
      <c r="H307" t="s">
        <v>436</v>
      </c>
      <c r="I307">
        <v>1761333291.732143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416.6509409450414</v>
      </c>
      <c r="AK307">
        <v>409.0702969696968</v>
      </c>
      <c r="AL307">
        <v>-0.7936047319510875</v>
      </c>
      <c r="AM307">
        <v>65.53775590521134</v>
      </c>
      <c r="AN307">
        <f>(AP307 - AO307 + DY307*1E3/(8.314*(EA307+273.15)) * AR307/DX307 * AQ307) * DX307/(100*DL307) * 1000/(1000 - AP307)</f>
        <v>0</v>
      </c>
      <c r="AO307">
        <v>8.985558527565287</v>
      </c>
      <c r="AP307">
        <v>11.52183636363636</v>
      </c>
      <c r="AQ307">
        <v>-4.470783808700157E-06</v>
      </c>
      <c r="AR307">
        <v>114.1004477880155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1761333291.732143</v>
      </c>
      <c r="DR307">
        <v>407.0823928571429</v>
      </c>
      <c r="DS307">
        <v>417.13825</v>
      </c>
      <c r="DT307">
        <v>11.52481785714286</v>
      </c>
      <c r="DU307">
        <v>8.986294285714285</v>
      </c>
      <c r="DV307">
        <v>406.4995714285714</v>
      </c>
      <c r="DW307">
        <v>11.47365714285714</v>
      </c>
      <c r="DX307">
        <v>499.9997857142857</v>
      </c>
      <c r="DY307">
        <v>90.14220714285715</v>
      </c>
      <c r="DZ307">
        <v>0.03015458214285715</v>
      </c>
      <c r="EA307">
        <v>17.99302857142857</v>
      </c>
      <c r="EB307">
        <v>17.98776785714286</v>
      </c>
      <c r="EC307">
        <v>999.9000000000002</v>
      </c>
      <c r="ED307">
        <v>0</v>
      </c>
      <c r="EE307">
        <v>0</v>
      </c>
      <c r="EF307">
        <v>10011.00214285714</v>
      </c>
      <c r="EG307">
        <v>0</v>
      </c>
      <c r="EH307">
        <v>1158.461428571429</v>
      </c>
      <c r="EI307">
        <v>-10.05592071428571</v>
      </c>
      <c r="EJ307">
        <v>411.8286428571429</v>
      </c>
      <c r="EK307">
        <v>420.9208571428572</v>
      </c>
      <c r="EL307">
        <v>2.538527857142857</v>
      </c>
      <c r="EM307">
        <v>417.13825</v>
      </c>
      <c r="EN307">
        <v>8.986294285714285</v>
      </c>
      <c r="EO307">
        <v>1.0388725</v>
      </c>
      <c r="EP307">
        <v>0.8100442857142857</v>
      </c>
      <c r="EQ307">
        <v>7.473268571428571</v>
      </c>
      <c r="ER307">
        <v>3.884547857142857</v>
      </c>
      <c r="ES307">
        <v>1199.989642857143</v>
      </c>
      <c r="ET307">
        <v>0.9669955357142855</v>
      </c>
      <c r="EU307">
        <v>0.03300426428571428</v>
      </c>
      <c r="EV307">
        <v>0</v>
      </c>
      <c r="EW307">
        <v>1273.459642857143</v>
      </c>
      <c r="EX307">
        <v>5.000560000000001</v>
      </c>
      <c r="EY307">
        <v>15158.43571428572</v>
      </c>
      <c r="EZ307">
        <v>10316.70714285714</v>
      </c>
      <c r="FA307">
        <v>35.80107142857143</v>
      </c>
      <c r="FB307">
        <v>38.4975</v>
      </c>
      <c r="FC307">
        <v>37.01321428571428</v>
      </c>
      <c r="FD307">
        <v>37.16717857142857</v>
      </c>
      <c r="FE307">
        <v>37.08896428571428</v>
      </c>
      <c r="FF307">
        <v>1155.548571428571</v>
      </c>
      <c r="FG307">
        <v>39.44</v>
      </c>
      <c r="FH307">
        <v>0</v>
      </c>
      <c r="FI307">
        <v>1761333335.6</v>
      </c>
      <c r="FJ307">
        <v>0</v>
      </c>
      <c r="FK307">
        <v>1273.356</v>
      </c>
      <c r="FL307">
        <v>-6.592307722235648</v>
      </c>
      <c r="FM307">
        <v>-62.40000008312849</v>
      </c>
      <c r="FN307">
        <v>15157.544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-10.994714</v>
      </c>
      <c r="GD307">
        <v>21.46131692307694</v>
      </c>
      <c r="GE307">
        <v>2.748997679101239</v>
      </c>
      <c r="GF307">
        <v>0</v>
      </c>
      <c r="GG307">
        <v>1273.930294117647</v>
      </c>
      <c r="GH307">
        <v>-9.165011455083242</v>
      </c>
      <c r="GI307">
        <v>0.9685358424966446</v>
      </c>
      <c r="GJ307">
        <v>0</v>
      </c>
      <c r="GK307">
        <v>2.54229875</v>
      </c>
      <c r="GL307">
        <v>-0.06823013133208199</v>
      </c>
      <c r="GM307">
        <v>0.00705625828166035</v>
      </c>
      <c r="GN307">
        <v>1</v>
      </c>
      <c r="GO307">
        <v>1</v>
      </c>
      <c r="GP307">
        <v>3</v>
      </c>
      <c r="GQ307" t="s">
        <v>446</v>
      </c>
      <c r="GR307">
        <v>3.13317</v>
      </c>
      <c r="GS307">
        <v>2.70735</v>
      </c>
      <c r="GT307">
        <v>0.08393050000000001</v>
      </c>
      <c r="GU307">
        <v>0.084596</v>
      </c>
      <c r="GV307">
        <v>0.06385970000000001</v>
      </c>
      <c r="GW307">
        <v>0.0532599</v>
      </c>
      <c r="GX307">
        <v>27884.5</v>
      </c>
      <c r="GY307">
        <v>26990.3</v>
      </c>
      <c r="GZ307">
        <v>30960.1</v>
      </c>
      <c r="HA307">
        <v>29713.9</v>
      </c>
      <c r="HB307">
        <v>39953.3</v>
      </c>
      <c r="HC307">
        <v>37017.8</v>
      </c>
      <c r="HD307">
        <v>47291</v>
      </c>
      <c r="HE307">
        <v>44142.9</v>
      </c>
      <c r="HF307">
        <v>1.89058</v>
      </c>
      <c r="HG307">
        <v>1.87675</v>
      </c>
      <c r="HH307">
        <v>0.0394434</v>
      </c>
      <c r="HI307">
        <v>0</v>
      </c>
      <c r="HJ307">
        <v>17.3361</v>
      </c>
      <c r="HK307">
        <v>999.9</v>
      </c>
      <c r="HL307">
        <v>31.1</v>
      </c>
      <c r="HM307">
        <v>32.4</v>
      </c>
      <c r="HN307">
        <v>16.8543</v>
      </c>
      <c r="HO307">
        <v>63.2814</v>
      </c>
      <c r="HP307">
        <v>20.1162</v>
      </c>
      <c r="HQ307">
        <v>1</v>
      </c>
      <c r="HR307">
        <v>-0.282947</v>
      </c>
      <c r="HS307">
        <v>2.83376</v>
      </c>
      <c r="HT307">
        <v>20.1844</v>
      </c>
      <c r="HU307">
        <v>5.23167</v>
      </c>
      <c r="HV307">
        <v>11.9722</v>
      </c>
      <c r="HW307">
        <v>4.9711</v>
      </c>
      <c r="HX307">
        <v>3.28955</v>
      </c>
      <c r="HY307">
        <v>9999</v>
      </c>
      <c r="HZ307">
        <v>9999</v>
      </c>
      <c r="IA307">
        <v>9999</v>
      </c>
      <c r="IB307">
        <v>999.9</v>
      </c>
      <c r="IC307">
        <v>4.97292</v>
      </c>
      <c r="ID307">
        <v>1.87745</v>
      </c>
      <c r="IE307">
        <v>1.87554</v>
      </c>
      <c r="IF307">
        <v>1.87838</v>
      </c>
      <c r="IG307">
        <v>1.87507</v>
      </c>
      <c r="IH307">
        <v>1.87863</v>
      </c>
      <c r="II307">
        <v>1.87576</v>
      </c>
      <c r="IJ307">
        <v>1.87693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0.579</v>
      </c>
      <c r="IY307">
        <v>0.0511</v>
      </c>
      <c r="IZ307">
        <v>-0.1194416370607354</v>
      </c>
      <c r="JA307">
        <v>0.002211305909277446</v>
      </c>
      <c r="JB307">
        <v>-1.416678044876584E-06</v>
      </c>
      <c r="JC307">
        <v>5.589822708492042E-10</v>
      </c>
      <c r="JD307">
        <v>-0.0366444106193515</v>
      </c>
      <c r="JE307">
        <v>-0.003883289402147765</v>
      </c>
      <c r="JF307">
        <v>0.001294046794190009</v>
      </c>
      <c r="JG307">
        <v>-2.515066912705432E-05</v>
      </c>
      <c r="JH307">
        <v>14</v>
      </c>
      <c r="JI307">
        <v>2052</v>
      </c>
      <c r="JJ307">
        <v>1</v>
      </c>
      <c r="JK307">
        <v>21</v>
      </c>
      <c r="JL307">
        <v>29355555</v>
      </c>
      <c r="JM307">
        <v>29355555</v>
      </c>
      <c r="JN307">
        <v>1.04004</v>
      </c>
      <c r="JO307">
        <v>2.52686</v>
      </c>
      <c r="JP307">
        <v>1.39893</v>
      </c>
      <c r="JQ307">
        <v>2.32788</v>
      </c>
      <c r="JR307">
        <v>1.44897</v>
      </c>
      <c r="JS307">
        <v>2.58057</v>
      </c>
      <c r="JT307">
        <v>37.9649</v>
      </c>
      <c r="JU307">
        <v>23.9124</v>
      </c>
      <c r="JV307">
        <v>18</v>
      </c>
      <c r="JW307">
        <v>476.034</v>
      </c>
      <c r="JX307">
        <v>436.555</v>
      </c>
      <c r="JY307">
        <v>13.6387</v>
      </c>
      <c r="JZ307">
        <v>23.3384</v>
      </c>
      <c r="KA307">
        <v>29.9999</v>
      </c>
      <c r="KB307">
        <v>23.1677</v>
      </c>
      <c r="KC307">
        <v>23.2619</v>
      </c>
      <c r="KD307">
        <v>20.8681</v>
      </c>
      <c r="KE307">
        <v>43.25</v>
      </c>
      <c r="KF307">
        <v>0</v>
      </c>
      <c r="KG307">
        <v>13.6412</v>
      </c>
      <c r="KH307">
        <v>379.799</v>
      </c>
      <c r="KI307">
        <v>8.99386</v>
      </c>
      <c r="KJ307">
        <v>102.26</v>
      </c>
      <c r="KK307">
        <v>101.546</v>
      </c>
    </row>
    <row r="308" spans="1:297">
      <c r="A308">
        <v>292</v>
      </c>
      <c r="B308">
        <v>1761333304.5</v>
      </c>
      <c r="C308">
        <v>5263.900000095367</v>
      </c>
      <c r="D308" t="s">
        <v>1030</v>
      </c>
      <c r="E308" t="s">
        <v>1031</v>
      </c>
      <c r="F308">
        <v>5</v>
      </c>
      <c r="G308" t="s">
        <v>1025</v>
      </c>
      <c r="H308" t="s">
        <v>436</v>
      </c>
      <c r="I308">
        <v>1761333297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402.0212905898975</v>
      </c>
      <c r="AK308">
        <v>400.2180484848484</v>
      </c>
      <c r="AL308">
        <v>-1.907082650336809</v>
      </c>
      <c r="AM308">
        <v>65.53775590521134</v>
      </c>
      <c r="AN308">
        <f>(AP308 - AO308 + DY308*1E3/(8.314*(EA308+273.15)) * AR308/DX308 * AQ308) * DX308/(100*DL308) * 1000/(1000 - AP308)</f>
        <v>0</v>
      </c>
      <c r="AO308">
        <v>8.984906537387698</v>
      </c>
      <c r="AP308">
        <v>11.52177333333333</v>
      </c>
      <c r="AQ308">
        <v>5.239449175731863E-07</v>
      </c>
      <c r="AR308">
        <v>114.1004477880155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1761333297</v>
      </c>
      <c r="DR308">
        <v>404.3830000000001</v>
      </c>
      <c r="DS308">
        <v>409.3565185185186</v>
      </c>
      <c r="DT308">
        <v>11.52234814814815</v>
      </c>
      <c r="DU308">
        <v>8.985811481481482</v>
      </c>
      <c r="DV308">
        <v>403.8036666666666</v>
      </c>
      <c r="DW308">
        <v>11.47123333333334</v>
      </c>
      <c r="DX308">
        <v>500.0315555555555</v>
      </c>
      <c r="DY308">
        <v>90.13946666666665</v>
      </c>
      <c r="DZ308">
        <v>0.02982931851851852</v>
      </c>
      <c r="EA308">
        <v>17.99063333333333</v>
      </c>
      <c r="EB308">
        <v>17.98962962962963</v>
      </c>
      <c r="EC308">
        <v>999.9000000000001</v>
      </c>
      <c r="ED308">
        <v>0</v>
      </c>
      <c r="EE308">
        <v>0</v>
      </c>
      <c r="EF308">
        <v>10012.12777777778</v>
      </c>
      <c r="EG308">
        <v>0</v>
      </c>
      <c r="EH308">
        <v>1158.491481481481</v>
      </c>
      <c r="EI308">
        <v>-4.97364574074074</v>
      </c>
      <c r="EJ308">
        <v>409.0967037037037</v>
      </c>
      <c r="EK308">
        <v>413.0683703703704</v>
      </c>
      <c r="EL308">
        <v>2.536548888888889</v>
      </c>
      <c r="EM308">
        <v>409.3565185185186</v>
      </c>
      <c r="EN308">
        <v>8.985811481481482</v>
      </c>
      <c r="EO308">
        <v>1.038618148148148</v>
      </c>
      <c r="EP308">
        <v>0.8099761111111112</v>
      </c>
      <c r="EQ308">
        <v>7.469695555555556</v>
      </c>
      <c r="ER308">
        <v>3.883350740740741</v>
      </c>
      <c r="ES308">
        <v>1199.983333333333</v>
      </c>
      <c r="ET308">
        <v>0.9669927037037036</v>
      </c>
      <c r="EU308">
        <v>0.03300691481481481</v>
      </c>
      <c r="EV308">
        <v>0</v>
      </c>
      <c r="EW308">
        <v>1272.65</v>
      </c>
      <c r="EX308">
        <v>5.000560000000001</v>
      </c>
      <c r="EY308">
        <v>15153.13703703704</v>
      </c>
      <c r="EZ308">
        <v>10316.65555555556</v>
      </c>
      <c r="FA308">
        <v>35.90951851851852</v>
      </c>
      <c r="FB308">
        <v>38.65940740740741</v>
      </c>
      <c r="FC308">
        <v>37.10855555555555</v>
      </c>
      <c r="FD308">
        <v>37.33777777777778</v>
      </c>
      <c r="FE308">
        <v>37.19633333333334</v>
      </c>
      <c r="FF308">
        <v>1155.540370370371</v>
      </c>
      <c r="FG308">
        <v>39.44185185185185</v>
      </c>
      <c r="FH308">
        <v>0</v>
      </c>
      <c r="FI308">
        <v>1761333340.4</v>
      </c>
      <c r="FJ308">
        <v>0</v>
      </c>
      <c r="FK308">
        <v>1272.6568</v>
      </c>
      <c r="FL308">
        <v>-6.754615401013643</v>
      </c>
      <c r="FM308">
        <v>-64.32307678451291</v>
      </c>
      <c r="FN308">
        <v>15152.864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-8.027593536585366</v>
      </c>
      <c r="GD308">
        <v>51.06777635540072</v>
      </c>
      <c r="GE308">
        <v>5.588644487088221</v>
      </c>
      <c r="GF308">
        <v>0</v>
      </c>
      <c r="GG308">
        <v>1273.228529411765</v>
      </c>
      <c r="GH308">
        <v>-8.509243713620375</v>
      </c>
      <c r="GI308">
        <v>0.9381838912712467</v>
      </c>
      <c r="GJ308">
        <v>0</v>
      </c>
      <c r="GK308">
        <v>2.538772682926829</v>
      </c>
      <c r="GL308">
        <v>-0.02936885017420715</v>
      </c>
      <c r="GM308">
        <v>0.003576829243345262</v>
      </c>
      <c r="GN308">
        <v>1</v>
      </c>
      <c r="GO308">
        <v>1</v>
      </c>
      <c r="GP308">
        <v>3</v>
      </c>
      <c r="GQ308" t="s">
        <v>446</v>
      </c>
      <c r="GR308">
        <v>3.1331</v>
      </c>
      <c r="GS308">
        <v>2.70736</v>
      </c>
      <c r="GT308">
        <v>0.0824667</v>
      </c>
      <c r="GU308">
        <v>0.08208210000000001</v>
      </c>
      <c r="GV308">
        <v>0.0638566</v>
      </c>
      <c r="GW308">
        <v>0.0532559</v>
      </c>
      <c r="GX308">
        <v>27928.8</v>
      </c>
      <c r="GY308">
        <v>27064.4</v>
      </c>
      <c r="GZ308">
        <v>30959.7</v>
      </c>
      <c r="HA308">
        <v>29713.9</v>
      </c>
      <c r="HB308">
        <v>39952.6</v>
      </c>
      <c r="HC308">
        <v>37017.7</v>
      </c>
      <c r="HD308">
        <v>47290.2</v>
      </c>
      <c r="HE308">
        <v>44142.8</v>
      </c>
      <c r="HF308">
        <v>1.8904</v>
      </c>
      <c r="HG308">
        <v>1.87668</v>
      </c>
      <c r="HH308">
        <v>0.0401288</v>
      </c>
      <c r="HI308">
        <v>0</v>
      </c>
      <c r="HJ308">
        <v>17.3342</v>
      </c>
      <c r="HK308">
        <v>999.9</v>
      </c>
      <c r="HL308">
        <v>31.1</v>
      </c>
      <c r="HM308">
        <v>32.4</v>
      </c>
      <c r="HN308">
        <v>16.8542</v>
      </c>
      <c r="HO308">
        <v>63.5314</v>
      </c>
      <c r="HP308">
        <v>20.0561</v>
      </c>
      <c r="HQ308">
        <v>1</v>
      </c>
      <c r="HR308">
        <v>-0.282973</v>
      </c>
      <c r="HS308">
        <v>2.82416</v>
      </c>
      <c r="HT308">
        <v>20.1846</v>
      </c>
      <c r="HU308">
        <v>5.23167</v>
      </c>
      <c r="HV308">
        <v>11.9713</v>
      </c>
      <c r="HW308">
        <v>4.9713</v>
      </c>
      <c r="HX308">
        <v>3.28963</v>
      </c>
      <c r="HY308">
        <v>9999</v>
      </c>
      <c r="HZ308">
        <v>9999</v>
      </c>
      <c r="IA308">
        <v>9999</v>
      </c>
      <c r="IB308">
        <v>999.9</v>
      </c>
      <c r="IC308">
        <v>4.97294</v>
      </c>
      <c r="ID308">
        <v>1.87747</v>
      </c>
      <c r="IE308">
        <v>1.87557</v>
      </c>
      <c r="IF308">
        <v>1.87839</v>
      </c>
      <c r="IG308">
        <v>1.87512</v>
      </c>
      <c r="IH308">
        <v>1.87864</v>
      </c>
      <c r="II308">
        <v>1.87576</v>
      </c>
      <c r="IJ308">
        <v>1.87693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0.5659999999999999</v>
      </c>
      <c r="IY308">
        <v>0.0511</v>
      </c>
      <c r="IZ308">
        <v>-0.1194416370607354</v>
      </c>
      <c r="JA308">
        <v>0.002211305909277446</v>
      </c>
      <c r="JB308">
        <v>-1.416678044876584E-06</v>
      </c>
      <c r="JC308">
        <v>5.589822708492042E-10</v>
      </c>
      <c r="JD308">
        <v>-0.0366444106193515</v>
      </c>
      <c r="JE308">
        <v>-0.003883289402147765</v>
      </c>
      <c r="JF308">
        <v>0.001294046794190009</v>
      </c>
      <c r="JG308">
        <v>-2.515066912705432E-05</v>
      </c>
      <c r="JH308">
        <v>14</v>
      </c>
      <c r="JI308">
        <v>2052</v>
      </c>
      <c r="JJ308">
        <v>1</v>
      </c>
      <c r="JK308">
        <v>21</v>
      </c>
      <c r="JL308">
        <v>29355555.1</v>
      </c>
      <c r="JM308">
        <v>29355555.1</v>
      </c>
      <c r="JN308">
        <v>1.00464</v>
      </c>
      <c r="JO308">
        <v>2.53052</v>
      </c>
      <c r="JP308">
        <v>1.39893</v>
      </c>
      <c r="JQ308">
        <v>2.32788</v>
      </c>
      <c r="JR308">
        <v>1.44897</v>
      </c>
      <c r="JS308">
        <v>2.60742</v>
      </c>
      <c r="JT308">
        <v>37.9649</v>
      </c>
      <c r="JU308">
        <v>23.9124</v>
      </c>
      <c r="JV308">
        <v>18</v>
      </c>
      <c r="JW308">
        <v>475.925</v>
      </c>
      <c r="JX308">
        <v>436.49</v>
      </c>
      <c r="JY308">
        <v>13.6468</v>
      </c>
      <c r="JZ308">
        <v>23.3351</v>
      </c>
      <c r="KA308">
        <v>29.9999</v>
      </c>
      <c r="KB308">
        <v>23.1653</v>
      </c>
      <c r="KC308">
        <v>23.2595</v>
      </c>
      <c r="KD308">
        <v>20.1375</v>
      </c>
      <c r="KE308">
        <v>43.25</v>
      </c>
      <c r="KF308">
        <v>0</v>
      </c>
      <c r="KG308">
        <v>13.6491</v>
      </c>
      <c r="KH308">
        <v>366.425</v>
      </c>
      <c r="KI308">
        <v>8.99386</v>
      </c>
      <c r="KJ308">
        <v>102.258</v>
      </c>
      <c r="KK308">
        <v>101.546</v>
      </c>
    </row>
    <row r="309" spans="1:297">
      <c r="A309">
        <v>293</v>
      </c>
      <c r="B309">
        <v>1761333309.5</v>
      </c>
      <c r="C309">
        <v>5268.900000095367</v>
      </c>
      <c r="D309" t="s">
        <v>1032</v>
      </c>
      <c r="E309" t="s">
        <v>1033</v>
      </c>
      <c r="F309">
        <v>5</v>
      </c>
      <c r="G309" t="s">
        <v>1025</v>
      </c>
      <c r="H309" t="s">
        <v>436</v>
      </c>
      <c r="I309">
        <v>1761333301.714286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385.8186158268254</v>
      </c>
      <c r="AK309">
        <v>387.6061030303031</v>
      </c>
      <c r="AL309">
        <v>-2.608739015045929</v>
      </c>
      <c r="AM309">
        <v>65.53775590521134</v>
      </c>
      <c r="AN309">
        <f>(AP309 - AO309 + DY309*1E3/(8.314*(EA309+273.15)) * AR309/DX309 * AQ309) * DX309/(100*DL309) * 1000/(1000 - AP309)</f>
        <v>0</v>
      </c>
      <c r="AO309">
        <v>8.985259091304917</v>
      </c>
      <c r="AP309">
        <v>11.52036303030303</v>
      </c>
      <c r="AQ309">
        <v>-5.001197962111372E-07</v>
      </c>
      <c r="AR309">
        <v>114.1004477880155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1761333301.714286</v>
      </c>
      <c r="DR309">
        <v>398.3362142857142</v>
      </c>
      <c r="DS309">
        <v>397.2711785714285</v>
      </c>
      <c r="DT309">
        <v>11.5216</v>
      </c>
      <c r="DU309">
        <v>8.985219642857142</v>
      </c>
      <c r="DV309">
        <v>397.7650714285714</v>
      </c>
      <c r="DW309">
        <v>11.47047857142857</v>
      </c>
      <c r="DX309">
        <v>500.0319285714286</v>
      </c>
      <c r="DY309">
        <v>90.13669285714285</v>
      </c>
      <c r="DZ309">
        <v>0.02963182857142857</v>
      </c>
      <c r="EA309">
        <v>17.98855714285714</v>
      </c>
      <c r="EB309">
        <v>17.98992857142857</v>
      </c>
      <c r="EC309">
        <v>999.9000000000002</v>
      </c>
      <c r="ED309">
        <v>0</v>
      </c>
      <c r="EE309">
        <v>0</v>
      </c>
      <c r="EF309">
        <v>10007.23464285714</v>
      </c>
      <c r="EG309">
        <v>0</v>
      </c>
      <c r="EH309">
        <v>1158.499285714286</v>
      </c>
      <c r="EI309">
        <v>1.064917321428571</v>
      </c>
      <c r="EJ309">
        <v>402.9791428571429</v>
      </c>
      <c r="EK309">
        <v>400.87325</v>
      </c>
      <c r="EL309">
        <v>2.536382142857143</v>
      </c>
      <c r="EM309">
        <v>397.2711785714285</v>
      </c>
      <c r="EN309">
        <v>8.985219642857142</v>
      </c>
      <c r="EO309">
        <v>1.038518214285714</v>
      </c>
      <c r="EP309">
        <v>0.8098979285714286</v>
      </c>
      <c r="EQ309">
        <v>7.468280714285716</v>
      </c>
      <c r="ER309">
        <v>3.881976428571428</v>
      </c>
      <c r="ES309">
        <v>1199.983928571429</v>
      </c>
      <c r="ET309">
        <v>0.9669942857142857</v>
      </c>
      <c r="EU309">
        <v>0.03300540714285714</v>
      </c>
      <c r="EV309">
        <v>0</v>
      </c>
      <c r="EW309">
        <v>1272.1675</v>
      </c>
      <c r="EX309">
        <v>5.000560000000001</v>
      </c>
      <c r="EY309">
        <v>15149.57142857143</v>
      </c>
      <c r="EZ309">
        <v>10316.66785714286</v>
      </c>
      <c r="FA309">
        <v>35.93728571428571</v>
      </c>
      <c r="FB309">
        <v>38.79214285714286</v>
      </c>
      <c r="FC309">
        <v>37.18721428571428</v>
      </c>
      <c r="FD309">
        <v>37.47532142857143</v>
      </c>
      <c r="FE309">
        <v>37.28535714285714</v>
      </c>
      <c r="FF309">
        <v>1155.543928571429</v>
      </c>
      <c r="FG309">
        <v>39.44</v>
      </c>
      <c r="FH309">
        <v>0</v>
      </c>
      <c r="FI309">
        <v>1761333345.2</v>
      </c>
      <c r="FJ309">
        <v>0</v>
      </c>
      <c r="FK309">
        <v>1272.1756</v>
      </c>
      <c r="FL309">
        <v>-7.282307691752823</v>
      </c>
      <c r="FM309">
        <v>-31.54615384183328</v>
      </c>
      <c r="FN309">
        <v>15149.324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-2.376796707317073</v>
      </c>
      <c r="GD309">
        <v>76.86765217421599</v>
      </c>
      <c r="GE309">
        <v>7.669289564183248</v>
      </c>
      <c r="GF309">
        <v>0</v>
      </c>
      <c r="GG309">
        <v>1272.43205882353</v>
      </c>
      <c r="GH309">
        <v>-6.248586717583117</v>
      </c>
      <c r="GI309">
        <v>0.7190098559897565</v>
      </c>
      <c r="GJ309">
        <v>0</v>
      </c>
      <c r="GK309">
        <v>2.53659756097561</v>
      </c>
      <c r="GL309">
        <v>-0.002549059233455194</v>
      </c>
      <c r="GM309">
        <v>0.0008356209331047951</v>
      </c>
      <c r="GN309">
        <v>1</v>
      </c>
      <c r="GO309">
        <v>1</v>
      </c>
      <c r="GP309">
        <v>3</v>
      </c>
      <c r="GQ309" t="s">
        <v>446</v>
      </c>
      <c r="GR309">
        <v>3.13325</v>
      </c>
      <c r="GS309">
        <v>2.7073</v>
      </c>
      <c r="GT309">
        <v>0.0804236</v>
      </c>
      <c r="GU309">
        <v>0.07940999999999999</v>
      </c>
      <c r="GV309">
        <v>0.0638526</v>
      </c>
      <c r="GW309">
        <v>0.0532545</v>
      </c>
      <c r="GX309">
        <v>27991.7</v>
      </c>
      <c r="GY309">
        <v>27143.8</v>
      </c>
      <c r="GZ309">
        <v>30960.5</v>
      </c>
      <c r="HA309">
        <v>29714.5</v>
      </c>
      <c r="HB309">
        <v>39953.5</v>
      </c>
      <c r="HC309">
        <v>37018.5</v>
      </c>
      <c r="HD309">
        <v>47291.2</v>
      </c>
      <c r="HE309">
        <v>44144</v>
      </c>
      <c r="HF309">
        <v>1.89055</v>
      </c>
      <c r="HG309">
        <v>1.87635</v>
      </c>
      <c r="HH309">
        <v>0.0392273</v>
      </c>
      <c r="HI309">
        <v>0</v>
      </c>
      <c r="HJ309">
        <v>17.3323</v>
      </c>
      <c r="HK309">
        <v>999.9</v>
      </c>
      <c r="HL309">
        <v>31.1</v>
      </c>
      <c r="HM309">
        <v>32.4</v>
      </c>
      <c r="HN309">
        <v>16.8531</v>
      </c>
      <c r="HO309">
        <v>63.7214</v>
      </c>
      <c r="HP309">
        <v>19.8117</v>
      </c>
      <c r="HQ309">
        <v>1</v>
      </c>
      <c r="HR309">
        <v>-0.283567</v>
      </c>
      <c r="HS309">
        <v>2.84039</v>
      </c>
      <c r="HT309">
        <v>20.1844</v>
      </c>
      <c r="HU309">
        <v>5.23137</v>
      </c>
      <c r="HV309">
        <v>11.9715</v>
      </c>
      <c r="HW309">
        <v>4.9713</v>
      </c>
      <c r="HX309">
        <v>3.28948</v>
      </c>
      <c r="HY309">
        <v>9999</v>
      </c>
      <c r="HZ309">
        <v>9999</v>
      </c>
      <c r="IA309">
        <v>9999</v>
      </c>
      <c r="IB309">
        <v>999.9</v>
      </c>
      <c r="IC309">
        <v>4.97292</v>
      </c>
      <c r="ID309">
        <v>1.87748</v>
      </c>
      <c r="IE309">
        <v>1.87558</v>
      </c>
      <c r="IF309">
        <v>1.87842</v>
      </c>
      <c r="IG309">
        <v>1.87513</v>
      </c>
      <c r="IH309">
        <v>1.87866</v>
      </c>
      <c r="II309">
        <v>1.87576</v>
      </c>
      <c r="IJ309">
        <v>1.87695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0.549</v>
      </c>
      <c r="IY309">
        <v>0.0511</v>
      </c>
      <c r="IZ309">
        <v>-0.1194416370607354</v>
      </c>
      <c r="JA309">
        <v>0.002211305909277446</v>
      </c>
      <c r="JB309">
        <v>-1.416678044876584E-06</v>
      </c>
      <c r="JC309">
        <v>5.589822708492042E-10</v>
      </c>
      <c r="JD309">
        <v>-0.0366444106193515</v>
      </c>
      <c r="JE309">
        <v>-0.003883289402147765</v>
      </c>
      <c r="JF309">
        <v>0.001294046794190009</v>
      </c>
      <c r="JG309">
        <v>-2.515066912705432E-05</v>
      </c>
      <c r="JH309">
        <v>14</v>
      </c>
      <c r="JI309">
        <v>2052</v>
      </c>
      <c r="JJ309">
        <v>1</v>
      </c>
      <c r="JK309">
        <v>21</v>
      </c>
      <c r="JL309">
        <v>29355555.2</v>
      </c>
      <c r="JM309">
        <v>29355555.2</v>
      </c>
      <c r="JN309">
        <v>0.97168</v>
      </c>
      <c r="JO309">
        <v>2.54517</v>
      </c>
      <c r="JP309">
        <v>1.39893</v>
      </c>
      <c r="JQ309">
        <v>2.32788</v>
      </c>
      <c r="JR309">
        <v>1.44897</v>
      </c>
      <c r="JS309">
        <v>2.52686</v>
      </c>
      <c r="JT309">
        <v>37.9649</v>
      </c>
      <c r="JU309">
        <v>23.9036</v>
      </c>
      <c r="JV309">
        <v>18</v>
      </c>
      <c r="JW309">
        <v>475.986</v>
      </c>
      <c r="JX309">
        <v>436.276</v>
      </c>
      <c r="JY309">
        <v>13.6521</v>
      </c>
      <c r="JZ309">
        <v>23.332</v>
      </c>
      <c r="KA309">
        <v>29.9998</v>
      </c>
      <c r="KB309">
        <v>23.1628</v>
      </c>
      <c r="KC309">
        <v>23.2571</v>
      </c>
      <c r="KD309">
        <v>19.4716</v>
      </c>
      <c r="KE309">
        <v>43.25</v>
      </c>
      <c r="KF309">
        <v>0</v>
      </c>
      <c r="KG309">
        <v>13.651</v>
      </c>
      <c r="KH309">
        <v>346.374</v>
      </c>
      <c r="KI309">
        <v>8.99386</v>
      </c>
      <c r="KJ309">
        <v>102.261</v>
      </c>
      <c r="KK309">
        <v>101.548</v>
      </c>
    </row>
    <row r="310" spans="1:297">
      <c r="A310">
        <v>294</v>
      </c>
      <c r="B310">
        <v>1761333314.5</v>
      </c>
      <c r="C310">
        <v>5273.900000095367</v>
      </c>
      <c r="D310" t="s">
        <v>1034</v>
      </c>
      <c r="E310" t="s">
        <v>1035</v>
      </c>
      <c r="F310">
        <v>5</v>
      </c>
      <c r="G310" t="s">
        <v>1025</v>
      </c>
      <c r="H310" t="s">
        <v>436</v>
      </c>
      <c r="I310">
        <v>1761333307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369.1521812229564</v>
      </c>
      <c r="AK310">
        <v>373.0204909090909</v>
      </c>
      <c r="AL310">
        <v>-2.956737221705029</v>
      </c>
      <c r="AM310">
        <v>65.53775590521134</v>
      </c>
      <c r="AN310">
        <f>(AP310 - AO310 + DY310*1E3/(8.314*(EA310+273.15)) * AR310/DX310 * AQ310) * DX310/(100*DL310) * 1000/(1000 - AP310)</f>
        <v>0</v>
      </c>
      <c r="AO310">
        <v>8.984470499042748</v>
      </c>
      <c r="AP310">
        <v>11.52158363636364</v>
      </c>
      <c r="AQ310">
        <v>3.673823396377149E-06</v>
      </c>
      <c r="AR310">
        <v>114.1004477880155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1761333307</v>
      </c>
      <c r="DR310">
        <v>387.495962962963</v>
      </c>
      <c r="DS310">
        <v>380.7569259259259</v>
      </c>
      <c r="DT310">
        <v>11.52147407407408</v>
      </c>
      <c r="DU310">
        <v>8.984801111111112</v>
      </c>
      <c r="DV310">
        <v>386.9394814814814</v>
      </c>
      <c r="DW310">
        <v>11.47036296296296</v>
      </c>
      <c r="DX310">
        <v>499.9883333333333</v>
      </c>
      <c r="DY310">
        <v>90.13424444444446</v>
      </c>
      <c r="DZ310">
        <v>0.02961084074074074</v>
      </c>
      <c r="EA310">
        <v>17.98734074074074</v>
      </c>
      <c r="EB310">
        <v>17.9910037037037</v>
      </c>
      <c r="EC310">
        <v>999.9000000000001</v>
      </c>
      <c r="ED310">
        <v>0</v>
      </c>
      <c r="EE310">
        <v>0</v>
      </c>
      <c r="EF310">
        <v>9995.787037037036</v>
      </c>
      <c r="EG310">
        <v>0</v>
      </c>
      <c r="EH310">
        <v>1158.523333333334</v>
      </c>
      <c r="EI310">
        <v>6.738917592592593</v>
      </c>
      <c r="EJ310">
        <v>392.0125185185185</v>
      </c>
      <c r="EK310">
        <v>384.209</v>
      </c>
      <c r="EL310">
        <v>2.536676296296296</v>
      </c>
      <c r="EM310">
        <v>380.7569259259259</v>
      </c>
      <c r="EN310">
        <v>8.984801111111112</v>
      </c>
      <c r="EO310">
        <v>1.03847962962963</v>
      </c>
      <c r="EP310">
        <v>0.8098381481481481</v>
      </c>
      <c r="EQ310">
        <v>7.467724814814813</v>
      </c>
      <c r="ER310">
        <v>3.880927407407407</v>
      </c>
      <c r="ES310">
        <v>1199.989259259259</v>
      </c>
      <c r="ET310">
        <v>0.966996037037037</v>
      </c>
      <c r="EU310">
        <v>0.03300378148148148</v>
      </c>
      <c r="EV310">
        <v>0</v>
      </c>
      <c r="EW310">
        <v>1271.59</v>
      </c>
      <c r="EX310">
        <v>5.000560000000001</v>
      </c>
      <c r="EY310">
        <v>15147.65925925926</v>
      </c>
      <c r="EZ310">
        <v>10316.70740740741</v>
      </c>
      <c r="FA310">
        <v>35.94188888888888</v>
      </c>
      <c r="FB310">
        <v>38.93492592592592</v>
      </c>
      <c r="FC310">
        <v>37.26581481481482</v>
      </c>
      <c r="FD310">
        <v>37.63418518518519</v>
      </c>
      <c r="FE310">
        <v>37.36537037037037</v>
      </c>
      <c r="FF310">
        <v>1155.549259259259</v>
      </c>
      <c r="FG310">
        <v>39.44</v>
      </c>
      <c r="FH310">
        <v>0</v>
      </c>
      <c r="FI310">
        <v>1761333350.6</v>
      </c>
      <c r="FJ310">
        <v>0</v>
      </c>
      <c r="FK310">
        <v>1271.626153846154</v>
      </c>
      <c r="FL310">
        <v>-4.332991462873575</v>
      </c>
      <c r="FM310">
        <v>-5.839316212010927</v>
      </c>
      <c r="FN310">
        <v>15147.71538461539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2.859223625</v>
      </c>
      <c r="GD310">
        <v>66.71299050281425</v>
      </c>
      <c r="GE310">
        <v>6.597452992154456</v>
      </c>
      <c r="GF310">
        <v>0</v>
      </c>
      <c r="GG310">
        <v>1272.074705882353</v>
      </c>
      <c r="GH310">
        <v>-6.38135981282381</v>
      </c>
      <c r="GI310">
        <v>0.7271589974774975</v>
      </c>
      <c r="GJ310">
        <v>0</v>
      </c>
      <c r="GK310">
        <v>2.53645875</v>
      </c>
      <c r="GL310">
        <v>0.002073433395866872</v>
      </c>
      <c r="GM310">
        <v>0.0005522915330692783</v>
      </c>
      <c r="GN310">
        <v>1</v>
      </c>
      <c r="GO310">
        <v>1</v>
      </c>
      <c r="GP310">
        <v>3</v>
      </c>
      <c r="GQ310" t="s">
        <v>446</v>
      </c>
      <c r="GR310">
        <v>3.1333</v>
      </c>
      <c r="GS310">
        <v>2.70741</v>
      </c>
      <c r="GT310">
        <v>0.07804460000000001</v>
      </c>
      <c r="GU310">
        <v>0.0766482</v>
      </c>
      <c r="GV310">
        <v>0.0638571</v>
      </c>
      <c r="GW310">
        <v>0.053252</v>
      </c>
      <c r="GX310">
        <v>28064.7</v>
      </c>
      <c r="GY310">
        <v>27225.1</v>
      </c>
      <c r="GZ310">
        <v>30961.2</v>
      </c>
      <c r="HA310">
        <v>29714.3</v>
      </c>
      <c r="HB310">
        <v>39954</v>
      </c>
      <c r="HC310">
        <v>37018</v>
      </c>
      <c r="HD310">
        <v>47292.1</v>
      </c>
      <c r="HE310">
        <v>44143.5</v>
      </c>
      <c r="HF310">
        <v>1.89048</v>
      </c>
      <c r="HG310">
        <v>1.87637</v>
      </c>
      <c r="HH310">
        <v>0.0401065</v>
      </c>
      <c r="HI310">
        <v>0</v>
      </c>
      <c r="HJ310">
        <v>17.3298</v>
      </c>
      <c r="HK310">
        <v>999.9</v>
      </c>
      <c r="HL310">
        <v>31.1</v>
      </c>
      <c r="HM310">
        <v>32.4</v>
      </c>
      <c r="HN310">
        <v>16.8513</v>
      </c>
      <c r="HO310">
        <v>63.7014</v>
      </c>
      <c r="HP310">
        <v>19.9119</v>
      </c>
      <c r="HQ310">
        <v>1</v>
      </c>
      <c r="HR310">
        <v>-0.283547</v>
      </c>
      <c r="HS310">
        <v>2.80911</v>
      </c>
      <c r="HT310">
        <v>20.185</v>
      </c>
      <c r="HU310">
        <v>5.23032</v>
      </c>
      <c r="HV310">
        <v>11.9712</v>
      </c>
      <c r="HW310">
        <v>4.9713</v>
      </c>
      <c r="HX310">
        <v>3.28958</v>
      </c>
      <c r="HY310">
        <v>9999</v>
      </c>
      <c r="HZ310">
        <v>9999</v>
      </c>
      <c r="IA310">
        <v>9999</v>
      </c>
      <c r="IB310">
        <v>999.9</v>
      </c>
      <c r="IC310">
        <v>4.97295</v>
      </c>
      <c r="ID310">
        <v>1.87745</v>
      </c>
      <c r="IE310">
        <v>1.87556</v>
      </c>
      <c r="IF310">
        <v>1.87838</v>
      </c>
      <c r="IG310">
        <v>1.87509</v>
      </c>
      <c r="IH310">
        <v>1.87864</v>
      </c>
      <c r="II310">
        <v>1.87576</v>
      </c>
      <c r="IJ310">
        <v>1.8769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0.528</v>
      </c>
      <c r="IY310">
        <v>0.0511</v>
      </c>
      <c r="IZ310">
        <v>-0.1194416370607354</v>
      </c>
      <c r="JA310">
        <v>0.002211305909277446</v>
      </c>
      <c r="JB310">
        <v>-1.416678044876584E-06</v>
      </c>
      <c r="JC310">
        <v>5.589822708492042E-10</v>
      </c>
      <c r="JD310">
        <v>-0.0366444106193515</v>
      </c>
      <c r="JE310">
        <v>-0.003883289402147765</v>
      </c>
      <c r="JF310">
        <v>0.001294046794190009</v>
      </c>
      <c r="JG310">
        <v>-2.515066912705432E-05</v>
      </c>
      <c r="JH310">
        <v>14</v>
      </c>
      <c r="JI310">
        <v>2052</v>
      </c>
      <c r="JJ310">
        <v>1</v>
      </c>
      <c r="JK310">
        <v>21</v>
      </c>
      <c r="JL310">
        <v>29355555.2</v>
      </c>
      <c r="JM310">
        <v>29355555.2</v>
      </c>
      <c r="JN310">
        <v>0.9338379999999999</v>
      </c>
      <c r="JO310">
        <v>2.54272</v>
      </c>
      <c r="JP310">
        <v>1.39893</v>
      </c>
      <c r="JQ310">
        <v>2.32788</v>
      </c>
      <c r="JR310">
        <v>1.44897</v>
      </c>
      <c r="JS310">
        <v>2.48291</v>
      </c>
      <c r="JT310">
        <v>37.9649</v>
      </c>
      <c r="JU310">
        <v>23.8949</v>
      </c>
      <c r="JV310">
        <v>18</v>
      </c>
      <c r="JW310">
        <v>475.93</v>
      </c>
      <c r="JX310">
        <v>436.271</v>
      </c>
      <c r="JY310">
        <v>13.6581</v>
      </c>
      <c r="JZ310">
        <v>23.3292</v>
      </c>
      <c r="KA310">
        <v>29.9999</v>
      </c>
      <c r="KB310">
        <v>23.1604</v>
      </c>
      <c r="KC310">
        <v>23.2546</v>
      </c>
      <c r="KD310">
        <v>18.723</v>
      </c>
      <c r="KE310">
        <v>43.25</v>
      </c>
      <c r="KF310">
        <v>0</v>
      </c>
      <c r="KG310">
        <v>13.6616</v>
      </c>
      <c r="KH310">
        <v>333.01</v>
      </c>
      <c r="KI310">
        <v>8.99386</v>
      </c>
      <c r="KJ310">
        <v>102.263</v>
      </c>
      <c r="KK310">
        <v>101.547</v>
      </c>
    </row>
    <row r="311" spans="1:297">
      <c r="A311">
        <v>295</v>
      </c>
      <c r="B311">
        <v>1761333319.5</v>
      </c>
      <c r="C311">
        <v>5278.900000095367</v>
      </c>
      <c r="D311" t="s">
        <v>1036</v>
      </c>
      <c r="E311" t="s">
        <v>1037</v>
      </c>
      <c r="F311">
        <v>5</v>
      </c>
      <c r="G311" t="s">
        <v>1025</v>
      </c>
      <c r="H311" t="s">
        <v>436</v>
      </c>
      <c r="I311">
        <v>1761333311.714286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352.4145708177195</v>
      </c>
      <c r="AK311">
        <v>357.4259818181818</v>
      </c>
      <c r="AL311">
        <v>-3.133612095308417</v>
      </c>
      <c r="AM311">
        <v>65.53775590521134</v>
      </c>
      <c r="AN311">
        <f>(AP311 - AO311 + DY311*1E3/(8.314*(EA311+273.15)) * AR311/DX311 * AQ311) * DX311/(100*DL311) * 1000/(1000 - AP311)</f>
        <v>0</v>
      </c>
      <c r="AO311">
        <v>8.982825225254405</v>
      </c>
      <c r="AP311">
        <v>11.52148848484848</v>
      </c>
      <c r="AQ311">
        <v>-1.863996365267725E-06</v>
      </c>
      <c r="AR311">
        <v>114.1004477880155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1761333311.714286</v>
      </c>
      <c r="DR311">
        <v>374.93225</v>
      </c>
      <c r="DS311">
        <v>365.2872857142857</v>
      </c>
      <c r="DT311">
        <v>11.52131071428571</v>
      </c>
      <c r="DU311">
        <v>8.984066428571429</v>
      </c>
      <c r="DV311">
        <v>374.3931785714286</v>
      </c>
      <c r="DW311">
        <v>11.47020357142857</v>
      </c>
      <c r="DX311">
        <v>499.9684285714285</v>
      </c>
      <c r="DY311">
        <v>90.13387142857142</v>
      </c>
      <c r="DZ311">
        <v>0.02970774285714286</v>
      </c>
      <c r="EA311">
        <v>17.98633928571429</v>
      </c>
      <c r="EB311">
        <v>17.99093571428572</v>
      </c>
      <c r="EC311">
        <v>999.9000000000002</v>
      </c>
      <c r="ED311">
        <v>0</v>
      </c>
      <c r="EE311">
        <v>0</v>
      </c>
      <c r="EF311">
        <v>9991.429642857143</v>
      </c>
      <c r="EG311">
        <v>0</v>
      </c>
      <c r="EH311">
        <v>1158.554642857143</v>
      </c>
      <c r="EI311">
        <v>9.644881785714288</v>
      </c>
      <c r="EJ311">
        <v>379.3022857142858</v>
      </c>
      <c r="EK311">
        <v>368.5987857142858</v>
      </c>
      <c r="EL311">
        <v>2.537246428571429</v>
      </c>
      <c r="EM311">
        <v>365.2872857142857</v>
      </c>
      <c r="EN311">
        <v>8.984066428571429</v>
      </c>
      <c r="EO311">
        <v>1.038460714285714</v>
      </c>
      <c r="EP311">
        <v>0.8097686428571427</v>
      </c>
      <c r="EQ311">
        <v>7.467456785714285</v>
      </c>
      <c r="ER311">
        <v>3.879707142857143</v>
      </c>
      <c r="ES311">
        <v>1199.989285714286</v>
      </c>
      <c r="ET311">
        <v>0.9669972142857143</v>
      </c>
      <c r="EU311">
        <v>0.03300266785714286</v>
      </c>
      <c r="EV311">
        <v>0</v>
      </c>
      <c r="EW311">
        <v>1271.398928571429</v>
      </c>
      <c r="EX311">
        <v>5.000560000000001</v>
      </c>
      <c r="EY311">
        <v>15147.37142857143</v>
      </c>
      <c r="EZ311">
        <v>10316.70357142857</v>
      </c>
      <c r="FA311">
        <v>35.96403571428571</v>
      </c>
      <c r="FB311">
        <v>39.05553571428572</v>
      </c>
      <c r="FC311">
        <v>37.33221428571428</v>
      </c>
      <c r="FD311">
        <v>37.76546428571429</v>
      </c>
      <c r="FE311">
        <v>37.44378571428571</v>
      </c>
      <c r="FF311">
        <v>1155.549285714286</v>
      </c>
      <c r="FG311">
        <v>39.44</v>
      </c>
      <c r="FH311">
        <v>0</v>
      </c>
      <c r="FI311">
        <v>1761333355.4</v>
      </c>
      <c r="FJ311">
        <v>0</v>
      </c>
      <c r="FK311">
        <v>1271.415384615384</v>
      </c>
      <c r="FL311">
        <v>-2.630427326737165</v>
      </c>
      <c r="FM311">
        <v>2.72478634354389</v>
      </c>
      <c r="FN311">
        <v>15147.67307692307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7.572517195121951</v>
      </c>
      <c r="GD311">
        <v>39.26494492682926</v>
      </c>
      <c r="GE311">
        <v>4.041927779796492</v>
      </c>
      <c r="GF311">
        <v>0</v>
      </c>
      <c r="GG311">
        <v>1271.601764705882</v>
      </c>
      <c r="GH311">
        <v>-3.879297174571042</v>
      </c>
      <c r="GI311">
        <v>0.5572541430360183</v>
      </c>
      <c r="GJ311">
        <v>0</v>
      </c>
      <c r="GK311">
        <v>2.537145365853659</v>
      </c>
      <c r="GL311">
        <v>0.006404529616727717</v>
      </c>
      <c r="GM311">
        <v>0.0009756326216832515</v>
      </c>
      <c r="GN311">
        <v>1</v>
      </c>
      <c r="GO311">
        <v>1</v>
      </c>
      <c r="GP311">
        <v>3</v>
      </c>
      <c r="GQ311" t="s">
        <v>446</v>
      </c>
      <c r="GR311">
        <v>3.13313</v>
      </c>
      <c r="GS311">
        <v>2.70792</v>
      </c>
      <c r="GT311">
        <v>0.0754744</v>
      </c>
      <c r="GU311">
        <v>0.07381509999999999</v>
      </c>
      <c r="GV311">
        <v>0.06385979999999999</v>
      </c>
      <c r="GW311">
        <v>0.053244</v>
      </c>
      <c r="GX311">
        <v>28143</v>
      </c>
      <c r="GY311">
        <v>27308.8</v>
      </c>
      <c r="GZ311">
        <v>30961.1</v>
      </c>
      <c r="HA311">
        <v>29714.4</v>
      </c>
      <c r="HB311">
        <v>39953.8</v>
      </c>
      <c r="HC311">
        <v>37018.1</v>
      </c>
      <c r="HD311">
        <v>47292.3</v>
      </c>
      <c r="HE311">
        <v>44143.4</v>
      </c>
      <c r="HF311">
        <v>1.8905</v>
      </c>
      <c r="HG311">
        <v>1.8766</v>
      </c>
      <c r="HH311">
        <v>0.0399165</v>
      </c>
      <c r="HI311">
        <v>0</v>
      </c>
      <c r="HJ311">
        <v>17.3274</v>
      </c>
      <c r="HK311">
        <v>999.9</v>
      </c>
      <c r="HL311">
        <v>31.1</v>
      </c>
      <c r="HM311">
        <v>32.4</v>
      </c>
      <c r="HN311">
        <v>16.8498</v>
      </c>
      <c r="HO311">
        <v>63.9214</v>
      </c>
      <c r="HP311">
        <v>19.8918</v>
      </c>
      <c r="HQ311">
        <v>1</v>
      </c>
      <c r="HR311">
        <v>-0.283946</v>
      </c>
      <c r="HS311">
        <v>2.80634</v>
      </c>
      <c r="HT311">
        <v>20.1847</v>
      </c>
      <c r="HU311">
        <v>5.23047</v>
      </c>
      <c r="HV311">
        <v>11.9721</v>
      </c>
      <c r="HW311">
        <v>4.97165</v>
      </c>
      <c r="HX311">
        <v>3.2897</v>
      </c>
      <c r="HY311">
        <v>9999</v>
      </c>
      <c r="HZ311">
        <v>9999</v>
      </c>
      <c r="IA311">
        <v>9999</v>
      </c>
      <c r="IB311">
        <v>999.9</v>
      </c>
      <c r="IC311">
        <v>4.97294</v>
      </c>
      <c r="ID311">
        <v>1.87746</v>
      </c>
      <c r="IE311">
        <v>1.87556</v>
      </c>
      <c r="IF311">
        <v>1.87838</v>
      </c>
      <c r="IG311">
        <v>1.87507</v>
      </c>
      <c r="IH311">
        <v>1.87862</v>
      </c>
      <c r="II311">
        <v>1.87575</v>
      </c>
      <c r="IJ311">
        <v>1.87691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0.507</v>
      </c>
      <c r="IY311">
        <v>0.0511</v>
      </c>
      <c r="IZ311">
        <v>-0.1194416370607354</v>
      </c>
      <c r="JA311">
        <v>0.002211305909277446</v>
      </c>
      <c r="JB311">
        <v>-1.416678044876584E-06</v>
      </c>
      <c r="JC311">
        <v>5.589822708492042E-10</v>
      </c>
      <c r="JD311">
        <v>-0.0366444106193515</v>
      </c>
      <c r="JE311">
        <v>-0.003883289402147765</v>
      </c>
      <c r="JF311">
        <v>0.001294046794190009</v>
      </c>
      <c r="JG311">
        <v>-2.515066912705432E-05</v>
      </c>
      <c r="JH311">
        <v>14</v>
      </c>
      <c r="JI311">
        <v>2052</v>
      </c>
      <c r="JJ311">
        <v>1</v>
      </c>
      <c r="JK311">
        <v>21</v>
      </c>
      <c r="JL311">
        <v>29355555.3</v>
      </c>
      <c r="JM311">
        <v>29355555.3</v>
      </c>
      <c r="JN311">
        <v>0.899658</v>
      </c>
      <c r="JO311">
        <v>2.52686</v>
      </c>
      <c r="JP311">
        <v>1.39893</v>
      </c>
      <c r="JQ311">
        <v>2.32788</v>
      </c>
      <c r="JR311">
        <v>1.44897</v>
      </c>
      <c r="JS311">
        <v>2.59033</v>
      </c>
      <c r="JT311">
        <v>37.9649</v>
      </c>
      <c r="JU311">
        <v>23.9124</v>
      </c>
      <c r="JV311">
        <v>18</v>
      </c>
      <c r="JW311">
        <v>475.923</v>
      </c>
      <c r="JX311">
        <v>436.386</v>
      </c>
      <c r="JY311">
        <v>13.6653</v>
      </c>
      <c r="JZ311">
        <v>23.3263</v>
      </c>
      <c r="KA311">
        <v>29.9997</v>
      </c>
      <c r="KB311">
        <v>23.1576</v>
      </c>
      <c r="KC311">
        <v>23.2522</v>
      </c>
      <c r="KD311">
        <v>18.0484</v>
      </c>
      <c r="KE311">
        <v>43.25</v>
      </c>
      <c r="KF311">
        <v>0</v>
      </c>
      <c r="KG311">
        <v>13.6672</v>
      </c>
      <c r="KH311">
        <v>312.906</v>
      </c>
      <c r="KI311">
        <v>8.99386</v>
      </c>
      <c r="KJ311">
        <v>102.263</v>
      </c>
      <c r="KK311">
        <v>101.547</v>
      </c>
    </row>
    <row r="312" spans="1:297">
      <c r="A312">
        <v>296</v>
      </c>
      <c r="B312">
        <v>1761333324.5</v>
      </c>
      <c r="C312">
        <v>5283.900000095367</v>
      </c>
      <c r="D312" t="s">
        <v>1038</v>
      </c>
      <c r="E312" t="s">
        <v>1039</v>
      </c>
      <c r="F312">
        <v>5</v>
      </c>
      <c r="G312" t="s">
        <v>1025</v>
      </c>
      <c r="H312" t="s">
        <v>436</v>
      </c>
      <c r="I312">
        <v>1761333317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335.689082525193</v>
      </c>
      <c r="AK312">
        <v>341.4216181818183</v>
      </c>
      <c r="AL312">
        <v>-3.202450241627512</v>
      </c>
      <c r="AM312">
        <v>65.53775590521134</v>
      </c>
      <c r="AN312">
        <f>(AP312 - AO312 + DY312*1E3/(8.314*(EA312+273.15)) * AR312/DX312 * AQ312) * DX312/(100*DL312) * 1000/(1000 - AP312)</f>
        <v>0</v>
      </c>
      <c r="AO312">
        <v>8.980959206367256</v>
      </c>
      <c r="AP312">
        <v>11.52506484848485</v>
      </c>
      <c r="AQ312">
        <v>5.717815581438247E-06</v>
      </c>
      <c r="AR312">
        <v>114.1004477880155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1761333317</v>
      </c>
      <c r="DR312">
        <v>359.3117777777778</v>
      </c>
      <c r="DS312">
        <v>347.7817037037036</v>
      </c>
      <c r="DT312">
        <v>11.52211851851852</v>
      </c>
      <c r="DU312">
        <v>8.982712222222222</v>
      </c>
      <c r="DV312">
        <v>358.7945555555555</v>
      </c>
      <c r="DW312">
        <v>11.4709962962963</v>
      </c>
      <c r="DX312">
        <v>499.9636296296296</v>
      </c>
      <c r="DY312">
        <v>90.13484814814817</v>
      </c>
      <c r="DZ312">
        <v>0.02976374074074074</v>
      </c>
      <c r="EA312">
        <v>17.98551111111111</v>
      </c>
      <c r="EB312">
        <v>17.99057037037037</v>
      </c>
      <c r="EC312">
        <v>999.9000000000001</v>
      </c>
      <c r="ED312">
        <v>0</v>
      </c>
      <c r="EE312">
        <v>0</v>
      </c>
      <c r="EF312">
        <v>10008.65703703704</v>
      </c>
      <c r="EG312">
        <v>0</v>
      </c>
      <c r="EH312">
        <v>1158.592222222222</v>
      </c>
      <c r="EI312">
        <v>11.53002259259259</v>
      </c>
      <c r="EJ312">
        <v>363.5001111111112</v>
      </c>
      <c r="EK312">
        <v>350.933925925926</v>
      </c>
      <c r="EL312">
        <v>2.539406296296296</v>
      </c>
      <c r="EM312">
        <v>347.7817037037036</v>
      </c>
      <c r="EN312">
        <v>8.982712222222222</v>
      </c>
      <c r="EO312">
        <v>1.038544444444444</v>
      </c>
      <c r="EP312">
        <v>0.8096552962962963</v>
      </c>
      <c r="EQ312">
        <v>7.468638518518519</v>
      </c>
      <c r="ER312">
        <v>3.877718888888889</v>
      </c>
      <c r="ES312">
        <v>1199.983333333333</v>
      </c>
      <c r="ET312">
        <v>0.9669983703703703</v>
      </c>
      <c r="EU312">
        <v>0.03300156666666667</v>
      </c>
      <c r="EV312">
        <v>0</v>
      </c>
      <c r="EW312">
        <v>1271.186666666667</v>
      </c>
      <c r="EX312">
        <v>5.000560000000001</v>
      </c>
      <c r="EY312">
        <v>15148.06296296296</v>
      </c>
      <c r="EZ312">
        <v>10316.66296296296</v>
      </c>
      <c r="FA312">
        <v>36.03677777777778</v>
      </c>
      <c r="FB312">
        <v>39.19648148148148</v>
      </c>
      <c r="FC312">
        <v>37.40937037037037</v>
      </c>
      <c r="FD312">
        <v>37.92574074074074</v>
      </c>
      <c r="FE312">
        <v>37.53666666666667</v>
      </c>
      <c r="FF312">
        <v>1155.543703703704</v>
      </c>
      <c r="FG312">
        <v>39.43888888888888</v>
      </c>
      <c r="FH312">
        <v>0</v>
      </c>
      <c r="FI312">
        <v>1761333360.2</v>
      </c>
      <c r="FJ312">
        <v>0</v>
      </c>
      <c r="FK312">
        <v>1271.216153846154</v>
      </c>
      <c r="FL312">
        <v>-1.366153841687035</v>
      </c>
      <c r="FM312">
        <v>11.27863260242883</v>
      </c>
      <c r="FN312">
        <v>15148.13461538462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10.28069146341463</v>
      </c>
      <c r="GD312">
        <v>21.91531526132406</v>
      </c>
      <c r="GE312">
        <v>2.257355867719923</v>
      </c>
      <c r="GF312">
        <v>0</v>
      </c>
      <c r="GG312">
        <v>1271.332058823529</v>
      </c>
      <c r="GH312">
        <v>-2.248586700219664</v>
      </c>
      <c r="GI312">
        <v>0.3763663688463906</v>
      </c>
      <c r="GJ312">
        <v>0</v>
      </c>
      <c r="GK312">
        <v>2.538499024390244</v>
      </c>
      <c r="GL312">
        <v>0.02278264808362543</v>
      </c>
      <c r="GM312">
        <v>0.002499698328021281</v>
      </c>
      <c r="GN312">
        <v>1</v>
      </c>
      <c r="GO312">
        <v>1</v>
      </c>
      <c r="GP312">
        <v>3</v>
      </c>
      <c r="GQ312" t="s">
        <v>446</v>
      </c>
      <c r="GR312">
        <v>3.1333</v>
      </c>
      <c r="GS312">
        <v>2.7079</v>
      </c>
      <c r="GT312">
        <v>0.07278999999999999</v>
      </c>
      <c r="GU312">
        <v>0.0709571</v>
      </c>
      <c r="GV312">
        <v>0.0638719</v>
      </c>
      <c r="GW312">
        <v>0.0532412</v>
      </c>
      <c r="GX312">
        <v>28224.8</v>
      </c>
      <c r="GY312">
        <v>27393.3</v>
      </c>
      <c r="GZ312">
        <v>30961.3</v>
      </c>
      <c r="HA312">
        <v>29714.7</v>
      </c>
      <c r="HB312">
        <v>39953.3</v>
      </c>
      <c r="HC312">
        <v>37018.2</v>
      </c>
      <c r="HD312">
        <v>47292.6</v>
      </c>
      <c r="HE312">
        <v>44143.7</v>
      </c>
      <c r="HF312">
        <v>1.89093</v>
      </c>
      <c r="HG312">
        <v>1.8762</v>
      </c>
      <c r="HH312">
        <v>0.0398383</v>
      </c>
      <c r="HI312">
        <v>0</v>
      </c>
      <c r="HJ312">
        <v>17.3242</v>
      </c>
      <c r="HK312">
        <v>999.9</v>
      </c>
      <c r="HL312">
        <v>31.1</v>
      </c>
      <c r="HM312">
        <v>32.4</v>
      </c>
      <c r="HN312">
        <v>16.8507</v>
      </c>
      <c r="HO312">
        <v>63.7214</v>
      </c>
      <c r="HP312">
        <v>20.1282</v>
      </c>
      <c r="HQ312">
        <v>1</v>
      </c>
      <c r="HR312">
        <v>-0.28419</v>
      </c>
      <c r="HS312">
        <v>2.80724</v>
      </c>
      <c r="HT312">
        <v>20.1846</v>
      </c>
      <c r="HU312">
        <v>5.23017</v>
      </c>
      <c r="HV312">
        <v>11.9733</v>
      </c>
      <c r="HW312">
        <v>4.97125</v>
      </c>
      <c r="HX312">
        <v>3.28953</v>
      </c>
      <c r="HY312">
        <v>9999</v>
      </c>
      <c r="HZ312">
        <v>9999</v>
      </c>
      <c r="IA312">
        <v>9999</v>
      </c>
      <c r="IB312">
        <v>999.9</v>
      </c>
      <c r="IC312">
        <v>4.97295</v>
      </c>
      <c r="ID312">
        <v>1.87744</v>
      </c>
      <c r="IE312">
        <v>1.87551</v>
      </c>
      <c r="IF312">
        <v>1.87836</v>
      </c>
      <c r="IG312">
        <v>1.87504</v>
      </c>
      <c r="IH312">
        <v>1.87859</v>
      </c>
      <c r="II312">
        <v>1.87575</v>
      </c>
      <c r="IJ312">
        <v>1.87687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0.484</v>
      </c>
      <c r="IY312">
        <v>0.0511</v>
      </c>
      <c r="IZ312">
        <v>-0.1194416370607354</v>
      </c>
      <c r="JA312">
        <v>0.002211305909277446</v>
      </c>
      <c r="JB312">
        <v>-1.416678044876584E-06</v>
      </c>
      <c r="JC312">
        <v>5.589822708492042E-10</v>
      </c>
      <c r="JD312">
        <v>-0.0366444106193515</v>
      </c>
      <c r="JE312">
        <v>-0.003883289402147765</v>
      </c>
      <c r="JF312">
        <v>0.001294046794190009</v>
      </c>
      <c r="JG312">
        <v>-2.515066912705432E-05</v>
      </c>
      <c r="JH312">
        <v>14</v>
      </c>
      <c r="JI312">
        <v>2052</v>
      </c>
      <c r="JJ312">
        <v>1</v>
      </c>
      <c r="JK312">
        <v>21</v>
      </c>
      <c r="JL312">
        <v>29355555.4</v>
      </c>
      <c r="JM312">
        <v>29355555.4</v>
      </c>
      <c r="JN312">
        <v>0.861816</v>
      </c>
      <c r="JO312">
        <v>2.53418</v>
      </c>
      <c r="JP312">
        <v>1.39893</v>
      </c>
      <c r="JQ312">
        <v>2.32788</v>
      </c>
      <c r="JR312">
        <v>1.44897</v>
      </c>
      <c r="JS312">
        <v>2.60742</v>
      </c>
      <c r="JT312">
        <v>37.9649</v>
      </c>
      <c r="JU312">
        <v>23.9124</v>
      </c>
      <c r="JV312">
        <v>18</v>
      </c>
      <c r="JW312">
        <v>476.125</v>
      </c>
      <c r="JX312">
        <v>436.123</v>
      </c>
      <c r="JY312">
        <v>13.671</v>
      </c>
      <c r="JZ312">
        <v>23.3227</v>
      </c>
      <c r="KA312">
        <v>29.9999</v>
      </c>
      <c r="KB312">
        <v>23.1547</v>
      </c>
      <c r="KC312">
        <v>23.2493</v>
      </c>
      <c r="KD312">
        <v>17.2877</v>
      </c>
      <c r="KE312">
        <v>43.25</v>
      </c>
      <c r="KF312">
        <v>0</v>
      </c>
      <c r="KG312">
        <v>13.6717</v>
      </c>
      <c r="KH312">
        <v>299.503</v>
      </c>
      <c r="KI312">
        <v>8.99386</v>
      </c>
      <c r="KJ312">
        <v>102.264</v>
      </c>
      <c r="KK312">
        <v>101.548</v>
      </c>
    </row>
    <row r="313" spans="1:297">
      <c r="A313">
        <v>297</v>
      </c>
      <c r="B313">
        <v>1761333329.5</v>
      </c>
      <c r="C313">
        <v>5288.900000095367</v>
      </c>
      <c r="D313" t="s">
        <v>1040</v>
      </c>
      <c r="E313" t="s">
        <v>1041</v>
      </c>
      <c r="F313">
        <v>5</v>
      </c>
      <c r="G313" t="s">
        <v>1025</v>
      </c>
      <c r="H313" t="s">
        <v>436</v>
      </c>
      <c r="I313">
        <v>1761333321.714286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318.9092650652784</v>
      </c>
      <c r="AK313">
        <v>325.1730969696969</v>
      </c>
      <c r="AL313">
        <v>-3.259251101984947</v>
      </c>
      <c r="AM313">
        <v>65.53775590521134</v>
      </c>
      <c r="AN313">
        <f>(AP313 - AO313 + DY313*1E3/(8.314*(EA313+273.15)) * AR313/DX313 * AQ313) * DX313/(100*DL313) * 1000/(1000 - AP313)</f>
        <v>0</v>
      </c>
      <c r="AO313">
        <v>8.981466633886564</v>
      </c>
      <c r="AP313">
        <v>11.52771454545454</v>
      </c>
      <c r="AQ313">
        <v>5.722071138058425E-06</v>
      </c>
      <c r="AR313">
        <v>114.1004477880155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1761333321.714286</v>
      </c>
      <c r="DR313">
        <v>344.6275357142857</v>
      </c>
      <c r="DS313">
        <v>332.1308571428572</v>
      </c>
      <c r="DT313">
        <v>11.52390357142857</v>
      </c>
      <c r="DU313">
        <v>8.981770000000001</v>
      </c>
      <c r="DV313">
        <v>344.1311785714286</v>
      </c>
      <c r="DW313">
        <v>11.47274642857143</v>
      </c>
      <c r="DX313">
        <v>499.9975</v>
      </c>
      <c r="DY313">
        <v>90.1344</v>
      </c>
      <c r="DZ313">
        <v>0.02992155357142857</v>
      </c>
      <c r="EA313">
        <v>17.98505</v>
      </c>
      <c r="EB313">
        <v>17.990175</v>
      </c>
      <c r="EC313">
        <v>999.9000000000002</v>
      </c>
      <c r="ED313">
        <v>0</v>
      </c>
      <c r="EE313">
        <v>0</v>
      </c>
      <c r="EF313">
        <v>10013.28142857143</v>
      </c>
      <c r="EG313">
        <v>0</v>
      </c>
      <c r="EH313">
        <v>1158.605714285714</v>
      </c>
      <c r="EI313">
        <v>12.4966</v>
      </c>
      <c r="EJ313">
        <v>348.64525</v>
      </c>
      <c r="EK313">
        <v>335.141</v>
      </c>
      <c r="EL313">
        <v>2.542131428571428</v>
      </c>
      <c r="EM313">
        <v>332.1308571428572</v>
      </c>
      <c r="EN313">
        <v>8.981770000000001</v>
      </c>
      <c r="EO313">
        <v>1.038699642857143</v>
      </c>
      <c r="EP313">
        <v>0.8095664285714285</v>
      </c>
      <c r="EQ313">
        <v>7.470831428571428</v>
      </c>
      <c r="ER313">
        <v>3.876157857142857</v>
      </c>
      <c r="ES313">
        <v>1199.983214285714</v>
      </c>
      <c r="ET313">
        <v>0.9669994285714286</v>
      </c>
      <c r="EU313">
        <v>0.03300055</v>
      </c>
      <c r="EV313">
        <v>0</v>
      </c>
      <c r="EW313">
        <v>1271.037142857143</v>
      </c>
      <c r="EX313">
        <v>5.000560000000001</v>
      </c>
      <c r="EY313">
        <v>15148.65357142857</v>
      </c>
      <c r="EZ313">
        <v>10316.675</v>
      </c>
      <c r="FA313">
        <v>36.11582142857143</v>
      </c>
      <c r="FB313">
        <v>39.31439285714286</v>
      </c>
      <c r="FC313">
        <v>37.47510714285714</v>
      </c>
      <c r="FD313">
        <v>38.05332142857142</v>
      </c>
      <c r="FE313">
        <v>37.62017857142857</v>
      </c>
      <c r="FF313">
        <v>1155.546785714286</v>
      </c>
      <c r="FG313">
        <v>39.43571428571429</v>
      </c>
      <c r="FH313">
        <v>0</v>
      </c>
      <c r="FI313">
        <v>1761333365.6</v>
      </c>
      <c r="FJ313">
        <v>0</v>
      </c>
      <c r="FK313">
        <v>1271.0412</v>
      </c>
      <c r="FL313">
        <v>-2.525384617478476</v>
      </c>
      <c r="FM313">
        <v>5.669230826939143</v>
      </c>
      <c r="FN313">
        <v>15148.82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11.7933235</v>
      </c>
      <c r="GD313">
        <v>13.11387422138834</v>
      </c>
      <c r="GE313">
        <v>1.301184151737466</v>
      </c>
      <c r="GF313">
        <v>0</v>
      </c>
      <c r="GG313">
        <v>1271.142647058824</v>
      </c>
      <c r="GH313">
        <v>-1.741023680694555</v>
      </c>
      <c r="GI313">
        <v>0.339647817803108</v>
      </c>
      <c r="GJ313">
        <v>0</v>
      </c>
      <c r="GK313">
        <v>2.54053275</v>
      </c>
      <c r="GL313">
        <v>0.03457204502813553</v>
      </c>
      <c r="GM313">
        <v>0.00338259588740658</v>
      </c>
      <c r="GN313">
        <v>1</v>
      </c>
      <c r="GO313">
        <v>1</v>
      </c>
      <c r="GP313">
        <v>3</v>
      </c>
      <c r="GQ313" t="s">
        <v>446</v>
      </c>
      <c r="GR313">
        <v>3.13328</v>
      </c>
      <c r="GS313">
        <v>2.70789</v>
      </c>
      <c r="GT313">
        <v>0.0700057</v>
      </c>
      <c r="GU313">
        <v>0.06799479999999999</v>
      </c>
      <c r="GV313">
        <v>0.0638799</v>
      </c>
      <c r="GW313">
        <v>0.0532356</v>
      </c>
      <c r="GX313">
        <v>28309.8</v>
      </c>
      <c r="GY313">
        <v>27481</v>
      </c>
      <c r="GZ313">
        <v>30961.4</v>
      </c>
      <c r="HA313">
        <v>29715</v>
      </c>
      <c r="HB313">
        <v>39953.1</v>
      </c>
      <c r="HC313">
        <v>37019</v>
      </c>
      <c r="HD313">
        <v>47293</v>
      </c>
      <c r="HE313">
        <v>44144.6</v>
      </c>
      <c r="HF313">
        <v>1.8909</v>
      </c>
      <c r="HG313">
        <v>1.87658</v>
      </c>
      <c r="HH313">
        <v>0.039883</v>
      </c>
      <c r="HI313">
        <v>0</v>
      </c>
      <c r="HJ313">
        <v>17.3212</v>
      </c>
      <c r="HK313">
        <v>999.9</v>
      </c>
      <c r="HL313">
        <v>31.1</v>
      </c>
      <c r="HM313">
        <v>32.4</v>
      </c>
      <c r="HN313">
        <v>16.8543</v>
      </c>
      <c r="HO313">
        <v>63.8514</v>
      </c>
      <c r="HP313">
        <v>20.1362</v>
      </c>
      <c r="HQ313">
        <v>1</v>
      </c>
      <c r="HR313">
        <v>-0.284624</v>
      </c>
      <c r="HS313">
        <v>2.78103</v>
      </c>
      <c r="HT313">
        <v>20.1853</v>
      </c>
      <c r="HU313">
        <v>5.22942</v>
      </c>
      <c r="HV313">
        <v>11.971</v>
      </c>
      <c r="HW313">
        <v>4.9713</v>
      </c>
      <c r="HX313">
        <v>3.28955</v>
      </c>
      <c r="HY313">
        <v>9999</v>
      </c>
      <c r="HZ313">
        <v>9999</v>
      </c>
      <c r="IA313">
        <v>9999</v>
      </c>
      <c r="IB313">
        <v>999.9</v>
      </c>
      <c r="IC313">
        <v>4.97293</v>
      </c>
      <c r="ID313">
        <v>1.87744</v>
      </c>
      <c r="IE313">
        <v>1.8755</v>
      </c>
      <c r="IF313">
        <v>1.87836</v>
      </c>
      <c r="IG313">
        <v>1.87504</v>
      </c>
      <c r="IH313">
        <v>1.87859</v>
      </c>
      <c r="II313">
        <v>1.87573</v>
      </c>
      <c r="IJ313">
        <v>1.87688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0.46</v>
      </c>
      <c r="IY313">
        <v>0.0512</v>
      </c>
      <c r="IZ313">
        <v>-0.1194416370607354</v>
      </c>
      <c r="JA313">
        <v>0.002211305909277446</v>
      </c>
      <c r="JB313">
        <v>-1.416678044876584E-06</v>
      </c>
      <c r="JC313">
        <v>5.589822708492042E-10</v>
      </c>
      <c r="JD313">
        <v>-0.0366444106193515</v>
      </c>
      <c r="JE313">
        <v>-0.003883289402147765</v>
      </c>
      <c r="JF313">
        <v>0.001294046794190009</v>
      </c>
      <c r="JG313">
        <v>-2.515066912705432E-05</v>
      </c>
      <c r="JH313">
        <v>14</v>
      </c>
      <c r="JI313">
        <v>2052</v>
      </c>
      <c r="JJ313">
        <v>1</v>
      </c>
      <c r="JK313">
        <v>21</v>
      </c>
      <c r="JL313">
        <v>29355555.5</v>
      </c>
      <c r="JM313">
        <v>29355555.5</v>
      </c>
      <c r="JN313">
        <v>0.827637</v>
      </c>
      <c r="JO313">
        <v>2.55005</v>
      </c>
      <c r="JP313">
        <v>1.39893</v>
      </c>
      <c r="JQ313">
        <v>2.32788</v>
      </c>
      <c r="JR313">
        <v>1.44897</v>
      </c>
      <c r="JS313">
        <v>2.53906</v>
      </c>
      <c r="JT313">
        <v>37.9649</v>
      </c>
      <c r="JU313">
        <v>23.8949</v>
      </c>
      <c r="JV313">
        <v>18</v>
      </c>
      <c r="JW313">
        <v>476.091</v>
      </c>
      <c r="JX313">
        <v>436.324</v>
      </c>
      <c r="JY313">
        <v>13.6775</v>
      </c>
      <c r="JZ313">
        <v>23.3195</v>
      </c>
      <c r="KA313">
        <v>29.9997</v>
      </c>
      <c r="KB313">
        <v>23.1517</v>
      </c>
      <c r="KC313">
        <v>23.2465</v>
      </c>
      <c r="KD313">
        <v>16.6008</v>
      </c>
      <c r="KE313">
        <v>43.25</v>
      </c>
      <c r="KF313">
        <v>0</v>
      </c>
      <c r="KG313">
        <v>13.6812</v>
      </c>
      <c r="KH313">
        <v>279.458</v>
      </c>
      <c r="KI313">
        <v>8.99386</v>
      </c>
      <c r="KJ313">
        <v>102.264</v>
      </c>
      <c r="KK313">
        <v>101.549</v>
      </c>
    </row>
    <row r="314" spans="1:297">
      <c r="A314">
        <v>298</v>
      </c>
      <c r="B314">
        <v>1761333334.5</v>
      </c>
      <c r="C314">
        <v>5293.900000095367</v>
      </c>
      <c r="D314" t="s">
        <v>1042</v>
      </c>
      <c r="E314" t="s">
        <v>1043</v>
      </c>
      <c r="F314">
        <v>5</v>
      </c>
      <c r="G314" t="s">
        <v>1025</v>
      </c>
      <c r="H314" t="s">
        <v>436</v>
      </c>
      <c r="I314">
        <v>1761333327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302.1333766898744</v>
      </c>
      <c r="AK314">
        <v>308.8323575757576</v>
      </c>
      <c r="AL314">
        <v>-3.25910782424169</v>
      </c>
      <c r="AM314">
        <v>65.53775590521134</v>
      </c>
      <c r="AN314">
        <f>(AP314 - AO314 + DY314*1E3/(8.314*(EA314+273.15)) * AR314/DX314 * AQ314) * DX314/(100*DL314) * 1000/(1000 - AP314)</f>
        <v>0</v>
      </c>
      <c r="AO314">
        <v>8.979837187781456</v>
      </c>
      <c r="AP314">
        <v>11.52603878787879</v>
      </c>
      <c r="AQ314">
        <v>-7.868345187001155E-06</v>
      </c>
      <c r="AR314">
        <v>114.1004477880155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1761333327</v>
      </c>
      <c r="DR314">
        <v>327.8001851851851</v>
      </c>
      <c r="DS314">
        <v>314.5782592592593</v>
      </c>
      <c r="DT314">
        <v>11.5254962962963</v>
      </c>
      <c r="DU314">
        <v>8.980711111111113</v>
      </c>
      <c r="DV314">
        <v>327.3280740740741</v>
      </c>
      <c r="DW314">
        <v>11.47431111111111</v>
      </c>
      <c r="DX314">
        <v>500.0381111111111</v>
      </c>
      <c r="DY314">
        <v>90.13252592592595</v>
      </c>
      <c r="DZ314">
        <v>0.02990566666666667</v>
      </c>
      <c r="EA314">
        <v>17.9835037037037</v>
      </c>
      <c r="EB314">
        <v>17.98791111111111</v>
      </c>
      <c r="EC314">
        <v>999.9000000000001</v>
      </c>
      <c r="ED314">
        <v>0</v>
      </c>
      <c r="EE314">
        <v>0</v>
      </c>
      <c r="EF314">
        <v>10019.21222222222</v>
      </c>
      <c r="EG314">
        <v>0</v>
      </c>
      <c r="EH314">
        <v>1158.61</v>
      </c>
      <c r="EI314">
        <v>13.22189259259259</v>
      </c>
      <c r="EJ314">
        <v>331.6221851851852</v>
      </c>
      <c r="EK314">
        <v>317.429</v>
      </c>
      <c r="EL314">
        <v>2.544772962962963</v>
      </c>
      <c r="EM314">
        <v>314.5782592592593</v>
      </c>
      <c r="EN314">
        <v>8.980711111111113</v>
      </c>
      <c r="EO314">
        <v>1.03882037037037</v>
      </c>
      <c r="EP314">
        <v>0.8094542592592592</v>
      </c>
      <c r="EQ314">
        <v>7.472537777777778</v>
      </c>
      <c r="ER314">
        <v>3.874188148148148</v>
      </c>
      <c r="ES314">
        <v>1199.998518518519</v>
      </c>
      <c r="ET314">
        <v>0.9670010000000002</v>
      </c>
      <c r="EU314">
        <v>0.03299906666666667</v>
      </c>
      <c r="EV314">
        <v>0</v>
      </c>
      <c r="EW314">
        <v>1270.84037037037</v>
      </c>
      <c r="EX314">
        <v>5.000560000000001</v>
      </c>
      <c r="EY314">
        <v>15148.74444444444</v>
      </c>
      <c r="EZ314">
        <v>10316.81481481482</v>
      </c>
      <c r="FA314">
        <v>36.22651851851852</v>
      </c>
      <c r="FB314">
        <v>39.43951851851852</v>
      </c>
      <c r="FC314">
        <v>37.54829629629629</v>
      </c>
      <c r="FD314">
        <v>38.20122222222222</v>
      </c>
      <c r="FE314">
        <v>37.70107407407407</v>
      </c>
      <c r="FF314">
        <v>1155.565555555556</v>
      </c>
      <c r="FG314">
        <v>39.43222222222222</v>
      </c>
      <c r="FH314">
        <v>0</v>
      </c>
      <c r="FI314">
        <v>1761333370.4</v>
      </c>
      <c r="FJ314">
        <v>0</v>
      </c>
      <c r="FK314">
        <v>1270.82</v>
      </c>
      <c r="FL314">
        <v>-2.693846163096837</v>
      </c>
      <c r="FM314">
        <v>-12.21538452848871</v>
      </c>
      <c r="FN314">
        <v>15148.62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12.7429025</v>
      </c>
      <c r="GD314">
        <v>8.533252908067551</v>
      </c>
      <c r="GE314">
        <v>0.8355062939581902</v>
      </c>
      <c r="GF314">
        <v>0</v>
      </c>
      <c r="GG314">
        <v>1270.943235294118</v>
      </c>
      <c r="GH314">
        <v>-2.248892285119215</v>
      </c>
      <c r="GI314">
        <v>0.3841164084296733</v>
      </c>
      <c r="GJ314">
        <v>0</v>
      </c>
      <c r="GK314">
        <v>2.54292775</v>
      </c>
      <c r="GL314">
        <v>0.03121114446528283</v>
      </c>
      <c r="GM314">
        <v>0.003163311150914525</v>
      </c>
      <c r="GN314">
        <v>1</v>
      </c>
      <c r="GO314">
        <v>1</v>
      </c>
      <c r="GP314">
        <v>3</v>
      </c>
      <c r="GQ314" t="s">
        <v>446</v>
      </c>
      <c r="GR314">
        <v>3.13322</v>
      </c>
      <c r="GS314">
        <v>2.70738</v>
      </c>
      <c r="GT314">
        <v>0.06715359999999999</v>
      </c>
      <c r="GU314">
        <v>0.0649907</v>
      </c>
      <c r="GV314">
        <v>0.0638749</v>
      </c>
      <c r="GW314">
        <v>0.0532303</v>
      </c>
      <c r="GX314">
        <v>28396.9</v>
      </c>
      <c r="GY314">
        <v>27570.3</v>
      </c>
      <c r="GZ314">
        <v>30961.7</v>
      </c>
      <c r="HA314">
        <v>29715.7</v>
      </c>
      <c r="HB314">
        <v>39953.4</v>
      </c>
      <c r="HC314">
        <v>37019.9</v>
      </c>
      <c r="HD314">
        <v>47293.3</v>
      </c>
      <c r="HE314">
        <v>44145.6</v>
      </c>
      <c r="HF314">
        <v>1.8906</v>
      </c>
      <c r="HG314">
        <v>1.87645</v>
      </c>
      <c r="HH314">
        <v>0.0406355</v>
      </c>
      <c r="HI314">
        <v>0</v>
      </c>
      <c r="HJ314">
        <v>17.3179</v>
      </c>
      <c r="HK314">
        <v>999.9</v>
      </c>
      <c r="HL314">
        <v>31.1</v>
      </c>
      <c r="HM314">
        <v>32.4</v>
      </c>
      <c r="HN314">
        <v>16.8539</v>
      </c>
      <c r="HO314">
        <v>63.9514</v>
      </c>
      <c r="HP314">
        <v>19.8918</v>
      </c>
      <c r="HQ314">
        <v>1</v>
      </c>
      <c r="HR314">
        <v>-0.284901</v>
      </c>
      <c r="HS314">
        <v>2.76879</v>
      </c>
      <c r="HT314">
        <v>20.1853</v>
      </c>
      <c r="HU314">
        <v>5.22897</v>
      </c>
      <c r="HV314">
        <v>11.9713</v>
      </c>
      <c r="HW314">
        <v>4.97145</v>
      </c>
      <c r="HX314">
        <v>3.28958</v>
      </c>
      <c r="HY314">
        <v>9999</v>
      </c>
      <c r="HZ314">
        <v>9999</v>
      </c>
      <c r="IA314">
        <v>9999</v>
      </c>
      <c r="IB314">
        <v>999.9</v>
      </c>
      <c r="IC314">
        <v>4.97295</v>
      </c>
      <c r="ID314">
        <v>1.87745</v>
      </c>
      <c r="IE314">
        <v>1.87553</v>
      </c>
      <c r="IF314">
        <v>1.87836</v>
      </c>
      <c r="IG314">
        <v>1.87505</v>
      </c>
      <c r="IH314">
        <v>1.87862</v>
      </c>
      <c r="II314">
        <v>1.87575</v>
      </c>
      <c r="IJ314">
        <v>1.87691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0.437</v>
      </c>
      <c r="IY314">
        <v>0.0512</v>
      </c>
      <c r="IZ314">
        <v>-0.1194416370607354</v>
      </c>
      <c r="JA314">
        <v>0.002211305909277446</v>
      </c>
      <c r="JB314">
        <v>-1.416678044876584E-06</v>
      </c>
      <c r="JC314">
        <v>5.589822708492042E-10</v>
      </c>
      <c r="JD314">
        <v>-0.0366444106193515</v>
      </c>
      <c r="JE314">
        <v>-0.003883289402147765</v>
      </c>
      <c r="JF314">
        <v>0.001294046794190009</v>
      </c>
      <c r="JG314">
        <v>-2.515066912705432E-05</v>
      </c>
      <c r="JH314">
        <v>14</v>
      </c>
      <c r="JI314">
        <v>2052</v>
      </c>
      <c r="JJ314">
        <v>1</v>
      </c>
      <c r="JK314">
        <v>21</v>
      </c>
      <c r="JL314">
        <v>29355555.6</v>
      </c>
      <c r="JM314">
        <v>29355555.6</v>
      </c>
      <c r="JN314">
        <v>0.788574</v>
      </c>
      <c r="JO314">
        <v>2.55371</v>
      </c>
      <c r="JP314">
        <v>1.39893</v>
      </c>
      <c r="JQ314">
        <v>2.32788</v>
      </c>
      <c r="JR314">
        <v>1.44897</v>
      </c>
      <c r="JS314">
        <v>2.43286</v>
      </c>
      <c r="JT314">
        <v>37.9649</v>
      </c>
      <c r="JU314">
        <v>23.8949</v>
      </c>
      <c r="JV314">
        <v>18</v>
      </c>
      <c r="JW314">
        <v>475.913</v>
      </c>
      <c r="JX314">
        <v>436.228</v>
      </c>
      <c r="JY314">
        <v>13.6868</v>
      </c>
      <c r="JZ314">
        <v>23.3163</v>
      </c>
      <c r="KA314">
        <v>29.9998</v>
      </c>
      <c r="KB314">
        <v>23.1488</v>
      </c>
      <c r="KC314">
        <v>23.2439</v>
      </c>
      <c r="KD314">
        <v>15.8341</v>
      </c>
      <c r="KE314">
        <v>43.25</v>
      </c>
      <c r="KF314">
        <v>0</v>
      </c>
      <c r="KG314">
        <v>13.6899</v>
      </c>
      <c r="KH314">
        <v>266.067</v>
      </c>
      <c r="KI314">
        <v>8.99386</v>
      </c>
      <c r="KJ314">
        <v>102.265</v>
      </c>
      <c r="KK314">
        <v>101.552</v>
      </c>
    </row>
    <row r="315" spans="1:297">
      <c r="A315">
        <v>299</v>
      </c>
      <c r="B315">
        <v>1761333339.5</v>
      </c>
      <c r="C315">
        <v>5298.900000095367</v>
      </c>
      <c r="D315" t="s">
        <v>1044</v>
      </c>
      <c r="E315" t="s">
        <v>1045</v>
      </c>
      <c r="F315">
        <v>5</v>
      </c>
      <c r="G315" t="s">
        <v>1025</v>
      </c>
      <c r="H315" t="s">
        <v>436</v>
      </c>
      <c r="I315">
        <v>1761333331.714286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285.33964497651</v>
      </c>
      <c r="AK315">
        <v>292.4744060606061</v>
      </c>
      <c r="AL315">
        <v>-3.269631285791216</v>
      </c>
      <c r="AM315">
        <v>65.53775590521134</v>
      </c>
      <c r="AN315">
        <f>(AP315 - AO315 + DY315*1E3/(8.314*(EA315+273.15)) * AR315/DX315 * AQ315) * DX315/(100*DL315) * 1000/(1000 - AP315)</f>
        <v>0</v>
      </c>
      <c r="AO315">
        <v>8.978560975624312</v>
      </c>
      <c r="AP315">
        <v>11.52821333333333</v>
      </c>
      <c r="AQ315">
        <v>3.565785093060182E-06</v>
      </c>
      <c r="AR315">
        <v>114.1004477880155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1761333331.714286</v>
      </c>
      <c r="DR315">
        <v>312.6357857142858</v>
      </c>
      <c r="DS315">
        <v>298.904</v>
      </c>
      <c r="DT315">
        <v>11.52671785714286</v>
      </c>
      <c r="DU315">
        <v>8.979904999999999</v>
      </c>
      <c r="DV315">
        <v>312.1860357142858</v>
      </c>
      <c r="DW315">
        <v>11.47552142857143</v>
      </c>
      <c r="DX315">
        <v>500.0442857142857</v>
      </c>
      <c r="DY315">
        <v>90.12991785714287</v>
      </c>
      <c r="DZ315">
        <v>0.02986401428571428</v>
      </c>
      <c r="EA315">
        <v>17.98308571428571</v>
      </c>
      <c r="EB315">
        <v>17.99046785714286</v>
      </c>
      <c r="EC315">
        <v>999.9000000000002</v>
      </c>
      <c r="ED315">
        <v>0</v>
      </c>
      <c r="EE315">
        <v>0</v>
      </c>
      <c r="EF315">
        <v>10008.63607142857</v>
      </c>
      <c r="EG315">
        <v>0</v>
      </c>
      <c r="EH315">
        <v>1158.619285714286</v>
      </c>
      <c r="EI315">
        <v>13.73170357142857</v>
      </c>
      <c r="EJ315">
        <v>316.28125</v>
      </c>
      <c r="EK315">
        <v>301.6125714285714</v>
      </c>
      <c r="EL315">
        <v>2.546804642857143</v>
      </c>
      <c r="EM315">
        <v>298.904</v>
      </c>
      <c r="EN315">
        <v>8.979904999999999</v>
      </c>
      <c r="EO315">
        <v>1.038900714285714</v>
      </c>
      <c r="EP315">
        <v>0.8093581428571427</v>
      </c>
      <c r="EQ315">
        <v>7.473671428571428</v>
      </c>
      <c r="ER315">
        <v>3.872500357142858</v>
      </c>
      <c r="ES315">
        <v>1199.986785714286</v>
      </c>
      <c r="ET315">
        <v>0.9670016785714287</v>
      </c>
      <c r="EU315">
        <v>0.032998425</v>
      </c>
      <c r="EV315">
        <v>0</v>
      </c>
      <c r="EW315">
        <v>1270.450000000001</v>
      </c>
      <c r="EX315">
        <v>5.000560000000001</v>
      </c>
      <c r="EY315">
        <v>15146.86071428571</v>
      </c>
      <c r="EZ315">
        <v>10316.71428571429</v>
      </c>
      <c r="FA315">
        <v>36.29435714285714</v>
      </c>
      <c r="FB315">
        <v>39.53764285714284</v>
      </c>
      <c r="FC315">
        <v>37.60907142857143</v>
      </c>
      <c r="FD315">
        <v>38.32346428571428</v>
      </c>
      <c r="FE315">
        <v>37.7765</v>
      </c>
      <c r="FF315">
        <v>1155.556785714286</v>
      </c>
      <c r="FG315">
        <v>39.43</v>
      </c>
      <c r="FH315">
        <v>0</v>
      </c>
      <c r="FI315">
        <v>1761333375.8</v>
      </c>
      <c r="FJ315">
        <v>0</v>
      </c>
      <c r="FK315">
        <v>1270.36</v>
      </c>
      <c r="FL315">
        <v>-6.644786339470778</v>
      </c>
      <c r="FM315">
        <v>-38.56410262343297</v>
      </c>
      <c r="FN315">
        <v>15146.43076923077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13.4198756097561</v>
      </c>
      <c r="GD315">
        <v>6.471585365853679</v>
      </c>
      <c r="GE315">
        <v>0.6415489026777828</v>
      </c>
      <c r="GF315">
        <v>0</v>
      </c>
      <c r="GG315">
        <v>1270.59</v>
      </c>
      <c r="GH315">
        <v>-4.893812079421967</v>
      </c>
      <c r="GI315">
        <v>0.5733082529854021</v>
      </c>
      <c r="GJ315">
        <v>0</v>
      </c>
      <c r="GK315">
        <v>2.545583902439024</v>
      </c>
      <c r="GL315">
        <v>0.02535888501742434</v>
      </c>
      <c r="GM315">
        <v>0.002644807963012382</v>
      </c>
      <c r="GN315">
        <v>1</v>
      </c>
      <c r="GO315">
        <v>1</v>
      </c>
      <c r="GP315">
        <v>3</v>
      </c>
      <c r="GQ315" t="s">
        <v>446</v>
      </c>
      <c r="GR315">
        <v>3.13318</v>
      </c>
      <c r="GS315">
        <v>2.70747</v>
      </c>
      <c r="GT315">
        <v>0.0642368</v>
      </c>
      <c r="GU315">
        <v>0.0619184</v>
      </c>
      <c r="GV315">
        <v>0.0638843</v>
      </c>
      <c r="GW315">
        <v>0.0532273</v>
      </c>
      <c r="GX315">
        <v>28485.7</v>
      </c>
      <c r="GY315">
        <v>27661.1</v>
      </c>
      <c r="GZ315">
        <v>30961.7</v>
      </c>
      <c r="HA315">
        <v>29715.8</v>
      </c>
      <c r="HB315">
        <v>39952.6</v>
      </c>
      <c r="HC315">
        <v>37019.8</v>
      </c>
      <c r="HD315">
        <v>47293.2</v>
      </c>
      <c r="HE315">
        <v>44145.7</v>
      </c>
      <c r="HF315">
        <v>1.89058</v>
      </c>
      <c r="HG315">
        <v>1.8762</v>
      </c>
      <c r="HH315">
        <v>0.040859</v>
      </c>
      <c r="HI315">
        <v>0</v>
      </c>
      <c r="HJ315">
        <v>17.3146</v>
      </c>
      <c r="HK315">
        <v>999.9</v>
      </c>
      <c r="HL315">
        <v>31.1</v>
      </c>
      <c r="HM315">
        <v>32.4</v>
      </c>
      <c r="HN315">
        <v>16.8529</v>
      </c>
      <c r="HO315">
        <v>63.9014</v>
      </c>
      <c r="HP315">
        <v>20.0641</v>
      </c>
      <c r="HQ315">
        <v>1</v>
      </c>
      <c r="HR315">
        <v>-0.285335</v>
      </c>
      <c r="HS315">
        <v>2.75709</v>
      </c>
      <c r="HT315">
        <v>20.1855</v>
      </c>
      <c r="HU315">
        <v>5.22927</v>
      </c>
      <c r="HV315">
        <v>11.9715</v>
      </c>
      <c r="HW315">
        <v>4.9711</v>
      </c>
      <c r="HX315">
        <v>3.2895</v>
      </c>
      <c r="HY315">
        <v>9999</v>
      </c>
      <c r="HZ315">
        <v>9999</v>
      </c>
      <c r="IA315">
        <v>9999</v>
      </c>
      <c r="IB315">
        <v>999.9</v>
      </c>
      <c r="IC315">
        <v>4.97295</v>
      </c>
      <c r="ID315">
        <v>1.87745</v>
      </c>
      <c r="IE315">
        <v>1.87549</v>
      </c>
      <c r="IF315">
        <v>1.87837</v>
      </c>
      <c r="IG315">
        <v>1.87503</v>
      </c>
      <c r="IH315">
        <v>1.87857</v>
      </c>
      <c r="II315">
        <v>1.87573</v>
      </c>
      <c r="IJ315">
        <v>1.87688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0.412</v>
      </c>
      <c r="IY315">
        <v>0.0513</v>
      </c>
      <c r="IZ315">
        <v>-0.1194416370607354</v>
      </c>
      <c r="JA315">
        <v>0.002211305909277446</v>
      </c>
      <c r="JB315">
        <v>-1.416678044876584E-06</v>
      </c>
      <c r="JC315">
        <v>5.589822708492042E-10</v>
      </c>
      <c r="JD315">
        <v>-0.0366444106193515</v>
      </c>
      <c r="JE315">
        <v>-0.003883289402147765</v>
      </c>
      <c r="JF315">
        <v>0.001294046794190009</v>
      </c>
      <c r="JG315">
        <v>-2.515066912705432E-05</v>
      </c>
      <c r="JH315">
        <v>14</v>
      </c>
      <c r="JI315">
        <v>2052</v>
      </c>
      <c r="JJ315">
        <v>1</v>
      </c>
      <c r="JK315">
        <v>21</v>
      </c>
      <c r="JL315">
        <v>29355555.7</v>
      </c>
      <c r="JM315">
        <v>29355555.7</v>
      </c>
      <c r="JN315">
        <v>0.754395</v>
      </c>
      <c r="JO315">
        <v>2.5354</v>
      </c>
      <c r="JP315">
        <v>1.39893</v>
      </c>
      <c r="JQ315">
        <v>2.32788</v>
      </c>
      <c r="JR315">
        <v>1.44897</v>
      </c>
      <c r="JS315">
        <v>2.56592</v>
      </c>
      <c r="JT315">
        <v>37.9891</v>
      </c>
      <c r="JU315">
        <v>23.9124</v>
      </c>
      <c r="JV315">
        <v>18</v>
      </c>
      <c r="JW315">
        <v>475.883</v>
      </c>
      <c r="JX315">
        <v>436.056</v>
      </c>
      <c r="JY315">
        <v>13.6939</v>
      </c>
      <c r="JZ315">
        <v>23.313</v>
      </c>
      <c r="KA315">
        <v>29.9997</v>
      </c>
      <c r="KB315">
        <v>23.1464</v>
      </c>
      <c r="KC315">
        <v>23.2411</v>
      </c>
      <c r="KD315">
        <v>15.1379</v>
      </c>
      <c r="KE315">
        <v>43.25</v>
      </c>
      <c r="KF315">
        <v>0</v>
      </c>
      <c r="KG315">
        <v>13.6967</v>
      </c>
      <c r="KH315">
        <v>246.033</v>
      </c>
      <c r="KI315">
        <v>8.99386</v>
      </c>
      <c r="KJ315">
        <v>102.265</v>
      </c>
      <c r="KK315">
        <v>101.552</v>
      </c>
    </row>
    <row r="316" spans="1:297">
      <c r="A316">
        <v>300</v>
      </c>
      <c r="B316">
        <v>1761333344.5</v>
      </c>
      <c r="C316">
        <v>5303.900000095367</v>
      </c>
      <c r="D316" t="s">
        <v>1046</v>
      </c>
      <c r="E316" t="s">
        <v>1047</v>
      </c>
      <c r="F316">
        <v>5</v>
      </c>
      <c r="G316" t="s">
        <v>1025</v>
      </c>
      <c r="H316" t="s">
        <v>436</v>
      </c>
      <c r="I316">
        <v>1761333337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268.6474015569564</v>
      </c>
      <c r="AK316">
        <v>276.0966666666666</v>
      </c>
      <c r="AL316">
        <v>-3.276606340959895</v>
      </c>
      <c r="AM316">
        <v>65.53775590521134</v>
      </c>
      <c r="AN316">
        <f>(AP316 - AO316 + DY316*1E3/(8.314*(EA316+273.15)) * AR316/DX316 * AQ316) * DX316/(100*DL316) * 1000/(1000 - AP316)</f>
        <v>0</v>
      </c>
      <c r="AO316">
        <v>8.978609482390915</v>
      </c>
      <c r="AP316">
        <v>11.53053272727272</v>
      </c>
      <c r="AQ316">
        <v>2.258849695607916E-06</v>
      </c>
      <c r="AR316">
        <v>114.1004477880155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1761333337</v>
      </c>
      <c r="DR316">
        <v>295.5517037037037</v>
      </c>
      <c r="DS316">
        <v>281.3478518518518</v>
      </c>
      <c r="DT316">
        <v>11.52763333333333</v>
      </c>
      <c r="DU316">
        <v>8.978947037037036</v>
      </c>
      <c r="DV316">
        <v>295.1278148148148</v>
      </c>
      <c r="DW316">
        <v>11.47643703703703</v>
      </c>
      <c r="DX316">
        <v>499.9957037037036</v>
      </c>
      <c r="DY316">
        <v>90.12973703703703</v>
      </c>
      <c r="DZ316">
        <v>0.02981806296296296</v>
      </c>
      <c r="EA316">
        <v>17.98374444444444</v>
      </c>
      <c r="EB316">
        <v>17.99340370370371</v>
      </c>
      <c r="EC316">
        <v>999.9000000000001</v>
      </c>
      <c r="ED316">
        <v>0</v>
      </c>
      <c r="EE316">
        <v>0</v>
      </c>
      <c r="EF316">
        <v>10003.93296296296</v>
      </c>
      <c r="EG316">
        <v>0</v>
      </c>
      <c r="EH316">
        <v>1158.63962962963</v>
      </c>
      <c r="EI316">
        <v>14.20379259259259</v>
      </c>
      <c r="EJ316">
        <v>298.9982962962963</v>
      </c>
      <c r="EK316">
        <v>283.8971111111111</v>
      </c>
      <c r="EL316">
        <v>2.548687777777778</v>
      </c>
      <c r="EM316">
        <v>281.3478518518518</v>
      </c>
      <c r="EN316">
        <v>8.978947037037036</v>
      </c>
      <c r="EO316">
        <v>1.038982592592593</v>
      </c>
      <c r="EP316">
        <v>0.8092702592592593</v>
      </c>
      <c r="EQ316">
        <v>7.474816296296296</v>
      </c>
      <c r="ER316">
        <v>3.870956666666666</v>
      </c>
      <c r="ES316">
        <v>1199.981481481482</v>
      </c>
      <c r="ET316">
        <v>0.9670025925925927</v>
      </c>
      <c r="EU316">
        <v>0.03299748148148149</v>
      </c>
      <c r="EV316">
        <v>0</v>
      </c>
      <c r="EW316">
        <v>1269.841851851852</v>
      </c>
      <c r="EX316">
        <v>5.000560000000001</v>
      </c>
      <c r="EY316">
        <v>15142.7925925926</v>
      </c>
      <c r="EZ316">
        <v>10316.67407407407</v>
      </c>
      <c r="FA316">
        <v>36.36085185185185</v>
      </c>
      <c r="FB316">
        <v>39.6502962962963</v>
      </c>
      <c r="FC316">
        <v>37.68029629629629</v>
      </c>
      <c r="FD316">
        <v>38.46744444444445</v>
      </c>
      <c r="FE316">
        <v>37.86085185185185</v>
      </c>
      <c r="FF316">
        <v>1155.551481481481</v>
      </c>
      <c r="FG316">
        <v>39.43</v>
      </c>
      <c r="FH316">
        <v>0</v>
      </c>
      <c r="FI316">
        <v>1761333380.6</v>
      </c>
      <c r="FJ316">
        <v>0</v>
      </c>
      <c r="FK316">
        <v>1269.785</v>
      </c>
      <c r="FL316">
        <v>-8.950085462803546</v>
      </c>
      <c r="FM316">
        <v>-60.07179495278252</v>
      </c>
      <c r="FN316">
        <v>15142.75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13.82978780487805</v>
      </c>
      <c r="GD316">
        <v>5.652309407665514</v>
      </c>
      <c r="GE316">
        <v>0.5601407654941319</v>
      </c>
      <c r="GF316">
        <v>0</v>
      </c>
      <c r="GG316">
        <v>1270.264117647059</v>
      </c>
      <c r="GH316">
        <v>-6.807333845716965</v>
      </c>
      <c r="GI316">
        <v>0.7267579807815944</v>
      </c>
      <c r="GJ316">
        <v>0</v>
      </c>
      <c r="GK316">
        <v>2.547311707317073</v>
      </c>
      <c r="GL316">
        <v>0.02249080139372903</v>
      </c>
      <c r="GM316">
        <v>0.00233282295486112</v>
      </c>
      <c r="GN316">
        <v>1</v>
      </c>
      <c r="GO316">
        <v>1</v>
      </c>
      <c r="GP316">
        <v>3</v>
      </c>
      <c r="GQ316" t="s">
        <v>446</v>
      </c>
      <c r="GR316">
        <v>3.13323</v>
      </c>
      <c r="GS316">
        <v>2.70772</v>
      </c>
      <c r="GT316">
        <v>0.061256</v>
      </c>
      <c r="GU316">
        <v>0.0587768</v>
      </c>
      <c r="GV316">
        <v>0.06389549999999999</v>
      </c>
      <c r="GW316">
        <v>0.0532308</v>
      </c>
      <c r="GX316">
        <v>28576.9</v>
      </c>
      <c r="GY316">
        <v>27753.5</v>
      </c>
      <c r="GZ316">
        <v>30962.1</v>
      </c>
      <c r="HA316">
        <v>29715.5</v>
      </c>
      <c r="HB316">
        <v>39952.2</v>
      </c>
      <c r="HC316">
        <v>37019.1</v>
      </c>
      <c r="HD316">
        <v>47293.6</v>
      </c>
      <c r="HE316">
        <v>44145.3</v>
      </c>
      <c r="HF316">
        <v>1.89088</v>
      </c>
      <c r="HG316">
        <v>1.876</v>
      </c>
      <c r="HH316">
        <v>0.0418425</v>
      </c>
      <c r="HI316">
        <v>0</v>
      </c>
      <c r="HJ316">
        <v>17.311</v>
      </c>
      <c r="HK316">
        <v>999.9</v>
      </c>
      <c r="HL316">
        <v>31.1</v>
      </c>
      <c r="HM316">
        <v>32.4</v>
      </c>
      <c r="HN316">
        <v>16.8542</v>
      </c>
      <c r="HO316">
        <v>63.7914</v>
      </c>
      <c r="HP316">
        <v>20.1482</v>
      </c>
      <c r="HQ316">
        <v>1</v>
      </c>
      <c r="HR316">
        <v>-0.285434</v>
      </c>
      <c r="HS316">
        <v>2.76699</v>
      </c>
      <c r="HT316">
        <v>20.1855</v>
      </c>
      <c r="HU316">
        <v>5.22897</v>
      </c>
      <c r="HV316">
        <v>11.9715</v>
      </c>
      <c r="HW316">
        <v>4.9712</v>
      </c>
      <c r="HX316">
        <v>3.28965</v>
      </c>
      <c r="HY316">
        <v>9999</v>
      </c>
      <c r="HZ316">
        <v>9999</v>
      </c>
      <c r="IA316">
        <v>9999</v>
      </c>
      <c r="IB316">
        <v>999.9</v>
      </c>
      <c r="IC316">
        <v>4.97296</v>
      </c>
      <c r="ID316">
        <v>1.87744</v>
      </c>
      <c r="IE316">
        <v>1.87547</v>
      </c>
      <c r="IF316">
        <v>1.87836</v>
      </c>
      <c r="IG316">
        <v>1.875</v>
      </c>
      <c r="IH316">
        <v>1.87856</v>
      </c>
      <c r="II316">
        <v>1.87574</v>
      </c>
      <c r="IJ316">
        <v>1.87683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0.387</v>
      </c>
      <c r="IY316">
        <v>0.0513</v>
      </c>
      <c r="IZ316">
        <v>-0.1194416370607354</v>
      </c>
      <c r="JA316">
        <v>0.002211305909277446</v>
      </c>
      <c r="JB316">
        <v>-1.416678044876584E-06</v>
      </c>
      <c r="JC316">
        <v>5.589822708492042E-10</v>
      </c>
      <c r="JD316">
        <v>-0.0366444106193515</v>
      </c>
      <c r="JE316">
        <v>-0.003883289402147765</v>
      </c>
      <c r="JF316">
        <v>0.001294046794190009</v>
      </c>
      <c r="JG316">
        <v>-2.515066912705432E-05</v>
      </c>
      <c r="JH316">
        <v>14</v>
      </c>
      <c r="JI316">
        <v>2052</v>
      </c>
      <c r="JJ316">
        <v>1</v>
      </c>
      <c r="JK316">
        <v>21</v>
      </c>
      <c r="JL316">
        <v>29355555.7</v>
      </c>
      <c r="JM316">
        <v>29355555.7</v>
      </c>
      <c r="JN316">
        <v>0.715332</v>
      </c>
      <c r="JO316">
        <v>2.54517</v>
      </c>
      <c r="JP316">
        <v>1.39893</v>
      </c>
      <c r="JQ316">
        <v>2.32788</v>
      </c>
      <c r="JR316">
        <v>1.44897</v>
      </c>
      <c r="JS316">
        <v>2.61353</v>
      </c>
      <c r="JT316">
        <v>37.9649</v>
      </c>
      <c r="JU316">
        <v>23.9211</v>
      </c>
      <c r="JV316">
        <v>18</v>
      </c>
      <c r="JW316">
        <v>476.018</v>
      </c>
      <c r="JX316">
        <v>435.914</v>
      </c>
      <c r="JY316">
        <v>13.7008</v>
      </c>
      <c r="JZ316">
        <v>23.309</v>
      </c>
      <c r="KA316">
        <v>29.9999</v>
      </c>
      <c r="KB316">
        <v>23.1434</v>
      </c>
      <c r="KC316">
        <v>23.2382</v>
      </c>
      <c r="KD316">
        <v>14.3613</v>
      </c>
      <c r="KE316">
        <v>43.25</v>
      </c>
      <c r="KF316">
        <v>0</v>
      </c>
      <c r="KG316">
        <v>13.7007</v>
      </c>
      <c r="KH316">
        <v>232.646</v>
      </c>
      <c r="KI316">
        <v>8.99386</v>
      </c>
      <c r="KJ316">
        <v>102.266</v>
      </c>
      <c r="KK316">
        <v>101.551</v>
      </c>
    </row>
    <row r="317" spans="1:297">
      <c r="A317">
        <v>301</v>
      </c>
      <c r="B317">
        <v>1761333349</v>
      </c>
      <c r="C317">
        <v>5308.400000095367</v>
      </c>
      <c r="D317" t="s">
        <v>1048</v>
      </c>
      <c r="E317" t="s">
        <v>1049</v>
      </c>
      <c r="F317">
        <v>5</v>
      </c>
      <c r="G317" t="s">
        <v>1025</v>
      </c>
      <c r="H317" t="s">
        <v>436</v>
      </c>
      <c r="I317">
        <v>1761333341.444444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253.5818220370408</v>
      </c>
      <c r="AK317">
        <v>261.3846787878787</v>
      </c>
      <c r="AL317">
        <v>-3.27110727673978</v>
      </c>
      <c r="AM317">
        <v>65.53775590521134</v>
      </c>
      <c r="AN317">
        <f>(AP317 - AO317 + DY317*1E3/(8.314*(EA317+273.15)) * AR317/DX317 * AQ317) * DX317/(100*DL317) * 1000/(1000 - AP317)</f>
        <v>0</v>
      </c>
      <c r="AO317">
        <v>8.977105374928373</v>
      </c>
      <c r="AP317">
        <v>11.53261333333333</v>
      </c>
      <c r="AQ317">
        <v>2.699865729522908E-07</v>
      </c>
      <c r="AR317">
        <v>114.1004477880155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1761333341.444444</v>
      </c>
      <c r="DR317">
        <v>281.185037037037</v>
      </c>
      <c r="DS317">
        <v>266.6048148148148</v>
      </c>
      <c r="DT317">
        <v>11.52933333333333</v>
      </c>
      <c r="DU317">
        <v>8.978020370370372</v>
      </c>
      <c r="DV317">
        <v>280.7832222222222</v>
      </c>
      <c r="DW317">
        <v>11.47811111111111</v>
      </c>
      <c r="DX317">
        <v>499.9803333333333</v>
      </c>
      <c r="DY317">
        <v>90.13115185185188</v>
      </c>
      <c r="DZ317">
        <v>0.02979551111111111</v>
      </c>
      <c r="EA317">
        <v>17.98467037037037</v>
      </c>
      <c r="EB317">
        <v>17.99733333333333</v>
      </c>
      <c r="EC317">
        <v>999.9000000000001</v>
      </c>
      <c r="ED317">
        <v>0</v>
      </c>
      <c r="EE317">
        <v>0</v>
      </c>
      <c r="EF317">
        <v>10006.82555555556</v>
      </c>
      <c r="EG317">
        <v>0</v>
      </c>
      <c r="EH317">
        <v>1158.655185185185</v>
      </c>
      <c r="EI317">
        <v>14.58018148148148</v>
      </c>
      <c r="EJ317">
        <v>284.4646296296297</v>
      </c>
      <c r="EK317">
        <v>269.0202222222222</v>
      </c>
      <c r="EL317">
        <v>2.551318888888889</v>
      </c>
      <c r="EM317">
        <v>266.6048148148148</v>
      </c>
      <c r="EN317">
        <v>8.978020370370372</v>
      </c>
      <c r="EO317">
        <v>1.039153333333333</v>
      </c>
      <c r="EP317">
        <v>0.8091993703703702</v>
      </c>
      <c r="EQ317">
        <v>7.47720962962963</v>
      </c>
      <c r="ER317">
        <v>3.869712962962963</v>
      </c>
      <c r="ES317">
        <v>1199.960370370371</v>
      </c>
      <c r="ET317">
        <v>0.9670028888888891</v>
      </c>
      <c r="EU317">
        <v>0.03299716666666667</v>
      </c>
      <c r="EV317">
        <v>0</v>
      </c>
      <c r="EW317">
        <v>1269.163703703704</v>
      </c>
      <c r="EX317">
        <v>5.000560000000001</v>
      </c>
      <c r="EY317">
        <v>15136.79259259259</v>
      </c>
      <c r="EZ317">
        <v>10316.49629629629</v>
      </c>
      <c r="FA317">
        <v>36.39562962962963</v>
      </c>
      <c r="FB317">
        <v>39.7405925925926</v>
      </c>
      <c r="FC317">
        <v>37.74051851851851</v>
      </c>
      <c r="FD317">
        <v>38.57159259259259</v>
      </c>
      <c r="FE317">
        <v>37.9327037037037</v>
      </c>
      <c r="FF317">
        <v>1155.53037037037</v>
      </c>
      <c r="FG317">
        <v>39.43</v>
      </c>
      <c r="FH317">
        <v>0</v>
      </c>
      <c r="FI317">
        <v>1761333384.8</v>
      </c>
      <c r="FJ317">
        <v>0</v>
      </c>
      <c r="FK317">
        <v>1269.112</v>
      </c>
      <c r="FL317">
        <v>-9.590769232510045</v>
      </c>
      <c r="FM317">
        <v>-95.73076948971817</v>
      </c>
      <c r="FN317">
        <v>15136.72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14.2646675</v>
      </c>
      <c r="GD317">
        <v>5.099080300187594</v>
      </c>
      <c r="GE317">
        <v>0.4911769179162943</v>
      </c>
      <c r="GF317">
        <v>0</v>
      </c>
      <c r="GG317">
        <v>1269.645294117647</v>
      </c>
      <c r="GH317">
        <v>-8.915508023126787</v>
      </c>
      <c r="GI317">
        <v>0.9311638362637376</v>
      </c>
      <c r="GJ317">
        <v>0</v>
      </c>
      <c r="GK317">
        <v>2.549405</v>
      </c>
      <c r="GL317">
        <v>0.02810949343338686</v>
      </c>
      <c r="GM317">
        <v>0.002854628697396561</v>
      </c>
      <c r="GN317">
        <v>1</v>
      </c>
      <c r="GO317">
        <v>1</v>
      </c>
      <c r="GP317">
        <v>3</v>
      </c>
      <c r="GQ317" t="s">
        <v>446</v>
      </c>
      <c r="GR317">
        <v>3.13327</v>
      </c>
      <c r="GS317">
        <v>2.70749</v>
      </c>
      <c r="GT317">
        <v>0.0585151</v>
      </c>
      <c r="GU317">
        <v>0.0559027</v>
      </c>
      <c r="GV317">
        <v>0.06390560000000001</v>
      </c>
      <c r="GW317">
        <v>0.0532185</v>
      </c>
      <c r="GX317">
        <v>28660.7</v>
      </c>
      <c r="GY317">
        <v>27838.1</v>
      </c>
      <c r="GZ317">
        <v>30962.5</v>
      </c>
      <c r="HA317">
        <v>29715.4</v>
      </c>
      <c r="HB317">
        <v>39952.1</v>
      </c>
      <c r="HC317">
        <v>37019</v>
      </c>
      <c r="HD317">
        <v>47294.1</v>
      </c>
      <c r="HE317">
        <v>44144.9</v>
      </c>
      <c r="HF317">
        <v>1.89048</v>
      </c>
      <c r="HG317">
        <v>1.87628</v>
      </c>
      <c r="HH317">
        <v>0.0413284</v>
      </c>
      <c r="HI317">
        <v>0</v>
      </c>
      <c r="HJ317">
        <v>17.3075</v>
      </c>
      <c r="HK317">
        <v>999.9</v>
      </c>
      <c r="HL317">
        <v>31.1</v>
      </c>
      <c r="HM317">
        <v>32.4</v>
      </c>
      <c r="HN317">
        <v>16.8521</v>
      </c>
      <c r="HO317">
        <v>63.2313</v>
      </c>
      <c r="HP317">
        <v>19.8397</v>
      </c>
      <c r="HQ317">
        <v>1</v>
      </c>
      <c r="HR317">
        <v>-0.28592</v>
      </c>
      <c r="HS317">
        <v>2.78072</v>
      </c>
      <c r="HT317">
        <v>20.1854</v>
      </c>
      <c r="HU317">
        <v>5.22987</v>
      </c>
      <c r="HV317">
        <v>11.971</v>
      </c>
      <c r="HW317">
        <v>4.9716</v>
      </c>
      <c r="HX317">
        <v>3.28978</v>
      </c>
      <c r="HY317">
        <v>9999</v>
      </c>
      <c r="HZ317">
        <v>9999</v>
      </c>
      <c r="IA317">
        <v>9999</v>
      </c>
      <c r="IB317">
        <v>999.9</v>
      </c>
      <c r="IC317">
        <v>4.97295</v>
      </c>
      <c r="ID317">
        <v>1.87744</v>
      </c>
      <c r="IE317">
        <v>1.87546</v>
      </c>
      <c r="IF317">
        <v>1.87836</v>
      </c>
      <c r="IG317">
        <v>1.875</v>
      </c>
      <c r="IH317">
        <v>1.87854</v>
      </c>
      <c r="II317">
        <v>1.87572</v>
      </c>
      <c r="IJ317">
        <v>1.87684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0.364</v>
      </c>
      <c r="IY317">
        <v>0.0513</v>
      </c>
      <c r="IZ317">
        <v>-0.1194416370607354</v>
      </c>
      <c r="JA317">
        <v>0.002211305909277446</v>
      </c>
      <c r="JB317">
        <v>-1.416678044876584E-06</v>
      </c>
      <c r="JC317">
        <v>5.589822708492042E-10</v>
      </c>
      <c r="JD317">
        <v>-0.0366444106193515</v>
      </c>
      <c r="JE317">
        <v>-0.003883289402147765</v>
      </c>
      <c r="JF317">
        <v>0.001294046794190009</v>
      </c>
      <c r="JG317">
        <v>-2.515066912705432E-05</v>
      </c>
      <c r="JH317">
        <v>14</v>
      </c>
      <c r="JI317">
        <v>2052</v>
      </c>
      <c r="JJ317">
        <v>1</v>
      </c>
      <c r="JK317">
        <v>21</v>
      </c>
      <c r="JL317">
        <v>29355555.8</v>
      </c>
      <c r="JM317">
        <v>29355555.8</v>
      </c>
      <c r="JN317">
        <v>0.682373</v>
      </c>
      <c r="JO317">
        <v>2.56104</v>
      </c>
      <c r="JP317">
        <v>1.39893</v>
      </c>
      <c r="JQ317">
        <v>2.32788</v>
      </c>
      <c r="JR317">
        <v>1.44897</v>
      </c>
      <c r="JS317">
        <v>2.44019</v>
      </c>
      <c r="JT317">
        <v>37.9891</v>
      </c>
      <c r="JU317">
        <v>23.9036</v>
      </c>
      <c r="JV317">
        <v>18</v>
      </c>
      <c r="JW317">
        <v>475.789</v>
      </c>
      <c r="JX317">
        <v>436.058</v>
      </c>
      <c r="JY317">
        <v>13.7031</v>
      </c>
      <c r="JZ317">
        <v>23.3061</v>
      </c>
      <c r="KA317">
        <v>29.9998</v>
      </c>
      <c r="KB317">
        <v>23.1406</v>
      </c>
      <c r="KC317">
        <v>23.2359</v>
      </c>
      <c r="KD317">
        <v>13.7066</v>
      </c>
      <c r="KE317">
        <v>43.25</v>
      </c>
      <c r="KF317">
        <v>0</v>
      </c>
      <c r="KG317">
        <v>13.7012</v>
      </c>
      <c r="KH317">
        <v>219.29</v>
      </c>
      <c r="KI317">
        <v>8.99386</v>
      </c>
      <c r="KJ317">
        <v>102.267</v>
      </c>
      <c r="KK317">
        <v>101.55</v>
      </c>
    </row>
    <row r="318" spans="1:297">
      <c r="A318">
        <v>302</v>
      </c>
      <c r="B318">
        <v>1761333354</v>
      </c>
      <c r="C318">
        <v>5313.400000095367</v>
      </c>
      <c r="D318" t="s">
        <v>1050</v>
      </c>
      <c r="E318" t="s">
        <v>1051</v>
      </c>
      <c r="F318">
        <v>5</v>
      </c>
      <c r="G318" t="s">
        <v>1025</v>
      </c>
      <c r="H318" t="s">
        <v>436</v>
      </c>
      <c r="I318">
        <v>1761333346.462963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236.9179448069756</v>
      </c>
      <c r="AK318">
        <v>245.0976242424242</v>
      </c>
      <c r="AL318">
        <v>-3.253127623677085</v>
      </c>
      <c r="AM318">
        <v>65.53775590521134</v>
      </c>
      <c r="AN318">
        <f>(AP318 - AO318 + DY318*1E3/(8.314*(EA318+273.15)) * AR318/DX318 * AQ318) * DX318/(100*DL318) * 1000/(1000 - AP318)</f>
        <v>0</v>
      </c>
      <c r="AO318">
        <v>8.975779790634002</v>
      </c>
      <c r="AP318">
        <v>11.53440121212121</v>
      </c>
      <c r="AQ318">
        <v>1.577656132207843E-06</v>
      </c>
      <c r="AR318">
        <v>114.1004477880155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1761333346.462963</v>
      </c>
      <c r="DR318">
        <v>264.9661851851852</v>
      </c>
      <c r="DS318">
        <v>249.9918148148148</v>
      </c>
      <c r="DT318">
        <v>11.53145925925926</v>
      </c>
      <c r="DU318">
        <v>8.976991851851851</v>
      </c>
      <c r="DV318">
        <v>264.5896666666667</v>
      </c>
      <c r="DW318">
        <v>11.4801962962963</v>
      </c>
      <c r="DX318">
        <v>499.992925925926</v>
      </c>
      <c r="DY318">
        <v>90.13402962962962</v>
      </c>
      <c r="DZ318">
        <v>0.02978552962962963</v>
      </c>
      <c r="EA318">
        <v>17.98612962962963</v>
      </c>
      <c r="EB318">
        <v>17.9984962962963</v>
      </c>
      <c r="EC318">
        <v>999.9000000000001</v>
      </c>
      <c r="ED318">
        <v>0</v>
      </c>
      <c r="EE318">
        <v>0</v>
      </c>
      <c r="EF318">
        <v>10008.73</v>
      </c>
      <c r="EG318">
        <v>0</v>
      </c>
      <c r="EH318">
        <v>1158.66</v>
      </c>
      <c r="EI318">
        <v>14.97445925925926</v>
      </c>
      <c r="EJ318">
        <v>268.0572592592593</v>
      </c>
      <c r="EK318">
        <v>252.2563333333333</v>
      </c>
      <c r="EL318">
        <v>2.554472222222222</v>
      </c>
      <c r="EM318">
        <v>249.9918148148148</v>
      </c>
      <c r="EN318">
        <v>8.976991851851851</v>
      </c>
      <c r="EO318">
        <v>1.039378148148148</v>
      </c>
      <c r="EP318">
        <v>0.8091324814814816</v>
      </c>
      <c r="EQ318">
        <v>7.480372592592591</v>
      </c>
      <c r="ER318">
        <v>3.868537407407407</v>
      </c>
      <c r="ES318">
        <v>1199.971481481482</v>
      </c>
      <c r="ET318">
        <v>0.9670040740740741</v>
      </c>
      <c r="EU318">
        <v>0.0329959074074074</v>
      </c>
      <c r="EV318">
        <v>0</v>
      </c>
      <c r="EW318">
        <v>1268.088888888889</v>
      </c>
      <c r="EX318">
        <v>5.000560000000001</v>
      </c>
      <c r="EY318">
        <v>15127.04444444445</v>
      </c>
      <c r="EZ318">
        <v>10316.58888888889</v>
      </c>
      <c r="FA318">
        <v>36.43266666666667</v>
      </c>
      <c r="FB318">
        <v>39.85170370370371</v>
      </c>
      <c r="FC318">
        <v>37.79607407407407</v>
      </c>
      <c r="FD318">
        <v>38.70125925925926</v>
      </c>
      <c r="FE318">
        <v>37.99518518518518</v>
      </c>
      <c r="FF318">
        <v>1155.541481481481</v>
      </c>
      <c r="FG318">
        <v>39.43</v>
      </c>
      <c r="FH318">
        <v>0</v>
      </c>
      <c r="FI318">
        <v>1761333390.2</v>
      </c>
      <c r="FJ318">
        <v>0</v>
      </c>
      <c r="FK318">
        <v>1268.019615384615</v>
      </c>
      <c r="FL318">
        <v>-14.05504273212907</v>
      </c>
      <c r="FM318">
        <v>-145.6102565507867</v>
      </c>
      <c r="FN318">
        <v>15126.55769230769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14.69741463414634</v>
      </c>
      <c r="GD318">
        <v>4.762664111498282</v>
      </c>
      <c r="GE318">
        <v>0.4701066047034883</v>
      </c>
      <c r="GF318">
        <v>0</v>
      </c>
      <c r="GG318">
        <v>1268.748529411765</v>
      </c>
      <c r="GH318">
        <v>-11.88922841656882</v>
      </c>
      <c r="GI318">
        <v>1.2225097914992</v>
      </c>
      <c r="GJ318">
        <v>0</v>
      </c>
      <c r="GK318">
        <v>2.552368048780488</v>
      </c>
      <c r="GL318">
        <v>0.03872048780488869</v>
      </c>
      <c r="GM318">
        <v>0.003883034530924538</v>
      </c>
      <c r="GN318">
        <v>1</v>
      </c>
      <c r="GO318">
        <v>1</v>
      </c>
      <c r="GP318">
        <v>3</v>
      </c>
      <c r="GQ318" t="s">
        <v>446</v>
      </c>
      <c r="GR318">
        <v>3.13322</v>
      </c>
      <c r="GS318">
        <v>2.70773</v>
      </c>
      <c r="GT318">
        <v>0.0554172</v>
      </c>
      <c r="GU318">
        <v>0.0526223</v>
      </c>
      <c r="GV318">
        <v>0.0639145</v>
      </c>
      <c r="GW318">
        <v>0.0532149</v>
      </c>
      <c r="GX318">
        <v>28756</v>
      </c>
      <c r="GY318">
        <v>27935.2</v>
      </c>
      <c r="GZ318">
        <v>30963.5</v>
      </c>
      <c r="HA318">
        <v>29715.7</v>
      </c>
      <c r="HB318">
        <v>39952.9</v>
      </c>
      <c r="HC318">
        <v>37019.3</v>
      </c>
      <c r="HD318">
        <v>47295.8</v>
      </c>
      <c r="HE318">
        <v>44145.3</v>
      </c>
      <c r="HF318">
        <v>1.89065</v>
      </c>
      <c r="HG318">
        <v>1.87625</v>
      </c>
      <c r="HH318">
        <v>0.0421442</v>
      </c>
      <c r="HI318">
        <v>0</v>
      </c>
      <c r="HJ318">
        <v>17.3044</v>
      </c>
      <c r="HK318">
        <v>999.9</v>
      </c>
      <c r="HL318">
        <v>31.1</v>
      </c>
      <c r="HM318">
        <v>32.4</v>
      </c>
      <c r="HN318">
        <v>16.8514</v>
      </c>
      <c r="HO318">
        <v>63.8414</v>
      </c>
      <c r="HP318">
        <v>20.0361</v>
      </c>
      <c r="HQ318">
        <v>1</v>
      </c>
      <c r="HR318">
        <v>-0.285981</v>
      </c>
      <c r="HS318">
        <v>2.783</v>
      </c>
      <c r="HT318">
        <v>20.1853</v>
      </c>
      <c r="HU318">
        <v>5.22957</v>
      </c>
      <c r="HV318">
        <v>11.9706</v>
      </c>
      <c r="HW318">
        <v>4.9713</v>
      </c>
      <c r="HX318">
        <v>3.28968</v>
      </c>
      <c r="HY318">
        <v>9999</v>
      </c>
      <c r="HZ318">
        <v>9999</v>
      </c>
      <c r="IA318">
        <v>9999</v>
      </c>
      <c r="IB318">
        <v>999.9</v>
      </c>
      <c r="IC318">
        <v>4.97299</v>
      </c>
      <c r="ID318">
        <v>1.87744</v>
      </c>
      <c r="IE318">
        <v>1.87551</v>
      </c>
      <c r="IF318">
        <v>1.87836</v>
      </c>
      <c r="IG318">
        <v>1.87501</v>
      </c>
      <c r="IH318">
        <v>1.87859</v>
      </c>
      <c r="II318">
        <v>1.87575</v>
      </c>
      <c r="IJ318">
        <v>1.87687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0.338</v>
      </c>
      <c r="IY318">
        <v>0.0513</v>
      </c>
      <c r="IZ318">
        <v>-0.1194416370607354</v>
      </c>
      <c r="JA318">
        <v>0.002211305909277446</v>
      </c>
      <c r="JB318">
        <v>-1.416678044876584E-06</v>
      </c>
      <c r="JC318">
        <v>5.589822708492042E-10</v>
      </c>
      <c r="JD318">
        <v>-0.0366444106193515</v>
      </c>
      <c r="JE318">
        <v>-0.003883289402147765</v>
      </c>
      <c r="JF318">
        <v>0.001294046794190009</v>
      </c>
      <c r="JG318">
        <v>-2.515066912705432E-05</v>
      </c>
      <c r="JH318">
        <v>14</v>
      </c>
      <c r="JI318">
        <v>2052</v>
      </c>
      <c r="JJ318">
        <v>1</v>
      </c>
      <c r="JK318">
        <v>21</v>
      </c>
      <c r="JL318">
        <v>29355555.9</v>
      </c>
      <c r="JM318">
        <v>29355555.9</v>
      </c>
      <c r="JN318">
        <v>0.643311</v>
      </c>
      <c r="JO318">
        <v>2.54883</v>
      </c>
      <c r="JP318">
        <v>1.39893</v>
      </c>
      <c r="JQ318">
        <v>2.32788</v>
      </c>
      <c r="JR318">
        <v>1.44897</v>
      </c>
      <c r="JS318">
        <v>2.53418</v>
      </c>
      <c r="JT318">
        <v>37.9891</v>
      </c>
      <c r="JU318">
        <v>23.9124</v>
      </c>
      <c r="JV318">
        <v>18</v>
      </c>
      <c r="JW318">
        <v>475.86</v>
      </c>
      <c r="JX318">
        <v>436.019</v>
      </c>
      <c r="JY318">
        <v>13.7031</v>
      </c>
      <c r="JZ318">
        <v>23.3028</v>
      </c>
      <c r="KA318">
        <v>29.9999</v>
      </c>
      <c r="KB318">
        <v>23.1377</v>
      </c>
      <c r="KC318">
        <v>23.2329</v>
      </c>
      <c r="KD318">
        <v>12.9257</v>
      </c>
      <c r="KE318">
        <v>43.25</v>
      </c>
      <c r="KF318">
        <v>0</v>
      </c>
      <c r="KG318">
        <v>13.7023</v>
      </c>
      <c r="KH318">
        <v>199.25</v>
      </c>
      <c r="KI318">
        <v>8.99386</v>
      </c>
      <c r="KJ318">
        <v>102.271</v>
      </c>
      <c r="KK318">
        <v>101.551</v>
      </c>
    </row>
    <row r="319" spans="1:297">
      <c r="A319">
        <v>303</v>
      </c>
      <c r="B319">
        <v>1761333359</v>
      </c>
      <c r="C319">
        <v>5318.400000095367</v>
      </c>
      <c r="D319" t="s">
        <v>1052</v>
      </c>
      <c r="E319" t="s">
        <v>1053</v>
      </c>
      <c r="F319">
        <v>5</v>
      </c>
      <c r="G319" t="s">
        <v>1025</v>
      </c>
      <c r="H319" t="s">
        <v>436</v>
      </c>
      <c r="I319">
        <v>1761333351.481482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220.1971159885045</v>
      </c>
      <c r="AK319">
        <v>228.7876606060605</v>
      </c>
      <c r="AL319">
        <v>-3.256681471551002</v>
      </c>
      <c r="AM319">
        <v>65.53775590521134</v>
      </c>
      <c r="AN319">
        <f>(AP319 - AO319 + DY319*1E3/(8.314*(EA319+273.15)) * AR319/DX319 * AQ319) * DX319/(100*DL319) * 1000/(1000 - AP319)</f>
        <v>0</v>
      </c>
      <c r="AO319">
        <v>8.973699782299619</v>
      </c>
      <c r="AP319">
        <v>11.53379696969697</v>
      </c>
      <c r="AQ319">
        <v>-2.517007127962275E-06</v>
      </c>
      <c r="AR319">
        <v>114.1004477880155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1761333351.481482</v>
      </c>
      <c r="DR319">
        <v>248.7629629629629</v>
      </c>
      <c r="DS319">
        <v>233.3773333333333</v>
      </c>
      <c r="DT319">
        <v>11.53306666666667</v>
      </c>
      <c r="DU319">
        <v>8.975342222222221</v>
      </c>
      <c r="DV319">
        <v>248.4122222222222</v>
      </c>
      <c r="DW319">
        <v>11.48176666666667</v>
      </c>
      <c r="DX319">
        <v>500.0053333333333</v>
      </c>
      <c r="DY319">
        <v>90.13562962962962</v>
      </c>
      <c r="DZ319">
        <v>0.02969263333333333</v>
      </c>
      <c r="EA319">
        <v>17.9879962962963</v>
      </c>
      <c r="EB319">
        <v>18.00102222222222</v>
      </c>
      <c r="EC319">
        <v>999.9000000000001</v>
      </c>
      <c r="ED319">
        <v>0</v>
      </c>
      <c r="EE319">
        <v>0</v>
      </c>
      <c r="EF319">
        <v>10019.84444444444</v>
      </c>
      <c r="EG319">
        <v>0</v>
      </c>
      <c r="EH319">
        <v>1158.66</v>
      </c>
      <c r="EI319">
        <v>15.3857925925926</v>
      </c>
      <c r="EJ319">
        <v>251.6655185185186</v>
      </c>
      <c r="EK319">
        <v>235.4908888888889</v>
      </c>
      <c r="EL319">
        <v>2.557718518518519</v>
      </c>
      <c r="EM319">
        <v>233.3773333333333</v>
      </c>
      <c r="EN319">
        <v>8.975342222222221</v>
      </c>
      <c r="EO319">
        <v>1.039541111111111</v>
      </c>
      <c r="EP319">
        <v>0.8089981111111112</v>
      </c>
      <c r="EQ319">
        <v>7.48265888888889</v>
      </c>
      <c r="ER319">
        <v>3.866177037037037</v>
      </c>
      <c r="ES319">
        <v>1199.973333333333</v>
      </c>
      <c r="ET319">
        <v>0.9670049629629628</v>
      </c>
      <c r="EU319">
        <v>0.03299497037037036</v>
      </c>
      <c r="EV319">
        <v>0</v>
      </c>
      <c r="EW319">
        <v>1266.698148148148</v>
      </c>
      <c r="EX319">
        <v>5.000560000000001</v>
      </c>
      <c r="EY319">
        <v>15112.74074074074</v>
      </c>
      <c r="EZ319">
        <v>10316.6037037037</v>
      </c>
      <c r="FA319">
        <v>36.49740740740741</v>
      </c>
      <c r="FB319">
        <v>39.95114814814814</v>
      </c>
      <c r="FC319">
        <v>37.85862962962963</v>
      </c>
      <c r="FD319">
        <v>38.82159259259259</v>
      </c>
      <c r="FE319">
        <v>38.06462962962963</v>
      </c>
      <c r="FF319">
        <v>1155.543333333333</v>
      </c>
      <c r="FG319">
        <v>39.43</v>
      </c>
      <c r="FH319">
        <v>0</v>
      </c>
      <c r="FI319">
        <v>1761333395</v>
      </c>
      <c r="FJ319">
        <v>0</v>
      </c>
      <c r="FK319">
        <v>1266.687307692308</v>
      </c>
      <c r="FL319">
        <v>-19.63111107211591</v>
      </c>
      <c r="FM319">
        <v>-202.222221963452</v>
      </c>
      <c r="FN319">
        <v>15112.73076923077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15.1662725</v>
      </c>
      <c r="GD319">
        <v>4.877803001876194</v>
      </c>
      <c r="GE319">
        <v>0.4698696962922275</v>
      </c>
      <c r="GF319">
        <v>0</v>
      </c>
      <c r="GG319">
        <v>1267.42</v>
      </c>
      <c r="GH319">
        <v>-16.39174940612233</v>
      </c>
      <c r="GI319">
        <v>1.671663489919386</v>
      </c>
      <c r="GJ319">
        <v>0</v>
      </c>
      <c r="GK319">
        <v>2.5558135</v>
      </c>
      <c r="GL319">
        <v>0.03922424015009421</v>
      </c>
      <c r="GM319">
        <v>0.003838524814300414</v>
      </c>
      <c r="GN319">
        <v>1</v>
      </c>
      <c r="GO319">
        <v>1</v>
      </c>
      <c r="GP319">
        <v>3</v>
      </c>
      <c r="GQ319" t="s">
        <v>446</v>
      </c>
      <c r="GR319">
        <v>3.13324</v>
      </c>
      <c r="GS319">
        <v>2.70747</v>
      </c>
      <c r="GT319">
        <v>0.0522451</v>
      </c>
      <c r="GU319">
        <v>0.0492691</v>
      </c>
      <c r="GV319">
        <v>0.063915</v>
      </c>
      <c r="GW319">
        <v>0.0532071</v>
      </c>
      <c r="GX319">
        <v>28852.4</v>
      </c>
      <c r="GY319">
        <v>28034.6</v>
      </c>
      <c r="GZ319">
        <v>30963.2</v>
      </c>
      <c r="HA319">
        <v>29716.1</v>
      </c>
      <c r="HB319">
        <v>39952.1</v>
      </c>
      <c r="HC319">
        <v>37019.8</v>
      </c>
      <c r="HD319">
        <v>47295.2</v>
      </c>
      <c r="HE319">
        <v>44145.8</v>
      </c>
      <c r="HF319">
        <v>1.8907</v>
      </c>
      <c r="HG319">
        <v>1.8763</v>
      </c>
      <c r="HH319">
        <v>0.0420958</v>
      </c>
      <c r="HI319">
        <v>0</v>
      </c>
      <c r="HJ319">
        <v>17.301</v>
      </c>
      <c r="HK319">
        <v>999.9</v>
      </c>
      <c r="HL319">
        <v>31.1</v>
      </c>
      <c r="HM319">
        <v>32.4</v>
      </c>
      <c r="HN319">
        <v>16.8525</v>
      </c>
      <c r="HO319">
        <v>63.8514</v>
      </c>
      <c r="HP319">
        <v>20.1282</v>
      </c>
      <c r="HQ319">
        <v>1</v>
      </c>
      <c r="HR319">
        <v>-0.28534</v>
      </c>
      <c r="HS319">
        <v>3.28368</v>
      </c>
      <c r="HT319">
        <v>20.1757</v>
      </c>
      <c r="HU319">
        <v>5.23002</v>
      </c>
      <c r="HV319">
        <v>11.9709</v>
      </c>
      <c r="HW319">
        <v>4.97095</v>
      </c>
      <c r="HX319">
        <v>3.2897</v>
      </c>
      <c r="HY319">
        <v>9999</v>
      </c>
      <c r="HZ319">
        <v>9999</v>
      </c>
      <c r="IA319">
        <v>9999</v>
      </c>
      <c r="IB319">
        <v>999.9</v>
      </c>
      <c r="IC319">
        <v>4.97296</v>
      </c>
      <c r="ID319">
        <v>1.87744</v>
      </c>
      <c r="IE319">
        <v>1.87548</v>
      </c>
      <c r="IF319">
        <v>1.87836</v>
      </c>
      <c r="IG319">
        <v>1.875</v>
      </c>
      <c r="IH319">
        <v>1.87855</v>
      </c>
      <c r="II319">
        <v>1.87571</v>
      </c>
      <c r="IJ319">
        <v>1.87685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0.312</v>
      </c>
      <c r="IY319">
        <v>0.0513</v>
      </c>
      <c r="IZ319">
        <v>-0.1194416370607354</v>
      </c>
      <c r="JA319">
        <v>0.002211305909277446</v>
      </c>
      <c r="JB319">
        <v>-1.416678044876584E-06</v>
      </c>
      <c r="JC319">
        <v>5.589822708492042E-10</v>
      </c>
      <c r="JD319">
        <v>-0.0366444106193515</v>
      </c>
      <c r="JE319">
        <v>-0.003883289402147765</v>
      </c>
      <c r="JF319">
        <v>0.001294046794190009</v>
      </c>
      <c r="JG319">
        <v>-2.515066912705432E-05</v>
      </c>
      <c r="JH319">
        <v>14</v>
      </c>
      <c r="JI319">
        <v>2052</v>
      </c>
      <c r="JJ319">
        <v>1</v>
      </c>
      <c r="JK319">
        <v>21</v>
      </c>
      <c r="JL319">
        <v>29355556</v>
      </c>
      <c r="JM319">
        <v>29355556</v>
      </c>
      <c r="JN319">
        <v>0.606689</v>
      </c>
      <c r="JO319">
        <v>2.54639</v>
      </c>
      <c r="JP319">
        <v>1.39893</v>
      </c>
      <c r="JQ319">
        <v>2.32788</v>
      </c>
      <c r="JR319">
        <v>1.44897</v>
      </c>
      <c r="JS319">
        <v>2.60742</v>
      </c>
      <c r="JT319">
        <v>37.9891</v>
      </c>
      <c r="JU319">
        <v>23.9124</v>
      </c>
      <c r="JV319">
        <v>18</v>
      </c>
      <c r="JW319">
        <v>475.866</v>
      </c>
      <c r="JX319">
        <v>436.025</v>
      </c>
      <c r="JY319">
        <v>13.6588</v>
      </c>
      <c r="JZ319">
        <v>23.2989</v>
      </c>
      <c r="KA319">
        <v>30.0005</v>
      </c>
      <c r="KB319">
        <v>23.1348</v>
      </c>
      <c r="KC319">
        <v>23.23</v>
      </c>
      <c r="KD319">
        <v>12.1978</v>
      </c>
      <c r="KE319">
        <v>43.25</v>
      </c>
      <c r="KF319">
        <v>0</v>
      </c>
      <c r="KG319">
        <v>13.5875</v>
      </c>
      <c r="KH319">
        <v>185.892</v>
      </c>
      <c r="KI319">
        <v>8.993180000000001</v>
      </c>
      <c r="KJ319">
        <v>102.269</v>
      </c>
      <c r="KK319">
        <v>101.553</v>
      </c>
    </row>
    <row r="320" spans="1:297">
      <c r="A320">
        <v>304</v>
      </c>
      <c r="B320">
        <v>1761333364</v>
      </c>
      <c r="C320">
        <v>5323.400000095367</v>
      </c>
      <c r="D320" t="s">
        <v>1054</v>
      </c>
      <c r="E320" t="s">
        <v>1055</v>
      </c>
      <c r="F320">
        <v>5</v>
      </c>
      <c r="G320" t="s">
        <v>1025</v>
      </c>
      <c r="H320" t="s">
        <v>436</v>
      </c>
      <c r="I320">
        <v>1761333356.5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203.5395473877217</v>
      </c>
      <c r="AK320">
        <v>212.5626060606061</v>
      </c>
      <c r="AL320">
        <v>-3.248452789183059</v>
      </c>
      <c r="AM320">
        <v>65.53775590521134</v>
      </c>
      <c r="AN320">
        <f>(AP320 - AO320 + DY320*1E3/(8.314*(EA320+273.15)) * AR320/DX320 * AQ320) * DX320/(100*DL320) * 1000/(1000 - AP320)</f>
        <v>0</v>
      </c>
      <c r="AO320">
        <v>8.972853249885206</v>
      </c>
      <c r="AP320">
        <v>11.52990181818182</v>
      </c>
      <c r="AQ320">
        <v>-1.738732453765302E-06</v>
      </c>
      <c r="AR320">
        <v>114.1004477880155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1761333356.5</v>
      </c>
      <c r="DR320">
        <v>232.605</v>
      </c>
      <c r="DS320">
        <v>216.7852592592592</v>
      </c>
      <c r="DT320">
        <v>11.53343333333333</v>
      </c>
      <c r="DU320">
        <v>8.973949629629628</v>
      </c>
      <c r="DV320">
        <v>232.2804814814815</v>
      </c>
      <c r="DW320">
        <v>11.48212962962963</v>
      </c>
      <c r="DX320">
        <v>500.0119259259259</v>
      </c>
      <c r="DY320">
        <v>90.13644814814815</v>
      </c>
      <c r="DZ320">
        <v>0.02961278888888889</v>
      </c>
      <c r="EA320">
        <v>17.98964444444444</v>
      </c>
      <c r="EB320">
        <v>18.00051481481482</v>
      </c>
      <c r="EC320">
        <v>999.9000000000001</v>
      </c>
      <c r="ED320">
        <v>0</v>
      </c>
      <c r="EE320">
        <v>0</v>
      </c>
      <c r="EF320">
        <v>10011.16481481481</v>
      </c>
      <c r="EG320">
        <v>0</v>
      </c>
      <c r="EH320">
        <v>1158.665555555556</v>
      </c>
      <c r="EI320">
        <v>15.81984444444445</v>
      </c>
      <c r="EJ320">
        <v>235.3191851851852</v>
      </c>
      <c r="EK320">
        <v>218.7482962962963</v>
      </c>
      <c r="EL320">
        <v>2.559481481481481</v>
      </c>
      <c r="EM320">
        <v>216.7852592592592</v>
      </c>
      <c r="EN320">
        <v>8.973949629629628</v>
      </c>
      <c r="EO320">
        <v>1.039583703703704</v>
      </c>
      <c r="EP320">
        <v>0.8088799629629629</v>
      </c>
      <c r="EQ320">
        <v>7.483262222222222</v>
      </c>
      <c r="ER320">
        <v>3.8641</v>
      </c>
      <c r="ES320">
        <v>1200.008148148148</v>
      </c>
      <c r="ET320">
        <v>0.9670067407407404</v>
      </c>
      <c r="EU320">
        <v>0.0329931037037037</v>
      </c>
      <c r="EV320">
        <v>0</v>
      </c>
      <c r="EW320">
        <v>1264.722592592593</v>
      </c>
      <c r="EX320">
        <v>5.000560000000001</v>
      </c>
      <c r="EY320">
        <v>15093.16296296296</v>
      </c>
      <c r="EZ320">
        <v>10316.91111111111</v>
      </c>
      <c r="FA320">
        <v>36.56918518518518</v>
      </c>
      <c r="FB320">
        <v>40.04144444444444</v>
      </c>
      <c r="FC320">
        <v>37.92114814814815</v>
      </c>
      <c r="FD320">
        <v>38.94888888888889</v>
      </c>
      <c r="FE320">
        <v>38.12240740740741</v>
      </c>
      <c r="FF320">
        <v>1155.578148148148</v>
      </c>
      <c r="FG320">
        <v>39.43</v>
      </c>
      <c r="FH320">
        <v>0</v>
      </c>
      <c r="FI320">
        <v>1761333399.8</v>
      </c>
      <c r="FJ320">
        <v>0</v>
      </c>
      <c r="FK320">
        <v>1264.834230769231</v>
      </c>
      <c r="FL320">
        <v>-26.49606837781039</v>
      </c>
      <c r="FM320">
        <v>-267.2307693941391</v>
      </c>
      <c r="FN320">
        <v>15093.85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15.5898425</v>
      </c>
      <c r="GD320">
        <v>5.179012007504676</v>
      </c>
      <c r="GE320">
        <v>0.4990816951599708</v>
      </c>
      <c r="GF320">
        <v>0</v>
      </c>
      <c r="GG320">
        <v>1265.655882352941</v>
      </c>
      <c r="GH320">
        <v>-23.0704354325254</v>
      </c>
      <c r="GI320">
        <v>2.31198808979106</v>
      </c>
      <c r="GJ320">
        <v>0</v>
      </c>
      <c r="GK320">
        <v>2.55817625</v>
      </c>
      <c r="GL320">
        <v>0.02285392120074517</v>
      </c>
      <c r="GM320">
        <v>0.002672073808392998</v>
      </c>
      <c r="GN320">
        <v>1</v>
      </c>
      <c r="GO320">
        <v>1</v>
      </c>
      <c r="GP320">
        <v>3</v>
      </c>
      <c r="GQ320" t="s">
        <v>446</v>
      </c>
      <c r="GR320">
        <v>3.13306</v>
      </c>
      <c r="GS320">
        <v>2.70738</v>
      </c>
      <c r="GT320">
        <v>0.0490101</v>
      </c>
      <c r="GU320">
        <v>0.0458447</v>
      </c>
      <c r="GV320">
        <v>0.0638967</v>
      </c>
      <c r="GW320">
        <v>0.0532064</v>
      </c>
      <c r="GX320">
        <v>28951.2</v>
      </c>
      <c r="GY320">
        <v>28136.1</v>
      </c>
      <c r="GZ320">
        <v>30963.5</v>
      </c>
      <c r="HA320">
        <v>29716.5</v>
      </c>
      <c r="HB320">
        <v>39952.9</v>
      </c>
      <c r="HC320">
        <v>37020.3</v>
      </c>
      <c r="HD320">
        <v>47295.4</v>
      </c>
      <c r="HE320">
        <v>44146.6</v>
      </c>
      <c r="HF320">
        <v>1.89067</v>
      </c>
      <c r="HG320">
        <v>1.8762</v>
      </c>
      <c r="HH320">
        <v>0.0425465</v>
      </c>
      <c r="HI320">
        <v>0</v>
      </c>
      <c r="HJ320">
        <v>17.2979</v>
      </c>
      <c r="HK320">
        <v>999.9</v>
      </c>
      <c r="HL320">
        <v>31.1</v>
      </c>
      <c r="HM320">
        <v>32.4</v>
      </c>
      <c r="HN320">
        <v>16.8501</v>
      </c>
      <c r="HO320">
        <v>62.7814</v>
      </c>
      <c r="HP320">
        <v>20.0521</v>
      </c>
      <c r="HQ320">
        <v>1</v>
      </c>
      <c r="HR320">
        <v>-0.28565</v>
      </c>
      <c r="HS320">
        <v>3.05458</v>
      </c>
      <c r="HT320">
        <v>20.1803</v>
      </c>
      <c r="HU320">
        <v>5.23107</v>
      </c>
      <c r="HV320">
        <v>11.973</v>
      </c>
      <c r="HW320">
        <v>4.97135</v>
      </c>
      <c r="HX320">
        <v>3.28975</v>
      </c>
      <c r="HY320">
        <v>9999</v>
      </c>
      <c r="HZ320">
        <v>9999</v>
      </c>
      <c r="IA320">
        <v>9999</v>
      </c>
      <c r="IB320">
        <v>999.9</v>
      </c>
      <c r="IC320">
        <v>4.97293</v>
      </c>
      <c r="ID320">
        <v>1.87744</v>
      </c>
      <c r="IE320">
        <v>1.87549</v>
      </c>
      <c r="IF320">
        <v>1.87836</v>
      </c>
      <c r="IG320">
        <v>1.87501</v>
      </c>
      <c r="IH320">
        <v>1.87859</v>
      </c>
      <c r="II320">
        <v>1.87575</v>
      </c>
      <c r="IJ320">
        <v>1.87687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0.284</v>
      </c>
      <c r="IY320">
        <v>0.0512</v>
      </c>
      <c r="IZ320">
        <v>-0.1194416370607354</v>
      </c>
      <c r="JA320">
        <v>0.002211305909277446</v>
      </c>
      <c r="JB320">
        <v>-1.416678044876584E-06</v>
      </c>
      <c r="JC320">
        <v>5.589822708492042E-10</v>
      </c>
      <c r="JD320">
        <v>-0.0366444106193515</v>
      </c>
      <c r="JE320">
        <v>-0.003883289402147765</v>
      </c>
      <c r="JF320">
        <v>0.001294046794190009</v>
      </c>
      <c r="JG320">
        <v>-2.515066912705432E-05</v>
      </c>
      <c r="JH320">
        <v>14</v>
      </c>
      <c r="JI320">
        <v>2052</v>
      </c>
      <c r="JJ320">
        <v>1</v>
      </c>
      <c r="JK320">
        <v>21</v>
      </c>
      <c r="JL320">
        <v>29355556.1</v>
      </c>
      <c r="JM320">
        <v>29355556.1</v>
      </c>
      <c r="JN320">
        <v>0.567627</v>
      </c>
      <c r="JO320">
        <v>2.5647</v>
      </c>
      <c r="JP320">
        <v>1.39893</v>
      </c>
      <c r="JQ320">
        <v>2.32788</v>
      </c>
      <c r="JR320">
        <v>1.44897</v>
      </c>
      <c r="JS320">
        <v>2.60254</v>
      </c>
      <c r="JT320">
        <v>37.9891</v>
      </c>
      <c r="JU320">
        <v>23.9124</v>
      </c>
      <c r="JV320">
        <v>18</v>
      </c>
      <c r="JW320">
        <v>475.832</v>
      </c>
      <c r="JX320">
        <v>435.942</v>
      </c>
      <c r="JY320">
        <v>13.5838</v>
      </c>
      <c r="JZ320">
        <v>23.2955</v>
      </c>
      <c r="KA320">
        <v>30</v>
      </c>
      <c r="KB320">
        <v>23.1319</v>
      </c>
      <c r="KC320">
        <v>23.2271</v>
      </c>
      <c r="KD320">
        <v>11.4023</v>
      </c>
      <c r="KE320">
        <v>43.25</v>
      </c>
      <c r="KF320">
        <v>0</v>
      </c>
      <c r="KG320">
        <v>13.5859</v>
      </c>
      <c r="KH320">
        <v>165.857</v>
      </c>
      <c r="KI320">
        <v>8.993830000000001</v>
      </c>
      <c r="KJ320">
        <v>102.27</v>
      </c>
      <c r="KK320">
        <v>101.554</v>
      </c>
    </row>
    <row r="321" spans="1:297">
      <c r="A321">
        <v>305</v>
      </c>
      <c r="B321">
        <v>1761333369</v>
      </c>
      <c r="C321">
        <v>5328.400000095367</v>
      </c>
      <c r="D321" t="s">
        <v>1056</v>
      </c>
      <c r="E321" t="s">
        <v>1057</v>
      </c>
      <c r="F321">
        <v>5</v>
      </c>
      <c r="G321" t="s">
        <v>1025</v>
      </c>
      <c r="H321" t="s">
        <v>436</v>
      </c>
      <c r="I321">
        <v>1761333361.214286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186.9243950053971</v>
      </c>
      <c r="AK321">
        <v>196.3364000000001</v>
      </c>
      <c r="AL321">
        <v>-3.245033565183499</v>
      </c>
      <c r="AM321">
        <v>65.53775590521134</v>
      </c>
      <c r="AN321">
        <f>(AP321 - AO321 + DY321*1E3/(8.314*(EA321+273.15)) * AR321/DX321 * AQ321) * DX321/(100*DL321) * 1000/(1000 - AP321)</f>
        <v>0</v>
      </c>
      <c r="AO321">
        <v>8.971266424044382</v>
      </c>
      <c r="AP321">
        <v>11.52655151515151</v>
      </c>
      <c r="AQ321">
        <v>-4.447326124690816E-06</v>
      </c>
      <c r="AR321">
        <v>114.1004477880155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1761333361.214286</v>
      </c>
      <c r="DR321">
        <v>217.4536071428572</v>
      </c>
      <c r="DS321">
        <v>201.2135357142857</v>
      </c>
      <c r="DT321">
        <v>11.53153571428571</v>
      </c>
      <c r="DU321">
        <v>8.972530714285714</v>
      </c>
      <c r="DV321">
        <v>217.1542142857143</v>
      </c>
      <c r="DW321">
        <v>11.48026428571429</v>
      </c>
      <c r="DX321">
        <v>500.0153571428571</v>
      </c>
      <c r="DY321">
        <v>90.13748928571428</v>
      </c>
      <c r="DZ321">
        <v>0.02963568571428572</v>
      </c>
      <c r="EA321">
        <v>17.98981428571429</v>
      </c>
      <c r="EB321">
        <v>18.0028</v>
      </c>
      <c r="EC321">
        <v>999.9000000000002</v>
      </c>
      <c r="ED321">
        <v>0</v>
      </c>
      <c r="EE321">
        <v>0</v>
      </c>
      <c r="EF321">
        <v>10007.01785714286</v>
      </c>
      <c r="EG321">
        <v>0</v>
      </c>
      <c r="EH321">
        <v>1158.679285714286</v>
      </c>
      <c r="EI321">
        <v>16.240075</v>
      </c>
      <c r="EJ321">
        <v>219.9905714285715</v>
      </c>
      <c r="EK321">
        <v>203.0353214285715</v>
      </c>
      <c r="EL321">
        <v>2.558996071428572</v>
      </c>
      <c r="EM321">
        <v>201.2135357142857</v>
      </c>
      <c r="EN321">
        <v>8.972530714285714</v>
      </c>
      <c r="EO321">
        <v>1.039423571428571</v>
      </c>
      <c r="EP321">
        <v>0.8087614285714286</v>
      </c>
      <c r="EQ321">
        <v>7.481015357142857</v>
      </c>
      <c r="ER321">
        <v>3.862016785714286</v>
      </c>
      <c r="ES321">
        <v>1199.992142857143</v>
      </c>
      <c r="ET321">
        <v>0.9670071428571428</v>
      </c>
      <c r="EU321">
        <v>0.032992675</v>
      </c>
      <c r="EV321">
        <v>0</v>
      </c>
      <c r="EW321">
        <v>1262.473928571429</v>
      </c>
      <c r="EX321">
        <v>5.000560000000001</v>
      </c>
      <c r="EY321">
        <v>15068.21428571429</v>
      </c>
      <c r="EZ321">
        <v>10316.77857142857</v>
      </c>
      <c r="FA321">
        <v>36.65814285714286</v>
      </c>
      <c r="FB321">
        <v>40.12253571428571</v>
      </c>
      <c r="FC321">
        <v>37.97982142857143</v>
      </c>
      <c r="FD321">
        <v>39.05778571428571</v>
      </c>
      <c r="FE321">
        <v>38.18946428571429</v>
      </c>
      <c r="FF321">
        <v>1155.5625</v>
      </c>
      <c r="FG321">
        <v>39.4275</v>
      </c>
      <c r="FH321">
        <v>0</v>
      </c>
      <c r="FI321">
        <v>1761333405.2</v>
      </c>
      <c r="FJ321">
        <v>0</v>
      </c>
      <c r="FK321">
        <v>1262.0584</v>
      </c>
      <c r="FL321">
        <v>-33.04692304103629</v>
      </c>
      <c r="FM321">
        <v>-367.2230771291303</v>
      </c>
      <c r="FN321">
        <v>15063.672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15.9287725</v>
      </c>
      <c r="GD321">
        <v>5.338805628517783</v>
      </c>
      <c r="GE321">
        <v>0.5138545115047156</v>
      </c>
      <c r="GF321">
        <v>0</v>
      </c>
      <c r="GG321">
        <v>1264.199117647059</v>
      </c>
      <c r="GH321">
        <v>-27.42047360681061</v>
      </c>
      <c r="GI321">
        <v>2.716620270122706</v>
      </c>
      <c r="GJ321">
        <v>0</v>
      </c>
      <c r="GK321">
        <v>2.5587935</v>
      </c>
      <c r="GL321">
        <v>-0.0008438273921280777</v>
      </c>
      <c r="GM321">
        <v>0.00169663866217881</v>
      </c>
      <c r="GN321">
        <v>1</v>
      </c>
      <c r="GO321">
        <v>1</v>
      </c>
      <c r="GP321">
        <v>3</v>
      </c>
      <c r="GQ321" t="s">
        <v>446</v>
      </c>
      <c r="GR321">
        <v>3.13315</v>
      </c>
      <c r="GS321">
        <v>2.70742</v>
      </c>
      <c r="GT321">
        <v>0.0456988</v>
      </c>
      <c r="GU321">
        <v>0.0423228</v>
      </c>
      <c r="GV321">
        <v>0.06388770000000001</v>
      </c>
      <c r="GW321">
        <v>0.0532015</v>
      </c>
      <c r="GX321">
        <v>29052.2</v>
      </c>
      <c r="GY321">
        <v>28239.7</v>
      </c>
      <c r="GZ321">
        <v>30963.6</v>
      </c>
      <c r="HA321">
        <v>29716.1</v>
      </c>
      <c r="HB321">
        <v>39953.2</v>
      </c>
      <c r="HC321">
        <v>37019.6</v>
      </c>
      <c r="HD321">
        <v>47295.7</v>
      </c>
      <c r="HE321">
        <v>44145.9</v>
      </c>
      <c r="HF321">
        <v>1.89048</v>
      </c>
      <c r="HG321">
        <v>1.87633</v>
      </c>
      <c r="HH321">
        <v>0.0430644</v>
      </c>
      <c r="HI321">
        <v>0</v>
      </c>
      <c r="HJ321">
        <v>17.2945</v>
      </c>
      <c r="HK321">
        <v>999.9</v>
      </c>
      <c r="HL321">
        <v>31.1</v>
      </c>
      <c r="HM321">
        <v>32.4</v>
      </c>
      <c r="HN321">
        <v>16.8517</v>
      </c>
      <c r="HO321">
        <v>63.7214</v>
      </c>
      <c r="HP321">
        <v>19.8357</v>
      </c>
      <c r="HQ321">
        <v>1</v>
      </c>
      <c r="HR321">
        <v>-0.286029</v>
      </c>
      <c r="HS321">
        <v>2.94776</v>
      </c>
      <c r="HT321">
        <v>20.182</v>
      </c>
      <c r="HU321">
        <v>5.22972</v>
      </c>
      <c r="HV321">
        <v>11.9721</v>
      </c>
      <c r="HW321">
        <v>4.9712</v>
      </c>
      <c r="HX321">
        <v>3.28955</v>
      </c>
      <c r="HY321">
        <v>9999</v>
      </c>
      <c r="HZ321">
        <v>9999</v>
      </c>
      <c r="IA321">
        <v>9999</v>
      </c>
      <c r="IB321">
        <v>999.9</v>
      </c>
      <c r="IC321">
        <v>4.97296</v>
      </c>
      <c r="ID321">
        <v>1.87744</v>
      </c>
      <c r="IE321">
        <v>1.87552</v>
      </c>
      <c r="IF321">
        <v>1.87838</v>
      </c>
      <c r="IG321">
        <v>1.87504</v>
      </c>
      <c r="IH321">
        <v>1.87859</v>
      </c>
      <c r="II321">
        <v>1.87575</v>
      </c>
      <c r="IJ321">
        <v>1.87694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0.257</v>
      </c>
      <c r="IY321">
        <v>0.0512</v>
      </c>
      <c r="IZ321">
        <v>-0.1194416370607354</v>
      </c>
      <c r="JA321">
        <v>0.002211305909277446</v>
      </c>
      <c r="JB321">
        <v>-1.416678044876584E-06</v>
      </c>
      <c r="JC321">
        <v>5.589822708492042E-10</v>
      </c>
      <c r="JD321">
        <v>-0.0366444106193515</v>
      </c>
      <c r="JE321">
        <v>-0.003883289402147765</v>
      </c>
      <c r="JF321">
        <v>0.001294046794190009</v>
      </c>
      <c r="JG321">
        <v>-2.515066912705432E-05</v>
      </c>
      <c r="JH321">
        <v>14</v>
      </c>
      <c r="JI321">
        <v>2052</v>
      </c>
      <c r="JJ321">
        <v>1</v>
      </c>
      <c r="JK321">
        <v>21</v>
      </c>
      <c r="JL321">
        <v>29355556.1</v>
      </c>
      <c r="JM321">
        <v>29355556.1</v>
      </c>
      <c r="JN321">
        <v>0.531006</v>
      </c>
      <c r="JO321">
        <v>2.5708</v>
      </c>
      <c r="JP321">
        <v>1.39893</v>
      </c>
      <c r="JQ321">
        <v>2.32788</v>
      </c>
      <c r="JR321">
        <v>1.44897</v>
      </c>
      <c r="JS321">
        <v>2.50488</v>
      </c>
      <c r="JT321">
        <v>37.9891</v>
      </c>
      <c r="JU321">
        <v>23.9036</v>
      </c>
      <c r="JV321">
        <v>18</v>
      </c>
      <c r="JW321">
        <v>475.706</v>
      </c>
      <c r="JX321">
        <v>435.993</v>
      </c>
      <c r="JY321">
        <v>13.5698</v>
      </c>
      <c r="JZ321">
        <v>23.2919</v>
      </c>
      <c r="KA321">
        <v>29.9999</v>
      </c>
      <c r="KB321">
        <v>23.129</v>
      </c>
      <c r="KC321">
        <v>23.2242</v>
      </c>
      <c r="KD321">
        <v>10.6592</v>
      </c>
      <c r="KE321">
        <v>43.25</v>
      </c>
      <c r="KF321">
        <v>0</v>
      </c>
      <c r="KG321">
        <v>13.5843</v>
      </c>
      <c r="KH321">
        <v>152.5</v>
      </c>
      <c r="KI321">
        <v>8.993830000000001</v>
      </c>
      <c r="KJ321">
        <v>102.271</v>
      </c>
      <c r="KK321">
        <v>101.553</v>
      </c>
    </row>
    <row r="322" spans="1:297">
      <c r="A322">
        <v>306</v>
      </c>
      <c r="B322">
        <v>1761333374</v>
      </c>
      <c r="C322">
        <v>5333.400000095367</v>
      </c>
      <c r="D322" t="s">
        <v>1058</v>
      </c>
      <c r="E322" t="s">
        <v>1059</v>
      </c>
      <c r="F322">
        <v>5</v>
      </c>
      <c r="G322" t="s">
        <v>1025</v>
      </c>
      <c r="H322" t="s">
        <v>436</v>
      </c>
      <c r="I322">
        <v>1761333366.5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170.1130683163366</v>
      </c>
      <c r="AK322">
        <v>180.0689515151514</v>
      </c>
      <c r="AL322">
        <v>-3.254387597419029</v>
      </c>
      <c r="AM322">
        <v>65.53775590521134</v>
      </c>
      <c r="AN322">
        <f>(AP322 - AO322 + DY322*1E3/(8.314*(EA322+273.15)) * AR322/DX322 * AQ322) * DX322/(100*DL322) * 1000/(1000 - AP322)</f>
        <v>0</v>
      </c>
      <c r="AO322">
        <v>8.969953731902642</v>
      </c>
      <c r="AP322">
        <v>11.52808121212121</v>
      </c>
      <c r="AQ322">
        <v>1.540845293774158E-06</v>
      </c>
      <c r="AR322">
        <v>114.1004477880155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1761333366.5</v>
      </c>
      <c r="DR322">
        <v>200.4848518518519</v>
      </c>
      <c r="DS322">
        <v>183.7236296296296</v>
      </c>
      <c r="DT322">
        <v>11.52917777777778</v>
      </c>
      <c r="DU322">
        <v>8.971145925925926</v>
      </c>
      <c r="DV322">
        <v>200.2140740740741</v>
      </c>
      <c r="DW322">
        <v>11.47794444444444</v>
      </c>
      <c r="DX322">
        <v>499.9977777777778</v>
      </c>
      <c r="DY322">
        <v>90.13891481481481</v>
      </c>
      <c r="DZ322">
        <v>0.02973525925925926</v>
      </c>
      <c r="EA322">
        <v>17.98768518518519</v>
      </c>
      <c r="EB322">
        <v>18.002</v>
      </c>
      <c r="EC322">
        <v>999.9000000000001</v>
      </c>
      <c r="ED322">
        <v>0</v>
      </c>
      <c r="EE322">
        <v>0</v>
      </c>
      <c r="EF322">
        <v>9989.010740740741</v>
      </c>
      <c r="EG322">
        <v>0</v>
      </c>
      <c r="EH322">
        <v>1158.69</v>
      </c>
      <c r="EI322">
        <v>16.76116666666666</v>
      </c>
      <c r="EJ322">
        <v>202.8232962962963</v>
      </c>
      <c r="EK322">
        <v>185.3868888888889</v>
      </c>
      <c r="EL322">
        <v>2.558025185185185</v>
      </c>
      <c r="EM322">
        <v>183.7236296296296</v>
      </c>
      <c r="EN322">
        <v>8.971145925925926</v>
      </c>
      <c r="EO322">
        <v>1.039227037037037</v>
      </c>
      <c r="EP322">
        <v>0.8086493703703703</v>
      </c>
      <c r="EQ322">
        <v>7.478256666666668</v>
      </c>
      <c r="ER322">
        <v>3.860047407407407</v>
      </c>
      <c r="ES322">
        <v>1200</v>
      </c>
      <c r="ET322">
        <v>0.967008222222222</v>
      </c>
      <c r="EU322">
        <v>0.03299153333333333</v>
      </c>
      <c r="EV322">
        <v>0</v>
      </c>
      <c r="EW322">
        <v>1259.227777777778</v>
      </c>
      <c r="EX322">
        <v>5.000560000000001</v>
      </c>
      <c r="EY322">
        <v>15032.97777777778</v>
      </c>
      <c r="EZ322">
        <v>10316.85185185185</v>
      </c>
      <c r="FA322">
        <v>36.75425925925926</v>
      </c>
      <c r="FB322">
        <v>40.21962962962962</v>
      </c>
      <c r="FC322">
        <v>38.04855555555556</v>
      </c>
      <c r="FD322">
        <v>39.18029629629629</v>
      </c>
      <c r="FE322">
        <v>38.27055555555555</v>
      </c>
      <c r="FF322">
        <v>1155.572592592593</v>
      </c>
      <c r="FG322">
        <v>39.42407407407408</v>
      </c>
      <c r="FH322">
        <v>0</v>
      </c>
      <c r="FI322">
        <v>1761333410</v>
      </c>
      <c r="FJ322">
        <v>0</v>
      </c>
      <c r="FK322">
        <v>1259.002</v>
      </c>
      <c r="FL322">
        <v>-41.48923068264591</v>
      </c>
      <c r="FM322">
        <v>-463.2307685980227</v>
      </c>
      <c r="FN322">
        <v>15030.364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16.42728536585366</v>
      </c>
      <c r="GD322">
        <v>5.743080836236946</v>
      </c>
      <c r="GE322">
        <v>0.5679592335769827</v>
      </c>
      <c r="GF322">
        <v>0</v>
      </c>
      <c r="GG322">
        <v>1261.296764705882</v>
      </c>
      <c r="GH322">
        <v>-34.83865544527499</v>
      </c>
      <c r="GI322">
        <v>3.465234667028747</v>
      </c>
      <c r="GJ322">
        <v>0</v>
      </c>
      <c r="GK322">
        <v>2.558620975609756</v>
      </c>
      <c r="GL322">
        <v>-0.01351358885017331</v>
      </c>
      <c r="GM322">
        <v>0.00184081742828643</v>
      </c>
      <c r="GN322">
        <v>1</v>
      </c>
      <c r="GO322">
        <v>1</v>
      </c>
      <c r="GP322">
        <v>3</v>
      </c>
      <c r="GQ322" t="s">
        <v>446</v>
      </c>
      <c r="GR322">
        <v>3.13325</v>
      </c>
      <c r="GS322">
        <v>2.70763</v>
      </c>
      <c r="GT322">
        <v>0.042301</v>
      </c>
      <c r="GU322">
        <v>0.038685</v>
      </c>
      <c r="GV322">
        <v>0.0638987</v>
      </c>
      <c r="GW322">
        <v>0.0531907</v>
      </c>
      <c r="GX322">
        <v>29155.4</v>
      </c>
      <c r="GY322">
        <v>28347.3</v>
      </c>
      <c r="GZ322">
        <v>30963.3</v>
      </c>
      <c r="HA322">
        <v>29716.5</v>
      </c>
      <c r="HB322">
        <v>39952.1</v>
      </c>
      <c r="HC322">
        <v>37020.4</v>
      </c>
      <c r="HD322">
        <v>47295.2</v>
      </c>
      <c r="HE322">
        <v>44146.6</v>
      </c>
      <c r="HF322">
        <v>1.89097</v>
      </c>
      <c r="HG322">
        <v>1.87608</v>
      </c>
      <c r="HH322">
        <v>0.0420995</v>
      </c>
      <c r="HI322">
        <v>0</v>
      </c>
      <c r="HJ322">
        <v>17.2914</v>
      </c>
      <c r="HK322">
        <v>999.9</v>
      </c>
      <c r="HL322">
        <v>31.1</v>
      </c>
      <c r="HM322">
        <v>32.4</v>
      </c>
      <c r="HN322">
        <v>16.8506</v>
      </c>
      <c r="HO322">
        <v>63.4014</v>
      </c>
      <c r="HP322">
        <v>19.9439</v>
      </c>
      <c r="HQ322">
        <v>1</v>
      </c>
      <c r="HR322">
        <v>-0.28673</v>
      </c>
      <c r="HS322">
        <v>2.90952</v>
      </c>
      <c r="HT322">
        <v>20.1831</v>
      </c>
      <c r="HU322">
        <v>5.23092</v>
      </c>
      <c r="HV322">
        <v>11.9716</v>
      </c>
      <c r="HW322">
        <v>4.97115</v>
      </c>
      <c r="HX322">
        <v>3.28953</v>
      </c>
      <c r="HY322">
        <v>9999</v>
      </c>
      <c r="HZ322">
        <v>9999</v>
      </c>
      <c r="IA322">
        <v>9999</v>
      </c>
      <c r="IB322">
        <v>999.9</v>
      </c>
      <c r="IC322">
        <v>4.97295</v>
      </c>
      <c r="ID322">
        <v>1.87745</v>
      </c>
      <c r="IE322">
        <v>1.87547</v>
      </c>
      <c r="IF322">
        <v>1.87836</v>
      </c>
      <c r="IG322">
        <v>1.87501</v>
      </c>
      <c r="IH322">
        <v>1.87855</v>
      </c>
      <c r="II322">
        <v>1.87573</v>
      </c>
      <c r="IJ322">
        <v>1.87686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0.229</v>
      </c>
      <c r="IY322">
        <v>0.0512</v>
      </c>
      <c r="IZ322">
        <v>-0.1194416370607354</v>
      </c>
      <c r="JA322">
        <v>0.002211305909277446</v>
      </c>
      <c r="JB322">
        <v>-1.416678044876584E-06</v>
      </c>
      <c r="JC322">
        <v>5.589822708492042E-10</v>
      </c>
      <c r="JD322">
        <v>-0.0366444106193515</v>
      </c>
      <c r="JE322">
        <v>-0.003883289402147765</v>
      </c>
      <c r="JF322">
        <v>0.001294046794190009</v>
      </c>
      <c r="JG322">
        <v>-2.515066912705432E-05</v>
      </c>
      <c r="JH322">
        <v>14</v>
      </c>
      <c r="JI322">
        <v>2052</v>
      </c>
      <c r="JJ322">
        <v>1</v>
      </c>
      <c r="JK322">
        <v>21</v>
      </c>
      <c r="JL322">
        <v>29355556.2</v>
      </c>
      <c r="JM322">
        <v>29355556.2</v>
      </c>
      <c r="JN322">
        <v>0.490723</v>
      </c>
      <c r="JO322">
        <v>2.57568</v>
      </c>
      <c r="JP322">
        <v>1.39893</v>
      </c>
      <c r="JQ322">
        <v>2.32788</v>
      </c>
      <c r="JR322">
        <v>1.44897</v>
      </c>
      <c r="JS322">
        <v>2.44995</v>
      </c>
      <c r="JT322">
        <v>37.9891</v>
      </c>
      <c r="JU322">
        <v>23.8949</v>
      </c>
      <c r="JV322">
        <v>18</v>
      </c>
      <c r="JW322">
        <v>475.947</v>
      </c>
      <c r="JX322">
        <v>435.819</v>
      </c>
      <c r="JY322">
        <v>13.568</v>
      </c>
      <c r="JZ322">
        <v>23.2885</v>
      </c>
      <c r="KA322">
        <v>29.9995</v>
      </c>
      <c r="KB322">
        <v>23.1259</v>
      </c>
      <c r="KC322">
        <v>23.2212</v>
      </c>
      <c r="KD322">
        <v>9.856170000000001</v>
      </c>
      <c r="KE322">
        <v>43.25</v>
      </c>
      <c r="KF322">
        <v>0</v>
      </c>
      <c r="KG322">
        <v>13.5777</v>
      </c>
      <c r="KH322">
        <v>132.448</v>
      </c>
      <c r="KI322">
        <v>8.993830000000001</v>
      </c>
      <c r="KJ322">
        <v>102.27</v>
      </c>
      <c r="KK322">
        <v>101.554</v>
      </c>
    </row>
    <row r="323" spans="1:297">
      <c r="A323">
        <v>307</v>
      </c>
      <c r="B323">
        <v>1761333379</v>
      </c>
      <c r="C323">
        <v>5338.400000095367</v>
      </c>
      <c r="D323" t="s">
        <v>1060</v>
      </c>
      <c r="E323" t="s">
        <v>1061</v>
      </c>
      <c r="F323">
        <v>5</v>
      </c>
      <c r="G323" t="s">
        <v>1025</v>
      </c>
      <c r="H323" t="s">
        <v>436</v>
      </c>
      <c r="I323">
        <v>1761333371.214286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153.3174651742297</v>
      </c>
      <c r="AK323">
        <v>163.8149575757576</v>
      </c>
      <c r="AL323">
        <v>-3.25239444677147</v>
      </c>
      <c r="AM323">
        <v>65.53775590521134</v>
      </c>
      <c r="AN323">
        <f>(AP323 - AO323 + DY323*1E3/(8.314*(EA323+273.15)) * AR323/DX323 * AQ323) * DX323/(100*DL323) * 1000/(1000 - AP323)</f>
        <v>0</v>
      </c>
      <c r="AO323">
        <v>8.968201340524738</v>
      </c>
      <c r="AP323">
        <v>11.53270424242424</v>
      </c>
      <c r="AQ323">
        <v>4.385434725776454E-06</v>
      </c>
      <c r="AR323">
        <v>114.1004477880155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1761333371.214286</v>
      </c>
      <c r="DR323">
        <v>185.343</v>
      </c>
      <c r="DS323">
        <v>168.0787857142857</v>
      </c>
      <c r="DT323">
        <v>11.52885</v>
      </c>
      <c r="DU323">
        <v>8.96967357142857</v>
      </c>
      <c r="DV323">
        <v>185.0982142857143</v>
      </c>
      <c r="DW323">
        <v>11.47762857142857</v>
      </c>
      <c r="DX323">
        <v>499.9748214285715</v>
      </c>
      <c r="DY323">
        <v>90.14062142857144</v>
      </c>
      <c r="DZ323">
        <v>0.02987327857142857</v>
      </c>
      <c r="EA323">
        <v>17.98515</v>
      </c>
      <c r="EB323">
        <v>17.99753928571429</v>
      </c>
      <c r="EC323">
        <v>999.9000000000002</v>
      </c>
      <c r="ED323">
        <v>0</v>
      </c>
      <c r="EE323">
        <v>0</v>
      </c>
      <c r="EF323">
        <v>9993.329285714284</v>
      </c>
      <c r="EG323">
        <v>0</v>
      </c>
      <c r="EH323">
        <v>1158.700357142857</v>
      </c>
      <c r="EI323">
        <v>17.2641</v>
      </c>
      <c r="EJ323">
        <v>187.5046428571429</v>
      </c>
      <c r="EK323">
        <v>169.6001071428571</v>
      </c>
      <c r="EL323">
        <v>2.559173214285714</v>
      </c>
      <c r="EM323">
        <v>168.0787857142857</v>
      </c>
      <c r="EN323">
        <v>8.96967357142857</v>
      </c>
      <c r="EO323">
        <v>1.039216785714286</v>
      </c>
      <c r="EP323">
        <v>0.8085318571428569</v>
      </c>
      <c r="EQ323">
        <v>7.47812</v>
      </c>
      <c r="ER323">
        <v>3.857982499999999</v>
      </c>
      <c r="ES323">
        <v>1199.992857142857</v>
      </c>
      <c r="ET323">
        <v>0.9670088571428569</v>
      </c>
      <c r="EU323">
        <v>0.03299083571428571</v>
      </c>
      <c r="EV323">
        <v>0</v>
      </c>
      <c r="EW323">
        <v>1255.525</v>
      </c>
      <c r="EX323">
        <v>5.000560000000001</v>
      </c>
      <c r="EY323">
        <v>14991.88928571429</v>
      </c>
      <c r="EZ323">
        <v>10316.8</v>
      </c>
      <c r="FA323">
        <v>36.81428571428571</v>
      </c>
      <c r="FB323">
        <v>40.30332142857143</v>
      </c>
      <c r="FC323">
        <v>38.10699999999999</v>
      </c>
      <c r="FD323">
        <v>39.28992857142857</v>
      </c>
      <c r="FE323">
        <v>38.32564285714285</v>
      </c>
      <c r="FF323">
        <v>1155.568571428571</v>
      </c>
      <c r="FG323">
        <v>39.42107142857144</v>
      </c>
      <c r="FH323">
        <v>0</v>
      </c>
      <c r="FI323">
        <v>1761333414.8</v>
      </c>
      <c r="FJ323">
        <v>0</v>
      </c>
      <c r="FK323">
        <v>1255.2268</v>
      </c>
      <c r="FL323">
        <v>-53.44384623589809</v>
      </c>
      <c r="FM323">
        <v>-579.7846163107382</v>
      </c>
      <c r="FN323">
        <v>14988.28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16.93730243902439</v>
      </c>
      <c r="GD323">
        <v>6.339873867595828</v>
      </c>
      <c r="GE323">
        <v>0.627317847816538</v>
      </c>
      <c r="GF323">
        <v>0</v>
      </c>
      <c r="GG323">
        <v>1257.634411764706</v>
      </c>
      <c r="GH323">
        <v>-45.87425517200791</v>
      </c>
      <c r="GI323">
        <v>4.543475083066894</v>
      </c>
      <c r="GJ323">
        <v>0</v>
      </c>
      <c r="GK323">
        <v>2.559262926829268</v>
      </c>
      <c r="GL323">
        <v>0.007543484320554641</v>
      </c>
      <c r="GM323">
        <v>0.002671333131970431</v>
      </c>
      <c r="GN323">
        <v>1</v>
      </c>
      <c r="GO323">
        <v>1</v>
      </c>
      <c r="GP323">
        <v>3</v>
      </c>
      <c r="GQ323" t="s">
        <v>446</v>
      </c>
      <c r="GR323">
        <v>3.13331</v>
      </c>
      <c r="GS323">
        <v>2.70764</v>
      </c>
      <c r="GT323">
        <v>0.0388218</v>
      </c>
      <c r="GU323">
        <v>0.0349705</v>
      </c>
      <c r="GV323">
        <v>0.0639144</v>
      </c>
      <c r="GW323">
        <v>0.0531855</v>
      </c>
      <c r="GX323">
        <v>29262</v>
      </c>
      <c r="GY323">
        <v>28457.1</v>
      </c>
      <c r="GZ323">
        <v>30963.9</v>
      </c>
      <c r="HA323">
        <v>29716.5</v>
      </c>
      <c r="HB323">
        <v>39951.8</v>
      </c>
      <c r="HC323">
        <v>37020.3</v>
      </c>
      <c r="HD323">
        <v>47296</v>
      </c>
      <c r="HE323">
        <v>44146.6</v>
      </c>
      <c r="HF323">
        <v>1.89093</v>
      </c>
      <c r="HG323">
        <v>1.87602</v>
      </c>
      <c r="HH323">
        <v>0.0424385</v>
      </c>
      <c r="HI323">
        <v>0</v>
      </c>
      <c r="HJ323">
        <v>17.2876</v>
      </c>
      <c r="HK323">
        <v>999.9</v>
      </c>
      <c r="HL323">
        <v>31.1</v>
      </c>
      <c r="HM323">
        <v>32.4</v>
      </c>
      <c r="HN323">
        <v>16.8521</v>
      </c>
      <c r="HO323">
        <v>63.2614</v>
      </c>
      <c r="HP323">
        <v>20.1322</v>
      </c>
      <c r="HQ323">
        <v>1</v>
      </c>
      <c r="HR323">
        <v>-0.287279</v>
      </c>
      <c r="HS323">
        <v>2.87021</v>
      </c>
      <c r="HT323">
        <v>20.1837</v>
      </c>
      <c r="HU323">
        <v>5.23152</v>
      </c>
      <c r="HV323">
        <v>11.9724</v>
      </c>
      <c r="HW323">
        <v>4.9708</v>
      </c>
      <c r="HX323">
        <v>3.28955</v>
      </c>
      <c r="HY323">
        <v>9999</v>
      </c>
      <c r="HZ323">
        <v>9999</v>
      </c>
      <c r="IA323">
        <v>9999</v>
      </c>
      <c r="IB323">
        <v>999.9</v>
      </c>
      <c r="IC323">
        <v>4.97296</v>
      </c>
      <c r="ID323">
        <v>1.87745</v>
      </c>
      <c r="IE323">
        <v>1.87548</v>
      </c>
      <c r="IF323">
        <v>1.87836</v>
      </c>
      <c r="IG323">
        <v>1.87505</v>
      </c>
      <c r="IH323">
        <v>1.87859</v>
      </c>
      <c r="II323">
        <v>1.87575</v>
      </c>
      <c r="IJ323">
        <v>1.87689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0.201</v>
      </c>
      <c r="IY323">
        <v>0.0512</v>
      </c>
      <c r="IZ323">
        <v>-0.1194416370607354</v>
      </c>
      <c r="JA323">
        <v>0.002211305909277446</v>
      </c>
      <c r="JB323">
        <v>-1.416678044876584E-06</v>
      </c>
      <c r="JC323">
        <v>5.589822708492042E-10</v>
      </c>
      <c r="JD323">
        <v>-0.0366444106193515</v>
      </c>
      <c r="JE323">
        <v>-0.003883289402147765</v>
      </c>
      <c r="JF323">
        <v>0.001294046794190009</v>
      </c>
      <c r="JG323">
        <v>-2.515066912705432E-05</v>
      </c>
      <c r="JH323">
        <v>14</v>
      </c>
      <c r="JI323">
        <v>2052</v>
      </c>
      <c r="JJ323">
        <v>1</v>
      </c>
      <c r="JK323">
        <v>21</v>
      </c>
      <c r="JL323">
        <v>29355556.3</v>
      </c>
      <c r="JM323">
        <v>29355556.3</v>
      </c>
      <c r="JN323">
        <v>0.452881</v>
      </c>
      <c r="JO323">
        <v>2.55737</v>
      </c>
      <c r="JP323">
        <v>1.39893</v>
      </c>
      <c r="JQ323">
        <v>2.32788</v>
      </c>
      <c r="JR323">
        <v>1.44897</v>
      </c>
      <c r="JS323">
        <v>2.56958</v>
      </c>
      <c r="JT323">
        <v>37.9891</v>
      </c>
      <c r="JU323">
        <v>23.9124</v>
      </c>
      <c r="JV323">
        <v>18</v>
      </c>
      <c r="JW323">
        <v>475.896</v>
      </c>
      <c r="JX323">
        <v>435.766</v>
      </c>
      <c r="JY323">
        <v>13.5691</v>
      </c>
      <c r="JZ323">
        <v>23.2846</v>
      </c>
      <c r="KA323">
        <v>29.9995</v>
      </c>
      <c r="KB323">
        <v>23.1226</v>
      </c>
      <c r="KC323">
        <v>23.2183</v>
      </c>
      <c r="KD323">
        <v>9.10873</v>
      </c>
      <c r="KE323">
        <v>43.25</v>
      </c>
      <c r="KF323">
        <v>0</v>
      </c>
      <c r="KG323">
        <v>13.5775</v>
      </c>
      <c r="KH323">
        <v>119.091</v>
      </c>
      <c r="KI323">
        <v>8.993830000000001</v>
      </c>
      <c r="KJ323">
        <v>102.271</v>
      </c>
      <c r="KK323">
        <v>101.554</v>
      </c>
    </row>
    <row r="324" spans="1:297">
      <c r="A324">
        <v>308</v>
      </c>
      <c r="B324">
        <v>1761333384</v>
      </c>
      <c r="C324">
        <v>5343.400000095367</v>
      </c>
      <c r="D324" t="s">
        <v>1062</v>
      </c>
      <c r="E324" t="s">
        <v>1063</v>
      </c>
      <c r="F324">
        <v>5</v>
      </c>
      <c r="G324" t="s">
        <v>1025</v>
      </c>
      <c r="H324" t="s">
        <v>436</v>
      </c>
      <c r="I324">
        <v>1761333376.5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136.6512241868485</v>
      </c>
      <c r="AK324">
        <v>147.5754181818182</v>
      </c>
      <c r="AL324">
        <v>-3.244215749043327</v>
      </c>
      <c r="AM324">
        <v>65.53775590521134</v>
      </c>
      <c r="AN324">
        <f>(AP324 - AO324 + DY324*1E3/(8.314*(EA324+273.15)) * AR324/DX324 * AQ324) * DX324/(100*DL324) * 1000/(1000 - AP324)</f>
        <v>0</v>
      </c>
      <c r="AO324">
        <v>8.966767063738899</v>
      </c>
      <c r="AP324">
        <v>11.53476060606061</v>
      </c>
      <c r="AQ324">
        <v>2.540537284321084E-06</v>
      </c>
      <c r="AR324">
        <v>114.1004477880155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1761333376.5</v>
      </c>
      <c r="DR324">
        <v>168.3582592592593</v>
      </c>
      <c r="DS324">
        <v>150.528</v>
      </c>
      <c r="DT324">
        <v>11.53084074074074</v>
      </c>
      <c r="DU324">
        <v>8.968028148148148</v>
      </c>
      <c r="DV324">
        <v>168.1433333333333</v>
      </c>
      <c r="DW324">
        <v>11.47958518518519</v>
      </c>
      <c r="DX324">
        <v>499.9721481481482</v>
      </c>
      <c r="DY324">
        <v>90.1410222222222</v>
      </c>
      <c r="DZ324">
        <v>0.03002293333333333</v>
      </c>
      <c r="EA324">
        <v>17.98381851851852</v>
      </c>
      <c r="EB324">
        <v>17.99224074074074</v>
      </c>
      <c r="EC324">
        <v>999.9000000000001</v>
      </c>
      <c r="ED324">
        <v>0</v>
      </c>
      <c r="EE324">
        <v>0</v>
      </c>
      <c r="EF324">
        <v>9989.833703703704</v>
      </c>
      <c r="EG324">
        <v>0</v>
      </c>
      <c r="EH324">
        <v>1158.710740740741</v>
      </c>
      <c r="EI324">
        <v>17.83018518518519</v>
      </c>
      <c r="EJ324">
        <v>170.322111111111</v>
      </c>
      <c r="EK324">
        <v>151.8901481481481</v>
      </c>
      <c r="EL324">
        <v>2.562816666666667</v>
      </c>
      <c r="EM324">
        <v>150.528</v>
      </c>
      <c r="EN324">
        <v>8.968028148148148</v>
      </c>
      <c r="EO324">
        <v>1.039401111111111</v>
      </c>
      <c r="EP324">
        <v>0.8083871481481482</v>
      </c>
      <c r="EQ324">
        <v>7.48072185185185</v>
      </c>
      <c r="ER324">
        <v>3.855438518518519</v>
      </c>
      <c r="ES324">
        <v>1199.99</v>
      </c>
      <c r="ET324">
        <v>0.9670097037037036</v>
      </c>
      <c r="EU324">
        <v>0.03298993703703703</v>
      </c>
      <c r="EV324">
        <v>0</v>
      </c>
      <c r="EW324">
        <v>1250.439259259259</v>
      </c>
      <c r="EX324">
        <v>5.000560000000001</v>
      </c>
      <c r="EY324">
        <v>14934.56666666667</v>
      </c>
      <c r="EZ324">
        <v>10316.78518518518</v>
      </c>
      <c r="FA324">
        <v>36.86533333333333</v>
      </c>
      <c r="FB324">
        <v>40.38629629629629</v>
      </c>
      <c r="FC324">
        <v>38.17107407407407</v>
      </c>
      <c r="FD324">
        <v>39.40951851851851</v>
      </c>
      <c r="FE324">
        <v>38.39092592592592</v>
      </c>
      <c r="FF324">
        <v>1155.568888888889</v>
      </c>
      <c r="FG324">
        <v>39.42000000000001</v>
      </c>
      <c r="FH324">
        <v>0</v>
      </c>
      <c r="FI324">
        <v>1761333420.2</v>
      </c>
      <c r="FJ324">
        <v>0</v>
      </c>
      <c r="FK324">
        <v>1250.194615384615</v>
      </c>
      <c r="FL324">
        <v>-64.32341886485486</v>
      </c>
      <c r="FM324">
        <v>-740.1504278565694</v>
      </c>
      <c r="FN324">
        <v>14931.7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17.44602195121951</v>
      </c>
      <c r="GD324">
        <v>6.486370034843214</v>
      </c>
      <c r="GE324">
        <v>0.6412343875386335</v>
      </c>
      <c r="GF324">
        <v>0</v>
      </c>
      <c r="GG324">
        <v>1253.571470588236</v>
      </c>
      <c r="GH324">
        <v>-56.48632544308492</v>
      </c>
      <c r="GI324">
        <v>5.572962636089759</v>
      </c>
      <c r="GJ324">
        <v>0</v>
      </c>
      <c r="GK324">
        <v>2.560790731707317</v>
      </c>
      <c r="GL324">
        <v>0.04015463414634041</v>
      </c>
      <c r="GM324">
        <v>0.004297469130548699</v>
      </c>
      <c r="GN324">
        <v>1</v>
      </c>
      <c r="GO324">
        <v>1</v>
      </c>
      <c r="GP324">
        <v>3</v>
      </c>
      <c r="GQ324" t="s">
        <v>446</v>
      </c>
      <c r="GR324">
        <v>3.13312</v>
      </c>
      <c r="GS324">
        <v>2.70789</v>
      </c>
      <c r="GT324">
        <v>0.0352615</v>
      </c>
      <c r="GU324">
        <v>0.0312052</v>
      </c>
      <c r="GV324">
        <v>0.0639217</v>
      </c>
      <c r="GW324">
        <v>0.0531765</v>
      </c>
      <c r="GX324">
        <v>29371.1</v>
      </c>
      <c r="GY324">
        <v>28568.8</v>
      </c>
      <c r="GZ324">
        <v>30964.6</v>
      </c>
      <c r="HA324">
        <v>29717.2</v>
      </c>
      <c r="HB324">
        <v>39951.9</v>
      </c>
      <c r="HC324">
        <v>37021.1</v>
      </c>
      <c r="HD324">
        <v>47296.8</v>
      </c>
      <c r="HE324">
        <v>44147.4</v>
      </c>
      <c r="HF324">
        <v>1.89067</v>
      </c>
      <c r="HG324">
        <v>1.87637</v>
      </c>
      <c r="HH324">
        <v>0.0422932</v>
      </c>
      <c r="HI324">
        <v>0</v>
      </c>
      <c r="HJ324">
        <v>17.2837</v>
      </c>
      <c r="HK324">
        <v>999.9</v>
      </c>
      <c r="HL324">
        <v>31.1</v>
      </c>
      <c r="HM324">
        <v>32.4</v>
      </c>
      <c r="HN324">
        <v>16.8514</v>
      </c>
      <c r="HO324">
        <v>63.2714</v>
      </c>
      <c r="HP324">
        <v>20.1603</v>
      </c>
      <c r="HQ324">
        <v>1</v>
      </c>
      <c r="HR324">
        <v>-0.287769</v>
      </c>
      <c r="HS324">
        <v>2.81983</v>
      </c>
      <c r="HT324">
        <v>20.1847</v>
      </c>
      <c r="HU324">
        <v>5.23152</v>
      </c>
      <c r="HV324">
        <v>11.9727</v>
      </c>
      <c r="HW324">
        <v>4.9711</v>
      </c>
      <c r="HX324">
        <v>3.2895</v>
      </c>
      <c r="HY324">
        <v>9999</v>
      </c>
      <c r="HZ324">
        <v>9999</v>
      </c>
      <c r="IA324">
        <v>9999</v>
      </c>
      <c r="IB324">
        <v>999.9</v>
      </c>
      <c r="IC324">
        <v>4.97295</v>
      </c>
      <c r="ID324">
        <v>1.87744</v>
      </c>
      <c r="IE324">
        <v>1.87546</v>
      </c>
      <c r="IF324">
        <v>1.87836</v>
      </c>
      <c r="IG324">
        <v>1.87502</v>
      </c>
      <c r="IH324">
        <v>1.87855</v>
      </c>
      <c r="II324">
        <v>1.87573</v>
      </c>
      <c r="IJ324">
        <v>1.87685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0.172</v>
      </c>
      <c r="IY324">
        <v>0.0513</v>
      </c>
      <c r="IZ324">
        <v>-0.1194416370607354</v>
      </c>
      <c r="JA324">
        <v>0.002211305909277446</v>
      </c>
      <c r="JB324">
        <v>-1.416678044876584E-06</v>
      </c>
      <c r="JC324">
        <v>5.589822708492042E-10</v>
      </c>
      <c r="JD324">
        <v>-0.0366444106193515</v>
      </c>
      <c r="JE324">
        <v>-0.003883289402147765</v>
      </c>
      <c r="JF324">
        <v>0.001294046794190009</v>
      </c>
      <c r="JG324">
        <v>-2.515066912705432E-05</v>
      </c>
      <c r="JH324">
        <v>14</v>
      </c>
      <c r="JI324">
        <v>2052</v>
      </c>
      <c r="JJ324">
        <v>1</v>
      </c>
      <c r="JK324">
        <v>21</v>
      </c>
      <c r="JL324">
        <v>29355556.4</v>
      </c>
      <c r="JM324">
        <v>29355556.4</v>
      </c>
      <c r="JN324">
        <v>0.412598</v>
      </c>
      <c r="JO324">
        <v>2.56836</v>
      </c>
      <c r="JP324">
        <v>1.39893</v>
      </c>
      <c r="JQ324">
        <v>2.32788</v>
      </c>
      <c r="JR324">
        <v>1.44897</v>
      </c>
      <c r="JS324">
        <v>2.61108</v>
      </c>
      <c r="JT324">
        <v>37.9891</v>
      </c>
      <c r="JU324">
        <v>23.9124</v>
      </c>
      <c r="JV324">
        <v>18</v>
      </c>
      <c r="JW324">
        <v>475.741</v>
      </c>
      <c r="JX324">
        <v>435.951</v>
      </c>
      <c r="JY324">
        <v>13.5763</v>
      </c>
      <c r="JZ324">
        <v>23.2812</v>
      </c>
      <c r="KA324">
        <v>29.9996</v>
      </c>
      <c r="KB324">
        <v>23.1192</v>
      </c>
      <c r="KC324">
        <v>23.2154</v>
      </c>
      <c r="KD324">
        <v>8.291079999999999</v>
      </c>
      <c r="KE324">
        <v>43.25</v>
      </c>
      <c r="KF324">
        <v>0</v>
      </c>
      <c r="KG324">
        <v>13.5863</v>
      </c>
      <c r="KH324">
        <v>99.0513</v>
      </c>
      <c r="KI324">
        <v>8.993830000000001</v>
      </c>
      <c r="KJ324">
        <v>102.273</v>
      </c>
      <c r="KK324">
        <v>101.556</v>
      </c>
    </row>
    <row r="325" spans="1:297">
      <c r="A325">
        <v>309</v>
      </c>
      <c r="B325">
        <v>1761333389</v>
      </c>
      <c r="C325">
        <v>5348.400000095367</v>
      </c>
      <c r="D325" t="s">
        <v>1064</v>
      </c>
      <c r="E325" t="s">
        <v>1065</v>
      </c>
      <c r="F325">
        <v>5</v>
      </c>
      <c r="G325" t="s">
        <v>1025</v>
      </c>
      <c r="H325" t="s">
        <v>436</v>
      </c>
      <c r="I325">
        <v>1761333381.214286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119.9431091381604</v>
      </c>
      <c r="AK325">
        <v>131.3930242424242</v>
      </c>
      <c r="AL325">
        <v>-3.229653068521802</v>
      </c>
      <c r="AM325">
        <v>65.53775590521134</v>
      </c>
      <c r="AN325">
        <f>(AP325 - AO325 + DY325*1E3/(8.314*(EA325+273.15)) * AR325/DX325 * AQ325) * DX325/(100*DL325) * 1000/(1000 - AP325)</f>
        <v>0</v>
      </c>
      <c r="AO325">
        <v>8.964550683387481</v>
      </c>
      <c r="AP325">
        <v>11.53840303030303</v>
      </c>
      <c r="AQ325">
        <v>1.585742100432121E-06</v>
      </c>
      <c r="AR325">
        <v>114.1004477880155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1761333381.214286</v>
      </c>
      <c r="DR325">
        <v>153.2201071428572</v>
      </c>
      <c r="DS325">
        <v>134.8952142857143</v>
      </c>
      <c r="DT325">
        <v>11.53380357142857</v>
      </c>
      <c r="DU325">
        <v>8.966291071428572</v>
      </c>
      <c r="DV325">
        <v>153.0324642857143</v>
      </c>
      <c r="DW325">
        <v>11.48249285714286</v>
      </c>
      <c r="DX325">
        <v>500.0011071428572</v>
      </c>
      <c r="DY325">
        <v>90.14016428571429</v>
      </c>
      <c r="DZ325">
        <v>0.03005041785714286</v>
      </c>
      <c r="EA325">
        <v>17.98291071428572</v>
      </c>
      <c r="EB325">
        <v>17.989875</v>
      </c>
      <c r="EC325">
        <v>999.9000000000002</v>
      </c>
      <c r="ED325">
        <v>0</v>
      </c>
      <c r="EE325">
        <v>0</v>
      </c>
      <c r="EF325">
        <v>9991.958571428569</v>
      </c>
      <c r="EG325">
        <v>0</v>
      </c>
      <c r="EH325">
        <v>1158.721428571429</v>
      </c>
      <c r="EI325">
        <v>18.32487857142857</v>
      </c>
      <c r="EJ325">
        <v>155.0078928571428</v>
      </c>
      <c r="EK325">
        <v>136.1156071428571</v>
      </c>
      <c r="EL325">
        <v>2.567513928571429</v>
      </c>
      <c r="EM325">
        <v>134.8952142857143</v>
      </c>
      <c r="EN325">
        <v>8.966291071428572</v>
      </c>
      <c r="EO325">
        <v>1.039658214285714</v>
      </c>
      <c r="EP325">
        <v>0.8082229285714286</v>
      </c>
      <c r="EQ325">
        <v>7.484339285714285</v>
      </c>
      <c r="ER325">
        <v>3.85255</v>
      </c>
      <c r="ES325">
        <v>1199.985</v>
      </c>
      <c r="ET325">
        <v>0.9670056785714287</v>
      </c>
      <c r="EU325">
        <v>0.03299403214285714</v>
      </c>
      <c r="EV325">
        <v>0</v>
      </c>
      <c r="EW325">
        <v>1244.825714285714</v>
      </c>
      <c r="EX325">
        <v>5.000560000000001</v>
      </c>
      <c r="EY325">
        <v>14870.17857142857</v>
      </c>
      <c r="EZ325">
        <v>10316.72857142857</v>
      </c>
      <c r="FA325">
        <v>36.93049999999999</v>
      </c>
      <c r="FB325">
        <v>40.45071428571428</v>
      </c>
      <c r="FC325">
        <v>38.22067857142856</v>
      </c>
      <c r="FD325">
        <v>39.51764285714285</v>
      </c>
      <c r="FE325">
        <v>38.43953571428572</v>
      </c>
      <c r="FF325">
        <v>1155.559642857143</v>
      </c>
      <c r="FG325">
        <v>39.42535714285715</v>
      </c>
      <c r="FH325">
        <v>0</v>
      </c>
      <c r="FI325">
        <v>1761333425</v>
      </c>
      <c r="FJ325">
        <v>0</v>
      </c>
      <c r="FK325">
        <v>1244.463076923077</v>
      </c>
      <c r="FL325">
        <v>-77.78461528032453</v>
      </c>
      <c r="FM325">
        <v>-906.7794859177527</v>
      </c>
      <c r="FN325">
        <v>14865.79615384615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18.0623625</v>
      </c>
      <c r="GD325">
        <v>6.235259662288937</v>
      </c>
      <c r="GE325">
        <v>0.6021518997260993</v>
      </c>
      <c r="GF325">
        <v>0</v>
      </c>
      <c r="GG325">
        <v>1247.825</v>
      </c>
      <c r="GH325">
        <v>-69.71168825564195</v>
      </c>
      <c r="GI325">
        <v>6.881317952594983</v>
      </c>
      <c r="GJ325">
        <v>0</v>
      </c>
      <c r="GK325">
        <v>2.56503325</v>
      </c>
      <c r="GL325">
        <v>0.05826517823639644</v>
      </c>
      <c r="GM325">
        <v>0.005632309645030192</v>
      </c>
      <c r="GN325">
        <v>1</v>
      </c>
      <c r="GO325">
        <v>1</v>
      </c>
      <c r="GP325">
        <v>3</v>
      </c>
      <c r="GQ325" t="s">
        <v>446</v>
      </c>
      <c r="GR325">
        <v>3.13316</v>
      </c>
      <c r="GS325">
        <v>2.70773</v>
      </c>
      <c r="GT325">
        <v>0.0316388</v>
      </c>
      <c r="GU325">
        <v>0.0272879</v>
      </c>
      <c r="GV325">
        <v>0.0639395</v>
      </c>
      <c r="GW325">
        <v>0.053166</v>
      </c>
      <c r="GX325">
        <v>29481.7</v>
      </c>
      <c r="GY325">
        <v>28684.1</v>
      </c>
      <c r="GZ325">
        <v>30964.8</v>
      </c>
      <c r="HA325">
        <v>29716.8</v>
      </c>
      <c r="HB325">
        <v>39951</v>
      </c>
      <c r="HC325">
        <v>37020.7</v>
      </c>
      <c r="HD325">
        <v>47297</v>
      </c>
      <c r="HE325">
        <v>44146.8</v>
      </c>
      <c r="HF325">
        <v>1.89107</v>
      </c>
      <c r="HG325">
        <v>1.87643</v>
      </c>
      <c r="HH325">
        <v>0.0426322</v>
      </c>
      <c r="HI325">
        <v>0</v>
      </c>
      <c r="HJ325">
        <v>17.2796</v>
      </c>
      <c r="HK325">
        <v>999.9</v>
      </c>
      <c r="HL325">
        <v>31.1</v>
      </c>
      <c r="HM325">
        <v>32.4</v>
      </c>
      <c r="HN325">
        <v>16.8533</v>
      </c>
      <c r="HO325">
        <v>63.6414</v>
      </c>
      <c r="HP325">
        <v>19.8918</v>
      </c>
      <c r="HQ325">
        <v>1</v>
      </c>
      <c r="HR325">
        <v>-0.287993</v>
      </c>
      <c r="HS325">
        <v>2.80187</v>
      </c>
      <c r="HT325">
        <v>20.1848</v>
      </c>
      <c r="HU325">
        <v>5.23167</v>
      </c>
      <c r="HV325">
        <v>11.9731</v>
      </c>
      <c r="HW325">
        <v>4.9713</v>
      </c>
      <c r="HX325">
        <v>3.28958</v>
      </c>
      <c r="HY325">
        <v>9999</v>
      </c>
      <c r="HZ325">
        <v>9999</v>
      </c>
      <c r="IA325">
        <v>9999</v>
      </c>
      <c r="IB325">
        <v>999.9</v>
      </c>
      <c r="IC325">
        <v>4.97296</v>
      </c>
      <c r="ID325">
        <v>1.87744</v>
      </c>
      <c r="IE325">
        <v>1.87546</v>
      </c>
      <c r="IF325">
        <v>1.87836</v>
      </c>
      <c r="IG325">
        <v>1.875</v>
      </c>
      <c r="IH325">
        <v>1.87854</v>
      </c>
      <c r="II325">
        <v>1.87572</v>
      </c>
      <c r="IJ325">
        <v>1.87683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0.142</v>
      </c>
      <c r="IY325">
        <v>0.0514</v>
      </c>
      <c r="IZ325">
        <v>-0.1194416370607354</v>
      </c>
      <c r="JA325">
        <v>0.002211305909277446</v>
      </c>
      <c r="JB325">
        <v>-1.416678044876584E-06</v>
      </c>
      <c r="JC325">
        <v>5.589822708492042E-10</v>
      </c>
      <c r="JD325">
        <v>-0.0366444106193515</v>
      </c>
      <c r="JE325">
        <v>-0.003883289402147765</v>
      </c>
      <c r="JF325">
        <v>0.001294046794190009</v>
      </c>
      <c r="JG325">
        <v>-2.515066912705432E-05</v>
      </c>
      <c r="JH325">
        <v>14</v>
      </c>
      <c r="JI325">
        <v>2052</v>
      </c>
      <c r="JJ325">
        <v>1</v>
      </c>
      <c r="JK325">
        <v>21</v>
      </c>
      <c r="JL325">
        <v>29355556.5</v>
      </c>
      <c r="JM325">
        <v>29355556.5</v>
      </c>
      <c r="JN325">
        <v>0.374756</v>
      </c>
      <c r="JO325">
        <v>2.59155</v>
      </c>
      <c r="JP325">
        <v>1.39893</v>
      </c>
      <c r="JQ325">
        <v>2.32788</v>
      </c>
      <c r="JR325">
        <v>1.44897</v>
      </c>
      <c r="JS325">
        <v>2.55615</v>
      </c>
      <c r="JT325">
        <v>37.9891</v>
      </c>
      <c r="JU325">
        <v>23.9124</v>
      </c>
      <c r="JV325">
        <v>18</v>
      </c>
      <c r="JW325">
        <v>475.93</v>
      </c>
      <c r="JX325">
        <v>435.953</v>
      </c>
      <c r="JY325">
        <v>13.5875</v>
      </c>
      <c r="JZ325">
        <v>23.2774</v>
      </c>
      <c r="KA325">
        <v>29.9997</v>
      </c>
      <c r="KB325">
        <v>23.1161</v>
      </c>
      <c r="KC325">
        <v>23.212</v>
      </c>
      <c r="KD325">
        <v>7.53532</v>
      </c>
      <c r="KE325">
        <v>43.25</v>
      </c>
      <c r="KF325">
        <v>0</v>
      </c>
      <c r="KG325">
        <v>13.594</v>
      </c>
      <c r="KH325">
        <v>85.66800000000001</v>
      </c>
      <c r="KI325">
        <v>8.990259999999999</v>
      </c>
      <c r="KJ325">
        <v>102.274</v>
      </c>
      <c r="KK325">
        <v>101.555</v>
      </c>
    </row>
    <row r="326" spans="1:297">
      <c r="A326">
        <v>310</v>
      </c>
      <c r="B326">
        <v>1761333394</v>
      </c>
      <c r="C326">
        <v>5353.400000095367</v>
      </c>
      <c r="D326" t="s">
        <v>1066</v>
      </c>
      <c r="E326" t="s">
        <v>1067</v>
      </c>
      <c r="F326">
        <v>5</v>
      </c>
      <c r="G326" t="s">
        <v>1025</v>
      </c>
      <c r="H326" t="s">
        <v>436</v>
      </c>
      <c r="I326">
        <v>1761333386.5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103.0746291460891</v>
      </c>
      <c r="AK326">
        <v>115.1880787878788</v>
      </c>
      <c r="AL326">
        <v>-3.244784306824426</v>
      </c>
      <c r="AM326">
        <v>65.53775590521134</v>
      </c>
      <c r="AN326">
        <f>(AP326 - AO326 + DY326*1E3/(8.314*(EA326+273.15)) * AR326/DX326 * AQ326) * DX326/(100*DL326) * 1000/(1000 - AP326)</f>
        <v>0</v>
      </c>
      <c r="AO326">
        <v>8.962616697865197</v>
      </c>
      <c r="AP326">
        <v>11.54107151515151</v>
      </c>
      <c r="AQ326">
        <v>3.199389516389967E-06</v>
      </c>
      <c r="AR326">
        <v>114.1004477880155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1761333386.5</v>
      </c>
      <c r="DR326">
        <v>136.2725925925926</v>
      </c>
      <c r="DS326">
        <v>117.3507851851852</v>
      </c>
      <c r="DT326">
        <v>11.53717037037037</v>
      </c>
      <c r="DU326">
        <v>8.964355185185186</v>
      </c>
      <c r="DV326">
        <v>136.1161111111111</v>
      </c>
      <c r="DW326">
        <v>11.48580740740741</v>
      </c>
      <c r="DX326">
        <v>500.0165185185185</v>
      </c>
      <c r="DY326">
        <v>90.13806296296299</v>
      </c>
      <c r="DZ326">
        <v>0.02997338888888889</v>
      </c>
      <c r="EA326">
        <v>17.98338518518518</v>
      </c>
      <c r="EB326">
        <v>17.99084814814815</v>
      </c>
      <c r="EC326">
        <v>999.9000000000001</v>
      </c>
      <c r="ED326">
        <v>0</v>
      </c>
      <c r="EE326">
        <v>0</v>
      </c>
      <c r="EF326">
        <v>9994.34851851852</v>
      </c>
      <c r="EG326">
        <v>0</v>
      </c>
      <c r="EH326">
        <v>1158.738888888889</v>
      </c>
      <c r="EI326">
        <v>18.92181481481482</v>
      </c>
      <c r="EJ326">
        <v>137.8631111111111</v>
      </c>
      <c r="EK326">
        <v>118.4122296296296</v>
      </c>
      <c r="EL326">
        <v>2.572821111111111</v>
      </c>
      <c r="EM326">
        <v>117.3507851851852</v>
      </c>
      <c r="EN326">
        <v>8.964355185185186</v>
      </c>
      <c r="EO326">
        <v>1.039937777777778</v>
      </c>
      <c r="EP326">
        <v>0.8080297037037036</v>
      </c>
      <c r="EQ326">
        <v>7.488276666666668</v>
      </c>
      <c r="ER326">
        <v>3.84914925925926</v>
      </c>
      <c r="ES326">
        <v>1199.986666666667</v>
      </c>
      <c r="ET326">
        <v>0.9670025925925925</v>
      </c>
      <c r="EU326">
        <v>0.03299718888888888</v>
      </c>
      <c r="EV326">
        <v>0</v>
      </c>
      <c r="EW326">
        <v>1237.302592592592</v>
      </c>
      <c r="EX326">
        <v>5.000560000000001</v>
      </c>
      <c r="EY326">
        <v>14782.8037037037</v>
      </c>
      <c r="EZ326">
        <v>10316.71851851852</v>
      </c>
      <c r="FA326">
        <v>37.02985185185185</v>
      </c>
      <c r="FB326">
        <v>40.52988888888889</v>
      </c>
      <c r="FC326">
        <v>38.27281481481482</v>
      </c>
      <c r="FD326">
        <v>39.63174074074073</v>
      </c>
      <c r="FE326">
        <v>38.509</v>
      </c>
      <c r="FF326">
        <v>1155.556666666667</v>
      </c>
      <c r="FG326">
        <v>39.43000000000001</v>
      </c>
      <c r="FH326">
        <v>0</v>
      </c>
      <c r="FI326">
        <v>1761333429.8</v>
      </c>
      <c r="FJ326">
        <v>0</v>
      </c>
      <c r="FK326">
        <v>1237.597692307692</v>
      </c>
      <c r="FL326">
        <v>-93.87282057276418</v>
      </c>
      <c r="FM326">
        <v>-1082.266667261208</v>
      </c>
      <c r="FN326">
        <v>14786.06538461539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18.633425</v>
      </c>
      <c r="GD326">
        <v>6.787046904315179</v>
      </c>
      <c r="GE326">
        <v>0.6576766415762384</v>
      </c>
      <c r="GF326">
        <v>0</v>
      </c>
      <c r="GG326">
        <v>1240.78794117647</v>
      </c>
      <c r="GH326">
        <v>-85.83789151576532</v>
      </c>
      <c r="GI326">
        <v>8.466832791897565</v>
      </c>
      <c r="GJ326">
        <v>0</v>
      </c>
      <c r="GK326">
        <v>2.5702645</v>
      </c>
      <c r="GL326">
        <v>0.05980660412757819</v>
      </c>
      <c r="GM326">
        <v>0.005796999633431099</v>
      </c>
      <c r="GN326">
        <v>1</v>
      </c>
      <c r="GO326">
        <v>1</v>
      </c>
      <c r="GP326">
        <v>3</v>
      </c>
      <c r="GQ326" t="s">
        <v>446</v>
      </c>
      <c r="GR326">
        <v>3.13327</v>
      </c>
      <c r="GS326">
        <v>2.70749</v>
      </c>
      <c r="GT326">
        <v>0.0279244</v>
      </c>
      <c r="GU326">
        <v>0.0233087</v>
      </c>
      <c r="GV326">
        <v>0.0639482</v>
      </c>
      <c r="GW326">
        <v>0.0531566</v>
      </c>
      <c r="GX326">
        <v>29595.6</v>
      </c>
      <c r="GY326">
        <v>28802.6</v>
      </c>
      <c r="GZ326">
        <v>30965.5</v>
      </c>
      <c r="HA326">
        <v>29717.8</v>
      </c>
      <c r="HB326">
        <v>39951</v>
      </c>
      <c r="HC326">
        <v>37021.9</v>
      </c>
      <c r="HD326">
        <v>47297.7</v>
      </c>
      <c r="HE326">
        <v>44148</v>
      </c>
      <c r="HF326">
        <v>1.89107</v>
      </c>
      <c r="HG326">
        <v>1.87668</v>
      </c>
      <c r="HH326">
        <v>0.0431463</v>
      </c>
      <c r="HI326">
        <v>0</v>
      </c>
      <c r="HJ326">
        <v>17.2761</v>
      </c>
      <c r="HK326">
        <v>999.9</v>
      </c>
      <c r="HL326">
        <v>31.1</v>
      </c>
      <c r="HM326">
        <v>32.4</v>
      </c>
      <c r="HN326">
        <v>16.8522</v>
      </c>
      <c r="HO326">
        <v>63.8014</v>
      </c>
      <c r="HP326">
        <v>19.8958</v>
      </c>
      <c r="HQ326">
        <v>1</v>
      </c>
      <c r="HR326">
        <v>-0.288524</v>
      </c>
      <c r="HS326">
        <v>2.80233</v>
      </c>
      <c r="HT326">
        <v>20.1849</v>
      </c>
      <c r="HU326">
        <v>5.23212</v>
      </c>
      <c r="HV326">
        <v>11.9728</v>
      </c>
      <c r="HW326">
        <v>4.97155</v>
      </c>
      <c r="HX326">
        <v>3.28953</v>
      </c>
      <c r="HY326">
        <v>9999</v>
      </c>
      <c r="HZ326">
        <v>9999</v>
      </c>
      <c r="IA326">
        <v>9999</v>
      </c>
      <c r="IB326">
        <v>999.9</v>
      </c>
      <c r="IC326">
        <v>4.97297</v>
      </c>
      <c r="ID326">
        <v>1.87744</v>
      </c>
      <c r="IE326">
        <v>1.87547</v>
      </c>
      <c r="IF326">
        <v>1.87836</v>
      </c>
      <c r="IG326">
        <v>1.87501</v>
      </c>
      <c r="IH326">
        <v>1.87859</v>
      </c>
      <c r="II326">
        <v>1.87573</v>
      </c>
      <c r="IJ326">
        <v>1.87685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0.111</v>
      </c>
      <c r="IY326">
        <v>0.0514</v>
      </c>
      <c r="IZ326">
        <v>-0.1194416370607354</v>
      </c>
      <c r="JA326">
        <v>0.002211305909277446</v>
      </c>
      <c r="JB326">
        <v>-1.416678044876584E-06</v>
      </c>
      <c r="JC326">
        <v>5.589822708492042E-10</v>
      </c>
      <c r="JD326">
        <v>-0.0366444106193515</v>
      </c>
      <c r="JE326">
        <v>-0.003883289402147765</v>
      </c>
      <c r="JF326">
        <v>0.001294046794190009</v>
      </c>
      <c r="JG326">
        <v>-2.515066912705432E-05</v>
      </c>
      <c r="JH326">
        <v>14</v>
      </c>
      <c r="JI326">
        <v>2052</v>
      </c>
      <c r="JJ326">
        <v>1</v>
      </c>
      <c r="JK326">
        <v>21</v>
      </c>
      <c r="JL326">
        <v>29355556.6</v>
      </c>
      <c r="JM326">
        <v>29355556.6</v>
      </c>
      <c r="JN326">
        <v>0.334473</v>
      </c>
      <c r="JO326">
        <v>2.6001</v>
      </c>
      <c r="JP326">
        <v>1.39893</v>
      </c>
      <c r="JQ326">
        <v>2.32788</v>
      </c>
      <c r="JR326">
        <v>1.44897</v>
      </c>
      <c r="JS326">
        <v>2.43408</v>
      </c>
      <c r="JT326">
        <v>37.9891</v>
      </c>
      <c r="JU326">
        <v>23.8949</v>
      </c>
      <c r="JV326">
        <v>18</v>
      </c>
      <c r="JW326">
        <v>475.906</v>
      </c>
      <c r="JX326">
        <v>436.074</v>
      </c>
      <c r="JY326">
        <v>13.5967</v>
      </c>
      <c r="JZ326">
        <v>23.2735</v>
      </c>
      <c r="KA326">
        <v>29.9996</v>
      </c>
      <c r="KB326">
        <v>23.1128</v>
      </c>
      <c r="KC326">
        <v>23.2086</v>
      </c>
      <c r="KD326">
        <v>6.71628</v>
      </c>
      <c r="KE326">
        <v>43.25</v>
      </c>
      <c r="KF326">
        <v>0</v>
      </c>
      <c r="KG326">
        <v>13.5995</v>
      </c>
      <c r="KH326">
        <v>65.6349</v>
      </c>
      <c r="KI326">
        <v>8.98921</v>
      </c>
      <c r="KJ326">
        <v>102.276</v>
      </c>
      <c r="KK326">
        <v>101.558</v>
      </c>
    </row>
    <row r="327" spans="1:297">
      <c r="A327">
        <v>311</v>
      </c>
      <c r="B327">
        <v>1761333399</v>
      </c>
      <c r="C327">
        <v>5358.400000095367</v>
      </c>
      <c r="D327" t="s">
        <v>1068</v>
      </c>
      <c r="E327" t="s">
        <v>1069</v>
      </c>
      <c r="F327">
        <v>5</v>
      </c>
      <c r="G327" t="s">
        <v>1025</v>
      </c>
      <c r="H327" t="s">
        <v>436</v>
      </c>
      <c r="I327">
        <v>1761333391.214286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86.25796706555334</v>
      </c>
      <c r="AK327">
        <v>99.01460181818184</v>
      </c>
      <c r="AL327">
        <v>-3.23861466074473</v>
      </c>
      <c r="AM327">
        <v>65.53775590521134</v>
      </c>
      <c r="AN327">
        <f>(AP327 - AO327 + DY327*1E3/(8.314*(EA327+273.15)) * AR327/DX327 * AQ327) * DX327/(100*DL327) * 1000/(1000 - AP327)</f>
        <v>0</v>
      </c>
      <c r="AO327">
        <v>8.959845496504157</v>
      </c>
      <c r="AP327">
        <v>11.54476484848484</v>
      </c>
      <c r="AQ327">
        <v>6.400711933613013E-06</v>
      </c>
      <c r="AR327">
        <v>114.1004477880155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1761333391.214286</v>
      </c>
      <c r="DR327">
        <v>121.1827607142857</v>
      </c>
      <c r="DS327">
        <v>101.6503535714286</v>
      </c>
      <c r="DT327">
        <v>11.54039285714286</v>
      </c>
      <c r="DU327">
        <v>8.962250357142858</v>
      </c>
      <c r="DV327">
        <v>121.054525</v>
      </c>
      <c r="DW327">
        <v>11.488975</v>
      </c>
      <c r="DX327">
        <v>499.9839642857143</v>
      </c>
      <c r="DY327">
        <v>90.13538214285715</v>
      </c>
      <c r="DZ327">
        <v>0.02994502142857143</v>
      </c>
      <c r="EA327">
        <v>17.98246428571428</v>
      </c>
      <c r="EB327">
        <v>17.99194285714286</v>
      </c>
      <c r="EC327">
        <v>999.9000000000002</v>
      </c>
      <c r="ED327">
        <v>0</v>
      </c>
      <c r="EE327">
        <v>0</v>
      </c>
      <c r="EF327">
        <v>9996.159642857141</v>
      </c>
      <c r="EG327">
        <v>0</v>
      </c>
      <c r="EH327">
        <v>1158.749285714286</v>
      </c>
      <c r="EI327">
        <v>19.53239642857143</v>
      </c>
      <c r="EJ327">
        <v>122.5976321428572</v>
      </c>
      <c r="EK327">
        <v>102.5696071428572</v>
      </c>
      <c r="EL327">
        <v>2.578142142857143</v>
      </c>
      <c r="EM327">
        <v>101.6503535714286</v>
      </c>
      <c r="EN327">
        <v>8.962250357142858</v>
      </c>
      <c r="EO327">
        <v>1.040197142857143</v>
      </c>
      <c r="EP327">
        <v>0.8078159285714287</v>
      </c>
      <c r="EQ327">
        <v>7.49192</v>
      </c>
      <c r="ER327">
        <v>3.845389285714286</v>
      </c>
      <c r="ES327">
        <v>1200.008928571429</v>
      </c>
      <c r="ET327">
        <v>0.9669987499999999</v>
      </c>
      <c r="EU327">
        <v>0.03300112142857143</v>
      </c>
      <c r="EV327">
        <v>0</v>
      </c>
      <c r="EW327">
        <v>1229.225357142857</v>
      </c>
      <c r="EX327">
        <v>5.000560000000001</v>
      </c>
      <c r="EY327">
        <v>14689.46071428571</v>
      </c>
      <c r="EZ327">
        <v>10316.89642857143</v>
      </c>
      <c r="FA327">
        <v>37.06007142857143</v>
      </c>
      <c r="FB327">
        <v>40.6025</v>
      </c>
      <c r="FC327">
        <v>38.33446428571428</v>
      </c>
      <c r="FD327">
        <v>39.73864285714286</v>
      </c>
      <c r="FE327">
        <v>38.57335714285714</v>
      </c>
      <c r="FF327">
        <v>1155.572857142857</v>
      </c>
      <c r="FG327">
        <v>39.43607142857144</v>
      </c>
      <c r="FH327">
        <v>0</v>
      </c>
      <c r="FI327">
        <v>1761333435.2</v>
      </c>
      <c r="FJ327">
        <v>0</v>
      </c>
      <c r="FK327">
        <v>1227.8036</v>
      </c>
      <c r="FL327">
        <v>-113.1469230823034</v>
      </c>
      <c r="FM327">
        <v>-1309.069230663445</v>
      </c>
      <c r="FN327">
        <v>14672.764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19.104785</v>
      </c>
      <c r="GD327">
        <v>7.563775609756059</v>
      </c>
      <c r="GE327">
        <v>0.7309619537123665</v>
      </c>
      <c r="GF327">
        <v>0</v>
      </c>
      <c r="GG327">
        <v>1235.285588235294</v>
      </c>
      <c r="GH327">
        <v>-97.87517180584315</v>
      </c>
      <c r="GI327">
        <v>9.642530541419848</v>
      </c>
      <c r="GJ327">
        <v>0</v>
      </c>
      <c r="GK327">
        <v>2.5744205</v>
      </c>
      <c r="GL327">
        <v>0.06591061913695583</v>
      </c>
      <c r="GM327">
        <v>0.006379961579037887</v>
      </c>
      <c r="GN327">
        <v>1</v>
      </c>
      <c r="GO327">
        <v>1</v>
      </c>
      <c r="GP327">
        <v>3</v>
      </c>
      <c r="GQ327" t="s">
        <v>446</v>
      </c>
      <c r="GR327">
        <v>3.13323</v>
      </c>
      <c r="GS327">
        <v>2.70778</v>
      </c>
      <c r="GT327">
        <v>0.024135</v>
      </c>
      <c r="GU327">
        <v>0.019232</v>
      </c>
      <c r="GV327">
        <v>0.0639614</v>
      </c>
      <c r="GW327">
        <v>0.0531487</v>
      </c>
      <c r="GX327">
        <v>29711.2</v>
      </c>
      <c r="GY327">
        <v>28923.1</v>
      </c>
      <c r="GZ327">
        <v>30965.6</v>
      </c>
      <c r="HA327">
        <v>29717.9</v>
      </c>
      <c r="HB327">
        <v>39950.5</v>
      </c>
      <c r="HC327">
        <v>37022.3</v>
      </c>
      <c r="HD327">
        <v>47298.1</v>
      </c>
      <c r="HE327">
        <v>44148.6</v>
      </c>
      <c r="HF327">
        <v>1.891</v>
      </c>
      <c r="HG327">
        <v>1.87635</v>
      </c>
      <c r="HH327">
        <v>0.0437796</v>
      </c>
      <c r="HI327">
        <v>0</v>
      </c>
      <c r="HJ327">
        <v>17.2727</v>
      </c>
      <c r="HK327">
        <v>999.9</v>
      </c>
      <c r="HL327">
        <v>31.1</v>
      </c>
      <c r="HM327">
        <v>32.4</v>
      </c>
      <c r="HN327">
        <v>16.8554</v>
      </c>
      <c r="HO327">
        <v>63.2114</v>
      </c>
      <c r="HP327">
        <v>20.1042</v>
      </c>
      <c r="HQ327">
        <v>1</v>
      </c>
      <c r="HR327">
        <v>-0.288697</v>
      </c>
      <c r="HS327">
        <v>2.78955</v>
      </c>
      <c r="HT327">
        <v>20.185</v>
      </c>
      <c r="HU327">
        <v>5.23167</v>
      </c>
      <c r="HV327">
        <v>11.9737</v>
      </c>
      <c r="HW327">
        <v>4.9713</v>
      </c>
      <c r="HX327">
        <v>3.28955</v>
      </c>
      <c r="HY327">
        <v>9999</v>
      </c>
      <c r="HZ327">
        <v>9999</v>
      </c>
      <c r="IA327">
        <v>9999</v>
      </c>
      <c r="IB327">
        <v>999.9</v>
      </c>
      <c r="IC327">
        <v>4.97298</v>
      </c>
      <c r="ID327">
        <v>1.87745</v>
      </c>
      <c r="IE327">
        <v>1.87547</v>
      </c>
      <c r="IF327">
        <v>1.87836</v>
      </c>
      <c r="IG327">
        <v>1.87502</v>
      </c>
      <c r="IH327">
        <v>1.87859</v>
      </c>
      <c r="II327">
        <v>1.87572</v>
      </c>
      <c r="IJ327">
        <v>1.87685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0.081</v>
      </c>
      <c r="IY327">
        <v>0.0515</v>
      </c>
      <c r="IZ327">
        <v>-0.1194416370607354</v>
      </c>
      <c r="JA327">
        <v>0.002211305909277446</v>
      </c>
      <c r="JB327">
        <v>-1.416678044876584E-06</v>
      </c>
      <c r="JC327">
        <v>5.589822708492042E-10</v>
      </c>
      <c r="JD327">
        <v>-0.0366444106193515</v>
      </c>
      <c r="JE327">
        <v>-0.003883289402147765</v>
      </c>
      <c r="JF327">
        <v>0.001294046794190009</v>
      </c>
      <c r="JG327">
        <v>-2.515066912705432E-05</v>
      </c>
      <c r="JH327">
        <v>14</v>
      </c>
      <c r="JI327">
        <v>2052</v>
      </c>
      <c r="JJ327">
        <v>1</v>
      </c>
      <c r="JK327">
        <v>21</v>
      </c>
      <c r="JL327">
        <v>29355556.6</v>
      </c>
      <c r="JM327">
        <v>29355556.6</v>
      </c>
      <c r="JN327">
        <v>0.29541</v>
      </c>
      <c r="JO327">
        <v>2.59155</v>
      </c>
      <c r="JP327">
        <v>1.39893</v>
      </c>
      <c r="JQ327">
        <v>2.32788</v>
      </c>
      <c r="JR327">
        <v>1.44897</v>
      </c>
      <c r="JS327">
        <v>2.54883</v>
      </c>
      <c r="JT327">
        <v>37.9891</v>
      </c>
      <c r="JU327">
        <v>23.9124</v>
      </c>
      <c r="JV327">
        <v>18</v>
      </c>
      <c r="JW327">
        <v>475.842</v>
      </c>
      <c r="JX327">
        <v>435.856</v>
      </c>
      <c r="JY327">
        <v>13.6029</v>
      </c>
      <c r="JZ327">
        <v>23.2701</v>
      </c>
      <c r="KA327">
        <v>29.9997</v>
      </c>
      <c r="KB327">
        <v>23.1094</v>
      </c>
      <c r="KC327">
        <v>23.2057</v>
      </c>
      <c r="KD327">
        <v>5.95757</v>
      </c>
      <c r="KE327">
        <v>43.25</v>
      </c>
      <c r="KF327">
        <v>0</v>
      </c>
      <c r="KG327">
        <v>13.6063</v>
      </c>
      <c r="KH327">
        <v>52.2784</v>
      </c>
      <c r="KI327">
        <v>8.98352</v>
      </c>
      <c r="KJ327">
        <v>102.276</v>
      </c>
      <c r="KK327">
        <v>101.559</v>
      </c>
    </row>
    <row r="328" spans="1:297">
      <c r="A328">
        <v>312</v>
      </c>
      <c r="B328">
        <v>1761333404</v>
      </c>
      <c r="C328">
        <v>5363.400000095367</v>
      </c>
      <c r="D328" t="s">
        <v>1070</v>
      </c>
      <c r="E328" t="s">
        <v>1071</v>
      </c>
      <c r="F328">
        <v>5</v>
      </c>
      <c r="G328" t="s">
        <v>1025</v>
      </c>
      <c r="H328" t="s">
        <v>436</v>
      </c>
      <c r="I328">
        <v>1761333396.5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69.4083403653261</v>
      </c>
      <c r="AK328">
        <v>82.82725090909086</v>
      </c>
      <c r="AL328">
        <v>-3.238711815972599</v>
      </c>
      <c r="AM328">
        <v>65.53775590521134</v>
      </c>
      <c r="AN328">
        <f>(AP328 - AO328 + DY328*1E3/(8.314*(EA328+273.15)) * AR328/DX328 * AQ328) * DX328/(100*DL328) * 1000/(1000 - AP328)</f>
        <v>0</v>
      </c>
      <c r="AO328">
        <v>8.95858917523813</v>
      </c>
      <c r="AP328">
        <v>11.54842545454545</v>
      </c>
      <c r="AQ328">
        <v>2.975924547478752E-06</v>
      </c>
      <c r="AR328">
        <v>114.1004477880155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1761333396.5</v>
      </c>
      <c r="DR328">
        <v>104.2728481481481</v>
      </c>
      <c r="DS328">
        <v>84.0028925925926</v>
      </c>
      <c r="DT328">
        <v>11.54395555555556</v>
      </c>
      <c r="DU328">
        <v>8.960208888888888</v>
      </c>
      <c r="DV328">
        <v>104.1768740740741</v>
      </c>
      <c r="DW328">
        <v>11.49248888888889</v>
      </c>
      <c r="DX328">
        <v>500.0034814814815</v>
      </c>
      <c r="DY328">
        <v>90.1331888888889</v>
      </c>
      <c r="DZ328">
        <v>0.02979286296296297</v>
      </c>
      <c r="EA328">
        <v>17.98444074074074</v>
      </c>
      <c r="EB328">
        <v>17.99513333333334</v>
      </c>
      <c r="EC328">
        <v>999.9000000000001</v>
      </c>
      <c r="ED328">
        <v>0</v>
      </c>
      <c r="EE328">
        <v>0</v>
      </c>
      <c r="EF328">
        <v>10009.2362962963</v>
      </c>
      <c r="EG328">
        <v>0</v>
      </c>
      <c r="EH328">
        <v>1158.761111111111</v>
      </c>
      <c r="EI328">
        <v>20.26992222222222</v>
      </c>
      <c r="EJ328">
        <v>105.490662962963</v>
      </c>
      <c r="EK328">
        <v>84.76239259259258</v>
      </c>
      <c r="EL328">
        <v>2.583750740740741</v>
      </c>
      <c r="EM328">
        <v>84.0028925925926</v>
      </c>
      <c r="EN328">
        <v>8.960208888888888</v>
      </c>
      <c r="EO328">
        <v>1.040492962962963</v>
      </c>
      <c r="EP328">
        <v>0.8076121851851852</v>
      </c>
      <c r="EQ328">
        <v>7.496087037037037</v>
      </c>
      <c r="ER328">
        <v>3.841805555555556</v>
      </c>
      <c r="ES328">
        <v>1200.010370370371</v>
      </c>
      <c r="ET328">
        <v>0.9669953333333334</v>
      </c>
      <c r="EU328">
        <v>0.03300459259259259</v>
      </c>
      <c r="EV328">
        <v>0</v>
      </c>
      <c r="EW328">
        <v>1218.688888888889</v>
      </c>
      <c r="EX328">
        <v>5.000560000000001</v>
      </c>
      <c r="EY328">
        <v>14567.37407407407</v>
      </c>
      <c r="EZ328">
        <v>10316.88148148148</v>
      </c>
      <c r="FA328">
        <v>37.05762962962963</v>
      </c>
      <c r="FB328">
        <v>40.67570370370369</v>
      </c>
      <c r="FC328">
        <v>38.38618518518518</v>
      </c>
      <c r="FD328">
        <v>39.85396296296296</v>
      </c>
      <c r="FE328">
        <v>38.64781481481482</v>
      </c>
      <c r="FF328">
        <v>1155.569259259259</v>
      </c>
      <c r="FG328">
        <v>39.44111111111111</v>
      </c>
      <c r="FH328">
        <v>0</v>
      </c>
      <c r="FI328">
        <v>1761333440</v>
      </c>
      <c r="FJ328">
        <v>0</v>
      </c>
      <c r="FK328">
        <v>1217.9856</v>
      </c>
      <c r="FL328">
        <v>-131.68153827343</v>
      </c>
      <c r="FM328">
        <v>-1516.430766729151</v>
      </c>
      <c r="FN328">
        <v>14559.468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19.78266341463415</v>
      </c>
      <c r="GD328">
        <v>8.305634843205592</v>
      </c>
      <c r="GE328">
        <v>0.8193658757951837</v>
      </c>
      <c r="GF328">
        <v>0</v>
      </c>
      <c r="GG328">
        <v>1225.583823529412</v>
      </c>
      <c r="GH328">
        <v>-116.7185637816279</v>
      </c>
      <c r="GI328">
        <v>11.49187129969953</v>
      </c>
      <c r="GJ328">
        <v>0</v>
      </c>
      <c r="GK328">
        <v>2.579844146341463</v>
      </c>
      <c r="GL328">
        <v>0.06433818815331166</v>
      </c>
      <c r="GM328">
        <v>0.006383919575724286</v>
      </c>
      <c r="GN328">
        <v>1</v>
      </c>
      <c r="GO328">
        <v>1</v>
      </c>
      <c r="GP328">
        <v>3</v>
      </c>
      <c r="GQ328" t="s">
        <v>446</v>
      </c>
      <c r="GR328">
        <v>3.13315</v>
      </c>
      <c r="GS328">
        <v>2.70762</v>
      </c>
      <c r="GT328">
        <v>0.0202703</v>
      </c>
      <c r="GU328">
        <v>0.015065</v>
      </c>
      <c r="GV328">
        <v>0.06397700000000001</v>
      </c>
      <c r="GW328">
        <v>0.0531412</v>
      </c>
      <c r="GX328">
        <v>29828.8</v>
      </c>
      <c r="GY328">
        <v>29046.5</v>
      </c>
      <c r="GZ328">
        <v>30965.5</v>
      </c>
      <c r="HA328">
        <v>29718.3</v>
      </c>
      <c r="HB328">
        <v>39949.6</v>
      </c>
      <c r="HC328">
        <v>37023.1</v>
      </c>
      <c r="HD328">
        <v>47298.2</v>
      </c>
      <c r="HE328">
        <v>44149.4</v>
      </c>
      <c r="HF328">
        <v>1.89102</v>
      </c>
      <c r="HG328">
        <v>1.87643</v>
      </c>
      <c r="HH328">
        <v>0.0439733</v>
      </c>
      <c r="HI328">
        <v>0</v>
      </c>
      <c r="HJ328">
        <v>17.2696</v>
      </c>
      <c r="HK328">
        <v>999.9</v>
      </c>
      <c r="HL328">
        <v>31.1</v>
      </c>
      <c r="HM328">
        <v>32.4</v>
      </c>
      <c r="HN328">
        <v>16.853</v>
      </c>
      <c r="HO328">
        <v>63.2214</v>
      </c>
      <c r="HP328">
        <v>20.1522</v>
      </c>
      <c r="HQ328">
        <v>1</v>
      </c>
      <c r="HR328">
        <v>-0.289057</v>
      </c>
      <c r="HS328">
        <v>2.80221</v>
      </c>
      <c r="HT328">
        <v>20.1847</v>
      </c>
      <c r="HU328">
        <v>5.23241</v>
      </c>
      <c r="HV328">
        <v>11.9724</v>
      </c>
      <c r="HW328">
        <v>4.9715</v>
      </c>
      <c r="HX328">
        <v>3.28965</v>
      </c>
      <c r="HY328">
        <v>9999</v>
      </c>
      <c r="HZ328">
        <v>9999</v>
      </c>
      <c r="IA328">
        <v>9999</v>
      </c>
      <c r="IB328">
        <v>999.9</v>
      </c>
      <c r="IC328">
        <v>4.97295</v>
      </c>
      <c r="ID328">
        <v>1.87744</v>
      </c>
      <c r="IE328">
        <v>1.87551</v>
      </c>
      <c r="IF328">
        <v>1.87836</v>
      </c>
      <c r="IG328">
        <v>1.87502</v>
      </c>
      <c r="IH328">
        <v>1.87859</v>
      </c>
      <c r="II328">
        <v>1.87573</v>
      </c>
      <c r="IJ328">
        <v>1.87686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0.049</v>
      </c>
      <c r="IY328">
        <v>0.0515</v>
      </c>
      <c r="IZ328">
        <v>-0.1194416370607354</v>
      </c>
      <c r="JA328">
        <v>0.002211305909277446</v>
      </c>
      <c r="JB328">
        <v>-1.416678044876584E-06</v>
      </c>
      <c r="JC328">
        <v>5.589822708492042E-10</v>
      </c>
      <c r="JD328">
        <v>-0.0366444106193515</v>
      </c>
      <c r="JE328">
        <v>-0.003883289402147765</v>
      </c>
      <c r="JF328">
        <v>0.001294046794190009</v>
      </c>
      <c r="JG328">
        <v>-2.515066912705432E-05</v>
      </c>
      <c r="JH328">
        <v>14</v>
      </c>
      <c r="JI328">
        <v>2052</v>
      </c>
      <c r="JJ328">
        <v>1</v>
      </c>
      <c r="JK328">
        <v>21</v>
      </c>
      <c r="JL328">
        <v>29355556.7</v>
      </c>
      <c r="JM328">
        <v>29355556.7</v>
      </c>
      <c r="JN328">
        <v>0.255127</v>
      </c>
      <c r="JO328">
        <v>2.59521</v>
      </c>
      <c r="JP328">
        <v>1.39893</v>
      </c>
      <c r="JQ328">
        <v>2.32788</v>
      </c>
      <c r="JR328">
        <v>1.44897</v>
      </c>
      <c r="JS328">
        <v>2.61841</v>
      </c>
      <c r="JT328">
        <v>37.9891</v>
      </c>
      <c r="JU328">
        <v>23.9036</v>
      </c>
      <c r="JV328">
        <v>18</v>
      </c>
      <c r="JW328">
        <v>475.834</v>
      </c>
      <c r="JX328">
        <v>435.873</v>
      </c>
      <c r="JY328">
        <v>13.609</v>
      </c>
      <c r="JZ328">
        <v>23.2661</v>
      </c>
      <c r="KA328">
        <v>29.9999</v>
      </c>
      <c r="KB328">
        <v>23.1064</v>
      </c>
      <c r="KC328">
        <v>23.2023</v>
      </c>
      <c r="KD328">
        <v>5.14124</v>
      </c>
      <c r="KE328">
        <v>43.25</v>
      </c>
      <c r="KF328">
        <v>0</v>
      </c>
      <c r="KG328">
        <v>13.6087</v>
      </c>
      <c r="KH328">
        <v>32.2473</v>
      </c>
      <c r="KI328">
        <v>8.97526</v>
      </c>
      <c r="KJ328">
        <v>102.276</v>
      </c>
      <c r="KK328">
        <v>101.561</v>
      </c>
    </row>
    <row r="329" spans="1:297">
      <c r="A329">
        <v>313</v>
      </c>
      <c r="B329">
        <v>1761333501</v>
      </c>
      <c r="C329">
        <v>5460.400000095367</v>
      </c>
      <c r="D329" t="s">
        <v>1072</v>
      </c>
      <c r="E329" t="s">
        <v>1073</v>
      </c>
      <c r="F329">
        <v>5</v>
      </c>
      <c r="G329" t="s">
        <v>1025</v>
      </c>
      <c r="H329" t="s">
        <v>436</v>
      </c>
      <c r="I329">
        <v>1761333493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423.7318671300494</v>
      </c>
      <c r="AK329">
        <v>411.8159090909089</v>
      </c>
      <c r="AL329">
        <v>0.001521637475905259</v>
      </c>
      <c r="AM329">
        <v>65.53775590521134</v>
      </c>
      <c r="AN329">
        <f>(AP329 - AO329 + DY329*1E3/(8.314*(EA329+273.15)) * AR329/DX329 * AQ329) * DX329/(100*DL329) * 1000/(1000 - AP329)</f>
        <v>0</v>
      </c>
      <c r="AO329">
        <v>8.804296248818407</v>
      </c>
      <c r="AP329">
        <v>11.57567575757576</v>
      </c>
      <c r="AQ329">
        <v>4.224796529290946E-05</v>
      </c>
      <c r="AR329">
        <v>114.1004477880155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1761333493</v>
      </c>
      <c r="DR329">
        <v>406.9713548387097</v>
      </c>
      <c r="DS329">
        <v>419.9987419354838</v>
      </c>
      <c r="DT329">
        <v>11.57297096774193</v>
      </c>
      <c r="DU329">
        <v>8.805129354838709</v>
      </c>
      <c r="DV329">
        <v>406.3886451612904</v>
      </c>
      <c r="DW329">
        <v>11.52104516129032</v>
      </c>
      <c r="DX329">
        <v>500.0013548387097</v>
      </c>
      <c r="DY329">
        <v>90.12896774193548</v>
      </c>
      <c r="DZ329">
        <v>0.03055181935483871</v>
      </c>
      <c r="EA329">
        <v>18.03</v>
      </c>
      <c r="EB329">
        <v>18.00839032258065</v>
      </c>
      <c r="EC329">
        <v>999.9000000000003</v>
      </c>
      <c r="ED329">
        <v>0</v>
      </c>
      <c r="EE329">
        <v>0</v>
      </c>
      <c r="EF329">
        <v>10002.88258064516</v>
      </c>
      <c r="EG329">
        <v>0</v>
      </c>
      <c r="EH329">
        <v>1163.125161290322</v>
      </c>
      <c r="EI329">
        <v>-13.02749032258065</v>
      </c>
      <c r="EJ329">
        <v>411.7363548387096</v>
      </c>
      <c r="EK329">
        <v>423.729806451613</v>
      </c>
      <c r="EL329">
        <v>2.767846451612904</v>
      </c>
      <c r="EM329">
        <v>419.9987419354838</v>
      </c>
      <c r="EN329">
        <v>8.805129354838709</v>
      </c>
      <c r="EO329">
        <v>1.043059677419355</v>
      </c>
      <c r="EP329">
        <v>0.7935972580645159</v>
      </c>
      <c r="EQ329">
        <v>7.532156774193547</v>
      </c>
      <c r="ER329">
        <v>3.593288064516129</v>
      </c>
      <c r="ES329">
        <v>1199.955161290323</v>
      </c>
      <c r="ET329">
        <v>0.9670012580645162</v>
      </c>
      <c r="EU329">
        <v>0.03299901612903226</v>
      </c>
      <c r="EV329">
        <v>0</v>
      </c>
      <c r="EW329">
        <v>1167.630322580645</v>
      </c>
      <c r="EX329">
        <v>5.000560000000002</v>
      </c>
      <c r="EY329">
        <v>14015.23225806452</v>
      </c>
      <c r="EZ329">
        <v>10316.43225806452</v>
      </c>
      <c r="FA329">
        <v>37.91909677419354</v>
      </c>
      <c r="FB329">
        <v>41.84448387096772</v>
      </c>
      <c r="FC329">
        <v>39.42116129032257</v>
      </c>
      <c r="FD329">
        <v>41.5582258064516</v>
      </c>
      <c r="FE329">
        <v>39.77409677419354</v>
      </c>
      <c r="FF329">
        <v>1155.525161290323</v>
      </c>
      <c r="FG329">
        <v>39.43000000000001</v>
      </c>
      <c r="FH329">
        <v>0</v>
      </c>
      <c r="FI329">
        <v>1761333537.2</v>
      </c>
      <c r="FJ329">
        <v>0</v>
      </c>
      <c r="FK329">
        <v>1168.1572</v>
      </c>
      <c r="FL329">
        <v>26.67384613752378</v>
      </c>
      <c r="FM329">
        <v>354.3076922587821</v>
      </c>
      <c r="FN329">
        <v>14021.552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-13.074305</v>
      </c>
      <c r="GD329">
        <v>0.9512577861163604</v>
      </c>
      <c r="GE329">
        <v>0.09992059084593125</v>
      </c>
      <c r="GF329">
        <v>0</v>
      </c>
      <c r="GG329">
        <v>1166.515294117647</v>
      </c>
      <c r="GH329">
        <v>28.57417876910485</v>
      </c>
      <c r="GI329">
        <v>2.8356369087386</v>
      </c>
      <c r="GJ329">
        <v>0</v>
      </c>
      <c r="GK329">
        <v>2.76094075</v>
      </c>
      <c r="GL329">
        <v>0.1321899061913744</v>
      </c>
      <c r="GM329">
        <v>0.01440426835828534</v>
      </c>
      <c r="GN329">
        <v>0</v>
      </c>
      <c r="GO329">
        <v>0</v>
      </c>
      <c r="GP329">
        <v>3</v>
      </c>
      <c r="GQ329" t="s">
        <v>497</v>
      </c>
      <c r="GR329">
        <v>3.13332</v>
      </c>
      <c r="GS329">
        <v>2.70794</v>
      </c>
      <c r="GT329">
        <v>0.08447590000000001</v>
      </c>
      <c r="GU329">
        <v>0.08701879999999999</v>
      </c>
      <c r="GV329">
        <v>0.06409670000000001</v>
      </c>
      <c r="GW329">
        <v>0.0523464</v>
      </c>
      <c r="GX329">
        <v>27879.7</v>
      </c>
      <c r="GY329">
        <v>26927.2</v>
      </c>
      <c r="GZ329">
        <v>30972.4</v>
      </c>
      <c r="HA329">
        <v>29722.4</v>
      </c>
      <c r="HB329">
        <v>39957.6</v>
      </c>
      <c r="HC329">
        <v>37064.7</v>
      </c>
      <c r="HD329">
        <v>47308.1</v>
      </c>
      <c r="HE329">
        <v>44155.5</v>
      </c>
      <c r="HF329">
        <v>1.89252</v>
      </c>
      <c r="HG329">
        <v>1.87755</v>
      </c>
      <c r="HH329">
        <v>0.0471398</v>
      </c>
      <c r="HI329">
        <v>0</v>
      </c>
      <c r="HJ329">
        <v>17.2288</v>
      </c>
      <c r="HK329">
        <v>999.9</v>
      </c>
      <c r="HL329">
        <v>31</v>
      </c>
      <c r="HM329">
        <v>32.5</v>
      </c>
      <c r="HN329">
        <v>16.8934</v>
      </c>
      <c r="HO329">
        <v>63.6013</v>
      </c>
      <c r="HP329">
        <v>19.8518</v>
      </c>
      <c r="HQ329">
        <v>1</v>
      </c>
      <c r="HR329">
        <v>-0.29549</v>
      </c>
      <c r="HS329">
        <v>2.86132</v>
      </c>
      <c r="HT329">
        <v>20.184</v>
      </c>
      <c r="HU329">
        <v>5.23631</v>
      </c>
      <c r="HV329">
        <v>11.9713</v>
      </c>
      <c r="HW329">
        <v>4.9721</v>
      </c>
      <c r="HX329">
        <v>3.29025</v>
      </c>
      <c r="HY329">
        <v>9999</v>
      </c>
      <c r="HZ329">
        <v>9999</v>
      </c>
      <c r="IA329">
        <v>9999</v>
      </c>
      <c r="IB329">
        <v>999.9</v>
      </c>
      <c r="IC329">
        <v>4.97297</v>
      </c>
      <c r="ID329">
        <v>1.87744</v>
      </c>
      <c r="IE329">
        <v>1.87547</v>
      </c>
      <c r="IF329">
        <v>1.87836</v>
      </c>
      <c r="IG329">
        <v>1.87501</v>
      </c>
      <c r="IH329">
        <v>1.87856</v>
      </c>
      <c r="II329">
        <v>1.8757</v>
      </c>
      <c r="IJ329">
        <v>1.87683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0.583</v>
      </c>
      <c r="IY329">
        <v>0.0519</v>
      </c>
      <c r="IZ329">
        <v>-0.1194416370607354</v>
      </c>
      <c r="JA329">
        <v>0.002211305909277446</v>
      </c>
      <c r="JB329">
        <v>-1.416678044876584E-06</v>
      </c>
      <c r="JC329">
        <v>5.589822708492042E-10</v>
      </c>
      <c r="JD329">
        <v>-0.0366444106193515</v>
      </c>
      <c r="JE329">
        <v>-0.003883289402147765</v>
      </c>
      <c r="JF329">
        <v>0.001294046794190009</v>
      </c>
      <c r="JG329">
        <v>-2.515066912705432E-05</v>
      </c>
      <c r="JH329">
        <v>14</v>
      </c>
      <c r="JI329">
        <v>2052</v>
      </c>
      <c r="JJ329">
        <v>1</v>
      </c>
      <c r="JK329">
        <v>21</v>
      </c>
      <c r="JL329">
        <v>29355558.4</v>
      </c>
      <c r="JM329">
        <v>29355558.4</v>
      </c>
      <c r="JN329">
        <v>1.09863</v>
      </c>
      <c r="JO329">
        <v>2.56348</v>
      </c>
      <c r="JP329">
        <v>1.39893</v>
      </c>
      <c r="JQ329">
        <v>2.32788</v>
      </c>
      <c r="JR329">
        <v>1.44897</v>
      </c>
      <c r="JS329">
        <v>2.55493</v>
      </c>
      <c r="JT329">
        <v>38.0134</v>
      </c>
      <c r="JU329">
        <v>23.9124</v>
      </c>
      <c r="JV329">
        <v>18</v>
      </c>
      <c r="JW329">
        <v>476.121</v>
      </c>
      <c r="JX329">
        <v>435.981</v>
      </c>
      <c r="JY329">
        <v>13.5849</v>
      </c>
      <c r="JZ329">
        <v>23.1807</v>
      </c>
      <c r="KA329">
        <v>29.9998</v>
      </c>
      <c r="KB329">
        <v>23.0364</v>
      </c>
      <c r="KC329">
        <v>23.1333</v>
      </c>
      <c r="KD329">
        <v>22.0255</v>
      </c>
      <c r="KE329">
        <v>44.6811</v>
      </c>
      <c r="KF329">
        <v>0</v>
      </c>
      <c r="KG329">
        <v>13.5683</v>
      </c>
      <c r="KH329">
        <v>426.688</v>
      </c>
      <c r="KI329">
        <v>8.716390000000001</v>
      </c>
      <c r="KJ329">
        <v>102.298</v>
      </c>
      <c r="KK329">
        <v>101.575</v>
      </c>
    </row>
    <row r="330" spans="1:297">
      <c r="A330">
        <v>314</v>
      </c>
      <c r="B330">
        <v>1761333506</v>
      </c>
      <c r="C330">
        <v>5465.400000095367</v>
      </c>
      <c r="D330" t="s">
        <v>1074</v>
      </c>
      <c r="E330" t="s">
        <v>1075</v>
      </c>
      <c r="F330">
        <v>5</v>
      </c>
      <c r="G330" t="s">
        <v>1025</v>
      </c>
      <c r="H330" t="s">
        <v>436</v>
      </c>
      <c r="I330">
        <v>1761333498.155172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423.7300269893666</v>
      </c>
      <c r="AK330">
        <v>411.8649151515151</v>
      </c>
      <c r="AL330">
        <v>0.0235428978445034</v>
      </c>
      <c r="AM330">
        <v>65.53775590521134</v>
      </c>
      <c r="AN330">
        <f>(AP330 - AO330 + DY330*1E3/(8.314*(EA330+273.15)) * AR330/DX330 * AQ330) * DX330/(100*DL330) * 1000/(1000 - AP330)</f>
        <v>0</v>
      </c>
      <c r="AO330">
        <v>8.766253061018675</v>
      </c>
      <c r="AP330">
        <v>11.56883393939394</v>
      </c>
      <c r="AQ330">
        <v>-4.071172096424653E-05</v>
      </c>
      <c r="AR330">
        <v>114.1004477880155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1761333498.155172</v>
      </c>
      <c r="DR330">
        <v>407.0098620689656</v>
      </c>
      <c r="DS330">
        <v>420.1406896551724</v>
      </c>
      <c r="DT330">
        <v>11.57288275862069</v>
      </c>
      <c r="DU330">
        <v>8.791232068965517</v>
      </c>
      <c r="DV330">
        <v>406.4270689655173</v>
      </c>
      <c r="DW330">
        <v>11.52095862068965</v>
      </c>
      <c r="DX330">
        <v>500.0134137931034</v>
      </c>
      <c r="DY330">
        <v>90.1285172413793</v>
      </c>
      <c r="DZ330">
        <v>0.03009708620689655</v>
      </c>
      <c r="EA330">
        <v>18.03457931034483</v>
      </c>
      <c r="EB330">
        <v>18.01134137931034</v>
      </c>
      <c r="EC330">
        <v>999.9000000000002</v>
      </c>
      <c r="ED330">
        <v>0</v>
      </c>
      <c r="EE330">
        <v>0</v>
      </c>
      <c r="EF330">
        <v>10004.20206896552</v>
      </c>
      <c r="EG330">
        <v>0</v>
      </c>
      <c r="EH330">
        <v>1163.13</v>
      </c>
      <c r="EI330">
        <v>-13.13101034482759</v>
      </c>
      <c r="EJ330">
        <v>411.7752413793103</v>
      </c>
      <c r="EK330">
        <v>423.8671724137931</v>
      </c>
      <c r="EL330">
        <v>2.781652413793103</v>
      </c>
      <c r="EM330">
        <v>420.1406896551724</v>
      </c>
      <c r="EN330">
        <v>8.791232068965517</v>
      </c>
      <c r="EO330">
        <v>1.043046551724138</v>
      </c>
      <c r="EP330">
        <v>0.7923407931034485</v>
      </c>
      <c r="EQ330">
        <v>7.531968620689654</v>
      </c>
      <c r="ER330">
        <v>3.57079448275862</v>
      </c>
      <c r="ES330">
        <v>1199.973448275862</v>
      </c>
      <c r="ET330">
        <v>0.9670023793103448</v>
      </c>
      <c r="EU330">
        <v>0.03299786551724138</v>
      </c>
      <c r="EV330">
        <v>0</v>
      </c>
      <c r="EW330">
        <v>1170.022413793103</v>
      </c>
      <c r="EX330">
        <v>5.000560000000001</v>
      </c>
      <c r="EY330">
        <v>14045.50344827587</v>
      </c>
      <c r="EZ330">
        <v>10316.59655172414</v>
      </c>
      <c r="FA330">
        <v>37.9588275862069</v>
      </c>
      <c r="FB330">
        <v>41.89406896551722</v>
      </c>
      <c r="FC330">
        <v>39.48251724137929</v>
      </c>
      <c r="FD330">
        <v>41.62899999999999</v>
      </c>
      <c r="FE330">
        <v>39.81227586206895</v>
      </c>
      <c r="FF330">
        <v>1155.543448275862</v>
      </c>
      <c r="FG330">
        <v>39.43</v>
      </c>
      <c r="FH330">
        <v>0</v>
      </c>
      <c r="FI330">
        <v>1761333542</v>
      </c>
      <c r="FJ330">
        <v>0</v>
      </c>
      <c r="FK330">
        <v>1170.2744</v>
      </c>
      <c r="FL330">
        <v>26.11538456759166</v>
      </c>
      <c r="FM330">
        <v>340.2692302084063</v>
      </c>
      <c r="FN330">
        <v>14049.504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-13.0511</v>
      </c>
      <c r="GD330">
        <v>-0.02547016885550172</v>
      </c>
      <c r="GE330">
        <v>0.1234456439085641</v>
      </c>
      <c r="GF330">
        <v>1</v>
      </c>
      <c r="GG330">
        <v>1168.26794117647</v>
      </c>
      <c r="GH330">
        <v>27.20381971553787</v>
      </c>
      <c r="GI330">
        <v>2.697055888766131</v>
      </c>
      <c r="GJ330">
        <v>0</v>
      </c>
      <c r="GK330">
        <v>2.77486175</v>
      </c>
      <c r="GL330">
        <v>0.1482627016885593</v>
      </c>
      <c r="GM330">
        <v>0.01641796803619437</v>
      </c>
      <c r="GN330">
        <v>0</v>
      </c>
      <c r="GO330">
        <v>1</v>
      </c>
      <c r="GP330">
        <v>3</v>
      </c>
      <c r="GQ330" t="s">
        <v>446</v>
      </c>
      <c r="GR330">
        <v>3.13332</v>
      </c>
      <c r="GS330">
        <v>2.70736</v>
      </c>
      <c r="GT330">
        <v>0.0845052</v>
      </c>
      <c r="GU330">
        <v>0.0874045</v>
      </c>
      <c r="GV330">
        <v>0.0640675</v>
      </c>
      <c r="GW330">
        <v>0.0522458</v>
      </c>
      <c r="GX330">
        <v>27879.1</v>
      </c>
      <c r="GY330">
        <v>26916.2</v>
      </c>
      <c r="GZ330">
        <v>30972.7</v>
      </c>
      <c r="HA330">
        <v>29722.7</v>
      </c>
      <c r="HB330">
        <v>39959.2</v>
      </c>
      <c r="HC330">
        <v>37069.2</v>
      </c>
      <c r="HD330">
        <v>47308.6</v>
      </c>
      <c r="HE330">
        <v>44156.2</v>
      </c>
      <c r="HF330">
        <v>1.89275</v>
      </c>
      <c r="HG330">
        <v>1.87757</v>
      </c>
      <c r="HH330">
        <v>0.0469945</v>
      </c>
      <c r="HI330">
        <v>0</v>
      </c>
      <c r="HJ330">
        <v>17.2288</v>
      </c>
      <c r="HK330">
        <v>999.9</v>
      </c>
      <c r="HL330">
        <v>31</v>
      </c>
      <c r="HM330">
        <v>32.5</v>
      </c>
      <c r="HN330">
        <v>16.8937</v>
      </c>
      <c r="HO330">
        <v>63.4013</v>
      </c>
      <c r="HP330">
        <v>19.9038</v>
      </c>
      <c r="HQ330">
        <v>1</v>
      </c>
      <c r="HR330">
        <v>-0.295729</v>
      </c>
      <c r="HS330">
        <v>2.88388</v>
      </c>
      <c r="HT330">
        <v>20.1828</v>
      </c>
      <c r="HU330">
        <v>5.23346</v>
      </c>
      <c r="HV330">
        <v>11.9709</v>
      </c>
      <c r="HW330">
        <v>4.9715</v>
      </c>
      <c r="HX330">
        <v>3.2897</v>
      </c>
      <c r="HY330">
        <v>9999</v>
      </c>
      <c r="HZ330">
        <v>9999</v>
      </c>
      <c r="IA330">
        <v>9999</v>
      </c>
      <c r="IB330">
        <v>999.9</v>
      </c>
      <c r="IC330">
        <v>4.97295</v>
      </c>
      <c r="ID330">
        <v>1.87744</v>
      </c>
      <c r="IE330">
        <v>1.87546</v>
      </c>
      <c r="IF330">
        <v>1.87836</v>
      </c>
      <c r="IG330">
        <v>1.87502</v>
      </c>
      <c r="IH330">
        <v>1.87853</v>
      </c>
      <c r="II330">
        <v>1.87573</v>
      </c>
      <c r="IJ330">
        <v>1.87683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0.583</v>
      </c>
      <c r="IY330">
        <v>0.0518</v>
      </c>
      <c r="IZ330">
        <v>-0.1194416370607354</v>
      </c>
      <c r="JA330">
        <v>0.002211305909277446</v>
      </c>
      <c r="JB330">
        <v>-1.416678044876584E-06</v>
      </c>
      <c r="JC330">
        <v>5.589822708492042E-10</v>
      </c>
      <c r="JD330">
        <v>-0.0366444106193515</v>
      </c>
      <c r="JE330">
        <v>-0.003883289402147765</v>
      </c>
      <c r="JF330">
        <v>0.001294046794190009</v>
      </c>
      <c r="JG330">
        <v>-2.515066912705432E-05</v>
      </c>
      <c r="JH330">
        <v>14</v>
      </c>
      <c r="JI330">
        <v>2052</v>
      </c>
      <c r="JJ330">
        <v>1</v>
      </c>
      <c r="JK330">
        <v>21</v>
      </c>
      <c r="JL330">
        <v>29355558.4</v>
      </c>
      <c r="JM330">
        <v>29355558.4</v>
      </c>
      <c r="JN330">
        <v>1.12549</v>
      </c>
      <c r="JO330">
        <v>2.55981</v>
      </c>
      <c r="JP330">
        <v>1.39893</v>
      </c>
      <c r="JQ330">
        <v>2.32788</v>
      </c>
      <c r="JR330">
        <v>1.44897</v>
      </c>
      <c r="JS330">
        <v>2.43896</v>
      </c>
      <c r="JT330">
        <v>38.0134</v>
      </c>
      <c r="JU330">
        <v>23.8861</v>
      </c>
      <c r="JV330">
        <v>18</v>
      </c>
      <c r="JW330">
        <v>476.207</v>
      </c>
      <c r="JX330">
        <v>435.959</v>
      </c>
      <c r="JY330">
        <v>13.5703</v>
      </c>
      <c r="JZ330">
        <v>23.1757</v>
      </c>
      <c r="KA330">
        <v>29.9999</v>
      </c>
      <c r="KB330">
        <v>23.032</v>
      </c>
      <c r="KC330">
        <v>23.1289</v>
      </c>
      <c r="KD330">
        <v>22.5679</v>
      </c>
      <c r="KE330">
        <v>44.6811</v>
      </c>
      <c r="KF330">
        <v>0</v>
      </c>
      <c r="KG330">
        <v>13.559</v>
      </c>
      <c r="KH330">
        <v>440.047</v>
      </c>
      <c r="KI330">
        <v>8.710089999999999</v>
      </c>
      <c r="KJ330">
        <v>102.299</v>
      </c>
      <c r="KK330">
        <v>101.576</v>
      </c>
    </row>
    <row r="331" spans="1:297">
      <c r="A331">
        <v>315</v>
      </c>
      <c r="B331">
        <v>1761333511</v>
      </c>
      <c r="C331">
        <v>5470.400000095367</v>
      </c>
      <c r="D331" t="s">
        <v>1076</v>
      </c>
      <c r="E331" t="s">
        <v>1077</v>
      </c>
      <c r="F331">
        <v>5</v>
      </c>
      <c r="G331" t="s">
        <v>1025</v>
      </c>
      <c r="H331" t="s">
        <v>436</v>
      </c>
      <c r="I331">
        <v>1761333503.232143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430.7785867613045</v>
      </c>
      <c r="AK331">
        <v>415.0065272727274</v>
      </c>
      <c r="AL331">
        <v>0.7892163188668174</v>
      </c>
      <c r="AM331">
        <v>65.53775590521134</v>
      </c>
      <c r="AN331">
        <f>(AP331 - AO331 + DY331*1E3/(8.314*(EA331+273.15)) * AR331/DX331 * AQ331) * DX331/(100*DL331) * 1000/(1000 - AP331)</f>
        <v>0</v>
      </c>
      <c r="AO331">
        <v>8.758980019065588</v>
      </c>
      <c r="AP331">
        <v>11.56395393939393</v>
      </c>
      <c r="AQ331">
        <v>-2.246017240153601E-05</v>
      </c>
      <c r="AR331">
        <v>114.1004477880155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1761333503.232143</v>
      </c>
      <c r="DR331">
        <v>407.48875</v>
      </c>
      <c r="DS331">
        <v>422.8196428571428</v>
      </c>
      <c r="DT331">
        <v>11.57102857142857</v>
      </c>
      <c r="DU331">
        <v>8.775516785714286</v>
      </c>
      <c r="DV331">
        <v>406.9053214285715</v>
      </c>
      <c r="DW331">
        <v>11.51913928571429</v>
      </c>
      <c r="DX331">
        <v>499.99975</v>
      </c>
      <c r="DY331">
        <v>90.12855357142855</v>
      </c>
      <c r="DZ331">
        <v>0.02973490714285714</v>
      </c>
      <c r="EA331">
        <v>18.03805714285715</v>
      </c>
      <c r="EB331">
        <v>18.01212142857143</v>
      </c>
      <c r="EC331">
        <v>999.9000000000002</v>
      </c>
      <c r="ED331">
        <v>0</v>
      </c>
      <c r="EE331">
        <v>0</v>
      </c>
      <c r="EF331">
        <v>10007.69678571429</v>
      </c>
      <c r="EG331">
        <v>0</v>
      </c>
      <c r="EH331">
        <v>1163.133571428572</v>
      </c>
      <c r="EI331">
        <v>-15.33100357142857</v>
      </c>
      <c r="EJ331">
        <v>412.2589642857142</v>
      </c>
      <c r="EK331">
        <v>426.5630000000001</v>
      </c>
      <c r="EL331">
        <v>2.795513928571428</v>
      </c>
      <c r="EM331">
        <v>422.8196428571428</v>
      </c>
      <c r="EN331">
        <v>8.775516785714286</v>
      </c>
      <c r="EO331">
        <v>1.042880714285714</v>
      </c>
      <c r="EP331">
        <v>0.7909246785714285</v>
      </c>
      <c r="EQ331">
        <v>7.529627499999998</v>
      </c>
      <c r="ER331">
        <v>3.545428928571429</v>
      </c>
      <c r="ES331">
        <v>1200.017142857143</v>
      </c>
      <c r="ET331">
        <v>0.9670041428571429</v>
      </c>
      <c r="EU331">
        <v>0.03299601071428571</v>
      </c>
      <c r="EV331">
        <v>0</v>
      </c>
      <c r="EW331">
        <v>1172.157142857143</v>
      </c>
      <c r="EX331">
        <v>5.000560000000001</v>
      </c>
      <c r="EY331">
        <v>14074.125</v>
      </c>
      <c r="EZ331">
        <v>10316.98571428572</v>
      </c>
      <c r="FA331">
        <v>38.01539285714285</v>
      </c>
      <c r="FB331">
        <v>41.94167857142857</v>
      </c>
      <c r="FC331">
        <v>39.53546428571428</v>
      </c>
      <c r="FD331">
        <v>41.70732142857141</v>
      </c>
      <c r="FE331">
        <v>39.86807142857143</v>
      </c>
      <c r="FF331">
        <v>1155.587142857143</v>
      </c>
      <c r="FG331">
        <v>39.43</v>
      </c>
      <c r="FH331">
        <v>0</v>
      </c>
      <c r="FI331">
        <v>1761333547.4</v>
      </c>
      <c r="FJ331">
        <v>0</v>
      </c>
      <c r="FK331">
        <v>1172.364615384615</v>
      </c>
      <c r="FL331">
        <v>26.24615386479536</v>
      </c>
      <c r="FM331">
        <v>321.4358974407081</v>
      </c>
      <c r="FN331">
        <v>14077.60769230769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-14.39687317073171</v>
      </c>
      <c r="GD331">
        <v>-19.76906341463414</v>
      </c>
      <c r="GE331">
        <v>2.685566010834306</v>
      </c>
      <c r="GF331">
        <v>0</v>
      </c>
      <c r="GG331">
        <v>1170.904117647059</v>
      </c>
      <c r="GH331">
        <v>25.33720399181392</v>
      </c>
      <c r="GI331">
        <v>2.526822135372065</v>
      </c>
      <c r="GJ331">
        <v>0</v>
      </c>
      <c r="GK331">
        <v>2.786846341463415</v>
      </c>
      <c r="GL331">
        <v>0.1802299651567938</v>
      </c>
      <c r="GM331">
        <v>0.01914743258037451</v>
      </c>
      <c r="GN331">
        <v>0</v>
      </c>
      <c r="GO331">
        <v>0</v>
      </c>
      <c r="GP331">
        <v>3</v>
      </c>
      <c r="GQ331" t="s">
        <v>497</v>
      </c>
      <c r="GR331">
        <v>3.13315</v>
      </c>
      <c r="GS331">
        <v>2.70747</v>
      </c>
      <c r="GT331">
        <v>0.0850759</v>
      </c>
      <c r="GU331">
        <v>0.0893819</v>
      </c>
      <c r="GV331">
        <v>0.0640491</v>
      </c>
      <c r="GW331">
        <v>0.052234</v>
      </c>
      <c r="GX331">
        <v>27862.1</v>
      </c>
      <c r="GY331">
        <v>26858.3</v>
      </c>
      <c r="GZ331">
        <v>30973.1</v>
      </c>
      <c r="HA331">
        <v>29723.2</v>
      </c>
      <c r="HB331">
        <v>39960.4</v>
      </c>
      <c r="HC331">
        <v>37070.5</v>
      </c>
      <c r="HD331">
        <v>47309</v>
      </c>
      <c r="HE331">
        <v>44157</v>
      </c>
      <c r="HF331">
        <v>1.89265</v>
      </c>
      <c r="HG331">
        <v>1.87798</v>
      </c>
      <c r="HH331">
        <v>0.0471622</v>
      </c>
      <c r="HI331">
        <v>0</v>
      </c>
      <c r="HJ331">
        <v>17.2288</v>
      </c>
      <c r="HK331">
        <v>999.9</v>
      </c>
      <c r="HL331">
        <v>31</v>
      </c>
      <c r="HM331">
        <v>32.5</v>
      </c>
      <c r="HN331">
        <v>16.8961</v>
      </c>
      <c r="HO331">
        <v>63.7113</v>
      </c>
      <c r="HP331">
        <v>20.2244</v>
      </c>
      <c r="HQ331">
        <v>1</v>
      </c>
      <c r="HR331">
        <v>-0.295884</v>
      </c>
      <c r="HS331">
        <v>2.89579</v>
      </c>
      <c r="HT331">
        <v>20.1827</v>
      </c>
      <c r="HU331">
        <v>5.23256</v>
      </c>
      <c r="HV331">
        <v>11.9698</v>
      </c>
      <c r="HW331">
        <v>4.97155</v>
      </c>
      <c r="HX331">
        <v>3.2897</v>
      </c>
      <c r="HY331">
        <v>9999</v>
      </c>
      <c r="HZ331">
        <v>9999</v>
      </c>
      <c r="IA331">
        <v>9999</v>
      </c>
      <c r="IB331">
        <v>999.9</v>
      </c>
      <c r="IC331">
        <v>4.97296</v>
      </c>
      <c r="ID331">
        <v>1.87744</v>
      </c>
      <c r="IE331">
        <v>1.87546</v>
      </c>
      <c r="IF331">
        <v>1.87836</v>
      </c>
      <c r="IG331">
        <v>1.87501</v>
      </c>
      <c r="IH331">
        <v>1.87855</v>
      </c>
      <c r="II331">
        <v>1.87571</v>
      </c>
      <c r="IJ331">
        <v>1.87683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0.588</v>
      </c>
      <c r="IY331">
        <v>0.0518</v>
      </c>
      <c r="IZ331">
        <v>-0.1194416370607354</v>
      </c>
      <c r="JA331">
        <v>0.002211305909277446</v>
      </c>
      <c r="JB331">
        <v>-1.416678044876584E-06</v>
      </c>
      <c r="JC331">
        <v>5.589822708492042E-10</v>
      </c>
      <c r="JD331">
        <v>-0.0366444106193515</v>
      </c>
      <c r="JE331">
        <v>-0.003883289402147765</v>
      </c>
      <c r="JF331">
        <v>0.001294046794190009</v>
      </c>
      <c r="JG331">
        <v>-2.515066912705432E-05</v>
      </c>
      <c r="JH331">
        <v>14</v>
      </c>
      <c r="JI331">
        <v>2052</v>
      </c>
      <c r="JJ331">
        <v>1</v>
      </c>
      <c r="JK331">
        <v>21</v>
      </c>
      <c r="JL331">
        <v>29355558.5</v>
      </c>
      <c r="JM331">
        <v>29355558.5</v>
      </c>
      <c r="JN331">
        <v>1.15601</v>
      </c>
      <c r="JO331">
        <v>2.54028</v>
      </c>
      <c r="JP331">
        <v>1.39893</v>
      </c>
      <c r="JQ331">
        <v>2.32788</v>
      </c>
      <c r="JR331">
        <v>1.44897</v>
      </c>
      <c r="JS331">
        <v>2.55371</v>
      </c>
      <c r="JT331">
        <v>38.0134</v>
      </c>
      <c r="JU331">
        <v>23.9036</v>
      </c>
      <c r="JV331">
        <v>18</v>
      </c>
      <c r="JW331">
        <v>476.131</v>
      </c>
      <c r="JX331">
        <v>436.175</v>
      </c>
      <c r="JY331">
        <v>13.559</v>
      </c>
      <c r="JZ331">
        <v>23.171</v>
      </c>
      <c r="KA331">
        <v>29.9998</v>
      </c>
      <c r="KB331">
        <v>23.0287</v>
      </c>
      <c r="KC331">
        <v>23.1261</v>
      </c>
      <c r="KD331">
        <v>23.1762</v>
      </c>
      <c r="KE331">
        <v>44.6811</v>
      </c>
      <c r="KF331">
        <v>0</v>
      </c>
      <c r="KG331">
        <v>13.5467</v>
      </c>
      <c r="KH331">
        <v>460.084</v>
      </c>
      <c r="KI331">
        <v>8.702019999999999</v>
      </c>
      <c r="KJ331">
        <v>102.3</v>
      </c>
      <c r="KK331">
        <v>101.578</v>
      </c>
    </row>
    <row r="332" spans="1:297">
      <c r="A332">
        <v>316</v>
      </c>
      <c r="B332">
        <v>1761333516</v>
      </c>
      <c r="C332">
        <v>5475.400000095367</v>
      </c>
      <c r="D332" t="s">
        <v>1078</v>
      </c>
      <c r="E332" t="s">
        <v>1079</v>
      </c>
      <c r="F332">
        <v>5</v>
      </c>
      <c r="G332" t="s">
        <v>1025</v>
      </c>
      <c r="H332" t="s">
        <v>436</v>
      </c>
      <c r="I332">
        <v>1761333508.5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445.4870080275124</v>
      </c>
      <c r="AK332">
        <v>424.0149454545455</v>
      </c>
      <c r="AL332">
        <v>1.955115796512318</v>
      </c>
      <c r="AM332">
        <v>65.53775590521134</v>
      </c>
      <c r="AN332">
        <f>(AP332 - AO332 + DY332*1E3/(8.314*(EA332+273.15)) * AR332/DX332 * AQ332) * DX332/(100*DL332) * 1000/(1000 - AP332)</f>
        <v>0</v>
      </c>
      <c r="AO332">
        <v>8.75765770994678</v>
      </c>
      <c r="AP332">
        <v>11.5687509090909</v>
      </c>
      <c r="AQ332">
        <v>3.515706213226035E-05</v>
      </c>
      <c r="AR332">
        <v>114.1004477880155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1761333508.5</v>
      </c>
      <c r="DR332">
        <v>410.2002222222222</v>
      </c>
      <c r="DS332">
        <v>430.602</v>
      </c>
      <c r="DT332">
        <v>11.56816666666667</v>
      </c>
      <c r="DU332">
        <v>8.760572962962963</v>
      </c>
      <c r="DV332">
        <v>409.6132222222222</v>
      </c>
      <c r="DW332">
        <v>11.51632592592593</v>
      </c>
      <c r="DX332">
        <v>499.9940740740741</v>
      </c>
      <c r="DY332">
        <v>90.12736296296299</v>
      </c>
      <c r="DZ332">
        <v>0.02962231111111111</v>
      </c>
      <c r="EA332">
        <v>18.04102962962963</v>
      </c>
      <c r="EB332">
        <v>18.01052962962963</v>
      </c>
      <c r="EC332">
        <v>999.9000000000001</v>
      </c>
      <c r="ED332">
        <v>0</v>
      </c>
      <c r="EE332">
        <v>0</v>
      </c>
      <c r="EF332">
        <v>10007.98888888889</v>
      </c>
      <c r="EG332">
        <v>0</v>
      </c>
      <c r="EH332">
        <v>1163.141851851852</v>
      </c>
      <c r="EI332">
        <v>-20.40182222222223</v>
      </c>
      <c r="EJ332">
        <v>415.0010370370371</v>
      </c>
      <c r="EK332">
        <v>434.4077037037038</v>
      </c>
      <c r="EL332">
        <v>2.807596666666666</v>
      </c>
      <c r="EM332">
        <v>430.602</v>
      </c>
      <c r="EN332">
        <v>8.760572962962963</v>
      </c>
      <c r="EO332">
        <v>1.042609259259259</v>
      </c>
      <c r="EP332">
        <v>0.7895674074074072</v>
      </c>
      <c r="EQ332">
        <v>7.525812962962963</v>
      </c>
      <c r="ER332">
        <v>3.521110740740741</v>
      </c>
      <c r="ES332">
        <v>1200.032222222222</v>
      </c>
      <c r="ET332">
        <v>0.9670051481481482</v>
      </c>
      <c r="EU332">
        <v>0.03299498518518518</v>
      </c>
      <c r="EV332">
        <v>0</v>
      </c>
      <c r="EW332">
        <v>1174.291851851852</v>
      </c>
      <c r="EX332">
        <v>5.000560000000001</v>
      </c>
      <c r="EY332">
        <v>14101.8</v>
      </c>
      <c r="EZ332">
        <v>10317.11481481482</v>
      </c>
      <c r="FA332">
        <v>38.10618518518518</v>
      </c>
      <c r="FB332">
        <v>41.9858148148148</v>
      </c>
      <c r="FC332">
        <v>39.59470370370369</v>
      </c>
      <c r="FD332">
        <v>41.77985185185185</v>
      </c>
      <c r="FE332">
        <v>39.93262962962963</v>
      </c>
      <c r="FF332">
        <v>1155.602222222222</v>
      </c>
      <c r="FG332">
        <v>39.43</v>
      </c>
      <c r="FH332">
        <v>0</v>
      </c>
      <c r="FI332">
        <v>1761333552.2</v>
      </c>
      <c r="FJ332">
        <v>0</v>
      </c>
      <c r="FK332">
        <v>1174.315384615385</v>
      </c>
      <c r="FL332">
        <v>21.56991457641377</v>
      </c>
      <c r="FM332">
        <v>301.0837608671042</v>
      </c>
      <c r="FN332">
        <v>14102.72692307692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-17.77875853658537</v>
      </c>
      <c r="GD332">
        <v>-54.16167386759582</v>
      </c>
      <c r="GE332">
        <v>5.863874293979865</v>
      </c>
      <c r="GF332">
        <v>0</v>
      </c>
      <c r="GG332">
        <v>1172.824411764706</v>
      </c>
      <c r="GH332">
        <v>24.22383499568512</v>
      </c>
      <c r="GI332">
        <v>2.416873516582058</v>
      </c>
      <c r="GJ332">
        <v>0</v>
      </c>
      <c r="GK332">
        <v>2.797159512195122</v>
      </c>
      <c r="GL332">
        <v>0.1356177700348489</v>
      </c>
      <c r="GM332">
        <v>0.01608073456507166</v>
      </c>
      <c r="GN332">
        <v>0</v>
      </c>
      <c r="GO332">
        <v>0</v>
      </c>
      <c r="GP332">
        <v>3</v>
      </c>
      <c r="GQ332" t="s">
        <v>497</v>
      </c>
      <c r="GR332">
        <v>3.13352</v>
      </c>
      <c r="GS332">
        <v>2.70732</v>
      </c>
      <c r="GT332">
        <v>0.08653280000000001</v>
      </c>
      <c r="GU332">
        <v>0.0917897</v>
      </c>
      <c r="GV332">
        <v>0.0640676</v>
      </c>
      <c r="GW332">
        <v>0.0522423</v>
      </c>
      <c r="GX332">
        <v>27818.4</v>
      </c>
      <c r="GY332">
        <v>26787.3</v>
      </c>
      <c r="GZ332">
        <v>30973.8</v>
      </c>
      <c r="HA332">
        <v>29723.2</v>
      </c>
      <c r="HB332">
        <v>39960.7</v>
      </c>
      <c r="HC332">
        <v>37070.6</v>
      </c>
      <c r="HD332">
        <v>47310.1</v>
      </c>
      <c r="HE332">
        <v>44157.3</v>
      </c>
      <c r="HF332">
        <v>1.89305</v>
      </c>
      <c r="HG332">
        <v>1.87755</v>
      </c>
      <c r="HH332">
        <v>0.047259</v>
      </c>
      <c r="HI332">
        <v>0</v>
      </c>
      <c r="HJ332">
        <v>17.2276</v>
      </c>
      <c r="HK332">
        <v>999.9</v>
      </c>
      <c r="HL332">
        <v>31</v>
      </c>
      <c r="HM332">
        <v>32.5</v>
      </c>
      <c r="HN332">
        <v>16.8944</v>
      </c>
      <c r="HO332">
        <v>63.6013</v>
      </c>
      <c r="HP332">
        <v>20.1522</v>
      </c>
      <c r="HQ332">
        <v>1</v>
      </c>
      <c r="HR332">
        <v>-0.296392</v>
      </c>
      <c r="HS332">
        <v>2.90286</v>
      </c>
      <c r="HT332">
        <v>20.1814</v>
      </c>
      <c r="HU332">
        <v>5.23182</v>
      </c>
      <c r="HV332">
        <v>11.9706</v>
      </c>
      <c r="HW332">
        <v>4.9711</v>
      </c>
      <c r="HX332">
        <v>3.28955</v>
      </c>
      <c r="HY332">
        <v>9999</v>
      </c>
      <c r="HZ332">
        <v>9999</v>
      </c>
      <c r="IA332">
        <v>9999</v>
      </c>
      <c r="IB332">
        <v>999.9</v>
      </c>
      <c r="IC332">
        <v>4.97296</v>
      </c>
      <c r="ID332">
        <v>1.87744</v>
      </c>
      <c r="IE332">
        <v>1.87546</v>
      </c>
      <c r="IF332">
        <v>1.87836</v>
      </c>
      <c r="IG332">
        <v>1.87501</v>
      </c>
      <c r="IH332">
        <v>1.87854</v>
      </c>
      <c r="II332">
        <v>1.8757</v>
      </c>
      <c r="IJ332">
        <v>1.87683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0.6</v>
      </c>
      <c r="IY332">
        <v>0.0518</v>
      </c>
      <c r="IZ332">
        <v>-0.1194416370607354</v>
      </c>
      <c r="JA332">
        <v>0.002211305909277446</v>
      </c>
      <c r="JB332">
        <v>-1.416678044876584E-06</v>
      </c>
      <c r="JC332">
        <v>5.589822708492042E-10</v>
      </c>
      <c r="JD332">
        <v>-0.0366444106193515</v>
      </c>
      <c r="JE332">
        <v>-0.003883289402147765</v>
      </c>
      <c r="JF332">
        <v>0.001294046794190009</v>
      </c>
      <c r="JG332">
        <v>-2.515066912705432E-05</v>
      </c>
      <c r="JH332">
        <v>14</v>
      </c>
      <c r="JI332">
        <v>2052</v>
      </c>
      <c r="JJ332">
        <v>1</v>
      </c>
      <c r="JK332">
        <v>21</v>
      </c>
      <c r="JL332">
        <v>29355558.6</v>
      </c>
      <c r="JM332">
        <v>29355558.6</v>
      </c>
      <c r="JN332">
        <v>1.19263</v>
      </c>
      <c r="JO332">
        <v>2.54883</v>
      </c>
      <c r="JP332">
        <v>1.39893</v>
      </c>
      <c r="JQ332">
        <v>2.32788</v>
      </c>
      <c r="JR332">
        <v>1.44897</v>
      </c>
      <c r="JS332">
        <v>2.6001</v>
      </c>
      <c r="JT332">
        <v>38.0134</v>
      </c>
      <c r="JU332">
        <v>23.8949</v>
      </c>
      <c r="JV332">
        <v>18</v>
      </c>
      <c r="JW332">
        <v>476.312</v>
      </c>
      <c r="JX332">
        <v>435.889</v>
      </c>
      <c r="JY332">
        <v>13.5457</v>
      </c>
      <c r="JZ332">
        <v>23.1667</v>
      </c>
      <c r="KA332">
        <v>29.9998</v>
      </c>
      <c r="KB332">
        <v>23.0247</v>
      </c>
      <c r="KC332">
        <v>23.1221</v>
      </c>
      <c r="KD332">
        <v>23.8994</v>
      </c>
      <c r="KE332">
        <v>44.6811</v>
      </c>
      <c r="KF332">
        <v>0</v>
      </c>
      <c r="KG332">
        <v>13.5365</v>
      </c>
      <c r="KH332">
        <v>473.47</v>
      </c>
      <c r="KI332">
        <v>8.68633</v>
      </c>
      <c r="KJ332">
        <v>102.303</v>
      </c>
      <c r="KK332">
        <v>101.578</v>
      </c>
    </row>
    <row r="333" spans="1:297">
      <c r="A333">
        <v>317</v>
      </c>
      <c r="B333">
        <v>1761333521</v>
      </c>
      <c r="C333">
        <v>5480.400000095367</v>
      </c>
      <c r="D333" t="s">
        <v>1080</v>
      </c>
      <c r="E333" t="s">
        <v>1081</v>
      </c>
      <c r="F333">
        <v>5</v>
      </c>
      <c r="G333" t="s">
        <v>1025</v>
      </c>
      <c r="H333" t="s">
        <v>436</v>
      </c>
      <c r="I333">
        <v>1761333513.214286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462.0388702175026</v>
      </c>
      <c r="AK333">
        <v>436.831515151515</v>
      </c>
      <c r="AL333">
        <v>2.650504550395574</v>
      </c>
      <c r="AM333">
        <v>65.53775590521134</v>
      </c>
      <c r="AN333">
        <f>(AP333 - AO333 + DY333*1E3/(8.314*(EA333+273.15)) * AR333/DX333 * AQ333) * DX333/(100*DL333) * 1000/(1000 - AP333)</f>
        <v>0</v>
      </c>
      <c r="AO333">
        <v>8.758368408508575</v>
      </c>
      <c r="AP333">
        <v>11.57169878787878</v>
      </c>
      <c r="AQ333">
        <v>1.533783749613147E-05</v>
      </c>
      <c r="AR333">
        <v>114.1004477880155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1761333513.214286</v>
      </c>
      <c r="DR333">
        <v>416.3310000000001</v>
      </c>
      <c r="DS333">
        <v>442.8233928571428</v>
      </c>
      <c r="DT333">
        <v>11.56752142857143</v>
      </c>
      <c r="DU333">
        <v>8.758215357142857</v>
      </c>
      <c r="DV333">
        <v>415.7359642857144</v>
      </c>
      <c r="DW333">
        <v>11.51568928571428</v>
      </c>
      <c r="DX333">
        <v>499.9983928571428</v>
      </c>
      <c r="DY333">
        <v>90.1270607142857</v>
      </c>
      <c r="DZ333">
        <v>0.02968891428571429</v>
      </c>
      <c r="EA333">
        <v>18.04214642857143</v>
      </c>
      <c r="EB333">
        <v>18.01145714285715</v>
      </c>
      <c r="EC333">
        <v>999.9000000000002</v>
      </c>
      <c r="ED333">
        <v>0</v>
      </c>
      <c r="EE333">
        <v>0</v>
      </c>
      <c r="EF333">
        <v>10002.47928571429</v>
      </c>
      <c r="EG333">
        <v>0</v>
      </c>
      <c r="EH333">
        <v>1163.150714285714</v>
      </c>
      <c r="EI333">
        <v>-26.49236071428572</v>
      </c>
      <c r="EJ333">
        <v>421.2033928571429</v>
      </c>
      <c r="EK333">
        <v>446.7359642857143</v>
      </c>
      <c r="EL333">
        <v>2.809304285714286</v>
      </c>
      <c r="EM333">
        <v>442.8233928571428</v>
      </c>
      <c r="EN333">
        <v>8.758215357142857</v>
      </c>
      <c r="EO333">
        <v>1.0425475</v>
      </c>
      <c r="EP333">
        <v>0.7893523571428573</v>
      </c>
      <c r="EQ333">
        <v>7.524942857142856</v>
      </c>
      <c r="ER333">
        <v>3.517252142857143</v>
      </c>
      <c r="ES333">
        <v>1200.038571428571</v>
      </c>
      <c r="ET333">
        <v>0.9670038571428571</v>
      </c>
      <c r="EU333">
        <v>0.03299630357142857</v>
      </c>
      <c r="EV333">
        <v>0</v>
      </c>
      <c r="EW333">
        <v>1175.980714285714</v>
      </c>
      <c r="EX333">
        <v>5.000560000000001</v>
      </c>
      <c r="EY333">
        <v>14124.09642857143</v>
      </c>
      <c r="EZ333">
        <v>10317.16071428571</v>
      </c>
      <c r="FA333">
        <v>38.31664285714286</v>
      </c>
      <c r="FB333">
        <v>41.97303571428571</v>
      </c>
      <c r="FC333">
        <v>39.64042857142856</v>
      </c>
      <c r="FD333">
        <v>41.74532142857142</v>
      </c>
      <c r="FE333">
        <v>39.93503571428571</v>
      </c>
      <c r="FF333">
        <v>1155.606428571429</v>
      </c>
      <c r="FG333">
        <v>39.43178571428572</v>
      </c>
      <c r="FH333">
        <v>0</v>
      </c>
      <c r="FI333">
        <v>1761333557</v>
      </c>
      <c r="FJ333">
        <v>0</v>
      </c>
      <c r="FK333">
        <v>1176.065</v>
      </c>
      <c r="FL333">
        <v>20.96170939431631</v>
      </c>
      <c r="FM333">
        <v>272.2495722669257</v>
      </c>
      <c r="FN333">
        <v>14125.41153846154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-23.2853475</v>
      </c>
      <c r="GD333">
        <v>-78.77966566604124</v>
      </c>
      <c r="GE333">
        <v>7.657703564189054</v>
      </c>
      <c r="GF333">
        <v>0</v>
      </c>
      <c r="GG333">
        <v>1174.965882352941</v>
      </c>
      <c r="GH333">
        <v>21.78395721437288</v>
      </c>
      <c r="GI333">
        <v>2.164990310597879</v>
      </c>
      <c r="GJ333">
        <v>0</v>
      </c>
      <c r="GK333">
        <v>2.808373</v>
      </c>
      <c r="GL333">
        <v>0.0258454784240089</v>
      </c>
      <c r="GM333">
        <v>0.003593682790675882</v>
      </c>
      <c r="GN333">
        <v>1</v>
      </c>
      <c r="GO333">
        <v>1</v>
      </c>
      <c r="GP333">
        <v>3</v>
      </c>
      <c r="GQ333" t="s">
        <v>446</v>
      </c>
      <c r="GR333">
        <v>3.13314</v>
      </c>
      <c r="GS333">
        <v>2.70755</v>
      </c>
      <c r="GT333">
        <v>0.0885273</v>
      </c>
      <c r="GU333">
        <v>0.0942918</v>
      </c>
      <c r="GV333">
        <v>0.0640883</v>
      </c>
      <c r="GW333">
        <v>0.0522326</v>
      </c>
      <c r="GX333">
        <v>27757.7</v>
      </c>
      <c r="GY333">
        <v>26713.9</v>
      </c>
      <c r="GZ333">
        <v>30973.9</v>
      </c>
      <c r="HA333">
        <v>29723.6</v>
      </c>
      <c r="HB333">
        <v>39960</v>
      </c>
      <c r="HC333">
        <v>37071.2</v>
      </c>
      <c r="HD333">
        <v>47310.2</v>
      </c>
      <c r="HE333">
        <v>44157.3</v>
      </c>
      <c r="HF333">
        <v>1.89263</v>
      </c>
      <c r="HG333">
        <v>1.8778</v>
      </c>
      <c r="HH333">
        <v>0.0466257</v>
      </c>
      <c r="HI333">
        <v>0</v>
      </c>
      <c r="HJ333">
        <v>17.2272</v>
      </c>
      <c r="HK333">
        <v>999.9</v>
      </c>
      <c r="HL333">
        <v>31</v>
      </c>
      <c r="HM333">
        <v>32.5</v>
      </c>
      <c r="HN333">
        <v>16.8926</v>
      </c>
      <c r="HO333">
        <v>62.9813</v>
      </c>
      <c r="HP333">
        <v>20.024</v>
      </c>
      <c r="HQ333">
        <v>1</v>
      </c>
      <c r="HR333">
        <v>-0.296471</v>
      </c>
      <c r="HS333">
        <v>2.91236</v>
      </c>
      <c r="HT333">
        <v>20.1805</v>
      </c>
      <c r="HU333">
        <v>5.23197</v>
      </c>
      <c r="HV333">
        <v>11.9698</v>
      </c>
      <c r="HW333">
        <v>4.97105</v>
      </c>
      <c r="HX333">
        <v>3.28958</v>
      </c>
      <c r="HY333">
        <v>9999</v>
      </c>
      <c r="HZ333">
        <v>9999</v>
      </c>
      <c r="IA333">
        <v>9999</v>
      </c>
      <c r="IB333">
        <v>999.9</v>
      </c>
      <c r="IC333">
        <v>4.97293</v>
      </c>
      <c r="ID333">
        <v>1.87743</v>
      </c>
      <c r="IE333">
        <v>1.87547</v>
      </c>
      <c r="IF333">
        <v>1.87836</v>
      </c>
      <c r="IG333">
        <v>1.87501</v>
      </c>
      <c r="IH333">
        <v>1.87854</v>
      </c>
      <c r="II333">
        <v>1.87567</v>
      </c>
      <c r="IJ333">
        <v>1.87683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0.617</v>
      </c>
      <c r="IY333">
        <v>0.052</v>
      </c>
      <c r="IZ333">
        <v>-0.1194416370607354</v>
      </c>
      <c r="JA333">
        <v>0.002211305909277446</v>
      </c>
      <c r="JB333">
        <v>-1.416678044876584E-06</v>
      </c>
      <c r="JC333">
        <v>5.589822708492042E-10</v>
      </c>
      <c r="JD333">
        <v>-0.0366444106193515</v>
      </c>
      <c r="JE333">
        <v>-0.003883289402147765</v>
      </c>
      <c r="JF333">
        <v>0.001294046794190009</v>
      </c>
      <c r="JG333">
        <v>-2.515066912705432E-05</v>
      </c>
      <c r="JH333">
        <v>14</v>
      </c>
      <c r="JI333">
        <v>2052</v>
      </c>
      <c r="JJ333">
        <v>1</v>
      </c>
      <c r="JK333">
        <v>21</v>
      </c>
      <c r="JL333">
        <v>29355558.7</v>
      </c>
      <c r="JM333">
        <v>29355558.7</v>
      </c>
      <c r="JN333">
        <v>1.22437</v>
      </c>
      <c r="JO333">
        <v>2.55371</v>
      </c>
      <c r="JP333">
        <v>1.39893</v>
      </c>
      <c r="JQ333">
        <v>2.32788</v>
      </c>
      <c r="JR333">
        <v>1.44897</v>
      </c>
      <c r="JS333">
        <v>2.57568</v>
      </c>
      <c r="JT333">
        <v>38.0134</v>
      </c>
      <c r="JU333">
        <v>23.8861</v>
      </c>
      <c r="JV333">
        <v>18</v>
      </c>
      <c r="JW333">
        <v>476.066</v>
      </c>
      <c r="JX333">
        <v>436.011</v>
      </c>
      <c r="JY333">
        <v>13.5341</v>
      </c>
      <c r="JZ333">
        <v>23.1622</v>
      </c>
      <c r="KA333">
        <v>29.9998</v>
      </c>
      <c r="KB333">
        <v>23.0214</v>
      </c>
      <c r="KC333">
        <v>23.1188</v>
      </c>
      <c r="KD333">
        <v>24.5379</v>
      </c>
      <c r="KE333">
        <v>44.9626</v>
      </c>
      <c r="KF333">
        <v>0</v>
      </c>
      <c r="KG333">
        <v>13.5239</v>
      </c>
      <c r="KH333">
        <v>493.506</v>
      </c>
      <c r="KI333">
        <v>8.67196</v>
      </c>
      <c r="KJ333">
        <v>102.303</v>
      </c>
      <c r="KK333">
        <v>101.579</v>
      </c>
    </row>
    <row r="334" spans="1:297">
      <c r="A334">
        <v>318</v>
      </c>
      <c r="B334">
        <v>1761333526</v>
      </c>
      <c r="C334">
        <v>5485.400000095367</v>
      </c>
      <c r="D334" t="s">
        <v>1082</v>
      </c>
      <c r="E334" t="s">
        <v>1083</v>
      </c>
      <c r="F334">
        <v>5</v>
      </c>
      <c r="G334" t="s">
        <v>1025</v>
      </c>
      <c r="H334" t="s">
        <v>436</v>
      </c>
      <c r="I334">
        <v>1761333518.5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478.9336886704107</v>
      </c>
      <c r="AK334">
        <v>451.590909090909</v>
      </c>
      <c r="AL334">
        <v>3.00137187071685</v>
      </c>
      <c r="AM334">
        <v>65.53775590521134</v>
      </c>
      <c r="AN334">
        <f>(AP334 - AO334 + DY334*1E3/(8.314*(EA334+273.15)) * AR334/DX334 * AQ334) * DX334/(100*DL334) * 1000/(1000 - AP334)</f>
        <v>0</v>
      </c>
      <c r="AO334">
        <v>8.746066369304065</v>
      </c>
      <c r="AP334">
        <v>11.57793818181818</v>
      </c>
      <c r="AQ334">
        <v>4.382544218492316E-05</v>
      </c>
      <c r="AR334">
        <v>114.1004477880155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1761333518.5</v>
      </c>
      <c r="DR334">
        <v>427.3151481481481</v>
      </c>
      <c r="DS334">
        <v>459.5708518518518</v>
      </c>
      <c r="DT334">
        <v>11.57080740740741</v>
      </c>
      <c r="DU334">
        <v>8.752655185185185</v>
      </c>
      <c r="DV334">
        <v>426.7056666666666</v>
      </c>
      <c r="DW334">
        <v>11.51891851851852</v>
      </c>
      <c r="DX334">
        <v>500.0178148148148</v>
      </c>
      <c r="DY334">
        <v>90.12744074074074</v>
      </c>
      <c r="DZ334">
        <v>0.02968065555555555</v>
      </c>
      <c r="EA334">
        <v>18.04225555555556</v>
      </c>
      <c r="EB334">
        <v>18.00818888888889</v>
      </c>
      <c r="EC334">
        <v>999.9000000000001</v>
      </c>
      <c r="ED334">
        <v>0</v>
      </c>
      <c r="EE334">
        <v>0</v>
      </c>
      <c r="EF334">
        <v>10004.42148148148</v>
      </c>
      <c r="EG334">
        <v>0</v>
      </c>
      <c r="EH334">
        <v>1163.165555555556</v>
      </c>
      <c r="EI334">
        <v>-32.25567777777778</v>
      </c>
      <c r="EJ334">
        <v>432.3175555555557</v>
      </c>
      <c r="EK334">
        <v>463.6287037037037</v>
      </c>
      <c r="EL334">
        <v>2.818146296296296</v>
      </c>
      <c r="EM334">
        <v>459.5708518518518</v>
      </c>
      <c r="EN334">
        <v>8.752655185185185</v>
      </c>
      <c r="EO334">
        <v>1.042847777777778</v>
      </c>
      <c r="EP334">
        <v>0.7888546666666666</v>
      </c>
      <c r="EQ334">
        <v>7.52915925925926</v>
      </c>
      <c r="ER334">
        <v>3.508306666666666</v>
      </c>
      <c r="ES334">
        <v>1200.052962962963</v>
      </c>
      <c r="ET334">
        <v>0.9669995185185186</v>
      </c>
      <c r="EU334">
        <v>0.03300058148148149</v>
      </c>
      <c r="EV334">
        <v>0</v>
      </c>
      <c r="EW334">
        <v>1177.905925925926</v>
      </c>
      <c r="EX334">
        <v>5.000560000000001</v>
      </c>
      <c r="EY334">
        <v>14145.92222222222</v>
      </c>
      <c r="EZ334">
        <v>10317.27037037037</v>
      </c>
      <c r="FA334">
        <v>38.46955555555555</v>
      </c>
      <c r="FB334">
        <v>41.89099999999999</v>
      </c>
      <c r="FC334">
        <v>39.66181481481481</v>
      </c>
      <c r="FD334">
        <v>41.58548148148148</v>
      </c>
      <c r="FE334">
        <v>39.86314814814814</v>
      </c>
      <c r="FF334">
        <v>1155.614444444445</v>
      </c>
      <c r="FG334">
        <v>39.43740740740741</v>
      </c>
      <c r="FH334">
        <v>0</v>
      </c>
      <c r="FI334">
        <v>1761333561.8</v>
      </c>
      <c r="FJ334">
        <v>0</v>
      </c>
      <c r="FK334">
        <v>1177.821923076923</v>
      </c>
      <c r="FL334">
        <v>22.25401710317676</v>
      </c>
      <c r="FM334">
        <v>232.0000000739537</v>
      </c>
      <c r="FN334">
        <v>14145.21538461539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-27.76201</v>
      </c>
      <c r="GD334">
        <v>-70.24826566604122</v>
      </c>
      <c r="GE334">
        <v>6.92123284905948</v>
      </c>
      <c r="GF334">
        <v>0</v>
      </c>
      <c r="GG334">
        <v>1176.516764705882</v>
      </c>
      <c r="GH334">
        <v>22.19205502442029</v>
      </c>
      <c r="GI334">
        <v>2.206227443595071</v>
      </c>
      <c r="GJ334">
        <v>0</v>
      </c>
      <c r="GK334">
        <v>2.81309375</v>
      </c>
      <c r="GL334">
        <v>0.07077669793620886</v>
      </c>
      <c r="GM334">
        <v>0.008906503434990665</v>
      </c>
      <c r="GN334">
        <v>1</v>
      </c>
      <c r="GO334">
        <v>1</v>
      </c>
      <c r="GP334">
        <v>3</v>
      </c>
      <c r="GQ334" t="s">
        <v>446</v>
      </c>
      <c r="GR334">
        <v>3.13331</v>
      </c>
      <c r="GS334">
        <v>2.7074</v>
      </c>
      <c r="GT334">
        <v>0.09076380000000001</v>
      </c>
      <c r="GU334">
        <v>0.0967626</v>
      </c>
      <c r="GV334">
        <v>0.0641052</v>
      </c>
      <c r="GW334">
        <v>0.0521066</v>
      </c>
      <c r="GX334">
        <v>27689.9</v>
      </c>
      <c r="GY334">
        <v>26641</v>
      </c>
      <c r="GZ334">
        <v>30974.2</v>
      </c>
      <c r="HA334">
        <v>29723.7</v>
      </c>
      <c r="HB334">
        <v>39959.9</v>
      </c>
      <c r="HC334">
        <v>37076.6</v>
      </c>
      <c r="HD334">
        <v>47310.7</v>
      </c>
      <c r="HE334">
        <v>44157.7</v>
      </c>
      <c r="HF334">
        <v>1.89272</v>
      </c>
      <c r="HG334">
        <v>1.878</v>
      </c>
      <c r="HH334">
        <v>0.0470504</v>
      </c>
      <c r="HI334">
        <v>0</v>
      </c>
      <c r="HJ334">
        <v>17.2272</v>
      </c>
      <c r="HK334">
        <v>999.9</v>
      </c>
      <c r="HL334">
        <v>31</v>
      </c>
      <c r="HM334">
        <v>32.5</v>
      </c>
      <c r="HN334">
        <v>16.8946</v>
      </c>
      <c r="HO334">
        <v>63.0213</v>
      </c>
      <c r="HP334">
        <v>19.8678</v>
      </c>
      <c r="HQ334">
        <v>1</v>
      </c>
      <c r="HR334">
        <v>-0.296979</v>
      </c>
      <c r="HS334">
        <v>2.90847</v>
      </c>
      <c r="HT334">
        <v>20.1808</v>
      </c>
      <c r="HU334">
        <v>5.23182</v>
      </c>
      <c r="HV334">
        <v>11.9689</v>
      </c>
      <c r="HW334">
        <v>4.97105</v>
      </c>
      <c r="HX334">
        <v>3.28955</v>
      </c>
      <c r="HY334">
        <v>9999</v>
      </c>
      <c r="HZ334">
        <v>9999</v>
      </c>
      <c r="IA334">
        <v>9999</v>
      </c>
      <c r="IB334">
        <v>999.9</v>
      </c>
      <c r="IC334">
        <v>4.97296</v>
      </c>
      <c r="ID334">
        <v>1.87744</v>
      </c>
      <c r="IE334">
        <v>1.87547</v>
      </c>
      <c r="IF334">
        <v>1.87836</v>
      </c>
      <c r="IG334">
        <v>1.87501</v>
      </c>
      <c r="IH334">
        <v>1.87855</v>
      </c>
      <c r="II334">
        <v>1.87571</v>
      </c>
      <c r="IJ334">
        <v>1.87683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0.637</v>
      </c>
      <c r="IY334">
        <v>0.0519</v>
      </c>
      <c r="IZ334">
        <v>-0.1194416370607354</v>
      </c>
      <c r="JA334">
        <v>0.002211305909277446</v>
      </c>
      <c r="JB334">
        <v>-1.416678044876584E-06</v>
      </c>
      <c r="JC334">
        <v>5.589822708492042E-10</v>
      </c>
      <c r="JD334">
        <v>-0.0366444106193515</v>
      </c>
      <c r="JE334">
        <v>-0.003883289402147765</v>
      </c>
      <c r="JF334">
        <v>0.001294046794190009</v>
      </c>
      <c r="JG334">
        <v>-2.515066912705432E-05</v>
      </c>
      <c r="JH334">
        <v>14</v>
      </c>
      <c r="JI334">
        <v>2052</v>
      </c>
      <c r="JJ334">
        <v>1</v>
      </c>
      <c r="JK334">
        <v>21</v>
      </c>
      <c r="JL334">
        <v>29355558.8</v>
      </c>
      <c r="JM334">
        <v>29355558.8</v>
      </c>
      <c r="JN334">
        <v>1.26099</v>
      </c>
      <c r="JO334">
        <v>2.55493</v>
      </c>
      <c r="JP334">
        <v>1.39893</v>
      </c>
      <c r="JQ334">
        <v>2.32788</v>
      </c>
      <c r="JR334">
        <v>1.44897</v>
      </c>
      <c r="JS334">
        <v>2.47192</v>
      </c>
      <c r="JT334">
        <v>38.0134</v>
      </c>
      <c r="JU334">
        <v>23.8774</v>
      </c>
      <c r="JV334">
        <v>18</v>
      </c>
      <c r="JW334">
        <v>476.091</v>
      </c>
      <c r="JX334">
        <v>436.098</v>
      </c>
      <c r="JY334">
        <v>13.5221</v>
      </c>
      <c r="JZ334">
        <v>23.1582</v>
      </c>
      <c r="KA334">
        <v>29.9998</v>
      </c>
      <c r="KB334">
        <v>23.0175</v>
      </c>
      <c r="KC334">
        <v>23.1148</v>
      </c>
      <c r="KD334">
        <v>25.2572</v>
      </c>
      <c r="KE334">
        <v>44.9626</v>
      </c>
      <c r="KF334">
        <v>0</v>
      </c>
      <c r="KG334">
        <v>13.5217</v>
      </c>
      <c r="KH334">
        <v>506.88</v>
      </c>
      <c r="KI334">
        <v>8.65836</v>
      </c>
      <c r="KJ334">
        <v>102.304</v>
      </c>
      <c r="KK334">
        <v>101.579</v>
      </c>
    </row>
    <row r="335" spans="1:297">
      <c r="A335">
        <v>319</v>
      </c>
      <c r="B335">
        <v>1761333531</v>
      </c>
      <c r="C335">
        <v>5490.400000095367</v>
      </c>
      <c r="D335" t="s">
        <v>1084</v>
      </c>
      <c r="E335" t="s">
        <v>1085</v>
      </c>
      <c r="F335">
        <v>5</v>
      </c>
      <c r="G335" t="s">
        <v>1025</v>
      </c>
      <c r="H335" t="s">
        <v>436</v>
      </c>
      <c r="I335">
        <v>1761333523.214286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495.7811969417984</v>
      </c>
      <c r="AK335">
        <v>467.4215393939396</v>
      </c>
      <c r="AL335">
        <v>3.175699108912399</v>
      </c>
      <c r="AM335">
        <v>65.53775590521134</v>
      </c>
      <c r="AN335">
        <f>(AP335 - AO335 + DY335*1E3/(8.314*(EA335+273.15)) * AR335/DX335 * AQ335) * DX335/(100*DL335) * 1000/(1000 - AP335)</f>
        <v>0</v>
      </c>
      <c r="AO335">
        <v>8.726956444766817</v>
      </c>
      <c r="AP335">
        <v>11.57477818181818</v>
      </c>
      <c r="AQ335">
        <v>-4.131989592779275E-05</v>
      </c>
      <c r="AR335">
        <v>114.1004477880155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1761333523.214286</v>
      </c>
      <c r="DR335">
        <v>440.0775357142858</v>
      </c>
      <c r="DS335">
        <v>475.2527857142856</v>
      </c>
      <c r="DT335">
        <v>11.57352857142857</v>
      </c>
      <c r="DU335">
        <v>8.74292142857143</v>
      </c>
      <c r="DV335">
        <v>439.4515</v>
      </c>
      <c r="DW335">
        <v>11.52161071428572</v>
      </c>
      <c r="DX335">
        <v>500.0353571428572</v>
      </c>
      <c r="DY335">
        <v>90.12874285714284</v>
      </c>
      <c r="DZ335">
        <v>0.0295512</v>
      </c>
      <c r="EA335">
        <v>18.04313214285714</v>
      </c>
      <c r="EB335">
        <v>18.00995</v>
      </c>
      <c r="EC335">
        <v>999.9000000000002</v>
      </c>
      <c r="ED335">
        <v>0</v>
      </c>
      <c r="EE335">
        <v>0</v>
      </c>
      <c r="EF335">
        <v>9998.367857142857</v>
      </c>
      <c r="EG335">
        <v>0</v>
      </c>
      <c r="EH335">
        <v>1163.177142857143</v>
      </c>
      <c r="EI335">
        <v>-35.17525</v>
      </c>
      <c r="EJ335">
        <v>445.2305</v>
      </c>
      <c r="EK335">
        <v>479.4442857142857</v>
      </c>
      <c r="EL335">
        <v>2.830606428571428</v>
      </c>
      <c r="EM335">
        <v>475.2527857142856</v>
      </c>
      <c r="EN335">
        <v>8.74292142857143</v>
      </c>
      <c r="EO335">
        <v>1.043108571428571</v>
      </c>
      <c r="EP335">
        <v>0.7879887857142858</v>
      </c>
      <c r="EQ335">
        <v>7.532820357142856</v>
      </c>
      <c r="ER335">
        <v>3.492734285714286</v>
      </c>
      <c r="ES335">
        <v>1200.063214285714</v>
      </c>
      <c r="ET335">
        <v>0.9669994285714284</v>
      </c>
      <c r="EU335">
        <v>0.03300056785714285</v>
      </c>
      <c r="EV335">
        <v>0</v>
      </c>
      <c r="EW335">
        <v>1179.604285714286</v>
      </c>
      <c r="EX335">
        <v>5.000560000000001</v>
      </c>
      <c r="EY335">
        <v>14162.51785714286</v>
      </c>
      <c r="EZ335">
        <v>10317.36428571428</v>
      </c>
      <c r="FA335">
        <v>38.48857142857143</v>
      </c>
      <c r="FB335">
        <v>41.73642857142857</v>
      </c>
      <c r="FC335">
        <v>39.62910714285714</v>
      </c>
      <c r="FD335">
        <v>41.3145357142857</v>
      </c>
      <c r="FE335">
        <v>39.73410714285713</v>
      </c>
      <c r="FF335">
        <v>1155.625</v>
      </c>
      <c r="FG335">
        <v>39.43714285714286</v>
      </c>
      <c r="FH335">
        <v>0</v>
      </c>
      <c r="FI335">
        <v>1761333567.2</v>
      </c>
      <c r="FJ335">
        <v>0</v>
      </c>
      <c r="FK335">
        <v>1179.8436</v>
      </c>
      <c r="FL335">
        <v>20.21076920857715</v>
      </c>
      <c r="FM335">
        <v>189.1769230090887</v>
      </c>
      <c r="FN335">
        <v>14165.24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-33.3105525</v>
      </c>
      <c r="GD335">
        <v>-38.22931519699812</v>
      </c>
      <c r="GE335">
        <v>3.845696822942983</v>
      </c>
      <c r="GF335">
        <v>0</v>
      </c>
      <c r="GG335">
        <v>1178.667647058824</v>
      </c>
      <c r="GH335">
        <v>21.52635599889144</v>
      </c>
      <c r="GI335">
        <v>2.12731957667741</v>
      </c>
      <c r="GJ335">
        <v>0</v>
      </c>
      <c r="GK335">
        <v>2.82508925</v>
      </c>
      <c r="GL335">
        <v>0.1657268667917357</v>
      </c>
      <c r="GM335">
        <v>0.01697740297976992</v>
      </c>
      <c r="GN335">
        <v>0</v>
      </c>
      <c r="GO335">
        <v>0</v>
      </c>
      <c r="GP335">
        <v>3</v>
      </c>
      <c r="GQ335" t="s">
        <v>497</v>
      </c>
      <c r="GR335">
        <v>3.13324</v>
      </c>
      <c r="GS335">
        <v>2.70729</v>
      </c>
      <c r="GT335">
        <v>0.09310889999999999</v>
      </c>
      <c r="GU335">
        <v>0.09918970000000001</v>
      </c>
      <c r="GV335">
        <v>0.0641005</v>
      </c>
      <c r="GW335">
        <v>0.0520992</v>
      </c>
      <c r="GX335">
        <v>27619.2</v>
      </c>
      <c r="GY335">
        <v>26570.2</v>
      </c>
      <c r="GZ335">
        <v>30974.9</v>
      </c>
      <c r="HA335">
        <v>29724.4</v>
      </c>
      <c r="HB335">
        <v>39961</v>
      </c>
      <c r="HC335">
        <v>37078.1</v>
      </c>
      <c r="HD335">
        <v>47311.6</v>
      </c>
      <c r="HE335">
        <v>44158.8</v>
      </c>
      <c r="HF335">
        <v>1.8927</v>
      </c>
      <c r="HG335">
        <v>1.87803</v>
      </c>
      <c r="HH335">
        <v>0.0474155</v>
      </c>
      <c r="HI335">
        <v>0</v>
      </c>
      <c r="HJ335">
        <v>17.2272</v>
      </c>
      <c r="HK335">
        <v>999.9</v>
      </c>
      <c r="HL335">
        <v>31</v>
      </c>
      <c r="HM335">
        <v>32.5</v>
      </c>
      <c r="HN335">
        <v>16.8935</v>
      </c>
      <c r="HO335">
        <v>63.3613</v>
      </c>
      <c r="HP335">
        <v>20.0801</v>
      </c>
      <c r="HQ335">
        <v>1</v>
      </c>
      <c r="HR335">
        <v>-0.297048</v>
      </c>
      <c r="HS335">
        <v>2.89949</v>
      </c>
      <c r="HT335">
        <v>20.1808</v>
      </c>
      <c r="HU335">
        <v>5.23241</v>
      </c>
      <c r="HV335">
        <v>11.9698</v>
      </c>
      <c r="HW335">
        <v>4.9714</v>
      </c>
      <c r="HX335">
        <v>3.28963</v>
      </c>
      <c r="HY335">
        <v>9999</v>
      </c>
      <c r="HZ335">
        <v>9999</v>
      </c>
      <c r="IA335">
        <v>9999</v>
      </c>
      <c r="IB335">
        <v>999.9</v>
      </c>
      <c r="IC335">
        <v>4.97295</v>
      </c>
      <c r="ID335">
        <v>1.87742</v>
      </c>
      <c r="IE335">
        <v>1.87546</v>
      </c>
      <c r="IF335">
        <v>1.87836</v>
      </c>
      <c r="IG335">
        <v>1.875</v>
      </c>
      <c r="IH335">
        <v>1.87853</v>
      </c>
      <c r="II335">
        <v>1.87567</v>
      </c>
      <c r="IJ335">
        <v>1.87684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0.656</v>
      </c>
      <c r="IY335">
        <v>0.052</v>
      </c>
      <c r="IZ335">
        <v>-0.1194416370607354</v>
      </c>
      <c r="JA335">
        <v>0.002211305909277446</v>
      </c>
      <c r="JB335">
        <v>-1.416678044876584E-06</v>
      </c>
      <c r="JC335">
        <v>5.589822708492042E-10</v>
      </c>
      <c r="JD335">
        <v>-0.0366444106193515</v>
      </c>
      <c r="JE335">
        <v>-0.003883289402147765</v>
      </c>
      <c r="JF335">
        <v>0.001294046794190009</v>
      </c>
      <c r="JG335">
        <v>-2.515066912705432E-05</v>
      </c>
      <c r="JH335">
        <v>14</v>
      </c>
      <c r="JI335">
        <v>2052</v>
      </c>
      <c r="JJ335">
        <v>1</v>
      </c>
      <c r="JK335">
        <v>21</v>
      </c>
      <c r="JL335">
        <v>29355558.9</v>
      </c>
      <c r="JM335">
        <v>29355558.9</v>
      </c>
      <c r="JN335">
        <v>1.2915</v>
      </c>
      <c r="JO335">
        <v>2.54395</v>
      </c>
      <c r="JP335">
        <v>1.39893</v>
      </c>
      <c r="JQ335">
        <v>2.32788</v>
      </c>
      <c r="JR335">
        <v>1.44897</v>
      </c>
      <c r="JS335">
        <v>2.52075</v>
      </c>
      <c r="JT335">
        <v>37.9891</v>
      </c>
      <c r="JU335">
        <v>23.8861</v>
      </c>
      <c r="JV335">
        <v>18</v>
      </c>
      <c r="JW335">
        <v>476.051</v>
      </c>
      <c r="JX335">
        <v>436.085</v>
      </c>
      <c r="JY335">
        <v>13.5177</v>
      </c>
      <c r="JZ335">
        <v>23.1539</v>
      </c>
      <c r="KA335">
        <v>29.9998</v>
      </c>
      <c r="KB335">
        <v>23.0137</v>
      </c>
      <c r="KC335">
        <v>23.1114</v>
      </c>
      <c r="KD335">
        <v>25.891</v>
      </c>
      <c r="KE335">
        <v>45.2361</v>
      </c>
      <c r="KF335">
        <v>0</v>
      </c>
      <c r="KG335">
        <v>13.508</v>
      </c>
      <c r="KH335">
        <v>520.237</v>
      </c>
      <c r="KI335">
        <v>8.645189999999999</v>
      </c>
      <c r="KJ335">
        <v>102.306</v>
      </c>
      <c r="KK335">
        <v>101.582</v>
      </c>
    </row>
    <row r="336" spans="1:297">
      <c r="A336">
        <v>320</v>
      </c>
      <c r="B336">
        <v>1761333536</v>
      </c>
      <c r="C336">
        <v>5495.400000095367</v>
      </c>
      <c r="D336" t="s">
        <v>1086</v>
      </c>
      <c r="E336" t="s">
        <v>1087</v>
      </c>
      <c r="F336">
        <v>5</v>
      </c>
      <c r="G336" t="s">
        <v>1025</v>
      </c>
      <c r="H336" t="s">
        <v>436</v>
      </c>
      <c r="I336">
        <v>1761333528.5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512.633081199217</v>
      </c>
      <c r="AK336">
        <v>483.6920787878788</v>
      </c>
      <c r="AL336">
        <v>3.257379653062689</v>
      </c>
      <c r="AM336">
        <v>65.53775590521134</v>
      </c>
      <c r="AN336">
        <f>(AP336 - AO336 + DY336*1E3/(8.314*(EA336+273.15)) * AR336/DX336 * AQ336) * DX336/(100*DL336) * 1000/(1000 - AP336)</f>
        <v>0</v>
      </c>
      <c r="AO336">
        <v>8.721242928177126</v>
      </c>
      <c r="AP336">
        <v>11.57662060606061</v>
      </c>
      <c r="AQ336">
        <v>6.729388023529191E-06</v>
      </c>
      <c r="AR336">
        <v>114.1004477880155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1761333528.5</v>
      </c>
      <c r="DR336">
        <v>455.9202592592593</v>
      </c>
      <c r="DS336">
        <v>492.9475185185185</v>
      </c>
      <c r="DT336">
        <v>11.57575555555556</v>
      </c>
      <c r="DU336">
        <v>8.72855074074074</v>
      </c>
      <c r="DV336">
        <v>455.273962962963</v>
      </c>
      <c r="DW336">
        <v>11.5238037037037</v>
      </c>
      <c r="DX336">
        <v>500.0199999999999</v>
      </c>
      <c r="DY336">
        <v>90.12972962962964</v>
      </c>
      <c r="DZ336">
        <v>0.02950537777777778</v>
      </c>
      <c r="EA336">
        <v>18.04316296296296</v>
      </c>
      <c r="EB336">
        <v>18.01016296296296</v>
      </c>
      <c r="EC336">
        <v>999.9000000000001</v>
      </c>
      <c r="ED336">
        <v>0</v>
      </c>
      <c r="EE336">
        <v>0</v>
      </c>
      <c r="EF336">
        <v>9998.121481481483</v>
      </c>
      <c r="EG336">
        <v>0</v>
      </c>
      <c r="EH336">
        <v>1163.188888888889</v>
      </c>
      <c r="EI336">
        <v>-37.02727037037037</v>
      </c>
      <c r="EJ336">
        <v>461.2596666666667</v>
      </c>
      <c r="EK336">
        <v>497.2879259259258</v>
      </c>
      <c r="EL336">
        <v>2.847211851851852</v>
      </c>
      <c r="EM336">
        <v>492.9475185185185</v>
      </c>
      <c r="EN336">
        <v>8.72855074074074</v>
      </c>
      <c r="EO336">
        <v>1.043320740740741</v>
      </c>
      <c r="EP336">
        <v>0.786702074074074</v>
      </c>
      <c r="EQ336">
        <v>7.535805925925926</v>
      </c>
      <c r="ER336">
        <v>3.469581481481482</v>
      </c>
      <c r="ES336">
        <v>1200.05962962963</v>
      </c>
      <c r="ET336">
        <v>0.9670001481481479</v>
      </c>
      <c r="EU336">
        <v>0.03299967777777777</v>
      </c>
      <c r="EV336">
        <v>0</v>
      </c>
      <c r="EW336">
        <v>1181.42</v>
      </c>
      <c r="EX336">
        <v>5.000560000000001</v>
      </c>
      <c r="EY336">
        <v>14179.17037037037</v>
      </c>
      <c r="EZ336">
        <v>10317.33703703704</v>
      </c>
      <c r="FA336">
        <v>38.35392592592592</v>
      </c>
      <c r="FB336">
        <v>41.54377777777778</v>
      </c>
      <c r="FC336">
        <v>39.55518518518517</v>
      </c>
      <c r="FD336">
        <v>41.02296296296296</v>
      </c>
      <c r="FE336">
        <v>39.60159259259259</v>
      </c>
      <c r="FF336">
        <v>1155.621481481481</v>
      </c>
      <c r="FG336">
        <v>39.43592592592592</v>
      </c>
      <c r="FH336">
        <v>0</v>
      </c>
      <c r="FI336">
        <v>1761333572</v>
      </c>
      <c r="FJ336">
        <v>0</v>
      </c>
      <c r="FK336">
        <v>1181.5128</v>
      </c>
      <c r="FL336">
        <v>18.87846149414085</v>
      </c>
      <c r="FM336">
        <v>184.907691942353</v>
      </c>
      <c r="FN336">
        <v>14180.348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-35.50309</v>
      </c>
      <c r="GD336">
        <v>-23.37608105065661</v>
      </c>
      <c r="GE336">
        <v>2.368322027280074</v>
      </c>
      <c r="GF336">
        <v>0</v>
      </c>
      <c r="GG336">
        <v>1179.905882352941</v>
      </c>
      <c r="GH336">
        <v>20.50511841212258</v>
      </c>
      <c r="GI336">
        <v>2.033399236929992</v>
      </c>
      <c r="GJ336">
        <v>0</v>
      </c>
      <c r="GK336">
        <v>2.8346485</v>
      </c>
      <c r="GL336">
        <v>0.1808069043151926</v>
      </c>
      <c r="GM336">
        <v>0.01815034649118304</v>
      </c>
      <c r="GN336">
        <v>0</v>
      </c>
      <c r="GO336">
        <v>0</v>
      </c>
      <c r="GP336">
        <v>3</v>
      </c>
      <c r="GQ336" t="s">
        <v>497</v>
      </c>
      <c r="GR336">
        <v>3.13321</v>
      </c>
      <c r="GS336">
        <v>2.70735</v>
      </c>
      <c r="GT336">
        <v>0.0954671</v>
      </c>
      <c r="GU336">
        <v>0.10159</v>
      </c>
      <c r="GV336">
        <v>0.06410490000000001</v>
      </c>
      <c r="GW336">
        <v>0.0519807</v>
      </c>
      <c r="GX336">
        <v>27546.7</v>
      </c>
      <c r="GY336">
        <v>26499.2</v>
      </c>
      <c r="GZ336">
        <v>30974.2</v>
      </c>
      <c r="HA336">
        <v>29724.3</v>
      </c>
      <c r="HB336">
        <v>39960.1</v>
      </c>
      <c r="HC336">
        <v>37082.5</v>
      </c>
      <c r="HD336">
        <v>47310.5</v>
      </c>
      <c r="HE336">
        <v>44158.3</v>
      </c>
      <c r="HF336">
        <v>1.89293</v>
      </c>
      <c r="HG336">
        <v>1.87815</v>
      </c>
      <c r="HH336">
        <v>0.0478849</v>
      </c>
      <c r="HI336">
        <v>0</v>
      </c>
      <c r="HJ336">
        <v>17.2261</v>
      </c>
      <c r="HK336">
        <v>999.9</v>
      </c>
      <c r="HL336">
        <v>31</v>
      </c>
      <c r="HM336">
        <v>32.5</v>
      </c>
      <c r="HN336">
        <v>16.8966</v>
      </c>
      <c r="HO336">
        <v>63.5513</v>
      </c>
      <c r="HP336">
        <v>20.2364</v>
      </c>
      <c r="HQ336">
        <v>1</v>
      </c>
      <c r="HR336">
        <v>-0.297406</v>
      </c>
      <c r="HS336">
        <v>2.93184</v>
      </c>
      <c r="HT336">
        <v>20.1804</v>
      </c>
      <c r="HU336">
        <v>5.23271</v>
      </c>
      <c r="HV336">
        <v>11.9694</v>
      </c>
      <c r="HW336">
        <v>4.97145</v>
      </c>
      <c r="HX336">
        <v>3.28965</v>
      </c>
      <c r="HY336">
        <v>9999</v>
      </c>
      <c r="HZ336">
        <v>9999</v>
      </c>
      <c r="IA336">
        <v>9999</v>
      </c>
      <c r="IB336">
        <v>999.9</v>
      </c>
      <c r="IC336">
        <v>4.97294</v>
      </c>
      <c r="ID336">
        <v>1.87743</v>
      </c>
      <c r="IE336">
        <v>1.87547</v>
      </c>
      <c r="IF336">
        <v>1.87834</v>
      </c>
      <c r="IG336">
        <v>1.875</v>
      </c>
      <c r="IH336">
        <v>1.87851</v>
      </c>
      <c r="II336">
        <v>1.87568</v>
      </c>
      <c r="IJ336">
        <v>1.87683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0.676</v>
      </c>
      <c r="IY336">
        <v>0.052</v>
      </c>
      <c r="IZ336">
        <v>-0.1194416370607354</v>
      </c>
      <c r="JA336">
        <v>0.002211305909277446</v>
      </c>
      <c r="JB336">
        <v>-1.416678044876584E-06</v>
      </c>
      <c r="JC336">
        <v>5.589822708492042E-10</v>
      </c>
      <c r="JD336">
        <v>-0.0366444106193515</v>
      </c>
      <c r="JE336">
        <v>-0.003883289402147765</v>
      </c>
      <c r="JF336">
        <v>0.001294046794190009</v>
      </c>
      <c r="JG336">
        <v>-2.515066912705432E-05</v>
      </c>
      <c r="JH336">
        <v>14</v>
      </c>
      <c r="JI336">
        <v>2052</v>
      </c>
      <c r="JJ336">
        <v>1</v>
      </c>
      <c r="JK336">
        <v>21</v>
      </c>
      <c r="JL336">
        <v>29355558.9</v>
      </c>
      <c r="JM336">
        <v>29355558.9</v>
      </c>
      <c r="JN336">
        <v>1.32812</v>
      </c>
      <c r="JO336">
        <v>2.53906</v>
      </c>
      <c r="JP336">
        <v>1.39893</v>
      </c>
      <c r="JQ336">
        <v>2.32788</v>
      </c>
      <c r="JR336">
        <v>1.44897</v>
      </c>
      <c r="JS336">
        <v>2.61108</v>
      </c>
      <c r="JT336">
        <v>38.0134</v>
      </c>
      <c r="JU336">
        <v>23.8949</v>
      </c>
      <c r="JV336">
        <v>18</v>
      </c>
      <c r="JW336">
        <v>476.144</v>
      </c>
      <c r="JX336">
        <v>436.136</v>
      </c>
      <c r="JY336">
        <v>13.5082</v>
      </c>
      <c r="JZ336">
        <v>23.1495</v>
      </c>
      <c r="KA336">
        <v>29.9998</v>
      </c>
      <c r="KB336">
        <v>23.0103</v>
      </c>
      <c r="KC336">
        <v>23.1085</v>
      </c>
      <c r="KD336">
        <v>26.6036</v>
      </c>
      <c r="KE336">
        <v>45.2361</v>
      </c>
      <c r="KF336">
        <v>0</v>
      </c>
      <c r="KG336">
        <v>13.4956</v>
      </c>
      <c r="KH336">
        <v>540.273</v>
      </c>
      <c r="KI336">
        <v>8.63123</v>
      </c>
      <c r="KJ336">
        <v>102.304</v>
      </c>
      <c r="KK336">
        <v>101.581</v>
      </c>
    </row>
    <row r="337" spans="1:297">
      <c r="A337">
        <v>321</v>
      </c>
      <c r="B337">
        <v>1761333541</v>
      </c>
      <c r="C337">
        <v>5500.400000095367</v>
      </c>
      <c r="D337" t="s">
        <v>1088</v>
      </c>
      <c r="E337" t="s">
        <v>1089</v>
      </c>
      <c r="F337">
        <v>5</v>
      </c>
      <c r="G337" t="s">
        <v>1025</v>
      </c>
      <c r="H337" t="s">
        <v>436</v>
      </c>
      <c r="I337">
        <v>1761333533.214286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529.785268247673</v>
      </c>
      <c r="AK337">
        <v>500.2545151515149</v>
      </c>
      <c r="AL337">
        <v>3.328307321431957</v>
      </c>
      <c r="AM337">
        <v>65.53775590521134</v>
      </c>
      <c r="AN337">
        <f>(AP337 - AO337 + DY337*1E3/(8.314*(EA337+273.15)) * AR337/DX337 * AQ337) * DX337/(100*DL337) * 1000/(1000 - AP337)</f>
        <v>0</v>
      </c>
      <c r="AO337">
        <v>8.697870798009575</v>
      </c>
      <c r="AP337">
        <v>11.5755296969697</v>
      </c>
      <c r="AQ337">
        <v>-2.337150856226223E-06</v>
      </c>
      <c r="AR337">
        <v>114.1004477880155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1761333533.214286</v>
      </c>
      <c r="DR337">
        <v>470.8423928571428</v>
      </c>
      <c r="DS337">
        <v>508.7907142857142</v>
      </c>
      <c r="DT337">
        <v>11.5761</v>
      </c>
      <c r="DU337">
        <v>8.714346428571428</v>
      </c>
      <c r="DV337">
        <v>470.1774285714285</v>
      </c>
      <c r="DW337">
        <v>11.52413214285714</v>
      </c>
      <c r="DX337">
        <v>499.9904642857143</v>
      </c>
      <c r="DY337">
        <v>90.12944999999999</v>
      </c>
      <c r="DZ337">
        <v>0.02950110714285714</v>
      </c>
      <c r="EA337">
        <v>18.04368214285714</v>
      </c>
      <c r="EB337">
        <v>18.01473571428571</v>
      </c>
      <c r="EC337">
        <v>999.9000000000002</v>
      </c>
      <c r="ED337">
        <v>0</v>
      </c>
      <c r="EE337">
        <v>0</v>
      </c>
      <c r="EF337">
        <v>10003.90642857143</v>
      </c>
      <c r="EG337">
        <v>0</v>
      </c>
      <c r="EH337">
        <v>1163.196071428571</v>
      </c>
      <c r="EI337">
        <v>-37.94826071428572</v>
      </c>
      <c r="EJ337">
        <v>476.35675</v>
      </c>
      <c r="EK337">
        <v>513.2632500000001</v>
      </c>
      <c r="EL337">
        <v>2.861753928571428</v>
      </c>
      <c r="EM337">
        <v>508.7907142857142</v>
      </c>
      <c r="EN337">
        <v>8.714346428571428</v>
      </c>
      <c r="EO337">
        <v>1.043347142857143</v>
      </c>
      <c r="EP337">
        <v>0.7854193571428569</v>
      </c>
      <c r="EQ337">
        <v>7.536186785714285</v>
      </c>
      <c r="ER337">
        <v>3.446462857142857</v>
      </c>
      <c r="ES337">
        <v>1200.027857142857</v>
      </c>
      <c r="ET337">
        <v>0.9670038928571428</v>
      </c>
      <c r="EU337">
        <v>0.03299593214285714</v>
      </c>
      <c r="EV337">
        <v>0</v>
      </c>
      <c r="EW337">
        <v>1182.816785714286</v>
      </c>
      <c r="EX337">
        <v>5.000560000000001</v>
      </c>
      <c r="EY337">
        <v>14193.50714285714</v>
      </c>
      <c r="EZ337">
        <v>10317.08214285714</v>
      </c>
      <c r="FA337">
        <v>38.24085714285714</v>
      </c>
      <c r="FB337">
        <v>41.35699999999999</v>
      </c>
      <c r="FC337">
        <v>39.47735714285714</v>
      </c>
      <c r="FD337">
        <v>40.77660714285714</v>
      </c>
      <c r="FE337">
        <v>39.47528571428571</v>
      </c>
      <c r="FF337">
        <v>1155.595357142857</v>
      </c>
      <c r="FG337">
        <v>39.43107142857144</v>
      </c>
      <c r="FH337">
        <v>0</v>
      </c>
      <c r="FI337">
        <v>1761333576.8</v>
      </c>
      <c r="FJ337">
        <v>0</v>
      </c>
      <c r="FK337">
        <v>1182.9744</v>
      </c>
      <c r="FL337">
        <v>18.14153848551094</v>
      </c>
      <c r="FM337">
        <v>185.3846156260587</v>
      </c>
      <c r="FN337">
        <v>14194.964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-37.20939756097562</v>
      </c>
      <c r="GD337">
        <v>-13.04659024390245</v>
      </c>
      <c r="GE337">
        <v>1.330307549529624</v>
      </c>
      <c r="GF337">
        <v>0</v>
      </c>
      <c r="GG337">
        <v>1181.914411764706</v>
      </c>
      <c r="GH337">
        <v>18.79404125772834</v>
      </c>
      <c r="GI337">
        <v>1.872194671841935</v>
      </c>
      <c r="GJ337">
        <v>0</v>
      </c>
      <c r="GK337">
        <v>2.851823170731707</v>
      </c>
      <c r="GL337">
        <v>0.1904862020905863</v>
      </c>
      <c r="GM337">
        <v>0.01951024064296646</v>
      </c>
      <c r="GN337">
        <v>0</v>
      </c>
      <c r="GO337">
        <v>0</v>
      </c>
      <c r="GP337">
        <v>3</v>
      </c>
      <c r="GQ337" t="s">
        <v>497</v>
      </c>
      <c r="GR337">
        <v>3.13336</v>
      </c>
      <c r="GS337">
        <v>2.70733</v>
      </c>
      <c r="GT337">
        <v>0.0978363</v>
      </c>
      <c r="GU337">
        <v>0.103936</v>
      </c>
      <c r="GV337">
        <v>0.06410109999999999</v>
      </c>
      <c r="GW337">
        <v>0.0519603</v>
      </c>
      <c r="GX337">
        <v>27474.8</v>
      </c>
      <c r="GY337">
        <v>26430.4</v>
      </c>
      <c r="GZ337">
        <v>30974.4</v>
      </c>
      <c r="HA337">
        <v>29724.6</v>
      </c>
      <c r="HB337">
        <v>39961</v>
      </c>
      <c r="HC337">
        <v>37084</v>
      </c>
      <c r="HD337">
        <v>47311.2</v>
      </c>
      <c r="HE337">
        <v>44159</v>
      </c>
      <c r="HF337">
        <v>1.8932</v>
      </c>
      <c r="HG337">
        <v>1.87783</v>
      </c>
      <c r="HH337">
        <v>0.0472963</v>
      </c>
      <c r="HI337">
        <v>0</v>
      </c>
      <c r="HJ337">
        <v>17.2257</v>
      </c>
      <c r="HK337">
        <v>999.9</v>
      </c>
      <c r="HL337">
        <v>31</v>
      </c>
      <c r="HM337">
        <v>32.5</v>
      </c>
      <c r="HN337">
        <v>16.8952</v>
      </c>
      <c r="HO337">
        <v>63.7713</v>
      </c>
      <c r="HP337">
        <v>19.9679</v>
      </c>
      <c r="HQ337">
        <v>1</v>
      </c>
      <c r="HR337">
        <v>-0.297604</v>
      </c>
      <c r="HS337">
        <v>2.94995</v>
      </c>
      <c r="HT337">
        <v>20.1802</v>
      </c>
      <c r="HU337">
        <v>5.23197</v>
      </c>
      <c r="HV337">
        <v>11.9701</v>
      </c>
      <c r="HW337">
        <v>4.9715</v>
      </c>
      <c r="HX337">
        <v>3.28968</v>
      </c>
      <c r="HY337">
        <v>9999</v>
      </c>
      <c r="HZ337">
        <v>9999</v>
      </c>
      <c r="IA337">
        <v>9999</v>
      </c>
      <c r="IB337">
        <v>999.9</v>
      </c>
      <c r="IC337">
        <v>4.97298</v>
      </c>
      <c r="ID337">
        <v>1.87744</v>
      </c>
      <c r="IE337">
        <v>1.87546</v>
      </c>
      <c r="IF337">
        <v>1.87836</v>
      </c>
      <c r="IG337">
        <v>1.87501</v>
      </c>
      <c r="IH337">
        <v>1.87853</v>
      </c>
      <c r="II337">
        <v>1.87571</v>
      </c>
      <c r="IJ337">
        <v>1.87685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0.697</v>
      </c>
      <c r="IY337">
        <v>0.0519</v>
      </c>
      <c r="IZ337">
        <v>-0.1194416370607354</v>
      </c>
      <c r="JA337">
        <v>0.002211305909277446</v>
      </c>
      <c r="JB337">
        <v>-1.416678044876584E-06</v>
      </c>
      <c r="JC337">
        <v>5.589822708492042E-10</v>
      </c>
      <c r="JD337">
        <v>-0.0366444106193515</v>
      </c>
      <c r="JE337">
        <v>-0.003883289402147765</v>
      </c>
      <c r="JF337">
        <v>0.001294046794190009</v>
      </c>
      <c r="JG337">
        <v>-2.515066912705432E-05</v>
      </c>
      <c r="JH337">
        <v>14</v>
      </c>
      <c r="JI337">
        <v>2052</v>
      </c>
      <c r="JJ337">
        <v>1</v>
      </c>
      <c r="JK337">
        <v>21</v>
      </c>
      <c r="JL337">
        <v>29355559</v>
      </c>
      <c r="JM337">
        <v>29355559</v>
      </c>
      <c r="JN337">
        <v>1.35986</v>
      </c>
      <c r="JO337">
        <v>2.55493</v>
      </c>
      <c r="JP337">
        <v>1.39893</v>
      </c>
      <c r="JQ337">
        <v>2.32788</v>
      </c>
      <c r="JR337">
        <v>1.44897</v>
      </c>
      <c r="JS337">
        <v>2.59033</v>
      </c>
      <c r="JT337">
        <v>38.0134</v>
      </c>
      <c r="JU337">
        <v>23.8861</v>
      </c>
      <c r="JV337">
        <v>18</v>
      </c>
      <c r="JW337">
        <v>476.263</v>
      </c>
      <c r="JX337">
        <v>435.914</v>
      </c>
      <c r="JY337">
        <v>13.4946</v>
      </c>
      <c r="JZ337">
        <v>23.1457</v>
      </c>
      <c r="KA337">
        <v>29.9999</v>
      </c>
      <c r="KB337">
        <v>23.0068</v>
      </c>
      <c r="KC337">
        <v>23.1052</v>
      </c>
      <c r="KD337">
        <v>27.2311</v>
      </c>
      <c r="KE337">
        <v>45.528</v>
      </c>
      <c r="KF337">
        <v>0</v>
      </c>
      <c r="KG337">
        <v>13.4771</v>
      </c>
      <c r="KH337">
        <v>553.634</v>
      </c>
      <c r="KI337">
        <v>8.61811</v>
      </c>
      <c r="KJ337">
        <v>102.305</v>
      </c>
      <c r="KK337">
        <v>101.582</v>
      </c>
    </row>
    <row r="338" spans="1:297">
      <c r="A338">
        <v>322</v>
      </c>
      <c r="B338">
        <v>1761333546</v>
      </c>
      <c r="C338">
        <v>5505.400000095367</v>
      </c>
      <c r="D338" t="s">
        <v>1090</v>
      </c>
      <c r="E338" t="s">
        <v>1091</v>
      </c>
      <c r="F338">
        <v>5</v>
      </c>
      <c r="G338" t="s">
        <v>1025</v>
      </c>
      <c r="H338" t="s">
        <v>436</v>
      </c>
      <c r="I338">
        <v>1761333538.5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546.6351881554349</v>
      </c>
      <c r="AK338">
        <v>516.9755575757575</v>
      </c>
      <c r="AL338">
        <v>3.350397821167619</v>
      </c>
      <c r="AM338">
        <v>65.53775590521134</v>
      </c>
      <c r="AN338">
        <f>(AP338 - AO338 + DY338*1E3/(8.314*(EA338+273.15)) * AR338/DX338 * AQ338) * DX338/(100*DL338) * 1000/(1000 - AP338)</f>
        <v>0</v>
      </c>
      <c r="AO338">
        <v>8.693765218838843</v>
      </c>
      <c r="AP338">
        <v>11.57532666666666</v>
      </c>
      <c r="AQ338">
        <v>1.014456169763213E-05</v>
      </c>
      <c r="AR338">
        <v>114.1004477880155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1761333538.5</v>
      </c>
      <c r="DR338">
        <v>487.9621111111111</v>
      </c>
      <c r="DS338">
        <v>526.5168148148148</v>
      </c>
      <c r="DT338">
        <v>11.57644814814815</v>
      </c>
      <c r="DU338">
        <v>8.700267777777777</v>
      </c>
      <c r="DV338">
        <v>487.275962962963</v>
      </c>
      <c r="DW338">
        <v>11.52447407407407</v>
      </c>
      <c r="DX338">
        <v>500.0064444444444</v>
      </c>
      <c r="DY338">
        <v>90.1298925925926</v>
      </c>
      <c r="DZ338">
        <v>0.02949574814814815</v>
      </c>
      <c r="EA338">
        <v>18.04344444444445</v>
      </c>
      <c r="EB338">
        <v>18.01288888888889</v>
      </c>
      <c r="EC338">
        <v>999.9000000000001</v>
      </c>
      <c r="ED338">
        <v>0</v>
      </c>
      <c r="EE338">
        <v>0</v>
      </c>
      <c r="EF338">
        <v>10006.73444444444</v>
      </c>
      <c r="EG338">
        <v>0</v>
      </c>
      <c r="EH338">
        <v>1163.211111111111</v>
      </c>
      <c r="EI338">
        <v>-38.55462222222222</v>
      </c>
      <c r="EJ338">
        <v>493.6771481481481</v>
      </c>
      <c r="EK338">
        <v>531.1377037037038</v>
      </c>
      <c r="EL338">
        <v>2.876178888888889</v>
      </c>
      <c r="EM338">
        <v>526.5168148148148</v>
      </c>
      <c r="EN338">
        <v>8.700267777777777</v>
      </c>
      <c r="EO338">
        <v>1.043382962962963</v>
      </c>
      <c r="EP338">
        <v>0.7841541851851851</v>
      </c>
      <c r="EQ338">
        <v>7.536696296296297</v>
      </c>
      <c r="ER338">
        <v>3.423627037037037</v>
      </c>
      <c r="ES338">
        <v>1200.024814814815</v>
      </c>
      <c r="ET338">
        <v>0.9670045185185187</v>
      </c>
      <c r="EU338">
        <v>0.03299534814814815</v>
      </c>
      <c r="EV338">
        <v>0</v>
      </c>
      <c r="EW338">
        <v>1184.447407407407</v>
      </c>
      <c r="EX338">
        <v>5.000560000000001</v>
      </c>
      <c r="EY338">
        <v>14209.51481481482</v>
      </c>
      <c r="EZ338">
        <v>10317.05185185185</v>
      </c>
      <c r="FA338">
        <v>38.18722222222222</v>
      </c>
      <c r="FB338">
        <v>41.15033333333333</v>
      </c>
      <c r="FC338">
        <v>39.34692592592592</v>
      </c>
      <c r="FD338">
        <v>40.51137037037036</v>
      </c>
      <c r="FE338">
        <v>39.34711111111111</v>
      </c>
      <c r="FF338">
        <v>1155.592962962963</v>
      </c>
      <c r="FG338">
        <v>39.43037037037037</v>
      </c>
      <c r="FH338">
        <v>0</v>
      </c>
      <c r="FI338">
        <v>1761333582.2</v>
      </c>
      <c r="FJ338">
        <v>0</v>
      </c>
      <c r="FK338">
        <v>1184.558461538462</v>
      </c>
      <c r="FL338">
        <v>18.27145304220545</v>
      </c>
      <c r="FM338">
        <v>176.6119658907958</v>
      </c>
      <c r="FN338">
        <v>14210.35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-38.189715</v>
      </c>
      <c r="GD338">
        <v>-7.00250206378981</v>
      </c>
      <c r="GE338">
        <v>0.710464499658498</v>
      </c>
      <c r="GF338">
        <v>0</v>
      </c>
      <c r="GG338">
        <v>1183.618823529412</v>
      </c>
      <c r="GH338">
        <v>18.06447671837213</v>
      </c>
      <c r="GI338">
        <v>1.827368349979039</v>
      </c>
      <c r="GJ338">
        <v>0</v>
      </c>
      <c r="GK338">
        <v>2.868509</v>
      </c>
      <c r="GL338">
        <v>0.1712141088180068</v>
      </c>
      <c r="GM338">
        <v>0.01723310343495912</v>
      </c>
      <c r="GN338">
        <v>0</v>
      </c>
      <c r="GO338">
        <v>0</v>
      </c>
      <c r="GP338">
        <v>3</v>
      </c>
      <c r="GQ338" t="s">
        <v>497</v>
      </c>
      <c r="GR338">
        <v>3.13336</v>
      </c>
      <c r="GS338">
        <v>2.70732</v>
      </c>
      <c r="GT338">
        <v>0.10018</v>
      </c>
      <c r="GU338">
        <v>0.106179</v>
      </c>
      <c r="GV338">
        <v>0.0640974</v>
      </c>
      <c r="GW338">
        <v>0.0517962</v>
      </c>
      <c r="GX338">
        <v>27403.7</v>
      </c>
      <c r="GY338">
        <v>26364.6</v>
      </c>
      <c r="GZ338">
        <v>30974.7</v>
      </c>
      <c r="HA338">
        <v>29725.1</v>
      </c>
      <c r="HB338">
        <v>39961.3</v>
      </c>
      <c r="HC338">
        <v>37091.3</v>
      </c>
      <c r="HD338">
        <v>47311.2</v>
      </c>
      <c r="HE338">
        <v>44159.7</v>
      </c>
      <c r="HF338">
        <v>1.89295</v>
      </c>
      <c r="HG338">
        <v>1.87808</v>
      </c>
      <c r="HH338">
        <v>0.0467449</v>
      </c>
      <c r="HI338">
        <v>0</v>
      </c>
      <c r="HJ338">
        <v>17.2257</v>
      </c>
      <c r="HK338">
        <v>999.9</v>
      </c>
      <c r="HL338">
        <v>31</v>
      </c>
      <c r="HM338">
        <v>32.5</v>
      </c>
      <c r="HN338">
        <v>16.8936</v>
      </c>
      <c r="HO338">
        <v>63.7213</v>
      </c>
      <c r="HP338">
        <v>19.8638</v>
      </c>
      <c r="HQ338">
        <v>1</v>
      </c>
      <c r="HR338">
        <v>-0.297934</v>
      </c>
      <c r="HS338">
        <v>2.96787</v>
      </c>
      <c r="HT338">
        <v>20.1798</v>
      </c>
      <c r="HU338">
        <v>5.23122</v>
      </c>
      <c r="HV338">
        <v>11.9704</v>
      </c>
      <c r="HW338">
        <v>4.97105</v>
      </c>
      <c r="HX338">
        <v>3.28938</v>
      </c>
      <c r="HY338">
        <v>9999</v>
      </c>
      <c r="HZ338">
        <v>9999</v>
      </c>
      <c r="IA338">
        <v>9999</v>
      </c>
      <c r="IB338">
        <v>999.9</v>
      </c>
      <c r="IC338">
        <v>4.97294</v>
      </c>
      <c r="ID338">
        <v>1.87744</v>
      </c>
      <c r="IE338">
        <v>1.87547</v>
      </c>
      <c r="IF338">
        <v>1.87836</v>
      </c>
      <c r="IG338">
        <v>1.875</v>
      </c>
      <c r="IH338">
        <v>1.87852</v>
      </c>
      <c r="II338">
        <v>1.87568</v>
      </c>
      <c r="IJ338">
        <v>1.87683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0.717</v>
      </c>
      <c r="IY338">
        <v>0.0519</v>
      </c>
      <c r="IZ338">
        <v>-0.1194416370607354</v>
      </c>
      <c r="JA338">
        <v>0.002211305909277446</v>
      </c>
      <c r="JB338">
        <v>-1.416678044876584E-06</v>
      </c>
      <c r="JC338">
        <v>5.589822708492042E-10</v>
      </c>
      <c r="JD338">
        <v>-0.0366444106193515</v>
      </c>
      <c r="JE338">
        <v>-0.003883289402147765</v>
      </c>
      <c r="JF338">
        <v>0.001294046794190009</v>
      </c>
      <c r="JG338">
        <v>-2.515066912705432E-05</v>
      </c>
      <c r="JH338">
        <v>14</v>
      </c>
      <c r="JI338">
        <v>2052</v>
      </c>
      <c r="JJ338">
        <v>1</v>
      </c>
      <c r="JK338">
        <v>21</v>
      </c>
      <c r="JL338">
        <v>29355559.1</v>
      </c>
      <c r="JM338">
        <v>29355559.1</v>
      </c>
      <c r="JN338">
        <v>1.3916</v>
      </c>
      <c r="JO338">
        <v>2.55371</v>
      </c>
      <c r="JP338">
        <v>1.39893</v>
      </c>
      <c r="JQ338">
        <v>2.32788</v>
      </c>
      <c r="JR338">
        <v>1.44897</v>
      </c>
      <c r="JS338">
        <v>2.49512</v>
      </c>
      <c r="JT338">
        <v>38.0134</v>
      </c>
      <c r="JU338">
        <v>23.8774</v>
      </c>
      <c r="JV338">
        <v>18</v>
      </c>
      <c r="JW338">
        <v>476.108</v>
      </c>
      <c r="JX338">
        <v>436.035</v>
      </c>
      <c r="JY338">
        <v>13.4767</v>
      </c>
      <c r="JZ338">
        <v>23.1417</v>
      </c>
      <c r="KA338">
        <v>29.9998</v>
      </c>
      <c r="KB338">
        <v>23.0033</v>
      </c>
      <c r="KC338">
        <v>23.1018</v>
      </c>
      <c r="KD338">
        <v>27.8762</v>
      </c>
      <c r="KE338">
        <v>45.528</v>
      </c>
      <c r="KF338">
        <v>0</v>
      </c>
      <c r="KG338">
        <v>13.467</v>
      </c>
      <c r="KH338">
        <v>573.701</v>
      </c>
      <c r="KI338">
        <v>8.60636</v>
      </c>
      <c r="KJ338">
        <v>102.305</v>
      </c>
      <c r="KK338">
        <v>101.584</v>
      </c>
    </row>
    <row r="339" spans="1:297">
      <c r="A339">
        <v>323</v>
      </c>
      <c r="B339">
        <v>1761333551</v>
      </c>
      <c r="C339">
        <v>5510.400000095367</v>
      </c>
      <c r="D339" t="s">
        <v>1092</v>
      </c>
      <c r="E339" t="s">
        <v>1093</v>
      </c>
      <c r="F339">
        <v>5</v>
      </c>
      <c r="G339" t="s">
        <v>1025</v>
      </c>
      <c r="H339" t="s">
        <v>436</v>
      </c>
      <c r="I339">
        <v>1761333543.214286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562.4030883134251</v>
      </c>
      <c r="AK339">
        <v>533.1060181818178</v>
      </c>
      <c r="AL339">
        <v>3.218223849827316</v>
      </c>
      <c r="AM339">
        <v>65.53775590521134</v>
      </c>
      <c r="AN339">
        <f>(AP339 - AO339 + DY339*1E3/(8.314*(EA339+273.15)) * AR339/DX339 * AQ339) * DX339/(100*DL339) * 1000/(1000 - AP339)</f>
        <v>0</v>
      </c>
      <c r="AO339">
        <v>8.644448181888016</v>
      </c>
      <c r="AP339">
        <v>11.56457878787879</v>
      </c>
      <c r="AQ339">
        <v>-2.68991711593094E-05</v>
      </c>
      <c r="AR339">
        <v>114.1004477880155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1761333543.214286</v>
      </c>
      <c r="DR339">
        <v>503.3335</v>
      </c>
      <c r="DS339">
        <v>542.0174642857143</v>
      </c>
      <c r="DT339">
        <v>11.57435357142857</v>
      </c>
      <c r="DU339">
        <v>8.676978571428572</v>
      </c>
      <c r="DV339">
        <v>502.6286071428572</v>
      </c>
      <c r="DW339">
        <v>11.52240714285714</v>
      </c>
      <c r="DX339">
        <v>499.9854285714286</v>
      </c>
      <c r="DY339">
        <v>90.12992142857142</v>
      </c>
      <c r="DZ339">
        <v>0.02958033928571429</v>
      </c>
      <c r="EA339">
        <v>18.04459642857143</v>
      </c>
      <c r="EB339">
        <v>18.01103571428571</v>
      </c>
      <c r="EC339">
        <v>999.9000000000002</v>
      </c>
      <c r="ED339">
        <v>0</v>
      </c>
      <c r="EE339">
        <v>0</v>
      </c>
      <c r="EF339">
        <v>10007.80964285714</v>
      </c>
      <c r="EG339">
        <v>0</v>
      </c>
      <c r="EH339">
        <v>1163.225</v>
      </c>
      <c r="EI339">
        <v>-38.68392142857142</v>
      </c>
      <c r="EJ339">
        <v>509.2274285714285</v>
      </c>
      <c r="EK339">
        <v>546.7614642857142</v>
      </c>
      <c r="EL339">
        <v>2.897369642857143</v>
      </c>
      <c r="EM339">
        <v>542.0174642857143</v>
      </c>
      <c r="EN339">
        <v>8.676978571428572</v>
      </c>
      <c r="EO339">
        <v>1.043194642857143</v>
      </c>
      <c r="EP339">
        <v>0.7820553571428571</v>
      </c>
      <c r="EQ339">
        <v>7.534046428571429</v>
      </c>
      <c r="ER339">
        <v>3.385645714285714</v>
      </c>
      <c r="ES339">
        <v>1200.013571428571</v>
      </c>
      <c r="ET339">
        <v>0.9670040000000001</v>
      </c>
      <c r="EU339">
        <v>0.03299596785714286</v>
      </c>
      <c r="EV339">
        <v>0</v>
      </c>
      <c r="EW339">
        <v>1185.906785714286</v>
      </c>
      <c r="EX339">
        <v>5.000560000000001</v>
      </c>
      <c r="EY339">
        <v>14223.32142857143</v>
      </c>
      <c r="EZ339">
        <v>10316.95</v>
      </c>
      <c r="FA339">
        <v>38.13139285714285</v>
      </c>
      <c r="FB339">
        <v>40.97082142857143</v>
      </c>
      <c r="FC339">
        <v>39.24528571428571</v>
      </c>
      <c r="FD339">
        <v>40.27657142857142</v>
      </c>
      <c r="FE339">
        <v>39.21192857142857</v>
      </c>
      <c r="FF339">
        <v>1155.583571428571</v>
      </c>
      <c r="FG339">
        <v>39.43</v>
      </c>
      <c r="FH339">
        <v>0</v>
      </c>
      <c r="FI339">
        <v>1761333587</v>
      </c>
      <c r="FJ339">
        <v>0</v>
      </c>
      <c r="FK339">
        <v>1186.032692307692</v>
      </c>
      <c r="FL339">
        <v>18.51589745493085</v>
      </c>
      <c r="FM339">
        <v>171.5726492885761</v>
      </c>
      <c r="FN339">
        <v>14224.41153846154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-38.46593414634146</v>
      </c>
      <c r="GD339">
        <v>-2.507870383275214</v>
      </c>
      <c r="GE339">
        <v>0.4088667548533034</v>
      </c>
      <c r="GF339">
        <v>0</v>
      </c>
      <c r="GG339">
        <v>1184.925882352941</v>
      </c>
      <c r="GH339">
        <v>18.69518718280319</v>
      </c>
      <c r="GI339">
        <v>1.901730044625059</v>
      </c>
      <c r="GJ339">
        <v>0</v>
      </c>
      <c r="GK339">
        <v>2.884849512195122</v>
      </c>
      <c r="GL339">
        <v>0.2463637630661985</v>
      </c>
      <c r="GM339">
        <v>0.02530579852101961</v>
      </c>
      <c r="GN339">
        <v>0</v>
      </c>
      <c r="GO339">
        <v>0</v>
      </c>
      <c r="GP339">
        <v>3</v>
      </c>
      <c r="GQ339" t="s">
        <v>497</v>
      </c>
      <c r="GR339">
        <v>3.13355</v>
      </c>
      <c r="GS339">
        <v>2.70744</v>
      </c>
      <c r="GT339">
        <v>0.102407</v>
      </c>
      <c r="GU339">
        <v>0.10836</v>
      </c>
      <c r="GV339">
        <v>0.0640526</v>
      </c>
      <c r="GW339">
        <v>0.0516928</v>
      </c>
      <c r="GX339">
        <v>27336.4</v>
      </c>
      <c r="GY339">
        <v>26300.6</v>
      </c>
      <c r="GZ339">
        <v>30975.3</v>
      </c>
      <c r="HA339">
        <v>29725.4</v>
      </c>
      <c r="HB339">
        <v>39964.1</v>
      </c>
      <c r="HC339">
        <v>37095.7</v>
      </c>
      <c r="HD339">
        <v>47312</v>
      </c>
      <c r="HE339">
        <v>44159.9</v>
      </c>
      <c r="HF339">
        <v>1.8933</v>
      </c>
      <c r="HG339">
        <v>1.87812</v>
      </c>
      <c r="HH339">
        <v>0.0469685</v>
      </c>
      <c r="HI339">
        <v>0</v>
      </c>
      <c r="HJ339">
        <v>17.2257</v>
      </c>
      <c r="HK339">
        <v>999.9</v>
      </c>
      <c r="HL339">
        <v>31</v>
      </c>
      <c r="HM339">
        <v>32.5</v>
      </c>
      <c r="HN339">
        <v>16.895</v>
      </c>
      <c r="HO339">
        <v>63.4014</v>
      </c>
      <c r="HP339">
        <v>19.9679</v>
      </c>
      <c r="HQ339">
        <v>1</v>
      </c>
      <c r="HR339">
        <v>-0.298183</v>
      </c>
      <c r="HS339">
        <v>2.96171</v>
      </c>
      <c r="HT339">
        <v>20.18</v>
      </c>
      <c r="HU339">
        <v>5.23107</v>
      </c>
      <c r="HV339">
        <v>11.9692</v>
      </c>
      <c r="HW339">
        <v>4.97125</v>
      </c>
      <c r="HX339">
        <v>3.28955</v>
      </c>
      <c r="HY339">
        <v>9999</v>
      </c>
      <c r="HZ339">
        <v>9999</v>
      </c>
      <c r="IA339">
        <v>9999</v>
      </c>
      <c r="IB339">
        <v>999.9</v>
      </c>
      <c r="IC339">
        <v>4.97294</v>
      </c>
      <c r="ID339">
        <v>1.87744</v>
      </c>
      <c r="IE339">
        <v>1.87546</v>
      </c>
      <c r="IF339">
        <v>1.87836</v>
      </c>
      <c r="IG339">
        <v>1.87502</v>
      </c>
      <c r="IH339">
        <v>1.87854</v>
      </c>
      <c r="II339">
        <v>1.87573</v>
      </c>
      <c r="IJ339">
        <v>1.87685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0.736</v>
      </c>
      <c r="IY339">
        <v>0.0518</v>
      </c>
      <c r="IZ339">
        <v>-0.1194416370607354</v>
      </c>
      <c r="JA339">
        <v>0.002211305909277446</v>
      </c>
      <c r="JB339">
        <v>-1.416678044876584E-06</v>
      </c>
      <c r="JC339">
        <v>5.589822708492042E-10</v>
      </c>
      <c r="JD339">
        <v>-0.0366444106193515</v>
      </c>
      <c r="JE339">
        <v>-0.003883289402147765</v>
      </c>
      <c r="JF339">
        <v>0.001294046794190009</v>
      </c>
      <c r="JG339">
        <v>-2.515066912705432E-05</v>
      </c>
      <c r="JH339">
        <v>14</v>
      </c>
      <c r="JI339">
        <v>2052</v>
      </c>
      <c r="JJ339">
        <v>1</v>
      </c>
      <c r="JK339">
        <v>21</v>
      </c>
      <c r="JL339">
        <v>29355559.2</v>
      </c>
      <c r="JM339">
        <v>29355559.2</v>
      </c>
      <c r="JN339">
        <v>1.42212</v>
      </c>
      <c r="JO339">
        <v>2.54883</v>
      </c>
      <c r="JP339">
        <v>1.39893</v>
      </c>
      <c r="JQ339">
        <v>2.32788</v>
      </c>
      <c r="JR339">
        <v>1.44897</v>
      </c>
      <c r="JS339">
        <v>2.49268</v>
      </c>
      <c r="JT339">
        <v>38.0134</v>
      </c>
      <c r="JU339">
        <v>23.8949</v>
      </c>
      <c r="JV339">
        <v>18</v>
      </c>
      <c r="JW339">
        <v>476.264</v>
      </c>
      <c r="JX339">
        <v>436.034</v>
      </c>
      <c r="JY339">
        <v>13.4652</v>
      </c>
      <c r="JZ339">
        <v>23.1379</v>
      </c>
      <c r="KA339">
        <v>29.9999</v>
      </c>
      <c r="KB339">
        <v>22.9995</v>
      </c>
      <c r="KC339">
        <v>23.0979</v>
      </c>
      <c r="KD339">
        <v>28.4991</v>
      </c>
      <c r="KE339">
        <v>45.528</v>
      </c>
      <c r="KF339">
        <v>0</v>
      </c>
      <c r="KG339">
        <v>13.4618</v>
      </c>
      <c r="KH339">
        <v>587.1849999999999</v>
      </c>
      <c r="KI339">
        <v>8.60772</v>
      </c>
      <c r="KJ339">
        <v>102.307</v>
      </c>
      <c r="KK339">
        <v>101.585</v>
      </c>
    </row>
    <row r="340" spans="1:297">
      <c r="A340">
        <v>324</v>
      </c>
      <c r="B340">
        <v>1761333556</v>
      </c>
      <c r="C340">
        <v>5515.400000095367</v>
      </c>
      <c r="D340" t="s">
        <v>1094</v>
      </c>
      <c r="E340" t="s">
        <v>1095</v>
      </c>
      <c r="F340">
        <v>5</v>
      </c>
      <c r="G340" t="s">
        <v>1025</v>
      </c>
      <c r="H340" t="s">
        <v>436</v>
      </c>
      <c r="I340">
        <v>1761333548.5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579.0888147490816</v>
      </c>
      <c r="AK340">
        <v>549.4338242424243</v>
      </c>
      <c r="AL340">
        <v>3.264289857256658</v>
      </c>
      <c r="AM340">
        <v>65.53775590521134</v>
      </c>
      <c r="AN340">
        <f>(AP340 - AO340 + DY340*1E3/(8.314*(EA340+273.15)) * AR340/DX340 * AQ340) * DX340/(100*DL340) * 1000/(1000 - AP340)</f>
        <v>0</v>
      </c>
      <c r="AO340">
        <v>8.638822219465592</v>
      </c>
      <c r="AP340">
        <v>11.56178727272727</v>
      </c>
      <c r="AQ340">
        <v>-2.026225520831307E-05</v>
      </c>
      <c r="AR340">
        <v>114.1004477880155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1761333548.5</v>
      </c>
      <c r="DR340">
        <v>520.5158148148148</v>
      </c>
      <c r="DS340">
        <v>559.2735925925926</v>
      </c>
      <c r="DT340">
        <v>11.56939629629629</v>
      </c>
      <c r="DU340">
        <v>8.656328888888888</v>
      </c>
      <c r="DV340">
        <v>519.7901481481482</v>
      </c>
      <c r="DW340">
        <v>11.51754074074074</v>
      </c>
      <c r="DX340">
        <v>500.009</v>
      </c>
      <c r="DY340">
        <v>90.12931481481483</v>
      </c>
      <c r="DZ340">
        <v>0.02961185555555556</v>
      </c>
      <c r="EA340">
        <v>18.04404074074074</v>
      </c>
      <c r="EB340">
        <v>18.00640740740741</v>
      </c>
      <c r="EC340">
        <v>999.9000000000001</v>
      </c>
      <c r="ED340">
        <v>0</v>
      </c>
      <c r="EE340">
        <v>0</v>
      </c>
      <c r="EF340">
        <v>9996.887407407408</v>
      </c>
      <c r="EG340">
        <v>0</v>
      </c>
      <c r="EH340">
        <v>1163.237407407408</v>
      </c>
      <c r="EI340">
        <v>-38.75785555555555</v>
      </c>
      <c r="EJ340">
        <v>526.6081111111112</v>
      </c>
      <c r="EK340">
        <v>564.156925925926</v>
      </c>
      <c r="EL340">
        <v>2.913067777777778</v>
      </c>
      <c r="EM340">
        <v>559.2735925925926</v>
      </c>
      <c r="EN340">
        <v>8.656328888888888</v>
      </c>
      <c r="EO340">
        <v>1.042741111111111</v>
      </c>
      <c r="EP340">
        <v>0.7801889999999999</v>
      </c>
      <c r="EQ340">
        <v>7.527681111111112</v>
      </c>
      <c r="ER340">
        <v>3.35182962962963</v>
      </c>
      <c r="ES340">
        <v>1200.006666666666</v>
      </c>
      <c r="ET340">
        <v>0.9670016296296295</v>
      </c>
      <c r="EU340">
        <v>0.03299840370370371</v>
      </c>
      <c r="EV340">
        <v>0</v>
      </c>
      <c r="EW340">
        <v>1187.535925925926</v>
      </c>
      <c r="EX340">
        <v>5.000560000000001</v>
      </c>
      <c r="EY340">
        <v>14238.3074074074</v>
      </c>
      <c r="EZ340">
        <v>10316.87037037037</v>
      </c>
      <c r="FA340">
        <v>38.09</v>
      </c>
      <c r="FB340">
        <v>40.79374074074073</v>
      </c>
      <c r="FC340">
        <v>39.14096296296297</v>
      </c>
      <c r="FD340">
        <v>40.06455555555555</v>
      </c>
      <c r="FE340">
        <v>39.11096296296296</v>
      </c>
      <c r="FF340">
        <v>1155.573333333333</v>
      </c>
      <c r="FG340">
        <v>39.43333333333334</v>
      </c>
      <c r="FH340">
        <v>0</v>
      </c>
      <c r="FI340">
        <v>1761333591.8</v>
      </c>
      <c r="FJ340">
        <v>0</v>
      </c>
      <c r="FK340">
        <v>1187.515769230769</v>
      </c>
      <c r="FL340">
        <v>17.25846158171674</v>
      </c>
      <c r="FM340">
        <v>170.5709402765608</v>
      </c>
      <c r="FN340">
        <v>14238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-38.7436975</v>
      </c>
      <c r="GD340">
        <v>-0.3412243902437831</v>
      </c>
      <c r="GE340">
        <v>0.2149371018315593</v>
      </c>
      <c r="GF340">
        <v>1</v>
      </c>
      <c r="GG340">
        <v>1186.582647058824</v>
      </c>
      <c r="GH340">
        <v>18.09640950112543</v>
      </c>
      <c r="GI340">
        <v>1.840281801987589</v>
      </c>
      <c r="GJ340">
        <v>0</v>
      </c>
      <c r="GK340">
        <v>2.903962</v>
      </c>
      <c r="GL340">
        <v>0.2004380487804878</v>
      </c>
      <c r="GM340">
        <v>0.02127809686038675</v>
      </c>
      <c r="GN340">
        <v>0</v>
      </c>
      <c r="GO340">
        <v>1</v>
      </c>
      <c r="GP340">
        <v>3</v>
      </c>
      <c r="GQ340" t="s">
        <v>446</v>
      </c>
      <c r="GR340">
        <v>3.13319</v>
      </c>
      <c r="GS340">
        <v>2.70738</v>
      </c>
      <c r="GT340">
        <v>0.104632</v>
      </c>
      <c r="GU340">
        <v>0.110599</v>
      </c>
      <c r="GV340">
        <v>0.0640396</v>
      </c>
      <c r="GW340">
        <v>0.0516884</v>
      </c>
      <c r="GX340">
        <v>27268.8</v>
      </c>
      <c r="GY340">
        <v>26234.8</v>
      </c>
      <c r="GZ340">
        <v>30975.4</v>
      </c>
      <c r="HA340">
        <v>29725.6</v>
      </c>
      <c r="HB340">
        <v>39964.9</v>
      </c>
      <c r="HC340">
        <v>37096.4</v>
      </c>
      <c r="HD340">
        <v>47312.1</v>
      </c>
      <c r="HE340">
        <v>44160.3</v>
      </c>
      <c r="HF340">
        <v>1.89293</v>
      </c>
      <c r="HG340">
        <v>1.8784</v>
      </c>
      <c r="HH340">
        <v>0.046961</v>
      </c>
      <c r="HI340">
        <v>0</v>
      </c>
      <c r="HJ340">
        <v>17.2257</v>
      </c>
      <c r="HK340">
        <v>999.9</v>
      </c>
      <c r="HL340">
        <v>31</v>
      </c>
      <c r="HM340">
        <v>32.5</v>
      </c>
      <c r="HN340">
        <v>16.8955</v>
      </c>
      <c r="HO340">
        <v>63.2314</v>
      </c>
      <c r="HP340">
        <v>20.2123</v>
      </c>
      <c r="HQ340">
        <v>1</v>
      </c>
      <c r="HR340">
        <v>-0.29845</v>
      </c>
      <c r="HS340">
        <v>2.94252</v>
      </c>
      <c r="HT340">
        <v>20.1802</v>
      </c>
      <c r="HU340">
        <v>5.22912</v>
      </c>
      <c r="HV340">
        <v>11.9692</v>
      </c>
      <c r="HW340">
        <v>4.97115</v>
      </c>
      <c r="HX340">
        <v>3.28948</v>
      </c>
      <c r="HY340">
        <v>9999</v>
      </c>
      <c r="HZ340">
        <v>9999</v>
      </c>
      <c r="IA340">
        <v>9999</v>
      </c>
      <c r="IB340">
        <v>999.9</v>
      </c>
      <c r="IC340">
        <v>4.97295</v>
      </c>
      <c r="ID340">
        <v>1.87744</v>
      </c>
      <c r="IE340">
        <v>1.87548</v>
      </c>
      <c r="IF340">
        <v>1.87836</v>
      </c>
      <c r="IG340">
        <v>1.87501</v>
      </c>
      <c r="IH340">
        <v>1.87855</v>
      </c>
      <c r="II340">
        <v>1.87573</v>
      </c>
      <c r="IJ340">
        <v>1.87685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0.754</v>
      </c>
      <c r="IY340">
        <v>0.0517</v>
      </c>
      <c r="IZ340">
        <v>-0.1194416370607354</v>
      </c>
      <c r="JA340">
        <v>0.002211305909277446</v>
      </c>
      <c r="JB340">
        <v>-1.416678044876584E-06</v>
      </c>
      <c r="JC340">
        <v>5.589822708492042E-10</v>
      </c>
      <c r="JD340">
        <v>-0.0366444106193515</v>
      </c>
      <c r="JE340">
        <v>-0.003883289402147765</v>
      </c>
      <c r="JF340">
        <v>0.001294046794190009</v>
      </c>
      <c r="JG340">
        <v>-2.515066912705432E-05</v>
      </c>
      <c r="JH340">
        <v>14</v>
      </c>
      <c r="JI340">
        <v>2052</v>
      </c>
      <c r="JJ340">
        <v>1</v>
      </c>
      <c r="JK340">
        <v>21</v>
      </c>
      <c r="JL340">
        <v>29355559.3</v>
      </c>
      <c r="JM340">
        <v>29355559.3</v>
      </c>
      <c r="JN340">
        <v>1.45752</v>
      </c>
      <c r="JO340">
        <v>2.53906</v>
      </c>
      <c r="JP340">
        <v>1.39893</v>
      </c>
      <c r="JQ340">
        <v>2.32788</v>
      </c>
      <c r="JR340">
        <v>1.44897</v>
      </c>
      <c r="JS340">
        <v>2.58545</v>
      </c>
      <c r="JT340">
        <v>38.0134</v>
      </c>
      <c r="JU340">
        <v>23.9036</v>
      </c>
      <c r="JV340">
        <v>18</v>
      </c>
      <c r="JW340">
        <v>476.044</v>
      </c>
      <c r="JX340">
        <v>436.174</v>
      </c>
      <c r="JY340">
        <v>13.4578</v>
      </c>
      <c r="JZ340">
        <v>23.134</v>
      </c>
      <c r="KA340">
        <v>29.9998</v>
      </c>
      <c r="KB340">
        <v>22.9963</v>
      </c>
      <c r="KC340">
        <v>23.095</v>
      </c>
      <c r="KD340">
        <v>29.1855</v>
      </c>
      <c r="KE340">
        <v>45.528</v>
      </c>
      <c r="KF340">
        <v>0</v>
      </c>
      <c r="KG340">
        <v>13.4572</v>
      </c>
      <c r="KH340">
        <v>607.357</v>
      </c>
      <c r="KI340">
        <v>8.600339999999999</v>
      </c>
      <c r="KJ340">
        <v>102.307</v>
      </c>
      <c r="KK340">
        <v>101.586</v>
      </c>
    </row>
    <row r="341" spans="1:297">
      <c r="A341">
        <v>325</v>
      </c>
      <c r="B341">
        <v>1761333561</v>
      </c>
      <c r="C341">
        <v>5520.400000095367</v>
      </c>
      <c r="D341" t="s">
        <v>1096</v>
      </c>
      <c r="E341" t="s">
        <v>1097</v>
      </c>
      <c r="F341">
        <v>5</v>
      </c>
      <c r="G341" t="s">
        <v>1025</v>
      </c>
      <c r="H341" t="s">
        <v>436</v>
      </c>
      <c r="I341">
        <v>1761333553.214286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596.011316409184</v>
      </c>
      <c r="AK341">
        <v>565.9492909090909</v>
      </c>
      <c r="AL341">
        <v>3.295985290092784</v>
      </c>
      <c r="AM341">
        <v>65.53775590521134</v>
      </c>
      <c r="AN341">
        <f>(AP341 - AO341 + DY341*1E3/(8.314*(EA341+273.15)) * AR341/DX341 * AQ341) * DX341/(100*DL341) * 1000/(1000 - AP341)</f>
        <v>0</v>
      </c>
      <c r="AO341">
        <v>8.636018897511978</v>
      </c>
      <c r="AP341">
        <v>11.56274363636363</v>
      </c>
      <c r="AQ341">
        <v>-4.265113833680735E-06</v>
      </c>
      <c r="AR341">
        <v>114.1004477880155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1761333553.214286</v>
      </c>
      <c r="DR341">
        <v>535.775607142857</v>
      </c>
      <c r="DS341">
        <v>574.7086785714285</v>
      </c>
      <c r="DT341">
        <v>11.56484642857143</v>
      </c>
      <c r="DU341">
        <v>8.640498928571429</v>
      </c>
      <c r="DV341">
        <v>535.0318928571428</v>
      </c>
      <c r="DW341">
        <v>11.51305357142857</v>
      </c>
      <c r="DX341">
        <v>499.9981785714286</v>
      </c>
      <c r="DY341">
        <v>90.12824285714287</v>
      </c>
      <c r="DZ341">
        <v>0.02961425714285714</v>
      </c>
      <c r="EA341">
        <v>18.04338571428572</v>
      </c>
      <c r="EB341">
        <v>18.00794642857143</v>
      </c>
      <c r="EC341">
        <v>999.9000000000002</v>
      </c>
      <c r="ED341">
        <v>0</v>
      </c>
      <c r="EE341">
        <v>0</v>
      </c>
      <c r="EF341">
        <v>10002.71071428571</v>
      </c>
      <c r="EG341">
        <v>0</v>
      </c>
      <c r="EH341">
        <v>1163.236785714286</v>
      </c>
      <c r="EI341">
        <v>-38.93311428571428</v>
      </c>
      <c r="EJ341">
        <v>542.0440000000001</v>
      </c>
      <c r="EK341">
        <v>579.7176428571428</v>
      </c>
      <c r="EL341">
        <v>2.924343214285714</v>
      </c>
      <c r="EM341">
        <v>574.7086785714285</v>
      </c>
      <c r="EN341">
        <v>8.640498928571429</v>
      </c>
      <c r="EO341">
        <v>1.042318214285714</v>
      </c>
      <c r="EP341">
        <v>0.7787530714285713</v>
      </c>
      <c r="EQ341">
        <v>7.521741428571429</v>
      </c>
      <c r="ER341">
        <v>3.325795357142856</v>
      </c>
      <c r="ES341">
        <v>1200.003928571429</v>
      </c>
      <c r="ET341">
        <v>0.9669998214285714</v>
      </c>
      <c r="EU341">
        <v>0.03300021428571429</v>
      </c>
      <c r="EV341">
        <v>0</v>
      </c>
      <c r="EW341">
        <v>1188.924285714286</v>
      </c>
      <c r="EX341">
        <v>5.000560000000001</v>
      </c>
      <c r="EY341">
        <v>14251.48214285715</v>
      </c>
      <c r="EZ341">
        <v>10316.83928571429</v>
      </c>
      <c r="FA341">
        <v>38.01757142857142</v>
      </c>
      <c r="FB341">
        <v>40.64035714285713</v>
      </c>
      <c r="FC341">
        <v>39.08460714285714</v>
      </c>
      <c r="FD341">
        <v>39.87925000000001</v>
      </c>
      <c r="FE341">
        <v>39.04667857142856</v>
      </c>
      <c r="FF341">
        <v>1155.5675</v>
      </c>
      <c r="FG341">
        <v>39.43642857142858</v>
      </c>
      <c r="FH341">
        <v>0</v>
      </c>
      <c r="FI341">
        <v>1761333597.2</v>
      </c>
      <c r="FJ341">
        <v>0</v>
      </c>
      <c r="FK341">
        <v>1189.1888</v>
      </c>
      <c r="FL341">
        <v>17.5361538480516</v>
      </c>
      <c r="FM341">
        <v>163.8769232004194</v>
      </c>
      <c r="FN341">
        <v>14253.964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-38.87558</v>
      </c>
      <c r="GD341">
        <v>-1.960374484052506</v>
      </c>
      <c r="GE341">
        <v>0.3251656317940136</v>
      </c>
      <c r="GF341">
        <v>0</v>
      </c>
      <c r="GG341">
        <v>1187.840882352941</v>
      </c>
      <c r="GH341">
        <v>17.78716577280282</v>
      </c>
      <c r="GI341">
        <v>1.822550519992205</v>
      </c>
      <c r="GJ341">
        <v>0</v>
      </c>
      <c r="GK341">
        <v>2.91317375</v>
      </c>
      <c r="GL341">
        <v>0.1504366604127431</v>
      </c>
      <c r="GM341">
        <v>0.01802197640209032</v>
      </c>
      <c r="GN341">
        <v>0</v>
      </c>
      <c r="GO341">
        <v>0</v>
      </c>
      <c r="GP341">
        <v>3</v>
      </c>
      <c r="GQ341" t="s">
        <v>497</v>
      </c>
      <c r="GR341">
        <v>3.13324</v>
      </c>
      <c r="GS341">
        <v>2.70764</v>
      </c>
      <c r="GT341">
        <v>0.106857</v>
      </c>
      <c r="GU341">
        <v>0.112832</v>
      </c>
      <c r="GV341">
        <v>0.06405139999999999</v>
      </c>
      <c r="GW341">
        <v>0.0516801</v>
      </c>
      <c r="GX341">
        <v>27201.8</v>
      </c>
      <c r="GY341">
        <v>26168.7</v>
      </c>
      <c r="GZ341">
        <v>30976.2</v>
      </c>
      <c r="HA341">
        <v>29725.4</v>
      </c>
      <c r="HB341">
        <v>39965.9</v>
      </c>
      <c r="HC341">
        <v>37096.3</v>
      </c>
      <c r="HD341">
        <v>47313.6</v>
      </c>
      <c r="HE341">
        <v>44159.6</v>
      </c>
      <c r="HF341">
        <v>1.8934</v>
      </c>
      <c r="HG341">
        <v>1.87833</v>
      </c>
      <c r="HH341">
        <v>0.0474676</v>
      </c>
      <c r="HI341">
        <v>0</v>
      </c>
      <c r="HJ341">
        <v>17.2257</v>
      </c>
      <c r="HK341">
        <v>999.9</v>
      </c>
      <c r="HL341">
        <v>31</v>
      </c>
      <c r="HM341">
        <v>32.5</v>
      </c>
      <c r="HN341">
        <v>16.8933</v>
      </c>
      <c r="HO341">
        <v>63.3314</v>
      </c>
      <c r="HP341">
        <v>20.0801</v>
      </c>
      <c r="HQ341">
        <v>1</v>
      </c>
      <c r="HR341">
        <v>-0.298786</v>
      </c>
      <c r="HS341">
        <v>2.94544</v>
      </c>
      <c r="HT341">
        <v>20.1802</v>
      </c>
      <c r="HU341">
        <v>5.23032</v>
      </c>
      <c r="HV341">
        <v>11.9703</v>
      </c>
      <c r="HW341">
        <v>4.97145</v>
      </c>
      <c r="HX341">
        <v>3.28963</v>
      </c>
      <c r="HY341">
        <v>9999</v>
      </c>
      <c r="HZ341">
        <v>9999</v>
      </c>
      <c r="IA341">
        <v>9999</v>
      </c>
      <c r="IB341">
        <v>999.9</v>
      </c>
      <c r="IC341">
        <v>4.97296</v>
      </c>
      <c r="ID341">
        <v>1.87744</v>
      </c>
      <c r="IE341">
        <v>1.87548</v>
      </c>
      <c r="IF341">
        <v>1.87836</v>
      </c>
      <c r="IG341">
        <v>1.875</v>
      </c>
      <c r="IH341">
        <v>1.87854</v>
      </c>
      <c r="II341">
        <v>1.87573</v>
      </c>
      <c r="IJ341">
        <v>1.87683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0.773</v>
      </c>
      <c r="IY341">
        <v>0.0518</v>
      </c>
      <c r="IZ341">
        <v>-0.1194416370607354</v>
      </c>
      <c r="JA341">
        <v>0.002211305909277446</v>
      </c>
      <c r="JB341">
        <v>-1.416678044876584E-06</v>
      </c>
      <c r="JC341">
        <v>5.589822708492042E-10</v>
      </c>
      <c r="JD341">
        <v>-0.0366444106193515</v>
      </c>
      <c r="JE341">
        <v>-0.003883289402147765</v>
      </c>
      <c r="JF341">
        <v>0.001294046794190009</v>
      </c>
      <c r="JG341">
        <v>-2.515066912705432E-05</v>
      </c>
      <c r="JH341">
        <v>14</v>
      </c>
      <c r="JI341">
        <v>2052</v>
      </c>
      <c r="JJ341">
        <v>1</v>
      </c>
      <c r="JK341">
        <v>21</v>
      </c>
      <c r="JL341">
        <v>29355559.4</v>
      </c>
      <c r="JM341">
        <v>29355559.4</v>
      </c>
      <c r="JN341">
        <v>1.48926</v>
      </c>
      <c r="JO341">
        <v>2.54395</v>
      </c>
      <c r="JP341">
        <v>1.39893</v>
      </c>
      <c r="JQ341">
        <v>2.32788</v>
      </c>
      <c r="JR341">
        <v>1.44897</v>
      </c>
      <c r="JS341">
        <v>2.59888</v>
      </c>
      <c r="JT341">
        <v>38.0134</v>
      </c>
      <c r="JU341">
        <v>23.9036</v>
      </c>
      <c r="JV341">
        <v>18</v>
      </c>
      <c r="JW341">
        <v>476.268</v>
      </c>
      <c r="JX341">
        <v>436.106</v>
      </c>
      <c r="JY341">
        <v>13.454</v>
      </c>
      <c r="JZ341">
        <v>23.1306</v>
      </c>
      <c r="KA341">
        <v>29.9999</v>
      </c>
      <c r="KB341">
        <v>22.9928</v>
      </c>
      <c r="KC341">
        <v>23.0921</v>
      </c>
      <c r="KD341">
        <v>29.8092</v>
      </c>
      <c r="KE341">
        <v>45.528</v>
      </c>
      <c r="KF341">
        <v>0</v>
      </c>
      <c r="KG341">
        <v>13.445</v>
      </c>
      <c r="KH341">
        <v>620.768</v>
      </c>
      <c r="KI341">
        <v>8.58976</v>
      </c>
      <c r="KJ341">
        <v>102.311</v>
      </c>
      <c r="KK341">
        <v>101.584</v>
      </c>
    </row>
    <row r="342" spans="1:297">
      <c r="A342">
        <v>326</v>
      </c>
      <c r="B342">
        <v>1761333566</v>
      </c>
      <c r="C342">
        <v>5525.400000095367</v>
      </c>
      <c r="D342" t="s">
        <v>1098</v>
      </c>
      <c r="E342" t="s">
        <v>1099</v>
      </c>
      <c r="F342">
        <v>5</v>
      </c>
      <c r="G342" t="s">
        <v>1025</v>
      </c>
      <c r="H342" t="s">
        <v>436</v>
      </c>
      <c r="I342">
        <v>1761333558.5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612.9818306664934</v>
      </c>
      <c r="AK342">
        <v>582.7191515151513</v>
      </c>
      <c r="AL342">
        <v>3.357161356463887</v>
      </c>
      <c r="AM342">
        <v>65.53775590521134</v>
      </c>
      <c r="AN342">
        <f>(AP342 - AO342 + DY342*1E3/(8.314*(EA342+273.15)) * AR342/DX342 * AQ342) * DX342/(100*DL342) * 1000/(1000 - AP342)</f>
        <v>0</v>
      </c>
      <c r="AO342">
        <v>8.635341687011461</v>
      </c>
      <c r="AP342">
        <v>11.56470606060606</v>
      </c>
      <c r="AQ342">
        <v>-5.747380711987409E-06</v>
      </c>
      <c r="AR342">
        <v>114.1004477880155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1761333558.5</v>
      </c>
      <c r="DR342">
        <v>552.9552592592593</v>
      </c>
      <c r="DS342">
        <v>592.3412962962964</v>
      </c>
      <c r="DT342">
        <v>11.56227037037037</v>
      </c>
      <c r="DU342">
        <v>8.636590740740742</v>
      </c>
      <c r="DV342">
        <v>552.1914814814816</v>
      </c>
      <c r="DW342">
        <v>11.51051481481481</v>
      </c>
      <c r="DX342">
        <v>500.0239259259259</v>
      </c>
      <c r="DY342">
        <v>90.1287111111111</v>
      </c>
      <c r="DZ342">
        <v>0.02961431111111112</v>
      </c>
      <c r="EA342">
        <v>18.04038518518519</v>
      </c>
      <c r="EB342">
        <v>18.00764814814815</v>
      </c>
      <c r="EC342">
        <v>999.9000000000001</v>
      </c>
      <c r="ED342">
        <v>0</v>
      </c>
      <c r="EE342">
        <v>0</v>
      </c>
      <c r="EF342">
        <v>10000.31555555556</v>
      </c>
      <c r="EG342">
        <v>0</v>
      </c>
      <c r="EH342">
        <v>1163.237777777778</v>
      </c>
      <c r="EI342">
        <v>-39.3861037037037</v>
      </c>
      <c r="EJ342">
        <v>559.4232592592593</v>
      </c>
      <c r="EK342">
        <v>597.5016296296297</v>
      </c>
      <c r="EL342">
        <v>2.925671851851852</v>
      </c>
      <c r="EM342">
        <v>592.3412962962964</v>
      </c>
      <c r="EN342">
        <v>8.636590740740742</v>
      </c>
      <c r="EO342">
        <v>1.042091481481481</v>
      </c>
      <c r="EP342">
        <v>0.7784048518518518</v>
      </c>
      <c r="EQ342">
        <v>7.518552962962964</v>
      </c>
      <c r="ER342">
        <v>3.319471851851852</v>
      </c>
      <c r="ES342">
        <v>1199.987037037037</v>
      </c>
      <c r="ET342">
        <v>0.9669974814814815</v>
      </c>
      <c r="EU342">
        <v>0.03300246666666667</v>
      </c>
      <c r="EV342">
        <v>0</v>
      </c>
      <c r="EW342">
        <v>1190.436296296296</v>
      </c>
      <c r="EX342">
        <v>5.000560000000001</v>
      </c>
      <c r="EY342">
        <v>14265.67777777778</v>
      </c>
      <c r="EZ342">
        <v>10316.68518518518</v>
      </c>
      <c r="FA342">
        <v>37.90944444444445</v>
      </c>
      <c r="FB342">
        <v>40.48588888888889</v>
      </c>
      <c r="FC342">
        <v>39.01366666666667</v>
      </c>
      <c r="FD342">
        <v>39.70351851851851</v>
      </c>
      <c r="FE342">
        <v>38.97666666666666</v>
      </c>
      <c r="FF342">
        <v>1155.547037037037</v>
      </c>
      <c r="FG342">
        <v>39.44</v>
      </c>
      <c r="FH342">
        <v>0</v>
      </c>
      <c r="FI342">
        <v>1761333602</v>
      </c>
      <c r="FJ342">
        <v>0</v>
      </c>
      <c r="FK342">
        <v>1190.5376</v>
      </c>
      <c r="FL342">
        <v>17.02846151648382</v>
      </c>
      <c r="FM342">
        <v>161.4769230264995</v>
      </c>
      <c r="FN342">
        <v>14266.964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-39.1409125</v>
      </c>
      <c r="GD342">
        <v>-5.258700562851748</v>
      </c>
      <c r="GE342">
        <v>0.5137753756202705</v>
      </c>
      <c r="GF342">
        <v>0</v>
      </c>
      <c r="GG342">
        <v>1189.598823529412</v>
      </c>
      <c r="GH342">
        <v>17.31489686072405</v>
      </c>
      <c r="GI342">
        <v>1.752869520841025</v>
      </c>
      <c r="GJ342">
        <v>0</v>
      </c>
      <c r="GK342">
        <v>2.925447</v>
      </c>
      <c r="GL342">
        <v>0.01577223264540005</v>
      </c>
      <c r="GM342">
        <v>0.002934201083770486</v>
      </c>
      <c r="GN342">
        <v>1</v>
      </c>
      <c r="GO342">
        <v>1</v>
      </c>
      <c r="GP342">
        <v>3</v>
      </c>
      <c r="GQ342" t="s">
        <v>446</v>
      </c>
      <c r="GR342">
        <v>3.13336</v>
      </c>
      <c r="GS342">
        <v>2.70721</v>
      </c>
      <c r="GT342">
        <v>0.109073</v>
      </c>
      <c r="GU342">
        <v>0.11501</v>
      </c>
      <c r="GV342">
        <v>0.0640628</v>
      </c>
      <c r="GW342">
        <v>0.0516791</v>
      </c>
      <c r="GX342">
        <v>27134.8</v>
      </c>
      <c r="GY342">
        <v>26104.4</v>
      </c>
      <c r="GZ342">
        <v>30976.8</v>
      </c>
      <c r="HA342">
        <v>29725.2</v>
      </c>
      <c r="HB342">
        <v>39966.2</v>
      </c>
      <c r="HC342">
        <v>37096.1</v>
      </c>
      <c r="HD342">
        <v>47314.4</v>
      </c>
      <c r="HE342">
        <v>44159.2</v>
      </c>
      <c r="HF342">
        <v>1.89342</v>
      </c>
      <c r="HG342">
        <v>1.87843</v>
      </c>
      <c r="HH342">
        <v>0.0468045</v>
      </c>
      <c r="HI342">
        <v>0</v>
      </c>
      <c r="HJ342">
        <v>17.2257</v>
      </c>
      <c r="HK342">
        <v>999.9</v>
      </c>
      <c r="HL342">
        <v>31</v>
      </c>
      <c r="HM342">
        <v>32.5</v>
      </c>
      <c r="HN342">
        <v>16.8915</v>
      </c>
      <c r="HO342">
        <v>63.8214</v>
      </c>
      <c r="HP342">
        <v>19.8798</v>
      </c>
      <c r="HQ342">
        <v>1</v>
      </c>
      <c r="HR342">
        <v>-0.298849</v>
      </c>
      <c r="HS342">
        <v>2.96199</v>
      </c>
      <c r="HT342">
        <v>20.1798</v>
      </c>
      <c r="HU342">
        <v>5.22942</v>
      </c>
      <c r="HV342">
        <v>11.9701</v>
      </c>
      <c r="HW342">
        <v>4.97105</v>
      </c>
      <c r="HX342">
        <v>3.28948</v>
      </c>
      <c r="HY342">
        <v>9999</v>
      </c>
      <c r="HZ342">
        <v>9999</v>
      </c>
      <c r="IA342">
        <v>9999</v>
      </c>
      <c r="IB342">
        <v>999.9</v>
      </c>
      <c r="IC342">
        <v>4.97296</v>
      </c>
      <c r="ID342">
        <v>1.87744</v>
      </c>
      <c r="IE342">
        <v>1.87547</v>
      </c>
      <c r="IF342">
        <v>1.87836</v>
      </c>
      <c r="IG342">
        <v>1.875</v>
      </c>
      <c r="IH342">
        <v>1.87854</v>
      </c>
      <c r="II342">
        <v>1.8757</v>
      </c>
      <c r="IJ342">
        <v>1.87683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0.792</v>
      </c>
      <c r="IY342">
        <v>0.0518</v>
      </c>
      <c r="IZ342">
        <v>-0.1194416370607354</v>
      </c>
      <c r="JA342">
        <v>0.002211305909277446</v>
      </c>
      <c r="JB342">
        <v>-1.416678044876584E-06</v>
      </c>
      <c r="JC342">
        <v>5.589822708492042E-10</v>
      </c>
      <c r="JD342">
        <v>-0.0366444106193515</v>
      </c>
      <c r="JE342">
        <v>-0.003883289402147765</v>
      </c>
      <c r="JF342">
        <v>0.001294046794190009</v>
      </c>
      <c r="JG342">
        <v>-2.515066912705432E-05</v>
      </c>
      <c r="JH342">
        <v>14</v>
      </c>
      <c r="JI342">
        <v>2052</v>
      </c>
      <c r="JJ342">
        <v>1</v>
      </c>
      <c r="JK342">
        <v>21</v>
      </c>
      <c r="JL342">
        <v>29355559.4</v>
      </c>
      <c r="JM342">
        <v>29355559.4</v>
      </c>
      <c r="JN342">
        <v>1.52222</v>
      </c>
      <c r="JO342">
        <v>2.55005</v>
      </c>
      <c r="JP342">
        <v>1.39893</v>
      </c>
      <c r="JQ342">
        <v>2.32788</v>
      </c>
      <c r="JR342">
        <v>1.44897</v>
      </c>
      <c r="JS342">
        <v>2.51953</v>
      </c>
      <c r="JT342">
        <v>38.0134</v>
      </c>
      <c r="JU342">
        <v>23.8949</v>
      </c>
      <c r="JV342">
        <v>18</v>
      </c>
      <c r="JW342">
        <v>476.26</v>
      </c>
      <c r="JX342">
        <v>436.142</v>
      </c>
      <c r="JY342">
        <v>13.4445</v>
      </c>
      <c r="JZ342">
        <v>23.1272</v>
      </c>
      <c r="KA342">
        <v>29.9999</v>
      </c>
      <c r="KB342">
        <v>22.9898</v>
      </c>
      <c r="KC342">
        <v>23.0892</v>
      </c>
      <c r="KD342">
        <v>30.4934</v>
      </c>
      <c r="KE342">
        <v>45.528</v>
      </c>
      <c r="KF342">
        <v>0</v>
      </c>
      <c r="KG342">
        <v>13.4382</v>
      </c>
      <c r="KH342">
        <v>640.837</v>
      </c>
      <c r="KI342">
        <v>8.57769</v>
      </c>
      <c r="KJ342">
        <v>102.312</v>
      </c>
      <c r="KK342">
        <v>101.584</v>
      </c>
    </row>
    <row r="343" spans="1:297">
      <c r="A343">
        <v>327</v>
      </c>
      <c r="B343">
        <v>1761333571</v>
      </c>
      <c r="C343">
        <v>5530.400000095367</v>
      </c>
      <c r="D343" t="s">
        <v>1100</v>
      </c>
      <c r="E343" t="s">
        <v>1101</v>
      </c>
      <c r="F343">
        <v>5</v>
      </c>
      <c r="G343" t="s">
        <v>1025</v>
      </c>
      <c r="H343" t="s">
        <v>436</v>
      </c>
      <c r="I343">
        <v>1761333563.214286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629.8628133396568</v>
      </c>
      <c r="AK343">
        <v>599.4238787878784</v>
      </c>
      <c r="AL343">
        <v>3.360662873262272</v>
      </c>
      <c r="AM343">
        <v>65.53775590521134</v>
      </c>
      <c r="AN343">
        <f>(AP343 - AO343 + DY343*1E3/(8.314*(EA343+273.15)) * AR343/DX343 * AQ343) * DX343/(100*DL343) * 1000/(1000 - AP343)</f>
        <v>0</v>
      </c>
      <c r="AO343">
        <v>8.634036627034707</v>
      </c>
      <c r="AP343">
        <v>11.56927757575758</v>
      </c>
      <c r="AQ343">
        <v>1.570870354111319E-05</v>
      </c>
      <c r="AR343">
        <v>114.1004477880155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1761333563.214286</v>
      </c>
      <c r="DR343">
        <v>568.4219642857142</v>
      </c>
      <c r="DS343">
        <v>608.1656071428572</v>
      </c>
      <c r="DT343">
        <v>11.56412142857143</v>
      </c>
      <c r="DU343">
        <v>8.63513</v>
      </c>
      <c r="DV343">
        <v>567.6404285714286</v>
      </c>
      <c r="DW343">
        <v>11.51232857142857</v>
      </c>
      <c r="DX343">
        <v>500.0110714285714</v>
      </c>
      <c r="DY343">
        <v>90.13067500000001</v>
      </c>
      <c r="DZ343">
        <v>0.02954158571428571</v>
      </c>
      <c r="EA343">
        <v>18.03803214285714</v>
      </c>
      <c r="EB343">
        <v>18.00818928571429</v>
      </c>
      <c r="EC343">
        <v>999.9000000000002</v>
      </c>
      <c r="ED343">
        <v>0</v>
      </c>
      <c r="EE343">
        <v>0</v>
      </c>
      <c r="EF343">
        <v>10004.77464285714</v>
      </c>
      <c r="EG343">
        <v>0</v>
      </c>
      <c r="EH343">
        <v>1163.237857142857</v>
      </c>
      <c r="EI343">
        <v>-39.74367142857143</v>
      </c>
      <c r="EJ343">
        <v>575.0720357142858</v>
      </c>
      <c r="EK343">
        <v>613.4628928571429</v>
      </c>
      <c r="EL343">
        <v>2.928985</v>
      </c>
      <c r="EM343">
        <v>608.1656071428572</v>
      </c>
      <c r="EN343">
        <v>8.63513</v>
      </c>
      <c r="EO343">
        <v>1.042281428571429</v>
      </c>
      <c r="EP343">
        <v>0.7782901428571429</v>
      </c>
      <c r="EQ343">
        <v>7.521218928571429</v>
      </c>
      <c r="ER343">
        <v>3.317386785714286</v>
      </c>
      <c r="ES343">
        <v>1199.966071428571</v>
      </c>
      <c r="ET343">
        <v>0.9669953928571425</v>
      </c>
      <c r="EU343">
        <v>0.03300443571428571</v>
      </c>
      <c r="EV343">
        <v>0</v>
      </c>
      <c r="EW343">
        <v>1191.763571428571</v>
      </c>
      <c r="EX343">
        <v>5.000560000000001</v>
      </c>
      <c r="EY343">
        <v>14277.88214285714</v>
      </c>
      <c r="EZ343">
        <v>10316.5</v>
      </c>
      <c r="FA343">
        <v>37.77878571428572</v>
      </c>
      <c r="FB343">
        <v>40.3525</v>
      </c>
      <c r="FC343">
        <v>38.91939285714285</v>
      </c>
      <c r="FD343">
        <v>39.51542857142856</v>
      </c>
      <c r="FE343">
        <v>38.88378571428571</v>
      </c>
      <c r="FF343">
        <v>1155.526071428571</v>
      </c>
      <c r="FG343">
        <v>39.44</v>
      </c>
      <c r="FH343">
        <v>0</v>
      </c>
      <c r="FI343">
        <v>1761333606.8</v>
      </c>
      <c r="FJ343">
        <v>0</v>
      </c>
      <c r="FK343">
        <v>1191.8664</v>
      </c>
      <c r="FL343">
        <v>15.99384618463703</v>
      </c>
      <c r="FM343">
        <v>154.9846158106593</v>
      </c>
      <c r="FN343">
        <v>14279.364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-39.47877804878048</v>
      </c>
      <c r="GD343">
        <v>-4.721876655052369</v>
      </c>
      <c r="GE343">
        <v>0.473303530471904</v>
      </c>
      <c r="GF343">
        <v>0</v>
      </c>
      <c r="GG343">
        <v>1190.959117647059</v>
      </c>
      <c r="GH343">
        <v>16.90160428727075</v>
      </c>
      <c r="GI343">
        <v>1.699697841048514</v>
      </c>
      <c r="GJ343">
        <v>0</v>
      </c>
      <c r="GK343">
        <v>2.92736487804878</v>
      </c>
      <c r="GL343">
        <v>0.03448139372821791</v>
      </c>
      <c r="GM343">
        <v>0.003784051333864661</v>
      </c>
      <c r="GN343">
        <v>1</v>
      </c>
      <c r="GO343">
        <v>1</v>
      </c>
      <c r="GP343">
        <v>3</v>
      </c>
      <c r="GQ343" t="s">
        <v>446</v>
      </c>
      <c r="GR343">
        <v>3.13326</v>
      </c>
      <c r="GS343">
        <v>2.70718</v>
      </c>
      <c r="GT343">
        <v>0.111257</v>
      </c>
      <c r="GU343">
        <v>0.117187</v>
      </c>
      <c r="GV343">
        <v>0.06408220000000001</v>
      </c>
      <c r="GW343">
        <v>0.0516724</v>
      </c>
      <c r="GX343">
        <v>27068.5</v>
      </c>
      <c r="GY343">
        <v>26040.9</v>
      </c>
      <c r="GZ343">
        <v>30977</v>
      </c>
      <c r="HA343">
        <v>29726</v>
      </c>
      <c r="HB343">
        <v>39965.7</v>
      </c>
      <c r="HC343">
        <v>37097.7</v>
      </c>
      <c r="HD343">
        <v>47314.6</v>
      </c>
      <c r="HE343">
        <v>44160.5</v>
      </c>
      <c r="HF343">
        <v>1.8932</v>
      </c>
      <c r="HG343">
        <v>1.8788</v>
      </c>
      <c r="HH343">
        <v>0.0471175</v>
      </c>
      <c r="HI343">
        <v>0</v>
      </c>
      <c r="HJ343">
        <v>17.2257</v>
      </c>
      <c r="HK343">
        <v>999.9</v>
      </c>
      <c r="HL343">
        <v>31</v>
      </c>
      <c r="HM343">
        <v>32.5</v>
      </c>
      <c r="HN343">
        <v>16.8938</v>
      </c>
      <c r="HO343">
        <v>63.2914</v>
      </c>
      <c r="HP343">
        <v>20.02</v>
      </c>
      <c r="HQ343">
        <v>1</v>
      </c>
      <c r="HR343">
        <v>-0.299428</v>
      </c>
      <c r="HS343">
        <v>2.96006</v>
      </c>
      <c r="HT343">
        <v>20.1799</v>
      </c>
      <c r="HU343">
        <v>5.22987</v>
      </c>
      <c r="HV343">
        <v>11.9698</v>
      </c>
      <c r="HW343">
        <v>4.97145</v>
      </c>
      <c r="HX343">
        <v>3.2895</v>
      </c>
      <c r="HY343">
        <v>9999</v>
      </c>
      <c r="HZ343">
        <v>9999</v>
      </c>
      <c r="IA343">
        <v>9999</v>
      </c>
      <c r="IB343">
        <v>999.9</v>
      </c>
      <c r="IC343">
        <v>4.97296</v>
      </c>
      <c r="ID343">
        <v>1.87744</v>
      </c>
      <c r="IE343">
        <v>1.8755</v>
      </c>
      <c r="IF343">
        <v>1.87836</v>
      </c>
      <c r="IG343">
        <v>1.87502</v>
      </c>
      <c r="IH343">
        <v>1.87857</v>
      </c>
      <c r="II343">
        <v>1.87574</v>
      </c>
      <c r="IJ343">
        <v>1.87684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0.8100000000000001</v>
      </c>
      <c r="IY343">
        <v>0.0519</v>
      </c>
      <c r="IZ343">
        <v>-0.1194416370607354</v>
      </c>
      <c r="JA343">
        <v>0.002211305909277446</v>
      </c>
      <c r="JB343">
        <v>-1.416678044876584E-06</v>
      </c>
      <c r="JC343">
        <v>5.589822708492042E-10</v>
      </c>
      <c r="JD343">
        <v>-0.0366444106193515</v>
      </c>
      <c r="JE343">
        <v>-0.003883289402147765</v>
      </c>
      <c r="JF343">
        <v>0.001294046794190009</v>
      </c>
      <c r="JG343">
        <v>-2.515066912705432E-05</v>
      </c>
      <c r="JH343">
        <v>14</v>
      </c>
      <c r="JI343">
        <v>2052</v>
      </c>
      <c r="JJ343">
        <v>1</v>
      </c>
      <c r="JK343">
        <v>21</v>
      </c>
      <c r="JL343">
        <v>29355559.5</v>
      </c>
      <c r="JM343">
        <v>29355559.5</v>
      </c>
      <c r="JN343">
        <v>1.55273</v>
      </c>
      <c r="JO343">
        <v>2.54639</v>
      </c>
      <c r="JP343">
        <v>1.39893</v>
      </c>
      <c r="JQ343">
        <v>2.32788</v>
      </c>
      <c r="JR343">
        <v>1.44897</v>
      </c>
      <c r="JS343">
        <v>2.45972</v>
      </c>
      <c r="JT343">
        <v>38.0134</v>
      </c>
      <c r="JU343">
        <v>23.8861</v>
      </c>
      <c r="JV343">
        <v>18</v>
      </c>
      <c r="JW343">
        <v>476.118</v>
      </c>
      <c r="JX343">
        <v>436.337</v>
      </c>
      <c r="JY343">
        <v>13.4367</v>
      </c>
      <c r="JZ343">
        <v>23.1234</v>
      </c>
      <c r="KA343">
        <v>29.9998</v>
      </c>
      <c r="KB343">
        <v>22.9866</v>
      </c>
      <c r="KC343">
        <v>23.0858</v>
      </c>
      <c r="KD343">
        <v>31.1095</v>
      </c>
      <c r="KE343">
        <v>45.528</v>
      </c>
      <c r="KF343">
        <v>0</v>
      </c>
      <c r="KG343">
        <v>13.4328</v>
      </c>
      <c r="KH343">
        <v>654.199</v>
      </c>
      <c r="KI343">
        <v>8.56404</v>
      </c>
      <c r="KJ343">
        <v>102.313</v>
      </c>
      <c r="KK343">
        <v>101.587</v>
      </c>
    </row>
    <row r="344" spans="1:297">
      <c r="A344">
        <v>328</v>
      </c>
      <c r="B344">
        <v>1761333576</v>
      </c>
      <c r="C344">
        <v>5535.400000095367</v>
      </c>
      <c r="D344" t="s">
        <v>1102</v>
      </c>
      <c r="E344" t="s">
        <v>1103</v>
      </c>
      <c r="F344">
        <v>5</v>
      </c>
      <c r="G344" t="s">
        <v>1025</v>
      </c>
      <c r="H344" t="s">
        <v>436</v>
      </c>
      <c r="I344">
        <v>1761333568.5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646.9126050153959</v>
      </c>
      <c r="AK344">
        <v>616.3131818181816</v>
      </c>
      <c r="AL344">
        <v>3.384086901868425</v>
      </c>
      <c r="AM344">
        <v>65.53775590521134</v>
      </c>
      <c r="AN344">
        <f>(AP344 - AO344 + DY344*1E3/(8.314*(EA344+273.15)) * AR344/DX344 * AQ344) * DX344/(100*DL344) * 1000/(1000 - AP344)</f>
        <v>0</v>
      </c>
      <c r="AO344">
        <v>8.633278698223473</v>
      </c>
      <c r="AP344">
        <v>11.57893151515152</v>
      </c>
      <c r="AQ344">
        <v>3.332764071532506E-05</v>
      </c>
      <c r="AR344">
        <v>114.1004477880155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1761333568.5</v>
      </c>
      <c r="DR344">
        <v>585.8903333333333</v>
      </c>
      <c r="DS344">
        <v>625.9434814814815</v>
      </c>
      <c r="DT344">
        <v>11.56878518518518</v>
      </c>
      <c r="DU344">
        <v>8.63408037037037</v>
      </c>
      <c r="DV344">
        <v>585.0890370370371</v>
      </c>
      <c r="DW344">
        <v>11.51691851851852</v>
      </c>
      <c r="DX344">
        <v>500.0046296296296</v>
      </c>
      <c r="DY344">
        <v>90.13240370370373</v>
      </c>
      <c r="DZ344">
        <v>0.02949209259259259</v>
      </c>
      <c r="EA344">
        <v>18.03424444444444</v>
      </c>
      <c r="EB344">
        <v>18.00237777777777</v>
      </c>
      <c r="EC344">
        <v>999.9000000000001</v>
      </c>
      <c r="ED344">
        <v>0</v>
      </c>
      <c r="EE344">
        <v>0</v>
      </c>
      <c r="EF344">
        <v>9997.364074074074</v>
      </c>
      <c r="EG344">
        <v>0</v>
      </c>
      <c r="EH344">
        <v>1163.235925925926</v>
      </c>
      <c r="EI344">
        <v>-40.05320740740741</v>
      </c>
      <c r="EJ344">
        <v>592.7476666666666</v>
      </c>
      <c r="EK344">
        <v>631.3949999999999</v>
      </c>
      <c r="EL344">
        <v>2.9347</v>
      </c>
      <c r="EM344">
        <v>625.9434814814815</v>
      </c>
      <c r="EN344">
        <v>8.63408037037037</v>
      </c>
      <c r="EO344">
        <v>1.042722962962963</v>
      </c>
      <c r="EP344">
        <v>0.7782104814814815</v>
      </c>
      <c r="EQ344">
        <v>7.527406666666667</v>
      </c>
      <c r="ER344">
        <v>3.315939259259259</v>
      </c>
      <c r="ES344">
        <v>1199.973333333334</v>
      </c>
      <c r="ET344">
        <v>0.966994111111111</v>
      </c>
      <c r="EU344">
        <v>0.03300561481481482</v>
      </c>
      <c r="EV344">
        <v>0</v>
      </c>
      <c r="EW344">
        <v>1193.208148148148</v>
      </c>
      <c r="EX344">
        <v>5.000560000000001</v>
      </c>
      <c r="EY344">
        <v>14291.63333333333</v>
      </c>
      <c r="EZ344">
        <v>10316.55925925926</v>
      </c>
      <c r="FA344">
        <v>37.74281481481481</v>
      </c>
      <c r="FB344">
        <v>40.22203703703703</v>
      </c>
      <c r="FC344">
        <v>38.82374074074074</v>
      </c>
      <c r="FD344">
        <v>39.33077777777778</v>
      </c>
      <c r="FE344">
        <v>38.76840740740741</v>
      </c>
      <c r="FF344">
        <v>1155.533333333333</v>
      </c>
      <c r="FG344">
        <v>39.44</v>
      </c>
      <c r="FH344">
        <v>0</v>
      </c>
      <c r="FI344">
        <v>1761333612.2</v>
      </c>
      <c r="FJ344">
        <v>0</v>
      </c>
      <c r="FK344">
        <v>1193.288461538462</v>
      </c>
      <c r="FL344">
        <v>15.95282053553382</v>
      </c>
      <c r="FM344">
        <v>153.1384616973203</v>
      </c>
      <c r="FN344">
        <v>14292.55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-39.8869175</v>
      </c>
      <c r="GD344">
        <v>-3.485253658536458</v>
      </c>
      <c r="GE344">
        <v>0.3425755185995489</v>
      </c>
      <c r="GF344">
        <v>0</v>
      </c>
      <c r="GG344">
        <v>1192.438529411765</v>
      </c>
      <c r="GH344">
        <v>16.29900688527032</v>
      </c>
      <c r="GI344">
        <v>1.649936063561519</v>
      </c>
      <c r="GJ344">
        <v>0</v>
      </c>
      <c r="GK344">
        <v>2.932083</v>
      </c>
      <c r="GL344">
        <v>0.06522596622888989</v>
      </c>
      <c r="GM344">
        <v>0.006446350207675663</v>
      </c>
      <c r="GN344">
        <v>1</v>
      </c>
      <c r="GO344">
        <v>1</v>
      </c>
      <c r="GP344">
        <v>3</v>
      </c>
      <c r="GQ344" t="s">
        <v>446</v>
      </c>
      <c r="GR344">
        <v>3.13332</v>
      </c>
      <c r="GS344">
        <v>2.70715</v>
      </c>
      <c r="GT344">
        <v>0.113423</v>
      </c>
      <c r="GU344">
        <v>0.119306</v>
      </c>
      <c r="GV344">
        <v>0.0641214</v>
      </c>
      <c r="GW344">
        <v>0.0516653</v>
      </c>
      <c r="GX344">
        <v>27002.2</v>
      </c>
      <c r="GY344">
        <v>25978.4</v>
      </c>
      <c r="GZ344">
        <v>30976.6</v>
      </c>
      <c r="HA344">
        <v>29726.1</v>
      </c>
      <c r="HB344">
        <v>39963.8</v>
      </c>
      <c r="HC344">
        <v>37097.9</v>
      </c>
      <c r="HD344">
        <v>47314.1</v>
      </c>
      <c r="HE344">
        <v>44160.3</v>
      </c>
      <c r="HF344">
        <v>1.89347</v>
      </c>
      <c r="HG344">
        <v>1.8786</v>
      </c>
      <c r="HH344">
        <v>0.0460967</v>
      </c>
      <c r="HI344">
        <v>0</v>
      </c>
      <c r="HJ344">
        <v>17.2257</v>
      </c>
      <c r="HK344">
        <v>999.9</v>
      </c>
      <c r="HL344">
        <v>31</v>
      </c>
      <c r="HM344">
        <v>32.5</v>
      </c>
      <c r="HN344">
        <v>16.8933</v>
      </c>
      <c r="HO344">
        <v>63.5414</v>
      </c>
      <c r="HP344">
        <v>20.2003</v>
      </c>
      <c r="HQ344">
        <v>1</v>
      </c>
      <c r="HR344">
        <v>-0.299441</v>
      </c>
      <c r="HS344">
        <v>2.85254</v>
      </c>
      <c r="HT344">
        <v>20.1813</v>
      </c>
      <c r="HU344">
        <v>5.22927</v>
      </c>
      <c r="HV344">
        <v>11.9698</v>
      </c>
      <c r="HW344">
        <v>4.9711</v>
      </c>
      <c r="HX344">
        <v>3.2895</v>
      </c>
      <c r="HY344">
        <v>9999</v>
      </c>
      <c r="HZ344">
        <v>9999</v>
      </c>
      <c r="IA344">
        <v>9999</v>
      </c>
      <c r="IB344">
        <v>999.9</v>
      </c>
      <c r="IC344">
        <v>4.97297</v>
      </c>
      <c r="ID344">
        <v>1.87744</v>
      </c>
      <c r="IE344">
        <v>1.87549</v>
      </c>
      <c r="IF344">
        <v>1.87838</v>
      </c>
      <c r="IG344">
        <v>1.87503</v>
      </c>
      <c r="IH344">
        <v>1.87861</v>
      </c>
      <c r="II344">
        <v>1.87575</v>
      </c>
      <c r="IJ344">
        <v>1.87686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0.829</v>
      </c>
      <c r="IY344">
        <v>0.052</v>
      </c>
      <c r="IZ344">
        <v>-0.1194416370607354</v>
      </c>
      <c r="JA344">
        <v>0.002211305909277446</v>
      </c>
      <c r="JB344">
        <v>-1.416678044876584E-06</v>
      </c>
      <c r="JC344">
        <v>5.589822708492042E-10</v>
      </c>
      <c r="JD344">
        <v>-0.0366444106193515</v>
      </c>
      <c r="JE344">
        <v>-0.003883289402147765</v>
      </c>
      <c r="JF344">
        <v>0.001294046794190009</v>
      </c>
      <c r="JG344">
        <v>-2.515066912705432E-05</v>
      </c>
      <c r="JH344">
        <v>14</v>
      </c>
      <c r="JI344">
        <v>2052</v>
      </c>
      <c r="JJ344">
        <v>1</v>
      </c>
      <c r="JK344">
        <v>21</v>
      </c>
      <c r="JL344">
        <v>29355559.6</v>
      </c>
      <c r="JM344">
        <v>29355559.6</v>
      </c>
      <c r="JN344">
        <v>1.58691</v>
      </c>
      <c r="JO344">
        <v>2.52686</v>
      </c>
      <c r="JP344">
        <v>1.39893</v>
      </c>
      <c r="JQ344">
        <v>2.32788</v>
      </c>
      <c r="JR344">
        <v>1.44897</v>
      </c>
      <c r="JS344">
        <v>2.58667</v>
      </c>
      <c r="JT344">
        <v>38.0134</v>
      </c>
      <c r="JU344">
        <v>23.9124</v>
      </c>
      <c r="JV344">
        <v>18</v>
      </c>
      <c r="JW344">
        <v>476.238</v>
      </c>
      <c r="JX344">
        <v>436.191</v>
      </c>
      <c r="JY344">
        <v>13.4315</v>
      </c>
      <c r="JZ344">
        <v>23.12</v>
      </c>
      <c r="KA344">
        <v>29.9999</v>
      </c>
      <c r="KB344">
        <v>22.9831</v>
      </c>
      <c r="KC344">
        <v>23.0824</v>
      </c>
      <c r="KD344">
        <v>31.7839</v>
      </c>
      <c r="KE344">
        <v>45.8049</v>
      </c>
      <c r="KF344">
        <v>0</v>
      </c>
      <c r="KG344">
        <v>13.5126</v>
      </c>
      <c r="KH344">
        <v>674.2670000000001</v>
      </c>
      <c r="KI344">
        <v>8.543559999999999</v>
      </c>
      <c r="KJ344">
        <v>102.312</v>
      </c>
      <c r="KK344">
        <v>101.586</v>
      </c>
    </row>
    <row r="345" spans="1:297">
      <c r="A345">
        <v>329</v>
      </c>
      <c r="B345">
        <v>1761333581</v>
      </c>
      <c r="C345">
        <v>5540.400000095367</v>
      </c>
      <c r="D345" t="s">
        <v>1104</v>
      </c>
      <c r="E345" t="s">
        <v>1105</v>
      </c>
      <c r="F345">
        <v>5</v>
      </c>
      <c r="G345" t="s">
        <v>1025</v>
      </c>
      <c r="H345" t="s">
        <v>436</v>
      </c>
      <c r="I345">
        <v>1761333573.214286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663.7657241971039</v>
      </c>
      <c r="AK345">
        <v>633.0866363636363</v>
      </c>
      <c r="AL345">
        <v>3.361267806362808</v>
      </c>
      <c r="AM345">
        <v>65.53775590521134</v>
      </c>
      <c r="AN345">
        <f>(AP345 - AO345 + DY345*1E3/(8.314*(EA345+273.15)) * AR345/DX345 * AQ345) * DX345/(100*DL345) * 1000/(1000 - AP345)</f>
        <v>0</v>
      </c>
      <c r="AO345">
        <v>8.621247136787719</v>
      </c>
      <c r="AP345">
        <v>11.58468787878788</v>
      </c>
      <c r="AQ345">
        <v>1.235715622198124E-05</v>
      </c>
      <c r="AR345">
        <v>114.1004477880155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1761333573.214286</v>
      </c>
      <c r="DR345">
        <v>601.52775</v>
      </c>
      <c r="DS345">
        <v>641.7769642857141</v>
      </c>
      <c r="DT345">
        <v>11.57455357142857</v>
      </c>
      <c r="DU345">
        <v>8.628501071428571</v>
      </c>
      <c r="DV345">
        <v>600.7090000000001</v>
      </c>
      <c r="DW345">
        <v>11.52259642857143</v>
      </c>
      <c r="DX345">
        <v>500.0120000000001</v>
      </c>
      <c r="DY345">
        <v>90.1325607142857</v>
      </c>
      <c r="DZ345">
        <v>0.02933798571428572</v>
      </c>
      <c r="EA345">
        <v>18.03113214285714</v>
      </c>
      <c r="EB345">
        <v>17.999625</v>
      </c>
      <c r="EC345">
        <v>999.9000000000002</v>
      </c>
      <c r="ED345">
        <v>0</v>
      </c>
      <c r="EE345">
        <v>0</v>
      </c>
      <c r="EF345">
        <v>10003.66857142857</v>
      </c>
      <c r="EG345">
        <v>0</v>
      </c>
      <c r="EH345">
        <v>1163.231428571429</v>
      </c>
      <c r="EI345">
        <v>-40.24919999999999</v>
      </c>
      <c r="EJ345">
        <v>608.5716785714286</v>
      </c>
      <c r="EK345">
        <v>647.3626071428571</v>
      </c>
      <c r="EL345">
        <v>2.946044285714285</v>
      </c>
      <c r="EM345">
        <v>641.7769642857141</v>
      </c>
      <c r="EN345">
        <v>8.628501071428571</v>
      </c>
      <c r="EO345">
        <v>1.043243928571429</v>
      </c>
      <c r="EP345">
        <v>0.7777088928571427</v>
      </c>
      <c r="EQ345">
        <v>7.534723571428573</v>
      </c>
      <c r="ER345">
        <v>3.306809642857143</v>
      </c>
      <c r="ES345">
        <v>1200.002142857143</v>
      </c>
      <c r="ET345">
        <v>0.9669936785714283</v>
      </c>
      <c r="EU345">
        <v>0.03300598214285714</v>
      </c>
      <c r="EV345">
        <v>0</v>
      </c>
      <c r="EW345">
        <v>1194.464285714286</v>
      </c>
      <c r="EX345">
        <v>5.000560000000001</v>
      </c>
      <c r="EY345">
        <v>14303.73928571429</v>
      </c>
      <c r="EZ345">
        <v>10316.81071428572</v>
      </c>
      <c r="FA345">
        <v>37.82792857142857</v>
      </c>
      <c r="FB345">
        <v>40.10471428571428</v>
      </c>
      <c r="FC345">
        <v>38.78532142857143</v>
      </c>
      <c r="FD345">
        <v>39.16492857142857</v>
      </c>
      <c r="FE345">
        <v>38.67839285714285</v>
      </c>
      <c r="FF345">
        <v>1155.560714285714</v>
      </c>
      <c r="FG345">
        <v>39.44</v>
      </c>
      <c r="FH345">
        <v>0</v>
      </c>
      <c r="FI345">
        <v>1761333617</v>
      </c>
      <c r="FJ345">
        <v>0</v>
      </c>
      <c r="FK345">
        <v>1194.517692307692</v>
      </c>
      <c r="FL345">
        <v>15.16512818441429</v>
      </c>
      <c r="FM345">
        <v>150.2974356945247</v>
      </c>
      <c r="FN345">
        <v>14304.66153846154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-40.10139756097561</v>
      </c>
      <c r="GD345">
        <v>-2.616436933797926</v>
      </c>
      <c r="GE345">
        <v>0.2655471034306204</v>
      </c>
      <c r="GF345">
        <v>0</v>
      </c>
      <c r="GG345">
        <v>1193.584411764706</v>
      </c>
      <c r="GH345">
        <v>16.01451490344176</v>
      </c>
      <c r="GI345">
        <v>1.622157588588287</v>
      </c>
      <c r="GJ345">
        <v>0</v>
      </c>
      <c r="GK345">
        <v>2.939816097560976</v>
      </c>
      <c r="GL345">
        <v>0.1203518466898993</v>
      </c>
      <c r="GM345">
        <v>0.01295764392127221</v>
      </c>
      <c r="GN345">
        <v>0</v>
      </c>
      <c r="GO345">
        <v>0</v>
      </c>
      <c r="GP345">
        <v>3</v>
      </c>
      <c r="GQ345" t="s">
        <v>497</v>
      </c>
      <c r="GR345">
        <v>3.13335</v>
      </c>
      <c r="GS345">
        <v>2.70698</v>
      </c>
      <c r="GT345">
        <v>0.115557</v>
      </c>
      <c r="GU345">
        <v>0.121409</v>
      </c>
      <c r="GV345">
        <v>0.0641476</v>
      </c>
      <c r="GW345">
        <v>0.0515501</v>
      </c>
      <c r="GX345">
        <v>26937.9</v>
      </c>
      <c r="GY345">
        <v>25916.7</v>
      </c>
      <c r="GZ345">
        <v>30977.3</v>
      </c>
      <c r="HA345">
        <v>29726.3</v>
      </c>
      <c r="HB345">
        <v>39963.7</v>
      </c>
      <c r="HC345">
        <v>37103.1</v>
      </c>
      <c r="HD345">
        <v>47315.2</v>
      </c>
      <c r="HE345">
        <v>44160.9</v>
      </c>
      <c r="HF345">
        <v>1.89382</v>
      </c>
      <c r="HG345">
        <v>1.87865</v>
      </c>
      <c r="HH345">
        <v>0.0460893</v>
      </c>
      <c r="HI345">
        <v>0</v>
      </c>
      <c r="HJ345">
        <v>17.2257</v>
      </c>
      <c r="HK345">
        <v>999.9</v>
      </c>
      <c r="HL345">
        <v>31</v>
      </c>
      <c r="HM345">
        <v>32.5</v>
      </c>
      <c r="HN345">
        <v>16.893</v>
      </c>
      <c r="HO345">
        <v>62.6214</v>
      </c>
      <c r="HP345">
        <v>20.0921</v>
      </c>
      <c r="HQ345">
        <v>1</v>
      </c>
      <c r="HR345">
        <v>-0.300785</v>
      </c>
      <c r="HS345">
        <v>2.67891</v>
      </c>
      <c r="HT345">
        <v>20.1846</v>
      </c>
      <c r="HU345">
        <v>5.22912</v>
      </c>
      <c r="HV345">
        <v>11.9695</v>
      </c>
      <c r="HW345">
        <v>4.97135</v>
      </c>
      <c r="HX345">
        <v>3.2895</v>
      </c>
      <c r="HY345">
        <v>9999</v>
      </c>
      <c r="HZ345">
        <v>9999</v>
      </c>
      <c r="IA345">
        <v>9999</v>
      </c>
      <c r="IB345">
        <v>999.9</v>
      </c>
      <c r="IC345">
        <v>4.97299</v>
      </c>
      <c r="ID345">
        <v>1.87744</v>
      </c>
      <c r="IE345">
        <v>1.87551</v>
      </c>
      <c r="IF345">
        <v>1.87836</v>
      </c>
      <c r="IG345">
        <v>1.87505</v>
      </c>
      <c r="IH345">
        <v>1.87862</v>
      </c>
      <c r="II345">
        <v>1.87576</v>
      </c>
      <c r="IJ345">
        <v>1.87685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0.847</v>
      </c>
      <c r="IY345">
        <v>0.0521</v>
      </c>
      <c r="IZ345">
        <v>-0.1194416370607354</v>
      </c>
      <c r="JA345">
        <v>0.002211305909277446</v>
      </c>
      <c r="JB345">
        <v>-1.416678044876584E-06</v>
      </c>
      <c r="JC345">
        <v>5.589822708492042E-10</v>
      </c>
      <c r="JD345">
        <v>-0.0366444106193515</v>
      </c>
      <c r="JE345">
        <v>-0.003883289402147765</v>
      </c>
      <c r="JF345">
        <v>0.001294046794190009</v>
      </c>
      <c r="JG345">
        <v>-2.515066912705432E-05</v>
      </c>
      <c r="JH345">
        <v>14</v>
      </c>
      <c r="JI345">
        <v>2052</v>
      </c>
      <c r="JJ345">
        <v>1</v>
      </c>
      <c r="JK345">
        <v>21</v>
      </c>
      <c r="JL345">
        <v>29355559.7</v>
      </c>
      <c r="JM345">
        <v>29355559.7</v>
      </c>
      <c r="JN345">
        <v>1.61743</v>
      </c>
      <c r="JO345">
        <v>2.53662</v>
      </c>
      <c r="JP345">
        <v>1.39893</v>
      </c>
      <c r="JQ345">
        <v>2.32788</v>
      </c>
      <c r="JR345">
        <v>1.44897</v>
      </c>
      <c r="JS345">
        <v>2.61719</v>
      </c>
      <c r="JT345">
        <v>38.0134</v>
      </c>
      <c r="JU345">
        <v>23.9124</v>
      </c>
      <c r="JV345">
        <v>18</v>
      </c>
      <c r="JW345">
        <v>476.4</v>
      </c>
      <c r="JX345">
        <v>436.196</v>
      </c>
      <c r="JY345">
        <v>13.4933</v>
      </c>
      <c r="JZ345">
        <v>23.117</v>
      </c>
      <c r="KA345">
        <v>29.9993</v>
      </c>
      <c r="KB345">
        <v>22.9802</v>
      </c>
      <c r="KC345">
        <v>23.0795</v>
      </c>
      <c r="KD345">
        <v>32.3995</v>
      </c>
      <c r="KE345">
        <v>45.8049</v>
      </c>
      <c r="KF345">
        <v>0</v>
      </c>
      <c r="KG345">
        <v>13.5159</v>
      </c>
      <c r="KH345">
        <v>687.626</v>
      </c>
      <c r="KI345">
        <v>8.52219</v>
      </c>
      <c r="KJ345">
        <v>102.314</v>
      </c>
      <c r="KK345">
        <v>101.587</v>
      </c>
    </row>
    <row r="346" spans="1:297">
      <c r="A346">
        <v>330</v>
      </c>
      <c r="B346">
        <v>1761333586</v>
      </c>
      <c r="C346">
        <v>5545.400000095367</v>
      </c>
      <c r="D346" t="s">
        <v>1106</v>
      </c>
      <c r="E346" t="s">
        <v>1107</v>
      </c>
      <c r="F346">
        <v>5</v>
      </c>
      <c r="G346" t="s">
        <v>1025</v>
      </c>
      <c r="H346" t="s">
        <v>436</v>
      </c>
      <c r="I346">
        <v>1761333578.5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680.5985802978486</v>
      </c>
      <c r="AK346">
        <v>649.9799030303033</v>
      </c>
      <c r="AL346">
        <v>3.378223257633271</v>
      </c>
      <c r="AM346">
        <v>65.53775590521134</v>
      </c>
      <c r="AN346">
        <f>(AP346 - AO346 + DY346*1E3/(8.314*(EA346+273.15)) * AR346/DX346 * AQ346) * DX346/(100*DL346) * 1000/(1000 - AP346)</f>
        <v>0</v>
      </c>
      <c r="AO346">
        <v>8.60654560804832</v>
      </c>
      <c r="AP346">
        <v>11.58735939393939</v>
      </c>
      <c r="AQ346">
        <v>7.563786240663435E-06</v>
      </c>
      <c r="AR346">
        <v>114.1004477880155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1761333578.5</v>
      </c>
      <c r="DR346">
        <v>619.1222222222221</v>
      </c>
      <c r="DS346">
        <v>659.5215555555557</v>
      </c>
      <c r="DT346">
        <v>11.58118148148148</v>
      </c>
      <c r="DU346">
        <v>8.61715074074074</v>
      </c>
      <c r="DV346">
        <v>618.2840370370371</v>
      </c>
      <c r="DW346">
        <v>11.52912962962963</v>
      </c>
      <c r="DX346">
        <v>500.041</v>
      </c>
      <c r="DY346">
        <v>90.13171111111112</v>
      </c>
      <c r="DZ346">
        <v>0.02919483333333333</v>
      </c>
      <c r="EA346">
        <v>18.02862222222222</v>
      </c>
      <c r="EB346">
        <v>17.99491481481481</v>
      </c>
      <c r="EC346">
        <v>999.9000000000001</v>
      </c>
      <c r="ED346">
        <v>0</v>
      </c>
      <c r="EE346">
        <v>0</v>
      </c>
      <c r="EF346">
        <v>10007.73962962963</v>
      </c>
      <c r="EG346">
        <v>0</v>
      </c>
      <c r="EH346">
        <v>1163.228148148148</v>
      </c>
      <c r="EI346">
        <v>-40.39926666666667</v>
      </c>
      <c r="EJ346">
        <v>626.3764444444445</v>
      </c>
      <c r="EK346">
        <v>665.2538888888889</v>
      </c>
      <c r="EL346">
        <v>2.964026296296296</v>
      </c>
      <c r="EM346">
        <v>659.5215555555557</v>
      </c>
      <c r="EN346">
        <v>8.61715074074074</v>
      </c>
      <c r="EO346">
        <v>1.043831481481482</v>
      </c>
      <c r="EP346">
        <v>0.7766785185185185</v>
      </c>
      <c r="EQ346">
        <v>7.542972592592593</v>
      </c>
      <c r="ER346">
        <v>3.288041111111111</v>
      </c>
      <c r="ES346">
        <v>1200.015185185185</v>
      </c>
      <c r="ET346">
        <v>0.9669927407407406</v>
      </c>
      <c r="EU346">
        <v>0.0330069037037037</v>
      </c>
      <c r="EV346">
        <v>0</v>
      </c>
      <c r="EW346">
        <v>1195.858888888889</v>
      </c>
      <c r="EX346">
        <v>5.000560000000001</v>
      </c>
      <c r="EY346">
        <v>14316.57037037037</v>
      </c>
      <c r="EZ346">
        <v>10316.92222222222</v>
      </c>
      <c r="FA346">
        <v>37.92796296296296</v>
      </c>
      <c r="FB346">
        <v>39.98359259259259</v>
      </c>
      <c r="FC346">
        <v>38.74033333333333</v>
      </c>
      <c r="FD346">
        <v>38.99281481481481</v>
      </c>
      <c r="FE346">
        <v>38.56688888888888</v>
      </c>
      <c r="FF346">
        <v>1155.57037037037</v>
      </c>
      <c r="FG346">
        <v>39.44222222222223</v>
      </c>
      <c r="FH346">
        <v>0</v>
      </c>
      <c r="FI346">
        <v>1761333621.8</v>
      </c>
      <c r="FJ346">
        <v>0</v>
      </c>
      <c r="FK346">
        <v>1195.802692307692</v>
      </c>
      <c r="FL346">
        <v>16.09401711442385</v>
      </c>
      <c r="FM346">
        <v>141.2786325297693</v>
      </c>
      <c r="FN346">
        <v>14316.2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-40.27821707317073</v>
      </c>
      <c r="GD346">
        <v>-1.864331707317139</v>
      </c>
      <c r="GE346">
        <v>0.199469098899614</v>
      </c>
      <c r="GF346">
        <v>0</v>
      </c>
      <c r="GG346">
        <v>1195.016470588235</v>
      </c>
      <c r="GH346">
        <v>15.57280367805455</v>
      </c>
      <c r="GI346">
        <v>1.583978391030832</v>
      </c>
      <c r="GJ346">
        <v>0</v>
      </c>
      <c r="GK346">
        <v>2.953317317073171</v>
      </c>
      <c r="GL346">
        <v>0.1978398606271784</v>
      </c>
      <c r="GM346">
        <v>0.02026151079340266</v>
      </c>
      <c r="GN346">
        <v>0</v>
      </c>
      <c r="GO346">
        <v>0</v>
      </c>
      <c r="GP346">
        <v>3</v>
      </c>
      <c r="GQ346" t="s">
        <v>497</v>
      </c>
      <c r="GR346">
        <v>3.13313</v>
      </c>
      <c r="GS346">
        <v>2.70726</v>
      </c>
      <c r="GT346">
        <v>0.117663</v>
      </c>
      <c r="GU346">
        <v>0.12348</v>
      </c>
      <c r="GV346">
        <v>0.064153</v>
      </c>
      <c r="GW346">
        <v>0.0514116</v>
      </c>
      <c r="GX346">
        <v>26874.3</v>
      </c>
      <c r="GY346">
        <v>25855.8</v>
      </c>
      <c r="GZ346">
        <v>30977.9</v>
      </c>
      <c r="HA346">
        <v>29726.6</v>
      </c>
      <c r="HB346">
        <v>39964.1</v>
      </c>
      <c r="HC346">
        <v>37109.2</v>
      </c>
      <c r="HD346">
        <v>47315.8</v>
      </c>
      <c r="HE346">
        <v>44161.5</v>
      </c>
      <c r="HF346">
        <v>1.89338</v>
      </c>
      <c r="HG346">
        <v>1.87917</v>
      </c>
      <c r="HH346">
        <v>0.0465438</v>
      </c>
      <c r="HI346">
        <v>0</v>
      </c>
      <c r="HJ346">
        <v>17.2257</v>
      </c>
      <c r="HK346">
        <v>999.9</v>
      </c>
      <c r="HL346">
        <v>31</v>
      </c>
      <c r="HM346">
        <v>32.5</v>
      </c>
      <c r="HN346">
        <v>16.8939</v>
      </c>
      <c r="HO346">
        <v>63.2014</v>
      </c>
      <c r="HP346">
        <v>19.9038</v>
      </c>
      <c r="HQ346">
        <v>1</v>
      </c>
      <c r="HR346">
        <v>-0.300691</v>
      </c>
      <c r="HS346">
        <v>2.763</v>
      </c>
      <c r="HT346">
        <v>20.1831</v>
      </c>
      <c r="HU346">
        <v>5.22867</v>
      </c>
      <c r="HV346">
        <v>11.9707</v>
      </c>
      <c r="HW346">
        <v>4.97105</v>
      </c>
      <c r="HX346">
        <v>3.28943</v>
      </c>
      <c r="HY346">
        <v>9999</v>
      </c>
      <c r="HZ346">
        <v>9999</v>
      </c>
      <c r="IA346">
        <v>9999</v>
      </c>
      <c r="IB346">
        <v>999.9</v>
      </c>
      <c r="IC346">
        <v>4.97296</v>
      </c>
      <c r="ID346">
        <v>1.87744</v>
      </c>
      <c r="IE346">
        <v>1.87552</v>
      </c>
      <c r="IF346">
        <v>1.87837</v>
      </c>
      <c r="IG346">
        <v>1.87506</v>
      </c>
      <c r="IH346">
        <v>1.87863</v>
      </c>
      <c r="II346">
        <v>1.87575</v>
      </c>
      <c r="IJ346">
        <v>1.87687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0.865</v>
      </c>
      <c r="IY346">
        <v>0.0521</v>
      </c>
      <c r="IZ346">
        <v>-0.1194416370607354</v>
      </c>
      <c r="JA346">
        <v>0.002211305909277446</v>
      </c>
      <c r="JB346">
        <v>-1.416678044876584E-06</v>
      </c>
      <c r="JC346">
        <v>5.589822708492042E-10</v>
      </c>
      <c r="JD346">
        <v>-0.0366444106193515</v>
      </c>
      <c r="JE346">
        <v>-0.003883289402147765</v>
      </c>
      <c r="JF346">
        <v>0.001294046794190009</v>
      </c>
      <c r="JG346">
        <v>-2.515066912705432E-05</v>
      </c>
      <c r="JH346">
        <v>14</v>
      </c>
      <c r="JI346">
        <v>2052</v>
      </c>
      <c r="JJ346">
        <v>1</v>
      </c>
      <c r="JK346">
        <v>21</v>
      </c>
      <c r="JL346">
        <v>29355559.8</v>
      </c>
      <c r="JM346">
        <v>29355559.8</v>
      </c>
      <c r="JN346">
        <v>1.65161</v>
      </c>
      <c r="JO346">
        <v>2.54639</v>
      </c>
      <c r="JP346">
        <v>1.39893</v>
      </c>
      <c r="JQ346">
        <v>2.32788</v>
      </c>
      <c r="JR346">
        <v>1.44897</v>
      </c>
      <c r="JS346">
        <v>2.54272</v>
      </c>
      <c r="JT346">
        <v>38.0134</v>
      </c>
      <c r="JU346">
        <v>23.8949</v>
      </c>
      <c r="JV346">
        <v>18</v>
      </c>
      <c r="JW346">
        <v>476.141</v>
      </c>
      <c r="JX346">
        <v>436.482</v>
      </c>
      <c r="JY346">
        <v>13.5201</v>
      </c>
      <c r="JZ346">
        <v>23.1137</v>
      </c>
      <c r="KA346">
        <v>29.9998</v>
      </c>
      <c r="KB346">
        <v>22.9768</v>
      </c>
      <c r="KC346">
        <v>23.0761</v>
      </c>
      <c r="KD346">
        <v>33.0628</v>
      </c>
      <c r="KE346">
        <v>46.0939</v>
      </c>
      <c r="KF346">
        <v>0</v>
      </c>
      <c r="KG346">
        <v>13.5215</v>
      </c>
      <c r="KH346">
        <v>707.664</v>
      </c>
      <c r="KI346">
        <v>8.50672</v>
      </c>
      <c r="KJ346">
        <v>102.316</v>
      </c>
      <c r="KK346">
        <v>101.589</v>
      </c>
    </row>
    <row r="347" spans="1:297">
      <c r="A347">
        <v>331</v>
      </c>
      <c r="B347">
        <v>1761333591</v>
      </c>
      <c r="C347">
        <v>5550.400000095367</v>
      </c>
      <c r="D347" t="s">
        <v>1108</v>
      </c>
      <c r="E347" t="s">
        <v>1109</v>
      </c>
      <c r="F347">
        <v>5</v>
      </c>
      <c r="G347" t="s">
        <v>1025</v>
      </c>
      <c r="H347" t="s">
        <v>436</v>
      </c>
      <c r="I347">
        <v>1761333583.214286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697.5049079470107</v>
      </c>
      <c r="AK347">
        <v>666.7750666666667</v>
      </c>
      <c r="AL347">
        <v>3.353934724434345</v>
      </c>
      <c r="AM347">
        <v>65.53775590521134</v>
      </c>
      <c r="AN347">
        <f>(AP347 - AO347 + DY347*1E3/(8.314*(EA347+273.15)) * AR347/DX347 * AQ347) * DX347/(100*DL347) * 1000/(1000 - AP347)</f>
        <v>0</v>
      </c>
      <c r="AO347">
        <v>8.548105381169981</v>
      </c>
      <c r="AP347">
        <v>11.57988606060606</v>
      </c>
      <c r="AQ347">
        <v>-8.915790428626953E-06</v>
      </c>
      <c r="AR347">
        <v>114.1004477880155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1761333583.214286</v>
      </c>
      <c r="DR347">
        <v>634.8183214285713</v>
      </c>
      <c r="DS347">
        <v>675.3114285714286</v>
      </c>
      <c r="DT347">
        <v>11.58421428571429</v>
      </c>
      <c r="DU347">
        <v>8.589760357142856</v>
      </c>
      <c r="DV347">
        <v>633.9630000000003</v>
      </c>
      <c r="DW347">
        <v>11.53212142857143</v>
      </c>
      <c r="DX347">
        <v>500.0178214285714</v>
      </c>
      <c r="DY347">
        <v>90.13054285714284</v>
      </c>
      <c r="DZ347">
        <v>0.02931637142857143</v>
      </c>
      <c r="EA347">
        <v>18.02776785714286</v>
      </c>
      <c r="EB347">
        <v>17.99659642857143</v>
      </c>
      <c r="EC347">
        <v>999.9000000000002</v>
      </c>
      <c r="ED347">
        <v>0</v>
      </c>
      <c r="EE347">
        <v>0</v>
      </c>
      <c r="EF347">
        <v>10007.55321428572</v>
      </c>
      <c r="EG347">
        <v>0</v>
      </c>
      <c r="EH347">
        <v>1163.231071428572</v>
      </c>
      <c r="EI347">
        <v>-40.49298214285714</v>
      </c>
      <c r="EJ347">
        <v>642.2583928571429</v>
      </c>
      <c r="EK347">
        <v>681.1618214285714</v>
      </c>
      <c r="EL347">
        <v>2.99445</v>
      </c>
      <c r="EM347">
        <v>675.3114285714286</v>
      </c>
      <c r="EN347">
        <v>8.589760357142856</v>
      </c>
      <c r="EO347">
        <v>1.044091071428571</v>
      </c>
      <c r="EP347">
        <v>0.7741997857142857</v>
      </c>
      <c r="EQ347">
        <v>7.546618928571428</v>
      </c>
      <c r="ER347">
        <v>3.242758214285714</v>
      </c>
      <c r="ES347">
        <v>1200.024642857143</v>
      </c>
      <c r="ET347">
        <v>0.9669918571428571</v>
      </c>
      <c r="EU347">
        <v>0.03300780357142857</v>
      </c>
      <c r="EV347">
        <v>0</v>
      </c>
      <c r="EW347">
        <v>1197.05</v>
      </c>
      <c r="EX347">
        <v>5.000560000000001</v>
      </c>
      <c r="EY347">
        <v>14327.38571428571</v>
      </c>
      <c r="EZ347">
        <v>10317.00714285714</v>
      </c>
      <c r="FA347">
        <v>37.95067857142856</v>
      </c>
      <c r="FB347">
        <v>39.88371428571428</v>
      </c>
      <c r="FC347">
        <v>38.70957142857143</v>
      </c>
      <c r="FD347">
        <v>38.85025</v>
      </c>
      <c r="FE347">
        <v>38.48410714285713</v>
      </c>
      <c r="FF347">
        <v>1155.576785714286</v>
      </c>
      <c r="FG347">
        <v>39.44535714285715</v>
      </c>
      <c r="FH347">
        <v>0</v>
      </c>
      <c r="FI347">
        <v>1761333627.2</v>
      </c>
      <c r="FJ347">
        <v>0</v>
      </c>
      <c r="FK347">
        <v>1197.244</v>
      </c>
      <c r="FL347">
        <v>15.01307693139333</v>
      </c>
      <c r="FM347">
        <v>132.9923075682164</v>
      </c>
      <c r="FN347">
        <v>14329.232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-40.44723</v>
      </c>
      <c r="GD347">
        <v>-1.210667166979263</v>
      </c>
      <c r="GE347">
        <v>0.1214364076379071</v>
      </c>
      <c r="GF347">
        <v>0</v>
      </c>
      <c r="GG347">
        <v>1196.39205882353</v>
      </c>
      <c r="GH347">
        <v>15.39724982094002</v>
      </c>
      <c r="GI347">
        <v>1.576135966461987</v>
      </c>
      <c r="GJ347">
        <v>0</v>
      </c>
      <c r="GK347">
        <v>2.98124</v>
      </c>
      <c r="GL347">
        <v>0.3642972607879824</v>
      </c>
      <c r="GM347">
        <v>0.03620246241625008</v>
      </c>
      <c r="GN347">
        <v>0</v>
      </c>
      <c r="GO347">
        <v>0</v>
      </c>
      <c r="GP347">
        <v>3</v>
      </c>
      <c r="GQ347" t="s">
        <v>497</v>
      </c>
      <c r="GR347">
        <v>3.13347</v>
      </c>
      <c r="GS347">
        <v>2.70757</v>
      </c>
      <c r="GT347">
        <v>0.119738</v>
      </c>
      <c r="GU347">
        <v>0.125529</v>
      </c>
      <c r="GV347">
        <v>0.0641163</v>
      </c>
      <c r="GW347">
        <v>0.0512155</v>
      </c>
      <c r="GX347">
        <v>26811.1</v>
      </c>
      <c r="GY347">
        <v>25795.8</v>
      </c>
      <c r="GZ347">
        <v>30977.9</v>
      </c>
      <c r="HA347">
        <v>29727</v>
      </c>
      <c r="HB347">
        <v>39965.9</v>
      </c>
      <c r="HC347">
        <v>37117.6</v>
      </c>
      <c r="HD347">
        <v>47315.9</v>
      </c>
      <c r="HE347">
        <v>44162</v>
      </c>
      <c r="HF347">
        <v>1.89387</v>
      </c>
      <c r="HG347">
        <v>1.8786</v>
      </c>
      <c r="HH347">
        <v>0.0461489</v>
      </c>
      <c r="HI347">
        <v>0</v>
      </c>
      <c r="HJ347">
        <v>17.2261</v>
      </c>
      <c r="HK347">
        <v>999.9</v>
      </c>
      <c r="HL347">
        <v>31</v>
      </c>
      <c r="HM347">
        <v>32.5</v>
      </c>
      <c r="HN347">
        <v>16.895</v>
      </c>
      <c r="HO347">
        <v>63.6013</v>
      </c>
      <c r="HP347">
        <v>19.9079</v>
      </c>
      <c r="HQ347">
        <v>1</v>
      </c>
      <c r="HR347">
        <v>-0.30064</v>
      </c>
      <c r="HS347">
        <v>2.81806</v>
      </c>
      <c r="HT347">
        <v>20.1824</v>
      </c>
      <c r="HU347">
        <v>5.22927</v>
      </c>
      <c r="HV347">
        <v>11.9698</v>
      </c>
      <c r="HW347">
        <v>4.97125</v>
      </c>
      <c r="HX347">
        <v>3.28953</v>
      </c>
      <c r="HY347">
        <v>9999</v>
      </c>
      <c r="HZ347">
        <v>9999</v>
      </c>
      <c r="IA347">
        <v>9999</v>
      </c>
      <c r="IB347">
        <v>999.9</v>
      </c>
      <c r="IC347">
        <v>4.97296</v>
      </c>
      <c r="ID347">
        <v>1.87744</v>
      </c>
      <c r="IE347">
        <v>1.87547</v>
      </c>
      <c r="IF347">
        <v>1.87836</v>
      </c>
      <c r="IG347">
        <v>1.87501</v>
      </c>
      <c r="IH347">
        <v>1.8786</v>
      </c>
      <c r="II347">
        <v>1.87573</v>
      </c>
      <c r="IJ347">
        <v>1.87684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0.883</v>
      </c>
      <c r="IY347">
        <v>0.052</v>
      </c>
      <c r="IZ347">
        <v>-0.1194416370607354</v>
      </c>
      <c r="JA347">
        <v>0.002211305909277446</v>
      </c>
      <c r="JB347">
        <v>-1.416678044876584E-06</v>
      </c>
      <c r="JC347">
        <v>5.589822708492042E-10</v>
      </c>
      <c r="JD347">
        <v>-0.0366444106193515</v>
      </c>
      <c r="JE347">
        <v>-0.003883289402147765</v>
      </c>
      <c r="JF347">
        <v>0.001294046794190009</v>
      </c>
      <c r="JG347">
        <v>-2.515066912705432E-05</v>
      </c>
      <c r="JH347">
        <v>14</v>
      </c>
      <c r="JI347">
        <v>2052</v>
      </c>
      <c r="JJ347">
        <v>1</v>
      </c>
      <c r="JK347">
        <v>21</v>
      </c>
      <c r="JL347">
        <v>29355559.9</v>
      </c>
      <c r="JM347">
        <v>29355559.9</v>
      </c>
      <c r="JN347">
        <v>1.68091</v>
      </c>
      <c r="JO347">
        <v>2.55005</v>
      </c>
      <c r="JP347">
        <v>1.39893</v>
      </c>
      <c r="JQ347">
        <v>2.32788</v>
      </c>
      <c r="JR347">
        <v>1.44897</v>
      </c>
      <c r="JS347">
        <v>2.42676</v>
      </c>
      <c r="JT347">
        <v>38.0134</v>
      </c>
      <c r="JU347">
        <v>23.8949</v>
      </c>
      <c r="JV347">
        <v>18</v>
      </c>
      <c r="JW347">
        <v>476.385</v>
      </c>
      <c r="JX347">
        <v>436.112</v>
      </c>
      <c r="JY347">
        <v>13.5301</v>
      </c>
      <c r="JZ347">
        <v>23.1103</v>
      </c>
      <c r="KA347">
        <v>29.9999</v>
      </c>
      <c r="KB347">
        <v>22.9744</v>
      </c>
      <c r="KC347">
        <v>23.0728</v>
      </c>
      <c r="KD347">
        <v>33.6733</v>
      </c>
      <c r="KE347">
        <v>46.0939</v>
      </c>
      <c r="KF347">
        <v>0</v>
      </c>
      <c r="KG347">
        <v>13.5208</v>
      </c>
      <c r="KH347">
        <v>721.023</v>
      </c>
      <c r="KI347">
        <v>8.500529999999999</v>
      </c>
      <c r="KJ347">
        <v>102.316</v>
      </c>
      <c r="KK347">
        <v>101.59</v>
      </c>
    </row>
    <row r="348" spans="1:297">
      <c r="A348">
        <v>332</v>
      </c>
      <c r="B348">
        <v>1761333596</v>
      </c>
      <c r="C348">
        <v>5555.400000095367</v>
      </c>
      <c r="D348" t="s">
        <v>1110</v>
      </c>
      <c r="E348" t="s">
        <v>1111</v>
      </c>
      <c r="F348">
        <v>5</v>
      </c>
      <c r="G348" t="s">
        <v>1025</v>
      </c>
      <c r="H348" t="s">
        <v>436</v>
      </c>
      <c r="I348">
        <v>1761333588.5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714.5850826824214</v>
      </c>
      <c r="AK348">
        <v>683.7571999999999</v>
      </c>
      <c r="AL348">
        <v>3.401236503813204</v>
      </c>
      <c r="AM348">
        <v>65.53775590521134</v>
      </c>
      <c r="AN348">
        <f>(AP348 - AO348 + DY348*1E3/(8.314*(EA348+273.15)) * AR348/DX348 * AQ348) * DX348/(100*DL348) * 1000/(1000 - AP348)</f>
        <v>0</v>
      </c>
      <c r="AO348">
        <v>8.532680247090141</v>
      </c>
      <c r="AP348">
        <v>11.57064848484848</v>
      </c>
      <c r="AQ348">
        <v>-2.120510521055466E-05</v>
      </c>
      <c r="AR348">
        <v>114.1004477880155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1761333588.5</v>
      </c>
      <c r="DR348">
        <v>652.4402962962963</v>
      </c>
      <c r="DS348">
        <v>693.066074074074</v>
      </c>
      <c r="DT348">
        <v>11.58174444444445</v>
      </c>
      <c r="DU348">
        <v>8.55981074074074</v>
      </c>
      <c r="DV348">
        <v>651.5658518518519</v>
      </c>
      <c r="DW348">
        <v>11.5297</v>
      </c>
      <c r="DX348">
        <v>500.020037037037</v>
      </c>
      <c r="DY348">
        <v>90.12868888888889</v>
      </c>
      <c r="DZ348">
        <v>0.02950478148148148</v>
      </c>
      <c r="EA348">
        <v>18.02795925925926</v>
      </c>
      <c r="EB348">
        <v>17.99674074074074</v>
      </c>
      <c r="EC348">
        <v>999.9000000000001</v>
      </c>
      <c r="ED348">
        <v>0</v>
      </c>
      <c r="EE348">
        <v>0</v>
      </c>
      <c r="EF348">
        <v>9999.55962962963</v>
      </c>
      <c r="EG348">
        <v>0</v>
      </c>
      <c r="EH348">
        <v>1163.232962962963</v>
      </c>
      <c r="EI348">
        <v>-40.62564074074075</v>
      </c>
      <c r="EJ348">
        <v>660.0852592592593</v>
      </c>
      <c r="EK348">
        <v>699.0492962962963</v>
      </c>
      <c r="EL348">
        <v>3.02193962962963</v>
      </c>
      <c r="EM348">
        <v>693.066074074074</v>
      </c>
      <c r="EN348">
        <v>8.55981074074074</v>
      </c>
      <c r="EO348">
        <v>1.043847777777778</v>
      </c>
      <c r="EP348">
        <v>0.7714846296296296</v>
      </c>
      <c r="EQ348">
        <v>7.543207037037036</v>
      </c>
      <c r="ER348">
        <v>3.193096666666667</v>
      </c>
      <c r="ES348">
        <v>1200.008518518519</v>
      </c>
      <c r="ET348">
        <v>0.9669903333333333</v>
      </c>
      <c r="EU348">
        <v>0.03300942222222222</v>
      </c>
      <c r="EV348">
        <v>0</v>
      </c>
      <c r="EW348">
        <v>1198.328518518519</v>
      </c>
      <c r="EX348">
        <v>5.000560000000001</v>
      </c>
      <c r="EY348">
        <v>14338.72592592593</v>
      </c>
      <c r="EZ348">
        <v>10316.86296296296</v>
      </c>
      <c r="FA348">
        <v>37.86322222222222</v>
      </c>
      <c r="FB348">
        <v>39.77288888888889</v>
      </c>
      <c r="FC348">
        <v>38.62244444444445</v>
      </c>
      <c r="FD348">
        <v>38.70351851851851</v>
      </c>
      <c r="FE348">
        <v>38.40022222222223</v>
      </c>
      <c r="FF348">
        <v>1155.558518518519</v>
      </c>
      <c r="FG348">
        <v>39.4488888888889</v>
      </c>
      <c r="FH348">
        <v>0</v>
      </c>
      <c r="FI348">
        <v>1761333632</v>
      </c>
      <c r="FJ348">
        <v>0</v>
      </c>
      <c r="FK348">
        <v>1198.4404</v>
      </c>
      <c r="FL348">
        <v>13.9253846050964</v>
      </c>
      <c r="FM348">
        <v>128.8923074755368</v>
      </c>
      <c r="FN348">
        <v>14339.452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-40.5702175</v>
      </c>
      <c r="GD348">
        <v>-1.497227392120111</v>
      </c>
      <c r="GE348">
        <v>0.1567433553416221</v>
      </c>
      <c r="GF348">
        <v>0</v>
      </c>
      <c r="GG348">
        <v>1197.617941176471</v>
      </c>
      <c r="GH348">
        <v>14.1489686672008</v>
      </c>
      <c r="GI348">
        <v>1.447855979618234</v>
      </c>
      <c r="GJ348">
        <v>0</v>
      </c>
      <c r="GK348">
        <v>3.00626325</v>
      </c>
      <c r="GL348">
        <v>0.3398831144465185</v>
      </c>
      <c r="GM348">
        <v>0.03451212007306274</v>
      </c>
      <c r="GN348">
        <v>0</v>
      </c>
      <c r="GO348">
        <v>0</v>
      </c>
      <c r="GP348">
        <v>3</v>
      </c>
      <c r="GQ348" t="s">
        <v>497</v>
      </c>
      <c r="GR348">
        <v>3.13346</v>
      </c>
      <c r="GS348">
        <v>2.70723</v>
      </c>
      <c r="GT348">
        <v>0.121806</v>
      </c>
      <c r="GU348">
        <v>0.127542</v>
      </c>
      <c r="GV348">
        <v>0.0640825</v>
      </c>
      <c r="GW348">
        <v>0.0512054</v>
      </c>
      <c r="GX348">
        <v>26748.4</v>
      </c>
      <c r="GY348">
        <v>25736.4</v>
      </c>
      <c r="GZ348">
        <v>30978.2</v>
      </c>
      <c r="HA348">
        <v>29727</v>
      </c>
      <c r="HB348">
        <v>39968.1</v>
      </c>
      <c r="HC348">
        <v>37118.3</v>
      </c>
      <c r="HD348">
        <v>47316.6</v>
      </c>
      <c r="HE348">
        <v>44162.3</v>
      </c>
      <c r="HF348">
        <v>1.8942</v>
      </c>
      <c r="HG348">
        <v>1.87838</v>
      </c>
      <c r="HH348">
        <v>0.0465587</v>
      </c>
      <c r="HI348">
        <v>0</v>
      </c>
      <c r="HJ348">
        <v>17.2272</v>
      </c>
      <c r="HK348">
        <v>999.9</v>
      </c>
      <c r="HL348">
        <v>31</v>
      </c>
      <c r="HM348">
        <v>32.5</v>
      </c>
      <c r="HN348">
        <v>16.8951</v>
      </c>
      <c r="HO348">
        <v>63.7913</v>
      </c>
      <c r="HP348">
        <v>20.1202</v>
      </c>
      <c r="HQ348">
        <v>1</v>
      </c>
      <c r="HR348">
        <v>-0.301143</v>
      </c>
      <c r="HS348">
        <v>2.85385</v>
      </c>
      <c r="HT348">
        <v>20.1818</v>
      </c>
      <c r="HU348">
        <v>5.22927</v>
      </c>
      <c r="HV348">
        <v>11.9715</v>
      </c>
      <c r="HW348">
        <v>4.9712</v>
      </c>
      <c r="HX348">
        <v>3.28953</v>
      </c>
      <c r="HY348">
        <v>9999</v>
      </c>
      <c r="HZ348">
        <v>9999</v>
      </c>
      <c r="IA348">
        <v>9999</v>
      </c>
      <c r="IB348">
        <v>999.9</v>
      </c>
      <c r="IC348">
        <v>4.97298</v>
      </c>
      <c r="ID348">
        <v>1.87744</v>
      </c>
      <c r="IE348">
        <v>1.87548</v>
      </c>
      <c r="IF348">
        <v>1.87836</v>
      </c>
      <c r="IG348">
        <v>1.87501</v>
      </c>
      <c r="IH348">
        <v>1.87862</v>
      </c>
      <c r="II348">
        <v>1.87573</v>
      </c>
      <c r="IJ348">
        <v>1.87686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0.902</v>
      </c>
      <c r="IY348">
        <v>0.0519</v>
      </c>
      <c r="IZ348">
        <v>-0.1194416370607354</v>
      </c>
      <c r="JA348">
        <v>0.002211305909277446</v>
      </c>
      <c r="JB348">
        <v>-1.416678044876584E-06</v>
      </c>
      <c r="JC348">
        <v>5.589822708492042E-10</v>
      </c>
      <c r="JD348">
        <v>-0.0366444106193515</v>
      </c>
      <c r="JE348">
        <v>-0.003883289402147765</v>
      </c>
      <c r="JF348">
        <v>0.001294046794190009</v>
      </c>
      <c r="JG348">
        <v>-2.515066912705432E-05</v>
      </c>
      <c r="JH348">
        <v>14</v>
      </c>
      <c r="JI348">
        <v>2052</v>
      </c>
      <c r="JJ348">
        <v>1</v>
      </c>
      <c r="JK348">
        <v>21</v>
      </c>
      <c r="JL348">
        <v>29355559.9</v>
      </c>
      <c r="JM348">
        <v>29355559.9</v>
      </c>
      <c r="JN348">
        <v>1.71509</v>
      </c>
      <c r="JO348">
        <v>2.5293</v>
      </c>
      <c r="JP348">
        <v>1.39893</v>
      </c>
      <c r="JQ348">
        <v>2.32788</v>
      </c>
      <c r="JR348">
        <v>1.44897</v>
      </c>
      <c r="JS348">
        <v>2.55615</v>
      </c>
      <c r="JT348">
        <v>38.0134</v>
      </c>
      <c r="JU348">
        <v>23.9036</v>
      </c>
      <c r="JV348">
        <v>18</v>
      </c>
      <c r="JW348">
        <v>476.531</v>
      </c>
      <c r="JX348">
        <v>435.953</v>
      </c>
      <c r="JY348">
        <v>13.5291</v>
      </c>
      <c r="JZ348">
        <v>23.1073</v>
      </c>
      <c r="KA348">
        <v>30</v>
      </c>
      <c r="KB348">
        <v>22.971</v>
      </c>
      <c r="KC348">
        <v>23.0699</v>
      </c>
      <c r="KD348">
        <v>34.3372</v>
      </c>
      <c r="KE348">
        <v>46.0939</v>
      </c>
      <c r="KF348">
        <v>0</v>
      </c>
      <c r="KG348">
        <v>13.5252</v>
      </c>
      <c r="KH348">
        <v>741.182</v>
      </c>
      <c r="KI348">
        <v>8.49452</v>
      </c>
      <c r="KJ348">
        <v>102.317</v>
      </c>
      <c r="KK348">
        <v>101.59</v>
      </c>
    </row>
    <row r="349" spans="1:297">
      <c r="A349">
        <v>333</v>
      </c>
      <c r="B349">
        <v>1761333601</v>
      </c>
      <c r="C349">
        <v>5560.400000095367</v>
      </c>
      <c r="D349" t="s">
        <v>1112</v>
      </c>
      <c r="E349" t="s">
        <v>1113</v>
      </c>
      <c r="F349">
        <v>5</v>
      </c>
      <c r="G349" t="s">
        <v>1025</v>
      </c>
      <c r="H349" t="s">
        <v>436</v>
      </c>
      <c r="I349">
        <v>1761333593.214286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731.4928054521758</v>
      </c>
      <c r="AK349">
        <v>700.6273818181812</v>
      </c>
      <c r="AL349">
        <v>3.392963781108143</v>
      </c>
      <c r="AM349">
        <v>65.53775590521134</v>
      </c>
      <c r="AN349">
        <f>(AP349 - AO349 + DY349*1E3/(8.314*(EA349+273.15)) * AR349/DX349 * AQ349) * DX349/(100*DL349) * 1000/(1000 - AP349)</f>
        <v>0</v>
      </c>
      <c r="AO349">
        <v>8.530128149572702</v>
      </c>
      <c r="AP349">
        <v>11.56767393939393</v>
      </c>
      <c r="AQ349">
        <v>-1.052216661421738E-05</v>
      </c>
      <c r="AR349">
        <v>114.1004477880155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1761333593.214286</v>
      </c>
      <c r="DR349">
        <v>668.1613571428572</v>
      </c>
      <c r="DS349">
        <v>708.9347857142857</v>
      </c>
      <c r="DT349">
        <v>11.57591785714286</v>
      </c>
      <c r="DU349">
        <v>8.538047857142857</v>
      </c>
      <c r="DV349">
        <v>667.2701428571428</v>
      </c>
      <c r="DW349">
        <v>11.52396428571428</v>
      </c>
      <c r="DX349">
        <v>499.9972142857143</v>
      </c>
      <c r="DY349">
        <v>90.12747857142857</v>
      </c>
      <c r="DZ349">
        <v>0.02962945</v>
      </c>
      <c r="EA349">
        <v>18.02904285714286</v>
      </c>
      <c r="EB349">
        <v>17.99923928571429</v>
      </c>
      <c r="EC349">
        <v>999.9000000000002</v>
      </c>
      <c r="ED349">
        <v>0</v>
      </c>
      <c r="EE349">
        <v>0</v>
      </c>
      <c r="EF349">
        <v>9996.697142857143</v>
      </c>
      <c r="EG349">
        <v>0</v>
      </c>
      <c r="EH349">
        <v>1163.228571428572</v>
      </c>
      <c r="EI349">
        <v>-40.77326785714286</v>
      </c>
      <c r="EJ349">
        <v>675.9865714285714</v>
      </c>
      <c r="EK349">
        <v>715.0396071428571</v>
      </c>
      <c r="EL349">
        <v>3.0378775</v>
      </c>
      <c r="EM349">
        <v>708.9347857142857</v>
      </c>
      <c r="EN349">
        <v>8.538047857142857</v>
      </c>
      <c r="EO349">
        <v>1.043308928571429</v>
      </c>
      <c r="EP349">
        <v>0.7695127500000002</v>
      </c>
      <c r="EQ349">
        <v>7.535641071428572</v>
      </c>
      <c r="ER349">
        <v>3.156991071428571</v>
      </c>
      <c r="ES349">
        <v>1200.011785714286</v>
      </c>
      <c r="ET349">
        <v>0.966990607142857</v>
      </c>
      <c r="EU349">
        <v>0.03300921428571428</v>
      </c>
      <c r="EV349">
        <v>0</v>
      </c>
      <c r="EW349">
        <v>1199.486071428571</v>
      </c>
      <c r="EX349">
        <v>5.000560000000001</v>
      </c>
      <c r="EY349">
        <v>14348.66428571429</v>
      </c>
      <c r="EZ349">
        <v>10316.90357142857</v>
      </c>
      <c r="FA349">
        <v>37.7855</v>
      </c>
      <c r="FB349">
        <v>39.67378571428571</v>
      </c>
      <c r="FC349">
        <v>38.55339285714285</v>
      </c>
      <c r="FD349">
        <v>38.57571428571428</v>
      </c>
      <c r="FE349">
        <v>38.32567857142856</v>
      </c>
      <c r="FF349">
        <v>1155.562857142857</v>
      </c>
      <c r="FG349">
        <v>39.44892857142857</v>
      </c>
      <c r="FH349">
        <v>0</v>
      </c>
      <c r="FI349">
        <v>1761333636.8</v>
      </c>
      <c r="FJ349">
        <v>0</v>
      </c>
      <c r="FK349">
        <v>1199.5888</v>
      </c>
      <c r="FL349">
        <v>15.36846156544636</v>
      </c>
      <c r="FM349">
        <v>127.8615387539679</v>
      </c>
      <c r="FN349">
        <v>14349.624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-40.67189</v>
      </c>
      <c r="GD349">
        <v>-1.664922326453938</v>
      </c>
      <c r="GE349">
        <v>0.1763818383507783</v>
      </c>
      <c r="GF349">
        <v>0</v>
      </c>
      <c r="GG349">
        <v>1198.645294117647</v>
      </c>
      <c r="GH349">
        <v>14.68357525710548</v>
      </c>
      <c r="GI349">
        <v>1.49596169205065</v>
      </c>
      <c r="GJ349">
        <v>0</v>
      </c>
      <c r="GK349">
        <v>3.0220705</v>
      </c>
      <c r="GL349">
        <v>0.2232878048780386</v>
      </c>
      <c r="GM349">
        <v>0.02609233910077824</v>
      </c>
      <c r="GN349">
        <v>0</v>
      </c>
      <c r="GO349">
        <v>0</v>
      </c>
      <c r="GP349">
        <v>3</v>
      </c>
      <c r="GQ349" t="s">
        <v>497</v>
      </c>
      <c r="GR349">
        <v>3.13337</v>
      </c>
      <c r="GS349">
        <v>2.70723</v>
      </c>
      <c r="GT349">
        <v>0.123838</v>
      </c>
      <c r="GU349">
        <v>0.129561</v>
      </c>
      <c r="GV349">
        <v>0.06407060000000001</v>
      </c>
      <c r="GW349">
        <v>0.0511943</v>
      </c>
      <c r="GX349">
        <v>26686.5</v>
      </c>
      <c r="GY349">
        <v>25677.5</v>
      </c>
      <c r="GZ349">
        <v>30978.1</v>
      </c>
      <c r="HA349">
        <v>29727.7</v>
      </c>
      <c r="HB349">
        <v>39968.8</v>
      </c>
      <c r="HC349">
        <v>37119.9</v>
      </c>
      <c r="HD349">
        <v>47316.6</v>
      </c>
      <c r="HE349">
        <v>44163.5</v>
      </c>
      <c r="HF349">
        <v>1.89415</v>
      </c>
      <c r="HG349">
        <v>1.87873</v>
      </c>
      <c r="HH349">
        <v>0.046581</v>
      </c>
      <c r="HI349">
        <v>0</v>
      </c>
      <c r="HJ349">
        <v>17.2276</v>
      </c>
      <c r="HK349">
        <v>999.9</v>
      </c>
      <c r="HL349">
        <v>31</v>
      </c>
      <c r="HM349">
        <v>32.5</v>
      </c>
      <c r="HN349">
        <v>16.8963</v>
      </c>
      <c r="HO349">
        <v>63.6813</v>
      </c>
      <c r="HP349">
        <v>20.1082</v>
      </c>
      <c r="HQ349">
        <v>1</v>
      </c>
      <c r="HR349">
        <v>-0.301014</v>
      </c>
      <c r="HS349">
        <v>2.85604</v>
      </c>
      <c r="HT349">
        <v>20.1817</v>
      </c>
      <c r="HU349">
        <v>5.23047</v>
      </c>
      <c r="HV349">
        <v>11.971</v>
      </c>
      <c r="HW349">
        <v>4.97135</v>
      </c>
      <c r="HX349">
        <v>3.2895</v>
      </c>
      <c r="HY349">
        <v>9999</v>
      </c>
      <c r="HZ349">
        <v>9999</v>
      </c>
      <c r="IA349">
        <v>9999</v>
      </c>
      <c r="IB349">
        <v>999.9</v>
      </c>
      <c r="IC349">
        <v>4.97298</v>
      </c>
      <c r="ID349">
        <v>1.87744</v>
      </c>
      <c r="IE349">
        <v>1.87549</v>
      </c>
      <c r="IF349">
        <v>1.87837</v>
      </c>
      <c r="IG349">
        <v>1.87502</v>
      </c>
      <c r="IH349">
        <v>1.87859</v>
      </c>
      <c r="II349">
        <v>1.87575</v>
      </c>
      <c r="IJ349">
        <v>1.87685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0.919</v>
      </c>
      <c r="IY349">
        <v>0.0518</v>
      </c>
      <c r="IZ349">
        <v>-0.1194416370607354</v>
      </c>
      <c r="JA349">
        <v>0.002211305909277446</v>
      </c>
      <c r="JB349">
        <v>-1.416678044876584E-06</v>
      </c>
      <c r="JC349">
        <v>5.589822708492042E-10</v>
      </c>
      <c r="JD349">
        <v>-0.0366444106193515</v>
      </c>
      <c r="JE349">
        <v>-0.003883289402147765</v>
      </c>
      <c r="JF349">
        <v>0.001294046794190009</v>
      </c>
      <c r="JG349">
        <v>-2.515066912705432E-05</v>
      </c>
      <c r="JH349">
        <v>14</v>
      </c>
      <c r="JI349">
        <v>2052</v>
      </c>
      <c r="JJ349">
        <v>1</v>
      </c>
      <c r="JK349">
        <v>21</v>
      </c>
      <c r="JL349">
        <v>29355560</v>
      </c>
      <c r="JM349">
        <v>29355560</v>
      </c>
      <c r="JN349">
        <v>1.74438</v>
      </c>
      <c r="JO349">
        <v>2.53418</v>
      </c>
      <c r="JP349">
        <v>1.39893</v>
      </c>
      <c r="JQ349">
        <v>2.32788</v>
      </c>
      <c r="JR349">
        <v>1.44897</v>
      </c>
      <c r="JS349">
        <v>2.60498</v>
      </c>
      <c r="JT349">
        <v>38.0134</v>
      </c>
      <c r="JU349">
        <v>23.9124</v>
      </c>
      <c r="JV349">
        <v>18</v>
      </c>
      <c r="JW349">
        <v>476.48</v>
      </c>
      <c r="JX349">
        <v>436.138</v>
      </c>
      <c r="JY349">
        <v>13.529</v>
      </c>
      <c r="JZ349">
        <v>23.1045</v>
      </c>
      <c r="KA349">
        <v>30.0001</v>
      </c>
      <c r="KB349">
        <v>22.9677</v>
      </c>
      <c r="KC349">
        <v>23.067</v>
      </c>
      <c r="KD349">
        <v>34.932</v>
      </c>
      <c r="KE349">
        <v>46.0939</v>
      </c>
      <c r="KF349">
        <v>0</v>
      </c>
      <c r="KG349">
        <v>13.527</v>
      </c>
      <c r="KH349">
        <v>754.54</v>
      </c>
      <c r="KI349">
        <v>8.48442</v>
      </c>
      <c r="KJ349">
        <v>102.317</v>
      </c>
      <c r="KK349">
        <v>101.593</v>
      </c>
    </row>
    <row r="350" spans="1:297">
      <c r="A350">
        <v>334</v>
      </c>
      <c r="B350">
        <v>1761333606</v>
      </c>
      <c r="C350">
        <v>5565.400000095367</v>
      </c>
      <c r="D350" t="s">
        <v>1114</v>
      </c>
      <c r="E350" t="s">
        <v>1115</v>
      </c>
      <c r="F350">
        <v>5</v>
      </c>
      <c r="G350" t="s">
        <v>1025</v>
      </c>
      <c r="H350" t="s">
        <v>436</v>
      </c>
      <c r="I350">
        <v>1761333598.5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748.4716172547236</v>
      </c>
      <c r="AK350">
        <v>717.5984484848487</v>
      </c>
      <c r="AL350">
        <v>3.382743048689542</v>
      </c>
      <c r="AM350">
        <v>65.53775590521134</v>
      </c>
      <c r="AN350">
        <f>(AP350 - AO350 + DY350*1E3/(8.314*(EA350+273.15)) * AR350/DX350 * AQ350) * DX350/(100*DL350) * 1000/(1000 - AP350)</f>
        <v>0</v>
      </c>
      <c r="AO350">
        <v>8.528724125533163</v>
      </c>
      <c r="AP350">
        <v>11.56846424242424</v>
      </c>
      <c r="AQ350">
        <v>-1.758104463142742E-06</v>
      </c>
      <c r="AR350">
        <v>114.1004477880155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1761333598.5</v>
      </c>
      <c r="DR350">
        <v>685.8438148148148</v>
      </c>
      <c r="DS350">
        <v>726.7308148148148</v>
      </c>
      <c r="DT350">
        <v>11.56999259259259</v>
      </c>
      <c r="DU350">
        <v>8.530467407407407</v>
      </c>
      <c r="DV350">
        <v>684.9338518518518</v>
      </c>
      <c r="DW350">
        <v>11.51813333333333</v>
      </c>
      <c r="DX350">
        <v>500.0157777777778</v>
      </c>
      <c r="DY350">
        <v>90.12556666666666</v>
      </c>
      <c r="DZ350">
        <v>0.02950196666666667</v>
      </c>
      <c r="EA350">
        <v>18.02828148148148</v>
      </c>
      <c r="EB350">
        <v>17.999</v>
      </c>
      <c r="EC350">
        <v>999.9000000000001</v>
      </c>
      <c r="ED350">
        <v>0</v>
      </c>
      <c r="EE350">
        <v>0</v>
      </c>
      <c r="EF350">
        <v>9998.795555555555</v>
      </c>
      <c r="EG350">
        <v>0</v>
      </c>
      <c r="EH350">
        <v>1163.212592592593</v>
      </c>
      <c r="EI350">
        <v>-40.88682592592592</v>
      </c>
      <c r="EJ350">
        <v>693.872074074074</v>
      </c>
      <c r="EK350">
        <v>732.9835185185184</v>
      </c>
      <c r="EL350">
        <v>3.039537407407408</v>
      </c>
      <c r="EM350">
        <v>726.7308148148148</v>
      </c>
      <c r="EN350">
        <v>8.530467407407407</v>
      </c>
      <c r="EO350">
        <v>1.042752962962963</v>
      </c>
      <c r="EP350">
        <v>0.7688131481481479</v>
      </c>
      <c r="EQ350">
        <v>7.527841481481481</v>
      </c>
      <c r="ER350">
        <v>3.144155185185185</v>
      </c>
      <c r="ES350">
        <v>1200.005185185185</v>
      </c>
      <c r="ET350">
        <v>0.9669926296296295</v>
      </c>
      <c r="EU350">
        <v>0.0330073</v>
      </c>
      <c r="EV350">
        <v>0</v>
      </c>
      <c r="EW350">
        <v>1200.658888888889</v>
      </c>
      <c r="EX350">
        <v>5.000560000000001</v>
      </c>
      <c r="EY350">
        <v>14359.56296296296</v>
      </c>
      <c r="EZ350">
        <v>10316.84814814815</v>
      </c>
      <c r="FA350">
        <v>37.70118518518519</v>
      </c>
      <c r="FB350">
        <v>39.56681481481481</v>
      </c>
      <c r="FC350">
        <v>38.46970370370371</v>
      </c>
      <c r="FD350">
        <v>38.44418518518518</v>
      </c>
      <c r="FE350">
        <v>38.23822222222222</v>
      </c>
      <c r="FF350">
        <v>1155.55962962963</v>
      </c>
      <c r="FG350">
        <v>39.44555555555556</v>
      </c>
      <c r="FH350">
        <v>0</v>
      </c>
      <c r="FI350">
        <v>1761333642.2</v>
      </c>
      <c r="FJ350">
        <v>0</v>
      </c>
      <c r="FK350">
        <v>1200.671538461539</v>
      </c>
      <c r="FL350">
        <v>12.060170945025</v>
      </c>
      <c r="FM350">
        <v>127.5282052901041</v>
      </c>
      <c r="FN350">
        <v>14360.18461538461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-40.79879512195123</v>
      </c>
      <c r="GD350">
        <v>-1.372275261324107</v>
      </c>
      <c r="GE350">
        <v>0.1594942417359838</v>
      </c>
      <c r="GF350">
        <v>0</v>
      </c>
      <c r="GG350">
        <v>1199.861176470588</v>
      </c>
      <c r="GH350">
        <v>13.2791443873299</v>
      </c>
      <c r="GI350">
        <v>1.375362550503943</v>
      </c>
      <c r="GJ350">
        <v>0</v>
      </c>
      <c r="GK350">
        <v>3.036652926829268</v>
      </c>
      <c r="GL350">
        <v>0.04556383275261772</v>
      </c>
      <c r="GM350">
        <v>0.01069559180768401</v>
      </c>
      <c r="GN350">
        <v>1</v>
      </c>
      <c r="GO350">
        <v>1</v>
      </c>
      <c r="GP350">
        <v>3</v>
      </c>
      <c r="GQ350" t="s">
        <v>446</v>
      </c>
      <c r="GR350">
        <v>3.13343</v>
      </c>
      <c r="GS350">
        <v>2.70681</v>
      </c>
      <c r="GT350">
        <v>0.125851</v>
      </c>
      <c r="GU350">
        <v>0.131513</v>
      </c>
      <c r="GV350">
        <v>0.0640719</v>
      </c>
      <c r="GW350">
        <v>0.051187</v>
      </c>
      <c r="GX350">
        <v>26625.3</v>
      </c>
      <c r="GY350">
        <v>25619.7</v>
      </c>
      <c r="GZ350">
        <v>30978.2</v>
      </c>
      <c r="HA350">
        <v>29727.3</v>
      </c>
      <c r="HB350">
        <v>39968.8</v>
      </c>
      <c r="HC350">
        <v>37119.8</v>
      </c>
      <c r="HD350">
        <v>47316.4</v>
      </c>
      <c r="HE350">
        <v>44162.8</v>
      </c>
      <c r="HF350">
        <v>1.8941</v>
      </c>
      <c r="HG350">
        <v>1.87867</v>
      </c>
      <c r="HH350">
        <v>0.0466928</v>
      </c>
      <c r="HI350">
        <v>0</v>
      </c>
      <c r="HJ350">
        <v>17.2288</v>
      </c>
      <c r="HK350">
        <v>999.9</v>
      </c>
      <c r="HL350">
        <v>31</v>
      </c>
      <c r="HM350">
        <v>32.5</v>
      </c>
      <c r="HN350">
        <v>16.895</v>
      </c>
      <c r="HO350">
        <v>63.5413</v>
      </c>
      <c r="HP350">
        <v>19.8678</v>
      </c>
      <c r="HQ350">
        <v>1</v>
      </c>
      <c r="HR350">
        <v>-0.301113</v>
      </c>
      <c r="HS350">
        <v>2.86353</v>
      </c>
      <c r="HT350">
        <v>20.1816</v>
      </c>
      <c r="HU350">
        <v>5.23062</v>
      </c>
      <c r="HV350">
        <v>11.9709</v>
      </c>
      <c r="HW350">
        <v>4.97115</v>
      </c>
      <c r="HX350">
        <v>3.28953</v>
      </c>
      <c r="HY350">
        <v>9999</v>
      </c>
      <c r="HZ350">
        <v>9999</v>
      </c>
      <c r="IA350">
        <v>9999</v>
      </c>
      <c r="IB350">
        <v>999.9</v>
      </c>
      <c r="IC350">
        <v>4.97296</v>
      </c>
      <c r="ID350">
        <v>1.87744</v>
      </c>
      <c r="IE350">
        <v>1.87548</v>
      </c>
      <c r="IF350">
        <v>1.87836</v>
      </c>
      <c r="IG350">
        <v>1.87504</v>
      </c>
      <c r="IH350">
        <v>1.8786</v>
      </c>
      <c r="II350">
        <v>1.87574</v>
      </c>
      <c r="IJ350">
        <v>1.87685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0.9360000000000001</v>
      </c>
      <c r="IY350">
        <v>0.0519</v>
      </c>
      <c r="IZ350">
        <v>-0.1194416370607354</v>
      </c>
      <c r="JA350">
        <v>0.002211305909277446</v>
      </c>
      <c r="JB350">
        <v>-1.416678044876584E-06</v>
      </c>
      <c r="JC350">
        <v>5.589822708492042E-10</v>
      </c>
      <c r="JD350">
        <v>-0.0366444106193515</v>
      </c>
      <c r="JE350">
        <v>-0.003883289402147765</v>
      </c>
      <c r="JF350">
        <v>0.001294046794190009</v>
      </c>
      <c r="JG350">
        <v>-2.515066912705432E-05</v>
      </c>
      <c r="JH350">
        <v>14</v>
      </c>
      <c r="JI350">
        <v>2052</v>
      </c>
      <c r="JJ350">
        <v>1</v>
      </c>
      <c r="JK350">
        <v>21</v>
      </c>
      <c r="JL350">
        <v>29355560.1</v>
      </c>
      <c r="JM350">
        <v>29355560.1</v>
      </c>
      <c r="JN350">
        <v>1.77734</v>
      </c>
      <c r="JO350">
        <v>2.54395</v>
      </c>
      <c r="JP350">
        <v>1.39893</v>
      </c>
      <c r="JQ350">
        <v>2.32788</v>
      </c>
      <c r="JR350">
        <v>1.44897</v>
      </c>
      <c r="JS350">
        <v>2.55981</v>
      </c>
      <c r="JT350">
        <v>38.0134</v>
      </c>
      <c r="JU350">
        <v>23.9036</v>
      </c>
      <c r="JV350">
        <v>18</v>
      </c>
      <c r="JW350">
        <v>476.434</v>
      </c>
      <c r="JX350">
        <v>436.084</v>
      </c>
      <c r="JY350">
        <v>13.5292</v>
      </c>
      <c r="JZ350">
        <v>23.1014</v>
      </c>
      <c r="KA350">
        <v>30</v>
      </c>
      <c r="KB350">
        <v>22.9647</v>
      </c>
      <c r="KC350">
        <v>23.064</v>
      </c>
      <c r="KD350">
        <v>35.5927</v>
      </c>
      <c r="KE350">
        <v>46.0939</v>
      </c>
      <c r="KF350">
        <v>0</v>
      </c>
      <c r="KG350">
        <v>13.5262</v>
      </c>
      <c r="KH350">
        <v>774.58</v>
      </c>
      <c r="KI350">
        <v>8.474320000000001</v>
      </c>
      <c r="KJ350">
        <v>102.317</v>
      </c>
      <c r="KK350">
        <v>101.591</v>
      </c>
    </row>
    <row r="351" spans="1:297">
      <c r="A351">
        <v>335</v>
      </c>
      <c r="B351">
        <v>1761333611</v>
      </c>
      <c r="C351">
        <v>5570.400000095367</v>
      </c>
      <c r="D351" t="s">
        <v>1116</v>
      </c>
      <c r="E351" t="s">
        <v>1117</v>
      </c>
      <c r="F351">
        <v>5</v>
      </c>
      <c r="G351" t="s">
        <v>1025</v>
      </c>
      <c r="H351" t="s">
        <v>436</v>
      </c>
      <c r="I351">
        <v>1761333603.214286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765.3484301145578</v>
      </c>
      <c r="AK351">
        <v>734.4240909090908</v>
      </c>
      <c r="AL351">
        <v>3.367024888963601</v>
      </c>
      <c r="AM351">
        <v>65.53775590521134</v>
      </c>
      <c r="AN351">
        <f>(AP351 - AO351 + DY351*1E3/(8.314*(EA351+273.15)) * AR351/DX351 * AQ351) * DX351/(100*DL351) * 1000/(1000 - AP351)</f>
        <v>0</v>
      </c>
      <c r="AO351">
        <v>8.528066007427769</v>
      </c>
      <c r="AP351">
        <v>11.57331878787879</v>
      </c>
      <c r="AQ351">
        <v>8.404541868768735E-06</v>
      </c>
      <c r="AR351">
        <v>114.1004477880155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1761333603.214286</v>
      </c>
      <c r="DR351">
        <v>701.6058214285714</v>
      </c>
      <c r="DS351">
        <v>742.5685714285713</v>
      </c>
      <c r="DT351">
        <v>11.56902857142857</v>
      </c>
      <c r="DU351">
        <v>8.528890714285716</v>
      </c>
      <c r="DV351">
        <v>700.6793571428572</v>
      </c>
      <c r="DW351">
        <v>11.51718214285714</v>
      </c>
      <c r="DX351">
        <v>499.9856428571429</v>
      </c>
      <c r="DY351">
        <v>90.12496428571428</v>
      </c>
      <c r="DZ351">
        <v>0.02937260357142857</v>
      </c>
      <c r="EA351">
        <v>18.02886428571428</v>
      </c>
      <c r="EB351">
        <v>18.00258214285714</v>
      </c>
      <c r="EC351">
        <v>999.9000000000002</v>
      </c>
      <c r="ED351">
        <v>0</v>
      </c>
      <c r="EE351">
        <v>0</v>
      </c>
      <c r="EF351">
        <v>9995.624642857143</v>
      </c>
      <c r="EG351">
        <v>0</v>
      </c>
      <c r="EH351">
        <v>1163.212857142857</v>
      </c>
      <c r="EI351">
        <v>-40.96252857142857</v>
      </c>
      <c r="EJ351">
        <v>709.8179285714286</v>
      </c>
      <c r="EK351">
        <v>748.9563214285714</v>
      </c>
      <c r="EL351">
        <v>3.040144642857142</v>
      </c>
      <c r="EM351">
        <v>742.5685714285713</v>
      </c>
      <c r="EN351">
        <v>8.528890714285716</v>
      </c>
      <c r="EO351">
        <v>1.042658928571429</v>
      </c>
      <c r="EP351">
        <v>0.7686659642857142</v>
      </c>
      <c r="EQ351">
        <v>7.526518214285716</v>
      </c>
      <c r="ER351">
        <v>3.14145</v>
      </c>
      <c r="ES351">
        <v>1200.008214285714</v>
      </c>
      <c r="ET351">
        <v>0.9669937857142857</v>
      </c>
      <c r="EU351">
        <v>0.03300618928571428</v>
      </c>
      <c r="EV351">
        <v>0</v>
      </c>
      <c r="EW351">
        <v>1201.639642857143</v>
      </c>
      <c r="EX351">
        <v>5.000560000000001</v>
      </c>
      <c r="EY351">
        <v>14369.08571428572</v>
      </c>
      <c r="EZ351">
        <v>10316.87142857143</v>
      </c>
      <c r="FA351">
        <v>37.63142857142856</v>
      </c>
      <c r="FB351">
        <v>39.47967857142857</v>
      </c>
      <c r="FC351">
        <v>38.40157142857142</v>
      </c>
      <c r="FD351">
        <v>38.32785714285713</v>
      </c>
      <c r="FE351">
        <v>38.15599999999999</v>
      </c>
      <c r="FF351">
        <v>1155.564642857143</v>
      </c>
      <c r="FG351">
        <v>39.44357142857143</v>
      </c>
      <c r="FH351">
        <v>0</v>
      </c>
      <c r="FI351">
        <v>1761333647</v>
      </c>
      <c r="FJ351">
        <v>0</v>
      </c>
      <c r="FK351">
        <v>1201.665</v>
      </c>
      <c r="FL351">
        <v>10.50564101019823</v>
      </c>
      <c r="FM351">
        <v>117.3914527584144</v>
      </c>
      <c r="FN351">
        <v>14369.84230769231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-40.91741750000001</v>
      </c>
      <c r="GD351">
        <v>-0.9191425891180356</v>
      </c>
      <c r="GE351">
        <v>0.1324403712760952</v>
      </c>
      <c r="GF351">
        <v>0</v>
      </c>
      <c r="GG351">
        <v>1201.033235294118</v>
      </c>
      <c r="GH351">
        <v>12.14316270768703</v>
      </c>
      <c r="GI351">
        <v>1.254982354195679</v>
      </c>
      <c r="GJ351">
        <v>0</v>
      </c>
      <c r="GK351">
        <v>3.04039325</v>
      </c>
      <c r="GL351">
        <v>0.007154634146337765</v>
      </c>
      <c r="GM351">
        <v>0.002466168473056929</v>
      </c>
      <c r="GN351">
        <v>1</v>
      </c>
      <c r="GO351">
        <v>1</v>
      </c>
      <c r="GP351">
        <v>3</v>
      </c>
      <c r="GQ351" t="s">
        <v>446</v>
      </c>
      <c r="GR351">
        <v>3.13337</v>
      </c>
      <c r="GS351">
        <v>2.70723</v>
      </c>
      <c r="GT351">
        <v>0.12783</v>
      </c>
      <c r="GU351">
        <v>0.133494</v>
      </c>
      <c r="GV351">
        <v>0.0640952</v>
      </c>
      <c r="GW351">
        <v>0.0511768</v>
      </c>
      <c r="GX351">
        <v>26565</v>
      </c>
      <c r="GY351">
        <v>25561.8</v>
      </c>
      <c r="GZ351">
        <v>30978.1</v>
      </c>
      <c r="HA351">
        <v>29727.8</v>
      </c>
      <c r="HB351">
        <v>39967.9</v>
      </c>
      <c r="HC351">
        <v>37120.8</v>
      </c>
      <c r="HD351">
        <v>47316.5</v>
      </c>
      <c r="HE351">
        <v>44163.3</v>
      </c>
      <c r="HF351">
        <v>1.8939</v>
      </c>
      <c r="HG351">
        <v>1.87903</v>
      </c>
      <c r="HH351">
        <v>0.046812</v>
      </c>
      <c r="HI351">
        <v>0</v>
      </c>
      <c r="HJ351">
        <v>17.2303</v>
      </c>
      <c r="HK351">
        <v>999.9</v>
      </c>
      <c r="HL351">
        <v>31</v>
      </c>
      <c r="HM351">
        <v>32.5</v>
      </c>
      <c r="HN351">
        <v>16.8962</v>
      </c>
      <c r="HO351">
        <v>63.9713</v>
      </c>
      <c r="HP351">
        <v>19.8998</v>
      </c>
      <c r="HQ351">
        <v>1</v>
      </c>
      <c r="HR351">
        <v>-0.301179</v>
      </c>
      <c r="HS351">
        <v>2.87685</v>
      </c>
      <c r="HT351">
        <v>20.1813</v>
      </c>
      <c r="HU351">
        <v>5.23137</v>
      </c>
      <c r="HV351">
        <v>11.9703</v>
      </c>
      <c r="HW351">
        <v>4.97115</v>
      </c>
      <c r="HX351">
        <v>3.28955</v>
      </c>
      <c r="HY351">
        <v>9999</v>
      </c>
      <c r="HZ351">
        <v>9999</v>
      </c>
      <c r="IA351">
        <v>9999</v>
      </c>
      <c r="IB351">
        <v>999.9</v>
      </c>
      <c r="IC351">
        <v>4.97297</v>
      </c>
      <c r="ID351">
        <v>1.8774</v>
      </c>
      <c r="IE351">
        <v>1.87546</v>
      </c>
      <c r="IF351">
        <v>1.87836</v>
      </c>
      <c r="IG351">
        <v>1.875</v>
      </c>
      <c r="IH351">
        <v>1.87851</v>
      </c>
      <c r="II351">
        <v>1.87571</v>
      </c>
      <c r="IJ351">
        <v>1.87683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0.954</v>
      </c>
      <c r="IY351">
        <v>0.0519</v>
      </c>
      <c r="IZ351">
        <v>-0.1194416370607354</v>
      </c>
      <c r="JA351">
        <v>0.002211305909277446</v>
      </c>
      <c r="JB351">
        <v>-1.416678044876584E-06</v>
      </c>
      <c r="JC351">
        <v>5.589822708492042E-10</v>
      </c>
      <c r="JD351">
        <v>-0.0366444106193515</v>
      </c>
      <c r="JE351">
        <v>-0.003883289402147765</v>
      </c>
      <c r="JF351">
        <v>0.001294046794190009</v>
      </c>
      <c r="JG351">
        <v>-2.515066912705432E-05</v>
      </c>
      <c r="JH351">
        <v>14</v>
      </c>
      <c r="JI351">
        <v>2052</v>
      </c>
      <c r="JJ351">
        <v>1</v>
      </c>
      <c r="JK351">
        <v>21</v>
      </c>
      <c r="JL351">
        <v>29355560.2</v>
      </c>
      <c r="JM351">
        <v>29355560.2</v>
      </c>
      <c r="JN351">
        <v>1.80664</v>
      </c>
      <c r="JO351">
        <v>2.54517</v>
      </c>
      <c r="JP351">
        <v>1.39893</v>
      </c>
      <c r="JQ351">
        <v>2.32788</v>
      </c>
      <c r="JR351">
        <v>1.44897</v>
      </c>
      <c r="JS351">
        <v>2.44873</v>
      </c>
      <c r="JT351">
        <v>38.0134</v>
      </c>
      <c r="JU351">
        <v>23.8949</v>
      </c>
      <c r="JV351">
        <v>18</v>
      </c>
      <c r="JW351">
        <v>476.308</v>
      </c>
      <c r="JX351">
        <v>436.27</v>
      </c>
      <c r="JY351">
        <v>13.5276</v>
      </c>
      <c r="JZ351">
        <v>23.0981</v>
      </c>
      <c r="KA351">
        <v>30</v>
      </c>
      <c r="KB351">
        <v>22.9618</v>
      </c>
      <c r="KC351">
        <v>23.0611</v>
      </c>
      <c r="KD351">
        <v>36.1821</v>
      </c>
      <c r="KE351">
        <v>46.0939</v>
      </c>
      <c r="KF351">
        <v>0</v>
      </c>
      <c r="KG351">
        <v>13.5203</v>
      </c>
      <c r="KH351">
        <v>787.937</v>
      </c>
      <c r="KI351">
        <v>8.45673</v>
      </c>
      <c r="KJ351">
        <v>102.317</v>
      </c>
      <c r="KK351">
        <v>101.593</v>
      </c>
    </row>
    <row r="352" spans="1:297">
      <c r="A352">
        <v>336</v>
      </c>
      <c r="B352">
        <v>1761333616</v>
      </c>
      <c r="C352">
        <v>5575.400000095367</v>
      </c>
      <c r="D352" t="s">
        <v>1118</v>
      </c>
      <c r="E352" t="s">
        <v>1119</v>
      </c>
      <c r="F352">
        <v>5</v>
      </c>
      <c r="G352" t="s">
        <v>1025</v>
      </c>
      <c r="H352" t="s">
        <v>436</v>
      </c>
      <c r="I352">
        <v>1761333608.5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782.1543931833778</v>
      </c>
      <c r="AK352">
        <v>751.2856969696971</v>
      </c>
      <c r="AL352">
        <v>3.369830414258225</v>
      </c>
      <c r="AM352">
        <v>65.53775590521134</v>
      </c>
      <c r="AN352">
        <f>(AP352 - AO352 + DY352*1E3/(8.314*(EA352+273.15)) * AR352/DX352 * AQ352) * DX352/(100*DL352) * 1000/(1000 - AP352)</f>
        <v>0</v>
      </c>
      <c r="AO352">
        <v>8.52563568837661</v>
      </c>
      <c r="AP352">
        <v>11.57639151515151</v>
      </c>
      <c r="AQ352">
        <v>-2.533437088333516E-06</v>
      </c>
      <c r="AR352">
        <v>114.1004477880155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1761333608.5</v>
      </c>
      <c r="DR352">
        <v>719.2744074074074</v>
      </c>
      <c r="DS352">
        <v>760.2833333333334</v>
      </c>
      <c r="DT352">
        <v>11.57117037037037</v>
      </c>
      <c r="DU352">
        <v>8.527364074074073</v>
      </c>
      <c r="DV352">
        <v>718.3294444444443</v>
      </c>
      <c r="DW352">
        <v>11.51928518518519</v>
      </c>
      <c r="DX352">
        <v>499.9592962962964</v>
      </c>
      <c r="DY352">
        <v>90.12341851851852</v>
      </c>
      <c r="DZ352">
        <v>0.02922389259259259</v>
      </c>
      <c r="EA352">
        <v>18.02625185185185</v>
      </c>
      <c r="EB352">
        <v>18.00369259259259</v>
      </c>
      <c r="EC352">
        <v>999.9000000000001</v>
      </c>
      <c r="ED352">
        <v>0</v>
      </c>
      <c r="EE352">
        <v>0</v>
      </c>
      <c r="EF352">
        <v>9999.787037037036</v>
      </c>
      <c r="EG352">
        <v>0</v>
      </c>
      <c r="EH352">
        <v>1163.214814814815</v>
      </c>
      <c r="EI352">
        <v>-41.00876666666667</v>
      </c>
      <c r="EJ352">
        <v>727.6948518518519</v>
      </c>
      <c r="EK352">
        <v>766.8222962962964</v>
      </c>
      <c r="EL352">
        <v>3.043805925925926</v>
      </c>
      <c r="EM352">
        <v>760.2833333333334</v>
      </c>
      <c r="EN352">
        <v>8.527364074074073</v>
      </c>
      <c r="EO352">
        <v>1.042833703703704</v>
      </c>
      <c r="EP352">
        <v>0.7685152592592592</v>
      </c>
      <c r="EQ352">
        <v>7.52897037037037</v>
      </c>
      <c r="ER352">
        <v>3.138679999999999</v>
      </c>
      <c r="ES352">
        <v>1200.000370370371</v>
      </c>
      <c r="ET352">
        <v>0.966992888888889</v>
      </c>
      <c r="EU352">
        <v>0.03300714814814815</v>
      </c>
      <c r="EV352">
        <v>0</v>
      </c>
      <c r="EW352">
        <v>1202.627407407407</v>
      </c>
      <c r="EX352">
        <v>5.000560000000001</v>
      </c>
      <c r="EY352">
        <v>14379.25925925926</v>
      </c>
      <c r="EZ352">
        <v>10316.79259259259</v>
      </c>
      <c r="FA352">
        <v>37.54837037037037</v>
      </c>
      <c r="FB352">
        <v>39.38629629629629</v>
      </c>
      <c r="FC352">
        <v>38.32159259259259</v>
      </c>
      <c r="FD352">
        <v>38.20803703703704</v>
      </c>
      <c r="FE352">
        <v>38.07151851851852</v>
      </c>
      <c r="FF352">
        <v>1155.557037037037</v>
      </c>
      <c r="FG352">
        <v>39.44333333333334</v>
      </c>
      <c r="FH352">
        <v>0</v>
      </c>
      <c r="FI352">
        <v>1761333651.8</v>
      </c>
      <c r="FJ352">
        <v>0</v>
      </c>
      <c r="FK352">
        <v>1202.574230769231</v>
      </c>
      <c r="FL352">
        <v>12.21367520116311</v>
      </c>
      <c r="FM352">
        <v>110.8410256345281</v>
      </c>
      <c r="FN352">
        <v>14379.11153846154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-40.98612</v>
      </c>
      <c r="GD352">
        <v>-0.7163842401500587</v>
      </c>
      <c r="GE352">
        <v>0.1183487984729884</v>
      </c>
      <c r="GF352">
        <v>0</v>
      </c>
      <c r="GG352">
        <v>1202.154705882353</v>
      </c>
      <c r="GH352">
        <v>11.30695186228056</v>
      </c>
      <c r="GI352">
        <v>1.200926689475591</v>
      </c>
      <c r="GJ352">
        <v>0</v>
      </c>
      <c r="GK352">
        <v>3.04217875</v>
      </c>
      <c r="GL352">
        <v>0.04227343339586997</v>
      </c>
      <c r="GM352">
        <v>0.004311078280140612</v>
      </c>
      <c r="GN352">
        <v>1</v>
      </c>
      <c r="GO352">
        <v>1</v>
      </c>
      <c r="GP352">
        <v>3</v>
      </c>
      <c r="GQ352" t="s">
        <v>446</v>
      </c>
      <c r="GR352">
        <v>3.13348</v>
      </c>
      <c r="GS352">
        <v>2.70699</v>
      </c>
      <c r="GT352">
        <v>0.129784</v>
      </c>
      <c r="GU352">
        <v>0.135407</v>
      </c>
      <c r="GV352">
        <v>0.0641076</v>
      </c>
      <c r="GW352">
        <v>0.0511781</v>
      </c>
      <c r="GX352">
        <v>26506.3</v>
      </c>
      <c r="GY352">
        <v>25505.4</v>
      </c>
      <c r="GZ352">
        <v>30979</v>
      </c>
      <c r="HA352">
        <v>29727.9</v>
      </c>
      <c r="HB352">
        <v>39968.7</v>
      </c>
      <c r="HC352">
        <v>37120.9</v>
      </c>
      <c r="HD352">
        <v>47317.8</v>
      </c>
      <c r="HE352">
        <v>44163.4</v>
      </c>
      <c r="HF352">
        <v>1.89398</v>
      </c>
      <c r="HG352">
        <v>1.8787</v>
      </c>
      <c r="HH352">
        <v>0.0463277</v>
      </c>
      <c r="HI352">
        <v>0</v>
      </c>
      <c r="HJ352">
        <v>17.2315</v>
      </c>
      <c r="HK352">
        <v>999.9</v>
      </c>
      <c r="HL352">
        <v>31</v>
      </c>
      <c r="HM352">
        <v>32.5</v>
      </c>
      <c r="HN352">
        <v>16.8954</v>
      </c>
      <c r="HO352">
        <v>63.7714</v>
      </c>
      <c r="HP352">
        <v>20.1282</v>
      </c>
      <c r="HQ352">
        <v>1</v>
      </c>
      <c r="HR352">
        <v>-0.301347</v>
      </c>
      <c r="HS352">
        <v>2.89459</v>
      </c>
      <c r="HT352">
        <v>20.1809</v>
      </c>
      <c r="HU352">
        <v>5.22987</v>
      </c>
      <c r="HV352">
        <v>11.97</v>
      </c>
      <c r="HW352">
        <v>4.96985</v>
      </c>
      <c r="HX352">
        <v>3.28948</v>
      </c>
      <c r="HY352">
        <v>9999</v>
      </c>
      <c r="HZ352">
        <v>9999</v>
      </c>
      <c r="IA352">
        <v>9999</v>
      </c>
      <c r="IB352">
        <v>999.9</v>
      </c>
      <c r="IC352">
        <v>4.97296</v>
      </c>
      <c r="ID352">
        <v>1.8774</v>
      </c>
      <c r="IE352">
        <v>1.87546</v>
      </c>
      <c r="IF352">
        <v>1.87836</v>
      </c>
      <c r="IG352">
        <v>1.875</v>
      </c>
      <c r="IH352">
        <v>1.87852</v>
      </c>
      <c r="II352">
        <v>1.87569</v>
      </c>
      <c r="IJ352">
        <v>1.87683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0.971</v>
      </c>
      <c r="IY352">
        <v>0.052</v>
      </c>
      <c r="IZ352">
        <v>-0.1194416370607354</v>
      </c>
      <c r="JA352">
        <v>0.002211305909277446</v>
      </c>
      <c r="JB352">
        <v>-1.416678044876584E-06</v>
      </c>
      <c r="JC352">
        <v>5.589822708492042E-10</v>
      </c>
      <c r="JD352">
        <v>-0.0366444106193515</v>
      </c>
      <c r="JE352">
        <v>-0.003883289402147765</v>
      </c>
      <c r="JF352">
        <v>0.001294046794190009</v>
      </c>
      <c r="JG352">
        <v>-2.515066912705432E-05</v>
      </c>
      <c r="JH352">
        <v>14</v>
      </c>
      <c r="JI352">
        <v>2052</v>
      </c>
      <c r="JJ352">
        <v>1</v>
      </c>
      <c r="JK352">
        <v>21</v>
      </c>
      <c r="JL352">
        <v>29355560.3</v>
      </c>
      <c r="JM352">
        <v>29355560.3</v>
      </c>
      <c r="JN352">
        <v>1.8396</v>
      </c>
      <c r="JO352">
        <v>2.53052</v>
      </c>
      <c r="JP352">
        <v>1.39893</v>
      </c>
      <c r="JQ352">
        <v>2.32788</v>
      </c>
      <c r="JR352">
        <v>1.44897</v>
      </c>
      <c r="JS352">
        <v>2.53052</v>
      </c>
      <c r="JT352">
        <v>38.0134</v>
      </c>
      <c r="JU352">
        <v>23.8949</v>
      </c>
      <c r="JV352">
        <v>18</v>
      </c>
      <c r="JW352">
        <v>476.33</v>
      </c>
      <c r="JX352">
        <v>436.056</v>
      </c>
      <c r="JY352">
        <v>13.5221</v>
      </c>
      <c r="JZ352">
        <v>23.0956</v>
      </c>
      <c r="KA352">
        <v>29.9999</v>
      </c>
      <c r="KB352">
        <v>22.9594</v>
      </c>
      <c r="KC352">
        <v>23.0587</v>
      </c>
      <c r="KD352">
        <v>36.8369</v>
      </c>
      <c r="KE352">
        <v>46.3806</v>
      </c>
      <c r="KF352">
        <v>0</v>
      </c>
      <c r="KG352">
        <v>13.5157</v>
      </c>
      <c r="KH352">
        <v>807.974</v>
      </c>
      <c r="KI352">
        <v>8.44299</v>
      </c>
      <c r="KJ352">
        <v>102.32</v>
      </c>
      <c r="KK352">
        <v>101.593</v>
      </c>
    </row>
    <row r="353" spans="1:297">
      <c r="A353">
        <v>337</v>
      </c>
      <c r="B353">
        <v>1761333621</v>
      </c>
      <c r="C353">
        <v>5580.400000095367</v>
      </c>
      <c r="D353" t="s">
        <v>1120</v>
      </c>
      <c r="E353" t="s">
        <v>1121</v>
      </c>
      <c r="F353">
        <v>5</v>
      </c>
      <c r="G353" t="s">
        <v>1025</v>
      </c>
      <c r="H353" t="s">
        <v>436</v>
      </c>
      <c r="I353">
        <v>1761333613.214286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799.1829656381635</v>
      </c>
      <c r="AK353">
        <v>768.1040424242425</v>
      </c>
      <c r="AL353">
        <v>3.367114478056954</v>
      </c>
      <c r="AM353">
        <v>65.53775590521134</v>
      </c>
      <c r="AN353">
        <f>(AP353 - AO353 + DY353*1E3/(8.314*(EA353+273.15)) * AR353/DX353 * AQ353) * DX353/(100*DL353) * 1000/(1000 - AP353)</f>
        <v>0</v>
      </c>
      <c r="AO353">
        <v>8.511416489488269</v>
      </c>
      <c r="AP353">
        <v>11.57846545454545</v>
      </c>
      <c r="AQ353">
        <v>1.870065945068325E-05</v>
      </c>
      <c r="AR353">
        <v>114.1004477880155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1761333613.214286</v>
      </c>
      <c r="DR353">
        <v>734.967</v>
      </c>
      <c r="DS353">
        <v>776.0972142857144</v>
      </c>
      <c r="DT353">
        <v>11.57438571428571</v>
      </c>
      <c r="DU353">
        <v>8.519035000000001</v>
      </c>
      <c r="DV353">
        <v>734.0056785714287</v>
      </c>
      <c r="DW353">
        <v>11.52243928571429</v>
      </c>
      <c r="DX353">
        <v>499.9832142857143</v>
      </c>
      <c r="DY353">
        <v>90.12332500000001</v>
      </c>
      <c r="DZ353">
        <v>0.02926567499999999</v>
      </c>
      <c r="EA353">
        <v>18.02421071428572</v>
      </c>
      <c r="EB353">
        <v>18.00219642857143</v>
      </c>
      <c r="EC353">
        <v>999.9000000000002</v>
      </c>
      <c r="ED353">
        <v>0</v>
      </c>
      <c r="EE353">
        <v>0</v>
      </c>
      <c r="EF353">
        <v>10003.11571428571</v>
      </c>
      <c r="EG353">
        <v>0</v>
      </c>
      <c r="EH353">
        <v>1163.229285714286</v>
      </c>
      <c r="EI353">
        <v>-41.13008214285713</v>
      </c>
      <c r="EJ353">
        <v>743.5734999999999</v>
      </c>
      <c r="EK353">
        <v>782.7654642857143</v>
      </c>
      <c r="EL353">
        <v>3.055349642857143</v>
      </c>
      <c r="EM353">
        <v>776.0972142857144</v>
      </c>
      <c r="EN353">
        <v>8.519035000000001</v>
      </c>
      <c r="EO353">
        <v>1.043121785714286</v>
      </c>
      <c r="EP353">
        <v>0.7677638571428572</v>
      </c>
      <c r="EQ353">
        <v>7.533022142857144</v>
      </c>
      <c r="ER353">
        <v>3.124840357142858</v>
      </c>
      <c r="ES353">
        <v>1199.997857142857</v>
      </c>
      <c r="ET353">
        <v>0.9669888571428574</v>
      </c>
      <c r="EU353">
        <v>0.03301119285714285</v>
      </c>
      <c r="EV353">
        <v>0</v>
      </c>
      <c r="EW353">
        <v>1203.679285714286</v>
      </c>
      <c r="EX353">
        <v>5.000560000000001</v>
      </c>
      <c r="EY353">
        <v>14387.85714285714</v>
      </c>
      <c r="EZ353">
        <v>10316.75714285714</v>
      </c>
      <c r="FA353">
        <v>37.47960714285715</v>
      </c>
      <c r="FB353">
        <v>39.31225</v>
      </c>
      <c r="FC353">
        <v>38.25421428571428</v>
      </c>
      <c r="FD353">
        <v>38.10471428571428</v>
      </c>
      <c r="FE353">
        <v>38.00414285714285</v>
      </c>
      <c r="FF353">
        <v>1155.551071428571</v>
      </c>
      <c r="FG353">
        <v>39.44678571428572</v>
      </c>
      <c r="FH353">
        <v>0</v>
      </c>
      <c r="FI353">
        <v>1761333657.2</v>
      </c>
      <c r="FJ353">
        <v>0</v>
      </c>
      <c r="FK353">
        <v>1203.8628</v>
      </c>
      <c r="FL353">
        <v>13.59538459044149</v>
      </c>
      <c r="FM353">
        <v>107.653846147729</v>
      </c>
      <c r="FN353">
        <v>14389.292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-41.06373</v>
      </c>
      <c r="GD353">
        <v>-1.159103189493296</v>
      </c>
      <c r="GE353">
        <v>0.1499938968758397</v>
      </c>
      <c r="GF353">
        <v>0</v>
      </c>
      <c r="GG353">
        <v>1202.845882352941</v>
      </c>
      <c r="GH353">
        <v>11.99999998458062</v>
      </c>
      <c r="GI353">
        <v>1.246697089600358</v>
      </c>
      <c r="GJ353">
        <v>0</v>
      </c>
      <c r="GK353">
        <v>3.0479975</v>
      </c>
      <c r="GL353">
        <v>0.1010998874296307</v>
      </c>
      <c r="GM353">
        <v>0.01188544756203989</v>
      </c>
      <c r="GN353">
        <v>0</v>
      </c>
      <c r="GO353">
        <v>0</v>
      </c>
      <c r="GP353">
        <v>3</v>
      </c>
      <c r="GQ353" t="s">
        <v>497</v>
      </c>
      <c r="GR353">
        <v>3.13345</v>
      </c>
      <c r="GS353">
        <v>2.70734</v>
      </c>
      <c r="GT353">
        <v>0.131711</v>
      </c>
      <c r="GU353">
        <v>0.137324</v>
      </c>
      <c r="GV353">
        <v>0.0641123</v>
      </c>
      <c r="GW353">
        <v>0.0509348</v>
      </c>
      <c r="GX353">
        <v>26447.2</v>
      </c>
      <c r="GY353">
        <v>25448.5</v>
      </c>
      <c r="GZ353">
        <v>30978.4</v>
      </c>
      <c r="HA353">
        <v>29727.5</v>
      </c>
      <c r="HB353">
        <v>39967.6</v>
      </c>
      <c r="HC353">
        <v>37130.2</v>
      </c>
      <c r="HD353">
        <v>47316.7</v>
      </c>
      <c r="HE353">
        <v>44162.8</v>
      </c>
      <c r="HF353">
        <v>1.89428</v>
      </c>
      <c r="HG353">
        <v>1.87878</v>
      </c>
      <c r="HH353">
        <v>0.0458136</v>
      </c>
      <c r="HI353">
        <v>0</v>
      </c>
      <c r="HJ353">
        <v>17.2326</v>
      </c>
      <c r="HK353">
        <v>999.9</v>
      </c>
      <c r="HL353">
        <v>31</v>
      </c>
      <c r="HM353">
        <v>32.5</v>
      </c>
      <c r="HN353">
        <v>16.8971</v>
      </c>
      <c r="HO353">
        <v>63.6013</v>
      </c>
      <c r="HP353">
        <v>20.1683</v>
      </c>
      <c r="HQ353">
        <v>1</v>
      </c>
      <c r="HR353">
        <v>-0.301654</v>
      </c>
      <c r="HS353">
        <v>2.88737</v>
      </c>
      <c r="HT353">
        <v>20.1811</v>
      </c>
      <c r="HU353">
        <v>5.23167</v>
      </c>
      <c r="HV353">
        <v>11.9713</v>
      </c>
      <c r="HW353">
        <v>4.9708</v>
      </c>
      <c r="HX353">
        <v>3.28955</v>
      </c>
      <c r="HY353">
        <v>9999</v>
      </c>
      <c r="HZ353">
        <v>9999</v>
      </c>
      <c r="IA353">
        <v>9999</v>
      </c>
      <c r="IB353">
        <v>999.9</v>
      </c>
      <c r="IC353">
        <v>4.97294</v>
      </c>
      <c r="ID353">
        <v>1.87738</v>
      </c>
      <c r="IE353">
        <v>1.87546</v>
      </c>
      <c r="IF353">
        <v>1.87832</v>
      </c>
      <c r="IG353">
        <v>1.875</v>
      </c>
      <c r="IH353">
        <v>1.87851</v>
      </c>
      <c r="II353">
        <v>1.87566</v>
      </c>
      <c r="IJ353">
        <v>1.87683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0.989</v>
      </c>
      <c r="IY353">
        <v>0.052</v>
      </c>
      <c r="IZ353">
        <v>-0.1194416370607354</v>
      </c>
      <c r="JA353">
        <v>0.002211305909277446</v>
      </c>
      <c r="JB353">
        <v>-1.416678044876584E-06</v>
      </c>
      <c r="JC353">
        <v>5.589822708492042E-10</v>
      </c>
      <c r="JD353">
        <v>-0.0366444106193515</v>
      </c>
      <c r="JE353">
        <v>-0.003883289402147765</v>
      </c>
      <c r="JF353">
        <v>0.001294046794190009</v>
      </c>
      <c r="JG353">
        <v>-2.515066912705432E-05</v>
      </c>
      <c r="JH353">
        <v>14</v>
      </c>
      <c r="JI353">
        <v>2052</v>
      </c>
      <c r="JJ353">
        <v>1</v>
      </c>
      <c r="JK353">
        <v>21</v>
      </c>
      <c r="JL353">
        <v>29355560.4</v>
      </c>
      <c r="JM353">
        <v>29355560.4</v>
      </c>
      <c r="JN353">
        <v>1.8689</v>
      </c>
      <c r="JO353">
        <v>2.53052</v>
      </c>
      <c r="JP353">
        <v>1.39893</v>
      </c>
      <c r="JQ353">
        <v>2.32788</v>
      </c>
      <c r="JR353">
        <v>1.44897</v>
      </c>
      <c r="JS353">
        <v>2.61597</v>
      </c>
      <c r="JT353">
        <v>38.0134</v>
      </c>
      <c r="JU353">
        <v>23.9124</v>
      </c>
      <c r="JV353">
        <v>18</v>
      </c>
      <c r="JW353">
        <v>476.466</v>
      </c>
      <c r="JX353">
        <v>436.073</v>
      </c>
      <c r="JY353">
        <v>13.5164</v>
      </c>
      <c r="JZ353">
        <v>23.0928</v>
      </c>
      <c r="KA353">
        <v>30</v>
      </c>
      <c r="KB353">
        <v>22.9565</v>
      </c>
      <c r="KC353">
        <v>23.0553</v>
      </c>
      <c r="KD353">
        <v>37.422</v>
      </c>
      <c r="KE353">
        <v>46.3806</v>
      </c>
      <c r="KF353">
        <v>0</v>
      </c>
      <c r="KG353">
        <v>13.5222</v>
      </c>
      <c r="KH353">
        <v>821.33</v>
      </c>
      <c r="KI353">
        <v>8.43242</v>
      </c>
      <c r="KJ353">
        <v>102.317</v>
      </c>
      <c r="KK353">
        <v>101.592</v>
      </c>
    </row>
    <row r="354" spans="1:297">
      <c r="A354">
        <v>338</v>
      </c>
      <c r="B354">
        <v>1761333626</v>
      </c>
      <c r="C354">
        <v>5585.400000095367</v>
      </c>
      <c r="D354" t="s">
        <v>1122</v>
      </c>
      <c r="E354" t="s">
        <v>1123</v>
      </c>
      <c r="F354">
        <v>5</v>
      </c>
      <c r="G354" t="s">
        <v>1025</v>
      </c>
      <c r="H354" t="s">
        <v>436</v>
      </c>
      <c r="I354">
        <v>1761333618.5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815.9701510153668</v>
      </c>
      <c r="AK354">
        <v>784.9791151515146</v>
      </c>
      <c r="AL354">
        <v>3.373479320652346</v>
      </c>
      <c r="AM354">
        <v>65.53775590521134</v>
      </c>
      <c r="AN354">
        <f>(AP354 - AO354 + DY354*1E3/(8.314*(EA354+273.15)) * AR354/DX354 * AQ354) * DX354/(100*DL354) * 1000/(1000 - AP354)</f>
        <v>0</v>
      </c>
      <c r="AO354">
        <v>8.468964132455698</v>
      </c>
      <c r="AP354">
        <v>11.56975696969697</v>
      </c>
      <c r="AQ354">
        <v>-2.685792580933709E-05</v>
      </c>
      <c r="AR354">
        <v>114.1004477880155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1761333618.5</v>
      </c>
      <c r="DR354">
        <v>752.5719259259259</v>
      </c>
      <c r="DS354">
        <v>793.7985555555554</v>
      </c>
      <c r="DT354">
        <v>11.57515185185185</v>
      </c>
      <c r="DU354">
        <v>8.498981481481481</v>
      </c>
      <c r="DV354">
        <v>751.5922962962964</v>
      </c>
      <c r="DW354">
        <v>11.52319259259259</v>
      </c>
      <c r="DX354">
        <v>499.9851111111111</v>
      </c>
      <c r="DY354">
        <v>90.1220185185185</v>
      </c>
      <c r="DZ354">
        <v>0.02928561111111112</v>
      </c>
      <c r="EA354">
        <v>18.02084444444445</v>
      </c>
      <c r="EB354">
        <v>17.9976074074074</v>
      </c>
      <c r="EC354">
        <v>999.9000000000001</v>
      </c>
      <c r="ED354">
        <v>0</v>
      </c>
      <c r="EE354">
        <v>0</v>
      </c>
      <c r="EF354">
        <v>10014.8262962963</v>
      </c>
      <c r="EG354">
        <v>0</v>
      </c>
      <c r="EH354">
        <v>1163.221851851852</v>
      </c>
      <c r="EI354">
        <v>-41.22657037037037</v>
      </c>
      <c r="EJ354">
        <v>761.3850740740741</v>
      </c>
      <c r="EK354">
        <v>800.6025185185185</v>
      </c>
      <c r="EL354">
        <v>3.076167407407408</v>
      </c>
      <c r="EM354">
        <v>793.7985555555554</v>
      </c>
      <c r="EN354">
        <v>8.498981481481481</v>
      </c>
      <c r="EO354">
        <v>1.043175925925926</v>
      </c>
      <c r="EP354">
        <v>0.7659454074074072</v>
      </c>
      <c r="EQ354">
        <v>7.533776666666669</v>
      </c>
      <c r="ER354">
        <v>3.091305925925926</v>
      </c>
      <c r="ES354">
        <v>1200.002962962963</v>
      </c>
      <c r="ET354">
        <v>0.9669913333333333</v>
      </c>
      <c r="EU354">
        <v>0.03300879629629629</v>
      </c>
      <c r="EV354">
        <v>0</v>
      </c>
      <c r="EW354">
        <v>1204.673333333333</v>
      </c>
      <c r="EX354">
        <v>5.000560000000001</v>
      </c>
      <c r="EY354">
        <v>14397.22962962963</v>
      </c>
      <c r="EZ354">
        <v>10316.82222222222</v>
      </c>
      <c r="FA354">
        <v>37.40251851851852</v>
      </c>
      <c r="FB354">
        <v>39.22888888888888</v>
      </c>
      <c r="FC354">
        <v>38.1804074074074</v>
      </c>
      <c r="FD354">
        <v>37.9905925925926</v>
      </c>
      <c r="FE354">
        <v>37.935</v>
      </c>
      <c r="FF354">
        <v>1155.55962962963</v>
      </c>
      <c r="FG354">
        <v>39.44333333333334</v>
      </c>
      <c r="FH354">
        <v>0</v>
      </c>
      <c r="FI354">
        <v>1761333662</v>
      </c>
      <c r="FJ354">
        <v>0</v>
      </c>
      <c r="FK354">
        <v>1204.7896</v>
      </c>
      <c r="FL354">
        <v>11.15230766340932</v>
      </c>
      <c r="FM354">
        <v>103.3384614114184</v>
      </c>
      <c r="FN354">
        <v>14397.812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-41.16369756097561</v>
      </c>
      <c r="GD354">
        <v>-1.473112891985974</v>
      </c>
      <c r="GE354">
        <v>0.1768502611592644</v>
      </c>
      <c r="GF354">
        <v>0</v>
      </c>
      <c r="GG354">
        <v>1203.937352941177</v>
      </c>
      <c r="GH354">
        <v>11.85836515158092</v>
      </c>
      <c r="GI354">
        <v>1.250795767462899</v>
      </c>
      <c r="GJ354">
        <v>0</v>
      </c>
      <c r="GK354">
        <v>3.064964390243903</v>
      </c>
      <c r="GL354">
        <v>0.235634634146343</v>
      </c>
      <c r="GM354">
        <v>0.02534738626529084</v>
      </c>
      <c r="GN354">
        <v>0</v>
      </c>
      <c r="GO354">
        <v>0</v>
      </c>
      <c r="GP354">
        <v>3</v>
      </c>
      <c r="GQ354" t="s">
        <v>497</v>
      </c>
      <c r="GR354">
        <v>3.13337</v>
      </c>
      <c r="GS354">
        <v>2.70727</v>
      </c>
      <c r="GT354">
        <v>0.133629</v>
      </c>
      <c r="GU354">
        <v>0.139183</v>
      </c>
      <c r="GV354">
        <v>0.0640786</v>
      </c>
      <c r="GW354">
        <v>0.0508997</v>
      </c>
      <c r="GX354">
        <v>26389.3</v>
      </c>
      <c r="GY354">
        <v>25393.8</v>
      </c>
      <c r="GZ354">
        <v>30979.1</v>
      </c>
      <c r="HA354">
        <v>29727.6</v>
      </c>
      <c r="HB354">
        <v>39970.1</v>
      </c>
      <c r="HC354">
        <v>37131.9</v>
      </c>
      <c r="HD354">
        <v>47317.7</v>
      </c>
      <c r="HE354">
        <v>44163</v>
      </c>
      <c r="HF354">
        <v>1.89422</v>
      </c>
      <c r="HG354">
        <v>1.87882</v>
      </c>
      <c r="HH354">
        <v>0.0458062</v>
      </c>
      <c r="HI354">
        <v>0</v>
      </c>
      <c r="HJ354">
        <v>17.2345</v>
      </c>
      <c r="HK354">
        <v>999.9</v>
      </c>
      <c r="HL354">
        <v>31</v>
      </c>
      <c r="HM354">
        <v>32.5</v>
      </c>
      <c r="HN354">
        <v>16.8972</v>
      </c>
      <c r="HO354">
        <v>63.7913</v>
      </c>
      <c r="HP354">
        <v>19.9279</v>
      </c>
      <c r="HQ354">
        <v>1</v>
      </c>
      <c r="HR354">
        <v>-0.301761</v>
      </c>
      <c r="HS354">
        <v>2.85797</v>
      </c>
      <c r="HT354">
        <v>20.1815</v>
      </c>
      <c r="HU354">
        <v>5.23137</v>
      </c>
      <c r="HV354">
        <v>11.9691</v>
      </c>
      <c r="HW354">
        <v>4.9706</v>
      </c>
      <c r="HX354">
        <v>3.28958</v>
      </c>
      <c r="HY354">
        <v>9999</v>
      </c>
      <c r="HZ354">
        <v>9999</v>
      </c>
      <c r="IA354">
        <v>9999</v>
      </c>
      <c r="IB354">
        <v>999.9</v>
      </c>
      <c r="IC354">
        <v>4.97296</v>
      </c>
      <c r="ID354">
        <v>1.87739</v>
      </c>
      <c r="IE354">
        <v>1.87546</v>
      </c>
      <c r="IF354">
        <v>1.87835</v>
      </c>
      <c r="IG354">
        <v>1.875</v>
      </c>
      <c r="IH354">
        <v>1.87852</v>
      </c>
      <c r="II354">
        <v>1.8757</v>
      </c>
      <c r="IJ354">
        <v>1.87683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1.005</v>
      </c>
      <c r="IY354">
        <v>0.0518</v>
      </c>
      <c r="IZ354">
        <v>-0.1194416370607354</v>
      </c>
      <c r="JA354">
        <v>0.002211305909277446</v>
      </c>
      <c r="JB354">
        <v>-1.416678044876584E-06</v>
      </c>
      <c r="JC354">
        <v>5.589822708492042E-10</v>
      </c>
      <c r="JD354">
        <v>-0.0366444106193515</v>
      </c>
      <c r="JE354">
        <v>-0.003883289402147765</v>
      </c>
      <c r="JF354">
        <v>0.001294046794190009</v>
      </c>
      <c r="JG354">
        <v>-2.515066912705432E-05</v>
      </c>
      <c r="JH354">
        <v>14</v>
      </c>
      <c r="JI354">
        <v>2052</v>
      </c>
      <c r="JJ354">
        <v>1</v>
      </c>
      <c r="JK354">
        <v>21</v>
      </c>
      <c r="JL354">
        <v>29355560.4</v>
      </c>
      <c r="JM354">
        <v>29355560.4</v>
      </c>
      <c r="JN354">
        <v>1.90186</v>
      </c>
      <c r="JO354">
        <v>2.5415</v>
      </c>
      <c r="JP354">
        <v>1.39893</v>
      </c>
      <c r="JQ354">
        <v>2.32788</v>
      </c>
      <c r="JR354">
        <v>1.44897</v>
      </c>
      <c r="JS354">
        <v>2.57202</v>
      </c>
      <c r="JT354">
        <v>38.0377</v>
      </c>
      <c r="JU354">
        <v>23.9036</v>
      </c>
      <c r="JV354">
        <v>18</v>
      </c>
      <c r="JW354">
        <v>476.419</v>
      </c>
      <c r="JX354">
        <v>436.083</v>
      </c>
      <c r="JY354">
        <v>13.5197</v>
      </c>
      <c r="JZ354">
        <v>23.0899</v>
      </c>
      <c r="KA354">
        <v>30</v>
      </c>
      <c r="KB354">
        <v>22.9536</v>
      </c>
      <c r="KC354">
        <v>23.0529</v>
      </c>
      <c r="KD354">
        <v>38.0721</v>
      </c>
      <c r="KE354">
        <v>46.3806</v>
      </c>
      <c r="KF354">
        <v>0</v>
      </c>
      <c r="KG354">
        <v>13.5271</v>
      </c>
      <c r="KH354">
        <v>841.369</v>
      </c>
      <c r="KI354">
        <v>8.425219999999999</v>
      </c>
      <c r="KJ354">
        <v>102.32</v>
      </c>
      <c r="KK354">
        <v>101.592</v>
      </c>
    </row>
    <row r="355" spans="1:297">
      <c r="A355">
        <v>339</v>
      </c>
      <c r="B355">
        <v>1761333631</v>
      </c>
      <c r="C355">
        <v>5590.400000095367</v>
      </c>
      <c r="D355" t="s">
        <v>1124</v>
      </c>
      <c r="E355" t="s">
        <v>1125</v>
      </c>
      <c r="F355">
        <v>5</v>
      </c>
      <c r="G355" t="s">
        <v>1025</v>
      </c>
      <c r="H355" t="s">
        <v>436</v>
      </c>
      <c r="I355">
        <v>1761333623.214286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832.8820143575515</v>
      </c>
      <c r="AK355">
        <v>801.7669757575756</v>
      </c>
      <c r="AL355">
        <v>3.356854152349936</v>
      </c>
      <c r="AM355">
        <v>65.53775590521134</v>
      </c>
      <c r="AN355">
        <f>(AP355 - AO355 + DY355*1E3/(8.314*(EA355+273.15)) * AR355/DX355 * AQ355) * DX355/(100*DL355) * 1000/(1000 - AP355)</f>
        <v>0</v>
      </c>
      <c r="AO355">
        <v>8.465560996945436</v>
      </c>
      <c r="AP355">
        <v>11.56551272727273</v>
      </c>
      <c r="AQ355">
        <v>-1.89830688391872E-05</v>
      </c>
      <c r="AR355">
        <v>114.1004477880155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1761333623.214286</v>
      </c>
      <c r="DR355">
        <v>768.2604285714286</v>
      </c>
      <c r="DS355">
        <v>809.6113571428572</v>
      </c>
      <c r="DT355">
        <v>11.57256428571429</v>
      </c>
      <c r="DU355">
        <v>8.480483571428573</v>
      </c>
      <c r="DV355">
        <v>767.2647142857143</v>
      </c>
      <c r="DW355">
        <v>11.52064642857143</v>
      </c>
      <c r="DX355">
        <v>500.0169285714286</v>
      </c>
      <c r="DY355">
        <v>90.12152857142858</v>
      </c>
      <c r="DZ355">
        <v>0.02933730714285714</v>
      </c>
      <c r="EA355">
        <v>18.01831785714286</v>
      </c>
      <c r="EB355">
        <v>17.99512142857143</v>
      </c>
      <c r="EC355">
        <v>999.9000000000002</v>
      </c>
      <c r="ED355">
        <v>0</v>
      </c>
      <c r="EE355">
        <v>0</v>
      </c>
      <c r="EF355">
        <v>10018.18107142857</v>
      </c>
      <c r="EG355">
        <v>0</v>
      </c>
      <c r="EH355">
        <v>1163.212142857143</v>
      </c>
      <c r="EI355">
        <v>-41.35088571428572</v>
      </c>
      <c r="EJ355">
        <v>777.2551785714286</v>
      </c>
      <c r="EK355">
        <v>816.5357142857143</v>
      </c>
      <c r="EL355">
        <v>3.092076428571429</v>
      </c>
      <c r="EM355">
        <v>809.6113571428572</v>
      </c>
      <c r="EN355">
        <v>8.480483571428573</v>
      </c>
      <c r="EO355">
        <v>1.042936071428572</v>
      </c>
      <c r="EP355">
        <v>0.7642740357142859</v>
      </c>
      <c r="EQ355">
        <v>7.530418214285715</v>
      </c>
      <c r="ER355">
        <v>3.060475</v>
      </c>
      <c r="ES355">
        <v>1200.009642857143</v>
      </c>
      <c r="ET355">
        <v>0.9669985</v>
      </c>
      <c r="EU355">
        <v>0.03300169999999999</v>
      </c>
      <c r="EV355">
        <v>0</v>
      </c>
      <c r="EW355">
        <v>1205.678928571429</v>
      </c>
      <c r="EX355">
        <v>5.000560000000001</v>
      </c>
      <c r="EY355">
        <v>14405.23928571428</v>
      </c>
      <c r="EZ355">
        <v>10316.9</v>
      </c>
      <c r="FA355">
        <v>37.33907142857142</v>
      </c>
      <c r="FB355">
        <v>39.15599999999999</v>
      </c>
      <c r="FC355">
        <v>38.11582142857143</v>
      </c>
      <c r="FD355">
        <v>37.89714285714285</v>
      </c>
      <c r="FE355">
        <v>37.87025</v>
      </c>
      <c r="FF355">
        <v>1155.574642857143</v>
      </c>
      <c r="FG355">
        <v>39.435</v>
      </c>
      <c r="FH355">
        <v>0</v>
      </c>
      <c r="FI355">
        <v>1761333666.8</v>
      </c>
      <c r="FJ355">
        <v>0</v>
      </c>
      <c r="FK355">
        <v>1205.7892</v>
      </c>
      <c r="FL355">
        <v>11.75769232798029</v>
      </c>
      <c r="FM355">
        <v>100.3000001360319</v>
      </c>
      <c r="FN355">
        <v>14405.892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-41.27272195121951</v>
      </c>
      <c r="GD355">
        <v>-1.169535888501833</v>
      </c>
      <c r="GE355">
        <v>0.1513784073144875</v>
      </c>
      <c r="GF355">
        <v>0</v>
      </c>
      <c r="GG355">
        <v>1205.099705882353</v>
      </c>
      <c r="GH355">
        <v>12.63055767351519</v>
      </c>
      <c r="GI355">
        <v>1.320179322253836</v>
      </c>
      <c r="GJ355">
        <v>0</v>
      </c>
      <c r="GK355">
        <v>3.079609756097561</v>
      </c>
      <c r="GL355">
        <v>0.2276983275261378</v>
      </c>
      <c r="GM355">
        <v>0.0249063400183817</v>
      </c>
      <c r="GN355">
        <v>0</v>
      </c>
      <c r="GO355">
        <v>0</v>
      </c>
      <c r="GP355">
        <v>3</v>
      </c>
      <c r="GQ355" t="s">
        <v>497</v>
      </c>
      <c r="GR355">
        <v>3.13369</v>
      </c>
      <c r="GS355">
        <v>2.70721</v>
      </c>
      <c r="GT355">
        <v>0.135513</v>
      </c>
      <c r="GU355">
        <v>0.141064</v>
      </c>
      <c r="GV355">
        <v>0.064065</v>
      </c>
      <c r="GW355">
        <v>0.050893</v>
      </c>
      <c r="GX355">
        <v>26332</v>
      </c>
      <c r="GY355">
        <v>25338</v>
      </c>
      <c r="GZ355">
        <v>30979</v>
      </c>
      <c r="HA355">
        <v>29727.2</v>
      </c>
      <c r="HB355">
        <v>39970.9</v>
      </c>
      <c r="HC355">
        <v>37131.4</v>
      </c>
      <c r="HD355">
        <v>47317.8</v>
      </c>
      <c r="HE355">
        <v>44162</v>
      </c>
      <c r="HF355">
        <v>1.89445</v>
      </c>
      <c r="HG355">
        <v>1.87843</v>
      </c>
      <c r="HH355">
        <v>0.0455454</v>
      </c>
      <c r="HI355">
        <v>0</v>
      </c>
      <c r="HJ355">
        <v>17.236</v>
      </c>
      <c r="HK355">
        <v>999.9</v>
      </c>
      <c r="HL355">
        <v>31</v>
      </c>
      <c r="HM355">
        <v>32.5</v>
      </c>
      <c r="HN355">
        <v>16.8987</v>
      </c>
      <c r="HO355">
        <v>63.5913</v>
      </c>
      <c r="HP355">
        <v>19.8117</v>
      </c>
      <c r="HQ355">
        <v>1</v>
      </c>
      <c r="HR355">
        <v>-0.301822</v>
      </c>
      <c r="HS355">
        <v>2.84911</v>
      </c>
      <c r="HT355">
        <v>20.1818</v>
      </c>
      <c r="HU355">
        <v>5.23241</v>
      </c>
      <c r="HV355">
        <v>11.9703</v>
      </c>
      <c r="HW355">
        <v>4.9708</v>
      </c>
      <c r="HX355">
        <v>3.28973</v>
      </c>
      <c r="HY355">
        <v>9999</v>
      </c>
      <c r="HZ355">
        <v>9999</v>
      </c>
      <c r="IA355">
        <v>9999</v>
      </c>
      <c r="IB355">
        <v>999.9</v>
      </c>
      <c r="IC355">
        <v>4.97294</v>
      </c>
      <c r="ID355">
        <v>1.87735</v>
      </c>
      <c r="IE355">
        <v>1.87546</v>
      </c>
      <c r="IF355">
        <v>1.87834</v>
      </c>
      <c r="IG355">
        <v>1.875</v>
      </c>
      <c r="IH355">
        <v>1.87851</v>
      </c>
      <c r="II355">
        <v>1.87566</v>
      </c>
      <c r="IJ355">
        <v>1.87683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1.022</v>
      </c>
      <c r="IY355">
        <v>0.0518</v>
      </c>
      <c r="IZ355">
        <v>-0.1194416370607354</v>
      </c>
      <c r="JA355">
        <v>0.002211305909277446</v>
      </c>
      <c r="JB355">
        <v>-1.416678044876584E-06</v>
      </c>
      <c r="JC355">
        <v>5.589822708492042E-10</v>
      </c>
      <c r="JD355">
        <v>-0.0366444106193515</v>
      </c>
      <c r="JE355">
        <v>-0.003883289402147765</v>
      </c>
      <c r="JF355">
        <v>0.001294046794190009</v>
      </c>
      <c r="JG355">
        <v>-2.515066912705432E-05</v>
      </c>
      <c r="JH355">
        <v>14</v>
      </c>
      <c r="JI355">
        <v>2052</v>
      </c>
      <c r="JJ355">
        <v>1</v>
      </c>
      <c r="JK355">
        <v>21</v>
      </c>
      <c r="JL355">
        <v>29355560.5</v>
      </c>
      <c r="JM355">
        <v>29355560.5</v>
      </c>
      <c r="JN355">
        <v>1.92993</v>
      </c>
      <c r="JO355">
        <v>2.5415</v>
      </c>
      <c r="JP355">
        <v>1.39893</v>
      </c>
      <c r="JQ355">
        <v>2.32788</v>
      </c>
      <c r="JR355">
        <v>1.44897</v>
      </c>
      <c r="JS355">
        <v>2.45483</v>
      </c>
      <c r="JT355">
        <v>38.0377</v>
      </c>
      <c r="JU355">
        <v>23.8949</v>
      </c>
      <c r="JV355">
        <v>18</v>
      </c>
      <c r="JW355">
        <v>476.52</v>
      </c>
      <c r="JX355">
        <v>435.824</v>
      </c>
      <c r="JY355">
        <v>13.5257</v>
      </c>
      <c r="JZ355">
        <v>23.0875</v>
      </c>
      <c r="KA355">
        <v>29.9999</v>
      </c>
      <c r="KB355">
        <v>22.9511</v>
      </c>
      <c r="KC355">
        <v>23.0505</v>
      </c>
      <c r="KD355">
        <v>38.6555</v>
      </c>
      <c r="KE355">
        <v>46.3806</v>
      </c>
      <c r="KF355">
        <v>0</v>
      </c>
      <c r="KG355">
        <v>13.5303</v>
      </c>
      <c r="KH355">
        <v>854.726</v>
      </c>
      <c r="KI355">
        <v>8.41479</v>
      </c>
      <c r="KJ355">
        <v>102.32</v>
      </c>
      <c r="KK355">
        <v>101.59</v>
      </c>
    </row>
    <row r="356" spans="1:297">
      <c r="A356">
        <v>340</v>
      </c>
      <c r="B356">
        <v>1761333635.5</v>
      </c>
      <c r="C356">
        <v>5594.900000095367</v>
      </c>
      <c r="D356" t="s">
        <v>1126</v>
      </c>
      <c r="E356" t="s">
        <v>1127</v>
      </c>
      <c r="F356">
        <v>5</v>
      </c>
      <c r="G356" t="s">
        <v>1025</v>
      </c>
      <c r="H356" t="s">
        <v>436</v>
      </c>
      <c r="I356">
        <v>1761333627.660714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848.1363462924188</v>
      </c>
      <c r="AK356">
        <v>816.9537878787877</v>
      </c>
      <c r="AL356">
        <v>3.376416017206513</v>
      </c>
      <c r="AM356">
        <v>65.53775590521134</v>
      </c>
      <c r="AN356">
        <f>(AP356 - AO356 + DY356*1E3/(8.314*(EA356+273.15)) * AR356/DX356 * AQ356) * DX356/(100*DL356) * 1000/(1000 - AP356)</f>
        <v>0</v>
      </c>
      <c r="AO356">
        <v>8.463735661767249</v>
      </c>
      <c r="AP356">
        <v>11.56720121212121</v>
      </c>
      <c r="AQ356">
        <v>6.022054224888358E-06</v>
      </c>
      <c r="AR356">
        <v>114.1004477880155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1761333627.660714</v>
      </c>
      <c r="DR356">
        <v>783.0649999999999</v>
      </c>
      <c r="DS356">
        <v>824.5142142857143</v>
      </c>
      <c r="DT356">
        <v>11.56935714285714</v>
      </c>
      <c r="DU356">
        <v>8.466852857142857</v>
      </c>
      <c r="DV356">
        <v>782.0541428571429</v>
      </c>
      <c r="DW356">
        <v>11.51749285714286</v>
      </c>
      <c r="DX356">
        <v>500.0347142857143</v>
      </c>
      <c r="DY356">
        <v>90.12185357142857</v>
      </c>
      <c r="DZ356">
        <v>0.02942296785714285</v>
      </c>
      <c r="EA356">
        <v>18.01662857142857</v>
      </c>
      <c r="EB356">
        <v>17.99394642857143</v>
      </c>
      <c r="EC356">
        <v>999.9000000000002</v>
      </c>
      <c r="ED356">
        <v>0</v>
      </c>
      <c r="EE356">
        <v>0</v>
      </c>
      <c r="EF356">
        <v>10006.5325</v>
      </c>
      <c r="EG356">
        <v>0</v>
      </c>
      <c r="EH356">
        <v>1163.211071428572</v>
      </c>
      <c r="EI356">
        <v>-41.44923571428571</v>
      </c>
      <c r="EJ356">
        <v>792.2306071428571</v>
      </c>
      <c r="EK356">
        <v>831.554857142857</v>
      </c>
      <c r="EL356">
        <v>3.102499285714285</v>
      </c>
      <c r="EM356">
        <v>824.5142142857143</v>
      </c>
      <c r="EN356">
        <v>8.466852857142857</v>
      </c>
      <c r="EO356">
        <v>1.042650714285714</v>
      </c>
      <c r="EP356">
        <v>0.7630482857142857</v>
      </c>
      <c r="EQ356">
        <v>7.526412499999999</v>
      </c>
      <c r="ER356">
        <v>3.037850357142857</v>
      </c>
      <c r="ES356">
        <v>1200.024285714286</v>
      </c>
      <c r="ET356">
        <v>0.9670062142857143</v>
      </c>
      <c r="EU356">
        <v>0.03299404285714285</v>
      </c>
      <c r="EV356">
        <v>0</v>
      </c>
      <c r="EW356">
        <v>1206.562142857143</v>
      </c>
      <c r="EX356">
        <v>5.000560000000001</v>
      </c>
      <c r="EY356">
        <v>14412.86428571429</v>
      </c>
      <c r="EZ356">
        <v>10317.05357142857</v>
      </c>
      <c r="FA356">
        <v>37.27428571428572</v>
      </c>
      <c r="FB356">
        <v>39.08682142857143</v>
      </c>
      <c r="FC356">
        <v>38.06235714285715</v>
      </c>
      <c r="FD356">
        <v>37.8145</v>
      </c>
      <c r="FE356">
        <v>37.81007142857143</v>
      </c>
      <c r="FF356">
        <v>1155.597857142857</v>
      </c>
      <c r="FG356">
        <v>39.42642857142857</v>
      </c>
      <c r="FH356">
        <v>0</v>
      </c>
      <c r="FI356">
        <v>1761333671.6</v>
      </c>
      <c r="FJ356">
        <v>0</v>
      </c>
      <c r="FK356">
        <v>1206.6468</v>
      </c>
      <c r="FL356">
        <v>11.77923080297494</v>
      </c>
      <c r="FM356">
        <v>101.0076924691322</v>
      </c>
      <c r="FN356">
        <v>14414.052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-41.39757073170732</v>
      </c>
      <c r="GD356">
        <v>-1.3475895470384</v>
      </c>
      <c r="GE356">
        <v>0.1579330936510654</v>
      </c>
      <c r="GF356">
        <v>0</v>
      </c>
      <c r="GG356">
        <v>1206.032058823529</v>
      </c>
      <c r="GH356">
        <v>12.00106952074916</v>
      </c>
      <c r="GI356">
        <v>1.241691870965637</v>
      </c>
      <c r="GJ356">
        <v>0</v>
      </c>
      <c r="GK356">
        <v>3.093039756097561</v>
      </c>
      <c r="GL356">
        <v>0.1352795121951225</v>
      </c>
      <c r="GM356">
        <v>0.0181690487942229</v>
      </c>
      <c r="GN356">
        <v>0</v>
      </c>
      <c r="GO356">
        <v>0</v>
      </c>
      <c r="GP356">
        <v>3</v>
      </c>
      <c r="GQ356" t="s">
        <v>497</v>
      </c>
      <c r="GR356">
        <v>3.13321</v>
      </c>
      <c r="GS356">
        <v>2.70753</v>
      </c>
      <c r="GT356">
        <v>0.137201</v>
      </c>
      <c r="GU356">
        <v>0.142725</v>
      </c>
      <c r="GV356">
        <v>0.06407210000000001</v>
      </c>
      <c r="GW356">
        <v>0.0508851</v>
      </c>
      <c r="GX356">
        <v>26281.1</v>
      </c>
      <c r="GY356">
        <v>25288.9</v>
      </c>
      <c r="GZ356">
        <v>30979.7</v>
      </c>
      <c r="HA356">
        <v>29726.9</v>
      </c>
      <c r="HB356">
        <v>39971.2</v>
      </c>
      <c r="HC356">
        <v>37131.7</v>
      </c>
      <c r="HD356">
        <v>47318.3</v>
      </c>
      <c r="HE356">
        <v>44161.9</v>
      </c>
      <c r="HF356">
        <v>1.89363</v>
      </c>
      <c r="HG356">
        <v>1.87925</v>
      </c>
      <c r="HH356">
        <v>0.0458807</v>
      </c>
      <c r="HI356">
        <v>0</v>
      </c>
      <c r="HJ356">
        <v>17.2378</v>
      </c>
      <c r="HK356">
        <v>999.9</v>
      </c>
      <c r="HL356">
        <v>31</v>
      </c>
      <c r="HM356">
        <v>32.5</v>
      </c>
      <c r="HN356">
        <v>16.8956</v>
      </c>
      <c r="HO356">
        <v>63.8213</v>
      </c>
      <c r="HP356">
        <v>20.2043</v>
      </c>
      <c r="HQ356">
        <v>1</v>
      </c>
      <c r="HR356">
        <v>-0.301906</v>
      </c>
      <c r="HS356">
        <v>2.84838</v>
      </c>
      <c r="HT356">
        <v>20.1818</v>
      </c>
      <c r="HU356">
        <v>5.23226</v>
      </c>
      <c r="HV356">
        <v>11.9712</v>
      </c>
      <c r="HW356">
        <v>4.97065</v>
      </c>
      <c r="HX356">
        <v>3.28958</v>
      </c>
      <c r="HY356">
        <v>9999</v>
      </c>
      <c r="HZ356">
        <v>9999</v>
      </c>
      <c r="IA356">
        <v>9999</v>
      </c>
      <c r="IB356">
        <v>999.9</v>
      </c>
      <c r="IC356">
        <v>4.97296</v>
      </c>
      <c r="ID356">
        <v>1.8774</v>
      </c>
      <c r="IE356">
        <v>1.87547</v>
      </c>
      <c r="IF356">
        <v>1.87835</v>
      </c>
      <c r="IG356">
        <v>1.875</v>
      </c>
      <c r="IH356">
        <v>1.87853</v>
      </c>
      <c r="II356">
        <v>1.87568</v>
      </c>
      <c r="IJ356">
        <v>1.87683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1.038</v>
      </c>
      <c r="IY356">
        <v>0.0518</v>
      </c>
      <c r="IZ356">
        <v>-0.1194416370607354</v>
      </c>
      <c r="JA356">
        <v>0.002211305909277446</v>
      </c>
      <c r="JB356">
        <v>-1.416678044876584E-06</v>
      </c>
      <c r="JC356">
        <v>5.589822708492042E-10</v>
      </c>
      <c r="JD356">
        <v>-0.0366444106193515</v>
      </c>
      <c r="JE356">
        <v>-0.003883289402147765</v>
      </c>
      <c r="JF356">
        <v>0.001294046794190009</v>
      </c>
      <c r="JG356">
        <v>-2.515066912705432E-05</v>
      </c>
      <c r="JH356">
        <v>14</v>
      </c>
      <c r="JI356">
        <v>2052</v>
      </c>
      <c r="JJ356">
        <v>1</v>
      </c>
      <c r="JK356">
        <v>21</v>
      </c>
      <c r="JL356">
        <v>29355560.6</v>
      </c>
      <c r="JM356">
        <v>29355560.6</v>
      </c>
      <c r="JN356">
        <v>1.95679</v>
      </c>
      <c r="JO356">
        <v>2.53052</v>
      </c>
      <c r="JP356">
        <v>1.39893</v>
      </c>
      <c r="JQ356">
        <v>2.32788</v>
      </c>
      <c r="JR356">
        <v>1.44897</v>
      </c>
      <c r="JS356">
        <v>2.60742</v>
      </c>
      <c r="JT356">
        <v>38.0134</v>
      </c>
      <c r="JU356">
        <v>23.9124</v>
      </c>
      <c r="JV356">
        <v>18</v>
      </c>
      <c r="JW356">
        <v>476.069</v>
      </c>
      <c r="JX356">
        <v>436.297</v>
      </c>
      <c r="JY356">
        <v>13.53</v>
      </c>
      <c r="JZ356">
        <v>23.0853</v>
      </c>
      <c r="KA356">
        <v>29.9998</v>
      </c>
      <c r="KB356">
        <v>22.9485</v>
      </c>
      <c r="KC356">
        <v>23.0481</v>
      </c>
      <c r="KD356">
        <v>39.1866</v>
      </c>
      <c r="KE356">
        <v>46.3806</v>
      </c>
      <c r="KF356">
        <v>0</v>
      </c>
      <c r="KG356">
        <v>13.5351</v>
      </c>
      <c r="KH356">
        <v>874.765</v>
      </c>
      <c r="KI356">
        <v>8.405010000000001</v>
      </c>
      <c r="KJ356">
        <v>102.321</v>
      </c>
      <c r="KK356">
        <v>101.59</v>
      </c>
    </row>
    <row r="357" spans="1:297">
      <c r="A357">
        <v>341</v>
      </c>
      <c r="B357">
        <v>1761333641</v>
      </c>
      <c r="C357">
        <v>5600.400000095367</v>
      </c>
      <c r="D357" t="s">
        <v>1128</v>
      </c>
      <c r="E357" t="s">
        <v>1129</v>
      </c>
      <c r="F357">
        <v>5</v>
      </c>
      <c r="G357" t="s">
        <v>1025</v>
      </c>
      <c r="H357" t="s">
        <v>436</v>
      </c>
      <c r="I357">
        <v>1761333633.232143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866.479179947448</v>
      </c>
      <c r="AK357">
        <v>835.4422303030306</v>
      </c>
      <c r="AL357">
        <v>3.361783859882365</v>
      </c>
      <c r="AM357">
        <v>65.53775590521134</v>
      </c>
      <c r="AN357">
        <f>(AP357 - AO357 + DY357*1E3/(8.314*(EA357+273.15)) * AR357/DX357 * AQ357) * DX357/(100*DL357) * 1000/(1000 - AP357)</f>
        <v>0</v>
      </c>
      <c r="AO357">
        <v>8.463264119445819</v>
      </c>
      <c r="AP357">
        <v>11.57262363636364</v>
      </c>
      <c r="AQ357">
        <v>8.469891758660947E-06</v>
      </c>
      <c r="AR357">
        <v>114.1004477880155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1761333633.232143</v>
      </c>
      <c r="DR357">
        <v>801.59775</v>
      </c>
      <c r="DS357">
        <v>843.1475357142857</v>
      </c>
      <c r="DT357">
        <v>11.56780714285714</v>
      </c>
      <c r="DU357">
        <v>8.464121785714285</v>
      </c>
      <c r="DV357">
        <v>800.5680357142857</v>
      </c>
      <c r="DW357">
        <v>11.515975</v>
      </c>
      <c r="DX357">
        <v>500.0378214285714</v>
      </c>
      <c r="DY357">
        <v>90.12288214285714</v>
      </c>
      <c r="DZ357">
        <v>0.029578825</v>
      </c>
      <c r="EA357">
        <v>18.01176785714286</v>
      </c>
      <c r="EB357">
        <v>17.99616428571429</v>
      </c>
      <c r="EC357">
        <v>999.9000000000002</v>
      </c>
      <c r="ED357">
        <v>0</v>
      </c>
      <c r="EE357">
        <v>0</v>
      </c>
      <c r="EF357">
        <v>10002.76464285714</v>
      </c>
      <c r="EG357">
        <v>0</v>
      </c>
      <c r="EH357">
        <v>1163.219642857143</v>
      </c>
      <c r="EI357">
        <v>-41.54973928571428</v>
      </c>
      <c r="EJ357">
        <v>810.9790357142855</v>
      </c>
      <c r="EK357">
        <v>850.3449285714287</v>
      </c>
      <c r="EL357">
        <v>3.103681071428571</v>
      </c>
      <c r="EM357">
        <v>843.1475357142857</v>
      </c>
      <c r="EN357">
        <v>8.464121785714285</v>
      </c>
      <c r="EO357">
        <v>1.0425225</v>
      </c>
      <c r="EP357">
        <v>0.7628109642857145</v>
      </c>
      <c r="EQ357">
        <v>7.524620357142857</v>
      </c>
      <c r="ER357">
        <v>3.03346</v>
      </c>
      <c r="ES357">
        <v>1200.001428571429</v>
      </c>
      <c r="ET357">
        <v>0.9670107142857143</v>
      </c>
      <c r="EU357">
        <v>0.03298949285714285</v>
      </c>
      <c r="EV357">
        <v>0</v>
      </c>
      <c r="EW357">
        <v>1207.547857142857</v>
      </c>
      <c r="EX357">
        <v>5.000560000000001</v>
      </c>
      <c r="EY357">
        <v>14421.725</v>
      </c>
      <c r="EZ357">
        <v>10316.86428571429</v>
      </c>
      <c r="FA357">
        <v>37.19621428571428</v>
      </c>
      <c r="FB357">
        <v>38.99975</v>
      </c>
      <c r="FC357">
        <v>37.98635714285714</v>
      </c>
      <c r="FD357">
        <v>37.7185</v>
      </c>
      <c r="FE357">
        <v>37.73628571428571</v>
      </c>
      <c r="FF357">
        <v>1155.581428571428</v>
      </c>
      <c r="FG357">
        <v>39.42000000000001</v>
      </c>
      <c r="FH357">
        <v>0</v>
      </c>
      <c r="FI357">
        <v>1761333677</v>
      </c>
      <c r="FJ357">
        <v>0</v>
      </c>
      <c r="FK357">
        <v>1207.556923076923</v>
      </c>
      <c r="FL357">
        <v>8.46837606003883</v>
      </c>
      <c r="FM357">
        <v>95.71965796395669</v>
      </c>
      <c r="FN357">
        <v>14422.18461538462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-41.4950075</v>
      </c>
      <c r="GD357">
        <v>-1.300605253283188</v>
      </c>
      <c r="GE357">
        <v>0.1590778903359924</v>
      </c>
      <c r="GF357">
        <v>0</v>
      </c>
      <c r="GG357">
        <v>1206.996176470589</v>
      </c>
      <c r="GH357">
        <v>10.03040488227991</v>
      </c>
      <c r="GI357">
        <v>1.049633030287192</v>
      </c>
      <c r="GJ357">
        <v>0</v>
      </c>
      <c r="GK357">
        <v>3.103717000000001</v>
      </c>
      <c r="GL357">
        <v>0.01080923076922858</v>
      </c>
      <c r="GM357">
        <v>0.002021462589315002</v>
      </c>
      <c r="GN357">
        <v>1</v>
      </c>
      <c r="GO357">
        <v>1</v>
      </c>
      <c r="GP357">
        <v>3</v>
      </c>
      <c r="GQ357" t="s">
        <v>446</v>
      </c>
      <c r="GR357">
        <v>3.13338</v>
      </c>
      <c r="GS357">
        <v>2.70758</v>
      </c>
      <c r="GT357">
        <v>0.13924</v>
      </c>
      <c r="GU357">
        <v>0.144765</v>
      </c>
      <c r="GV357">
        <v>0.0640978</v>
      </c>
      <c r="GW357">
        <v>0.0508903</v>
      </c>
      <c r="GX357">
        <v>26219.2</v>
      </c>
      <c r="GY357">
        <v>25229.1</v>
      </c>
      <c r="GZ357">
        <v>30979.8</v>
      </c>
      <c r="HA357">
        <v>29727.3</v>
      </c>
      <c r="HB357">
        <v>39970.6</v>
      </c>
      <c r="HC357">
        <v>37132.7</v>
      </c>
      <c r="HD357">
        <v>47318.8</v>
      </c>
      <c r="HE357">
        <v>44163.1</v>
      </c>
      <c r="HF357">
        <v>1.89403</v>
      </c>
      <c r="HG357">
        <v>1.87905</v>
      </c>
      <c r="HH357">
        <v>0.045605</v>
      </c>
      <c r="HI357">
        <v>0</v>
      </c>
      <c r="HJ357">
        <v>17.2395</v>
      </c>
      <c r="HK357">
        <v>999.9</v>
      </c>
      <c r="HL357">
        <v>31</v>
      </c>
      <c r="HM357">
        <v>32.5</v>
      </c>
      <c r="HN357">
        <v>16.8972</v>
      </c>
      <c r="HO357">
        <v>63.1314</v>
      </c>
      <c r="HP357">
        <v>20.2003</v>
      </c>
      <c r="HQ357">
        <v>1</v>
      </c>
      <c r="HR357">
        <v>-0.302426</v>
      </c>
      <c r="HS357">
        <v>2.84871</v>
      </c>
      <c r="HT357">
        <v>20.1816</v>
      </c>
      <c r="HU357">
        <v>5.23241</v>
      </c>
      <c r="HV357">
        <v>11.9692</v>
      </c>
      <c r="HW357">
        <v>4.97085</v>
      </c>
      <c r="HX357">
        <v>3.2897</v>
      </c>
      <c r="HY357">
        <v>9999</v>
      </c>
      <c r="HZ357">
        <v>9999</v>
      </c>
      <c r="IA357">
        <v>9999</v>
      </c>
      <c r="IB357">
        <v>999.9</v>
      </c>
      <c r="IC357">
        <v>4.97297</v>
      </c>
      <c r="ID357">
        <v>1.8774</v>
      </c>
      <c r="IE357">
        <v>1.87546</v>
      </c>
      <c r="IF357">
        <v>1.87836</v>
      </c>
      <c r="IG357">
        <v>1.875</v>
      </c>
      <c r="IH357">
        <v>1.87852</v>
      </c>
      <c r="II357">
        <v>1.87568</v>
      </c>
      <c r="IJ357">
        <v>1.87683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1.056</v>
      </c>
      <c r="IY357">
        <v>0.052</v>
      </c>
      <c r="IZ357">
        <v>-0.1194416370607354</v>
      </c>
      <c r="JA357">
        <v>0.002211305909277446</v>
      </c>
      <c r="JB357">
        <v>-1.416678044876584E-06</v>
      </c>
      <c r="JC357">
        <v>5.589822708492042E-10</v>
      </c>
      <c r="JD357">
        <v>-0.0366444106193515</v>
      </c>
      <c r="JE357">
        <v>-0.003883289402147765</v>
      </c>
      <c r="JF357">
        <v>0.001294046794190009</v>
      </c>
      <c r="JG357">
        <v>-2.515066912705432E-05</v>
      </c>
      <c r="JH357">
        <v>14</v>
      </c>
      <c r="JI357">
        <v>2052</v>
      </c>
      <c r="JJ357">
        <v>1</v>
      </c>
      <c r="JK357">
        <v>21</v>
      </c>
      <c r="JL357">
        <v>29355560.7</v>
      </c>
      <c r="JM357">
        <v>29355560.7</v>
      </c>
      <c r="JN357">
        <v>1.99097</v>
      </c>
      <c r="JO357">
        <v>2.52686</v>
      </c>
      <c r="JP357">
        <v>1.39893</v>
      </c>
      <c r="JQ357">
        <v>2.32788</v>
      </c>
      <c r="JR357">
        <v>1.44897</v>
      </c>
      <c r="JS357">
        <v>2.60376</v>
      </c>
      <c r="JT357">
        <v>38.0377</v>
      </c>
      <c r="JU357">
        <v>23.9036</v>
      </c>
      <c r="JV357">
        <v>18</v>
      </c>
      <c r="JW357">
        <v>476.26</v>
      </c>
      <c r="JX357">
        <v>436.153</v>
      </c>
      <c r="JY357">
        <v>13.5356</v>
      </c>
      <c r="JZ357">
        <v>23.0826</v>
      </c>
      <c r="KA357">
        <v>29.9999</v>
      </c>
      <c r="KB357">
        <v>22.9459</v>
      </c>
      <c r="KC357">
        <v>23.0452</v>
      </c>
      <c r="KD357">
        <v>39.868</v>
      </c>
      <c r="KE357">
        <v>46.3806</v>
      </c>
      <c r="KF357">
        <v>0</v>
      </c>
      <c r="KG357">
        <v>13.5353</v>
      </c>
      <c r="KH357">
        <v>888.138</v>
      </c>
      <c r="KI357">
        <v>8.38663</v>
      </c>
      <c r="KJ357">
        <v>102.322</v>
      </c>
      <c r="KK357">
        <v>101.592</v>
      </c>
    </row>
    <row r="358" spans="1:297">
      <c r="A358">
        <v>342</v>
      </c>
      <c r="B358">
        <v>1761333645.5</v>
      </c>
      <c r="C358">
        <v>5604.900000095367</v>
      </c>
      <c r="D358" t="s">
        <v>1130</v>
      </c>
      <c r="E358" t="s">
        <v>1131</v>
      </c>
      <c r="F358">
        <v>5</v>
      </c>
      <c r="G358" t="s">
        <v>1025</v>
      </c>
      <c r="H358" t="s">
        <v>436</v>
      </c>
      <c r="I358">
        <v>1761333637.678571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882.261688495443</v>
      </c>
      <c r="AK358">
        <v>850.6849515151513</v>
      </c>
      <c r="AL358">
        <v>3.374223380544124</v>
      </c>
      <c r="AM358">
        <v>65.53775590521134</v>
      </c>
      <c r="AN358">
        <f>(AP358 - AO358 + DY358*1E3/(8.314*(EA358+273.15)) * AR358/DX358 * AQ358) * DX358/(100*DL358) * 1000/(1000 - AP358)</f>
        <v>0</v>
      </c>
      <c r="AO358">
        <v>8.463044333676205</v>
      </c>
      <c r="AP358">
        <v>11.57486060606061</v>
      </c>
      <c r="AQ358">
        <v>4.301336240948498E-06</v>
      </c>
      <c r="AR358">
        <v>114.1004477880155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1761333637.678571</v>
      </c>
      <c r="DR358">
        <v>816.4176785714286</v>
      </c>
      <c r="DS358">
        <v>858.1325000000001</v>
      </c>
      <c r="DT358">
        <v>11.56992857142857</v>
      </c>
      <c r="DU358">
        <v>8.4631025</v>
      </c>
      <c r="DV358">
        <v>815.3728214285715</v>
      </c>
      <c r="DW358">
        <v>11.51806428571429</v>
      </c>
      <c r="DX358">
        <v>500.0353928571429</v>
      </c>
      <c r="DY358">
        <v>90.1249642857143</v>
      </c>
      <c r="DZ358">
        <v>0.02963554642857142</v>
      </c>
      <c r="EA358">
        <v>18.00991071428571</v>
      </c>
      <c r="EB358">
        <v>17.99648571428571</v>
      </c>
      <c r="EC358">
        <v>999.9000000000002</v>
      </c>
      <c r="ED358">
        <v>0</v>
      </c>
      <c r="EE358">
        <v>0</v>
      </c>
      <c r="EF358">
        <v>10001.58178571428</v>
      </c>
      <c r="EG358">
        <v>0</v>
      </c>
      <c r="EH358">
        <v>1163.231428571429</v>
      </c>
      <c r="EI358">
        <v>-41.71490000000001</v>
      </c>
      <c r="EJ358">
        <v>825.974142857143</v>
      </c>
      <c r="EK358">
        <v>865.4569642857143</v>
      </c>
      <c r="EL358">
        <v>3.106826071428571</v>
      </c>
      <c r="EM358">
        <v>858.1325000000001</v>
      </c>
      <c r="EN358">
        <v>8.4631025</v>
      </c>
      <c r="EO358">
        <v>1.042738928571429</v>
      </c>
      <c r="EP358">
        <v>0.7627368571428571</v>
      </c>
      <c r="EQ358">
        <v>7.527650714285714</v>
      </c>
      <c r="ER358">
        <v>3.032088214285714</v>
      </c>
      <c r="ES358">
        <v>1200.004285714286</v>
      </c>
      <c r="ET358">
        <v>0.9670100357142857</v>
      </c>
      <c r="EU358">
        <v>0.03299011071428572</v>
      </c>
      <c r="EV358">
        <v>0</v>
      </c>
      <c r="EW358">
        <v>1208.2275</v>
      </c>
      <c r="EX358">
        <v>5.000560000000001</v>
      </c>
      <c r="EY358">
        <v>14428.65</v>
      </c>
      <c r="EZ358">
        <v>10316.875</v>
      </c>
      <c r="FA358">
        <v>37.13585714285714</v>
      </c>
      <c r="FB358">
        <v>38.93507142857142</v>
      </c>
      <c r="FC358">
        <v>37.92385714285713</v>
      </c>
      <c r="FD358">
        <v>37.63817857142857</v>
      </c>
      <c r="FE358">
        <v>37.68057142857143</v>
      </c>
      <c r="FF358">
        <v>1155.583214285714</v>
      </c>
      <c r="FG358">
        <v>39.42000000000001</v>
      </c>
      <c r="FH358">
        <v>0</v>
      </c>
      <c r="FI358">
        <v>1761333681.8</v>
      </c>
      <c r="FJ358">
        <v>0</v>
      </c>
      <c r="FK358">
        <v>1208.315</v>
      </c>
      <c r="FL358">
        <v>10.0892307707893</v>
      </c>
      <c r="FM358">
        <v>90.71111113470134</v>
      </c>
      <c r="FN358">
        <v>14429.68076923077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-41.62754750000001</v>
      </c>
      <c r="GD358">
        <v>-2.069913320825478</v>
      </c>
      <c r="GE358">
        <v>0.2302797472504914</v>
      </c>
      <c r="GF358">
        <v>0</v>
      </c>
      <c r="GG358">
        <v>1207.729117647059</v>
      </c>
      <c r="GH358">
        <v>9.542093205111778</v>
      </c>
      <c r="GI358">
        <v>0.9943823612055858</v>
      </c>
      <c r="GJ358">
        <v>0</v>
      </c>
      <c r="GK358">
        <v>3.10526775</v>
      </c>
      <c r="GL358">
        <v>0.03621129455908944</v>
      </c>
      <c r="GM358">
        <v>0.003875898919928116</v>
      </c>
      <c r="GN358">
        <v>1</v>
      </c>
      <c r="GO358">
        <v>1</v>
      </c>
      <c r="GP358">
        <v>3</v>
      </c>
      <c r="GQ358" t="s">
        <v>446</v>
      </c>
      <c r="GR358">
        <v>3.13351</v>
      </c>
      <c r="GS358">
        <v>2.70717</v>
      </c>
      <c r="GT358">
        <v>0.1409</v>
      </c>
      <c r="GU358">
        <v>0.146386</v>
      </c>
      <c r="GV358">
        <v>0.0641099</v>
      </c>
      <c r="GW358">
        <v>0.0508649</v>
      </c>
      <c r="GX358">
        <v>26168.2</v>
      </c>
      <c r="GY358">
        <v>25181.5</v>
      </c>
      <c r="GZ358">
        <v>30979.3</v>
      </c>
      <c r="HA358">
        <v>29727.6</v>
      </c>
      <c r="HB358">
        <v>39969.4</v>
      </c>
      <c r="HC358">
        <v>37134</v>
      </c>
      <c r="HD358">
        <v>47317.9</v>
      </c>
      <c r="HE358">
        <v>44163.4</v>
      </c>
      <c r="HF358">
        <v>1.89438</v>
      </c>
      <c r="HG358">
        <v>1.87873</v>
      </c>
      <c r="HH358">
        <v>0.0458136</v>
      </c>
      <c r="HI358">
        <v>0</v>
      </c>
      <c r="HJ358">
        <v>17.2411</v>
      </c>
      <c r="HK358">
        <v>999.9</v>
      </c>
      <c r="HL358">
        <v>31</v>
      </c>
      <c r="HM358">
        <v>32.5</v>
      </c>
      <c r="HN358">
        <v>16.8958</v>
      </c>
      <c r="HO358">
        <v>63.7514</v>
      </c>
      <c r="HP358">
        <v>19.8598</v>
      </c>
      <c r="HQ358">
        <v>1</v>
      </c>
      <c r="HR358">
        <v>-0.302459</v>
      </c>
      <c r="HS358">
        <v>2.85878</v>
      </c>
      <c r="HT358">
        <v>20.1816</v>
      </c>
      <c r="HU358">
        <v>5.23167</v>
      </c>
      <c r="HV358">
        <v>11.9701</v>
      </c>
      <c r="HW358">
        <v>4.9707</v>
      </c>
      <c r="HX358">
        <v>3.28958</v>
      </c>
      <c r="HY358">
        <v>9999</v>
      </c>
      <c r="HZ358">
        <v>9999</v>
      </c>
      <c r="IA358">
        <v>9999</v>
      </c>
      <c r="IB358">
        <v>999.9</v>
      </c>
      <c r="IC358">
        <v>4.97296</v>
      </c>
      <c r="ID358">
        <v>1.87739</v>
      </c>
      <c r="IE358">
        <v>1.87546</v>
      </c>
      <c r="IF358">
        <v>1.87836</v>
      </c>
      <c r="IG358">
        <v>1.875</v>
      </c>
      <c r="IH358">
        <v>1.87853</v>
      </c>
      <c r="II358">
        <v>1.87567</v>
      </c>
      <c r="IJ358">
        <v>1.87683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1.071</v>
      </c>
      <c r="IY358">
        <v>0.052</v>
      </c>
      <c r="IZ358">
        <v>-0.1194416370607354</v>
      </c>
      <c r="JA358">
        <v>0.002211305909277446</v>
      </c>
      <c r="JB358">
        <v>-1.416678044876584E-06</v>
      </c>
      <c r="JC358">
        <v>5.589822708492042E-10</v>
      </c>
      <c r="JD358">
        <v>-0.0366444106193515</v>
      </c>
      <c r="JE358">
        <v>-0.003883289402147765</v>
      </c>
      <c r="JF358">
        <v>0.001294046794190009</v>
      </c>
      <c r="JG358">
        <v>-2.515066912705432E-05</v>
      </c>
      <c r="JH358">
        <v>14</v>
      </c>
      <c r="JI358">
        <v>2052</v>
      </c>
      <c r="JJ358">
        <v>1</v>
      </c>
      <c r="JK358">
        <v>21</v>
      </c>
      <c r="JL358">
        <v>29355560.8</v>
      </c>
      <c r="JM358">
        <v>29355560.8</v>
      </c>
      <c r="JN358">
        <v>2.01782</v>
      </c>
      <c r="JO358">
        <v>2.53906</v>
      </c>
      <c r="JP358">
        <v>1.39893</v>
      </c>
      <c r="JQ358">
        <v>2.32788</v>
      </c>
      <c r="JR358">
        <v>1.44897</v>
      </c>
      <c r="JS358">
        <v>2.49146</v>
      </c>
      <c r="JT358">
        <v>38.0377</v>
      </c>
      <c r="JU358">
        <v>23.8949</v>
      </c>
      <c r="JV358">
        <v>18</v>
      </c>
      <c r="JW358">
        <v>476.428</v>
      </c>
      <c r="JX358">
        <v>435.942</v>
      </c>
      <c r="JY358">
        <v>13.537</v>
      </c>
      <c r="JZ358">
        <v>23.08</v>
      </c>
      <c r="KA358">
        <v>29.9999</v>
      </c>
      <c r="KB358">
        <v>22.9438</v>
      </c>
      <c r="KC358">
        <v>23.0431</v>
      </c>
      <c r="KD358">
        <v>40.3938</v>
      </c>
      <c r="KE358">
        <v>46.6552</v>
      </c>
      <c r="KF358">
        <v>0</v>
      </c>
      <c r="KG358">
        <v>13.5375</v>
      </c>
      <c r="KH358">
        <v>908.174</v>
      </c>
      <c r="KI358">
        <v>8.37532</v>
      </c>
      <c r="KJ358">
        <v>102.32</v>
      </c>
      <c r="KK358">
        <v>101.593</v>
      </c>
    </row>
    <row r="359" spans="1:297">
      <c r="A359">
        <v>343</v>
      </c>
      <c r="B359">
        <v>1761333651</v>
      </c>
      <c r="C359">
        <v>5610.400000095367</v>
      </c>
      <c r="D359" t="s">
        <v>1132</v>
      </c>
      <c r="E359" t="s">
        <v>1133</v>
      </c>
      <c r="F359">
        <v>5</v>
      </c>
      <c r="G359" t="s">
        <v>1025</v>
      </c>
      <c r="H359" t="s">
        <v>436</v>
      </c>
      <c r="I359">
        <v>1761333643.25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900.482030561767</v>
      </c>
      <c r="AK359">
        <v>869.2299212121208</v>
      </c>
      <c r="AL359">
        <v>3.374648962261938</v>
      </c>
      <c r="AM359">
        <v>65.53775590521134</v>
      </c>
      <c r="AN359">
        <f>(AP359 - AO359 + DY359*1E3/(8.314*(EA359+273.15)) * AR359/DX359 * AQ359) * DX359/(100*DL359) * 1000/(1000 - AP359)</f>
        <v>0</v>
      </c>
      <c r="AO359">
        <v>8.439999845272833</v>
      </c>
      <c r="AP359">
        <v>11.57455575757576</v>
      </c>
      <c r="AQ359">
        <v>5.247110355869889E-06</v>
      </c>
      <c r="AR359">
        <v>114.1004477880155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1761333643.25</v>
      </c>
      <c r="DR359">
        <v>834.99225</v>
      </c>
      <c r="DS359">
        <v>876.7927142857143</v>
      </c>
      <c r="DT359">
        <v>11.57342142857143</v>
      </c>
      <c r="DU359">
        <v>8.454279642857143</v>
      </c>
      <c r="DV359">
        <v>833.9285357142855</v>
      </c>
      <c r="DW359">
        <v>11.52149642857143</v>
      </c>
      <c r="DX359">
        <v>499.9781071428571</v>
      </c>
      <c r="DY359">
        <v>90.12735357142857</v>
      </c>
      <c r="DZ359">
        <v>0.02966130357142857</v>
      </c>
      <c r="EA359">
        <v>18.00624285714285</v>
      </c>
      <c r="EB359">
        <v>17.99936785714286</v>
      </c>
      <c r="EC359">
        <v>999.9000000000002</v>
      </c>
      <c r="ED359">
        <v>0</v>
      </c>
      <c r="EE359">
        <v>0</v>
      </c>
      <c r="EF359">
        <v>10005.66928571429</v>
      </c>
      <c r="EG359">
        <v>0</v>
      </c>
      <c r="EH359">
        <v>1163.235</v>
      </c>
      <c r="EI359">
        <v>-41.80055714285714</v>
      </c>
      <c r="EJ359">
        <v>844.7690357142856</v>
      </c>
      <c r="EK359">
        <v>884.2683928571429</v>
      </c>
      <c r="EL359">
        <v>3.119139642857143</v>
      </c>
      <c r="EM359">
        <v>876.7927142857143</v>
      </c>
      <c r="EN359">
        <v>8.454279642857143</v>
      </c>
      <c r="EO359">
        <v>1.043081785714286</v>
      </c>
      <c r="EP359">
        <v>0.7619619285714286</v>
      </c>
      <c r="EQ359">
        <v>7.532455357142858</v>
      </c>
      <c r="ER359">
        <v>3.017724642857143</v>
      </c>
      <c r="ES359">
        <v>1200.000714285714</v>
      </c>
      <c r="ET359">
        <v>0.9670089642857141</v>
      </c>
      <c r="EU359">
        <v>0.03299104642857143</v>
      </c>
      <c r="EV359">
        <v>0</v>
      </c>
      <c r="EW359">
        <v>1209.1475</v>
      </c>
      <c r="EX359">
        <v>5.000560000000001</v>
      </c>
      <c r="EY359">
        <v>14437.025</v>
      </c>
      <c r="EZ359">
        <v>10316.84285714286</v>
      </c>
      <c r="FA359">
        <v>37.05782142857142</v>
      </c>
      <c r="FB359">
        <v>38.85685714285714</v>
      </c>
      <c r="FC359">
        <v>37.84785714285714</v>
      </c>
      <c r="FD359">
        <v>37.55114285714286</v>
      </c>
      <c r="FE359">
        <v>37.61128571428571</v>
      </c>
      <c r="FF359">
        <v>1155.576428571429</v>
      </c>
      <c r="FG359">
        <v>39.42178571428572</v>
      </c>
      <c r="FH359">
        <v>0</v>
      </c>
      <c r="FI359">
        <v>1761333687.2</v>
      </c>
      <c r="FJ359">
        <v>0</v>
      </c>
      <c r="FK359">
        <v>1209.3292</v>
      </c>
      <c r="FL359">
        <v>11.19384614749185</v>
      </c>
      <c r="FM359">
        <v>84.46923075273712</v>
      </c>
      <c r="FN359">
        <v>14438.068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-41.74294</v>
      </c>
      <c r="GD359">
        <v>-1.340550844277653</v>
      </c>
      <c r="GE359">
        <v>0.1844215697796767</v>
      </c>
      <c r="GF359">
        <v>0</v>
      </c>
      <c r="GG359">
        <v>1208.575294117647</v>
      </c>
      <c r="GH359">
        <v>10.27226889685235</v>
      </c>
      <c r="GI359">
        <v>1.047844384759149</v>
      </c>
      <c r="GJ359">
        <v>0</v>
      </c>
      <c r="GK359">
        <v>3.11266</v>
      </c>
      <c r="GL359">
        <v>0.1128513320825524</v>
      </c>
      <c r="GM359">
        <v>0.01247731341275036</v>
      </c>
      <c r="GN359">
        <v>0</v>
      </c>
      <c r="GO359">
        <v>0</v>
      </c>
      <c r="GP359">
        <v>3</v>
      </c>
      <c r="GQ359" t="s">
        <v>497</v>
      </c>
      <c r="GR359">
        <v>3.13336</v>
      </c>
      <c r="GS359">
        <v>2.70758</v>
      </c>
      <c r="GT359">
        <v>0.1429</v>
      </c>
      <c r="GU359">
        <v>0.148352</v>
      </c>
      <c r="GV359">
        <v>0.0641058</v>
      </c>
      <c r="GW359">
        <v>0.0507275</v>
      </c>
      <c r="GX359">
        <v>26107.7</v>
      </c>
      <c r="GY359">
        <v>25123.5</v>
      </c>
      <c r="GZ359">
        <v>30979.7</v>
      </c>
      <c r="HA359">
        <v>29727.5</v>
      </c>
      <c r="HB359">
        <v>39970.3</v>
      </c>
      <c r="HC359">
        <v>37139.4</v>
      </c>
      <c r="HD359">
        <v>47318.4</v>
      </c>
      <c r="HE359">
        <v>44163.1</v>
      </c>
      <c r="HF359">
        <v>1.89425</v>
      </c>
      <c r="HG359">
        <v>1.87905</v>
      </c>
      <c r="HH359">
        <v>0.0456274</v>
      </c>
      <c r="HI359">
        <v>0</v>
      </c>
      <c r="HJ359">
        <v>17.2429</v>
      </c>
      <c r="HK359">
        <v>999.9</v>
      </c>
      <c r="HL359">
        <v>31</v>
      </c>
      <c r="HM359">
        <v>32.5</v>
      </c>
      <c r="HN359">
        <v>16.8952</v>
      </c>
      <c r="HO359">
        <v>63.6314</v>
      </c>
      <c r="HP359">
        <v>19.9079</v>
      </c>
      <c r="HQ359">
        <v>1</v>
      </c>
      <c r="HR359">
        <v>-0.302584</v>
      </c>
      <c r="HS359">
        <v>2.8684</v>
      </c>
      <c r="HT359">
        <v>20.1813</v>
      </c>
      <c r="HU359">
        <v>5.23197</v>
      </c>
      <c r="HV359">
        <v>11.9707</v>
      </c>
      <c r="HW359">
        <v>4.97065</v>
      </c>
      <c r="HX359">
        <v>3.28953</v>
      </c>
      <c r="HY359">
        <v>9999</v>
      </c>
      <c r="HZ359">
        <v>9999</v>
      </c>
      <c r="IA359">
        <v>9999</v>
      </c>
      <c r="IB359">
        <v>999.9</v>
      </c>
      <c r="IC359">
        <v>4.97294</v>
      </c>
      <c r="ID359">
        <v>1.8774</v>
      </c>
      <c r="IE359">
        <v>1.87545</v>
      </c>
      <c r="IF359">
        <v>1.87834</v>
      </c>
      <c r="IG359">
        <v>1.87499</v>
      </c>
      <c r="IH359">
        <v>1.87851</v>
      </c>
      <c r="II359">
        <v>1.87564</v>
      </c>
      <c r="IJ359">
        <v>1.87682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1.089</v>
      </c>
      <c r="IY359">
        <v>0.0519</v>
      </c>
      <c r="IZ359">
        <v>-0.1194416370607354</v>
      </c>
      <c r="JA359">
        <v>0.002211305909277446</v>
      </c>
      <c r="JB359">
        <v>-1.416678044876584E-06</v>
      </c>
      <c r="JC359">
        <v>5.589822708492042E-10</v>
      </c>
      <c r="JD359">
        <v>-0.0366444106193515</v>
      </c>
      <c r="JE359">
        <v>-0.003883289402147765</v>
      </c>
      <c r="JF359">
        <v>0.001294046794190009</v>
      </c>
      <c r="JG359">
        <v>-2.515066912705432E-05</v>
      </c>
      <c r="JH359">
        <v>14</v>
      </c>
      <c r="JI359">
        <v>2052</v>
      </c>
      <c r="JJ359">
        <v>1</v>
      </c>
      <c r="JK359">
        <v>21</v>
      </c>
      <c r="JL359">
        <v>29355560.9</v>
      </c>
      <c r="JM359">
        <v>29355560.9</v>
      </c>
      <c r="JN359">
        <v>2.052</v>
      </c>
      <c r="JO359">
        <v>2.5354</v>
      </c>
      <c r="JP359">
        <v>1.39893</v>
      </c>
      <c r="JQ359">
        <v>2.32788</v>
      </c>
      <c r="JR359">
        <v>1.44897</v>
      </c>
      <c r="JS359">
        <v>2.51465</v>
      </c>
      <c r="JT359">
        <v>38.0377</v>
      </c>
      <c r="JU359">
        <v>23.8949</v>
      </c>
      <c r="JV359">
        <v>18</v>
      </c>
      <c r="JW359">
        <v>476.339</v>
      </c>
      <c r="JX359">
        <v>436.11</v>
      </c>
      <c r="JY359">
        <v>13.5383</v>
      </c>
      <c r="JZ359">
        <v>23.0778</v>
      </c>
      <c r="KA359">
        <v>29.9999</v>
      </c>
      <c r="KB359">
        <v>22.9405</v>
      </c>
      <c r="KC359">
        <v>23.0399</v>
      </c>
      <c r="KD359">
        <v>41.0849</v>
      </c>
      <c r="KE359">
        <v>46.6552</v>
      </c>
      <c r="KF359">
        <v>0</v>
      </c>
      <c r="KG359">
        <v>13.5301</v>
      </c>
      <c r="KH359">
        <v>921.543</v>
      </c>
      <c r="KI359">
        <v>8.36464</v>
      </c>
      <c r="KJ359">
        <v>102.321</v>
      </c>
      <c r="KK359">
        <v>101.592</v>
      </c>
    </row>
    <row r="360" spans="1:297">
      <c r="A360">
        <v>344</v>
      </c>
      <c r="B360">
        <v>1761333655.5</v>
      </c>
      <c r="C360">
        <v>5614.900000095367</v>
      </c>
      <c r="D360" t="s">
        <v>1134</v>
      </c>
      <c r="E360" t="s">
        <v>1135</v>
      </c>
      <c r="F360">
        <v>5</v>
      </c>
      <c r="G360" t="s">
        <v>1025</v>
      </c>
      <c r="H360" t="s">
        <v>436</v>
      </c>
      <c r="I360">
        <v>1761333647.678571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915.7561882594721</v>
      </c>
      <c r="AK360">
        <v>884.402569696969</v>
      </c>
      <c r="AL360">
        <v>3.372583658762231</v>
      </c>
      <c r="AM360">
        <v>65.53775590521134</v>
      </c>
      <c r="AN360">
        <f>(AP360 - AO360 + DY360*1E3/(8.314*(EA360+273.15)) * AR360/DX360 * AQ360) * DX360/(100*DL360) * 1000/(1000 - AP360)</f>
        <v>0</v>
      </c>
      <c r="AO360">
        <v>8.42655997906046</v>
      </c>
      <c r="AP360">
        <v>11.57143272727273</v>
      </c>
      <c r="AQ360">
        <v>-7.09460423183842E-06</v>
      </c>
      <c r="AR360">
        <v>114.1004477880155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1761333647.678571</v>
      </c>
      <c r="DR360">
        <v>849.769107142857</v>
      </c>
      <c r="DS360">
        <v>891.6938214285714</v>
      </c>
      <c r="DT360">
        <v>11.57443214285714</v>
      </c>
      <c r="DU360">
        <v>8.443758928571429</v>
      </c>
      <c r="DV360">
        <v>848.6904642857143</v>
      </c>
      <c r="DW360">
        <v>11.52248571428572</v>
      </c>
      <c r="DX360">
        <v>499.9955357142857</v>
      </c>
      <c r="DY360">
        <v>90.12987857142856</v>
      </c>
      <c r="DZ360">
        <v>0.02960231785714285</v>
      </c>
      <c r="EA360">
        <v>18.004325</v>
      </c>
      <c r="EB360">
        <v>17.99972142857143</v>
      </c>
      <c r="EC360">
        <v>999.9000000000002</v>
      </c>
      <c r="ED360">
        <v>0</v>
      </c>
      <c r="EE360">
        <v>0</v>
      </c>
      <c r="EF360">
        <v>10007.31857142857</v>
      </c>
      <c r="EG360">
        <v>0</v>
      </c>
      <c r="EH360">
        <v>1163.2375</v>
      </c>
      <c r="EI360">
        <v>-41.92485</v>
      </c>
      <c r="EJ360">
        <v>859.7197857142856</v>
      </c>
      <c r="EK360">
        <v>899.287</v>
      </c>
      <c r="EL360">
        <v>3.130673214285714</v>
      </c>
      <c r="EM360">
        <v>891.6938214285714</v>
      </c>
      <c r="EN360">
        <v>8.443758928571429</v>
      </c>
      <c r="EO360">
        <v>1.043202857142857</v>
      </c>
      <c r="EP360">
        <v>0.7610349999999998</v>
      </c>
      <c r="EQ360">
        <v>7.5341475</v>
      </c>
      <c r="ER360">
        <v>3.000538571428571</v>
      </c>
      <c r="ES360">
        <v>1200.025</v>
      </c>
      <c r="ET360">
        <v>0.9670089642857141</v>
      </c>
      <c r="EU360">
        <v>0.03299105714285715</v>
      </c>
      <c r="EV360">
        <v>0</v>
      </c>
      <c r="EW360">
        <v>1209.929285714286</v>
      </c>
      <c r="EX360">
        <v>5.000560000000001</v>
      </c>
      <c r="EY360">
        <v>14443.69642857143</v>
      </c>
      <c r="EZ360">
        <v>10317.06428571429</v>
      </c>
      <c r="FA360">
        <v>36.99303571428571</v>
      </c>
      <c r="FB360">
        <v>38.79664285714285</v>
      </c>
      <c r="FC360">
        <v>37.78764285714285</v>
      </c>
      <c r="FD360">
        <v>37.4775</v>
      </c>
      <c r="FE360">
        <v>37.54435714285714</v>
      </c>
      <c r="FF360">
        <v>1155.597857142857</v>
      </c>
      <c r="FG360">
        <v>39.42464285714286</v>
      </c>
      <c r="FH360">
        <v>0</v>
      </c>
      <c r="FI360">
        <v>1761333691.4</v>
      </c>
      <c r="FJ360">
        <v>0</v>
      </c>
      <c r="FK360">
        <v>1209.992307692308</v>
      </c>
      <c r="FL360">
        <v>10.11487178511885</v>
      </c>
      <c r="FM360">
        <v>88.09572655869965</v>
      </c>
      <c r="FN360">
        <v>14443.70769230769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-41.83483170731707</v>
      </c>
      <c r="GD360">
        <v>-1.19318466898952</v>
      </c>
      <c r="GE360">
        <v>0.1776420838941486</v>
      </c>
      <c r="GF360">
        <v>0</v>
      </c>
      <c r="GG360">
        <v>1209.453529411765</v>
      </c>
      <c r="GH360">
        <v>10.76058059457944</v>
      </c>
      <c r="GI360">
        <v>1.090493364742175</v>
      </c>
      <c r="GJ360">
        <v>0</v>
      </c>
      <c r="GK360">
        <v>3.124085853658536</v>
      </c>
      <c r="GL360">
        <v>0.1659727526132369</v>
      </c>
      <c r="GM360">
        <v>0.01725423553170241</v>
      </c>
      <c r="GN360">
        <v>0</v>
      </c>
      <c r="GO360">
        <v>0</v>
      </c>
      <c r="GP360">
        <v>3</v>
      </c>
      <c r="GQ360" t="s">
        <v>497</v>
      </c>
      <c r="GR360">
        <v>3.13367</v>
      </c>
      <c r="GS360">
        <v>2.70735</v>
      </c>
      <c r="GT360">
        <v>0.144515</v>
      </c>
      <c r="GU360">
        <v>0.149949</v>
      </c>
      <c r="GV360">
        <v>0.0640959</v>
      </c>
      <c r="GW360">
        <v>0.0507214</v>
      </c>
      <c r="GX360">
        <v>26058.7</v>
      </c>
      <c r="GY360">
        <v>25076.8</v>
      </c>
      <c r="GZ360">
        <v>30979.8</v>
      </c>
      <c r="HA360">
        <v>29727.9</v>
      </c>
      <c r="HB360">
        <v>39970.8</v>
      </c>
      <c r="HC360">
        <v>37140.5</v>
      </c>
      <c r="HD360">
        <v>47318.4</v>
      </c>
      <c r="HE360">
        <v>44164</v>
      </c>
      <c r="HF360">
        <v>1.89492</v>
      </c>
      <c r="HG360">
        <v>1.8787</v>
      </c>
      <c r="HH360">
        <v>0.0454746</v>
      </c>
      <c r="HI360">
        <v>0</v>
      </c>
      <c r="HJ360">
        <v>17.244</v>
      </c>
      <c r="HK360">
        <v>999.9</v>
      </c>
      <c r="HL360">
        <v>31</v>
      </c>
      <c r="HM360">
        <v>32.5</v>
      </c>
      <c r="HN360">
        <v>16.8928</v>
      </c>
      <c r="HO360">
        <v>63.7714</v>
      </c>
      <c r="HP360">
        <v>20.0881</v>
      </c>
      <c r="HQ360">
        <v>1</v>
      </c>
      <c r="HR360">
        <v>-0.302866</v>
      </c>
      <c r="HS360">
        <v>2.8904</v>
      </c>
      <c r="HT360">
        <v>20.1811</v>
      </c>
      <c r="HU360">
        <v>5.23197</v>
      </c>
      <c r="HV360">
        <v>11.9712</v>
      </c>
      <c r="HW360">
        <v>4.97075</v>
      </c>
      <c r="HX360">
        <v>3.28955</v>
      </c>
      <c r="HY360">
        <v>9999</v>
      </c>
      <c r="HZ360">
        <v>9999</v>
      </c>
      <c r="IA360">
        <v>9999</v>
      </c>
      <c r="IB360">
        <v>999.9</v>
      </c>
      <c r="IC360">
        <v>4.97296</v>
      </c>
      <c r="ID360">
        <v>1.8774</v>
      </c>
      <c r="IE360">
        <v>1.87546</v>
      </c>
      <c r="IF360">
        <v>1.87834</v>
      </c>
      <c r="IG360">
        <v>1.875</v>
      </c>
      <c r="IH360">
        <v>1.87851</v>
      </c>
      <c r="II360">
        <v>1.87563</v>
      </c>
      <c r="IJ360">
        <v>1.87683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1.104</v>
      </c>
      <c r="IY360">
        <v>0.0519</v>
      </c>
      <c r="IZ360">
        <v>-0.1194416370607354</v>
      </c>
      <c r="JA360">
        <v>0.002211305909277446</v>
      </c>
      <c r="JB360">
        <v>-1.416678044876584E-06</v>
      </c>
      <c r="JC360">
        <v>5.589822708492042E-10</v>
      </c>
      <c r="JD360">
        <v>-0.0366444106193515</v>
      </c>
      <c r="JE360">
        <v>-0.003883289402147765</v>
      </c>
      <c r="JF360">
        <v>0.001294046794190009</v>
      </c>
      <c r="JG360">
        <v>-2.515066912705432E-05</v>
      </c>
      <c r="JH360">
        <v>14</v>
      </c>
      <c r="JI360">
        <v>2052</v>
      </c>
      <c r="JJ360">
        <v>1</v>
      </c>
      <c r="JK360">
        <v>21</v>
      </c>
      <c r="JL360">
        <v>29355560.9</v>
      </c>
      <c r="JM360">
        <v>29355560.9</v>
      </c>
      <c r="JN360">
        <v>2.07764</v>
      </c>
      <c r="JO360">
        <v>2.52686</v>
      </c>
      <c r="JP360">
        <v>1.39893</v>
      </c>
      <c r="JQ360">
        <v>2.32788</v>
      </c>
      <c r="JR360">
        <v>1.44897</v>
      </c>
      <c r="JS360">
        <v>2.6001</v>
      </c>
      <c r="JT360">
        <v>38.0377</v>
      </c>
      <c r="JU360">
        <v>23.9036</v>
      </c>
      <c r="JV360">
        <v>18</v>
      </c>
      <c r="JW360">
        <v>476.677</v>
      </c>
      <c r="JX360">
        <v>435.883</v>
      </c>
      <c r="JY360">
        <v>13.5333</v>
      </c>
      <c r="JZ360">
        <v>23.0756</v>
      </c>
      <c r="KA360">
        <v>30.0001</v>
      </c>
      <c r="KB360">
        <v>22.9384</v>
      </c>
      <c r="KC360">
        <v>23.0377</v>
      </c>
      <c r="KD360">
        <v>41.6054</v>
      </c>
      <c r="KE360">
        <v>46.6552</v>
      </c>
      <c r="KF360">
        <v>0</v>
      </c>
      <c r="KG360">
        <v>13.529</v>
      </c>
      <c r="KH360">
        <v>941.606</v>
      </c>
      <c r="KI360">
        <v>8.35333</v>
      </c>
      <c r="KJ360">
        <v>102.321</v>
      </c>
      <c r="KK360">
        <v>101.594</v>
      </c>
    </row>
    <row r="361" spans="1:297">
      <c r="A361">
        <v>345</v>
      </c>
      <c r="B361">
        <v>1761333661</v>
      </c>
      <c r="C361">
        <v>5620.400000095367</v>
      </c>
      <c r="D361" t="s">
        <v>1136</v>
      </c>
      <c r="E361" t="s">
        <v>1137</v>
      </c>
      <c r="F361">
        <v>5</v>
      </c>
      <c r="G361" t="s">
        <v>1025</v>
      </c>
      <c r="H361" t="s">
        <v>436</v>
      </c>
      <c r="I361">
        <v>1761333653.25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934.3416612007635</v>
      </c>
      <c r="AK361">
        <v>902.7701454545451</v>
      </c>
      <c r="AL361">
        <v>3.350005793457709</v>
      </c>
      <c r="AM361">
        <v>65.53775590521134</v>
      </c>
      <c r="AN361">
        <f>(AP361 - AO361 + DY361*1E3/(8.314*(EA361+273.15)) * AR361/DX361 * AQ361) * DX361/(100*DL361) * 1000/(1000 - AP361)</f>
        <v>0</v>
      </c>
      <c r="AO361">
        <v>8.424656911430924</v>
      </c>
      <c r="AP361">
        <v>11.57298181818182</v>
      </c>
      <c r="AQ361">
        <v>3.018467268985457E-06</v>
      </c>
      <c r="AR361">
        <v>114.1004477880155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1761333653.25</v>
      </c>
      <c r="DR361">
        <v>868.2920714285713</v>
      </c>
      <c r="DS361">
        <v>910.2994642857144</v>
      </c>
      <c r="DT361">
        <v>11.57363214285714</v>
      </c>
      <c r="DU361">
        <v>8.428172500000001</v>
      </c>
      <c r="DV361">
        <v>867.1946428571431</v>
      </c>
      <c r="DW361">
        <v>11.5217</v>
      </c>
      <c r="DX361">
        <v>499.9858928571429</v>
      </c>
      <c r="DY361">
        <v>90.13164642857143</v>
      </c>
      <c r="DZ361">
        <v>0.02963115714285714</v>
      </c>
      <c r="EA361">
        <v>17.99962857142857</v>
      </c>
      <c r="EB361">
        <v>17.99898928571429</v>
      </c>
      <c r="EC361">
        <v>999.9000000000002</v>
      </c>
      <c r="ED361">
        <v>0</v>
      </c>
      <c r="EE361">
        <v>0</v>
      </c>
      <c r="EF361">
        <v>10004.00892857143</v>
      </c>
      <c r="EG361">
        <v>0</v>
      </c>
      <c r="EH361">
        <v>1163.240357142857</v>
      </c>
      <c r="EI361">
        <v>-42.00756428571428</v>
      </c>
      <c r="EJ361">
        <v>878.4588928571428</v>
      </c>
      <c r="EK361">
        <v>918.0367857142857</v>
      </c>
      <c r="EL361">
        <v>3.145467142857143</v>
      </c>
      <c r="EM361">
        <v>910.2994642857144</v>
      </c>
      <c r="EN361">
        <v>8.428172500000001</v>
      </c>
      <c r="EO361">
        <v>1.043151785714286</v>
      </c>
      <c r="EP361">
        <v>0.7596451071428572</v>
      </c>
      <c r="EQ361">
        <v>7.533431428571428</v>
      </c>
      <c r="ER361">
        <v>2.974752142857143</v>
      </c>
      <c r="ES361">
        <v>1200.012142857143</v>
      </c>
      <c r="ET361">
        <v>0.9670077857142855</v>
      </c>
      <c r="EU361">
        <v>0.03299221071428571</v>
      </c>
      <c r="EV361">
        <v>0</v>
      </c>
      <c r="EW361">
        <v>1210.926428571429</v>
      </c>
      <c r="EX361">
        <v>5.000560000000001</v>
      </c>
      <c r="EY361">
        <v>14451.51428571429</v>
      </c>
      <c r="EZ361">
        <v>10316.95714285715</v>
      </c>
      <c r="FA361">
        <v>36.915</v>
      </c>
      <c r="FB361">
        <v>38.72292857142857</v>
      </c>
      <c r="FC361">
        <v>37.7185</v>
      </c>
      <c r="FD361">
        <v>37.39485714285714</v>
      </c>
      <c r="FE361">
        <v>37.46842857142857</v>
      </c>
      <c r="FF361">
        <v>1155.5825</v>
      </c>
      <c r="FG361">
        <v>39.42821428571428</v>
      </c>
      <c r="FH361">
        <v>0</v>
      </c>
      <c r="FI361">
        <v>1761333696.8</v>
      </c>
      <c r="FJ361">
        <v>0</v>
      </c>
      <c r="FK361">
        <v>1210.9608</v>
      </c>
      <c r="FL361">
        <v>9.242307723980183</v>
      </c>
      <c r="FM361">
        <v>80.13076945863449</v>
      </c>
      <c r="FN361">
        <v>14451.748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-41.9783025</v>
      </c>
      <c r="GD361">
        <v>-0.8090375234521225</v>
      </c>
      <c r="GE361">
        <v>0.1338720181507322</v>
      </c>
      <c r="GF361">
        <v>0</v>
      </c>
      <c r="GG361">
        <v>1210.296176470588</v>
      </c>
      <c r="GH361">
        <v>10.41115355718601</v>
      </c>
      <c r="GI361">
        <v>1.061785440566653</v>
      </c>
      <c r="GJ361">
        <v>0</v>
      </c>
      <c r="GK361">
        <v>3.13429225</v>
      </c>
      <c r="GL361">
        <v>0.1524701313320789</v>
      </c>
      <c r="GM361">
        <v>0.01597126881113397</v>
      </c>
      <c r="GN361">
        <v>0</v>
      </c>
      <c r="GO361">
        <v>0</v>
      </c>
      <c r="GP361">
        <v>3</v>
      </c>
      <c r="GQ361" t="s">
        <v>497</v>
      </c>
      <c r="GR361">
        <v>3.13351</v>
      </c>
      <c r="GS361">
        <v>2.7074</v>
      </c>
      <c r="GT361">
        <v>0.146454</v>
      </c>
      <c r="GU361">
        <v>0.151872</v>
      </c>
      <c r="GV361">
        <v>0.0641023</v>
      </c>
      <c r="GW361">
        <v>0.0505755</v>
      </c>
      <c r="GX361">
        <v>25999.1</v>
      </c>
      <c r="GY361">
        <v>25019.7</v>
      </c>
      <c r="GZ361">
        <v>30979.2</v>
      </c>
      <c r="HA361">
        <v>29727.5</v>
      </c>
      <c r="HB361">
        <v>39970</v>
      </c>
      <c r="HC361">
        <v>37145.6</v>
      </c>
      <c r="HD361">
        <v>47317.6</v>
      </c>
      <c r="HE361">
        <v>44163.1</v>
      </c>
      <c r="HF361">
        <v>1.89495</v>
      </c>
      <c r="HG361">
        <v>1.87917</v>
      </c>
      <c r="HH361">
        <v>0.0449866</v>
      </c>
      <c r="HI361">
        <v>0</v>
      </c>
      <c r="HJ361">
        <v>17.2456</v>
      </c>
      <c r="HK361">
        <v>999.9</v>
      </c>
      <c r="HL361">
        <v>31</v>
      </c>
      <c r="HM361">
        <v>32.5</v>
      </c>
      <c r="HN361">
        <v>16.8945</v>
      </c>
      <c r="HO361">
        <v>63.3214</v>
      </c>
      <c r="HP361">
        <v>20.2003</v>
      </c>
      <c r="HQ361">
        <v>1</v>
      </c>
      <c r="HR361">
        <v>-0.302805</v>
      </c>
      <c r="HS361">
        <v>2.88232</v>
      </c>
      <c r="HT361">
        <v>20.1814</v>
      </c>
      <c r="HU361">
        <v>5.23197</v>
      </c>
      <c r="HV361">
        <v>11.971</v>
      </c>
      <c r="HW361">
        <v>4.97055</v>
      </c>
      <c r="HX361">
        <v>3.2895</v>
      </c>
      <c r="HY361">
        <v>9999</v>
      </c>
      <c r="HZ361">
        <v>9999</v>
      </c>
      <c r="IA361">
        <v>9999</v>
      </c>
      <c r="IB361">
        <v>999.9</v>
      </c>
      <c r="IC361">
        <v>4.97294</v>
      </c>
      <c r="ID361">
        <v>1.87741</v>
      </c>
      <c r="IE361">
        <v>1.87546</v>
      </c>
      <c r="IF361">
        <v>1.87834</v>
      </c>
      <c r="IG361">
        <v>1.875</v>
      </c>
      <c r="IH361">
        <v>1.87851</v>
      </c>
      <c r="II361">
        <v>1.87566</v>
      </c>
      <c r="IJ361">
        <v>1.87681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1.123</v>
      </c>
      <c r="IY361">
        <v>0.0519</v>
      </c>
      <c r="IZ361">
        <v>-0.1194416370607354</v>
      </c>
      <c r="JA361">
        <v>0.002211305909277446</v>
      </c>
      <c r="JB361">
        <v>-1.416678044876584E-06</v>
      </c>
      <c r="JC361">
        <v>5.589822708492042E-10</v>
      </c>
      <c r="JD361">
        <v>-0.0366444106193515</v>
      </c>
      <c r="JE361">
        <v>-0.003883289402147765</v>
      </c>
      <c r="JF361">
        <v>0.001294046794190009</v>
      </c>
      <c r="JG361">
        <v>-2.515066912705432E-05</v>
      </c>
      <c r="JH361">
        <v>14</v>
      </c>
      <c r="JI361">
        <v>2052</v>
      </c>
      <c r="JJ361">
        <v>1</v>
      </c>
      <c r="JK361">
        <v>21</v>
      </c>
      <c r="JL361">
        <v>29355561</v>
      </c>
      <c r="JM361">
        <v>29355561</v>
      </c>
      <c r="JN361">
        <v>2.11182</v>
      </c>
      <c r="JO361">
        <v>2.52563</v>
      </c>
      <c r="JP361">
        <v>1.39893</v>
      </c>
      <c r="JQ361">
        <v>2.32788</v>
      </c>
      <c r="JR361">
        <v>1.44897</v>
      </c>
      <c r="JS361">
        <v>2.56836</v>
      </c>
      <c r="JT361">
        <v>38.0377</v>
      </c>
      <c r="JU361">
        <v>23.9036</v>
      </c>
      <c r="JV361">
        <v>18</v>
      </c>
      <c r="JW361">
        <v>476.667</v>
      </c>
      <c r="JX361">
        <v>436.141</v>
      </c>
      <c r="JY361">
        <v>13.5292</v>
      </c>
      <c r="JZ361">
        <v>23.0729</v>
      </c>
      <c r="KA361">
        <v>30.0001</v>
      </c>
      <c r="KB361">
        <v>22.9352</v>
      </c>
      <c r="KC361">
        <v>23.0346</v>
      </c>
      <c r="KD361">
        <v>42.2872</v>
      </c>
      <c r="KE361">
        <v>46.9424</v>
      </c>
      <c r="KF361">
        <v>0</v>
      </c>
      <c r="KG361">
        <v>13.5298</v>
      </c>
      <c r="KH361">
        <v>954.963</v>
      </c>
      <c r="KI361">
        <v>8.34136</v>
      </c>
      <c r="KJ361">
        <v>102.32</v>
      </c>
      <c r="KK361">
        <v>101.592</v>
      </c>
    </row>
    <row r="362" spans="1:297">
      <c r="A362">
        <v>346</v>
      </c>
      <c r="B362">
        <v>1761333665.5</v>
      </c>
      <c r="C362">
        <v>5624.900000095367</v>
      </c>
      <c r="D362" t="s">
        <v>1138</v>
      </c>
      <c r="E362" t="s">
        <v>1139</v>
      </c>
      <c r="F362">
        <v>5</v>
      </c>
      <c r="G362" t="s">
        <v>1025</v>
      </c>
      <c r="H362" t="s">
        <v>436</v>
      </c>
      <c r="I362">
        <v>1761333657.678571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949.5894110941474</v>
      </c>
      <c r="AK362">
        <v>918.0818848484845</v>
      </c>
      <c r="AL362">
        <v>3.413429419814221</v>
      </c>
      <c r="AM362">
        <v>65.53775590521134</v>
      </c>
      <c r="AN362">
        <f>(AP362 - AO362 + DY362*1E3/(8.314*(EA362+273.15)) * AR362/DX362 * AQ362) * DX362/(100*DL362) * 1000/(1000 - AP362)</f>
        <v>0</v>
      </c>
      <c r="AO362">
        <v>8.378397855295962</v>
      </c>
      <c r="AP362">
        <v>11.56284727272728</v>
      </c>
      <c r="AQ362">
        <v>-1.738357532300247E-05</v>
      </c>
      <c r="AR362">
        <v>114.1004477880155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1761333657.678571</v>
      </c>
      <c r="DR362">
        <v>883.0164285714285</v>
      </c>
      <c r="DS362">
        <v>925.1933571428571</v>
      </c>
      <c r="DT362">
        <v>11.57112142857143</v>
      </c>
      <c r="DU362">
        <v>8.408942142857144</v>
      </c>
      <c r="DV362">
        <v>881.9040357142858</v>
      </c>
      <c r="DW362">
        <v>11.51923571428571</v>
      </c>
      <c r="DX362">
        <v>499.99675</v>
      </c>
      <c r="DY362">
        <v>90.13192142857145</v>
      </c>
      <c r="DZ362">
        <v>0.02959195714285714</v>
      </c>
      <c r="EA362">
        <v>17.99567142857143</v>
      </c>
      <c r="EB362">
        <v>17.99617142857143</v>
      </c>
      <c r="EC362">
        <v>999.9000000000002</v>
      </c>
      <c r="ED362">
        <v>0</v>
      </c>
      <c r="EE362">
        <v>0</v>
      </c>
      <c r="EF362">
        <v>10009.61</v>
      </c>
      <c r="EG362">
        <v>0</v>
      </c>
      <c r="EH362">
        <v>1163.245</v>
      </c>
      <c r="EI362">
        <v>-42.17709642857142</v>
      </c>
      <c r="EJ362">
        <v>893.3533571428571</v>
      </c>
      <c r="EK362">
        <v>933.0389642857143</v>
      </c>
      <c r="EL362">
        <v>3.162188571428572</v>
      </c>
      <c r="EM362">
        <v>925.1933571428571</v>
      </c>
      <c r="EN362">
        <v>8.408942142857144</v>
      </c>
      <c r="EO362">
        <v>1.042928928571429</v>
      </c>
      <c r="EP362">
        <v>0.7579142142857141</v>
      </c>
      <c r="EQ362">
        <v>7.530302499999999</v>
      </c>
      <c r="ER362">
        <v>2.942533214285714</v>
      </c>
      <c r="ES362">
        <v>1200.004285714286</v>
      </c>
      <c r="ET362">
        <v>0.9670069285714284</v>
      </c>
      <c r="EU362">
        <v>0.03299308571428571</v>
      </c>
      <c r="EV362">
        <v>0</v>
      </c>
      <c r="EW362">
        <v>1211.6225</v>
      </c>
      <c r="EX362">
        <v>5.000560000000001</v>
      </c>
      <c r="EY362">
        <v>14457.39285714286</v>
      </c>
      <c r="EZ362">
        <v>10316.88214285714</v>
      </c>
      <c r="FA362">
        <v>36.85910714285713</v>
      </c>
      <c r="FB362">
        <v>38.66271428571428</v>
      </c>
      <c r="FC362">
        <v>37.66278571428571</v>
      </c>
      <c r="FD362">
        <v>37.32567857142857</v>
      </c>
      <c r="FE362">
        <v>37.40821428571429</v>
      </c>
      <c r="FF362">
        <v>1155.574285714286</v>
      </c>
      <c r="FG362">
        <v>39.43</v>
      </c>
      <c r="FH362">
        <v>0</v>
      </c>
      <c r="FI362">
        <v>1761333701.6</v>
      </c>
      <c r="FJ362">
        <v>0</v>
      </c>
      <c r="FK362">
        <v>1211.7092</v>
      </c>
      <c r="FL362">
        <v>9.586923111731206</v>
      </c>
      <c r="FM362">
        <v>75.27692327828552</v>
      </c>
      <c r="FN362">
        <v>14458.06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-42.08398780487804</v>
      </c>
      <c r="GD362">
        <v>-2.139616724738648</v>
      </c>
      <c r="GE362">
        <v>0.2205370442806822</v>
      </c>
      <c r="GF362">
        <v>0</v>
      </c>
      <c r="GG362">
        <v>1211.217647058823</v>
      </c>
      <c r="GH362">
        <v>9.431932780750255</v>
      </c>
      <c r="GI362">
        <v>0.9615155280736046</v>
      </c>
      <c r="GJ362">
        <v>0</v>
      </c>
      <c r="GK362">
        <v>3.154287804878049</v>
      </c>
      <c r="GL362">
        <v>0.208426202090593</v>
      </c>
      <c r="GM362">
        <v>0.0226781815755074</v>
      </c>
      <c r="GN362">
        <v>0</v>
      </c>
      <c r="GO362">
        <v>0</v>
      </c>
      <c r="GP362">
        <v>3</v>
      </c>
      <c r="GQ362" t="s">
        <v>497</v>
      </c>
      <c r="GR362">
        <v>3.1336</v>
      </c>
      <c r="GS362">
        <v>2.70718</v>
      </c>
      <c r="GT362">
        <v>0.148051</v>
      </c>
      <c r="GU362">
        <v>0.153457</v>
      </c>
      <c r="GV362">
        <v>0.06405569999999999</v>
      </c>
      <c r="GW362">
        <v>0.0504449</v>
      </c>
      <c r="GX362">
        <v>25951.1</v>
      </c>
      <c r="GY362">
        <v>24973</v>
      </c>
      <c r="GZ362">
        <v>30979.9</v>
      </c>
      <c r="HA362">
        <v>29727.4</v>
      </c>
      <c r="HB362">
        <v>39973</v>
      </c>
      <c r="HC362">
        <v>37150.8</v>
      </c>
      <c r="HD362">
        <v>47318.7</v>
      </c>
      <c r="HE362">
        <v>44163</v>
      </c>
      <c r="HF362">
        <v>1.895</v>
      </c>
      <c r="HG362">
        <v>1.87882</v>
      </c>
      <c r="HH362">
        <v>0.0448525</v>
      </c>
      <c r="HI362">
        <v>0</v>
      </c>
      <c r="HJ362">
        <v>17.2471</v>
      </c>
      <c r="HK362">
        <v>999.9</v>
      </c>
      <c r="HL362">
        <v>31</v>
      </c>
      <c r="HM362">
        <v>32.5</v>
      </c>
      <c r="HN362">
        <v>16.8945</v>
      </c>
      <c r="HO362">
        <v>63.5813</v>
      </c>
      <c r="HP362">
        <v>20.004</v>
      </c>
      <c r="HQ362">
        <v>1</v>
      </c>
      <c r="HR362">
        <v>-0.30295</v>
      </c>
      <c r="HS362">
        <v>2.87244</v>
      </c>
      <c r="HT362">
        <v>20.1815</v>
      </c>
      <c r="HU362">
        <v>5.23212</v>
      </c>
      <c r="HV362">
        <v>11.9706</v>
      </c>
      <c r="HW362">
        <v>4.97085</v>
      </c>
      <c r="HX362">
        <v>3.2895</v>
      </c>
      <c r="HY362">
        <v>9999</v>
      </c>
      <c r="HZ362">
        <v>9999</v>
      </c>
      <c r="IA362">
        <v>9999</v>
      </c>
      <c r="IB362">
        <v>999.9</v>
      </c>
      <c r="IC362">
        <v>4.97297</v>
      </c>
      <c r="ID362">
        <v>1.87741</v>
      </c>
      <c r="IE362">
        <v>1.87546</v>
      </c>
      <c r="IF362">
        <v>1.87835</v>
      </c>
      <c r="IG362">
        <v>1.875</v>
      </c>
      <c r="IH362">
        <v>1.87851</v>
      </c>
      <c r="II362">
        <v>1.87567</v>
      </c>
      <c r="IJ362">
        <v>1.87683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1.139</v>
      </c>
      <c r="IY362">
        <v>0.0518</v>
      </c>
      <c r="IZ362">
        <v>-0.1194416370607354</v>
      </c>
      <c r="JA362">
        <v>0.002211305909277446</v>
      </c>
      <c r="JB362">
        <v>-1.416678044876584E-06</v>
      </c>
      <c r="JC362">
        <v>5.589822708492042E-10</v>
      </c>
      <c r="JD362">
        <v>-0.0366444106193515</v>
      </c>
      <c r="JE362">
        <v>-0.003883289402147765</v>
      </c>
      <c r="JF362">
        <v>0.001294046794190009</v>
      </c>
      <c r="JG362">
        <v>-2.515066912705432E-05</v>
      </c>
      <c r="JH362">
        <v>14</v>
      </c>
      <c r="JI362">
        <v>2052</v>
      </c>
      <c r="JJ362">
        <v>1</v>
      </c>
      <c r="JK362">
        <v>21</v>
      </c>
      <c r="JL362">
        <v>29355561.1</v>
      </c>
      <c r="JM362">
        <v>29355561.1</v>
      </c>
      <c r="JN362">
        <v>2.13745</v>
      </c>
      <c r="JO362">
        <v>2.53784</v>
      </c>
      <c r="JP362">
        <v>1.39893</v>
      </c>
      <c r="JQ362">
        <v>2.32788</v>
      </c>
      <c r="JR362">
        <v>1.44897</v>
      </c>
      <c r="JS362">
        <v>2.54639</v>
      </c>
      <c r="JT362">
        <v>38.0377</v>
      </c>
      <c r="JU362">
        <v>23.8949</v>
      </c>
      <c r="JV362">
        <v>18</v>
      </c>
      <c r="JW362">
        <v>476.678</v>
      </c>
      <c r="JX362">
        <v>435.914</v>
      </c>
      <c r="JY362">
        <v>13.5289</v>
      </c>
      <c r="JZ362">
        <v>23.0712</v>
      </c>
      <c r="KA362">
        <v>30</v>
      </c>
      <c r="KB362">
        <v>22.933</v>
      </c>
      <c r="KC362">
        <v>23.0324</v>
      </c>
      <c r="KD362">
        <v>42.7975</v>
      </c>
      <c r="KE362">
        <v>46.9424</v>
      </c>
      <c r="KF362">
        <v>0</v>
      </c>
      <c r="KG362">
        <v>13.5354</v>
      </c>
      <c r="KH362">
        <v>974.998</v>
      </c>
      <c r="KI362">
        <v>8.339779999999999</v>
      </c>
      <c r="KJ362">
        <v>102.322</v>
      </c>
      <c r="KK362">
        <v>101.592</v>
      </c>
    </row>
    <row r="363" spans="1:297">
      <c r="A363">
        <v>347</v>
      </c>
      <c r="B363">
        <v>1761333671</v>
      </c>
      <c r="C363">
        <v>5630.400000095367</v>
      </c>
      <c r="D363" t="s">
        <v>1140</v>
      </c>
      <c r="E363" t="s">
        <v>1141</v>
      </c>
      <c r="F363">
        <v>5</v>
      </c>
      <c r="G363" t="s">
        <v>1025</v>
      </c>
      <c r="H363" t="s">
        <v>436</v>
      </c>
      <c r="I363">
        <v>1761333663.25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968.0190490276831</v>
      </c>
      <c r="AK363">
        <v>936.6281939393939</v>
      </c>
      <c r="AL363">
        <v>3.361387977317595</v>
      </c>
      <c r="AM363">
        <v>65.53775590521134</v>
      </c>
      <c r="AN363">
        <f>(AP363 - AO363 + DY363*1E3/(8.314*(EA363+273.15)) * AR363/DX363 * AQ363) * DX363/(100*DL363) * 1000/(1000 - AP363)</f>
        <v>0</v>
      </c>
      <c r="AO363">
        <v>8.364961148348751</v>
      </c>
      <c r="AP363">
        <v>11.55411212121213</v>
      </c>
      <c r="AQ363">
        <v>-2.089809299198291E-05</v>
      </c>
      <c r="AR363">
        <v>114.1004477880155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1761333663.25</v>
      </c>
      <c r="DR363">
        <v>901.5823214285717</v>
      </c>
      <c r="DS363">
        <v>943.8675714285715</v>
      </c>
      <c r="DT363">
        <v>11.56545357142857</v>
      </c>
      <c r="DU363">
        <v>8.386972500000001</v>
      </c>
      <c r="DV363">
        <v>900.4510357142855</v>
      </c>
      <c r="DW363">
        <v>11.51366071428571</v>
      </c>
      <c r="DX363">
        <v>499.9976785714287</v>
      </c>
      <c r="DY363">
        <v>90.13050357142858</v>
      </c>
      <c r="DZ363">
        <v>0.02951818928571429</v>
      </c>
      <c r="EA363">
        <v>17.99155714285714</v>
      </c>
      <c r="EB363">
        <v>17.99501071428572</v>
      </c>
      <c r="EC363">
        <v>999.9000000000002</v>
      </c>
      <c r="ED363">
        <v>0</v>
      </c>
      <c r="EE363">
        <v>0</v>
      </c>
      <c r="EF363">
        <v>10004.97214285714</v>
      </c>
      <c r="EG363">
        <v>0</v>
      </c>
      <c r="EH363">
        <v>1163.238928571428</v>
      </c>
      <c r="EI363">
        <v>-42.28533214285715</v>
      </c>
      <c r="EJ363">
        <v>912.1312500000001</v>
      </c>
      <c r="EK363">
        <v>951.8503214285713</v>
      </c>
      <c r="EL363">
        <v>3.1784925</v>
      </c>
      <c r="EM363">
        <v>943.8675714285715</v>
      </c>
      <c r="EN363">
        <v>8.386972500000001</v>
      </c>
      <c r="EO363">
        <v>1.042400714285714</v>
      </c>
      <c r="EP363">
        <v>0.7559220714285715</v>
      </c>
      <c r="EQ363">
        <v>7.522897142857143</v>
      </c>
      <c r="ER363">
        <v>2.905403571428572</v>
      </c>
      <c r="ES363">
        <v>1200.001428571429</v>
      </c>
      <c r="ET363">
        <v>0.9670060357142856</v>
      </c>
      <c r="EU363">
        <v>0.03299398928571429</v>
      </c>
      <c r="EV363">
        <v>0</v>
      </c>
      <c r="EW363">
        <v>1212.427857142857</v>
      </c>
      <c r="EX363">
        <v>5.000560000000001</v>
      </c>
      <c r="EY363">
        <v>14464.37142857143</v>
      </c>
      <c r="EZ363">
        <v>10316.85</v>
      </c>
      <c r="FA363">
        <v>36.78992857142857</v>
      </c>
      <c r="FB363">
        <v>38.59792857142857</v>
      </c>
      <c r="FC363">
        <v>37.59357142857142</v>
      </c>
      <c r="FD363">
        <v>37.24746428571429</v>
      </c>
      <c r="FE363">
        <v>37.3435</v>
      </c>
      <c r="FF363">
        <v>1155.571428571429</v>
      </c>
      <c r="FG363">
        <v>39.43</v>
      </c>
      <c r="FH363">
        <v>0</v>
      </c>
      <c r="FI363">
        <v>1761333707</v>
      </c>
      <c r="FJ363">
        <v>0</v>
      </c>
      <c r="FK363">
        <v>1212.462692307692</v>
      </c>
      <c r="FL363">
        <v>8.144615386234106</v>
      </c>
      <c r="FM363">
        <v>72.38632472933728</v>
      </c>
      <c r="FN363">
        <v>14464.4423076923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-42.205235</v>
      </c>
      <c r="GD363">
        <v>-1.249978986866654</v>
      </c>
      <c r="GE363">
        <v>0.1650597066973045</v>
      </c>
      <c r="GF363">
        <v>0</v>
      </c>
      <c r="GG363">
        <v>1211.967352941176</v>
      </c>
      <c r="GH363">
        <v>8.810542398372743</v>
      </c>
      <c r="GI363">
        <v>0.917327668776603</v>
      </c>
      <c r="GJ363">
        <v>0</v>
      </c>
      <c r="GK363">
        <v>3.17078125</v>
      </c>
      <c r="GL363">
        <v>0.2053525328330193</v>
      </c>
      <c r="GM363">
        <v>0.02210237760824613</v>
      </c>
      <c r="GN363">
        <v>0</v>
      </c>
      <c r="GO363">
        <v>0</v>
      </c>
      <c r="GP363">
        <v>3</v>
      </c>
      <c r="GQ363" t="s">
        <v>497</v>
      </c>
      <c r="GR363">
        <v>3.13345</v>
      </c>
      <c r="GS363">
        <v>2.70744</v>
      </c>
      <c r="GT363">
        <v>0.149967</v>
      </c>
      <c r="GU363">
        <v>0.155342</v>
      </c>
      <c r="GV363">
        <v>0.0640182</v>
      </c>
      <c r="GW363">
        <v>0.0504401</v>
      </c>
      <c r="GX363">
        <v>25892.8</v>
      </c>
      <c r="GY363">
        <v>24918.3</v>
      </c>
      <c r="GZ363">
        <v>30979.9</v>
      </c>
      <c r="HA363">
        <v>29728.4</v>
      </c>
      <c r="HB363">
        <v>39974.7</v>
      </c>
      <c r="HC363">
        <v>37152.5</v>
      </c>
      <c r="HD363">
        <v>47318.6</v>
      </c>
      <c r="HE363">
        <v>44164.6</v>
      </c>
      <c r="HF363">
        <v>1.8949</v>
      </c>
      <c r="HG363">
        <v>1.87912</v>
      </c>
      <c r="HH363">
        <v>0.045158</v>
      </c>
      <c r="HI363">
        <v>0</v>
      </c>
      <c r="HJ363">
        <v>17.2486</v>
      </c>
      <c r="HK363">
        <v>999.9</v>
      </c>
      <c r="HL363">
        <v>31</v>
      </c>
      <c r="HM363">
        <v>32.5</v>
      </c>
      <c r="HN363">
        <v>16.8936</v>
      </c>
      <c r="HO363">
        <v>63.9713</v>
      </c>
      <c r="HP363">
        <v>19.8918</v>
      </c>
      <c r="HQ363">
        <v>1</v>
      </c>
      <c r="HR363">
        <v>-0.303021</v>
      </c>
      <c r="HS363">
        <v>2.85342</v>
      </c>
      <c r="HT363">
        <v>20.1817</v>
      </c>
      <c r="HU363">
        <v>5.23241</v>
      </c>
      <c r="HV363">
        <v>11.9716</v>
      </c>
      <c r="HW363">
        <v>4.97125</v>
      </c>
      <c r="HX363">
        <v>3.28955</v>
      </c>
      <c r="HY363">
        <v>9999</v>
      </c>
      <c r="HZ363">
        <v>9999</v>
      </c>
      <c r="IA363">
        <v>9999</v>
      </c>
      <c r="IB363">
        <v>999.9</v>
      </c>
      <c r="IC363">
        <v>4.97296</v>
      </c>
      <c r="ID363">
        <v>1.87739</v>
      </c>
      <c r="IE363">
        <v>1.87546</v>
      </c>
      <c r="IF363">
        <v>1.87834</v>
      </c>
      <c r="IG363">
        <v>1.875</v>
      </c>
      <c r="IH363">
        <v>1.87851</v>
      </c>
      <c r="II363">
        <v>1.87563</v>
      </c>
      <c r="IJ363">
        <v>1.87683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1.158</v>
      </c>
      <c r="IY363">
        <v>0.0516</v>
      </c>
      <c r="IZ363">
        <v>-0.1194416370607354</v>
      </c>
      <c r="JA363">
        <v>0.002211305909277446</v>
      </c>
      <c r="JB363">
        <v>-1.416678044876584E-06</v>
      </c>
      <c r="JC363">
        <v>5.589822708492042E-10</v>
      </c>
      <c r="JD363">
        <v>-0.0366444106193515</v>
      </c>
      <c r="JE363">
        <v>-0.003883289402147765</v>
      </c>
      <c r="JF363">
        <v>0.001294046794190009</v>
      </c>
      <c r="JG363">
        <v>-2.515066912705432E-05</v>
      </c>
      <c r="JH363">
        <v>14</v>
      </c>
      <c r="JI363">
        <v>2052</v>
      </c>
      <c r="JJ363">
        <v>1</v>
      </c>
      <c r="JK363">
        <v>21</v>
      </c>
      <c r="JL363">
        <v>29355561.2</v>
      </c>
      <c r="JM363">
        <v>29355561.2</v>
      </c>
      <c r="JN363">
        <v>2.17163</v>
      </c>
      <c r="JO363">
        <v>2.53906</v>
      </c>
      <c r="JP363">
        <v>1.39893</v>
      </c>
      <c r="JQ363">
        <v>2.32788</v>
      </c>
      <c r="JR363">
        <v>1.44897</v>
      </c>
      <c r="JS363">
        <v>2.5415</v>
      </c>
      <c r="JT363">
        <v>38.0377</v>
      </c>
      <c r="JU363">
        <v>23.8861</v>
      </c>
      <c r="JV363">
        <v>18</v>
      </c>
      <c r="JW363">
        <v>476.607</v>
      </c>
      <c r="JX363">
        <v>436.071</v>
      </c>
      <c r="JY363">
        <v>13.5337</v>
      </c>
      <c r="JZ363">
        <v>23.069</v>
      </c>
      <c r="KA363">
        <v>29.9999</v>
      </c>
      <c r="KB363">
        <v>22.9304</v>
      </c>
      <c r="KC363">
        <v>23.0297</v>
      </c>
      <c r="KD363">
        <v>43.4659</v>
      </c>
      <c r="KE363">
        <v>46.9424</v>
      </c>
      <c r="KF363">
        <v>0</v>
      </c>
      <c r="KG363">
        <v>13.5375</v>
      </c>
      <c r="KH363">
        <v>988.372</v>
      </c>
      <c r="KI363">
        <v>8.339370000000001</v>
      </c>
      <c r="KJ363">
        <v>102.322</v>
      </c>
      <c r="KK363">
        <v>101.595</v>
      </c>
    </row>
    <row r="364" spans="1:297">
      <c r="A364">
        <v>348</v>
      </c>
      <c r="B364">
        <v>1761333675.5</v>
      </c>
      <c r="C364">
        <v>5634.900000095367</v>
      </c>
      <c r="D364" t="s">
        <v>1142</v>
      </c>
      <c r="E364" t="s">
        <v>1143</v>
      </c>
      <c r="F364">
        <v>5</v>
      </c>
      <c r="G364" t="s">
        <v>1025</v>
      </c>
      <c r="H364" t="s">
        <v>436</v>
      </c>
      <c r="I364">
        <v>1761333667.678571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983.2967077820622</v>
      </c>
      <c r="AK364">
        <v>951.8261818181821</v>
      </c>
      <c r="AL364">
        <v>3.380136400456994</v>
      </c>
      <c r="AM364">
        <v>65.53775590521134</v>
      </c>
      <c r="AN364">
        <f>(AP364 - AO364 + DY364*1E3/(8.314*(EA364+273.15)) * AR364/DX364 * AQ364) * DX364/(100*DL364) * 1000/(1000 - AP364)</f>
        <v>0</v>
      </c>
      <c r="AO364">
        <v>8.365170122950127</v>
      </c>
      <c r="AP364">
        <v>11.55259393939394</v>
      </c>
      <c r="AQ364">
        <v>-7.72197591484639E-07</v>
      </c>
      <c r="AR364">
        <v>114.1004477880155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1761333667.678571</v>
      </c>
      <c r="DR364">
        <v>916.3683928571427</v>
      </c>
      <c r="DS364">
        <v>958.7136428571429</v>
      </c>
      <c r="DT364">
        <v>11.56006071428572</v>
      </c>
      <c r="DU364">
        <v>8.370429285714286</v>
      </c>
      <c r="DV364">
        <v>915.2220714285714</v>
      </c>
      <c r="DW364">
        <v>11.50834642857143</v>
      </c>
      <c r="DX364">
        <v>499.9918571428572</v>
      </c>
      <c r="DY364">
        <v>90.12886428571429</v>
      </c>
      <c r="DZ364">
        <v>0.02955673928571428</v>
      </c>
      <c r="EA364">
        <v>17.98819642857143</v>
      </c>
      <c r="EB364">
        <v>17.99392142857143</v>
      </c>
      <c r="EC364">
        <v>999.9000000000002</v>
      </c>
      <c r="ED364">
        <v>0</v>
      </c>
      <c r="EE364">
        <v>0</v>
      </c>
      <c r="EF364">
        <v>10002.89607142857</v>
      </c>
      <c r="EG364">
        <v>0</v>
      </c>
      <c r="EH364">
        <v>1163.227857142857</v>
      </c>
      <c r="EI364">
        <v>-42.34520714285715</v>
      </c>
      <c r="EJ364">
        <v>927.0853571428571</v>
      </c>
      <c r="EK364">
        <v>966.8060357142856</v>
      </c>
      <c r="EL364">
        <v>3.189636071428571</v>
      </c>
      <c r="EM364">
        <v>958.7136428571429</v>
      </c>
      <c r="EN364">
        <v>8.370429285714286</v>
      </c>
      <c r="EO364">
        <v>1.041894642857143</v>
      </c>
      <c r="EP364">
        <v>0.75441725</v>
      </c>
      <c r="EQ364">
        <v>7.515793214285714</v>
      </c>
      <c r="ER364">
        <v>2.877351071428571</v>
      </c>
      <c r="ES364">
        <v>1200.0125</v>
      </c>
      <c r="ET364">
        <v>0.9670056428571429</v>
      </c>
      <c r="EU364">
        <v>0.03299431071428571</v>
      </c>
      <c r="EV364">
        <v>0</v>
      </c>
      <c r="EW364">
        <v>1212.987142857143</v>
      </c>
      <c r="EX364">
        <v>5.000560000000001</v>
      </c>
      <c r="EY364">
        <v>14469.91785714286</v>
      </c>
      <c r="EZ364">
        <v>10316.94642857143</v>
      </c>
      <c r="FA364">
        <v>36.73403571428571</v>
      </c>
      <c r="FB364">
        <v>38.54664285714285</v>
      </c>
      <c r="FC364">
        <v>37.54221428571429</v>
      </c>
      <c r="FD364">
        <v>37.18728571428571</v>
      </c>
      <c r="FE364">
        <v>37.29671428571429</v>
      </c>
      <c r="FF364">
        <v>1155.5825</v>
      </c>
      <c r="FG364">
        <v>39.43</v>
      </c>
      <c r="FH364">
        <v>0</v>
      </c>
      <c r="FI364">
        <v>1761333711.8</v>
      </c>
      <c r="FJ364">
        <v>0</v>
      </c>
      <c r="FK364">
        <v>1213.092692307692</v>
      </c>
      <c r="FL364">
        <v>8.254700853047376</v>
      </c>
      <c r="FM364">
        <v>69.80170950304505</v>
      </c>
      <c r="FN364">
        <v>14470.20384615385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-42.28822</v>
      </c>
      <c r="GD364">
        <v>-0.7784848030018321</v>
      </c>
      <c r="GE364">
        <v>0.1283107384438266</v>
      </c>
      <c r="GF364">
        <v>0</v>
      </c>
      <c r="GG364">
        <v>1212.610588235294</v>
      </c>
      <c r="GH364">
        <v>8.536592825956358</v>
      </c>
      <c r="GI364">
        <v>0.8962140670505222</v>
      </c>
      <c r="GJ364">
        <v>0</v>
      </c>
      <c r="GK364">
        <v>3.17912</v>
      </c>
      <c r="GL364">
        <v>0.1482819512195067</v>
      </c>
      <c r="GM364">
        <v>0.01885532908755508</v>
      </c>
      <c r="GN364">
        <v>0</v>
      </c>
      <c r="GO364">
        <v>0</v>
      </c>
      <c r="GP364">
        <v>3</v>
      </c>
      <c r="GQ364" t="s">
        <v>497</v>
      </c>
      <c r="GR364">
        <v>3.13351</v>
      </c>
      <c r="GS364">
        <v>2.70748</v>
      </c>
      <c r="GT364">
        <v>0.15152</v>
      </c>
      <c r="GU364">
        <v>0.156873</v>
      </c>
      <c r="GV364">
        <v>0.064016</v>
      </c>
      <c r="GW364">
        <v>0.0504283</v>
      </c>
      <c r="GX364">
        <v>25845.8</v>
      </c>
      <c r="GY364">
        <v>24872.7</v>
      </c>
      <c r="GZ364">
        <v>30980.2</v>
      </c>
      <c r="HA364">
        <v>29727.9</v>
      </c>
      <c r="HB364">
        <v>39975.4</v>
      </c>
      <c r="HC364">
        <v>37152.3</v>
      </c>
      <c r="HD364">
        <v>47319.2</v>
      </c>
      <c r="HE364">
        <v>44163.7</v>
      </c>
      <c r="HF364">
        <v>1.89498</v>
      </c>
      <c r="HG364">
        <v>1.87895</v>
      </c>
      <c r="HH364">
        <v>0.0445955</v>
      </c>
      <c r="HI364">
        <v>0</v>
      </c>
      <c r="HJ364">
        <v>17.2496</v>
      </c>
      <c r="HK364">
        <v>999.9</v>
      </c>
      <c r="HL364">
        <v>31</v>
      </c>
      <c r="HM364">
        <v>32.5</v>
      </c>
      <c r="HN364">
        <v>16.8943</v>
      </c>
      <c r="HO364">
        <v>63.3313</v>
      </c>
      <c r="HP364">
        <v>20.1442</v>
      </c>
      <c r="HQ364">
        <v>1</v>
      </c>
      <c r="HR364">
        <v>-0.303074</v>
      </c>
      <c r="HS364">
        <v>2.85315</v>
      </c>
      <c r="HT364">
        <v>20.1817</v>
      </c>
      <c r="HU364">
        <v>5.23241</v>
      </c>
      <c r="HV364">
        <v>11.9712</v>
      </c>
      <c r="HW364">
        <v>4.97115</v>
      </c>
      <c r="HX364">
        <v>3.28968</v>
      </c>
      <c r="HY364">
        <v>9999</v>
      </c>
      <c r="HZ364">
        <v>9999</v>
      </c>
      <c r="IA364">
        <v>9999</v>
      </c>
      <c r="IB364">
        <v>999.9</v>
      </c>
      <c r="IC364">
        <v>4.97294</v>
      </c>
      <c r="ID364">
        <v>1.8774</v>
      </c>
      <c r="IE364">
        <v>1.87546</v>
      </c>
      <c r="IF364">
        <v>1.87832</v>
      </c>
      <c r="IG364">
        <v>1.875</v>
      </c>
      <c r="IH364">
        <v>1.87852</v>
      </c>
      <c r="II364">
        <v>1.87563</v>
      </c>
      <c r="IJ364">
        <v>1.87682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1.173</v>
      </c>
      <c r="IY364">
        <v>0.0516</v>
      </c>
      <c r="IZ364">
        <v>-0.1194416370607354</v>
      </c>
      <c r="JA364">
        <v>0.002211305909277446</v>
      </c>
      <c r="JB364">
        <v>-1.416678044876584E-06</v>
      </c>
      <c r="JC364">
        <v>5.589822708492042E-10</v>
      </c>
      <c r="JD364">
        <v>-0.0366444106193515</v>
      </c>
      <c r="JE364">
        <v>-0.003883289402147765</v>
      </c>
      <c r="JF364">
        <v>0.001294046794190009</v>
      </c>
      <c r="JG364">
        <v>-2.515066912705432E-05</v>
      </c>
      <c r="JH364">
        <v>14</v>
      </c>
      <c r="JI364">
        <v>2052</v>
      </c>
      <c r="JJ364">
        <v>1</v>
      </c>
      <c r="JK364">
        <v>21</v>
      </c>
      <c r="JL364">
        <v>29355561.3</v>
      </c>
      <c r="JM364">
        <v>29355561.3</v>
      </c>
      <c r="JN364">
        <v>2.19727</v>
      </c>
      <c r="JO364">
        <v>2.52686</v>
      </c>
      <c r="JP364">
        <v>1.39893</v>
      </c>
      <c r="JQ364">
        <v>2.32788</v>
      </c>
      <c r="JR364">
        <v>1.44897</v>
      </c>
      <c r="JS364">
        <v>2.55737</v>
      </c>
      <c r="JT364">
        <v>38.0377</v>
      </c>
      <c r="JU364">
        <v>23.9124</v>
      </c>
      <c r="JV364">
        <v>18</v>
      </c>
      <c r="JW364">
        <v>476.63</v>
      </c>
      <c r="JX364">
        <v>435.949</v>
      </c>
      <c r="JY364">
        <v>13.5372</v>
      </c>
      <c r="JZ364">
        <v>23.0673</v>
      </c>
      <c r="KA364">
        <v>29.9999</v>
      </c>
      <c r="KB364">
        <v>22.9282</v>
      </c>
      <c r="KC364">
        <v>23.0276</v>
      </c>
      <c r="KD364">
        <v>43.9862</v>
      </c>
      <c r="KE364">
        <v>46.9424</v>
      </c>
      <c r="KF364">
        <v>0</v>
      </c>
      <c r="KG364">
        <v>13.5423</v>
      </c>
      <c r="KH364">
        <v>1008.41</v>
      </c>
      <c r="KI364">
        <v>8.33541</v>
      </c>
      <c r="KJ364">
        <v>102.323</v>
      </c>
      <c r="KK364">
        <v>101.593</v>
      </c>
    </row>
    <row r="365" spans="1:297">
      <c r="A365">
        <v>349</v>
      </c>
      <c r="B365">
        <v>1761333681</v>
      </c>
      <c r="C365">
        <v>5640.400000095367</v>
      </c>
      <c r="D365" t="s">
        <v>1144</v>
      </c>
      <c r="E365" t="s">
        <v>1145</v>
      </c>
      <c r="F365">
        <v>5</v>
      </c>
      <c r="G365" t="s">
        <v>1025</v>
      </c>
      <c r="H365" t="s">
        <v>436</v>
      </c>
      <c r="I365">
        <v>1761333673.25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1001.909019318404</v>
      </c>
      <c r="AK365">
        <v>970.3230666666664</v>
      </c>
      <c r="AL365">
        <v>3.3587197240129</v>
      </c>
      <c r="AM365">
        <v>65.53775590521134</v>
      </c>
      <c r="AN365">
        <f>(AP365 - AO365 + DY365*1E3/(8.314*(EA365+273.15)) * AR365/DX365 * AQ365) * DX365/(100*DL365) * 1000/(1000 - AP365)</f>
        <v>0</v>
      </c>
      <c r="AO365">
        <v>8.363937091060247</v>
      </c>
      <c r="AP365">
        <v>11.55430424242424</v>
      </c>
      <c r="AQ365">
        <v>-5.038450933895401E-06</v>
      </c>
      <c r="AR365">
        <v>114.1004477880155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1761333673.25</v>
      </c>
      <c r="DR365">
        <v>934.9760357142858</v>
      </c>
      <c r="DS365">
        <v>977.3759642857142</v>
      </c>
      <c r="DT365">
        <v>11.5542</v>
      </c>
      <c r="DU365">
        <v>8.364423214285713</v>
      </c>
      <c r="DV365">
        <v>933.8106071428572</v>
      </c>
      <c r="DW365">
        <v>11.50257142857143</v>
      </c>
      <c r="DX365">
        <v>500.0149642857143</v>
      </c>
      <c r="DY365">
        <v>90.12692142857144</v>
      </c>
      <c r="DZ365">
        <v>0.02951393571428571</v>
      </c>
      <c r="EA365">
        <v>17.98361785714286</v>
      </c>
      <c r="EB365">
        <v>17.99448571428571</v>
      </c>
      <c r="EC365">
        <v>999.9000000000002</v>
      </c>
      <c r="ED365">
        <v>0</v>
      </c>
      <c r="EE365">
        <v>0</v>
      </c>
      <c r="EF365">
        <v>10000.88642857143</v>
      </c>
      <c r="EG365">
        <v>0</v>
      </c>
      <c r="EH365">
        <v>1163.205714285714</v>
      </c>
      <c r="EI365">
        <v>-42.39978214285714</v>
      </c>
      <c r="EJ365">
        <v>945.9052142857145</v>
      </c>
      <c r="EK365">
        <v>985.6204642857143</v>
      </c>
      <c r="EL365">
        <v>3.189772142857143</v>
      </c>
      <c r="EM365">
        <v>977.3759642857142</v>
      </c>
      <c r="EN365">
        <v>8.364423214285713</v>
      </c>
      <c r="EO365">
        <v>1.041343214285714</v>
      </c>
      <c r="EP365">
        <v>0.7538596785714285</v>
      </c>
      <c r="EQ365">
        <v>7.508043571428572</v>
      </c>
      <c r="ER365">
        <v>2.866937857142857</v>
      </c>
      <c r="ES365">
        <v>1200.006785714286</v>
      </c>
      <c r="ET365">
        <v>0.9670046785714282</v>
      </c>
      <c r="EU365">
        <v>0.03299524285714286</v>
      </c>
      <c r="EV365">
        <v>0</v>
      </c>
      <c r="EW365">
        <v>1213.729285714286</v>
      </c>
      <c r="EX365">
        <v>5.000560000000001</v>
      </c>
      <c r="EY365">
        <v>14476.23214285714</v>
      </c>
      <c r="EZ365">
        <v>10316.89285714286</v>
      </c>
      <c r="FA365">
        <v>36.66042857142857</v>
      </c>
      <c r="FB365">
        <v>38.48628571428571</v>
      </c>
      <c r="FC365">
        <v>37.47292857142857</v>
      </c>
      <c r="FD365">
        <v>37.11128571428571</v>
      </c>
      <c r="FE365">
        <v>37.23635714285714</v>
      </c>
      <c r="FF365">
        <v>1155.576785714286</v>
      </c>
      <c r="FG365">
        <v>39.43</v>
      </c>
      <c r="FH365">
        <v>0</v>
      </c>
      <c r="FI365">
        <v>1761333717.2</v>
      </c>
      <c r="FJ365">
        <v>0</v>
      </c>
      <c r="FK365">
        <v>1213.874</v>
      </c>
      <c r="FL365">
        <v>9.094615377828433</v>
      </c>
      <c r="FM365">
        <v>72.93846157574305</v>
      </c>
      <c r="FN365">
        <v>14476.812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-42.3714975</v>
      </c>
      <c r="GD365">
        <v>-0.5921279549717682</v>
      </c>
      <c r="GE365">
        <v>0.1127839183738082</v>
      </c>
      <c r="GF365">
        <v>0</v>
      </c>
      <c r="GG365">
        <v>1213.331470588235</v>
      </c>
      <c r="GH365">
        <v>7.969595111227386</v>
      </c>
      <c r="GI365">
        <v>0.8802276856283806</v>
      </c>
      <c r="GJ365">
        <v>0</v>
      </c>
      <c r="GK365">
        <v>3.18920825</v>
      </c>
      <c r="GL365">
        <v>0.005122288930574343</v>
      </c>
      <c r="GM365">
        <v>0.005938777604650653</v>
      </c>
      <c r="GN365">
        <v>1</v>
      </c>
      <c r="GO365">
        <v>1</v>
      </c>
      <c r="GP365">
        <v>3</v>
      </c>
      <c r="GQ365" t="s">
        <v>446</v>
      </c>
      <c r="GR365">
        <v>3.13325</v>
      </c>
      <c r="GS365">
        <v>2.7073</v>
      </c>
      <c r="GT365">
        <v>0.153405</v>
      </c>
      <c r="GU365">
        <v>0.158754</v>
      </c>
      <c r="GV365">
        <v>0.0640256</v>
      </c>
      <c r="GW365">
        <v>0.0504221</v>
      </c>
      <c r="GX365">
        <v>25789.2</v>
      </c>
      <c r="GY365">
        <v>24817.4</v>
      </c>
      <c r="GZ365">
        <v>30981.1</v>
      </c>
      <c r="HA365">
        <v>29728.1</v>
      </c>
      <c r="HB365">
        <v>39976</v>
      </c>
      <c r="HC365">
        <v>37153.1</v>
      </c>
      <c r="HD365">
        <v>47320.2</v>
      </c>
      <c r="HE365">
        <v>44164.1</v>
      </c>
      <c r="HF365">
        <v>1.89417</v>
      </c>
      <c r="HG365">
        <v>1.87958</v>
      </c>
      <c r="HH365">
        <v>0.0444055</v>
      </c>
      <c r="HI365">
        <v>0</v>
      </c>
      <c r="HJ365">
        <v>17.2509</v>
      </c>
      <c r="HK365">
        <v>999.9</v>
      </c>
      <c r="HL365">
        <v>31</v>
      </c>
      <c r="HM365">
        <v>32.5</v>
      </c>
      <c r="HN365">
        <v>16.8945</v>
      </c>
      <c r="HO365">
        <v>63.2113</v>
      </c>
      <c r="HP365">
        <v>20.2324</v>
      </c>
      <c r="HQ365">
        <v>1</v>
      </c>
      <c r="HR365">
        <v>-0.303458</v>
      </c>
      <c r="HS365">
        <v>2.84359</v>
      </c>
      <c r="HT365">
        <v>20.1816</v>
      </c>
      <c r="HU365">
        <v>5.23241</v>
      </c>
      <c r="HV365">
        <v>11.97</v>
      </c>
      <c r="HW365">
        <v>4.9711</v>
      </c>
      <c r="HX365">
        <v>3.28965</v>
      </c>
      <c r="HY365">
        <v>9999</v>
      </c>
      <c r="HZ365">
        <v>9999</v>
      </c>
      <c r="IA365">
        <v>9999</v>
      </c>
      <c r="IB365">
        <v>999.9</v>
      </c>
      <c r="IC365">
        <v>4.97292</v>
      </c>
      <c r="ID365">
        <v>1.87741</v>
      </c>
      <c r="IE365">
        <v>1.87546</v>
      </c>
      <c r="IF365">
        <v>1.8783</v>
      </c>
      <c r="IG365">
        <v>1.875</v>
      </c>
      <c r="IH365">
        <v>1.87852</v>
      </c>
      <c r="II365">
        <v>1.87561</v>
      </c>
      <c r="IJ365">
        <v>1.87682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1.192</v>
      </c>
      <c r="IY365">
        <v>0.0516</v>
      </c>
      <c r="IZ365">
        <v>-0.1194416370607354</v>
      </c>
      <c r="JA365">
        <v>0.002211305909277446</v>
      </c>
      <c r="JB365">
        <v>-1.416678044876584E-06</v>
      </c>
      <c r="JC365">
        <v>5.589822708492042E-10</v>
      </c>
      <c r="JD365">
        <v>-0.0366444106193515</v>
      </c>
      <c r="JE365">
        <v>-0.003883289402147765</v>
      </c>
      <c r="JF365">
        <v>0.001294046794190009</v>
      </c>
      <c r="JG365">
        <v>-2.515066912705432E-05</v>
      </c>
      <c r="JH365">
        <v>14</v>
      </c>
      <c r="JI365">
        <v>2052</v>
      </c>
      <c r="JJ365">
        <v>1</v>
      </c>
      <c r="JK365">
        <v>21</v>
      </c>
      <c r="JL365">
        <v>29355561.4</v>
      </c>
      <c r="JM365">
        <v>29355561.4</v>
      </c>
      <c r="JN365">
        <v>2.23022</v>
      </c>
      <c r="JO365">
        <v>2.52441</v>
      </c>
      <c r="JP365">
        <v>1.39893</v>
      </c>
      <c r="JQ365">
        <v>2.32788</v>
      </c>
      <c r="JR365">
        <v>1.44897</v>
      </c>
      <c r="JS365">
        <v>2.5708</v>
      </c>
      <c r="JT365">
        <v>38.0377</v>
      </c>
      <c r="JU365">
        <v>23.9036</v>
      </c>
      <c r="JV365">
        <v>18</v>
      </c>
      <c r="JW365">
        <v>476.197</v>
      </c>
      <c r="JX365">
        <v>436.304</v>
      </c>
      <c r="JY365">
        <v>13.5421</v>
      </c>
      <c r="JZ365">
        <v>23.0651</v>
      </c>
      <c r="KA365">
        <v>29.9999</v>
      </c>
      <c r="KB365">
        <v>22.9261</v>
      </c>
      <c r="KC365">
        <v>23.0254</v>
      </c>
      <c r="KD365">
        <v>44.6522</v>
      </c>
      <c r="KE365">
        <v>46.9424</v>
      </c>
      <c r="KF365">
        <v>0</v>
      </c>
      <c r="KG365">
        <v>13.5468</v>
      </c>
      <c r="KH365">
        <v>1021.76</v>
      </c>
      <c r="KI365">
        <v>8.324439999999999</v>
      </c>
      <c r="KJ365">
        <v>102.325</v>
      </c>
      <c r="KK365">
        <v>101.594</v>
      </c>
    </row>
    <row r="366" spans="1:297">
      <c r="A366">
        <v>350</v>
      </c>
      <c r="B366">
        <v>1761333685.5</v>
      </c>
      <c r="C366">
        <v>5644.900000095367</v>
      </c>
      <c r="D366" t="s">
        <v>1146</v>
      </c>
      <c r="E366" t="s">
        <v>1147</v>
      </c>
      <c r="F366">
        <v>5</v>
      </c>
      <c r="G366" t="s">
        <v>1025</v>
      </c>
      <c r="H366" t="s">
        <v>436</v>
      </c>
      <c r="I366">
        <v>1761333677.678571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1017.045240735288</v>
      </c>
      <c r="AK366">
        <v>985.5016181818183</v>
      </c>
      <c r="AL366">
        <v>3.362345579486609</v>
      </c>
      <c r="AM366">
        <v>65.53775590521134</v>
      </c>
      <c r="AN366">
        <f>(AP366 - AO366 + DY366*1E3/(8.314*(EA366+273.15)) * AR366/DX366 * AQ366) * DX366/(100*DL366) * 1000/(1000 - AP366)</f>
        <v>0</v>
      </c>
      <c r="AO366">
        <v>8.361879939728116</v>
      </c>
      <c r="AP366">
        <v>11.55638303030303</v>
      </c>
      <c r="AQ366">
        <v>1.305743755025041E-05</v>
      </c>
      <c r="AR366">
        <v>114.1004477880155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1761333677.678571</v>
      </c>
      <c r="DR366">
        <v>949.7311785714286</v>
      </c>
      <c r="DS366">
        <v>992.2103571428571</v>
      </c>
      <c r="DT366">
        <v>11.55379285714286</v>
      </c>
      <c r="DU366">
        <v>8.363518928571429</v>
      </c>
      <c r="DV366">
        <v>948.5505714285715</v>
      </c>
      <c r="DW366">
        <v>11.50216428571429</v>
      </c>
      <c r="DX366">
        <v>499.9978214285715</v>
      </c>
      <c r="DY366">
        <v>90.12623928571431</v>
      </c>
      <c r="DZ366">
        <v>0.0294914</v>
      </c>
      <c r="EA366">
        <v>17.98033928571429</v>
      </c>
      <c r="EB366">
        <v>17.991725</v>
      </c>
      <c r="EC366">
        <v>999.9000000000002</v>
      </c>
      <c r="ED366">
        <v>0</v>
      </c>
      <c r="EE366">
        <v>0</v>
      </c>
      <c r="EF366">
        <v>10006.58392857143</v>
      </c>
      <c r="EG366">
        <v>0</v>
      </c>
      <c r="EH366">
        <v>1163.199642857143</v>
      </c>
      <c r="EI366">
        <v>-42.47903571428571</v>
      </c>
      <c r="EJ366">
        <v>960.8325357142858</v>
      </c>
      <c r="EK366">
        <v>1000.579357142857</v>
      </c>
      <c r="EL366">
        <v>3.190263928571428</v>
      </c>
      <c r="EM366">
        <v>992.2103571428571</v>
      </c>
      <c r="EN366">
        <v>8.363518928571429</v>
      </c>
      <c r="EO366">
        <v>1.041299285714286</v>
      </c>
      <c r="EP366">
        <v>0.7537725357142857</v>
      </c>
      <c r="EQ366">
        <v>7.507411785714285</v>
      </c>
      <c r="ER366">
        <v>2.865306785714286</v>
      </c>
      <c r="ES366">
        <v>1199.993928571429</v>
      </c>
      <c r="ET366">
        <v>0.9670037499999997</v>
      </c>
      <c r="EU366">
        <v>0.03299613928571429</v>
      </c>
      <c r="EV366">
        <v>0</v>
      </c>
      <c r="EW366">
        <v>1214.414285714286</v>
      </c>
      <c r="EX366">
        <v>5.000560000000001</v>
      </c>
      <c r="EY366">
        <v>14480.85714285714</v>
      </c>
      <c r="EZ366">
        <v>10316.775</v>
      </c>
      <c r="FA366">
        <v>36.60903571428571</v>
      </c>
      <c r="FB366">
        <v>38.43057142857142</v>
      </c>
      <c r="FC366">
        <v>37.41264285714285</v>
      </c>
      <c r="FD366">
        <v>37.05785714285714</v>
      </c>
      <c r="FE366">
        <v>37.18957142857143</v>
      </c>
      <c r="FF366">
        <v>1155.563928571429</v>
      </c>
      <c r="FG366">
        <v>39.43</v>
      </c>
      <c r="FH366">
        <v>0</v>
      </c>
      <c r="FI366">
        <v>1761333722</v>
      </c>
      <c r="FJ366">
        <v>0</v>
      </c>
      <c r="FK366">
        <v>1214.5312</v>
      </c>
      <c r="FL366">
        <v>8.480769228809089</v>
      </c>
      <c r="FM366">
        <v>66.57692300236469</v>
      </c>
      <c r="FN366">
        <v>14482.196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-42.42803658536585</v>
      </c>
      <c r="GD366">
        <v>-1.118239024390246</v>
      </c>
      <c r="GE366">
        <v>0.1367311297117173</v>
      </c>
      <c r="GF366">
        <v>0</v>
      </c>
      <c r="GG366">
        <v>1213.998529411764</v>
      </c>
      <c r="GH366">
        <v>8.699618032810463</v>
      </c>
      <c r="GI366">
        <v>0.9586790309739063</v>
      </c>
      <c r="GJ366">
        <v>0</v>
      </c>
      <c r="GK366">
        <v>3.190928780487805</v>
      </c>
      <c r="GL366">
        <v>0.002586689895473433</v>
      </c>
      <c r="GM366">
        <v>0.002852795116408555</v>
      </c>
      <c r="GN366">
        <v>1</v>
      </c>
      <c r="GO366">
        <v>1</v>
      </c>
      <c r="GP366">
        <v>3</v>
      </c>
      <c r="GQ366" t="s">
        <v>446</v>
      </c>
      <c r="GR366">
        <v>3.1335</v>
      </c>
      <c r="GS366">
        <v>2.70719</v>
      </c>
      <c r="GT366">
        <v>0.154923</v>
      </c>
      <c r="GU366">
        <v>0.160254</v>
      </c>
      <c r="GV366">
        <v>0.0640353</v>
      </c>
      <c r="GW366">
        <v>0.0504237</v>
      </c>
      <c r="GX366">
        <v>25743</v>
      </c>
      <c r="GY366">
        <v>24773.2</v>
      </c>
      <c r="GZ366">
        <v>30981</v>
      </c>
      <c r="HA366">
        <v>29728.1</v>
      </c>
      <c r="HB366">
        <v>39976</v>
      </c>
      <c r="HC366">
        <v>37153</v>
      </c>
      <c r="HD366">
        <v>47320.6</v>
      </c>
      <c r="HE366">
        <v>44164.1</v>
      </c>
      <c r="HF366">
        <v>1.89498</v>
      </c>
      <c r="HG366">
        <v>1.87927</v>
      </c>
      <c r="HH366">
        <v>0.044588</v>
      </c>
      <c r="HI366">
        <v>0</v>
      </c>
      <c r="HJ366">
        <v>17.2517</v>
      </c>
      <c r="HK366">
        <v>999.9</v>
      </c>
      <c r="HL366">
        <v>31</v>
      </c>
      <c r="HM366">
        <v>32.5</v>
      </c>
      <c r="HN366">
        <v>16.895</v>
      </c>
      <c r="HO366">
        <v>63.3813</v>
      </c>
      <c r="HP366">
        <v>20.1923</v>
      </c>
      <c r="HQ366">
        <v>1</v>
      </c>
      <c r="HR366">
        <v>-0.303582</v>
      </c>
      <c r="HS366">
        <v>2.83941</v>
      </c>
      <c r="HT366">
        <v>20.1818</v>
      </c>
      <c r="HU366">
        <v>5.23241</v>
      </c>
      <c r="HV366">
        <v>11.9713</v>
      </c>
      <c r="HW366">
        <v>4.97135</v>
      </c>
      <c r="HX366">
        <v>3.28968</v>
      </c>
      <c r="HY366">
        <v>9999</v>
      </c>
      <c r="HZ366">
        <v>9999</v>
      </c>
      <c r="IA366">
        <v>9999</v>
      </c>
      <c r="IB366">
        <v>999.9</v>
      </c>
      <c r="IC366">
        <v>4.97293</v>
      </c>
      <c r="ID366">
        <v>1.87742</v>
      </c>
      <c r="IE366">
        <v>1.87546</v>
      </c>
      <c r="IF366">
        <v>1.87833</v>
      </c>
      <c r="IG366">
        <v>1.875</v>
      </c>
      <c r="IH366">
        <v>1.87853</v>
      </c>
      <c r="II366">
        <v>1.87566</v>
      </c>
      <c r="IJ366">
        <v>1.87683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1.207</v>
      </c>
      <c r="IY366">
        <v>0.0517</v>
      </c>
      <c r="IZ366">
        <v>-0.1194416370607354</v>
      </c>
      <c r="JA366">
        <v>0.002211305909277446</v>
      </c>
      <c r="JB366">
        <v>-1.416678044876584E-06</v>
      </c>
      <c r="JC366">
        <v>5.589822708492042E-10</v>
      </c>
      <c r="JD366">
        <v>-0.0366444106193515</v>
      </c>
      <c r="JE366">
        <v>-0.003883289402147765</v>
      </c>
      <c r="JF366">
        <v>0.001294046794190009</v>
      </c>
      <c r="JG366">
        <v>-2.515066912705432E-05</v>
      </c>
      <c r="JH366">
        <v>14</v>
      </c>
      <c r="JI366">
        <v>2052</v>
      </c>
      <c r="JJ366">
        <v>1</v>
      </c>
      <c r="JK366">
        <v>21</v>
      </c>
      <c r="JL366">
        <v>29355561.4</v>
      </c>
      <c r="JM366">
        <v>29355561.4</v>
      </c>
      <c r="JN366">
        <v>2.25586</v>
      </c>
      <c r="JO366">
        <v>2.53906</v>
      </c>
      <c r="JP366">
        <v>1.39893</v>
      </c>
      <c r="JQ366">
        <v>2.32788</v>
      </c>
      <c r="JR366">
        <v>1.44897</v>
      </c>
      <c r="JS366">
        <v>2.54639</v>
      </c>
      <c r="JT366">
        <v>38.0377</v>
      </c>
      <c r="JU366">
        <v>23.8949</v>
      </c>
      <c r="JV366">
        <v>18</v>
      </c>
      <c r="JW366">
        <v>476.599</v>
      </c>
      <c r="JX366">
        <v>436.107</v>
      </c>
      <c r="JY366">
        <v>13.5468</v>
      </c>
      <c r="JZ366">
        <v>23.0635</v>
      </c>
      <c r="KA366">
        <v>30</v>
      </c>
      <c r="KB366">
        <v>22.9239</v>
      </c>
      <c r="KC366">
        <v>23.0232</v>
      </c>
      <c r="KD366">
        <v>45.1623</v>
      </c>
      <c r="KE366">
        <v>46.9424</v>
      </c>
      <c r="KF366">
        <v>0</v>
      </c>
      <c r="KG366">
        <v>13.5555</v>
      </c>
      <c r="KH366">
        <v>1041.8</v>
      </c>
      <c r="KI366">
        <v>8.32038</v>
      </c>
      <c r="KJ366">
        <v>102.326</v>
      </c>
      <c r="KK366">
        <v>101.594</v>
      </c>
    </row>
    <row r="367" spans="1:297">
      <c r="A367">
        <v>351</v>
      </c>
      <c r="B367">
        <v>1761333691</v>
      </c>
      <c r="C367">
        <v>5650.400000095367</v>
      </c>
      <c r="D367" t="s">
        <v>1148</v>
      </c>
      <c r="E367" t="s">
        <v>1149</v>
      </c>
      <c r="F367">
        <v>5</v>
      </c>
      <c r="G367" t="s">
        <v>1025</v>
      </c>
      <c r="H367" t="s">
        <v>436</v>
      </c>
      <c r="I367">
        <v>1761333683.25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1035.626748464969</v>
      </c>
      <c r="AK367">
        <v>1004.041642424242</v>
      </c>
      <c r="AL367">
        <v>3.36952778010472</v>
      </c>
      <c r="AM367">
        <v>65.53775590521134</v>
      </c>
      <c r="AN367">
        <f>(AP367 - AO367 + DY367*1E3/(8.314*(EA367+273.15)) * AR367/DX367 * AQ367) * DX367/(100*DL367) * 1000/(1000 - AP367)</f>
        <v>0</v>
      </c>
      <c r="AO367">
        <v>8.362730999616346</v>
      </c>
      <c r="AP367">
        <v>11.56009454545454</v>
      </c>
      <c r="AQ367">
        <v>4.907047133947367E-06</v>
      </c>
      <c r="AR367">
        <v>114.1004477880155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1761333683.25</v>
      </c>
      <c r="DR367">
        <v>968.2892857142857</v>
      </c>
      <c r="DS367">
        <v>1010.891428571428</v>
      </c>
      <c r="DT367">
        <v>11.55555</v>
      </c>
      <c r="DU367">
        <v>8.362687142857142</v>
      </c>
      <c r="DV367">
        <v>967.0894285714287</v>
      </c>
      <c r="DW367">
        <v>11.5039</v>
      </c>
      <c r="DX367">
        <v>499.9964285714286</v>
      </c>
      <c r="DY367">
        <v>90.12666071428571</v>
      </c>
      <c r="DZ367">
        <v>0.029497775</v>
      </c>
      <c r="EA367">
        <v>17.97651785714286</v>
      </c>
      <c r="EB367">
        <v>17.99182857142857</v>
      </c>
      <c r="EC367">
        <v>999.9000000000002</v>
      </c>
      <c r="ED367">
        <v>0</v>
      </c>
      <c r="EE367">
        <v>0</v>
      </c>
      <c r="EF367">
        <v>10002.86107142857</v>
      </c>
      <c r="EG367">
        <v>0</v>
      </c>
      <c r="EH367">
        <v>1163.206785714286</v>
      </c>
      <c r="EI367">
        <v>-42.60210714285714</v>
      </c>
      <c r="EJ367">
        <v>979.6092499999999</v>
      </c>
      <c r="EK367">
        <v>1019.417464285714</v>
      </c>
      <c r="EL367">
        <v>3.192857857142857</v>
      </c>
      <c r="EM367">
        <v>1010.891428571428</v>
      </c>
      <c r="EN367">
        <v>8.362687142857142</v>
      </c>
      <c r="EO367">
        <v>1.041462857142857</v>
      </c>
      <c r="EP367">
        <v>0.753701107142857</v>
      </c>
      <c r="EQ367">
        <v>7.509712142857143</v>
      </c>
      <c r="ER367">
        <v>2.863969642857143</v>
      </c>
      <c r="ES367">
        <v>1199.993571428571</v>
      </c>
      <c r="ET367">
        <v>0.967003071428571</v>
      </c>
      <c r="EU367">
        <v>0.03299677142857144</v>
      </c>
      <c r="EV367">
        <v>0</v>
      </c>
      <c r="EW367">
        <v>1215.250714285714</v>
      </c>
      <c r="EX367">
        <v>5.000560000000001</v>
      </c>
      <c r="EY367">
        <v>14486.73928571428</v>
      </c>
      <c r="EZ367">
        <v>10316.76785714286</v>
      </c>
      <c r="FA367">
        <v>36.53992857142858</v>
      </c>
      <c r="FB367">
        <v>38.36571428571428</v>
      </c>
      <c r="FC367">
        <v>37.34342857142857</v>
      </c>
      <c r="FD367">
        <v>36.99078571428571</v>
      </c>
      <c r="FE367">
        <v>37.12242857142856</v>
      </c>
      <c r="FF367">
        <v>1155.563571428571</v>
      </c>
      <c r="FG367">
        <v>39.43</v>
      </c>
      <c r="FH367">
        <v>0</v>
      </c>
      <c r="FI367">
        <v>1761333726.8</v>
      </c>
      <c r="FJ367">
        <v>0</v>
      </c>
      <c r="FK367">
        <v>1215.2356</v>
      </c>
      <c r="FL367">
        <v>8.973846199008213</v>
      </c>
      <c r="FM367">
        <v>64.16153858920708</v>
      </c>
      <c r="FN367">
        <v>14487.42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-42.5278512195122</v>
      </c>
      <c r="GD367">
        <v>-1.28570383275261</v>
      </c>
      <c r="GE367">
        <v>0.1484826722615382</v>
      </c>
      <c r="GF367">
        <v>0</v>
      </c>
      <c r="GG367">
        <v>1214.806470588235</v>
      </c>
      <c r="GH367">
        <v>8.530481295175763</v>
      </c>
      <c r="GI367">
        <v>0.9438091854536679</v>
      </c>
      <c r="GJ367">
        <v>0</v>
      </c>
      <c r="GK367">
        <v>3.191428536585367</v>
      </c>
      <c r="GL367">
        <v>0.02992787456446041</v>
      </c>
      <c r="GM367">
        <v>0.003192681846130716</v>
      </c>
      <c r="GN367">
        <v>1</v>
      </c>
      <c r="GO367">
        <v>1</v>
      </c>
      <c r="GP367">
        <v>3</v>
      </c>
      <c r="GQ367" t="s">
        <v>446</v>
      </c>
      <c r="GR367">
        <v>3.13344</v>
      </c>
      <c r="GS367">
        <v>2.70727</v>
      </c>
      <c r="GT367">
        <v>0.156778</v>
      </c>
      <c r="GU367">
        <v>0.162098</v>
      </c>
      <c r="GV367">
        <v>0.0640551</v>
      </c>
      <c r="GW367">
        <v>0.0504231</v>
      </c>
      <c r="GX367">
        <v>25686.2</v>
      </c>
      <c r="GY367">
        <v>24719.2</v>
      </c>
      <c r="GZ367">
        <v>30980.6</v>
      </c>
      <c r="HA367">
        <v>29728.5</v>
      </c>
      <c r="HB367">
        <v>39974.5</v>
      </c>
      <c r="HC367">
        <v>37153.9</v>
      </c>
      <c r="HD367">
        <v>47319.7</v>
      </c>
      <c r="HE367">
        <v>44164.9</v>
      </c>
      <c r="HF367">
        <v>1.89495</v>
      </c>
      <c r="HG367">
        <v>1.87925</v>
      </c>
      <c r="HH367">
        <v>0.044845</v>
      </c>
      <c r="HI367">
        <v>0</v>
      </c>
      <c r="HJ367">
        <v>17.2532</v>
      </c>
      <c r="HK367">
        <v>999.9</v>
      </c>
      <c r="HL367">
        <v>31</v>
      </c>
      <c r="HM367">
        <v>32.5</v>
      </c>
      <c r="HN367">
        <v>16.8939</v>
      </c>
      <c r="HO367">
        <v>63.2013</v>
      </c>
      <c r="HP367">
        <v>19.9119</v>
      </c>
      <c r="HQ367">
        <v>1</v>
      </c>
      <c r="HR367">
        <v>-0.303615</v>
      </c>
      <c r="HS367">
        <v>2.82307</v>
      </c>
      <c r="HT367">
        <v>20.1821</v>
      </c>
      <c r="HU367">
        <v>5.23212</v>
      </c>
      <c r="HV367">
        <v>11.971</v>
      </c>
      <c r="HW367">
        <v>4.971</v>
      </c>
      <c r="HX367">
        <v>3.28953</v>
      </c>
      <c r="HY367">
        <v>9999</v>
      </c>
      <c r="HZ367">
        <v>9999</v>
      </c>
      <c r="IA367">
        <v>9999</v>
      </c>
      <c r="IB367">
        <v>999.9</v>
      </c>
      <c r="IC367">
        <v>4.97294</v>
      </c>
      <c r="ID367">
        <v>1.87744</v>
      </c>
      <c r="IE367">
        <v>1.87546</v>
      </c>
      <c r="IF367">
        <v>1.87835</v>
      </c>
      <c r="IG367">
        <v>1.875</v>
      </c>
      <c r="IH367">
        <v>1.87853</v>
      </c>
      <c r="II367">
        <v>1.87567</v>
      </c>
      <c r="IJ367">
        <v>1.87683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1.226</v>
      </c>
      <c r="IY367">
        <v>0.0517</v>
      </c>
      <c r="IZ367">
        <v>-0.1194416370607354</v>
      </c>
      <c r="JA367">
        <v>0.002211305909277446</v>
      </c>
      <c r="JB367">
        <v>-1.416678044876584E-06</v>
      </c>
      <c r="JC367">
        <v>5.589822708492042E-10</v>
      </c>
      <c r="JD367">
        <v>-0.0366444106193515</v>
      </c>
      <c r="JE367">
        <v>-0.003883289402147765</v>
      </c>
      <c r="JF367">
        <v>0.001294046794190009</v>
      </c>
      <c r="JG367">
        <v>-2.515066912705432E-05</v>
      </c>
      <c r="JH367">
        <v>14</v>
      </c>
      <c r="JI367">
        <v>2052</v>
      </c>
      <c r="JJ367">
        <v>1</v>
      </c>
      <c r="JK367">
        <v>21</v>
      </c>
      <c r="JL367">
        <v>29355561.5</v>
      </c>
      <c r="JM367">
        <v>29355561.5</v>
      </c>
      <c r="JN367">
        <v>2.2876</v>
      </c>
      <c r="JO367">
        <v>2.53906</v>
      </c>
      <c r="JP367">
        <v>1.39893</v>
      </c>
      <c r="JQ367">
        <v>2.32788</v>
      </c>
      <c r="JR367">
        <v>1.44897</v>
      </c>
      <c r="JS367">
        <v>2.5647</v>
      </c>
      <c r="JT367">
        <v>38.0134</v>
      </c>
      <c r="JU367">
        <v>23.9036</v>
      </c>
      <c r="JV367">
        <v>18</v>
      </c>
      <c r="JW367">
        <v>476.571</v>
      </c>
      <c r="JX367">
        <v>436.07</v>
      </c>
      <c r="JY367">
        <v>13.5551</v>
      </c>
      <c r="JZ367">
        <v>23.0613</v>
      </c>
      <c r="KA367">
        <v>30</v>
      </c>
      <c r="KB367">
        <v>22.9217</v>
      </c>
      <c r="KC367">
        <v>23.0205</v>
      </c>
      <c r="KD367">
        <v>45.7861</v>
      </c>
      <c r="KE367">
        <v>46.9424</v>
      </c>
      <c r="KF367">
        <v>0</v>
      </c>
      <c r="KG367">
        <v>13.5602</v>
      </c>
      <c r="KH367">
        <v>1055.6</v>
      </c>
      <c r="KI367">
        <v>8.308199999999999</v>
      </c>
      <c r="KJ367">
        <v>102.324</v>
      </c>
      <c r="KK367">
        <v>101.596</v>
      </c>
    </row>
    <row r="368" spans="1:297">
      <c r="A368">
        <v>352</v>
      </c>
      <c r="B368">
        <v>1761333696</v>
      </c>
      <c r="C368">
        <v>5655.400000095367</v>
      </c>
      <c r="D368" t="s">
        <v>1150</v>
      </c>
      <c r="E368" t="s">
        <v>1151</v>
      </c>
      <c r="F368">
        <v>5</v>
      </c>
      <c r="G368" t="s">
        <v>1025</v>
      </c>
      <c r="H368" t="s">
        <v>436</v>
      </c>
      <c r="I368">
        <v>1761333688.518518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1051.842460795147</v>
      </c>
      <c r="AK368">
        <v>1020.604969696969</v>
      </c>
      <c r="AL368">
        <v>3.277864856567176</v>
      </c>
      <c r="AM368">
        <v>65.53775590521134</v>
      </c>
      <c r="AN368">
        <f>(AP368 - AO368 + DY368*1E3/(8.314*(EA368+273.15)) * AR368/DX368 * AQ368) * DX368/(100*DL368) * 1000/(1000 - AP368)</f>
        <v>0</v>
      </c>
      <c r="AO368">
        <v>8.361135265422076</v>
      </c>
      <c r="AP368">
        <v>11.56439212121212</v>
      </c>
      <c r="AQ368">
        <v>3.345515657605516E-06</v>
      </c>
      <c r="AR368">
        <v>114.1004477880155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1761333688.518518</v>
      </c>
      <c r="DR368">
        <v>985.8224074074074</v>
      </c>
      <c r="DS368">
        <v>1028.274814814815</v>
      </c>
      <c r="DT368">
        <v>11.55917777777778</v>
      </c>
      <c r="DU368">
        <v>8.362020740740739</v>
      </c>
      <c r="DV368">
        <v>984.6039629629629</v>
      </c>
      <c r="DW368">
        <v>11.50747037037037</v>
      </c>
      <c r="DX368">
        <v>500.0181481481482</v>
      </c>
      <c r="DY368">
        <v>90.12767407407408</v>
      </c>
      <c r="DZ368">
        <v>0.02940865925925926</v>
      </c>
      <c r="EA368">
        <v>17.97438148148148</v>
      </c>
      <c r="EB368">
        <v>17.99195925925926</v>
      </c>
      <c r="EC368">
        <v>999.9000000000001</v>
      </c>
      <c r="ED368">
        <v>0</v>
      </c>
      <c r="EE368">
        <v>0</v>
      </c>
      <c r="EF368">
        <v>10008.77851851852</v>
      </c>
      <c r="EG368">
        <v>0</v>
      </c>
      <c r="EH368">
        <v>1163.207407407407</v>
      </c>
      <c r="EI368">
        <v>-42.45241481481482</v>
      </c>
      <c r="EJ368">
        <v>997.3511481481481</v>
      </c>
      <c r="EK368">
        <v>1036.945925925926</v>
      </c>
      <c r="EL368">
        <v>3.197154814814815</v>
      </c>
      <c r="EM368">
        <v>1028.274814814815</v>
      </c>
      <c r="EN368">
        <v>8.362020740740739</v>
      </c>
      <c r="EO368">
        <v>1.041801111111111</v>
      </c>
      <c r="EP368">
        <v>0.7536494444444444</v>
      </c>
      <c r="EQ368">
        <v>7.514475185185185</v>
      </c>
      <c r="ER368">
        <v>2.863003333333333</v>
      </c>
      <c r="ES368">
        <v>1200.015925925926</v>
      </c>
      <c r="ET368">
        <v>0.9670030740740737</v>
      </c>
      <c r="EU368">
        <v>0.03299677037037037</v>
      </c>
      <c r="EV368">
        <v>0</v>
      </c>
      <c r="EW368">
        <v>1215.82037037037</v>
      </c>
      <c r="EX368">
        <v>5.000560000000001</v>
      </c>
      <c r="EY368">
        <v>14492.38518518519</v>
      </c>
      <c r="EZ368">
        <v>10316.96296296296</v>
      </c>
      <c r="FA368">
        <v>36.47429629629629</v>
      </c>
      <c r="FB368">
        <v>38.30303703703703</v>
      </c>
      <c r="FC368">
        <v>37.27751851851852</v>
      </c>
      <c r="FD368">
        <v>36.9327037037037</v>
      </c>
      <c r="FE368">
        <v>37.06</v>
      </c>
      <c r="FF368">
        <v>1155.585925925926</v>
      </c>
      <c r="FG368">
        <v>39.43</v>
      </c>
      <c r="FH368">
        <v>0</v>
      </c>
      <c r="FI368">
        <v>1761333732.2</v>
      </c>
      <c r="FJ368">
        <v>0</v>
      </c>
      <c r="FK368">
        <v>1215.828076923077</v>
      </c>
      <c r="FL368">
        <v>5.868376097007592</v>
      </c>
      <c r="FM368">
        <v>59.75726501925298</v>
      </c>
      <c r="FN368">
        <v>14492.83461538462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-42.4947</v>
      </c>
      <c r="GD368">
        <v>1.186968855534705</v>
      </c>
      <c r="GE368">
        <v>0.2941500696923255</v>
      </c>
      <c r="GF368">
        <v>0</v>
      </c>
      <c r="GG368">
        <v>1215.444117647059</v>
      </c>
      <c r="GH368">
        <v>7.08113065013</v>
      </c>
      <c r="GI368">
        <v>0.818611154000045</v>
      </c>
      <c r="GJ368">
        <v>0</v>
      </c>
      <c r="GK368">
        <v>3.195032</v>
      </c>
      <c r="GL368">
        <v>0.04472780487804633</v>
      </c>
      <c r="GM368">
        <v>0.004481500418386677</v>
      </c>
      <c r="GN368">
        <v>1</v>
      </c>
      <c r="GO368">
        <v>1</v>
      </c>
      <c r="GP368">
        <v>3</v>
      </c>
      <c r="GQ368" t="s">
        <v>446</v>
      </c>
      <c r="GR368">
        <v>3.13344</v>
      </c>
      <c r="GS368">
        <v>2.70744</v>
      </c>
      <c r="GT368">
        <v>0.158401</v>
      </c>
      <c r="GU368">
        <v>0.163611</v>
      </c>
      <c r="GV368">
        <v>0.0640728</v>
      </c>
      <c r="GW368">
        <v>0.0504258</v>
      </c>
      <c r="GX368">
        <v>25637.4</v>
      </c>
      <c r="GY368">
        <v>24673.9</v>
      </c>
      <c r="GZ368">
        <v>30981.3</v>
      </c>
      <c r="HA368">
        <v>29727.5</v>
      </c>
      <c r="HB368">
        <v>39974.9</v>
      </c>
      <c r="HC368">
        <v>37152.5</v>
      </c>
      <c r="HD368">
        <v>47320.9</v>
      </c>
      <c r="HE368">
        <v>44163.2</v>
      </c>
      <c r="HF368">
        <v>1.895</v>
      </c>
      <c r="HG368">
        <v>1.87947</v>
      </c>
      <c r="HH368">
        <v>0.0442564</v>
      </c>
      <c r="HI368">
        <v>0</v>
      </c>
      <c r="HJ368">
        <v>17.2544</v>
      </c>
      <c r="HK368">
        <v>999.9</v>
      </c>
      <c r="HL368">
        <v>31</v>
      </c>
      <c r="HM368">
        <v>32.5</v>
      </c>
      <c r="HN368">
        <v>16.8945</v>
      </c>
      <c r="HO368">
        <v>63.6313</v>
      </c>
      <c r="HP368">
        <v>19.9199</v>
      </c>
      <c r="HQ368">
        <v>1</v>
      </c>
      <c r="HR368">
        <v>-0.30376</v>
      </c>
      <c r="HS368">
        <v>2.82071</v>
      </c>
      <c r="HT368">
        <v>20.1821</v>
      </c>
      <c r="HU368">
        <v>5.23212</v>
      </c>
      <c r="HV368">
        <v>11.9704</v>
      </c>
      <c r="HW368">
        <v>4.97105</v>
      </c>
      <c r="HX368">
        <v>3.28958</v>
      </c>
      <c r="HY368">
        <v>9999</v>
      </c>
      <c r="HZ368">
        <v>9999</v>
      </c>
      <c r="IA368">
        <v>9999</v>
      </c>
      <c r="IB368">
        <v>999.9</v>
      </c>
      <c r="IC368">
        <v>4.97293</v>
      </c>
      <c r="ID368">
        <v>1.87743</v>
      </c>
      <c r="IE368">
        <v>1.87546</v>
      </c>
      <c r="IF368">
        <v>1.87836</v>
      </c>
      <c r="IG368">
        <v>1.875</v>
      </c>
      <c r="IH368">
        <v>1.87856</v>
      </c>
      <c r="II368">
        <v>1.87567</v>
      </c>
      <c r="IJ368">
        <v>1.87683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1.24</v>
      </c>
      <c r="IY368">
        <v>0.0518</v>
      </c>
      <c r="IZ368">
        <v>-0.1194416370607354</v>
      </c>
      <c r="JA368">
        <v>0.002211305909277446</v>
      </c>
      <c r="JB368">
        <v>-1.416678044876584E-06</v>
      </c>
      <c r="JC368">
        <v>5.589822708492042E-10</v>
      </c>
      <c r="JD368">
        <v>-0.0366444106193515</v>
      </c>
      <c r="JE368">
        <v>-0.003883289402147765</v>
      </c>
      <c r="JF368">
        <v>0.001294046794190009</v>
      </c>
      <c r="JG368">
        <v>-2.515066912705432E-05</v>
      </c>
      <c r="JH368">
        <v>14</v>
      </c>
      <c r="JI368">
        <v>2052</v>
      </c>
      <c r="JJ368">
        <v>1</v>
      </c>
      <c r="JK368">
        <v>21</v>
      </c>
      <c r="JL368">
        <v>29355561.6</v>
      </c>
      <c r="JM368">
        <v>29355561.6</v>
      </c>
      <c r="JN368">
        <v>2.31445</v>
      </c>
      <c r="JO368">
        <v>2.53784</v>
      </c>
      <c r="JP368">
        <v>1.39893</v>
      </c>
      <c r="JQ368">
        <v>2.32788</v>
      </c>
      <c r="JR368">
        <v>1.44897</v>
      </c>
      <c r="JS368">
        <v>2.44019</v>
      </c>
      <c r="JT368">
        <v>38.0377</v>
      </c>
      <c r="JU368">
        <v>23.8686</v>
      </c>
      <c r="JV368">
        <v>18</v>
      </c>
      <c r="JW368">
        <v>476.58</v>
      </c>
      <c r="JX368">
        <v>436.189</v>
      </c>
      <c r="JY368">
        <v>13.5604</v>
      </c>
      <c r="JZ368">
        <v>23.0598</v>
      </c>
      <c r="KA368">
        <v>29.9999</v>
      </c>
      <c r="KB368">
        <v>22.9193</v>
      </c>
      <c r="KC368">
        <v>23.0186</v>
      </c>
      <c r="KD368">
        <v>46.3368</v>
      </c>
      <c r="KE368">
        <v>46.9424</v>
      </c>
      <c r="KF368">
        <v>0</v>
      </c>
      <c r="KG368">
        <v>13.5635</v>
      </c>
      <c r="KH368">
        <v>1075.65</v>
      </c>
      <c r="KI368">
        <v>8.29374</v>
      </c>
      <c r="KJ368">
        <v>102.327</v>
      </c>
      <c r="KK368">
        <v>101.592</v>
      </c>
    </row>
    <row r="369" spans="1:297">
      <c r="A369">
        <v>353</v>
      </c>
      <c r="B369">
        <v>1761333701</v>
      </c>
      <c r="C369">
        <v>5660.400000095367</v>
      </c>
      <c r="D369" t="s">
        <v>1152</v>
      </c>
      <c r="E369" t="s">
        <v>1153</v>
      </c>
      <c r="F369">
        <v>5</v>
      </c>
      <c r="G369" t="s">
        <v>1025</v>
      </c>
      <c r="H369" t="s">
        <v>436</v>
      </c>
      <c r="I369">
        <v>1761333693.232143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1068.353782423342</v>
      </c>
      <c r="AK369">
        <v>1037.143696969697</v>
      </c>
      <c r="AL369">
        <v>3.350115031141717</v>
      </c>
      <c r="AM369">
        <v>65.53775590521134</v>
      </c>
      <c r="AN369">
        <f>(AP369 - AO369 + DY369*1E3/(8.314*(EA369+273.15)) * AR369/DX369 * AQ369) * DX369/(100*DL369) * 1000/(1000 - AP369)</f>
        <v>0</v>
      </c>
      <c r="AO369">
        <v>8.361068329654209</v>
      </c>
      <c r="AP369">
        <v>11.57059151515151</v>
      </c>
      <c r="AQ369">
        <v>1.49602674629629E-05</v>
      </c>
      <c r="AR369">
        <v>114.1004477880155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1761333693.232143</v>
      </c>
      <c r="DR369">
        <v>1001.326964285714</v>
      </c>
      <c r="DS369">
        <v>1043.719285714286</v>
      </c>
      <c r="DT369">
        <v>11.56308214285714</v>
      </c>
      <c r="DU369">
        <v>8.361779642857144</v>
      </c>
      <c r="DV369">
        <v>1000.092321428571</v>
      </c>
      <c r="DW369">
        <v>11.51131071428571</v>
      </c>
      <c r="DX369">
        <v>500.0285357142858</v>
      </c>
      <c r="DY369">
        <v>90.1281892857143</v>
      </c>
      <c r="DZ369">
        <v>0.0294528</v>
      </c>
      <c r="EA369">
        <v>17.97198928571429</v>
      </c>
      <c r="EB369">
        <v>17.993675</v>
      </c>
      <c r="EC369">
        <v>999.9000000000002</v>
      </c>
      <c r="ED369">
        <v>0</v>
      </c>
      <c r="EE369">
        <v>0</v>
      </c>
      <c r="EF369">
        <v>10007.30071428572</v>
      </c>
      <c r="EG369">
        <v>0</v>
      </c>
      <c r="EH369">
        <v>1163.201428571428</v>
      </c>
      <c r="EI369">
        <v>-42.39268571428572</v>
      </c>
      <c r="EJ369">
        <v>1013.040821428572</v>
      </c>
      <c r="EK369">
        <v>1052.520357142857</v>
      </c>
      <c r="EL369">
        <v>3.2013025</v>
      </c>
      <c r="EM369">
        <v>1043.719285714286</v>
      </c>
      <c r="EN369">
        <v>8.361779642857144</v>
      </c>
      <c r="EO369">
        <v>1.042158571428571</v>
      </c>
      <c r="EP369">
        <v>0.7536320000000002</v>
      </c>
      <c r="EQ369">
        <v>7.519506785714285</v>
      </c>
      <c r="ER369">
        <v>2.862678928571429</v>
      </c>
      <c r="ES369">
        <v>1200.022142857143</v>
      </c>
      <c r="ET369">
        <v>0.967002714285714</v>
      </c>
      <c r="EU369">
        <v>0.03299711428571429</v>
      </c>
      <c r="EV369">
        <v>0</v>
      </c>
      <c r="EW369">
        <v>1216.291785714286</v>
      </c>
      <c r="EX369">
        <v>5.000560000000001</v>
      </c>
      <c r="EY369">
        <v>14497.13214285714</v>
      </c>
      <c r="EZ369">
        <v>10317.01428571429</v>
      </c>
      <c r="FA369">
        <v>36.40160714285715</v>
      </c>
      <c r="FB369">
        <v>38.25646428571428</v>
      </c>
      <c r="FC369">
        <v>37.2185</v>
      </c>
      <c r="FD369">
        <v>36.87471428571428</v>
      </c>
      <c r="FE369">
        <v>37.00417857142857</v>
      </c>
      <c r="FF369">
        <v>1155.592142857143</v>
      </c>
      <c r="FG369">
        <v>39.43</v>
      </c>
      <c r="FH369">
        <v>0</v>
      </c>
      <c r="FI369">
        <v>1761333737</v>
      </c>
      <c r="FJ369">
        <v>0</v>
      </c>
      <c r="FK369">
        <v>1216.345769230769</v>
      </c>
      <c r="FL369">
        <v>6.246495735558075</v>
      </c>
      <c r="FM369">
        <v>57.08717940108434</v>
      </c>
      <c r="FN369">
        <v>14497.45384615385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-42.45210975609756</v>
      </c>
      <c r="GD369">
        <v>1.616680139372776</v>
      </c>
      <c r="GE369">
        <v>0.3043178824245382</v>
      </c>
      <c r="GF369">
        <v>0</v>
      </c>
      <c r="GG369">
        <v>1215.932058823529</v>
      </c>
      <c r="GH369">
        <v>5.957066476679323</v>
      </c>
      <c r="GI369">
        <v>0.6806345629664166</v>
      </c>
      <c r="GJ369">
        <v>0</v>
      </c>
      <c r="GK369">
        <v>3.198880731707317</v>
      </c>
      <c r="GL369">
        <v>0.05145428571429045</v>
      </c>
      <c r="GM369">
        <v>0.005287698282158383</v>
      </c>
      <c r="GN369">
        <v>1</v>
      </c>
      <c r="GO369">
        <v>1</v>
      </c>
      <c r="GP369">
        <v>3</v>
      </c>
      <c r="GQ369" t="s">
        <v>446</v>
      </c>
      <c r="GR369">
        <v>3.13357</v>
      </c>
      <c r="GS369">
        <v>2.70711</v>
      </c>
      <c r="GT369">
        <v>0.160022</v>
      </c>
      <c r="GU369">
        <v>0.165242</v>
      </c>
      <c r="GV369">
        <v>0.06409529999999999</v>
      </c>
      <c r="GW369">
        <v>0.0504225</v>
      </c>
      <c r="GX369">
        <v>25588.1</v>
      </c>
      <c r="GY369">
        <v>24626.5</v>
      </c>
      <c r="GZ369">
        <v>30981.3</v>
      </c>
      <c r="HA369">
        <v>29728.3</v>
      </c>
      <c r="HB369">
        <v>39974</v>
      </c>
      <c r="HC369">
        <v>37153.8</v>
      </c>
      <c r="HD369">
        <v>47320.8</v>
      </c>
      <c r="HE369">
        <v>44164.5</v>
      </c>
      <c r="HF369">
        <v>1.89487</v>
      </c>
      <c r="HG369">
        <v>1.87945</v>
      </c>
      <c r="HH369">
        <v>0.0445843</v>
      </c>
      <c r="HI369">
        <v>0</v>
      </c>
      <c r="HJ369">
        <v>17.2559</v>
      </c>
      <c r="HK369">
        <v>999.9</v>
      </c>
      <c r="HL369">
        <v>30.9</v>
      </c>
      <c r="HM369">
        <v>32.5</v>
      </c>
      <c r="HN369">
        <v>16.8399</v>
      </c>
      <c r="HO369">
        <v>63.5213</v>
      </c>
      <c r="HP369">
        <v>20.1162</v>
      </c>
      <c r="HQ369">
        <v>1</v>
      </c>
      <c r="HR369">
        <v>-0.304055</v>
      </c>
      <c r="HS369">
        <v>2.82515</v>
      </c>
      <c r="HT369">
        <v>20.1821</v>
      </c>
      <c r="HU369">
        <v>5.23182</v>
      </c>
      <c r="HV369">
        <v>11.9704</v>
      </c>
      <c r="HW369">
        <v>4.971</v>
      </c>
      <c r="HX369">
        <v>3.2895</v>
      </c>
      <c r="HY369">
        <v>9999</v>
      </c>
      <c r="HZ369">
        <v>9999</v>
      </c>
      <c r="IA369">
        <v>9999</v>
      </c>
      <c r="IB369">
        <v>999.9</v>
      </c>
      <c r="IC369">
        <v>4.97295</v>
      </c>
      <c r="ID369">
        <v>1.87744</v>
      </c>
      <c r="IE369">
        <v>1.87546</v>
      </c>
      <c r="IF369">
        <v>1.87836</v>
      </c>
      <c r="IG369">
        <v>1.875</v>
      </c>
      <c r="IH369">
        <v>1.87855</v>
      </c>
      <c r="II369">
        <v>1.87573</v>
      </c>
      <c r="IJ369">
        <v>1.87683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1.26</v>
      </c>
      <c r="IY369">
        <v>0.0519</v>
      </c>
      <c r="IZ369">
        <v>-0.1194416370607354</v>
      </c>
      <c r="JA369">
        <v>0.002211305909277446</v>
      </c>
      <c r="JB369">
        <v>-1.416678044876584E-06</v>
      </c>
      <c r="JC369">
        <v>5.589822708492042E-10</v>
      </c>
      <c r="JD369">
        <v>-0.0366444106193515</v>
      </c>
      <c r="JE369">
        <v>-0.003883289402147765</v>
      </c>
      <c r="JF369">
        <v>0.001294046794190009</v>
      </c>
      <c r="JG369">
        <v>-2.515066912705432E-05</v>
      </c>
      <c r="JH369">
        <v>14</v>
      </c>
      <c r="JI369">
        <v>2052</v>
      </c>
      <c r="JJ369">
        <v>1</v>
      </c>
      <c r="JK369">
        <v>21</v>
      </c>
      <c r="JL369">
        <v>29355561.7</v>
      </c>
      <c r="JM369">
        <v>29355561.7</v>
      </c>
      <c r="JN369">
        <v>2.34497</v>
      </c>
      <c r="JO369">
        <v>2.52441</v>
      </c>
      <c r="JP369">
        <v>1.39893</v>
      </c>
      <c r="JQ369">
        <v>2.32788</v>
      </c>
      <c r="JR369">
        <v>1.44897</v>
      </c>
      <c r="JS369">
        <v>2.53174</v>
      </c>
      <c r="JT369">
        <v>38.0377</v>
      </c>
      <c r="JU369">
        <v>23.9036</v>
      </c>
      <c r="JV369">
        <v>18</v>
      </c>
      <c r="JW369">
        <v>476.5</v>
      </c>
      <c r="JX369">
        <v>436.158</v>
      </c>
      <c r="JY369">
        <v>13.5651</v>
      </c>
      <c r="JZ369">
        <v>23.0583</v>
      </c>
      <c r="KA369">
        <v>30.0001</v>
      </c>
      <c r="KB369">
        <v>22.9174</v>
      </c>
      <c r="KC369">
        <v>23.0167</v>
      </c>
      <c r="KD369">
        <v>46.9558</v>
      </c>
      <c r="KE369">
        <v>47.2392</v>
      </c>
      <c r="KF369">
        <v>0</v>
      </c>
      <c r="KG369">
        <v>13.569</v>
      </c>
      <c r="KH369">
        <v>1089.01</v>
      </c>
      <c r="KI369">
        <v>8.27914</v>
      </c>
      <c r="KJ369">
        <v>102.326</v>
      </c>
      <c r="KK369">
        <v>101.595</v>
      </c>
    </row>
    <row r="370" spans="1:297">
      <c r="A370">
        <v>354</v>
      </c>
      <c r="B370">
        <v>1761333706</v>
      </c>
      <c r="C370">
        <v>5665.400000095367</v>
      </c>
      <c r="D370" t="s">
        <v>1154</v>
      </c>
      <c r="E370" t="s">
        <v>1155</v>
      </c>
      <c r="F370">
        <v>5</v>
      </c>
      <c r="G370" t="s">
        <v>1025</v>
      </c>
      <c r="H370" t="s">
        <v>436</v>
      </c>
      <c r="I370">
        <v>1761333698.5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1085.232979746422</v>
      </c>
      <c r="AK370">
        <v>1053.694666666667</v>
      </c>
      <c r="AL370">
        <v>3.334889410314683</v>
      </c>
      <c r="AM370">
        <v>65.53775590521134</v>
      </c>
      <c r="AN370">
        <f>(AP370 - AO370 + DY370*1E3/(8.314*(EA370+273.15)) * AR370/DX370 * AQ370) * DX370/(100*DL370) * 1000/(1000 - AP370)</f>
        <v>0</v>
      </c>
      <c r="AO370">
        <v>8.360156884376337</v>
      </c>
      <c r="AP370">
        <v>11.57481515151515</v>
      </c>
      <c r="AQ370">
        <v>8.985138326154375E-06</v>
      </c>
      <c r="AR370">
        <v>114.1004477880155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1761333698.5</v>
      </c>
      <c r="DR370">
        <v>1018.580740740741</v>
      </c>
      <c r="DS370">
        <v>1061.001481481482</v>
      </c>
      <c r="DT370">
        <v>11.56831851851852</v>
      </c>
      <c r="DU370">
        <v>8.359577037037036</v>
      </c>
      <c r="DV370">
        <v>1017.328555555556</v>
      </c>
      <c r="DW370">
        <v>11.51644814814815</v>
      </c>
      <c r="DX370">
        <v>500.0382592592592</v>
      </c>
      <c r="DY370">
        <v>90.12765555555553</v>
      </c>
      <c r="DZ370">
        <v>0.02930836666666667</v>
      </c>
      <c r="EA370">
        <v>17.96928518518519</v>
      </c>
      <c r="EB370">
        <v>17.99362962962963</v>
      </c>
      <c r="EC370">
        <v>999.9000000000001</v>
      </c>
      <c r="ED370">
        <v>0</v>
      </c>
      <c r="EE370">
        <v>0</v>
      </c>
      <c r="EF370">
        <v>10006.92074074074</v>
      </c>
      <c r="EG370">
        <v>0</v>
      </c>
      <c r="EH370">
        <v>1163.190740740741</v>
      </c>
      <c r="EI370">
        <v>-42.42077037037037</v>
      </c>
      <c r="EJ370">
        <v>1030.502592592592</v>
      </c>
      <c r="EK370">
        <v>1069.945555555555</v>
      </c>
      <c r="EL370">
        <v>3.208732222222222</v>
      </c>
      <c r="EM370">
        <v>1061.001481481482</v>
      </c>
      <c r="EN370">
        <v>8.359577037037036</v>
      </c>
      <c r="EO370">
        <v>1.042623703703704</v>
      </c>
      <c r="EP370">
        <v>0.7534291111111111</v>
      </c>
      <c r="EQ370">
        <v>7.526037777777777</v>
      </c>
      <c r="ER370">
        <v>2.858881851851852</v>
      </c>
      <c r="ES370">
        <v>1199.997777777778</v>
      </c>
      <c r="ET370">
        <v>0.9670015185185185</v>
      </c>
      <c r="EU370">
        <v>0.03299838518518519</v>
      </c>
      <c r="EV370">
        <v>0</v>
      </c>
      <c r="EW370">
        <v>1216.911851851852</v>
      </c>
      <c r="EX370">
        <v>5.000560000000001</v>
      </c>
      <c r="EY370">
        <v>14501.61851851852</v>
      </c>
      <c r="EZ370">
        <v>10316.7962962963</v>
      </c>
      <c r="FA370">
        <v>36.29144444444444</v>
      </c>
      <c r="FB370">
        <v>38.19896296296297</v>
      </c>
      <c r="FC370">
        <v>37.16644444444444</v>
      </c>
      <c r="FD370">
        <v>36.83766666666666</v>
      </c>
      <c r="FE370">
        <v>36.95581481481481</v>
      </c>
      <c r="FF370">
        <v>1155.567777777778</v>
      </c>
      <c r="FG370">
        <v>39.43</v>
      </c>
      <c r="FH370">
        <v>0</v>
      </c>
      <c r="FI370">
        <v>1761333741.8</v>
      </c>
      <c r="FJ370">
        <v>0</v>
      </c>
      <c r="FK370">
        <v>1216.858846153846</v>
      </c>
      <c r="FL370">
        <v>8.505641055063732</v>
      </c>
      <c r="FM370">
        <v>51.63418798448697</v>
      </c>
      <c r="FN370">
        <v>14501.85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-42.48266829268293</v>
      </c>
      <c r="GD370">
        <v>-0.03448013937283588</v>
      </c>
      <c r="GE370">
        <v>0.3480801011254794</v>
      </c>
      <c r="GF370">
        <v>1</v>
      </c>
      <c r="GG370">
        <v>1216.590588235294</v>
      </c>
      <c r="GH370">
        <v>7.203666935330731</v>
      </c>
      <c r="GI370">
        <v>0.7943400560008562</v>
      </c>
      <c r="GJ370">
        <v>0</v>
      </c>
      <c r="GK370">
        <v>3.203968536585367</v>
      </c>
      <c r="GL370">
        <v>0.07544278745644539</v>
      </c>
      <c r="GM370">
        <v>0.007801710431904988</v>
      </c>
      <c r="GN370">
        <v>1</v>
      </c>
      <c r="GO370">
        <v>2</v>
      </c>
      <c r="GP370">
        <v>3</v>
      </c>
      <c r="GQ370" t="s">
        <v>440</v>
      </c>
      <c r="GR370">
        <v>3.13329</v>
      </c>
      <c r="GS370">
        <v>2.70713</v>
      </c>
      <c r="GT370">
        <v>0.161635</v>
      </c>
      <c r="GU370">
        <v>0.166899</v>
      </c>
      <c r="GV370">
        <v>0.0641091</v>
      </c>
      <c r="GW370">
        <v>0.050329</v>
      </c>
      <c r="GX370">
        <v>25539.3</v>
      </c>
      <c r="GY370">
        <v>24577.3</v>
      </c>
      <c r="GZ370">
        <v>30981.7</v>
      </c>
      <c r="HA370">
        <v>29728</v>
      </c>
      <c r="HB370">
        <v>39973.9</v>
      </c>
      <c r="HC370">
        <v>37157.5</v>
      </c>
      <c r="HD370">
        <v>47321.3</v>
      </c>
      <c r="HE370">
        <v>44164.3</v>
      </c>
      <c r="HF370">
        <v>1.8946</v>
      </c>
      <c r="HG370">
        <v>1.8795</v>
      </c>
      <c r="HH370">
        <v>0.0441596</v>
      </c>
      <c r="HI370">
        <v>0</v>
      </c>
      <c r="HJ370">
        <v>17.2578</v>
      </c>
      <c r="HK370">
        <v>999.9</v>
      </c>
      <c r="HL370">
        <v>30.9</v>
      </c>
      <c r="HM370">
        <v>32.5</v>
      </c>
      <c r="HN370">
        <v>16.8414</v>
      </c>
      <c r="HO370">
        <v>63.2313</v>
      </c>
      <c r="HP370">
        <v>20.1843</v>
      </c>
      <c r="HQ370">
        <v>1</v>
      </c>
      <c r="HR370">
        <v>-0.30404</v>
      </c>
      <c r="HS370">
        <v>2.82163</v>
      </c>
      <c r="HT370">
        <v>20.182</v>
      </c>
      <c r="HU370">
        <v>5.23197</v>
      </c>
      <c r="HV370">
        <v>11.9709</v>
      </c>
      <c r="HW370">
        <v>4.97105</v>
      </c>
      <c r="HX370">
        <v>3.28953</v>
      </c>
      <c r="HY370">
        <v>9999</v>
      </c>
      <c r="HZ370">
        <v>9999</v>
      </c>
      <c r="IA370">
        <v>9999</v>
      </c>
      <c r="IB370">
        <v>999.9</v>
      </c>
      <c r="IC370">
        <v>4.97296</v>
      </c>
      <c r="ID370">
        <v>1.87744</v>
      </c>
      <c r="IE370">
        <v>1.87546</v>
      </c>
      <c r="IF370">
        <v>1.87836</v>
      </c>
      <c r="IG370">
        <v>1.875</v>
      </c>
      <c r="IH370">
        <v>1.8786</v>
      </c>
      <c r="II370">
        <v>1.87574</v>
      </c>
      <c r="IJ370">
        <v>1.87684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1.28</v>
      </c>
      <c r="IY370">
        <v>0.052</v>
      </c>
      <c r="IZ370">
        <v>-0.1194416370607354</v>
      </c>
      <c r="JA370">
        <v>0.002211305909277446</v>
      </c>
      <c r="JB370">
        <v>-1.416678044876584E-06</v>
      </c>
      <c r="JC370">
        <v>5.589822708492042E-10</v>
      </c>
      <c r="JD370">
        <v>-0.0366444106193515</v>
      </c>
      <c r="JE370">
        <v>-0.003883289402147765</v>
      </c>
      <c r="JF370">
        <v>0.001294046794190009</v>
      </c>
      <c r="JG370">
        <v>-2.515066912705432E-05</v>
      </c>
      <c r="JH370">
        <v>14</v>
      </c>
      <c r="JI370">
        <v>2052</v>
      </c>
      <c r="JJ370">
        <v>1</v>
      </c>
      <c r="JK370">
        <v>21</v>
      </c>
      <c r="JL370">
        <v>29355561.8</v>
      </c>
      <c r="JM370">
        <v>29355561.8</v>
      </c>
      <c r="JN370">
        <v>2.37183</v>
      </c>
      <c r="JO370">
        <v>2.5293</v>
      </c>
      <c r="JP370">
        <v>1.39893</v>
      </c>
      <c r="JQ370">
        <v>2.32788</v>
      </c>
      <c r="JR370">
        <v>1.44897</v>
      </c>
      <c r="JS370">
        <v>2.6062</v>
      </c>
      <c r="JT370">
        <v>38.0377</v>
      </c>
      <c r="JU370">
        <v>23.8949</v>
      </c>
      <c r="JV370">
        <v>18</v>
      </c>
      <c r="JW370">
        <v>476.343</v>
      </c>
      <c r="JX370">
        <v>436.168</v>
      </c>
      <c r="JY370">
        <v>13.5699</v>
      </c>
      <c r="JZ370">
        <v>23.0564</v>
      </c>
      <c r="KA370">
        <v>30.0001</v>
      </c>
      <c r="KB370">
        <v>22.9154</v>
      </c>
      <c r="KC370">
        <v>23.0143</v>
      </c>
      <c r="KD370">
        <v>47.4763</v>
      </c>
      <c r="KE370">
        <v>47.2392</v>
      </c>
      <c r="KF370">
        <v>0</v>
      </c>
      <c r="KG370">
        <v>13.573</v>
      </c>
      <c r="KH370">
        <v>1109.05</v>
      </c>
      <c r="KI370">
        <v>8.26891</v>
      </c>
      <c r="KJ370">
        <v>102.328</v>
      </c>
      <c r="KK370">
        <v>101.594</v>
      </c>
    </row>
    <row r="371" spans="1:297">
      <c r="A371">
        <v>355</v>
      </c>
      <c r="B371">
        <v>1761333711</v>
      </c>
      <c r="C371">
        <v>5670.400000095367</v>
      </c>
      <c r="D371" t="s">
        <v>1156</v>
      </c>
      <c r="E371" t="s">
        <v>1157</v>
      </c>
      <c r="F371">
        <v>5</v>
      </c>
      <c r="G371" t="s">
        <v>1025</v>
      </c>
      <c r="H371" t="s">
        <v>436</v>
      </c>
      <c r="I371">
        <v>1761333703.214286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1101.963948605408</v>
      </c>
      <c r="AK371">
        <v>1070.506181818181</v>
      </c>
      <c r="AL371">
        <v>3.331081482726361</v>
      </c>
      <c r="AM371">
        <v>65.53775590521134</v>
      </c>
      <c r="AN371">
        <f>(AP371 - AO371 + DY371*1E3/(8.314*(EA371+273.15)) * AR371/DX371 * AQ371) * DX371/(100*DL371) * 1000/(1000 - AP371)</f>
        <v>0</v>
      </c>
      <c r="AO371">
        <v>8.333758204972909</v>
      </c>
      <c r="AP371">
        <v>11.57051515151515</v>
      </c>
      <c r="AQ371">
        <v>-6.495668075530475E-06</v>
      </c>
      <c r="AR371">
        <v>114.1004477880155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1761333703.214286</v>
      </c>
      <c r="DR371">
        <v>1034.038571428571</v>
      </c>
      <c r="DS371">
        <v>1076.630714285714</v>
      </c>
      <c r="DT371">
        <v>11.57121785714286</v>
      </c>
      <c r="DU371">
        <v>8.350683214285715</v>
      </c>
      <c r="DV371">
        <v>1032.770357142857</v>
      </c>
      <c r="DW371">
        <v>11.51930357142857</v>
      </c>
      <c r="DX371">
        <v>500.0115357142857</v>
      </c>
      <c r="DY371">
        <v>90.12735357142856</v>
      </c>
      <c r="DZ371">
        <v>0.02942326428571428</v>
      </c>
      <c r="EA371">
        <v>17.96505357142857</v>
      </c>
      <c r="EB371">
        <v>17.99289642857143</v>
      </c>
      <c r="EC371">
        <v>999.9000000000002</v>
      </c>
      <c r="ED371">
        <v>0</v>
      </c>
      <c r="EE371">
        <v>0</v>
      </c>
      <c r="EF371">
        <v>9994.912142857142</v>
      </c>
      <c r="EG371">
        <v>0</v>
      </c>
      <c r="EH371">
        <v>1163.19</v>
      </c>
      <c r="EI371">
        <v>-42.59176785714285</v>
      </c>
      <c r="EJ371">
        <v>1046.145</v>
      </c>
      <c r="EK371">
        <v>1085.697142857143</v>
      </c>
      <c r="EL371">
        <v>3.220523928571429</v>
      </c>
      <c r="EM371">
        <v>1076.630714285714</v>
      </c>
      <c r="EN371">
        <v>8.350683214285715</v>
      </c>
      <c r="EO371">
        <v>1.042881785714286</v>
      </c>
      <c r="EP371">
        <v>0.7526249642857142</v>
      </c>
      <c r="EQ371">
        <v>7.529655357142858</v>
      </c>
      <c r="ER371">
        <v>2.843817142857143</v>
      </c>
      <c r="ES371">
        <v>1199.976071428571</v>
      </c>
      <c r="ET371">
        <v>0.9670004285714285</v>
      </c>
      <c r="EU371">
        <v>0.03299951071428572</v>
      </c>
      <c r="EV371">
        <v>0</v>
      </c>
      <c r="EW371">
        <v>1217.499642857143</v>
      </c>
      <c r="EX371">
        <v>5.000560000000001</v>
      </c>
      <c r="EY371">
        <v>14505.55</v>
      </c>
      <c r="EZ371">
        <v>10316.61071428571</v>
      </c>
      <c r="FA371">
        <v>36.09803571428571</v>
      </c>
      <c r="FB371">
        <v>38.14935714285713</v>
      </c>
      <c r="FC371">
        <v>37.11139285714285</v>
      </c>
      <c r="FD371">
        <v>36.79435714285714</v>
      </c>
      <c r="FE371">
        <v>36.92160714285715</v>
      </c>
      <c r="FF371">
        <v>1155.544642857143</v>
      </c>
      <c r="FG371">
        <v>39.43035714285714</v>
      </c>
      <c r="FH371">
        <v>0</v>
      </c>
      <c r="FI371">
        <v>1761333747.2</v>
      </c>
      <c r="FJ371">
        <v>0</v>
      </c>
      <c r="FK371">
        <v>1217.5692</v>
      </c>
      <c r="FL371">
        <v>7.107692319003299</v>
      </c>
      <c r="FM371">
        <v>47.83846149383351</v>
      </c>
      <c r="FN371">
        <v>14506.568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-42.4916875</v>
      </c>
      <c r="GD371">
        <v>-2.288311069418267</v>
      </c>
      <c r="GE371">
        <v>0.3702164915205019</v>
      </c>
      <c r="GF371">
        <v>0</v>
      </c>
      <c r="GG371">
        <v>1217.132352941177</v>
      </c>
      <c r="GH371">
        <v>7.490297947345804</v>
      </c>
      <c r="GI371">
        <v>0.8522394679470329</v>
      </c>
      <c r="GJ371">
        <v>0</v>
      </c>
      <c r="GK371">
        <v>3.215805500000001</v>
      </c>
      <c r="GL371">
        <v>0.1422763227016778</v>
      </c>
      <c r="GM371">
        <v>0.01459842679024013</v>
      </c>
      <c r="GN371">
        <v>0</v>
      </c>
      <c r="GO371">
        <v>0</v>
      </c>
      <c r="GP371">
        <v>3</v>
      </c>
      <c r="GQ371" t="s">
        <v>497</v>
      </c>
      <c r="GR371">
        <v>3.13355</v>
      </c>
      <c r="GS371">
        <v>2.707</v>
      </c>
      <c r="GT371">
        <v>0.163248</v>
      </c>
      <c r="GU371">
        <v>0.168463</v>
      </c>
      <c r="GV371">
        <v>0.0640915</v>
      </c>
      <c r="GW371">
        <v>0.050283</v>
      </c>
      <c r="GX371">
        <v>25489.9</v>
      </c>
      <c r="GY371">
        <v>24532.2</v>
      </c>
      <c r="GZ371">
        <v>30981.3</v>
      </c>
      <c r="HA371">
        <v>29729.2</v>
      </c>
      <c r="HB371">
        <v>39974.2</v>
      </c>
      <c r="HC371">
        <v>37160.7</v>
      </c>
      <c r="HD371">
        <v>47320.6</v>
      </c>
      <c r="HE371">
        <v>44165.8</v>
      </c>
      <c r="HF371">
        <v>1.89503</v>
      </c>
      <c r="HG371">
        <v>1.87938</v>
      </c>
      <c r="HH371">
        <v>0.0441447</v>
      </c>
      <c r="HI371">
        <v>0</v>
      </c>
      <c r="HJ371">
        <v>17.2597</v>
      </c>
      <c r="HK371">
        <v>999.9</v>
      </c>
      <c r="HL371">
        <v>30.9</v>
      </c>
      <c r="HM371">
        <v>32.5</v>
      </c>
      <c r="HN371">
        <v>16.8403</v>
      </c>
      <c r="HO371">
        <v>63.9013</v>
      </c>
      <c r="HP371">
        <v>19.8478</v>
      </c>
      <c r="HQ371">
        <v>1</v>
      </c>
      <c r="HR371">
        <v>-0.304182</v>
      </c>
      <c r="HS371">
        <v>2.8207</v>
      </c>
      <c r="HT371">
        <v>20.1821</v>
      </c>
      <c r="HU371">
        <v>5.23197</v>
      </c>
      <c r="HV371">
        <v>11.9718</v>
      </c>
      <c r="HW371">
        <v>4.9712</v>
      </c>
      <c r="HX371">
        <v>3.2897</v>
      </c>
      <c r="HY371">
        <v>9999</v>
      </c>
      <c r="HZ371">
        <v>9999</v>
      </c>
      <c r="IA371">
        <v>9999</v>
      </c>
      <c r="IB371">
        <v>999.9</v>
      </c>
      <c r="IC371">
        <v>4.97299</v>
      </c>
      <c r="ID371">
        <v>1.87744</v>
      </c>
      <c r="IE371">
        <v>1.87546</v>
      </c>
      <c r="IF371">
        <v>1.87836</v>
      </c>
      <c r="IG371">
        <v>1.875</v>
      </c>
      <c r="IH371">
        <v>1.87857</v>
      </c>
      <c r="II371">
        <v>1.8757</v>
      </c>
      <c r="IJ371">
        <v>1.87684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1.3</v>
      </c>
      <c r="IY371">
        <v>0.0519</v>
      </c>
      <c r="IZ371">
        <v>-0.1194416370607354</v>
      </c>
      <c r="JA371">
        <v>0.002211305909277446</v>
      </c>
      <c r="JB371">
        <v>-1.416678044876584E-06</v>
      </c>
      <c r="JC371">
        <v>5.589822708492042E-10</v>
      </c>
      <c r="JD371">
        <v>-0.0366444106193515</v>
      </c>
      <c r="JE371">
        <v>-0.003883289402147765</v>
      </c>
      <c r="JF371">
        <v>0.001294046794190009</v>
      </c>
      <c r="JG371">
        <v>-2.515066912705432E-05</v>
      </c>
      <c r="JH371">
        <v>14</v>
      </c>
      <c r="JI371">
        <v>2052</v>
      </c>
      <c r="JJ371">
        <v>1</v>
      </c>
      <c r="JK371">
        <v>21</v>
      </c>
      <c r="JL371">
        <v>29355561.9</v>
      </c>
      <c r="JM371">
        <v>29355561.9</v>
      </c>
      <c r="JN371">
        <v>2.40356</v>
      </c>
      <c r="JO371">
        <v>2.53662</v>
      </c>
      <c r="JP371">
        <v>1.39893</v>
      </c>
      <c r="JQ371">
        <v>2.32788</v>
      </c>
      <c r="JR371">
        <v>1.44897</v>
      </c>
      <c r="JS371">
        <v>2.57568</v>
      </c>
      <c r="JT371">
        <v>38.0377</v>
      </c>
      <c r="JU371">
        <v>23.9036</v>
      </c>
      <c r="JV371">
        <v>18</v>
      </c>
      <c r="JW371">
        <v>476.551</v>
      </c>
      <c r="JX371">
        <v>436.078</v>
      </c>
      <c r="JY371">
        <v>13.5742</v>
      </c>
      <c r="JZ371">
        <v>23.0546</v>
      </c>
      <c r="KA371">
        <v>30</v>
      </c>
      <c r="KB371">
        <v>22.9135</v>
      </c>
      <c r="KC371">
        <v>23.0123</v>
      </c>
      <c r="KD371">
        <v>48.1072</v>
      </c>
      <c r="KE371">
        <v>47.2392</v>
      </c>
      <c r="KF371">
        <v>0</v>
      </c>
      <c r="KG371">
        <v>13.5786</v>
      </c>
      <c r="KH371">
        <v>1122.44</v>
      </c>
      <c r="KI371">
        <v>8.259320000000001</v>
      </c>
      <c r="KJ371">
        <v>102.326</v>
      </c>
      <c r="KK371">
        <v>101.598</v>
      </c>
    </row>
    <row r="372" spans="1:297">
      <c r="A372">
        <v>356</v>
      </c>
      <c r="B372">
        <v>1761333716</v>
      </c>
      <c r="C372">
        <v>5675.400000095367</v>
      </c>
      <c r="D372" t="s">
        <v>1158</v>
      </c>
      <c r="E372" t="s">
        <v>1159</v>
      </c>
      <c r="F372">
        <v>5</v>
      </c>
      <c r="G372" t="s">
        <v>1025</v>
      </c>
      <c r="H372" t="s">
        <v>436</v>
      </c>
      <c r="I372">
        <v>1761333708.5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1118.91978774782</v>
      </c>
      <c r="AK372">
        <v>1087.201454545454</v>
      </c>
      <c r="AL372">
        <v>3.356902483308553</v>
      </c>
      <c r="AM372">
        <v>65.53775590521134</v>
      </c>
      <c r="AN372">
        <f>(AP372 - AO372 + DY372*1E3/(8.314*(EA372+273.15)) * AR372/DX372 * AQ372) * DX372/(100*DL372) * 1000/(1000 - AP372)</f>
        <v>0</v>
      </c>
      <c r="AO372">
        <v>8.331453025190537</v>
      </c>
      <c r="AP372">
        <v>11.56975575757576</v>
      </c>
      <c r="AQ372">
        <v>-7.501702375896363E-06</v>
      </c>
      <c r="AR372">
        <v>114.1004477880155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1761333708.5</v>
      </c>
      <c r="DR372">
        <v>1051.470740740741</v>
      </c>
      <c r="DS372">
        <v>1094.336666666667</v>
      </c>
      <c r="DT372">
        <v>11.57145185185185</v>
      </c>
      <c r="DU372">
        <v>8.339527407407408</v>
      </c>
      <c r="DV372">
        <v>1050.183703703704</v>
      </c>
      <c r="DW372">
        <v>11.51954444444444</v>
      </c>
      <c r="DX372">
        <v>500.0075185185186</v>
      </c>
      <c r="DY372">
        <v>90.1273037037037</v>
      </c>
      <c r="DZ372">
        <v>0.02933434444444444</v>
      </c>
      <c r="EA372">
        <v>17.96239259259259</v>
      </c>
      <c r="EB372">
        <v>17.99164444444444</v>
      </c>
      <c r="EC372">
        <v>999.9000000000001</v>
      </c>
      <c r="ED372">
        <v>0</v>
      </c>
      <c r="EE372">
        <v>0</v>
      </c>
      <c r="EF372">
        <v>9988.752962962964</v>
      </c>
      <c r="EG372">
        <v>0</v>
      </c>
      <c r="EH372">
        <v>1163.188148148148</v>
      </c>
      <c r="EI372">
        <v>-42.86442222222222</v>
      </c>
      <c r="EJ372">
        <v>1063.781481481482</v>
      </c>
      <c r="EK372">
        <v>1103.539259259259</v>
      </c>
      <c r="EL372">
        <v>3.231917037037037</v>
      </c>
      <c r="EM372">
        <v>1094.336666666667</v>
      </c>
      <c r="EN372">
        <v>8.339527407407408</v>
      </c>
      <c r="EO372">
        <v>1.042902962962963</v>
      </c>
      <c r="EP372">
        <v>0.7516191111111112</v>
      </c>
      <c r="EQ372">
        <v>7.529948148148149</v>
      </c>
      <c r="ER372">
        <v>2.82496962962963</v>
      </c>
      <c r="ES372">
        <v>1199.96</v>
      </c>
      <c r="ET372">
        <v>0.9669994444444442</v>
      </c>
      <c r="EU372">
        <v>0.03300054444444445</v>
      </c>
      <c r="EV372">
        <v>0</v>
      </c>
      <c r="EW372">
        <v>1218.08962962963</v>
      </c>
      <c r="EX372">
        <v>5.000560000000001</v>
      </c>
      <c r="EY372">
        <v>14509.71851851852</v>
      </c>
      <c r="EZ372">
        <v>10316.47407407407</v>
      </c>
      <c r="FA372">
        <v>35.93966666666667</v>
      </c>
      <c r="FB372">
        <v>38.09462962962962</v>
      </c>
      <c r="FC372">
        <v>37.0577037037037</v>
      </c>
      <c r="FD372">
        <v>36.74740740740741</v>
      </c>
      <c r="FE372">
        <v>36.88396296296296</v>
      </c>
      <c r="FF372">
        <v>1155.525555555556</v>
      </c>
      <c r="FG372">
        <v>39.43222222222222</v>
      </c>
      <c r="FH372">
        <v>0</v>
      </c>
      <c r="FI372">
        <v>1761333752</v>
      </c>
      <c r="FJ372">
        <v>0</v>
      </c>
      <c r="FK372">
        <v>1218.0676</v>
      </c>
      <c r="FL372">
        <v>5.291538460521252</v>
      </c>
      <c r="FM372">
        <v>45.76153842981361</v>
      </c>
      <c r="FN372">
        <v>14510.38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-42.66192682926829</v>
      </c>
      <c r="GD372">
        <v>-2.976303135888539</v>
      </c>
      <c r="GE372">
        <v>0.3640786909208353</v>
      </c>
      <c r="GF372">
        <v>0</v>
      </c>
      <c r="GG372">
        <v>1217.631470588235</v>
      </c>
      <c r="GH372">
        <v>6.327425518263581</v>
      </c>
      <c r="GI372">
        <v>0.7542941084723707</v>
      </c>
      <c r="GJ372">
        <v>0</v>
      </c>
      <c r="GK372">
        <v>3.223663170731707</v>
      </c>
      <c r="GL372">
        <v>0.1415006968641134</v>
      </c>
      <c r="GM372">
        <v>0.01483121846531745</v>
      </c>
      <c r="GN372">
        <v>0</v>
      </c>
      <c r="GO372">
        <v>0</v>
      </c>
      <c r="GP372">
        <v>3</v>
      </c>
      <c r="GQ372" t="s">
        <v>497</v>
      </c>
      <c r="GR372">
        <v>3.1335</v>
      </c>
      <c r="GS372">
        <v>2.70694</v>
      </c>
      <c r="GT372">
        <v>0.164847</v>
      </c>
      <c r="GU372">
        <v>0.170075</v>
      </c>
      <c r="GV372">
        <v>0.06409239999999999</v>
      </c>
      <c r="GW372">
        <v>0.0502229</v>
      </c>
      <c r="GX372">
        <v>25441.3</v>
      </c>
      <c r="GY372">
        <v>24484.3</v>
      </c>
      <c r="GZ372">
        <v>30981.4</v>
      </c>
      <c r="HA372">
        <v>29728.7</v>
      </c>
      <c r="HB372">
        <v>39974.4</v>
      </c>
      <c r="HC372">
        <v>37162.7</v>
      </c>
      <c r="HD372">
        <v>47320.7</v>
      </c>
      <c r="HE372">
        <v>44165.3</v>
      </c>
      <c r="HF372">
        <v>1.89485</v>
      </c>
      <c r="HG372">
        <v>1.87947</v>
      </c>
      <c r="HH372">
        <v>0.0440925</v>
      </c>
      <c r="HI372">
        <v>0</v>
      </c>
      <c r="HJ372">
        <v>17.2616</v>
      </c>
      <c r="HK372">
        <v>999.9</v>
      </c>
      <c r="HL372">
        <v>30.9</v>
      </c>
      <c r="HM372">
        <v>32.5</v>
      </c>
      <c r="HN372">
        <v>16.8402</v>
      </c>
      <c r="HO372">
        <v>63.5213</v>
      </c>
      <c r="HP372">
        <v>19.8558</v>
      </c>
      <c r="HQ372">
        <v>1</v>
      </c>
      <c r="HR372">
        <v>-0.304085</v>
      </c>
      <c r="HS372">
        <v>2.81249</v>
      </c>
      <c r="HT372">
        <v>20.1824</v>
      </c>
      <c r="HU372">
        <v>5.23226</v>
      </c>
      <c r="HV372">
        <v>11.9704</v>
      </c>
      <c r="HW372">
        <v>4.97115</v>
      </c>
      <c r="HX372">
        <v>3.2897</v>
      </c>
      <c r="HY372">
        <v>9999</v>
      </c>
      <c r="HZ372">
        <v>9999</v>
      </c>
      <c r="IA372">
        <v>9999</v>
      </c>
      <c r="IB372">
        <v>999.9</v>
      </c>
      <c r="IC372">
        <v>4.97295</v>
      </c>
      <c r="ID372">
        <v>1.87744</v>
      </c>
      <c r="IE372">
        <v>1.87546</v>
      </c>
      <c r="IF372">
        <v>1.87836</v>
      </c>
      <c r="IG372">
        <v>1.875</v>
      </c>
      <c r="IH372">
        <v>1.8786</v>
      </c>
      <c r="II372">
        <v>1.87571</v>
      </c>
      <c r="IJ372">
        <v>1.87683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1.31</v>
      </c>
      <c r="IY372">
        <v>0.0519</v>
      </c>
      <c r="IZ372">
        <v>-0.1194416370607354</v>
      </c>
      <c r="JA372">
        <v>0.002211305909277446</v>
      </c>
      <c r="JB372">
        <v>-1.416678044876584E-06</v>
      </c>
      <c r="JC372">
        <v>5.589822708492042E-10</v>
      </c>
      <c r="JD372">
        <v>-0.0366444106193515</v>
      </c>
      <c r="JE372">
        <v>-0.003883289402147765</v>
      </c>
      <c r="JF372">
        <v>0.001294046794190009</v>
      </c>
      <c r="JG372">
        <v>-2.515066912705432E-05</v>
      </c>
      <c r="JH372">
        <v>14</v>
      </c>
      <c r="JI372">
        <v>2052</v>
      </c>
      <c r="JJ372">
        <v>1</v>
      </c>
      <c r="JK372">
        <v>21</v>
      </c>
      <c r="JL372">
        <v>29355561.9</v>
      </c>
      <c r="JM372">
        <v>29355561.9</v>
      </c>
      <c r="JN372">
        <v>2.43042</v>
      </c>
      <c r="JO372">
        <v>2.5354</v>
      </c>
      <c r="JP372">
        <v>1.39893</v>
      </c>
      <c r="JQ372">
        <v>2.32788</v>
      </c>
      <c r="JR372">
        <v>1.44897</v>
      </c>
      <c r="JS372">
        <v>2.47192</v>
      </c>
      <c r="JT372">
        <v>38.0377</v>
      </c>
      <c r="JU372">
        <v>23.8861</v>
      </c>
      <c r="JV372">
        <v>18</v>
      </c>
      <c r="JW372">
        <v>476.446</v>
      </c>
      <c r="JX372">
        <v>436.121</v>
      </c>
      <c r="JY372">
        <v>13.5794</v>
      </c>
      <c r="JZ372">
        <v>23.053</v>
      </c>
      <c r="KA372">
        <v>30.0001</v>
      </c>
      <c r="KB372">
        <v>22.9116</v>
      </c>
      <c r="KC372">
        <v>23.0104</v>
      </c>
      <c r="KD372">
        <v>48.6434</v>
      </c>
      <c r="KE372">
        <v>47.5142</v>
      </c>
      <c r="KF372">
        <v>0</v>
      </c>
      <c r="KG372">
        <v>13.5859</v>
      </c>
      <c r="KH372">
        <v>1142.49</v>
      </c>
      <c r="KI372">
        <v>8.24797</v>
      </c>
      <c r="KJ372">
        <v>102.327</v>
      </c>
      <c r="KK372">
        <v>101.597</v>
      </c>
    </row>
    <row r="373" spans="1:297">
      <c r="A373">
        <v>357</v>
      </c>
      <c r="B373">
        <v>1761333721</v>
      </c>
      <c r="C373">
        <v>5680.400000095367</v>
      </c>
      <c r="D373" t="s">
        <v>1160</v>
      </c>
      <c r="E373" t="s">
        <v>1161</v>
      </c>
      <c r="F373">
        <v>5</v>
      </c>
      <c r="G373" t="s">
        <v>1025</v>
      </c>
      <c r="H373" t="s">
        <v>436</v>
      </c>
      <c r="I373">
        <v>1761333713.214286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1135.775265015249</v>
      </c>
      <c r="AK373">
        <v>1104.054606060606</v>
      </c>
      <c r="AL373">
        <v>3.379489985750322</v>
      </c>
      <c r="AM373">
        <v>65.53775590521134</v>
      </c>
      <c r="AN373">
        <f>(AP373 - AO373 + DY373*1E3/(8.314*(EA373+273.15)) * AR373/DX373 * AQ373) * DX373/(100*DL373) * 1000/(1000 - AP373)</f>
        <v>0</v>
      </c>
      <c r="AO373">
        <v>8.300487646295242</v>
      </c>
      <c r="AP373">
        <v>11.56398909090909</v>
      </c>
      <c r="AQ373">
        <v>-3.677574290077427E-06</v>
      </c>
      <c r="AR373">
        <v>114.1004477880155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1761333713.214286</v>
      </c>
      <c r="DR373">
        <v>1067.090357142857</v>
      </c>
      <c r="DS373">
        <v>1110.108928571429</v>
      </c>
      <c r="DT373">
        <v>11.56983214285714</v>
      </c>
      <c r="DU373">
        <v>8.321258571428571</v>
      </c>
      <c r="DV373">
        <v>1065.785714285714</v>
      </c>
      <c r="DW373">
        <v>11.51795357142857</v>
      </c>
      <c r="DX373">
        <v>500.0110714285714</v>
      </c>
      <c r="DY373">
        <v>90.12859642857144</v>
      </c>
      <c r="DZ373">
        <v>0.02934017857142857</v>
      </c>
      <c r="EA373">
        <v>17.96060714285715</v>
      </c>
      <c r="EB373">
        <v>17.99219285714286</v>
      </c>
      <c r="EC373">
        <v>999.9000000000002</v>
      </c>
      <c r="ED373">
        <v>0</v>
      </c>
      <c r="EE373">
        <v>0</v>
      </c>
      <c r="EF373">
        <v>9989.473214285714</v>
      </c>
      <c r="EG373">
        <v>0</v>
      </c>
      <c r="EH373">
        <v>1163.186071428571</v>
      </c>
      <c r="EI373">
        <v>-43.01695357142857</v>
      </c>
      <c r="EJ373">
        <v>1079.582142857143</v>
      </c>
      <c r="EK373">
        <v>1119.423928571429</v>
      </c>
      <c r="EL373">
        <v>3.248564285714286</v>
      </c>
      <c r="EM373">
        <v>1110.108928571429</v>
      </c>
      <c r="EN373">
        <v>8.321258571428571</v>
      </c>
      <c r="EO373">
        <v>1.0427725</v>
      </c>
      <c r="EP373">
        <v>0.7499833214285714</v>
      </c>
      <c r="EQ373">
        <v>7.528107142857144</v>
      </c>
      <c r="ER373">
        <v>2.7942575</v>
      </c>
      <c r="ES373">
        <v>1199.961785714286</v>
      </c>
      <c r="ET373">
        <v>0.9669990000000001</v>
      </c>
      <c r="EU373">
        <v>0.03300101071428571</v>
      </c>
      <c r="EV373">
        <v>0</v>
      </c>
      <c r="EW373">
        <v>1218.475714285714</v>
      </c>
      <c r="EX373">
        <v>5.000560000000001</v>
      </c>
      <c r="EY373">
        <v>14513.35714285714</v>
      </c>
      <c r="EZ373">
        <v>10316.48928571429</v>
      </c>
      <c r="FA373">
        <v>35.91503571428571</v>
      </c>
      <c r="FB373">
        <v>38.05553571428571</v>
      </c>
      <c r="FC373">
        <v>37.00425</v>
      </c>
      <c r="FD373">
        <v>36.694</v>
      </c>
      <c r="FE373">
        <v>36.84789285714286</v>
      </c>
      <c r="FF373">
        <v>1155.524285714286</v>
      </c>
      <c r="FG373">
        <v>39.43535714285715</v>
      </c>
      <c r="FH373">
        <v>0</v>
      </c>
      <c r="FI373">
        <v>1761333756.8</v>
      </c>
      <c r="FJ373">
        <v>0</v>
      </c>
      <c r="FK373">
        <v>1218.5052</v>
      </c>
      <c r="FL373">
        <v>5.640769233215053</v>
      </c>
      <c r="FM373">
        <v>41.93076935099383</v>
      </c>
      <c r="FN373">
        <v>14513.972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-42.90963414634147</v>
      </c>
      <c r="GD373">
        <v>-2.384351916376297</v>
      </c>
      <c r="GE373">
        <v>0.3034512542601797</v>
      </c>
      <c r="GF373">
        <v>0</v>
      </c>
      <c r="GG373">
        <v>1218.213235294118</v>
      </c>
      <c r="GH373">
        <v>5.291214671885744</v>
      </c>
      <c r="GI373">
        <v>0.6641346452261269</v>
      </c>
      <c r="GJ373">
        <v>0</v>
      </c>
      <c r="GK373">
        <v>3.238073170731707</v>
      </c>
      <c r="GL373">
        <v>0.1825731010452917</v>
      </c>
      <c r="GM373">
        <v>0.01912997321776257</v>
      </c>
      <c r="GN373">
        <v>0</v>
      </c>
      <c r="GO373">
        <v>0</v>
      </c>
      <c r="GP373">
        <v>3</v>
      </c>
      <c r="GQ373" t="s">
        <v>497</v>
      </c>
      <c r="GR373">
        <v>3.1336</v>
      </c>
      <c r="GS373">
        <v>2.70698</v>
      </c>
      <c r="GT373">
        <v>0.166444</v>
      </c>
      <c r="GU373">
        <v>0.171681</v>
      </c>
      <c r="GV373">
        <v>0.064065</v>
      </c>
      <c r="GW373">
        <v>0.0500857</v>
      </c>
      <c r="GX373">
        <v>25392.7</v>
      </c>
      <c r="GY373">
        <v>24437</v>
      </c>
      <c r="GZ373">
        <v>30981.4</v>
      </c>
      <c r="HA373">
        <v>29728.7</v>
      </c>
      <c r="HB373">
        <v>39975.7</v>
      </c>
      <c r="HC373">
        <v>37167.9</v>
      </c>
      <c r="HD373">
        <v>47320.7</v>
      </c>
      <c r="HE373">
        <v>44164.8</v>
      </c>
      <c r="HF373">
        <v>1.8955</v>
      </c>
      <c r="HG373">
        <v>1.87935</v>
      </c>
      <c r="HH373">
        <v>0.0434667</v>
      </c>
      <c r="HI373">
        <v>0</v>
      </c>
      <c r="HJ373">
        <v>17.2636</v>
      </c>
      <c r="HK373">
        <v>999.9</v>
      </c>
      <c r="HL373">
        <v>30.9</v>
      </c>
      <c r="HM373">
        <v>32.5</v>
      </c>
      <c r="HN373">
        <v>16.8406</v>
      </c>
      <c r="HO373">
        <v>63.7113</v>
      </c>
      <c r="HP373">
        <v>20.0601</v>
      </c>
      <c r="HQ373">
        <v>1</v>
      </c>
      <c r="HR373">
        <v>-0.304228</v>
      </c>
      <c r="HS373">
        <v>2.80851</v>
      </c>
      <c r="HT373">
        <v>20.1826</v>
      </c>
      <c r="HU373">
        <v>5.23197</v>
      </c>
      <c r="HV373">
        <v>11.9704</v>
      </c>
      <c r="HW373">
        <v>4.9712</v>
      </c>
      <c r="HX373">
        <v>3.28968</v>
      </c>
      <c r="HY373">
        <v>9999</v>
      </c>
      <c r="HZ373">
        <v>9999</v>
      </c>
      <c r="IA373">
        <v>9999</v>
      </c>
      <c r="IB373">
        <v>999.9</v>
      </c>
      <c r="IC373">
        <v>4.97293</v>
      </c>
      <c r="ID373">
        <v>1.87744</v>
      </c>
      <c r="IE373">
        <v>1.87546</v>
      </c>
      <c r="IF373">
        <v>1.87836</v>
      </c>
      <c r="IG373">
        <v>1.875</v>
      </c>
      <c r="IH373">
        <v>1.87854</v>
      </c>
      <c r="II373">
        <v>1.87569</v>
      </c>
      <c r="IJ373">
        <v>1.87683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1.33</v>
      </c>
      <c r="IY373">
        <v>0.0517</v>
      </c>
      <c r="IZ373">
        <v>-0.1194416370607354</v>
      </c>
      <c r="JA373">
        <v>0.002211305909277446</v>
      </c>
      <c r="JB373">
        <v>-1.416678044876584E-06</v>
      </c>
      <c r="JC373">
        <v>5.589822708492042E-10</v>
      </c>
      <c r="JD373">
        <v>-0.0366444106193515</v>
      </c>
      <c r="JE373">
        <v>-0.003883289402147765</v>
      </c>
      <c r="JF373">
        <v>0.001294046794190009</v>
      </c>
      <c r="JG373">
        <v>-2.515066912705432E-05</v>
      </c>
      <c r="JH373">
        <v>14</v>
      </c>
      <c r="JI373">
        <v>2052</v>
      </c>
      <c r="JJ373">
        <v>1</v>
      </c>
      <c r="JK373">
        <v>21</v>
      </c>
      <c r="JL373">
        <v>29355562</v>
      </c>
      <c r="JM373">
        <v>29355562</v>
      </c>
      <c r="JN373">
        <v>2.45972</v>
      </c>
      <c r="JO373">
        <v>2.52563</v>
      </c>
      <c r="JP373">
        <v>1.39893</v>
      </c>
      <c r="JQ373">
        <v>2.32788</v>
      </c>
      <c r="JR373">
        <v>1.44897</v>
      </c>
      <c r="JS373">
        <v>2.5061</v>
      </c>
      <c r="JT373">
        <v>38.0377</v>
      </c>
      <c r="JU373">
        <v>23.9036</v>
      </c>
      <c r="JV373">
        <v>18</v>
      </c>
      <c r="JW373">
        <v>476.772</v>
      </c>
      <c r="JX373">
        <v>436.027</v>
      </c>
      <c r="JY373">
        <v>13.5864</v>
      </c>
      <c r="JZ373">
        <v>23.052</v>
      </c>
      <c r="KA373">
        <v>29.9999</v>
      </c>
      <c r="KB373">
        <v>22.9096</v>
      </c>
      <c r="KC373">
        <v>23.008</v>
      </c>
      <c r="KD373">
        <v>49.2375</v>
      </c>
      <c r="KE373">
        <v>47.5142</v>
      </c>
      <c r="KF373">
        <v>0</v>
      </c>
      <c r="KG373">
        <v>13.5889</v>
      </c>
      <c r="KH373">
        <v>1155.85</v>
      </c>
      <c r="KI373">
        <v>8.2453</v>
      </c>
      <c r="KJ373">
        <v>102.327</v>
      </c>
      <c r="KK373">
        <v>101.596</v>
      </c>
    </row>
    <row r="374" spans="1:297">
      <c r="A374">
        <v>358</v>
      </c>
      <c r="B374">
        <v>1761333726</v>
      </c>
      <c r="C374">
        <v>5685.400000095367</v>
      </c>
      <c r="D374" t="s">
        <v>1162</v>
      </c>
      <c r="E374" t="s">
        <v>1163</v>
      </c>
      <c r="F374">
        <v>5</v>
      </c>
      <c r="G374" t="s">
        <v>1025</v>
      </c>
      <c r="H374" t="s">
        <v>436</v>
      </c>
      <c r="I374">
        <v>1761333718.5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1152.821183004076</v>
      </c>
      <c r="AK374">
        <v>1120.963272727273</v>
      </c>
      <c r="AL374">
        <v>3.371499259757153</v>
      </c>
      <c r="AM374">
        <v>65.53775590521134</v>
      </c>
      <c r="AN374">
        <f>(AP374 - AO374 + DY374*1E3/(8.314*(EA374+273.15)) * AR374/DX374 * AQ374) * DX374/(100*DL374) * 1000/(1000 - AP374)</f>
        <v>0</v>
      </c>
      <c r="AO374">
        <v>8.288068072538886</v>
      </c>
      <c r="AP374">
        <v>11.5574193939394</v>
      </c>
      <c r="AQ374">
        <v>-1.096384969959537E-05</v>
      </c>
      <c r="AR374">
        <v>114.1004477880155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1761333718.5</v>
      </c>
      <c r="DR374">
        <v>1084.635185185185</v>
      </c>
      <c r="DS374">
        <v>1127.856666666667</v>
      </c>
      <c r="DT374">
        <v>11.56529259259259</v>
      </c>
      <c r="DU374">
        <v>8.305231111111112</v>
      </c>
      <c r="DV374">
        <v>1083.311111111111</v>
      </c>
      <c r="DW374">
        <v>11.51348888888889</v>
      </c>
      <c r="DX374">
        <v>500.0045185185186</v>
      </c>
      <c r="DY374">
        <v>90.12851111111114</v>
      </c>
      <c r="DZ374">
        <v>0.02930217407407408</v>
      </c>
      <c r="EA374">
        <v>17.96054074074074</v>
      </c>
      <c r="EB374">
        <v>17.99027407407407</v>
      </c>
      <c r="EC374">
        <v>999.9000000000001</v>
      </c>
      <c r="ED374">
        <v>0</v>
      </c>
      <c r="EE374">
        <v>0</v>
      </c>
      <c r="EF374">
        <v>9990.587037037036</v>
      </c>
      <c r="EG374">
        <v>0</v>
      </c>
      <c r="EH374">
        <v>1163.182222222222</v>
      </c>
      <c r="EI374">
        <v>-43.2203</v>
      </c>
      <c r="EJ374">
        <v>1097.327037037037</v>
      </c>
      <c r="EK374">
        <v>1137.301851851852</v>
      </c>
      <c r="EL374">
        <v>3.260056296296296</v>
      </c>
      <c r="EM374">
        <v>1127.856666666667</v>
      </c>
      <c r="EN374">
        <v>8.305231111111112</v>
      </c>
      <c r="EO374">
        <v>1.042362592592593</v>
      </c>
      <c r="EP374">
        <v>0.7485381851851852</v>
      </c>
      <c r="EQ374">
        <v>7.522352962962962</v>
      </c>
      <c r="ER374">
        <v>2.767080740740741</v>
      </c>
      <c r="ES374">
        <v>1199.979629629629</v>
      </c>
      <c r="ET374">
        <v>0.9669991481481481</v>
      </c>
      <c r="EU374">
        <v>0.03300088518518519</v>
      </c>
      <c r="EV374">
        <v>0</v>
      </c>
      <c r="EW374">
        <v>1218.986296296296</v>
      </c>
      <c r="EX374">
        <v>5.000560000000001</v>
      </c>
      <c r="EY374">
        <v>14517.38518518519</v>
      </c>
      <c r="EZ374">
        <v>10316.63703703704</v>
      </c>
      <c r="FA374">
        <v>35.85166666666667</v>
      </c>
      <c r="FB374">
        <v>38.01829629629629</v>
      </c>
      <c r="FC374">
        <v>36.92566666666667</v>
      </c>
      <c r="FD374">
        <v>36.62477777777777</v>
      </c>
      <c r="FE374">
        <v>36.79366666666667</v>
      </c>
      <c r="FF374">
        <v>1155.54037037037</v>
      </c>
      <c r="FG374">
        <v>39.43777777777778</v>
      </c>
      <c r="FH374">
        <v>0</v>
      </c>
      <c r="FI374">
        <v>1761333762.2</v>
      </c>
      <c r="FJ374">
        <v>0</v>
      </c>
      <c r="FK374">
        <v>1219.000384615385</v>
      </c>
      <c r="FL374">
        <v>5.57846154517192</v>
      </c>
      <c r="FM374">
        <v>43.9076923231615</v>
      </c>
      <c r="FN374">
        <v>14517.62692307692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-43.0875</v>
      </c>
      <c r="GD374">
        <v>-2.261428142589077</v>
      </c>
      <c r="GE374">
        <v>0.2729545768072046</v>
      </c>
      <c r="GF374">
        <v>0</v>
      </c>
      <c r="GG374">
        <v>1218.703823529412</v>
      </c>
      <c r="GH374">
        <v>5.975706648271369</v>
      </c>
      <c r="GI374">
        <v>0.7029852927332956</v>
      </c>
      <c r="GJ374">
        <v>0</v>
      </c>
      <c r="GK374">
        <v>3.254245249999999</v>
      </c>
      <c r="GL374">
        <v>0.1498470168855564</v>
      </c>
      <c r="GM374">
        <v>0.01603091170013419</v>
      </c>
      <c r="GN374">
        <v>0</v>
      </c>
      <c r="GO374">
        <v>0</v>
      </c>
      <c r="GP374">
        <v>3</v>
      </c>
      <c r="GQ374" t="s">
        <v>497</v>
      </c>
      <c r="GR374">
        <v>3.13335</v>
      </c>
      <c r="GS374">
        <v>2.7072</v>
      </c>
      <c r="GT374">
        <v>0.168021</v>
      </c>
      <c r="GU374">
        <v>0.173208</v>
      </c>
      <c r="GV374">
        <v>0.0640376</v>
      </c>
      <c r="GW374">
        <v>0.0500777</v>
      </c>
      <c r="GX374">
        <v>25344.4</v>
      </c>
      <c r="GY374">
        <v>24392.1</v>
      </c>
      <c r="GZ374">
        <v>30981</v>
      </c>
      <c r="HA374">
        <v>29728.7</v>
      </c>
      <c r="HB374">
        <v>39976.4</v>
      </c>
      <c r="HC374">
        <v>37168.6</v>
      </c>
      <c r="HD374">
        <v>47320.1</v>
      </c>
      <c r="HE374">
        <v>44165.3</v>
      </c>
      <c r="HF374">
        <v>1.89508</v>
      </c>
      <c r="HG374">
        <v>1.8796</v>
      </c>
      <c r="HH374">
        <v>0.0432506</v>
      </c>
      <c r="HI374">
        <v>0</v>
      </c>
      <c r="HJ374">
        <v>17.2659</v>
      </c>
      <c r="HK374">
        <v>999.9</v>
      </c>
      <c r="HL374">
        <v>30.9</v>
      </c>
      <c r="HM374">
        <v>32.5</v>
      </c>
      <c r="HN374">
        <v>16.8403</v>
      </c>
      <c r="HO374">
        <v>63.7513</v>
      </c>
      <c r="HP374">
        <v>20.2123</v>
      </c>
      <c r="HQ374">
        <v>1</v>
      </c>
      <c r="HR374">
        <v>-0.304192</v>
      </c>
      <c r="HS374">
        <v>2.80803</v>
      </c>
      <c r="HT374">
        <v>20.1842</v>
      </c>
      <c r="HU374">
        <v>5.23167</v>
      </c>
      <c r="HV374">
        <v>11.9707</v>
      </c>
      <c r="HW374">
        <v>4.9711</v>
      </c>
      <c r="HX374">
        <v>3.2896</v>
      </c>
      <c r="HY374">
        <v>9999</v>
      </c>
      <c r="HZ374">
        <v>9999</v>
      </c>
      <c r="IA374">
        <v>9999</v>
      </c>
      <c r="IB374">
        <v>999.9</v>
      </c>
      <c r="IC374">
        <v>4.97295</v>
      </c>
      <c r="ID374">
        <v>1.87741</v>
      </c>
      <c r="IE374">
        <v>1.87546</v>
      </c>
      <c r="IF374">
        <v>1.87834</v>
      </c>
      <c r="IG374">
        <v>1.875</v>
      </c>
      <c r="IH374">
        <v>1.87855</v>
      </c>
      <c r="II374">
        <v>1.87567</v>
      </c>
      <c r="IJ374">
        <v>1.87683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1.35</v>
      </c>
      <c r="IY374">
        <v>0.0517</v>
      </c>
      <c r="IZ374">
        <v>-0.1194416370607354</v>
      </c>
      <c r="JA374">
        <v>0.002211305909277446</v>
      </c>
      <c r="JB374">
        <v>-1.416678044876584E-06</v>
      </c>
      <c r="JC374">
        <v>5.589822708492042E-10</v>
      </c>
      <c r="JD374">
        <v>-0.0366444106193515</v>
      </c>
      <c r="JE374">
        <v>-0.003883289402147765</v>
      </c>
      <c r="JF374">
        <v>0.001294046794190009</v>
      </c>
      <c r="JG374">
        <v>-2.515066912705432E-05</v>
      </c>
      <c r="JH374">
        <v>14</v>
      </c>
      <c r="JI374">
        <v>2052</v>
      </c>
      <c r="JJ374">
        <v>1</v>
      </c>
      <c r="JK374">
        <v>21</v>
      </c>
      <c r="JL374">
        <v>29355562.1</v>
      </c>
      <c r="JM374">
        <v>29355562.1</v>
      </c>
      <c r="JN374">
        <v>2.48657</v>
      </c>
      <c r="JO374">
        <v>2.51831</v>
      </c>
      <c r="JP374">
        <v>1.39893</v>
      </c>
      <c r="JQ374">
        <v>2.32788</v>
      </c>
      <c r="JR374">
        <v>1.44897</v>
      </c>
      <c r="JS374">
        <v>2.60132</v>
      </c>
      <c r="JT374">
        <v>38.0377</v>
      </c>
      <c r="JU374">
        <v>23.9124</v>
      </c>
      <c r="JV374">
        <v>18</v>
      </c>
      <c r="JW374">
        <v>476.536</v>
      </c>
      <c r="JX374">
        <v>436.16</v>
      </c>
      <c r="JY374">
        <v>13.5906</v>
      </c>
      <c r="JZ374">
        <v>23.0507</v>
      </c>
      <c r="KA374">
        <v>30</v>
      </c>
      <c r="KB374">
        <v>22.9077</v>
      </c>
      <c r="KC374">
        <v>23.0061</v>
      </c>
      <c r="KD374">
        <v>49.7832</v>
      </c>
      <c r="KE374">
        <v>47.5142</v>
      </c>
      <c r="KF374">
        <v>0</v>
      </c>
      <c r="KG374">
        <v>13.5983</v>
      </c>
      <c r="KH374">
        <v>1175.91</v>
      </c>
      <c r="KI374">
        <v>8.24217</v>
      </c>
      <c r="KJ374">
        <v>102.325</v>
      </c>
      <c r="KK374">
        <v>101.597</v>
      </c>
    </row>
    <row r="375" spans="1:297">
      <c r="A375">
        <v>359</v>
      </c>
      <c r="B375">
        <v>1761333731</v>
      </c>
      <c r="C375">
        <v>5690.400000095367</v>
      </c>
      <c r="D375" t="s">
        <v>1164</v>
      </c>
      <c r="E375" t="s">
        <v>1165</v>
      </c>
      <c r="F375">
        <v>5</v>
      </c>
      <c r="G375" t="s">
        <v>1025</v>
      </c>
      <c r="H375" t="s">
        <v>436</v>
      </c>
      <c r="I375">
        <v>1761333723.214286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1169.53227395219</v>
      </c>
      <c r="AK375">
        <v>1137.762242424242</v>
      </c>
      <c r="AL375">
        <v>3.368649515346644</v>
      </c>
      <c r="AM375">
        <v>65.53775590521134</v>
      </c>
      <c r="AN375">
        <f>(AP375 - AO375 + DY375*1E3/(8.314*(EA375+273.15)) * AR375/DX375 * AQ375) * DX375/(100*DL375) * 1000/(1000 - AP375)</f>
        <v>0</v>
      </c>
      <c r="AO375">
        <v>8.286685612595814</v>
      </c>
      <c r="AP375">
        <v>11.55425818181818</v>
      </c>
      <c r="AQ375">
        <v>-3.082248988060004E-06</v>
      </c>
      <c r="AR375">
        <v>114.1004477880155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1761333723.214286</v>
      </c>
      <c r="DR375">
        <v>1100.333928571428</v>
      </c>
      <c r="DS375">
        <v>1143.630714285714</v>
      </c>
      <c r="DT375">
        <v>11.56128571428571</v>
      </c>
      <c r="DU375">
        <v>8.292259285714286</v>
      </c>
      <c r="DV375">
        <v>1098.9925</v>
      </c>
      <c r="DW375">
        <v>11.50954642857143</v>
      </c>
      <c r="DX375">
        <v>499.9876428571429</v>
      </c>
      <c r="DY375">
        <v>90.12739999999998</v>
      </c>
      <c r="DZ375">
        <v>0.02939364285714286</v>
      </c>
      <c r="EA375">
        <v>17.95895714285714</v>
      </c>
      <c r="EB375">
        <v>17.98911428571428</v>
      </c>
      <c r="EC375">
        <v>999.9000000000002</v>
      </c>
      <c r="ED375">
        <v>0</v>
      </c>
      <c r="EE375">
        <v>0</v>
      </c>
      <c r="EF375">
        <v>9999.040714285715</v>
      </c>
      <c r="EG375">
        <v>0</v>
      </c>
      <c r="EH375">
        <v>1163.174285714286</v>
      </c>
      <c r="EI375">
        <v>-43.29648928571429</v>
      </c>
      <c r="EJ375">
        <v>1113.205</v>
      </c>
      <c r="EK375">
        <v>1153.193214285714</v>
      </c>
      <c r="EL375">
        <v>3.269023928571429</v>
      </c>
      <c r="EM375">
        <v>1143.630714285714</v>
      </c>
      <c r="EN375">
        <v>8.292259285714286</v>
      </c>
      <c r="EO375">
        <v>1.041988571428571</v>
      </c>
      <c r="EP375">
        <v>0.7473597857142857</v>
      </c>
      <c r="EQ375">
        <v>7.517099285714286</v>
      </c>
      <c r="ER375">
        <v>2.74491</v>
      </c>
      <c r="ES375">
        <v>1199.952857142857</v>
      </c>
      <c r="ET375">
        <v>0.9670007499999997</v>
      </c>
      <c r="EU375">
        <v>0.03299924642857143</v>
      </c>
      <c r="EV375">
        <v>0</v>
      </c>
      <c r="EW375">
        <v>1219.356428571429</v>
      </c>
      <c r="EX375">
        <v>5.000560000000001</v>
      </c>
      <c r="EY375">
        <v>14521.18214285714</v>
      </c>
      <c r="EZ375">
        <v>10316.40357142857</v>
      </c>
      <c r="FA375">
        <v>35.75646428571428</v>
      </c>
      <c r="FB375">
        <v>38.02882142857142</v>
      </c>
      <c r="FC375">
        <v>36.86578571428571</v>
      </c>
      <c r="FD375">
        <v>36.65157142857144</v>
      </c>
      <c r="FE375">
        <v>36.80557142857143</v>
      </c>
      <c r="FF375">
        <v>1155.517857142857</v>
      </c>
      <c r="FG375">
        <v>39.43428571428571</v>
      </c>
      <c r="FH375">
        <v>0</v>
      </c>
      <c r="FI375">
        <v>1761333767</v>
      </c>
      <c r="FJ375">
        <v>0</v>
      </c>
      <c r="FK375">
        <v>1219.374230769231</v>
      </c>
      <c r="FL375">
        <v>4.206837598671617</v>
      </c>
      <c r="FM375">
        <v>51.28888875394467</v>
      </c>
      <c r="FN375">
        <v>14521.80769230769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-43.20426999999999</v>
      </c>
      <c r="GD375">
        <v>-1.541578986866657</v>
      </c>
      <c r="GE375">
        <v>0.210205885027037</v>
      </c>
      <c r="GF375">
        <v>0</v>
      </c>
      <c r="GG375">
        <v>1219.008529411765</v>
      </c>
      <c r="GH375">
        <v>5.679297170813699</v>
      </c>
      <c r="GI375">
        <v>0.6378047477040212</v>
      </c>
      <c r="GJ375">
        <v>0</v>
      </c>
      <c r="GK375">
        <v>3.26046825</v>
      </c>
      <c r="GL375">
        <v>0.1234978986866759</v>
      </c>
      <c r="GM375">
        <v>0.0145578775732419</v>
      </c>
      <c r="GN375">
        <v>0</v>
      </c>
      <c r="GO375">
        <v>0</v>
      </c>
      <c r="GP375">
        <v>3</v>
      </c>
      <c r="GQ375" t="s">
        <v>497</v>
      </c>
      <c r="GR375">
        <v>3.1335</v>
      </c>
      <c r="GS375">
        <v>2.70735</v>
      </c>
      <c r="GT375">
        <v>0.169583</v>
      </c>
      <c r="GU375">
        <v>0.17476</v>
      </c>
      <c r="GV375">
        <v>0.06402529999999999</v>
      </c>
      <c r="GW375">
        <v>0.050077</v>
      </c>
      <c r="GX375">
        <v>25296.4</v>
      </c>
      <c r="GY375">
        <v>24346.4</v>
      </c>
      <c r="GZ375">
        <v>30980.4</v>
      </c>
      <c r="HA375">
        <v>29728.8</v>
      </c>
      <c r="HB375">
        <v>39976.8</v>
      </c>
      <c r="HC375">
        <v>37168.9</v>
      </c>
      <c r="HD375">
        <v>47319.7</v>
      </c>
      <c r="HE375">
        <v>44165.4</v>
      </c>
      <c r="HF375">
        <v>1.89522</v>
      </c>
      <c r="HG375">
        <v>1.87935</v>
      </c>
      <c r="HH375">
        <v>0.0432506</v>
      </c>
      <c r="HI375">
        <v>0</v>
      </c>
      <c r="HJ375">
        <v>17.2678</v>
      </c>
      <c r="HK375">
        <v>999.9</v>
      </c>
      <c r="HL375">
        <v>30.9</v>
      </c>
      <c r="HM375">
        <v>32.5</v>
      </c>
      <c r="HN375">
        <v>16.8399</v>
      </c>
      <c r="HO375">
        <v>63.7313</v>
      </c>
      <c r="HP375">
        <v>19.9679</v>
      </c>
      <c r="HQ375">
        <v>1</v>
      </c>
      <c r="HR375">
        <v>-0.304383</v>
      </c>
      <c r="HS375">
        <v>2.78771</v>
      </c>
      <c r="HT375">
        <v>20.1844</v>
      </c>
      <c r="HU375">
        <v>5.23137</v>
      </c>
      <c r="HV375">
        <v>11.9709</v>
      </c>
      <c r="HW375">
        <v>4.97125</v>
      </c>
      <c r="HX375">
        <v>3.28953</v>
      </c>
      <c r="HY375">
        <v>9999</v>
      </c>
      <c r="HZ375">
        <v>9999</v>
      </c>
      <c r="IA375">
        <v>9999</v>
      </c>
      <c r="IB375">
        <v>999.9</v>
      </c>
      <c r="IC375">
        <v>4.97297</v>
      </c>
      <c r="ID375">
        <v>1.87744</v>
      </c>
      <c r="IE375">
        <v>1.87546</v>
      </c>
      <c r="IF375">
        <v>1.87836</v>
      </c>
      <c r="IG375">
        <v>1.87501</v>
      </c>
      <c r="IH375">
        <v>1.87857</v>
      </c>
      <c r="II375">
        <v>1.87572</v>
      </c>
      <c r="IJ375">
        <v>1.87683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1.37</v>
      </c>
      <c r="IY375">
        <v>0.0516</v>
      </c>
      <c r="IZ375">
        <v>-0.1194416370607354</v>
      </c>
      <c r="JA375">
        <v>0.002211305909277446</v>
      </c>
      <c r="JB375">
        <v>-1.416678044876584E-06</v>
      </c>
      <c r="JC375">
        <v>5.589822708492042E-10</v>
      </c>
      <c r="JD375">
        <v>-0.0366444106193515</v>
      </c>
      <c r="JE375">
        <v>-0.003883289402147765</v>
      </c>
      <c r="JF375">
        <v>0.001294046794190009</v>
      </c>
      <c r="JG375">
        <v>-2.515066912705432E-05</v>
      </c>
      <c r="JH375">
        <v>14</v>
      </c>
      <c r="JI375">
        <v>2052</v>
      </c>
      <c r="JJ375">
        <v>1</v>
      </c>
      <c r="JK375">
        <v>21</v>
      </c>
      <c r="JL375">
        <v>29355562.2</v>
      </c>
      <c r="JM375">
        <v>29355562.2</v>
      </c>
      <c r="JN375">
        <v>2.51831</v>
      </c>
      <c r="JO375">
        <v>2.5293</v>
      </c>
      <c r="JP375">
        <v>1.39893</v>
      </c>
      <c r="JQ375">
        <v>2.32788</v>
      </c>
      <c r="JR375">
        <v>1.44897</v>
      </c>
      <c r="JS375">
        <v>2.59888</v>
      </c>
      <c r="JT375">
        <v>38.0377</v>
      </c>
      <c r="JU375">
        <v>23.9124</v>
      </c>
      <c r="JV375">
        <v>18</v>
      </c>
      <c r="JW375">
        <v>476.6</v>
      </c>
      <c r="JX375">
        <v>436</v>
      </c>
      <c r="JY375">
        <v>13.5983</v>
      </c>
      <c r="JZ375">
        <v>23.0488</v>
      </c>
      <c r="KA375">
        <v>29.9999</v>
      </c>
      <c r="KB375">
        <v>22.9058</v>
      </c>
      <c r="KC375">
        <v>23.0046</v>
      </c>
      <c r="KD375">
        <v>50.3982</v>
      </c>
      <c r="KE375">
        <v>47.5142</v>
      </c>
      <c r="KF375">
        <v>0</v>
      </c>
      <c r="KG375">
        <v>13.6087</v>
      </c>
      <c r="KH375">
        <v>1189.26</v>
      </c>
      <c r="KI375">
        <v>8.23752</v>
      </c>
      <c r="KJ375">
        <v>102.324</v>
      </c>
      <c r="KK375">
        <v>101.597</v>
      </c>
    </row>
    <row r="376" spans="1:297">
      <c r="A376">
        <v>360</v>
      </c>
      <c r="B376">
        <v>1761333736</v>
      </c>
      <c r="C376">
        <v>5695.400000095367</v>
      </c>
      <c r="D376" t="s">
        <v>1166</v>
      </c>
      <c r="E376" t="s">
        <v>1167</v>
      </c>
      <c r="F376">
        <v>5</v>
      </c>
      <c r="G376" t="s">
        <v>1025</v>
      </c>
      <c r="H376" t="s">
        <v>436</v>
      </c>
      <c r="I376">
        <v>1761333728.5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1186.293323868648</v>
      </c>
      <c r="AK376">
        <v>1154.516121212121</v>
      </c>
      <c r="AL376">
        <v>3.350260565936056</v>
      </c>
      <c r="AM376">
        <v>65.53775590521134</v>
      </c>
      <c r="AN376">
        <f>(AP376 - AO376 + DY376*1E3/(8.314*(EA376+273.15)) * AR376/DX376 * AQ376) * DX376/(100*DL376) * 1000/(1000 - AP376)</f>
        <v>0</v>
      </c>
      <c r="AO376">
        <v>8.286945120684516</v>
      </c>
      <c r="AP376">
        <v>11.5560703030303</v>
      </c>
      <c r="AQ376">
        <v>5.904363012904201E-06</v>
      </c>
      <c r="AR376">
        <v>114.1004477880155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1761333728.5</v>
      </c>
      <c r="DR376">
        <v>1117.94074074074</v>
      </c>
      <c r="DS376">
        <v>1161.286666666667</v>
      </c>
      <c r="DT376">
        <v>11.55671851851852</v>
      </c>
      <c r="DU376">
        <v>8.287334814814814</v>
      </c>
      <c r="DV376">
        <v>1116.57962962963</v>
      </c>
      <c r="DW376">
        <v>11.50505185185185</v>
      </c>
      <c r="DX376">
        <v>499.9745555555556</v>
      </c>
      <c r="DY376">
        <v>90.12535185185186</v>
      </c>
      <c r="DZ376">
        <v>0.02951192962962963</v>
      </c>
      <c r="EA376">
        <v>17.9574</v>
      </c>
      <c r="EB376">
        <v>17.99015185185185</v>
      </c>
      <c r="EC376">
        <v>999.9000000000001</v>
      </c>
      <c r="ED376">
        <v>0</v>
      </c>
      <c r="EE376">
        <v>0</v>
      </c>
      <c r="EF376">
        <v>9998.635185185187</v>
      </c>
      <c r="EG376">
        <v>0</v>
      </c>
      <c r="EH376">
        <v>1163.166296296296</v>
      </c>
      <c r="EI376">
        <v>-43.34586296296298</v>
      </c>
      <c r="EJ376">
        <v>1131.012962962963</v>
      </c>
      <c r="EK376">
        <v>1170.99037037037</v>
      </c>
      <c r="EL376">
        <v>3.269381481481482</v>
      </c>
      <c r="EM376">
        <v>1161.286666666667</v>
      </c>
      <c r="EN376">
        <v>8.287334814814814</v>
      </c>
      <c r="EO376">
        <v>1.041552962962963</v>
      </c>
      <c r="EP376">
        <v>0.7468990370370371</v>
      </c>
      <c r="EQ376">
        <v>7.510983703703704</v>
      </c>
      <c r="ER376">
        <v>2.736231851851852</v>
      </c>
      <c r="ES376">
        <v>1199.92</v>
      </c>
      <c r="ET376">
        <v>0.9670021851851852</v>
      </c>
      <c r="EU376">
        <v>0.03299786666666667</v>
      </c>
      <c r="EV376">
        <v>0</v>
      </c>
      <c r="EW376">
        <v>1219.588888888889</v>
      </c>
      <c r="EX376">
        <v>5.000560000000001</v>
      </c>
      <c r="EY376">
        <v>14526.46296296296</v>
      </c>
      <c r="EZ376">
        <v>10316.12222222222</v>
      </c>
      <c r="FA376">
        <v>35.57611111111111</v>
      </c>
      <c r="FB376">
        <v>38.10618518518518</v>
      </c>
      <c r="FC376">
        <v>36.82377777777778</v>
      </c>
      <c r="FD376">
        <v>36.74511111111111</v>
      </c>
      <c r="FE376">
        <v>36.86562962962963</v>
      </c>
      <c r="FF376">
        <v>1155.488518518519</v>
      </c>
      <c r="FG376">
        <v>39.43111111111111</v>
      </c>
      <c r="FH376">
        <v>0</v>
      </c>
      <c r="FI376">
        <v>1761333771.8</v>
      </c>
      <c r="FJ376">
        <v>0</v>
      </c>
      <c r="FK376">
        <v>1219.605</v>
      </c>
      <c r="FL376">
        <v>0.9856410280394985</v>
      </c>
      <c r="FM376">
        <v>69.87692309514011</v>
      </c>
      <c r="FN376">
        <v>14526.58846153846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-43.3255825</v>
      </c>
      <c r="GD376">
        <v>-0.5301534709192666</v>
      </c>
      <c r="GE376">
        <v>0.1199705440670746</v>
      </c>
      <c r="GF376">
        <v>0</v>
      </c>
      <c r="GG376">
        <v>1219.408235294118</v>
      </c>
      <c r="GH376">
        <v>2.764858674308374</v>
      </c>
      <c r="GI376">
        <v>0.3772771690465027</v>
      </c>
      <c r="GJ376">
        <v>0</v>
      </c>
      <c r="GK376">
        <v>3.2689575</v>
      </c>
      <c r="GL376">
        <v>0.002021763602238836</v>
      </c>
      <c r="GM376">
        <v>0.004526258802808363</v>
      </c>
      <c r="GN376">
        <v>1</v>
      </c>
      <c r="GO376">
        <v>1</v>
      </c>
      <c r="GP376">
        <v>3</v>
      </c>
      <c r="GQ376" t="s">
        <v>446</v>
      </c>
      <c r="GR376">
        <v>3.1335</v>
      </c>
      <c r="GS376">
        <v>2.70748</v>
      </c>
      <c r="GT376">
        <v>0.171133</v>
      </c>
      <c r="GU376">
        <v>0.176307</v>
      </c>
      <c r="GV376">
        <v>0.0640305</v>
      </c>
      <c r="GW376">
        <v>0.0500776</v>
      </c>
      <c r="GX376">
        <v>25249.6</v>
      </c>
      <c r="GY376">
        <v>24301</v>
      </c>
      <c r="GZ376">
        <v>30980.8</v>
      </c>
      <c r="HA376">
        <v>29729</v>
      </c>
      <c r="HB376">
        <v>39976.9</v>
      </c>
      <c r="HC376">
        <v>37169.3</v>
      </c>
      <c r="HD376">
        <v>47319.9</v>
      </c>
      <c r="HE376">
        <v>44165.7</v>
      </c>
      <c r="HF376">
        <v>1.8954</v>
      </c>
      <c r="HG376">
        <v>1.87965</v>
      </c>
      <c r="HH376">
        <v>0.0439212</v>
      </c>
      <c r="HI376">
        <v>0</v>
      </c>
      <c r="HJ376">
        <v>17.2701</v>
      </c>
      <c r="HK376">
        <v>999.9</v>
      </c>
      <c r="HL376">
        <v>30.9</v>
      </c>
      <c r="HM376">
        <v>32.5</v>
      </c>
      <c r="HN376">
        <v>16.8405</v>
      </c>
      <c r="HO376">
        <v>63.7413</v>
      </c>
      <c r="HP376">
        <v>19.8878</v>
      </c>
      <c r="HQ376">
        <v>1</v>
      </c>
      <c r="HR376">
        <v>-0.304675</v>
      </c>
      <c r="HS376">
        <v>2.77502</v>
      </c>
      <c r="HT376">
        <v>20.1848</v>
      </c>
      <c r="HU376">
        <v>5.23122</v>
      </c>
      <c r="HV376">
        <v>11.9703</v>
      </c>
      <c r="HW376">
        <v>4.97125</v>
      </c>
      <c r="HX376">
        <v>3.28953</v>
      </c>
      <c r="HY376">
        <v>9999</v>
      </c>
      <c r="HZ376">
        <v>9999</v>
      </c>
      <c r="IA376">
        <v>9999</v>
      </c>
      <c r="IB376">
        <v>999.9</v>
      </c>
      <c r="IC376">
        <v>4.97296</v>
      </c>
      <c r="ID376">
        <v>1.87744</v>
      </c>
      <c r="IE376">
        <v>1.87546</v>
      </c>
      <c r="IF376">
        <v>1.87836</v>
      </c>
      <c r="IG376">
        <v>1.875</v>
      </c>
      <c r="IH376">
        <v>1.87861</v>
      </c>
      <c r="II376">
        <v>1.87574</v>
      </c>
      <c r="IJ376">
        <v>1.87685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1.39</v>
      </c>
      <c r="IY376">
        <v>0.0516</v>
      </c>
      <c r="IZ376">
        <v>-0.1194416370607354</v>
      </c>
      <c r="JA376">
        <v>0.002211305909277446</v>
      </c>
      <c r="JB376">
        <v>-1.416678044876584E-06</v>
      </c>
      <c r="JC376">
        <v>5.589822708492042E-10</v>
      </c>
      <c r="JD376">
        <v>-0.0366444106193515</v>
      </c>
      <c r="JE376">
        <v>-0.003883289402147765</v>
      </c>
      <c r="JF376">
        <v>0.001294046794190009</v>
      </c>
      <c r="JG376">
        <v>-2.515066912705432E-05</v>
      </c>
      <c r="JH376">
        <v>14</v>
      </c>
      <c r="JI376">
        <v>2052</v>
      </c>
      <c r="JJ376">
        <v>1</v>
      </c>
      <c r="JK376">
        <v>21</v>
      </c>
      <c r="JL376">
        <v>29355562.3</v>
      </c>
      <c r="JM376">
        <v>29355562.3</v>
      </c>
      <c r="JN376">
        <v>2.54395</v>
      </c>
      <c r="JO376">
        <v>2.5354</v>
      </c>
      <c r="JP376">
        <v>1.39893</v>
      </c>
      <c r="JQ376">
        <v>2.32788</v>
      </c>
      <c r="JR376">
        <v>1.44897</v>
      </c>
      <c r="JS376">
        <v>2.50977</v>
      </c>
      <c r="JT376">
        <v>38.0377</v>
      </c>
      <c r="JU376">
        <v>23.8949</v>
      </c>
      <c r="JV376">
        <v>18</v>
      </c>
      <c r="JW376">
        <v>476.682</v>
      </c>
      <c r="JX376">
        <v>436.163</v>
      </c>
      <c r="JY376">
        <v>13.6079</v>
      </c>
      <c r="JZ376">
        <v>23.0482</v>
      </c>
      <c r="KA376">
        <v>30.0001</v>
      </c>
      <c r="KB376">
        <v>22.9043</v>
      </c>
      <c r="KC376">
        <v>23.0027</v>
      </c>
      <c r="KD376">
        <v>50.9266</v>
      </c>
      <c r="KE376">
        <v>47.5142</v>
      </c>
      <c r="KF376">
        <v>0</v>
      </c>
      <c r="KG376">
        <v>13.6116</v>
      </c>
      <c r="KH376">
        <v>1209.36</v>
      </c>
      <c r="KI376">
        <v>8.23039</v>
      </c>
      <c r="KJ376">
        <v>102.325</v>
      </c>
      <c r="KK376">
        <v>101.598</v>
      </c>
    </row>
    <row r="377" spans="1:297">
      <c r="A377">
        <v>361</v>
      </c>
      <c r="B377">
        <v>1761333741</v>
      </c>
      <c r="C377">
        <v>5700.400000095367</v>
      </c>
      <c r="D377" t="s">
        <v>1168</v>
      </c>
      <c r="E377" t="s">
        <v>1169</v>
      </c>
      <c r="F377">
        <v>5</v>
      </c>
      <c r="G377" t="s">
        <v>1025</v>
      </c>
      <c r="H377" t="s">
        <v>436</v>
      </c>
      <c r="I377">
        <v>1761333733.214286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1203.347452105246</v>
      </c>
      <c r="AK377">
        <v>1171.533272727272</v>
      </c>
      <c r="AL377">
        <v>3.405366239279349</v>
      </c>
      <c r="AM377">
        <v>65.53775590521134</v>
      </c>
      <c r="AN377">
        <f>(AP377 - AO377 + DY377*1E3/(8.314*(EA377+273.15)) * AR377/DX377 * AQ377) * DX377/(100*DL377) * 1000/(1000 - AP377)</f>
        <v>0</v>
      </c>
      <c r="AO377">
        <v>8.286398783662275</v>
      </c>
      <c r="AP377">
        <v>11.55700848484848</v>
      </c>
      <c r="AQ377">
        <v>-4.452092901625587E-06</v>
      </c>
      <c r="AR377">
        <v>114.1004477880155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1761333733.214286</v>
      </c>
      <c r="DR377">
        <v>1133.626785714286</v>
      </c>
      <c r="DS377">
        <v>1177.070357142857</v>
      </c>
      <c r="DT377">
        <v>11.55543214285714</v>
      </c>
      <c r="DU377">
        <v>8.286625357142857</v>
      </c>
      <c r="DV377">
        <v>1132.247857142857</v>
      </c>
      <c r="DW377">
        <v>11.50378571428571</v>
      </c>
      <c r="DX377">
        <v>499.9909642857143</v>
      </c>
      <c r="DY377">
        <v>90.12372142857144</v>
      </c>
      <c r="DZ377">
        <v>0.02954138214285714</v>
      </c>
      <c r="EA377">
        <v>17.95568214285715</v>
      </c>
      <c r="EB377">
        <v>17.99414642857143</v>
      </c>
      <c r="EC377">
        <v>999.9000000000002</v>
      </c>
      <c r="ED377">
        <v>0</v>
      </c>
      <c r="EE377">
        <v>0</v>
      </c>
      <c r="EF377">
        <v>10011.45464285714</v>
      </c>
      <c r="EG377">
        <v>0</v>
      </c>
      <c r="EH377">
        <v>1163.164285714286</v>
      </c>
      <c r="EI377">
        <v>-43.44399285714287</v>
      </c>
      <c r="EJ377">
        <v>1146.880714285714</v>
      </c>
      <c r="EK377">
        <v>1186.906428571428</v>
      </c>
      <c r="EL377">
        <v>3.268804642857142</v>
      </c>
      <c r="EM377">
        <v>1177.070357142857</v>
      </c>
      <c r="EN377">
        <v>8.286625357142857</v>
      </c>
      <c r="EO377">
        <v>1.041417857142857</v>
      </c>
      <c r="EP377">
        <v>0.74682175</v>
      </c>
      <c r="EQ377">
        <v>7.509092142857145</v>
      </c>
      <c r="ER377">
        <v>2.734773214285714</v>
      </c>
      <c r="ES377">
        <v>1199.9225</v>
      </c>
      <c r="ET377">
        <v>0.9669995714285714</v>
      </c>
      <c r="EU377">
        <v>0.03300039285714285</v>
      </c>
      <c r="EV377">
        <v>0</v>
      </c>
      <c r="EW377">
        <v>1219.673571428571</v>
      </c>
      <c r="EX377">
        <v>5.000560000000001</v>
      </c>
      <c r="EY377">
        <v>14532.01785714286</v>
      </c>
      <c r="EZ377">
        <v>10316.13571428572</v>
      </c>
      <c r="FA377">
        <v>35.64925</v>
      </c>
      <c r="FB377">
        <v>38.24525</v>
      </c>
      <c r="FC377">
        <v>36.84564285714286</v>
      </c>
      <c r="FD377">
        <v>36.91267857142856</v>
      </c>
      <c r="FE377">
        <v>36.95975</v>
      </c>
      <c r="FF377">
        <v>1155.488928571428</v>
      </c>
      <c r="FG377">
        <v>39.43285714285715</v>
      </c>
      <c r="FH377">
        <v>0</v>
      </c>
      <c r="FI377">
        <v>1761333777.2</v>
      </c>
      <c r="FJ377">
        <v>0</v>
      </c>
      <c r="FK377">
        <v>1219.7496</v>
      </c>
      <c r="FL377">
        <v>1.185384617094232</v>
      </c>
      <c r="FM377">
        <v>72.57692305857312</v>
      </c>
      <c r="FN377">
        <v>14533.256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-43.4135675</v>
      </c>
      <c r="GD377">
        <v>-1.155405253283129</v>
      </c>
      <c r="GE377">
        <v>0.1591947100055454</v>
      </c>
      <c r="GF377">
        <v>0</v>
      </c>
      <c r="GG377">
        <v>1219.655</v>
      </c>
      <c r="GH377">
        <v>1.094728800386909</v>
      </c>
      <c r="GI377">
        <v>0.2269393544280723</v>
      </c>
      <c r="GJ377">
        <v>0</v>
      </c>
      <c r="GK377">
        <v>3.269442</v>
      </c>
      <c r="GL377">
        <v>-0.008954971857412408</v>
      </c>
      <c r="GM377">
        <v>0.00192700830304386</v>
      </c>
      <c r="GN377">
        <v>1</v>
      </c>
      <c r="GO377">
        <v>1</v>
      </c>
      <c r="GP377">
        <v>3</v>
      </c>
      <c r="GQ377" t="s">
        <v>446</v>
      </c>
      <c r="GR377">
        <v>3.13361</v>
      </c>
      <c r="GS377">
        <v>2.70714</v>
      </c>
      <c r="GT377">
        <v>0.172681</v>
      </c>
      <c r="GU377">
        <v>0.17785</v>
      </c>
      <c r="GV377">
        <v>0.0640348</v>
      </c>
      <c r="GW377">
        <v>0.0500602</v>
      </c>
      <c r="GX377">
        <v>25202.1</v>
      </c>
      <c r="GY377">
        <v>24255.2</v>
      </c>
      <c r="GZ377">
        <v>30980.4</v>
      </c>
      <c r="HA377">
        <v>29728.7</v>
      </c>
      <c r="HB377">
        <v>39976.4</v>
      </c>
      <c r="HC377">
        <v>37169.4</v>
      </c>
      <c r="HD377">
        <v>47319.4</v>
      </c>
      <c r="HE377">
        <v>44165</v>
      </c>
      <c r="HF377">
        <v>1.89535</v>
      </c>
      <c r="HG377">
        <v>1.8795</v>
      </c>
      <c r="HH377">
        <v>0.043951</v>
      </c>
      <c r="HI377">
        <v>0</v>
      </c>
      <c r="HJ377">
        <v>17.272</v>
      </c>
      <c r="HK377">
        <v>999.9</v>
      </c>
      <c r="HL377">
        <v>30.9</v>
      </c>
      <c r="HM377">
        <v>32.5</v>
      </c>
      <c r="HN377">
        <v>16.842</v>
      </c>
      <c r="HO377">
        <v>63.4213</v>
      </c>
      <c r="HP377">
        <v>19.972</v>
      </c>
      <c r="HQ377">
        <v>1</v>
      </c>
      <c r="HR377">
        <v>-0.30439</v>
      </c>
      <c r="HS377">
        <v>2.79727</v>
      </c>
      <c r="HT377">
        <v>20.1847</v>
      </c>
      <c r="HU377">
        <v>5.23167</v>
      </c>
      <c r="HV377">
        <v>11.9703</v>
      </c>
      <c r="HW377">
        <v>4.97135</v>
      </c>
      <c r="HX377">
        <v>3.28958</v>
      </c>
      <c r="HY377">
        <v>9999</v>
      </c>
      <c r="HZ377">
        <v>9999</v>
      </c>
      <c r="IA377">
        <v>9999</v>
      </c>
      <c r="IB377">
        <v>999.9</v>
      </c>
      <c r="IC377">
        <v>4.97298</v>
      </c>
      <c r="ID377">
        <v>1.87744</v>
      </c>
      <c r="IE377">
        <v>1.87547</v>
      </c>
      <c r="IF377">
        <v>1.87836</v>
      </c>
      <c r="IG377">
        <v>1.87503</v>
      </c>
      <c r="IH377">
        <v>1.87862</v>
      </c>
      <c r="II377">
        <v>1.87575</v>
      </c>
      <c r="IJ377">
        <v>1.87685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1.41</v>
      </c>
      <c r="IY377">
        <v>0.0517</v>
      </c>
      <c r="IZ377">
        <v>-0.1194416370607354</v>
      </c>
      <c r="JA377">
        <v>0.002211305909277446</v>
      </c>
      <c r="JB377">
        <v>-1.416678044876584E-06</v>
      </c>
      <c r="JC377">
        <v>5.589822708492042E-10</v>
      </c>
      <c r="JD377">
        <v>-0.0366444106193515</v>
      </c>
      <c r="JE377">
        <v>-0.003883289402147765</v>
      </c>
      <c r="JF377">
        <v>0.001294046794190009</v>
      </c>
      <c r="JG377">
        <v>-2.515066912705432E-05</v>
      </c>
      <c r="JH377">
        <v>14</v>
      </c>
      <c r="JI377">
        <v>2052</v>
      </c>
      <c r="JJ377">
        <v>1</v>
      </c>
      <c r="JK377">
        <v>21</v>
      </c>
      <c r="JL377">
        <v>29355562.4</v>
      </c>
      <c r="JM377">
        <v>29355562.4</v>
      </c>
      <c r="JN377">
        <v>2.57324</v>
      </c>
      <c r="JO377">
        <v>2.52563</v>
      </c>
      <c r="JP377">
        <v>1.39893</v>
      </c>
      <c r="JQ377">
        <v>2.32788</v>
      </c>
      <c r="JR377">
        <v>1.44897</v>
      </c>
      <c r="JS377">
        <v>2.47925</v>
      </c>
      <c r="JT377">
        <v>38.0377</v>
      </c>
      <c r="JU377">
        <v>23.8949</v>
      </c>
      <c r="JV377">
        <v>18</v>
      </c>
      <c r="JW377">
        <v>476.642</v>
      </c>
      <c r="JX377">
        <v>436.061</v>
      </c>
      <c r="JY377">
        <v>13.6142</v>
      </c>
      <c r="JZ377">
        <v>23.0468</v>
      </c>
      <c r="KA377">
        <v>30.0002</v>
      </c>
      <c r="KB377">
        <v>22.9025</v>
      </c>
      <c r="KC377">
        <v>23.0012</v>
      </c>
      <c r="KD377">
        <v>51.5259</v>
      </c>
      <c r="KE377">
        <v>47.5142</v>
      </c>
      <c r="KF377">
        <v>0</v>
      </c>
      <c r="KG377">
        <v>13.612</v>
      </c>
      <c r="KH377">
        <v>1222.74</v>
      </c>
      <c r="KI377">
        <v>8.221080000000001</v>
      </c>
      <c r="KJ377">
        <v>102.324</v>
      </c>
      <c r="KK377">
        <v>101.596</v>
      </c>
    </row>
    <row r="378" spans="1:297">
      <c r="A378">
        <v>362</v>
      </c>
      <c r="B378">
        <v>1761333746</v>
      </c>
      <c r="C378">
        <v>5705.400000095367</v>
      </c>
      <c r="D378" t="s">
        <v>1170</v>
      </c>
      <c r="E378" t="s">
        <v>1171</v>
      </c>
      <c r="F378">
        <v>5</v>
      </c>
      <c r="G378" t="s">
        <v>1025</v>
      </c>
      <c r="H378" t="s">
        <v>436</v>
      </c>
      <c r="I378">
        <v>1761333738.5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1220.095468559071</v>
      </c>
      <c r="AK378">
        <v>1188.44096969697</v>
      </c>
      <c r="AL378">
        <v>3.367342048662643</v>
      </c>
      <c r="AM378">
        <v>65.53775590521134</v>
      </c>
      <c r="AN378">
        <f>(AP378 - AO378 + DY378*1E3/(8.314*(EA378+273.15)) * AR378/DX378 * AQ378) * DX378/(100*DL378) * 1000/(1000 - AP378)</f>
        <v>0</v>
      </c>
      <c r="AO378">
        <v>8.284861000722612</v>
      </c>
      <c r="AP378">
        <v>11.55856484848484</v>
      </c>
      <c r="AQ378">
        <v>3.736103960328057E-06</v>
      </c>
      <c r="AR378">
        <v>114.1004477880155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1761333738.5</v>
      </c>
      <c r="DR378">
        <v>1151.285925925926</v>
      </c>
      <c r="DS378">
        <v>1194.78925925926</v>
      </c>
      <c r="DT378">
        <v>11.55631111111111</v>
      </c>
      <c r="DU378">
        <v>8.285890370370371</v>
      </c>
      <c r="DV378">
        <v>1149.886666666667</v>
      </c>
      <c r="DW378">
        <v>11.50464814814815</v>
      </c>
      <c r="DX378">
        <v>500.0168518518519</v>
      </c>
      <c r="DY378">
        <v>90.12109629629629</v>
      </c>
      <c r="DZ378">
        <v>0.02951193333333333</v>
      </c>
      <c r="EA378">
        <v>17.95362592592592</v>
      </c>
      <c r="EB378">
        <v>17.99787407407407</v>
      </c>
      <c r="EC378">
        <v>999.9000000000001</v>
      </c>
      <c r="ED378">
        <v>0</v>
      </c>
      <c r="EE378">
        <v>0</v>
      </c>
      <c r="EF378">
        <v>10006.28037037037</v>
      </c>
      <c r="EG378">
        <v>0</v>
      </c>
      <c r="EH378">
        <v>1163.155925925926</v>
      </c>
      <c r="EI378">
        <v>-43.50312592592594</v>
      </c>
      <c r="EJ378">
        <v>1164.747037037037</v>
      </c>
      <c r="EK378">
        <v>1204.771851851852</v>
      </c>
      <c r="EL378">
        <v>3.270415555555556</v>
      </c>
      <c r="EM378">
        <v>1194.78925925926</v>
      </c>
      <c r="EN378">
        <v>8.285890370370371</v>
      </c>
      <c r="EO378">
        <v>1.041466666666667</v>
      </c>
      <c r="EP378">
        <v>0.7467338148148149</v>
      </c>
      <c r="EQ378">
        <v>7.509776296296296</v>
      </c>
      <c r="ER378">
        <v>2.733115555555555</v>
      </c>
      <c r="ES378">
        <v>1199.946666666666</v>
      </c>
      <c r="ET378">
        <v>0.9669957777777776</v>
      </c>
      <c r="EU378">
        <v>0.03300409259259259</v>
      </c>
      <c r="EV378">
        <v>0</v>
      </c>
      <c r="EW378">
        <v>1219.838518518518</v>
      </c>
      <c r="EX378">
        <v>5.000560000000001</v>
      </c>
      <c r="EY378">
        <v>14537.88148148148</v>
      </c>
      <c r="EZ378">
        <v>10316.34444444444</v>
      </c>
      <c r="FA378">
        <v>35.73570370370371</v>
      </c>
      <c r="FB378">
        <v>38.41174074074074</v>
      </c>
      <c r="FC378">
        <v>36.94422222222222</v>
      </c>
      <c r="FD378">
        <v>37.09233333333334</v>
      </c>
      <c r="FE378">
        <v>37.07400000000001</v>
      </c>
      <c r="FF378">
        <v>1155.508148148148</v>
      </c>
      <c r="FG378">
        <v>39.43777777777778</v>
      </c>
      <c r="FH378">
        <v>0</v>
      </c>
      <c r="FI378">
        <v>1761333782</v>
      </c>
      <c r="FJ378">
        <v>0</v>
      </c>
      <c r="FK378">
        <v>1219.85</v>
      </c>
      <c r="FL378">
        <v>2.379230762808829</v>
      </c>
      <c r="FM378">
        <v>55.90769220768966</v>
      </c>
      <c r="FN378">
        <v>14538.292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-43.4357512195122</v>
      </c>
      <c r="GD378">
        <v>-1.088956097561004</v>
      </c>
      <c r="GE378">
        <v>0.1600234786461809</v>
      </c>
      <c r="GF378">
        <v>0</v>
      </c>
      <c r="GG378">
        <v>1219.773529411765</v>
      </c>
      <c r="GH378">
        <v>1.823682200971372</v>
      </c>
      <c r="GI378">
        <v>0.284055528466865</v>
      </c>
      <c r="GJ378">
        <v>0</v>
      </c>
      <c r="GK378">
        <v>3.269845365853659</v>
      </c>
      <c r="GL378">
        <v>0.01636160278744954</v>
      </c>
      <c r="GM378">
        <v>0.002389577059792733</v>
      </c>
      <c r="GN378">
        <v>1</v>
      </c>
      <c r="GO378">
        <v>1</v>
      </c>
      <c r="GP378">
        <v>3</v>
      </c>
      <c r="GQ378" t="s">
        <v>446</v>
      </c>
      <c r="GR378">
        <v>3.13336</v>
      </c>
      <c r="GS378">
        <v>2.70737</v>
      </c>
      <c r="GT378">
        <v>0.174215</v>
      </c>
      <c r="GU378">
        <v>0.179375</v>
      </c>
      <c r="GV378">
        <v>0.0640394</v>
      </c>
      <c r="GW378">
        <v>0.0500588</v>
      </c>
      <c r="GX378">
        <v>25155.9</v>
      </c>
      <c r="GY378">
        <v>24210.5</v>
      </c>
      <c r="GZ378">
        <v>30980.9</v>
      </c>
      <c r="HA378">
        <v>29728.8</v>
      </c>
      <c r="HB378">
        <v>39977.1</v>
      </c>
      <c r="HC378">
        <v>37170</v>
      </c>
      <c r="HD378">
        <v>47320.3</v>
      </c>
      <c r="HE378">
        <v>44165.5</v>
      </c>
      <c r="HF378">
        <v>1.89505</v>
      </c>
      <c r="HG378">
        <v>1.87965</v>
      </c>
      <c r="HH378">
        <v>0.0430197</v>
      </c>
      <c r="HI378">
        <v>0</v>
      </c>
      <c r="HJ378">
        <v>17.2742</v>
      </c>
      <c r="HK378">
        <v>999.9</v>
      </c>
      <c r="HL378">
        <v>30.9</v>
      </c>
      <c r="HM378">
        <v>32.5</v>
      </c>
      <c r="HN378">
        <v>16.8436</v>
      </c>
      <c r="HO378">
        <v>63.3713</v>
      </c>
      <c r="HP378">
        <v>19.9639</v>
      </c>
      <c r="HQ378">
        <v>1</v>
      </c>
      <c r="HR378">
        <v>-0.304642</v>
      </c>
      <c r="HS378">
        <v>2.81162</v>
      </c>
      <c r="HT378">
        <v>20.1844</v>
      </c>
      <c r="HU378">
        <v>5.23197</v>
      </c>
      <c r="HV378">
        <v>11.9709</v>
      </c>
      <c r="HW378">
        <v>4.9713</v>
      </c>
      <c r="HX378">
        <v>3.28965</v>
      </c>
      <c r="HY378">
        <v>9999</v>
      </c>
      <c r="HZ378">
        <v>9999</v>
      </c>
      <c r="IA378">
        <v>9999</v>
      </c>
      <c r="IB378">
        <v>999.9</v>
      </c>
      <c r="IC378">
        <v>4.97297</v>
      </c>
      <c r="ID378">
        <v>1.87744</v>
      </c>
      <c r="IE378">
        <v>1.87548</v>
      </c>
      <c r="IF378">
        <v>1.87836</v>
      </c>
      <c r="IG378">
        <v>1.87501</v>
      </c>
      <c r="IH378">
        <v>1.87859</v>
      </c>
      <c r="II378">
        <v>1.87576</v>
      </c>
      <c r="IJ378">
        <v>1.87684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1.43</v>
      </c>
      <c r="IY378">
        <v>0.0517</v>
      </c>
      <c r="IZ378">
        <v>-0.1194416370607354</v>
      </c>
      <c r="JA378">
        <v>0.002211305909277446</v>
      </c>
      <c r="JB378">
        <v>-1.416678044876584E-06</v>
      </c>
      <c r="JC378">
        <v>5.589822708492042E-10</v>
      </c>
      <c r="JD378">
        <v>-0.0366444106193515</v>
      </c>
      <c r="JE378">
        <v>-0.003883289402147765</v>
      </c>
      <c r="JF378">
        <v>0.001294046794190009</v>
      </c>
      <c r="JG378">
        <v>-2.515066912705432E-05</v>
      </c>
      <c r="JH378">
        <v>14</v>
      </c>
      <c r="JI378">
        <v>2052</v>
      </c>
      <c r="JJ378">
        <v>1</v>
      </c>
      <c r="JK378">
        <v>21</v>
      </c>
      <c r="JL378">
        <v>29355562.4</v>
      </c>
      <c r="JM378">
        <v>29355562.4</v>
      </c>
      <c r="JN378">
        <v>2.6001</v>
      </c>
      <c r="JO378">
        <v>2.51709</v>
      </c>
      <c r="JP378">
        <v>1.39893</v>
      </c>
      <c r="JQ378">
        <v>2.32788</v>
      </c>
      <c r="JR378">
        <v>1.44897</v>
      </c>
      <c r="JS378">
        <v>2.57202</v>
      </c>
      <c r="JT378">
        <v>38.062</v>
      </c>
      <c r="JU378">
        <v>23.9036</v>
      </c>
      <c r="JV378">
        <v>18</v>
      </c>
      <c r="JW378">
        <v>476.471</v>
      </c>
      <c r="JX378">
        <v>436.138</v>
      </c>
      <c r="JY378">
        <v>13.6151</v>
      </c>
      <c r="JZ378">
        <v>23.0463</v>
      </c>
      <c r="KA378">
        <v>30</v>
      </c>
      <c r="KB378">
        <v>22.9005</v>
      </c>
      <c r="KC378">
        <v>22.9998</v>
      </c>
      <c r="KD378">
        <v>52.0499</v>
      </c>
      <c r="KE378">
        <v>47.5142</v>
      </c>
      <c r="KF378">
        <v>0</v>
      </c>
      <c r="KG378">
        <v>13.6139</v>
      </c>
      <c r="KH378">
        <v>1242.8</v>
      </c>
      <c r="KI378">
        <v>8.213900000000001</v>
      </c>
      <c r="KJ378">
        <v>102.325</v>
      </c>
      <c r="KK378">
        <v>101.597</v>
      </c>
    </row>
    <row r="379" spans="1:297">
      <c r="A379">
        <v>363</v>
      </c>
      <c r="B379">
        <v>1761333750.5</v>
      </c>
      <c r="C379">
        <v>5709.900000095367</v>
      </c>
      <c r="D379" t="s">
        <v>1172</v>
      </c>
      <c r="E379" t="s">
        <v>1173</v>
      </c>
      <c r="F379">
        <v>5</v>
      </c>
      <c r="G379" t="s">
        <v>1025</v>
      </c>
      <c r="H379" t="s">
        <v>436</v>
      </c>
      <c r="I379">
        <v>1761333742.944444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1235.575773783617</v>
      </c>
      <c r="AK379">
        <v>1203.714606060606</v>
      </c>
      <c r="AL379">
        <v>3.386783094502083</v>
      </c>
      <c r="AM379">
        <v>65.53775590521134</v>
      </c>
      <c r="AN379">
        <f>(AP379 - AO379 + DY379*1E3/(8.314*(EA379+273.15)) * AR379/DX379 * AQ379) * DX379/(100*DL379) * 1000/(1000 - AP379)</f>
        <v>0</v>
      </c>
      <c r="AO379">
        <v>8.285088648671069</v>
      </c>
      <c r="AP379">
        <v>11.56083818181818</v>
      </c>
      <c r="AQ379">
        <v>5.140652525605308E-06</v>
      </c>
      <c r="AR379">
        <v>114.1004477880155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1761333742.944444</v>
      </c>
      <c r="DR379">
        <v>1166.175555555556</v>
      </c>
      <c r="DS379">
        <v>1209.74962962963</v>
      </c>
      <c r="DT379">
        <v>11.55784444444444</v>
      </c>
      <c r="DU379">
        <v>8.284074814814815</v>
      </c>
      <c r="DV379">
        <v>1164.75962962963</v>
      </c>
      <c r="DW379">
        <v>11.50616296296296</v>
      </c>
      <c r="DX379">
        <v>500.0007407407407</v>
      </c>
      <c r="DY379">
        <v>90.1192888888889</v>
      </c>
      <c r="DZ379">
        <v>0.02955888518518519</v>
      </c>
      <c r="EA379">
        <v>17.9515</v>
      </c>
      <c r="EB379">
        <v>17.99640370370371</v>
      </c>
      <c r="EC379">
        <v>999.9000000000001</v>
      </c>
      <c r="ED379">
        <v>0</v>
      </c>
      <c r="EE379">
        <v>0</v>
      </c>
      <c r="EF379">
        <v>10001.87851851852</v>
      </c>
      <c r="EG379">
        <v>0</v>
      </c>
      <c r="EH379">
        <v>1163.147037037037</v>
      </c>
      <c r="EI379">
        <v>-43.57392592592592</v>
      </c>
      <c r="EJ379">
        <v>1179.811851851852</v>
      </c>
      <c r="EK379">
        <v>1219.854814814815</v>
      </c>
      <c r="EL379">
        <v>3.273765925925926</v>
      </c>
      <c r="EM379">
        <v>1209.74962962963</v>
      </c>
      <c r="EN379">
        <v>8.284074814814815</v>
      </c>
      <c r="EO379">
        <v>1.041583333333334</v>
      </c>
      <c r="EP379">
        <v>0.7465551481481483</v>
      </c>
      <c r="EQ379">
        <v>7.511426296296298</v>
      </c>
      <c r="ER379">
        <v>2.729745925925926</v>
      </c>
      <c r="ES379">
        <v>1199.975555555556</v>
      </c>
      <c r="ET379">
        <v>0.9669927777777778</v>
      </c>
      <c r="EU379">
        <v>0.03300694814814815</v>
      </c>
      <c r="EV379">
        <v>0</v>
      </c>
      <c r="EW379">
        <v>1219.963703703704</v>
      </c>
      <c r="EX379">
        <v>5.000560000000001</v>
      </c>
      <c r="EY379">
        <v>14542.1962962963</v>
      </c>
      <c r="EZ379">
        <v>10316.59259259259</v>
      </c>
      <c r="FA379">
        <v>35.86074074074074</v>
      </c>
      <c r="FB379">
        <v>38.55529629629629</v>
      </c>
      <c r="FC379">
        <v>37.03214814814815</v>
      </c>
      <c r="FD379">
        <v>37.2312962962963</v>
      </c>
      <c r="FE379">
        <v>37.16651851851852</v>
      </c>
      <c r="FF379">
        <v>1155.533333333333</v>
      </c>
      <c r="FG379">
        <v>39.44148148148148</v>
      </c>
      <c r="FH379">
        <v>0</v>
      </c>
      <c r="FI379">
        <v>1761333786.2</v>
      </c>
      <c r="FJ379">
        <v>0</v>
      </c>
      <c r="FK379">
        <v>1219.976923076923</v>
      </c>
      <c r="FL379">
        <v>0.9900854628054907</v>
      </c>
      <c r="FM379">
        <v>51.16923073791386</v>
      </c>
      <c r="FN379">
        <v>14542.06538461539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-43.52973170731707</v>
      </c>
      <c r="GD379">
        <v>-0.8887087108015109</v>
      </c>
      <c r="GE379">
        <v>0.1542968653381601</v>
      </c>
      <c r="GF379">
        <v>0</v>
      </c>
      <c r="GG379">
        <v>1219.887058823529</v>
      </c>
      <c r="GH379">
        <v>1.615584414801715</v>
      </c>
      <c r="GI379">
        <v>0.2902081343547724</v>
      </c>
      <c r="GJ379">
        <v>0</v>
      </c>
      <c r="GK379">
        <v>3.271978780487805</v>
      </c>
      <c r="GL379">
        <v>0.04354348432056041</v>
      </c>
      <c r="GM379">
        <v>0.00488308438867652</v>
      </c>
      <c r="GN379">
        <v>1</v>
      </c>
      <c r="GO379">
        <v>1</v>
      </c>
      <c r="GP379">
        <v>3</v>
      </c>
      <c r="GQ379" t="s">
        <v>446</v>
      </c>
      <c r="GR379">
        <v>3.13329</v>
      </c>
      <c r="GS379">
        <v>2.70777</v>
      </c>
      <c r="GT379">
        <v>0.175592</v>
      </c>
      <c r="GU379">
        <v>0.1807</v>
      </c>
      <c r="GV379">
        <v>0.06404749999999999</v>
      </c>
      <c r="GW379">
        <v>0.0499784</v>
      </c>
      <c r="GX379">
        <v>25113.9</v>
      </c>
      <c r="GY379">
        <v>24171.3</v>
      </c>
      <c r="GZ379">
        <v>30980.8</v>
      </c>
      <c r="HA379">
        <v>29728.7</v>
      </c>
      <c r="HB379">
        <v>39976.7</v>
      </c>
      <c r="HC379">
        <v>37172.9</v>
      </c>
      <c r="HD379">
        <v>47320.2</v>
      </c>
      <c r="HE379">
        <v>44165.1</v>
      </c>
      <c r="HF379">
        <v>1.895</v>
      </c>
      <c r="HG379">
        <v>1.87962</v>
      </c>
      <c r="HH379">
        <v>0.0436865</v>
      </c>
      <c r="HI379">
        <v>0</v>
      </c>
      <c r="HJ379">
        <v>17.276</v>
      </c>
      <c r="HK379">
        <v>999.9</v>
      </c>
      <c r="HL379">
        <v>30.9</v>
      </c>
      <c r="HM379">
        <v>32.5</v>
      </c>
      <c r="HN379">
        <v>16.8405</v>
      </c>
      <c r="HO379">
        <v>63.3613</v>
      </c>
      <c r="HP379">
        <v>19.9479</v>
      </c>
      <c r="HQ379">
        <v>1</v>
      </c>
      <c r="HR379">
        <v>-0.304441</v>
      </c>
      <c r="HS379">
        <v>2.81486</v>
      </c>
      <c r="HT379">
        <v>20.1841</v>
      </c>
      <c r="HU379">
        <v>5.23241</v>
      </c>
      <c r="HV379">
        <v>11.97</v>
      </c>
      <c r="HW379">
        <v>4.97125</v>
      </c>
      <c r="HX379">
        <v>3.2896</v>
      </c>
      <c r="HY379">
        <v>9999</v>
      </c>
      <c r="HZ379">
        <v>9999</v>
      </c>
      <c r="IA379">
        <v>9999</v>
      </c>
      <c r="IB379">
        <v>999.9</v>
      </c>
      <c r="IC379">
        <v>4.97299</v>
      </c>
      <c r="ID379">
        <v>1.87744</v>
      </c>
      <c r="IE379">
        <v>1.87548</v>
      </c>
      <c r="IF379">
        <v>1.87836</v>
      </c>
      <c r="IG379">
        <v>1.87501</v>
      </c>
      <c r="IH379">
        <v>1.87857</v>
      </c>
      <c r="II379">
        <v>1.87574</v>
      </c>
      <c r="IJ379">
        <v>1.87683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1.45</v>
      </c>
      <c r="IY379">
        <v>0.0517</v>
      </c>
      <c r="IZ379">
        <v>-0.1194416370607354</v>
      </c>
      <c r="JA379">
        <v>0.002211305909277446</v>
      </c>
      <c r="JB379">
        <v>-1.416678044876584E-06</v>
      </c>
      <c r="JC379">
        <v>5.589822708492042E-10</v>
      </c>
      <c r="JD379">
        <v>-0.0366444106193515</v>
      </c>
      <c r="JE379">
        <v>-0.003883289402147765</v>
      </c>
      <c r="JF379">
        <v>0.001294046794190009</v>
      </c>
      <c r="JG379">
        <v>-2.515066912705432E-05</v>
      </c>
      <c r="JH379">
        <v>14</v>
      </c>
      <c r="JI379">
        <v>2052</v>
      </c>
      <c r="JJ379">
        <v>1</v>
      </c>
      <c r="JK379">
        <v>21</v>
      </c>
      <c r="JL379">
        <v>29355562.5</v>
      </c>
      <c r="JM379">
        <v>29355562.5</v>
      </c>
      <c r="JN379">
        <v>2.62817</v>
      </c>
      <c r="JO379">
        <v>2.53296</v>
      </c>
      <c r="JP379">
        <v>1.39893</v>
      </c>
      <c r="JQ379">
        <v>2.32788</v>
      </c>
      <c r="JR379">
        <v>1.44897</v>
      </c>
      <c r="JS379">
        <v>2.52686</v>
      </c>
      <c r="JT379">
        <v>38.0377</v>
      </c>
      <c r="JU379">
        <v>23.9036</v>
      </c>
      <c r="JV379">
        <v>18</v>
      </c>
      <c r="JW379">
        <v>476.44</v>
      </c>
      <c r="JX379">
        <v>436.107</v>
      </c>
      <c r="JY379">
        <v>13.6159</v>
      </c>
      <c r="JZ379">
        <v>23.0449</v>
      </c>
      <c r="KA379">
        <v>30.0002</v>
      </c>
      <c r="KB379">
        <v>22.8997</v>
      </c>
      <c r="KC379">
        <v>22.9978</v>
      </c>
      <c r="KD379">
        <v>52.616</v>
      </c>
      <c r="KE379">
        <v>47.7869</v>
      </c>
      <c r="KF379">
        <v>0</v>
      </c>
      <c r="KG379">
        <v>13.6191</v>
      </c>
      <c r="KH379">
        <v>1256.18</v>
      </c>
      <c r="KI379">
        <v>8.20696</v>
      </c>
      <c r="KJ379">
        <v>102.325</v>
      </c>
      <c r="KK379">
        <v>101.596</v>
      </c>
    </row>
    <row r="380" spans="1:297">
      <c r="A380">
        <v>364</v>
      </c>
      <c r="B380">
        <v>1761333755.5</v>
      </c>
      <c r="C380">
        <v>5714.900000095367</v>
      </c>
      <c r="D380" t="s">
        <v>1174</v>
      </c>
      <c r="E380" t="s">
        <v>1175</v>
      </c>
      <c r="F380">
        <v>5</v>
      </c>
      <c r="G380" t="s">
        <v>1025</v>
      </c>
      <c r="H380" t="s">
        <v>436</v>
      </c>
      <c r="I380">
        <v>1761333747.962963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1252.317883304847</v>
      </c>
      <c r="AK380">
        <v>1220.491272727272</v>
      </c>
      <c r="AL380">
        <v>3.361879773177179</v>
      </c>
      <c r="AM380">
        <v>65.53775590521134</v>
      </c>
      <c r="AN380">
        <f>(AP380 - AO380 + DY380*1E3/(8.314*(EA380+273.15)) * AR380/DX380 * AQ380) * DX380/(100*DL380) * 1000/(1000 - AP380)</f>
        <v>0</v>
      </c>
      <c r="AO380">
        <v>8.247915907509796</v>
      </c>
      <c r="AP380">
        <v>11.55127212121212</v>
      </c>
      <c r="AQ380">
        <v>-1.257688457371464E-05</v>
      </c>
      <c r="AR380">
        <v>114.1004477880155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1761333747.962963</v>
      </c>
      <c r="DR380">
        <v>1182.958888888889</v>
      </c>
      <c r="DS380">
        <v>1226.595925925926</v>
      </c>
      <c r="DT380">
        <v>11.55794074074074</v>
      </c>
      <c r="DU380">
        <v>8.270864814814816</v>
      </c>
      <c r="DV380">
        <v>1181.522592592593</v>
      </c>
      <c r="DW380">
        <v>11.50625925925926</v>
      </c>
      <c r="DX380">
        <v>499.9862222222222</v>
      </c>
      <c r="DY380">
        <v>90.11809999999998</v>
      </c>
      <c r="DZ380">
        <v>0.02963505925925926</v>
      </c>
      <c r="EA380">
        <v>17.95075555555556</v>
      </c>
      <c r="EB380">
        <v>17.99578888888889</v>
      </c>
      <c r="EC380">
        <v>999.9000000000001</v>
      </c>
      <c r="ED380">
        <v>0</v>
      </c>
      <c r="EE380">
        <v>0</v>
      </c>
      <c r="EF380">
        <v>10000.06555555555</v>
      </c>
      <c r="EG380">
        <v>0</v>
      </c>
      <c r="EH380">
        <v>1163.134444444445</v>
      </c>
      <c r="EI380">
        <v>-43.63668148148149</v>
      </c>
      <c r="EJ380">
        <v>1196.791481481481</v>
      </c>
      <c r="EK380">
        <v>1236.824074074074</v>
      </c>
      <c r="EL380">
        <v>3.287074814814815</v>
      </c>
      <c r="EM380">
        <v>1226.595925925926</v>
      </c>
      <c r="EN380">
        <v>8.270864814814816</v>
      </c>
      <c r="EO380">
        <v>1.041578888888889</v>
      </c>
      <c r="EP380">
        <v>0.7453546296296296</v>
      </c>
      <c r="EQ380">
        <v>7.511357037037038</v>
      </c>
      <c r="ER380">
        <v>2.707059259259259</v>
      </c>
      <c r="ES380">
        <v>1199.995925925926</v>
      </c>
      <c r="ET380">
        <v>0.9669953703703703</v>
      </c>
      <c r="EU380">
        <v>0.0330044037037037</v>
      </c>
      <c r="EV380">
        <v>0</v>
      </c>
      <c r="EW380">
        <v>1220.06037037037</v>
      </c>
      <c r="EX380">
        <v>5.000560000000001</v>
      </c>
      <c r="EY380">
        <v>14546.51481481481</v>
      </c>
      <c r="EZ380">
        <v>10316.78148148148</v>
      </c>
      <c r="FA380">
        <v>35.94188888888888</v>
      </c>
      <c r="FB380">
        <v>38.70344444444444</v>
      </c>
      <c r="FC380">
        <v>37.14096296296297</v>
      </c>
      <c r="FD380">
        <v>37.38629629629629</v>
      </c>
      <c r="FE380">
        <v>37.26144444444444</v>
      </c>
      <c r="FF380">
        <v>1155.555925925926</v>
      </c>
      <c r="FG380">
        <v>39.44</v>
      </c>
      <c r="FH380">
        <v>0</v>
      </c>
      <c r="FI380">
        <v>1761333791.6</v>
      </c>
      <c r="FJ380">
        <v>0</v>
      </c>
      <c r="FK380">
        <v>1220.0716</v>
      </c>
      <c r="FL380">
        <v>0.1507692337381342</v>
      </c>
      <c r="FM380">
        <v>50.57692319666926</v>
      </c>
      <c r="FN380">
        <v>14546.736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-43.5994487804878</v>
      </c>
      <c r="GD380">
        <v>-0.5526020905923765</v>
      </c>
      <c r="GE380">
        <v>0.1341526489869656</v>
      </c>
      <c r="GF380">
        <v>0</v>
      </c>
      <c r="GG380">
        <v>1219.979117647059</v>
      </c>
      <c r="GH380">
        <v>1.209625669948111</v>
      </c>
      <c r="GI380">
        <v>0.2687374363362587</v>
      </c>
      <c r="GJ380">
        <v>0</v>
      </c>
      <c r="GK380">
        <v>3.279590975609756</v>
      </c>
      <c r="GL380">
        <v>0.1207791637630709</v>
      </c>
      <c r="GM380">
        <v>0.01410385119605212</v>
      </c>
      <c r="GN380">
        <v>0</v>
      </c>
      <c r="GO380">
        <v>0</v>
      </c>
      <c r="GP380">
        <v>3</v>
      </c>
      <c r="GQ380" t="s">
        <v>497</v>
      </c>
      <c r="GR380">
        <v>3.13352</v>
      </c>
      <c r="GS380">
        <v>2.70741</v>
      </c>
      <c r="GT380">
        <v>0.177094</v>
      </c>
      <c r="GU380">
        <v>0.182228</v>
      </c>
      <c r="GV380">
        <v>0.064008</v>
      </c>
      <c r="GW380">
        <v>0.0498471</v>
      </c>
      <c r="GX380">
        <v>25067.8</v>
      </c>
      <c r="GY380">
        <v>24126.4</v>
      </c>
      <c r="GZ380">
        <v>30980.3</v>
      </c>
      <c r="HA380">
        <v>29728.8</v>
      </c>
      <c r="HB380">
        <v>39977.8</v>
      </c>
      <c r="HC380">
        <v>37178.5</v>
      </c>
      <c r="HD380">
        <v>47319.3</v>
      </c>
      <c r="HE380">
        <v>44165.4</v>
      </c>
      <c r="HF380">
        <v>1.8953</v>
      </c>
      <c r="HG380">
        <v>1.87967</v>
      </c>
      <c r="HH380">
        <v>0.0432506</v>
      </c>
      <c r="HI380">
        <v>0</v>
      </c>
      <c r="HJ380">
        <v>17.2783</v>
      </c>
      <c r="HK380">
        <v>999.9</v>
      </c>
      <c r="HL380">
        <v>30.9</v>
      </c>
      <c r="HM380">
        <v>32.5</v>
      </c>
      <c r="HN380">
        <v>16.8418</v>
      </c>
      <c r="HO380">
        <v>63.2513</v>
      </c>
      <c r="HP380">
        <v>19.996</v>
      </c>
      <c r="HQ380">
        <v>1</v>
      </c>
      <c r="HR380">
        <v>-0.304741</v>
      </c>
      <c r="HS380">
        <v>2.80582</v>
      </c>
      <c r="HT380">
        <v>20.1842</v>
      </c>
      <c r="HU380">
        <v>5.23197</v>
      </c>
      <c r="HV380">
        <v>11.9706</v>
      </c>
      <c r="HW380">
        <v>4.9713</v>
      </c>
      <c r="HX380">
        <v>3.2895</v>
      </c>
      <c r="HY380">
        <v>9999</v>
      </c>
      <c r="HZ380">
        <v>9999</v>
      </c>
      <c r="IA380">
        <v>9999</v>
      </c>
      <c r="IB380">
        <v>999.9</v>
      </c>
      <c r="IC380">
        <v>4.97299</v>
      </c>
      <c r="ID380">
        <v>1.87744</v>
      </c>
      <c r="IE380">
        <v>1.87547</v>
      </c>
      <c r="IF380">
        <v>1.87836</v>
      </c>
      <c r="IG380">
        <v>1.87501</v>
      </c>
      <c r="IH380">
        <v>1.87859</v>
      </c>
      <c r="II380">
        <v>1.87574</v>
      </c>
      <c r="IJ380">
        <v>1.87684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1.47</v>
      </c>
      <c r="IY380">
        <v>0.0515</v>
      </c>
      <c r="IZ380">
        <v>-0.1194416370607354</v>
      </c>
      <c r="JA380">
        <v>0.002211305909277446</v>
      </c>
      <c r="JB380">
        <v>-1.416678044876584E-06</v>
      </c>
      <c r="JC380">
        <v>5.589822708492042E-10</v>
      </c>
      <c r="JD380">
        <v>-0.0366444106193515</v>
      </c>
      <c r="JE380">
        <v>-0.003883289402147765</v>
      </c>
      <c r="JF380">
        <v>0.001294046794190009</v>
      </c>
      <c r="JG380">
        <v>-2.515066912705432E-05</v>
      </c>
      <c r="JH380">
        <v>14</v>
      </c>
      <c r="JI380">
        <v>2052</v>
      </c>
      <c r="JJ380">
        <v>1</v>
      </c>
      <c r="JK380">
        <v>21</v>
      </c>
      <c r="JL380">
        <v>29355562.6</v>
      </c>
      <c r="JM380">
        <v>29355562.6</v>
      </c>
      <c r="JN380">
        <v>2.65381</v>
      </c>
      <c r="JO380">
        <v>2.53174</v>
      </c>
      <c r="JP380">
        <v>1.39893</v>
      </c>
      <c r="JQ380">
        <v>2.32788</v>
      </c>
      <c r="JR380">
        <v>1.44897</v>
      </c>
      <c r="JS380">
        <v>2.44751</v>
      </c>
      <c r="JT380">
        <v>38.0377</v>
      </c>
      <c r="JU380">
        <v>23.9036</v>
      </c>
      <c r="JV380">
        <v>18</v>
      </c>
      <c r="JW380">
        <v>476.586</v>
      </c>
      <c r="JX380">
        <v>436.122</v>
      </c>
      <c r="JY380">
        <v>13.6192</v>
      </c>
      <c r="JZ380">
        <v>23.0449</v>
      </c>
      <c r="KA380">
        <v>30</v>
      </c>
      <c r="KB380">
        <v>22.8982</v>
      </c>
      <c r="KC380">
        <v>22.9959</v>
      </c>
      <c r="KD380">
        <v>53.1334</v>
      </c>
      <c r="KE380">
        <v>47.7869</v>
      </c>
      <c r="KF380">
        <v>0</v>
      </c>
      <c r="KG380">
        <v>13.6205</v>
      </c>
      <c r="KH380">
        <v>1269.54</v>
      </c>
      <c r="KI380">
        <v>8.208640000000001</v>
      </c>
      <c r="KJ380">
        <v>102.323</v>
      </c>
      <c r="KK380">
        <v>101.597</v>
      </c>
    </row>
    <row r="381" spans="1:297">
      <c r="A381">
        <v>365</v>
      </c>
      <c r="B381">
        <v>1761333760.5</v>
      </c>
      <c r="C381">
        <v>5719.900000095367</v>
      </c>
      <c r="D381" t="s">
        <v>1176</v>
      </c>
      <c r="E381" t="s">
        <v>1177</v>
      </c>
      <c r="F381">
        <v>5</v>
      </c>
      <c r="G381" t="s">
        <v>1025</v>
      </c>
      <c r="H381" t="s">
        <v>436</v>
      </c>
      <c r="I381">
        <v>1761333752.981482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1269.246970983415</v>
      </c>
      <c r="AK381">
        <v>1237.312787878788</v>
      </c>
      <c r="AL381">
        <v>3.343934188108002</v>
      </c>
      <c r="AM381">
        <v>65.53775590521134</v>
      </c>
      <c r="AN381">
        <f>(AP381 - AO381 + DY381*1E3/(8.314*(EA381+273.15)) * AR381/DX381 * AQ381) * DX381/(100*DL381) * 1000/(1000 - AP381)</f>
        <v>0</v>
      </c>
      <c r="AO381">
        <v>8.236896809646739</v>
      </c>
      <c r="AP381">
        <v>11.54522121212121</v>
      </c>
      <c r="AQ381">
        <v>-9.458423714745383E-06</v>
      </c>
      <c r="AR381">
        <v>114.1004477880155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1761333752.981482</v>
      </c>
      <c r="DR381">
        <v>1199.700740740741</v>
      </c>
      <c r="DS381">
        <v>1243.44037037037</v>
      </c>
      <c r="DT381">
        <v>11.5543</v>
      </c>
      <c r="DU381">
        <v>8.254826666666668</v>
      </c>
      <c r="DV381">
        <v>1198.243703703704</v>
      </c>
      <c r="DW381">
        <v>11.50268148148148</v>
      </c>
      <c r="DX381">
        <v>500.0098888888889</v>
      </c>
      <c r="DY381">
        <v>90.11899629629627</v>
      </c>
      <c r="DZ381">
        <v>0.02964198888888889</v>
      </c>
      <c r="EA381">
        <v>17.94933333333334</v>
      </c>
      <c r="EB381">
        <v>17.99549259259259</v>
      </c>
      <c r="EC381">
        <v>999.9000000000001</v>
      </c>
      <c r="ED381">
        <v>0</v>
      </c>
      <c r="EE381">
        <v>0</v>
      </c>
      <c r="EF381">
        <v>9994.79074074074</v>
      </c>
      <c r="EG381">
        <v>0</v>
      </c>
      <c r="EH381">
        <v>1163.135185185185</v>
      </c>
      <c r="EI381">
        <v>-43.7398074074074</v>
      </c>
      <c r="EJ381">
        <v>1213.724074074074</v>
      </c>
      <c r="EK381">
        <v>1253.78962962963</v>
      </c>
      <c r="EL381">
        <v>3.299473333333333</v>
      </c>
      <c r="EM381">
        <v>1243.44037037037</v>
      </c>
      <c r="EN381">
        <v>8.254826666666668</v>
      </c>
      <c r="EO381">
        <v>1.041261111111111</v>
      </c>
      <c r="EP381">
        <v>0.7439167777777778</v>
      </c>
      <c r="EQ381">
        <v>7.506891111111112</v>
      </c>
      <c r="ER381">
        <v>2.679867777777778</v>
      </c>
      <c r="ES381">
        <v>1199.99962962963</v>
      </c>
      <c r="ET381">
        <v>0.9669970740740739</v>
      </c>
      <c r="EU381">
        <v>0.03300284074074075</v>
      </c>
      <c r="EV381">
        <v>0</v>
      </c>
      <c r="EW381">
        <v>1220.011851851852</v>
      </c>
      <c r="EX381">
        <v>5.000560000000001</v>
      </c>
      <c r="EY381">
        <v>14550.33333333333</v>
      </c>
      <c r="EZ381">
        <v>10316.81481481482</v>
      </c>
      <c r="FA381">
        <v>35.99751851851852</v>
      </c>
      <c r="FB381">
        <v>38.85859259259259</v>
      </c>
      <c r="FC381">
        <v>37.22199999999999</v>
      </c>
      <c r="FD381">
        <v>37.53448148148148</v>
      </c>
      <c r="FE381">
        <v>37.36085185185186</v>
      </c>
      <c r="FF381">
        <v>1155.55962962963</v>
      </c>
      <c r="FG381">
        <v>39.44</v>
      </c>
      <c r="FH381">
        <v>0</v>
      </c>
      <c r="FI381">
        <v>1761333796.4</v>
      </c>
      <c r="FJ381">
        <v>0</v>
      </c>
      <c r="FK381">
        <v>1220.0476</v>
      </c>
      <c r="FL381">
        <v>-0.1576923075738418</v>
      </c>
      <c r="FM381">
        <v>41.46153843567303</v>
      </c>
      <c r="FN381">
        <v>14550.46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-43.67896500000001</v>
      </c>
      <c r="GD381">
        <v>-0.9904592870542871</v>
      </c>
      <c r="GE381">
        <v>0.1718596499327278</v>
      </c>
      <c r="GF381">
        <v>0</v>
      </c>
      <c r="GG381">
        <v>1220.018823529412</v>
      </c>
      <c r="GH381">
        <v>0.1876241396596869</v>
      </c>
      <c r="GI381">
        <v>0.2325657997450948</v>
      </c>
      <c r="GJ381">
        <v>1</v>
      </c>
      <c r="GK381">
        <v>3.29159575</v>
      </c>
      <c r="GL381">
        <v>0.1667931332082537</v>
      </c>
      <c r="GM381">
        <v>0.01736931588858642</v>
      </c>
      <c r="GN381">
        <v>0</v>
      </c>
      <c r="GO381">
        <v>1</v>
      </c>
      <c r="GP381">
        <v>3</v>
      </c>
      <c r="GQ381" t="s">
        <v>446</v>
      </c>
      <c r="GR381">
        <v>3.1334</v>
      </c>
      <c r="GS381">
        <v>2.70707</v>
      </c>
      <c r="GT381">
        <v>0.178593</v>
      </c>
      <c r="GU381">
        <v>0.1837</v>
      </c>
      <c r="GV381">
        <v>0.0639846</v>
      </c>
      <c r="GW381">
        <v>0.0498337</v>
      </c>
      <c r="GX381">
        <v>25022.1</v>
      </c>
      <c r="GY381">
        <v>24082.4</v>
      </c>
      <c r="GZ381">
        <v>30980.2</v>
      </c>
      <c r="HA381">
        <v>29728.1</v>
      </c>
      <c r="HB381">
        <v>39979</v>
      </c>
      <c r="HC381">
        <v>37177.9</v>
      </c>
      <c r="HD381">
        <v>47319.4</v>
      </c>
      <c r="HE381">
        <v>44164</v>
      </c>
      <c r="HF381">
        <v>1.89513</v>
      </c>
      <c r="HG381">
        <v>1.8797</v>
      </c>
      <c r="HH381">
        <v>0.0429265</v>
      </c>
      <c r="HI381">
        <v>0</v>
      </c>
      <c r="HJ381">
        <v>17.2802</v>
      </c>
      <c r="HK381">
        <v>999.9</v>
      </c>
      <c r="HL381">
        <v>30.9</v>
      </c>
      <c r="HM381">
        <v>32.5</v>
      </c>
      <c r="HN381">
        <v>16.8407</v>
      </c>
      <c r="HO381">
        <v>63.2013</v>
      </c>
      <c r="HP381">
        <v>20.1843</v>
      </c>
      <c r="HQ381">
        <v>1</v>
      </c>
      <c r="HR381">
        <v>-0.304611</v>
      </c>
      <c r="HS381">
        <v>2.81203</v>
      </c>
      <c r="HT381">
        <v>20.1841</v>
      </c>
      <c r="HU381">
        <v>5.23122</v>
      </c>
      <c r="HV381">
        <v>11.9698</v>
      </c>
      <c r="HW381">
        <v>4.9712</v>
      </c>
      <c r="HX381">
        <v>3.28955</v>
      </c>
      <c r="HY381">
        <v>9999</v>
      </c>
      <c r="HZ381">
        <v>9999</v>
      </c>
      <c r="IA381">
        <v>9999</v>
      </c>
      <c r="IB381">
        <v>999.9</v>
      </c>
      <c r="IC381">
        <v>4.97299</v>
      </c>
      <c r="ID381">
        <v>1.87744</v>
      </c>
      <c r="IE381">
        <v>1.8755</v>
      </c>
      <c r="IF381">
        <v>1.87837</v>
      </c>
      <c r="IG381">
        <v>1.87504</v>
      </c>
      <c r="IH381">
        <v>1.8786</v>
      </c>
      <c r="II381">
        <v>1.87574</v>
      </c>
      <c r="IJ381">
        <v>1.87685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1.49</v>
      </c>
      <c r="IY381">
        <v>0.0515</v>
      </c>
      <c r="IZ381">
        <v>-0.1194416370607354</v>
      </c>
      <c r="JA381">
        <v>0.002211305909277446</v>
      </c>
      <c r="JB381">
        <v>-1.416678044876584E-06</v>
      </c>
      <c r="JC381">
        <v>5.589822708492042E-10</v>
      </c>
      <c r="JD381">
        <v>-0.0366444106193515</v>
      </c>
      <c r="JE381">
        <v>-0.003883289402147765</v>
      </c>
      <c r="JF381">
        <v>0.001294046794190009</v>
      </c>
      <c r="JG381">
        <v>-2.515066912705432E-05</v>
      </c>
      <c r="JH381">
        <v>14</v>
      </c>
      <c r="JI381">
        <v>2052</v>
      </c>
      <c r="JJ381">
        <v>1</v>
      </c>
      <c r="JK381">
        <v>21</v>
      </c>
      <c r="JL381">
        <v>29355562.7</v>
      </c>
      <c r="JM381">
        <v>29355562.7</v>
      </c>
      <c r="JN381">
        <v>2.68433</v>
      </c>
      <c r="JO381">
        <v>2.51587</v>
      </c>
      <c r="JP381">
        <v>1.39893</v>
      </c>
      <c r="JQ381">
        <v>2.32788</v>
      </c>
      <c r="JR381">
        <v>1.44897</v>
      </c>
      <c r="JS381">
        <v>2.57935</v>
      </c>
      <c r="JT381">
        <v>38.0377</v>
      </c>
      <c r="JU381">
        <v>23.8949</v>
      </c>
      <c r="JV381">
        <v>18</v>
      </c>
      <c r="JW381">
        <v>476.483</v>
      </c>
      <c r="JX381">
        <v>436.127</v>
      </c>
      <c r="JY381">
        <v>13.6215</v>
      </c>
      <c r="JZ381">
        <v>23.043</v>
      </c>
      <c r="KA381">
        <v>30.0001</v>
      </c>
      <c r="KB381">
        <v>22.8967</v>
      </c>
      <c r="KC381">
        <v>22.9947</v>
      </c>
      <c r="KD381">
        <v>53.7286</v>
      </c>
      <c r="KE381">
        <v>47.7869</v>
      </c>
      <c r="KF381">
        <v>0</v>
      </c>
      <c r="KG381">
        <v>13.6234</v>
      </c>
      <c r="KH381">
        <v>1289.58</v>
      </c>
      <c r="KI381">
        <v>8.20969</v>
      </c>
      <c r="KJ381">
        <v>102.323</v>
      </c>
      <c r="KK381">
        <v>101.594</v>
      </c>
    </row>
    <row r="382" spans="1:297">
      <c r="A382">
        <v>366</v>
      </c>
      <c r="B382">
        <v>1761333765.5</v>
      </c>
      <c r="C382">
        <v>5724.900000095367</v>
      </c>
      <c r="D382" t="s">
        <v>1178</v>
      </c>
      <c r="E382" t="s">
        <v>1179</v>
      </c>
      <c r="F382">
        <v>5</v>
      </c>
      <c r="G382" t="s">
        <v>1025</v>
      </c>
      <c r="H382" t="s">
        <v>436</v>
      </c>
      <c r="I382">
        <v>1761333758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1286.070375103676</v>
      </c>
      <c r="AK382">
        <v>1254.234121212121</v>
      </c>
      <c r="AL382">
        <v>3.398467834296684</v>
      </c>
      <c r="AM382">
        <v>65.53775590521134</v>
      </c>
      <c r="AN382">
        <f>(AP382 - AO382 + DY382*1E3/(8.314*(EA382+273.15)) * AR382/DX382 * AQ382) * DX382/(100*DL382) * 1000/(1000 - AP382)</f>
        <v>0</v>
      </c>
      <c r="AO382">
        <v>8.235458493718738</v>
      </c>
      <c r="AP382">
        <v>11.54099333333333</v>
      </c>
      <c r="AQ382">
        <v>-3.83670015383669E-06</v>
      </c>
      <c r="AR382">
        <v>114.1004477880155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1761333758</v>
      </c>
      <c r="DR382">
        <v>1216.400740740741</v>
      </c>
      <c r="DS382">
        <v>1260.219629629629</v>
      </c>
      <c r="DT382">
        <v>11.54849259259259</v>
      </c>
      <c r="DU382">
        <v>8.239551851851852</v>
      </c>
      <c r="DV382">
        <v>1214.922592592593</v>
      </c>
      <c r="DW382">
        <v>11.49696296296297</v>
      </c>
      <c r="DX382">
        <v>500.0344814814814</v>
      </c>
      <c r="DY382">
        <v>90.12041111111112</v>
      </c>
      <c r="DZ382">
        <v>0.02951335555555556</v>
      </c>
      <c r="EA382">
        <v>17.94939259259259</v>
      </c>
      <c r="EB382">
        <v>17.99814074074074</v>
      </c>
      <c r="EC382">
        <v>999.9000000000001</v>
      </c>
      <c r="ED382">
        <v>0</v>
      </c>
      <c r="EE382">
        <v>0</v>
      </c>
      <c r="EF382">
        <v>10006.15333333333</v>
      </c>
      <c r="EG382">
        <v>0</v>
      </c>
      <c r="EH382">
        <v>1163.130740740741</v>
      </c>
      <c r="EI382">
        <v>-43.81908888888889</v>
      </c>
      <c r="EJ382">
        <v>1230.612592592592</v>
      </c>
      <c r="EK382">
        <v>1270.68962962963</v>
      </c>
      <c r="EL382">
        <v>3.308942592592592</v>
      </c>
      <c r="EM382">
        <v>1260.219629629629</v>
      </c>
      <c r="EN382">
        <v>8.239551851851852</v>
      </c>
      <c r="EO382">
        <v>1.040754444444445</v>
      </c>
      <c r="EP382">
        <v>0.7425519259259261</v>
      </c>
      <c r="EQ382">
        <v>7.499764074074073</v>
      </c>
      <c r="ER382">
        <v>2.654052222222222</v>
      </c>
      <c r="ES382">
        <v>1199.988148148148</v>
      </c>
      <c r="ET382">
        <v>0.9669981481481481</v>
      </c>
      <c r="EU382">
        <v>0.03300186296296297</v>
      </c>
      <c r="EV382">
        <v>0</v>
      </c>
      <c r="EW382">
        <v>1220.018888888889</v>
      </c>
      <c r="EX382">
        <v>5.000560000000001</v>
      </c>
      <c r="EY382">
        <v>14553.42962962963</v>
      </c>
      <c r="EZ382">
        <v>10316.71111111111</v>
      </c>
      <c r="FA382">
        <v>36.02303703703704</v>
      </c>
      <c r="FB382">
        <v>38.99285185185185</v>
      </c>
      <c r="FC382">
        <v>37.31462962962963</v>
      </c>
      <c r="FD382">
        <v>37.68959259259259</v>
      </c>
      <c r="FE382">
        <v>37.43951851851852</v>
      </c>
      <c r="FF382">
        <v>1155.548148148148</v>
      </c>
      <c r="FG382">
        <v>39.43888888888888</v>
      </c>
      <c r="FH382">
        <v>0</v>
      </c>
      <c r="FI382">
        <v>1761333801.2</v>
      </c>
      <c r="FJ382">
        <v>0</v>
      </c>
      <c r="FK382">
        <v>1220.036</v>
      </c>
      <c r="FL382">
        <v>-0.4592307662378778</v>
      </c>
      <c r="FM382">
        <v>30.86923083282841</v>
      </c>
      <c r="FN382">
        <v>14553.32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-43.77192195121951</v>
      </c>
      <c r="GD382">
        <v>-0.8309979094076827</v>
      </c>
      <c r="GE382">
        <v>0.1439855523107834</v>
      </c>
      <c r="GF382">
        <v>0</v>
      </c>
      <c r="GG382">
        <v>1220.031764705882</v>
      </c>
      <c r="GH382">
        <v>-0.05378151323753946</v>
      </c>
      <c r="GI382">
        <v>0.2142630404877067</v>
      </c>
      <c r="GJ382">
        <v>1</v>
      </c>
      <c r="GK382">
        <v>3.300268780487805</v>
      </c>
      <c r="GL382">
        <v>0.1110551916376371</v>
      </c>
      <c r="GM382">
        <v>0.01433725782454319</v>
      </c>
      <c r="GN382">
        <v>0</v>
      </c>
      <c r="GO382">
        <v>1</v>
      </c>
      <c r="GP382">
        <v>3</v>
      </c>
      <c r="GQ382" t="s">
        <v>446</v>
      </c>
      <c r="GR382">
        <v>3.13342</v>
      </c>
      <c r="GS382">
        <v>2.7074</v>
      </c>
      <c r="GT382">
        <v>0.180089</v>
      </c>
      <c r="GU382">
        <v>0.185175</v>
      </c>
      <c r="GV382">
        <v>0.0639709</v>
      </c>
      <c r="GW382">
        <v>0.0498368</v>
      </c>
      <c r="GX382">
        <v>24976.5</v>
      </c>
      <c r="GY382">
        <v>24039.4</v>
      </c>
      <c r="GZ382">
        <v>30980</v>
      </c>
      <c r="HA382">
        <v>29728.6</v>
      </c>
      <c r="HB382">
        <v>39979.2</v>
      </c>
      <c r="HC382">
        <v>37179</v>
      </c>
      <c r="HD382">
        <v>47318.9</v>
      </c>
      <c r="HE382">
        <v>44165.3</v>
      </c>
      <c r="HF382">
        <v>1.89538</v>
      </c>
      <c r="HG382">
        <v>1.8796</v>
      </c>
      <c r="HH382">
        <v>0.0429489</v>
      </c>
      <c r="HI382">
        <v>0</v>
      </c>
      <c r="HJ382">
        <v>17.2825</v>
      </c>
      <c r="HK382">
        <v>999.9</v>
      </c>
      <c r="HL382">
        <v>30.9</v>
      </c>
      <c r="HM382">
        <v>32.5</v>
      </c>
      <c r="HN382">
        <v>16.841</v>
      </c>
      <c r="HO382">
        <v>63.3013</v>
      </c>
      <c r="HP382">
        <v>20.1042</v>
      </c>
      <c r="HQ382">
        <v>1</v>
      </c>
      <c r="HR382">
        <v>-0.30454</v>
      </c>
      <c r="HS382">
        <v>2.83906</v>
      </c>
      <c r="HT382">
        <v>20.1837</v>
      </c>
      <c r="HU382">
        <v>5.23241</v>
      </c>
      <c r="HV382">
        <v>11.9706</v>
      </c>
      <c r="HW382">
        <v>4.97145</v>
      </c>
      <c r="HX382">
        <v>3.28953</v>
      </c>
      <c r="HY382">
        <v>9999</v>
      </c>
      <c r="HZ382">
        <v>9999</v>
      </c>
      <c r="IA382">
        <v>9999</v>
      </c>
      <c r="IB382">
        <v>999.9</v>
      </c>
      <c r="IC382">
        <v>4.97299</v>
      </c>
      <c r="ID382">
        <v>1.87744</v>
      </c>
      <c r="IE382">
        <v>1.87548</v>
      </c>
      <c r="IF382">
        <v>1.87836</v>
      </c>
      <c r="IG382">
        <v>1.87503</v>
      </c>
      <c r="IH382">
        <v>1.87858</v>
      </c>
      <c r="II382">
        <v>1.87575</v>
      </c>
      <c r="IJ382">
        <v>1.87685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1.51</v>
      </c>
      <c r="IY382">
        <v>0.0514</v>
      </c>
      <c r="IZ382">
        <v>-0.1194416370607354</v>
      </c>
      <c r="JA382">
        <v>0.002211305909277446</v>
      </c>
      <c r="JB382">
        <v>-1.416678044876584E-06</v>
      </c>
      <c r="JC382">
        <v>5.589822708492042E-10</v>
      </c>
      <c r="JD382">
        <v>-0.0366444106193515</v>
      </c>
      <c r="JE382">
        <v>-0.003883289402147765</v>
      </c>
      <c r="JF382">
        <v>0.001294046794190009</v>
      </c>
      <c r="JG382">
        <v>-2.515066912705432E-05</v>
      </c>
      <c r="JH382">
        <v>14</v>
      </c>
      <c r="JI382">
        <v>2052</v>
      </c>
      <c r="JJ382">
        <v>1</v>
      </c>
      <c r="JK382">
        <v>21</v>
      </c>
      <c r="JL382">
        <v>29355562.8</v>
      </c>
      <c r="JM382">
        <v>29355562.8</v>
      </c>
      <c r="JN382">
        <v>2.71118</v>
      </c>
      <c r="JO382">
        <v>2.52197</v>
      </c>
      <c r="JP382">
        <v>1.39893</v>
      </c>
      <c r="JQ382">
        <v>2.32788</v>
      </c>
      <c r="JR382">
        <v>1.44897</v>
      </c>
      <c r="JS382">
        <v>2.61597</v>
      </c>
      <c r="JT382">
        <v>38.062</v>
      </c>
      <c r="JU382">
        <v>23.9124</v>
      </c>
      <c r="JV382">
        <v>18</v>
      </c>
      <c r="JW382">
        <v>476.601</v>
      </c>
      <c r="JX382">
        <v>436.059</v>
      </c>
      <c r="JY382">
        <v>13.6238</v>
      </c>
      <c r="JZ382">
        <v>23.043</v>
      </c>
      <c r="KA382">
        <v>30.0001</v>
      </c>
      <c r="KB382">
        <v>22.8949</v>
      </c>
      <c r="KC382">
        <v>22.9938</v>
      </c>
      <c r="KD382">
        <v>54.2597</v>
      </c>
      <c r="KE382">
        <v>47.7869</v>
      </c>
      <c r="KF382">
        <v>0</v>
      </c>
      <c r="KG382">
        <v>13.5767</v>
      </c>
      <c r="KH382">
        <v>1302.93</v>
      </c>
      <c r="KI382">
        <v>8.21101</v>
      </c>
      <c r="KJ382">
        <v>102.322</v>
      </c>
      <c r="KK382">
        <v>101.597</v>
      </c>
    </row>
    <row r="383" spans="1:297">
      <c r="A383">
        <v>367</v>
      </c>
      <c r="B383">
        <v>1761333770.5</v>
      </c>
      <c r="C383">
        <v>5729.900000095367</v>
      </c>
      <c r="D383" t="s">
        <v>1180</v>
      </c>
      <c r="E383" t="s">
        <v>1181</v>
      </c>
      <c r="F383">
        <v>5</v>
      </c>
      <c r="G383" t="s">
        <v>1025</v>
      </c>
      <c r="H383" t="s">
        <v>436</v>
      </c>
      <c r="I383">
        <v>1761333762.714286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1302.914861312673</v>
      </c>
      <c r="AK383">
        <v>1271.085636363636</v>
      </c>
      <c r="AL383">
        <v>3.374512975220465</v>
      </c>
      <c r="AM383">
        <v>65.53775590521134</v>
      </c>
      <c r="AN383">
        <f>(AP383 - AO383 + DY383*1E3/(8.314*(EA383+273.15)) * AR383/DX383 * AQ383) * DX383/(100*DL383) * 1000/(1000 - AP383)</f>
        <v>0</v>
      </c>
      <c r="AO383">
        <v>8.234779621695241</v>
      </c>
      <c r="AP383">
        <v>11.53765696969697</v>
      </c>
      <c r="AQ383">
        <v>-6.409456441373978E-06</v>
      </c>
      <c r="AR383">
        <v>114.1004477880155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1761333762.714286</v>
      </c>
      <c r="DR383">
        <v>1232.1125</v>
      </c>
      <c r="DS383">
        <v>1275.997857142857</v>
      </c>
      <c r="DT383">
        <v>11.54311428571429</v>
      </c>
      <c r="DU383">
        <v>8.235684642857143</v>
      </c>
      <c r="DV383">
        <v>1230.614285714286</v>
      </c>
      <c r="DW383">
        <v>11.49166428571428</v>
      </c>
      <c r="DX383">
        <v>500.0467857142858</v>
      </c>
      <c r="DY383">
        <v>90.12202857142857</v>
      </c>
      <c r="DZ383">
        <v>0.02947289642857143</v>
      </c>
      <c r="EA383">
        <v>17.94983214285714</v>
      </c>
      <c r="EB383">
        <v>17.99834642857143</v>
      </c>
      <c r="EC383">
        <v>999.9000000000002</v>
      </c>
      <c r="ED383">
        <v>0</v>
      </c>
      <c r="EE383">
        <v>0</v>
      </c>
      <c r="EF383">
        <v>10001.62571428572</v>
      </c>
      <c r="EG383">
        <v>0</v>
      </c>
      <c r="EH383">
        <v>1163.121428571428</v>
      </c>
      <c r="EI383">
        <v>-43.885</v>
      </c>
      <c r="EJ383">
        <v>1246.501428571429</v>
      </c>
      <c r="EK383">
        <v>1286.593928571428</v>
      </c>
      <c r="EL383">
        <v>3.307426785714285</v>
      </c>
      <c r="EM383">
        <v>1275.997857142857</v>
      </c>
      <c r="EN383">
        <v>8.235684642857143</v>
      </c>
      <c r="EO383">
        <v>1.040288214285714</v>
      </c>
      <c r="EP383">
        <v>0.7422167500000001</v>
      </c>
      <c r="EQ383">
        <v>7.493203214285714</v>
      </c>
      <c r="ER383">
        <v>2.647701785714286</v>
      </c>
      <c r="ES383">
        <v>1199.983571428571</v>
      </c>
      <c r="ET383">
        <v>0.9669992142857146</v>
      </c>
      <c r="EU383">
        <v>0.03300084285714287</v>
      </c>
      <c r="EV383">
        <v>0</v>
      </c>
      <c r="EW383">
        <v>1220.021428571428</v>
      </c>
      <c r="EX383">
        <v>5.000560000000001</v>
      </c>
      <c r="EY383">
        <v>14555.97142857143</v>
      </c>
      <c r="EZ383">
        <v>10316.675</v>
      </c>
      <c r="FA383">
        <v>36.04225</v>
      </c>
      <c r="FB383">
        <v>39.11360714285713</v>
      </c>
      <c r="FC383">
        <v>37.36585714285714</v>
      </c>
      <c r="FD383">
        <v>37.8325</v>
      </c>
      <c r="FE383">
        <v>37.52867857142856</v>
      </c>
      <c r="FF383">
        <v>1155.546785714286</v>
      </c>
      <c r="FG383">
        <v>39.43571428571429</v>
      </c>
      <c r="FH383">
        <v>0</v>
      </c>
      <c r="FI383">
        <v>1761333806.6</v>
      </c>
      <c r="FJ383">
        <v>0</v>
      </c>
      <c r="FK383">
        <v>1220.036153846154</v>
      </c>
      <c r="FL383">
        <v>0.7111111154150233</v>
      </c>
      <c r="FM383">
        <v>33.93162397548386</v>
      </c>
      <c r="FN383">
        <v>14556.08846153846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-43.84180731707317</v>
      </c>
      <c r="GD383">
        <v>-0.9850599303135418</v>
      </c>
      <c r="GE383">
        <v>0.1481303404145767</v>
      </c>
      <c r="GF383">
        <v>0</v>
      </c>
      <c r="GG383">
        <v>1220.064705882353</v>
      </c>
      <c r="GH383">
        <v>0.0290297981585772</v>
      </c>
      <c r="GI383">
        <v>0.202226362599209</v>
      </c>
      <c r="GJ383">
        <v>1</v>
      </c>
      <c r="GK383">
        <v>3.306952682926829</v>
      </c>
      <c r="GL383">
        <v>-0.004980209059243018</v>
      </c>
      <c r="GM383">
        <v>0.004976237693518249</v>
      </c>
      <c r="GN383">
        <v>1</v>
      </c>
      <c r="GO383">
        <v>2</v>
      </c>
      <c r="GP383">
        <v>3</v>
      </c>
      <c r="GQ383" t="s">
        <v>440</v>
      </c>
      <c r="GR383">
        <v>3.1334</v>
      </c>
      <c r="GS383">
        <v>2.70755</v>
      </c>
      <c r="GT383">
        <v>0.181559</v>
      </c>
      <c r="GU383">
        <v>0.18666</v>
      </c>
      <c r="GV383">
        <v>0.0639555</v>
      </c>
      <c r="GW383">
        <v>0.0498221</v>
      </c>
      <c r="GX383">
        <v>24932.1</v>
      </c>
      <c r="GY383">
        <v>23995.7</v>
      </c>
      <c r="GZ383">
        <v>30980.4</v>
      </c>
      <c r="HA383">
        <v>29728.7</v>
      </c>
      <c r="HB383">
        <v>39980.6</v>
      </c>
      <c r="HC383">
        <v>37179.6</v>
      </c>
      <c r="HD383">
        <v>47319.6</v>
      </c>
      <c r="HE383">
        <v>44165.1</v>
      </c>
      <c r="HF383">
        <v>1.8952</v>
      </c>
      <c r="HG383">
        <v>1.8799</v>
      </c>
      <c r="HH383">
        <v>0.0429414</v>
      </c>
      <c r="HI383">
        <v>0</v>
      </c>
      <c r="HJ383">
        <v>17.2844</v>
      </c>
      <c r="HK383">
        <v>999.9</v>
      </c>
      <c r="HL383">
        <v>30.9</v>
      </c>
      <c r="HM383">
        <v>32.5</v>
      </c>
      <c r="HN383">
        <v>16.8429</v>
      </c>
      <c r="HO383">
        <v>62.9213</v>
      </c>
      <c r="HP383">
        <v>19.8958</v>
      </c>
      <c r="HQ383">
        <v>1</v>
      </c>
      <c r="HR383">
        <v>-0.303948</v>
      </c>
      <c r="HS383">
        <v>2.97834</v>
      </c>
      <c r="HT383">
        <v>20.1812</v>
      </c>
      <c r="HU383">
        <v>5.23167</v>
      </c>
      <c r="HV383">
        <v>11.9701</v>
      </c>
      <c r="HW383">
        <v>4.97135</v>
      </c>
      <c r="HX383">
        <v>3.2895</v>
      </c>
      <c r="HY383">
        <v>9999</v>
      </c>
      <c r="HZ383">
        <v>9999</v>
      </c>
      <c r="IA383">
        <v>9999</v>
      </c>
      <c r="IB383">
        <v>999.9</v>
      </c>
      <c r="IC383">
        <v>4.97297</v>
      </c>
      <c r="ID383">
        <v>1.87744</v>
      </c>
      <c r="IE383">
        <v>1.87548</v>
      </c>
      <c r="IF383">
        <v>1.87836</v>
      </c>
      <c r="IG383">
        <v>1.87502</v>
      </c>
      <c r="IH383">
        <v>1.8786</v>
      </c>
      <c r="II383">
        <v>1.87573</v>
      </c>
      <c r="IJ383">
        <v>1.87683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1.53</v>
      </c>
      <c r="IY383">
        <v>0.0513</v>
      </c>
      <c r="IZ383">
        <v>-0.1194416370607354</v>
      </c>
      <c r="JA383">
        <v>0.002211305909277446</v>
      </c>
      <c r="JB383">
        <v>-1.416678044876584E-06</v>
      </c>
      <c r="JC383">
        <v>5.589822708492042E-10</v>
      </c>
      <c r="JD383">
        <v>-0.0366444106193515</v>
      </c>
      <c r="JE383">
        <v>-0.003883289402147765</v>
      </c>
      <c r="JF383">
        <v>0.001294046794190009</v>
      </c>
      <c r="JG383">
        <v>-2.515066912705432E-05</v>
      </c>
      <c r="JH383">
        <v>14</v>
      </c>
      <c r="JI383">
        <v>2052</v>
      </c>
      <c r="JJ383">
        <v>1</v>
      </c>
      <c r="JK383">
        <v>21</v>
      </c>
      <c r="JL383">
        <v>29355562.8</v>
      </c>
      <c r="JM383">
        <v>29355562.8</v>
      </c>
      <c r="JN383">
        <v>2.73926</v>
      </c>
      <c r="JO383">
        <v>2.53174</v>
      </c>
      <c r="JP383">
        <v>1.39893</v>
      </c>
      <c r="JQ383">
        <v>2.32788</v>
      </c>
      <c r="JR383">
        <v>1.44897</v>
      </c>
      <c r="JS383">
        <v>2.57324</v>
      </c>
      <c r="JT383">
        <v>38.062</v>
      </c>
      <c r="JU383">
        <v>23.9036</v>
      </c>
      <c r="JV383">
        <v>18</v>
      </c>
      <c r="JW383">
        <v>476.5</v>
      </c>
      <c r="JX383">
        <v>436.224</v>
      </c>
      <c r="JY383">
        <v>13.5921</v>
      </c>
      <c r="JZ383">
        <v>23.0422</v>
      </c>
      <c r="KA383">
        <v>30.0003</v>
      </c>
      <c r="KB383">
        <v>22.8934</v>
      </c>
      <c r="KC383">
        <v>22.9921</v>
      </c>
      <c r="KD383">
        <v>54.8312</v>
      </c>
      <c r="KE383">
        <v>47.7869</v>
      </c>
      <c r="KF383">
        <v>0</v>
      </c>
      <c r="KG383">
        <v>13.5875</v>
      </c>
      <c r="KH383">
        <v>1322.97</v>
      </c>
      <c r="KI383">
        <v>8.2119</v>
      </c>
      <c r="KJ383">
        <v>102.324</v>
      </c>
      <c r="KK383">
        <v>101.596</v>
      </c>
    </row>
    <row r="384" spans="1:297">
      <c r="A384">
        <v>368</v>
      </c>
      <c r="B384">
        <v>1761333775.5</v>
      </c>
      <c r="C384">
        <v>5734.900000095367</v>
      </c>
      <c r="D384" t="s">
        <v>1182</v>
      </c>
      <c r="E384" t="s">
        <v>1183</v>
      </c>
      <c r="F384">
        <v>5</v>
      </c>
      <c r="G384" t="s">
        <v>1025</v>
      </c>
      <c r="H384" t="s">
        <v>436</v>
      </c>
      <c r="I384">
        <v>1761333768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1320.028224409693</v>
      </c>
      <c r="AK384">
        <v>1288.040242424242</v>
      </c>
      <c r="AL384">
        <v>3.388550518169793</v>
      </c>
      <c r="AM384">
        <v>65.53775590521134</v>
      </c>
      <c r="AN384">
        <f>(AP384 - AO384 + DY384*1E3/(8.314*(EA384+273.15)) * AR384/DX384 * AQ384) * DX384/(100*DL384) * 1000/(1000 - AP384)</f>
        <v>0</v>
      </c>
      <c r="AO384">
        <v>8.232953149312552</v>
      </c>
      <c r="AP384">
        <v>11.53620121212121</v>
      </c>
      <c r="AQ384">
        <v>3.809128081888364E-06</v>
      </c>
      <c r="AR384">
        <v>114.1004477880155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1761333768</v>
      </c>
      <c r="DR384">
        <v>1249.746296296296</v>
      </c>
      <c r="DS384">
        <v>1293.748518518519</v>
      </c>
      <c r="DT384">
        <v>11.53944814814815</v>
      </c>
      <c r="DU384">
        <v>8.234393333333333</v>
      </c>
      <c r="DV384">
        <v>1248.225555555556</v>
      </c>
      <c r="DW384">
        <v>11.48806296296296</v>
      </c>
      <c r="DX384">
        <v>500.0194074074075</v>
      </c>
      <c r="DY384">
        <v>90.12251481481481</v>
      </c>
      <c r="DZ384">
        <v>0.02957317037037037</v>
      </c>
      <c r="EA384">
        <v>17.9516962962963</v>
      </c>
      <c r="EB384">
        <v>18.00081481481481</v>
      </c>
      <c r="EC384">
        <v>999.9000000000001</v>
      </c>
      <c r="ED384">
        <v>0</v>
      </c>
      <c r="EE384">
        <v>0</v>
      </c>
      <c r="EF384">
        <v>10000.11148148148</v>
      </c>
      <c r="EG384">
        <v>0</v>
      </c>
      <c r="EH384">
        <v>1163.105925925926</v>
      </c>
      <c r="EI384">
        <v>-44.00175185185185</v>
      </c>
      <c r="EJ384">
        <v>1264.336296296296</v>
      </c>
      <c r="EK384">
        <v>1304.49</v>
      </c>
      <c r="EL384">
        <v>3.305054814814814</v>
      </c>
      <c r="EM384">
        <v>1293.748518518519</v>
      </c>
      <c r="EN384">
        <v>8.234393333333333</v>
      </c>
      <c r="EO384">
        <v>1.039963333333333</v>
      </c>
      <c r="EP384">
        <v>0.7421041851851852</v>
      </c>
      <c r="EQ384">
        <v>7.488635185185185</v>
      </c>
      <c r="ER384">
        <v>2.64556962962963</v>
      </c>
      <c r="ES384">
        <v>1199.983703703704</v>
      </c>
      <c r="ET384">
        <v>0.9670004074074074</v>
      </c>
      <c r="EU384">
        <v>0.03299967407407408</v>
      </c>
      <c r="EV384">
        <v>0</v>
      </c>
      <c r="EW384">
        <v>1220.07962962963</v>
      </c>
      <c r="EX384">
        <v>5.000560000000001</v>
      </c>
      <c r="EY384">
        <v>14558.77037037037</v>
      </c>
      <c r="EZ384">
        <v>10316.67777777778</v>
      </c>
      <c r="FA384">
        <v>36.09937037037037</v>
      </c>
      <c r="FB384">
        <v>39.24977777777777</v>
      </c>
      <c r="FC384">
        <v>37.44651851851852</v>
      </c>
      <c r="FD384">
        <v>37.97907407407407</v>
      </c>
      <c r="FE384">
        <v>37.61777777777777</v>
      </c>
      <c r="FF384">
        <v>1155.550370370371</v>
      </c>
      <c r="FG384">
        <v>39.43222222222222</v>
      </c>
      <c r="FH384">
        <v>0</v>
      </c>
      <c r="FI384">
        <v>1761333811.4</v>
      </c>
      <c r="FJ384">
        <v>0</v>
      </c>
      <c r="FK384">
        <v>1220.064230769231</v>
      </c>
      <c r="FL384">
        <v>0.2177777899604594</v>
      </c>
      <c r="FM384">
        <v>33.90769235121876</v>
      </c>
      <c r="FN384">
        <v>14558.74615384615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-43.94346829268292</v>
      </c>
      <c r="GD384">
        <v>-1.059752613240359</v>
      </c>
      <c r="GE384">
        <v>0.1524846996547272</v>
      </c>
      <c r="GF384">
        <v>0</v>
      </c>
      <c r="GG384">
        <v>1220.037941176471</v>
      </c>
      <c r="GH384">
        <v>0.2308632605672502</v>
      </c>
      <c r="GI384">
        <v>0.2144182198657152</v>
      </c>
      <c r="GJ384">
        <v>1</v>
      </c>
      <c r="GK384">
        <v>3.307206585365854</v>
      </c>
      <c r="GL384">
        <v>-0.02930027874564609</v>
      </c>
      <c r="GM384">
        <v>0.003117253802163573</v>
      </c>
      <c r="GN384">
        <v>1</v>
      </c>
      <c r="GO384">
        <v>2</v>
      </c>
      <c r="GP384">
        <v>3</v>
      </c>
      <c r="GQ384" t="s">
        <v>440</v>
      </c>
      <c r="GR384">
        <v>3.13342</v>
      </c>
      <c r="GS384">
        <v>2.70775</v>
      </c>
      <c r="GT384">
        <v>0.183027</v>
      </c>
      <c r="GU384">
        <v>0.188106</v>
      </c>
      <c r="GV384">
        <v>0.0639477</v>
      </c>
      <c r="GW384">
        <v>0.0498246</v>
      </c>
      <c r="GX384">
        <v>24886.9</v>
      </c>
      <c r="GY384">
        <v>23952.8</v>
      </c>
      <c r="GZ384">
        <v>30979.7</v>
      </c>
      <c r="HA384">
        <v>29728.3</v>
      </c>
      <c r="HB384">
        <v>39980.5</v>
      </c>
      <c r="HC384">
        <v>37179.1</v>
      </c>
      <c r="HD384">
        <v>47319</v>
      </c>
      <c r="HE384">
        <v>44164.6</v>
      </c>
      <c r="HF384">
        <v>1.89525</v>
      </c>
      <c r="HG384">
        <v>1.8798</v>
      </c>
      <c r="HH384">
        <v>0.0432283</v>
      </c>
      <c r="HI384">
        <v>0</v>
      </c>
      <c r="HJ384">
        <v>17.2863</v>
      </c>
      <c r="HK384">
        <v>999.9</v>
      </c>
      <c r="HL384">
        <v>30.9</v>
      </c>
      <c r="HM384">
        <v>32.5</v>
      </c>
      <c r="HN384">
        <v>16.8413</v>
      </c>
      <c r="HO384">
        <v>63.8913</v>
      </c>
      <c r="HP384">
        <v>19.8678</v>
      </c>
      <c r="HQ384">
        <v>1</v>
      </c>
      <c r="HR384">
        <v>-0.304228</v>
      </c>
      <c r="HS384">
        <v>2.87811</v>
      </c>
      <c r="HT384">
        <v>20.1829</v>
      </c>
      <c r="HU384">
        <v>5.23152</v>
      </c>
      <c r="HV384">
        <v>11.9713</v>
      </c>
      <c r="HW384">
        <v>4.9712</v>
      </c>
      <c r="HX384">
        <v>3.28955</v>
      </c>
      <c r="HY384">
        <v>9999</v>
      </c>
      <c r="HZ384">
        <v>9999</v>
      </c>
      <c r="IA384">
        <v>9999</v>
      </c>
      <c r="IB384">
        <v>999.9</v>
      </c>
      <c r="IC384">
        <v>4.97296</v>
      </c>
      <c r="ID384">
        <v>1.87744</v>
      </c>
      <c r="IE384">
        <v>1.87549</v>
      </c>
      <c r="IF384">
        <v>1.87837</v>
      </c>
      <c r="IG384">
        <v>1.87505</v>
      </c>
      <c r="IH384">
        <v>1.87862</v>
      </c>
      <c r="II384">
        <v>1.87576</v>
      </c>
      <c r="IJ384">
        <v>1.87684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1.55</v>
      </c>
      <c r="IY384">
        <v>0.0513</v>
      </c>
      <c r="IZ384">
        <v>-0.1194416370607354</v>
      </c>
      <c r="JA384">
        <v>0.002211305909277446</v>
      </c>
      <c r="JB384">
        <v>-1.416678044876584E-06</v>
      </c>
      <c r="JC384">
        <v>5.589822708492042E-10</v>
      </c>
      <c r="JD384">
        <v>-0.0366444106193515</v>
      </c>
      <c r="JE384">
        <v>-0.003883289402147765</v>
      </c>
      <c r="JF384">
        <v>0.001294046794190009</v>
      </c>
      <c r="JG384">
        <v>-2.515066912705432E-05</v>
      </c>
      <c r="JH384">
        <v>14</v>
      </c>
      <c r="JI384">
        <v>2052</v>
      </c>
      <c r="JJ384">
        <v>1</v>
      </c>
      <c r="JK384">
        <v>21</v>
      </c>
      <c r="JL384">
        <v>29355562.9</v>
      </c>
      <c r="JM384">
        <v>29355562.9</v>
      </c>
      <c r="JN384">
        <v>2.76489</v>
      </c>
      <c r="JO384">
        <v>2.53784</v>
      </c>
      <c r="JP384">
        <v>1.39893</v>
      </c>
      <c r="JQ384">
        <v>2.32788</v>
      </c>
      <c r="JR384">
        <v>1.44897</v>
      </c>
      <c r="JS384">
        <v>2.4646</v>
      </c>
      <c r="JT384">
        <v>38.0377</v>
      </c>
      <c r="JU384">
        <v>23.9036</v>
      </c>
      <c r="JV384">
        <v>18</v>
      </c>
      <c r="JW384">
        <v>476.521</v>
      </c>
      <c r="JX384">
        <v>436.148</v>
      </c>
      <c r="JY384">
        <v>13.5813</v>
      </c>
      <c r="JZ384">
        <v>23.041</v>
      </c>
      <c r="KA384">
        <v>30</v>
      </c>
      <c r="KB384">
        <v>22.8928</v>
      </c>
      <c r="KC384">
        <v>22.9901</v>
      </c>
      <c r="KD384">
        <v>55.3533</v>
      </c>
      <c r="KE384">
        <v>47.7869</v>
      </c>
      <c r="KF384">
        <v>0</v>
      </c>
      <c r="KG384">
        <v>13.5842</v>
      </c>
      <c r="KH384">
        <v>1336.33</v>
      </c>
      <c r="KI384">
        <v>8.21163</v>
      </c>
      <c r="KJ384">
        <v>102.322</v>
      </c>
      <c r="KK384">
        <v>101.595</v>
      </c>
    </row>
    <row r="385" spans="1:297">
      <c r="A385">
        <v>369</v>
      </c>
      <c r="B385">
        <v>1761333780.5</v>
      </c>
      <c r="C385">
        <v>5739.900000095367</v>
      </c>
      <c r="D385" t="s">
        <v>1184</v>
      </c>
      <c r="E385" t="s">
        <v>1185</v>
      </c>
      <c r="F385">
        <v>5</v>
      </c>
      <c r="G385" t="s">
        <v>1025</v>
      </c>
      <c r="H385" t="s">
        <v>436</v>
      </c>
      <c r="I385">
        <v>1761333772.714286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1336.683376299641</v>
      </c>
      <c r="AK385">
        <v>1304.793454545454</v>
      </c>
      <c r="AL385">
        <v>3.346699851951474</v>
      </c>
      <c r="AM385">
        <v>65.53775590521134</v>
      </c>
      <c r="AN385">
        <f>(AP385 - AO385 + DY385*1E3/(8.314*(EA385+273.15)) * AR385/DX385 * AQ385) * DX385/(100*DL385) * 1000/(1000 - AP385)</f>
        <v>0</v>
      </c>
      <c r="AO385">
        <v>8.232868978248732</v>
      </c>
      <c r="AP385">
        <v>11.53504121212121</v>
      </c>
      <c r="AQ385">
        <v>8.292828495640455E-07</v>
      </c>
      <c r="AR385">
        <v>114.1004477880155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1761333772.714286</v>
      </c>
      <c r="DR385">
        <v>1265.491785714286</v>
      </c>
      <c r="DS385">
        <v>1309.525357142857</v>
      </c>
      <c r="DT385">
        <v>11.53720714285714</v>
      </c>
      <c r="DU385">
        <v>8.233698571428572</v>
      </c>
      <c r="DV385">
        <v>1263.949285714285</v>
      </c>
      <c r="DW385">
        <v>11.48585714285714</v>
      </c>
      <c r="DX385">
        <v>500.0196785714286</v>
      </c>
      <c r="DY385">
        <v>90.12168928571428</v>
      </c>
      <c r="DZ385">
        <v>0.02968391071428571</v>
      </c>
      <c r="EA385">
        <v>17.95190357142857</v>
      </c>
      <c r="EB385">
        <v>18.00191785714286</v>
      </c>
      <c r="EC385">
        <v>999.9000000000002</v>
      </c>
      <c r="ED385">
        <v>0</v>
      </c>
      <c r="EE385">
        <v>0</v>
      </c>
      <c r="EF385">
        <v>9996.337499999998</v>
      </c>
      <c r="EG385">
        <v>0</v>
      </c>
      <c r="EH385">
        <v>1163.103214285714</v>
      </c>
      <c r="EI385">
        <v>-44.03385714285714</v>
      </c>
      <c r="EJ385">
        <v>1280.261071428572</v>
      </c>
      <c r="EK385">
        <v>1320.396785714286</v>
      </c>
      <c r="EL385">
        <v>3.303508571428571</v>
      </c>
      <c r="EM385">
        <v>1309.525357142857</v>
      </c>
      <c r="EN385">
        <v>8.233698571428572</v>
      </c>
      <c r="EO385">
        <v>1.039752142857143</v>
      </c>
      <c r="EP385">
        <v>0.7420348214285715</v>
      </c>
      <c r="EQ385">
        <v>7.485658928571429</v>
      </c>
      <c r="ER385">
        <v>2.644254642857143</v>
      </c>
      <c r="ES385">
        <v>1199.993571428571</v>
      </c>
      <c r="ET385">
        <v>0.9670016785714287</v>
      </c>
      <c r="EU385">
        <v>0.032998425</v>
      </c>
      <c r="EV385">
        <v>0</v>
      </c>
      <c r="EW385">
        <v>1220.055714285714</v>
      </c>
      <c r="EX385">
        <v>5.000560000000001</v>
      </c>
      <c r="EY385">
        <v>14561.29642857143</v>
      </c>
      <c r="EZ385">
        <v>10316.76428571429</v>
      </c>
      <c r="FA385">
        <v>36.18503571428572</v>
      </c>
      <c r="FB385">
        <v>39.36814285714286</v>
      </c>
      <c r="FC385">
        <v>37.51317857142857</v>
      </c>
      <c r="FD385">
        <v>38.10696428571428</v>
      </c>
      <c r="FE385">
        <v>37.714</v>
      </c>
      <c r="FF385">
        <v>1155.563214285714</v>
      </c>
      <c r="FG385">
        <v>39.43</v>
      </c>
      <c r="FH385">
        <v>0</v>
      </c>
      <c r="FI385">
        <v>1761333816.2</v>
      </c>
      <c r="FJ385">
        <v>0</v>
      </c>
      <c r="FK385">
        <v>1220.035384615385</v>
      </c>
      <c r="FL385">
        <v>-1.096752118054765</v>
      </c>
      <c r="FM385">
        <v>27.8324786957592</v>
      </c>
      <c r="FN385">
        <v>14561.31153846154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-44.00551249999999</v>
      </c>
      <c r="GD385">
        <v>-0.825357973733551</v>
      </c>
      <c r="GE385">
        <v>0.1445332023922186</v>
      </c>
      <c r="GF385">
        <v>0</v>
      </c>
      <c r="GG385">
        <v>1220.040882352941</v>
      </c>
      <c r="GH385">
        <v>-0.4484339096153585</v>
      </c>
      <c r="GI385">
        <v>0.2713730625916024</v>
      </c>
      <c r="GJ385">
        <v>1</v>
      </c>
      <c r="GK385">
        <v>3.30459925</v>
      </c>
      <c r="GL385">
        <v>-0.01884191369606908</v>
      </c>
      <c r="GM385">
        <v>0.002046117527782795</v>
      </c>
      <c r="GN385">
        <v>1</v>
      </c>
      <c r="GO385">
        <v>2</v>
      </c>
      <c r="GP385">
        <v>3</v>
      </c>
      <c r="GQ385" t="s">
        <v>440</v>
      </c>
      <c r="GR385">
        <v>3.13358</v>
      </c>
      <c r="GS385">
        <v>2.70724</v>
      </c>
      <c r="GT385">
        <v>0.184473</v>
      </c>
      <c r="GU385">
        <v>0.189502</v>
      </c>
      <c r="GV385">
        <v>0.06394469999999999</v>
      </c>
      <c r="GW385">
        <v>0.0498299</v>
      </c>
      <c r="GX385">
        <v>24843.3</v>
      </c>
      <c r="GY385">
        <v>23911.8</v>
      </c>
      <c r="GZ385">
        <v>30980.2</v>
      </c>
      <c r="HA385">
        <v>29728.4</v>
      </c>
      <c r="HB385">
        <v>39981.1</v>
      </c>
      <c r="HC385">
        <v>37179.4</v>
      </c>
      <c r="HD385">
        <v>47319.3</v>
      </c>
      <c r="HE385">
        <v>44165</v>
      </c>
      <c r="HF385">
        <v>1.89508</v>
      </c>
      <c r="HG385">
        <v>1.87987</v>
      </c>
      <c r="HH385">
        <v>0.0430197</v>
      </c>
      <c r="HI385">
        <v>0</v>
      </c>
      <c r="HJ385">
        <v>17.2879</v>
      </c>
      <c r="HK385">
        <v>999.9</v>
      </c>
      <c r="HL385">
        <v>30.9</v>
      </c>
      <c r="HM385">
        <v>32.5</v>
      </c>
      <c r="HN385">
        <v>16.8409</v>
      </c>
      <c r="HO385">
        <v>63.5113</v>
      </c>
      <c r="HP385">
        <v>20.0761</v>
      </c>
      <c r="HQ385">
        <v>1</v>
      </c>
      <c r="HR385">
        <v>-0.304581</v>
      </c>
      <c r="HS385">
        <v>2.87334</v>
      </c>
      <c r="HT385">
        <v>20.1832</v>
      </c>
      <c r="HU385">
        <v>5.23167</v>
      </c>
      <c r="HV385">
        <v>11.9709</v>
      </c>
      <c r="HW385">
        <v>4.9713</v>
      </c>
      <c r="HX385">
        <v>3.28953</v>
      </c>
      <c r="HY385">
        <v>9999</v>
      </c>
      <c r="HZ385">
        <v>9999</v>
      </c>
      <c r="IA385">
        <v>9999</v>
      </c>
      <c r="IB385">
        <v>999.9</v>
      </c>
      <c r="IC385">
        <v>4.97299</v>
      </c>
      <c r="ID385">
        <v>1.87744</v>
      </c>
      <c r="IE385">
        <v>1.87546</v>
      </c>
      <c r="IF385">
        <v>1.87836</v>
      </c>
      <c r="IG385">
        <v>1.875</v>
      </c>
      <c r="IH385">
        <v>1.8786</v>
      </c>
      <c r="II385">
        <v>1.87574</v>
      </c>
      <c r="IJ385">
        <v>1.87683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1.58</v>
      </c>
      <c r="IY385">
        <v>0.0513</v>
      </c>
      <c r="IZ385">
        <v>-0.1194416370607354</v>
      </c>
      <c r="JA385">
        <v>0.002211305909277446</v>
      </c>
      <c r="JB385">
        <v>-1.416678044876584E-06</v>
      </c>
      <c r="JC385">
        <v>5.589822708492042E-10</v>
      </c>
      <c r="JD385">
        <v>-0.0366444106193515</v>
      </c>
      <c r="JE385">
        <v>-0.003883289402147765</v>
      </c>
      <c r="JF385">
        <v>0.001294046794190009</v>
      </c>
      <c r="JG385">
        <v>-2.515066912705432E-05</v>
      </c>
      <c r="JH385">
        <v>14</v>
      </c>
      <c r="JI385">
        <v>2052</v>
      </c>
      <c r="JJ385">
        <v>1</v>
      </c>
      <c r="JK385">
        <v>21</v>
      </c>
      <c r="JL385">
        <v>29355563</v>
      </c>
      <c r="JM385">
        <v>29355563</v>
      </c>
      <c r="JN385">
        <v>2.79419</v>
      </c>
      <c r="JO385">
        <v>2.51587</v>
      </c>
      <c r="JP385">
        <v>1.39893</v>
      </c>
      <c r="JQ385">
        <v>2.32788</v>
      </c>
      <c r="JR385">
        <v>1.44897</v>
      </c>
      <c r="JS385">
        <v>2.52808</v>
      </c>
      <c r="JT385">
        <v>38.0377</v>
      </c>
      <c r="JU385">
        <v>23.9036</v>
      </c>
      <c r="JV385">
        <v>18</v>
      </c>
      <c r="JW385">
        <v>476.416</v>
      </c>
      <c r="JX385">
        <v>436.188</v>
      </c>
      <c r="JY385">
        <v>13.5806</v>
      </c>
      <c r="JZ385">
        <v>23.041</v>
      </c>
      <c r="KA385">
        <v>30</v>
      </c>
      <c r="KB385">
        <v>22.8909</v>
      </c>
      <c r="KC385">
        <v>22.9894</v>
      </c>
      <c r="KD385">
        <v>55.9559</v>
      </c>
      <c r="KE385">
        <v>47.7869</v>
      </c>
      <c r="KF385">
        <v>0</v>
      </c>
      <c r="KG385">
        <v>13.5796</v>
      </c>
      <c r="KH385">
        <v>1356.37</v>
      </c>
      <c r="KI385">
        <v>8.21157</v>
      </c>
      <c r="KJ385">
        <v>102.323</v>
      </c>
      <c r="KK385">
        <v>101.596</v>
      </c>
    </row>
    <row r="386" spans="1:297">
      <c r="A386">
        <v>370</v>
      </c>
      <c r="B386">
        <v>1761333785.5</v>
      </c>
      <c r="C386">
        <v>5744.900000095367</v>
      </c>
      <c r="D386" t="s">
        <v>1186</v>
      </c>
      <c r="E386" t="s">
        <v>1187</v>
      </c>
      <c r="F386">
        <v>5</v>
      </c>
      <c r="G386" t="s">
        <v>1025</v>
      </c>
      <c r="H386" t="s">
        <v>436</v>
      </c>
      <c r="I386">
        <v>1761333778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1353.719304006492</v>
      </c>
      <c r="AK386">
        <v>1321.557818181818</v>
      </c>
      <c r="AL386">
        <v>3.35395022207267</v>
      </c>
      <c r="AM386">
        <v>65.53775590521134</v>
      </c>
      <c r="AN386">
        <f>(AP386 - AO386 + DY386*1E3/(8.314*(EA386+273.15)) * AR386/DX386 * AQ386) * DX386/(100*DL386) * 1000/(1000 - AP386)</f>
        <v>0</v>
      </c>
      <c r="AO386">
        <v>8.234308928195221</v>
      </c>
      <c r="AP386">
        <v>11.53400363636363</v>
      </c>
      <c r="AQ386">
        <v>-7.075369361729422E-07</v>
      </c>
      <c r="AR386">
        <v>114.1004477880155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1761333778</v>
      </c>
      <c r="DR386">
        <v>1283.095925925926</v>
      </c>
      <c r="DS386">
        <v>1327.259259259259</v>
      </c>
      <c r="DT386">
        <v>11.53549629629629</v>
      </c>
      <c r="DU386">
        <v>8.233339629629631</v>
      </c>
      <c r="DV386">
        <v>1281.529629629629</v>
      </c>
      <c r="DW386">
        <v>11.48417777777778</v>
      </c>
      <c r="DX386">
        <v>500.0002962962963</v>
      </c>
      <c r="DY386">
        <v>90.12104814814815</v>
      </c>
      <c r="DZ386">
        <v>0.02979101851851853</v>
      </c>
      <c r="EA386">
        <v>17.95097037037037</v>
      </c>
      <c r="EB386">
        <v>18.00386296296296</v>
      </c>
      <c r="EC386">
        <v>999.9000000000001</v>
      </c>
      <c r="ED386">
        <v>0</v>
      </c>
      <c r="EE386">
        <v>0</v>
      </c>
      <c r="EF386">
        <v>9985.552592592592</v>
      </c>
      <c r="EG386">
        <v>0</v>
      </c>
      <c r="EH386">
        <v>1163.107407407407</v>
      </c>
      <c r="EI386">
        <v>-44.16397777777779</v>
      </c>
      <c r="EJ386">
        <v>1298.068148148148</v>
      </c>
      <c r="EK386">
        <v>1338.277777777778</v>
      </c>
      <c r="EL386">
        <v>3.302161851851852</v>
      </c>
      <c r="EM386">
        <v>1327.259259259259</v>
      </c>
      <c r="EN386">
        <v>8.233339629629631</v>
      </c>
      <c r="EO386">
        <v>1.039590740740741</v>
      </c>
      <c r="EP386">
        <v>0.7419971481481482</v>
      </c>
      <c r="EQ386">
        <v>7.483388888888889</v>
      </c>
      <c r="ER386">
        <v>2.643540740740741</v>
      </c>
      <c r="ES386">
        <v>1199.98</v>
      </c>
      <c r="ET386">
        <v>0.9670022962962963</v>
      </c>
      <c r="EU386">
        <v>0.03299777407407407</v>
      </c>
      <c r="EV386">
        <v>0</v>
      </c>
      <c r="EW386">
        <v>1220.023703703704</v>
      </c>
      <c r="EX386">
        <v>5.000560000000001</v>
      </c>
      <c r="EY386">
        <v>14563.68888888889</v>
      </c>
      <c r="EZ386">
        <v>10316.64444444444</v>
      </c>
      <c r="FA386">
        <v>36.24740740740741</v>
      </c>
      <c r="FB386">
        <v>39.49525925925926</v>
      </c>
      <c r="FC386">
        <v>37.61559259259259</v>
      </c>
      <c r="FD386">
        <v>38.25437037037037</v>
      </c>
      <c r="FE386">
        <v>37.80062962962963</v>
      </c>
      <c r="FF386">
        <v>1155.55</v>
      </c>
      <c r="FG386">
        <v>39.43</v>
      </c>
      <c r="FH386">
        <v>0</v>
      </c>
      <c r="FI386">
        <v>1761333821.6</v>
      </c>
      <c r="FJ386">
        <v>0</v>
      </c>
      <c r="FK386">
        <v>1219.992</v>
      </c>
      <c r="FL386">
        <v>-0.572307664832217</v>
      </c>
      <c r="FM386">
        <v>25.45384623229049</v>
      </c>
      <c r="FN386">
        <v>14563.888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-44.10035609756098</v>
      </c>
      <c r="GD386">
        <v>-1.07808501742159</v>
      </c>
      <c r="GE386">
        <v>0.1931824286924217</v>
      </c>
      <c r="GF386">
        <v>0</v>
      </c>
      <c r="GG386">
        <v>1220.032058823529</v>
      </c>
      <c r="GH386">
        <v>-0.4655462051885683</v>
      </c>
      <c r="GI386">
        <v>0.2692449072298456</v>
      </c>
      <c r="GJ386">
        <v>1</v>
      </c>
      <c r="GK386">
        <v>3.302689756097562</v>
      </c>
      <c r="GL386">
        <v>-0.01600160278744845</v>
      </c>
      <c r="GM386">
        <v>0.001850626113963115</v>
      </c>
      <c r="GN386">
        <v>1</v>
      </c>
      <c r="GO386">
        <v>2</v>
      </c>
      <c r="GP386">
        <v>3</v>
      </c>
      <c r="GQ386" t="s">
        <v>440</v>
      </c>
      <c r="GR386">
        <v>3.13346</v>
      </c>
      <c r="GS386">
        <v>2.70731</v>
      </c>
      <c r="GT386">
        <v>0.185914</v>
      </c>
      <c r="GU386">
        <v>0.190968</v>
      </c>
      <c r="GV386">
        <v>0.0639448</v>
      </c>
      <c r="GW386">
        <v>0.0498207</v>
      </c>
      <c r="GX386">
        <v>24799.7</v>
      </c>
      <c r="GY386">
        <v>23868.5</v>
      </c>
      <c r="GZ386">
        <v>30980.5</v>
      </c>
      <c r="HA386">
        <v>29728.3</v>
      </c>
      <c r="HB386">
        <v>39981.8</v>
      </c>
      <c r="HC386">
        <v>37179.5</v>
      </c>
      <c r="HD386">
        <v>47320.1</v>
      </c>
      <c r="HE386">
        <v>44164.6</v>
      </c>
      <c r="HF386">
        <v>1.89505</v>
      </c>
      <c r="HG386">
        <v>1.88002</v>
      </c>
      <c r="HH386">
        <v>0.043042</v>
      </c>
      <c r="HI386">
        <v>0</v>
      </c>
      <c r="HJ386">
        <v>17.2886</v>
      </c>
      <c r="HK386">
        <v>999.9</v>
      </c>
      <c r="HL386">
        <v>30.9</v>
      </c>
      <c r="HM386">
        <v>32.5</v>
      </c>
      <c r="HN386">
        <v>16.8419</v>
      </c>
      <c r="HO386">
        <v>63.8813</v>
      </c>
      <c r="HP386">
        <v>20.1643</v>
      </c>
      <c r="HQ386">
        <v>1</v>
      </c>
      <c r="HR386">
        <v>-0.304207</v>
      </c>
      <c r="HS386">
        <v>2.87548</v>
      </c>
      <c r="HT386">
        <v>20.183</v>
      </c>
      <c r="HU386">
        <v>5.23152</v>
      </c>
      <c r="HV386">
        <v>11.9703</v>
      </c>
      <c r="HW386">
        <v>4.97095</v>
      </c>
      <c r="HX386">
        <v>3.2895</v>
      </c>
      <c r="HY386">
        <v>9999</v>
      </c>
      <c r="HZ386">
        <v>9999</v>
      </c>
      <c r="IA386">
        <v>9999</v>
      </c>
      <c r="IB386">
        <v>999.9</v>
      </c>
      <c r="IC386">
        <v>4.97298</v>
      </c>
      <c r="ID386">
        <v>1.87743</v>
      </c>
      <c r="IE386">
        <v>1.87546</v>
      </c>
      <c r="IF386">
        <v>1.87836</v>
      </c>
      <c r="IG386">
        <v>1.875</v>
      </c>
      <c r="IH386">
        <v>1.87855</v>
      </c>
      <c r="II386">
        <v>1.87569</v>
      </c>
      <c r="IJ386">
        <v>1.87683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1.6</v>
      </c>
      <c r="IY386">
        <v>0.0513</v>
      </c>
      <c r="IZ386">
        <v>-0.1194416370607354</v>
      </c>
      <c r="JA386">
        <v>0.002211305909277446</v>
      </c>
      <c r="JB386">
        <v>-1.416678044876584E-06</v>
      </c>
      <c r="JC386">
        <v>5.589822708492042E-10</v>
      </c>
      <c r="JD386">
        <v>-0.0366444106193515</v>
      </c>
      <c r="JE386">
        <v>-0.003883289402147765</v>
      </c>
      <c r="JF386">
        <v>0.001294046794190009</v>
      </c>
      <c r="JG386">
        <v>-2.515066912705432E-05</v>
      </c>
      <c r="JH386">
        <v>14</v>
      </c>
      <c r="JI386">
        <v>2052</v>
      </c>
      <c r="JJ386">
        <v>1</v>
      </c>
      <c r="JK386">
        <v>21</v>
      </c>
      <c r="JL386">
        <v>29355563.1</v>
      </c>
      <c r="JM386">
        <v>29355563.1</v>
      </c>
      <c r="JN386">
        <v>2.82104</v>
      </c>
      <c r="JO386">
        <v>2.51465</v>
      </c>
      <c r="JP386">
        <v>1.39893</v>
      </c>
      <c r="JQ386">
        <v>2.32788</v>
      </c>
      <c r="JR386">
        <v>1.44897</v>
      </c>
      <c r="JS386">
        <v>2.60254</v>
      </c>
      <c r="JT386">
        <v>38.0377</v>
      </c>
      <c r="JU386">
        <v>23.9211</v>
      </c>
      <c r="JV386">
        <v>18</v>
      </c>
      <c r="JW386">
        <v>476.4</v>
      </c>
      <c r="JX386">
        <v>436.267</v>
      </c>
      <c r="JY386">
        <v>13.578</v>
      </c>
      <c r="JZ386">
        <v>23.041</v>
      </c>
      <c r="KA386">
        <v>30.0002</v>
      </c>
      <c r="KB386">
        <v>22.8905</v>
      </c>
      <c r="KC386">
        <v>22.9882</v>
      </c>
      <c r="KD386">
        <v>56.4649</v>
      </c>
      <c r="KE386">
        <v>47.7869</v>
      </c>
      <c r="KF386">
        <v>0</v>
      </c>
      <c r="KG386">
        <v>13.5758</v>
      </c>
      <c r="KH386">
        <v>1369.72</v>
      </c>
      <c r="KI386">
        <v>8.21157</v>
      </c>
      <c r="KJ386">
        <v>102.325</v>
      </c>
      <c r="KK386">
        <v>101.595</v>
      </c>
    </row>
    <row r="387" spans="1:297">
      <c r="A387">
        <v>371</v>
      </c>
      <c r="B387">
        <v>1761333790.5</v>
      </c>
      <c r="C387">
        <v>5749.900000095367</v>
      </c>
      <c r="D387" t="s">
        <v>1188</v>
      </c>
      <c r="E387" t="s">
        <v>1189</v>
      </c>
      <c r="F387">
        <v>5</v>
      </c>
      <c r="G387" t="s">
        <v>1025</v>
      </c>
      <c r="H387" t="s">
        <v>436</v>
      </c>
      <c r="I387">
        <v>1761333782.714286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1370.409596824547</v>
      </c>
      <c r="AK387">
        <v>1338.293999999999</v>
      </c>
      <c r="AL387">
        <v>3.333283834744834</v>
      </c>
      <c r="AM387">
        <v>65.53775590521134</v>
      </c>
      <c r="AN387">
        <f>(AP387 - AO387 + DY387*1E3/(8.314*(EA387+273.15)) * AR387/DX387 * AQ387) * DX387/(100*DL387) * 1000/(1000 - AP387)</f>
        <v>0</v>
      </c>
      <c r="AO387">
        <v>8.231566395397117</v>
      </c>
      <c r="AP387">
        <v>11.53502303030303</v>
      </c>
      <c r="AQ387">
        <v>-1.609843074759605E-06</v>
      </c>
      <c r="AR387">
        <v>114.1004477880155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1761333782.714286</v>
      </c>
      <c r="DR387">
        <v>1298.749285714286</v>
      </c>
      <c r="DS387">
        <v>1342.98</v>
      </c>
      <c r="DT387">
        <v>11.53443214285714</v>
      </c>
      <c r="DU387">
        <v>8.232980000000001</v>
      </c>
      <c r="DV387">
        <v>1297.162857142857</v>
      </c>
      <c r="DW387">
        <v>11.48312142857143</v>
      </c>
      <c r="DX387">
        <v>499.99525</v>
      </c>
      <c r="DY387">
        <v>90.12196428571428</v>
      </c>
      <c r="DZ387">
        <v>0.02968860714285715</v>
      </c>
      <c r="EA387">
        <v>17.95105714285714</v>
      </c>
      <c r="EB387">
        <v>18.00358928571429</v>
      </c>
      <c r="EC387">
        <v>999.9000000000002</v>
      </c>
      <c r="ED387">
        <v>0</v>
      </c>
      <c r="EE387">
        <v>0</v>
      </c>
      <c r="EF387">
        <v>9995.180714285714</v>
      </c>
      <c r="EG387">
        <v>0</v>
      </c>
      <c r="EH387">
        <v>1163.103571428572</v>
      </c>
      <c r="EI387">
        <v>-44.23072142857143</v>
      </c>
      <c r="EJ387">
        <v>1313.903214285714</v>
      </c>
      <c r="EK387">
        <v>1354.128571428571</v>
      </c>
      <c r="EL387">
        <v>3.301458214285714</v>
      </c>
      <c r="EM387">
        <v>1342.98</v>
      </c>
      <c r="EN387">
        <v>8.232980000000001</v>
      </c>
      <c r="EO387">
        <v>1.039506071428571</v>
      </c>
      <c r="EP387">
        <v>0.7419725357142858</v>
      </c>
      <c r="EQ387">
        <v>7.482190357142856</v>
      </c>
      <c r="ER387">
        <v>2.643071428571429</v>
      </c>
      <c r="ES387">
        <v>1199.976428571428</v>
      </c>
      <c r="ET387">
        <v>0.9670031428571428</v>
      </c>
      <c r="EU387">
        <v>0.03299685</v>
      </c>
      <c r="EV387">
        <v>0</v>
      </c>
      <c r="EW387">
        <v>1219.9775</v>
      </c>
      <c r="EX387">
        <v>5.000560000000001</v>
      </c>
      <c r="EY387">
        <v>14565.70357142857</v>
      </c>
      <c r="EZ387">
        <v>10316.61428571429</v>
      </c>
      <c r="FA387">
        <v>36.25642857142857</v>
      </c>
      <c r="FB387">
        <v>39.59353571428571</v>
      </c>
      <c r="FC387">
        <v>37.68285714285715</v>
      </c>
      <c r="FD387">
        <v>38.38142857142856</v>
      </c>
      <c r="FE387">
        <v>37.87246428571429</v>
      </c>
      <c r="FF387">
        <v>1155.546428571429</v>
      </c>
      <c r="FG387">
        <v>39.43</v>
      </c>
      <c r="FH387">
        <v>0</v>
      </c>
      <c r="FI387">
        <v>1761333826.4</v>
      </c>
      <c r="FJ387">
        <v>0</v>
      </c>
      <c r="FK387">
        <v>1219.928</v>
      </c>
      <c r="FL387">
        <v>-0.7830768964739818</v>
      </c>
      <c r="FM387">
        <v>23.21538461172041</v>
      </c>
      <c r="FN387">
        <v>14565.804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-44.20652926829268</v>
      </c>
      <c r="GD387">
        <v>-0.9814411149827015</v>
      </c>
      <c r="GE387">
        <v>0.1876908319861672</v>
      </c>
      <c r="GF387">
        <v>0</v>
      </c>
      <c r="GG387">
        <v>1219.965588235294</v>
      </c>
      <c r="GH387">
        <v>-0.3805958612329302</v>
      </c>
      <c r="GI387">
        <v>0.2920837025124196</v>
      </c>
      <c r="GJ387">
        <v>1</v>
      </c>
      <c r="GK387">
        <v>3.30217</v>
      </c>
      <c r="GL387">
        <v>-0.009821602787452437</v>
      </c>
      <c r="GM387">
        <v>0.001615961542647919</v>
      </c>
      <c r="GN387">
        <v>1</v>
      </c>
      <c r="GO387">
        <v>2</v>
      </c>
      <c r="GP387">
        <v>3</v>
      </c>
      <c r="GQ387" t="s">
        <v>440</v>
      </c>
      <c r="GR387">
        <v>3.13349</v>
      </c>
      <c r="GS387">
        <v>2.70745</v>
      </c>
      <c r="GT387">
        <v>0.187336</v>
      </c>
      <c r="GU387">
        <v>0.192395</v>
      </c>
      <c r="GV387">
        <v>0.06394900000000001</v>
      </c>
      <c r="GW387">
        <v>0.0498283</v>
      </c>
      <c r="GX387">
        <v>24756.5</v>
      </c>
      <c r="GY387">
        <v>23826.6</v>
      </c>
      <c r="GZ387">
        <v>30980.6</v>
      </c>
      <c r="HA387">
        <v>29728.5</v>
      </c>
      <c r="HB387">
        <v>39982</v>
      </c>
      <c r="HC387">
        <v>37179.6</v>
      </c>
      <c r="HD387">
        <v>47320.4</v>
      </c>
      <c r="HE387">
        <v>44165</v>
      </c>
      <c r="HF387">
        <v>1.89525</v>
      </c>
      <c r="HG387">
        <v>1.87982</v>
      </c>
      <c r="HH387">
        <v>0.0423454</v>
      </c>
      <c r="HI387">
        <v>0</v>
      </c>
      <c r="HJ387">
        <v>17.29</v>
      </c>
      <c r="HK387">
        <v>999.9</v>
      </c>
      <c r="HL387">
        <v>30.9</v>
      </c>
      <c r="HM387">
        <v>32.5</v>
      </c>
      <c r="HN387">
        <v>16.8398</v>
      </c>
      <c r="HO387">
        <v>63.1713</v>
      </c>
      <c r="HP387">
        <v>19.9639</v>
      </c>
      <c r="HQ387">
        <v>1</v>
      </c>
      <c r="HR387">
        <v>-0.304563</v>
      </c>
      <c r="HS387">
        <v>2.8771</v>
      </c>
      <c r="HT387">
        <v>20.1832</v>
      </c>
      <c r="HU387">
        <v>5.23062</v>
      </c>
      <c r="HV387">
        <v>11.971</v>
      </c>
      <c r="HW387">
        <v>4.9711</v>
      </c>
      <c r="HX387">
        <v>3.28948</v>
      </c>
      <c r="HY387">
        <v>9999</v>
      </c>
      <c r="HZ387">
        <v>9999</v>
      </c>
      <c r="IA387">
        <v>9999</v>
      </c>
      <c r="IB387">
        <v>999.9</v>
      </c>
      <c r="IC387">
        <v>4.97301</v>
      </c>
      <c r="ID387">
        <v>1.87744</v>
      </c>
      <c r="IE387">
        <v>1.87547</v>
      </c>
      <c r="IF387">
        <v>1.87836</v>
      </c>
      <c r="IG387">
        <v>1.87501</v>
      </c>
      <c r="IH387">
        <v>1.87861</v>
      </c>
      <c r="II387">
        <v>1.87574</v>
      </c>
      <c r="IJ387">
        <v>1.87683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1.62</v>
      </c>
      <c r="IY387">
        <v>0.0513</v>
      </c>
      <c r="IZ387">
        <v>-0.1194416370607354</v>
      </c>
      <c r="JA387">
        <v>0.002211305909277446</v>
      </c>
      <c r="JB387">
        <v>-1.416678044876584E-06</v>
      </c>
      <c r="JC387">
        <v>5.589822708492042E-10</v>
      </c>
      <c r="JD387">
        <v>-0.0366444106193515</v>
      </c>
      <c r="JE387">
        <v>-0.003883289402147765</v>
      </c>
      <c r="JF387">
        <v>0.001294046794190009</v>
      </c>
      <c r="JG387">
        <v>-2.515066912705432E-05</v>
      </c>
      <c r="JH387">
        <v>14</v>
      </c>
      <c r="JI387">
        <v>2052</v>
      </c>
      <c r="JJ387">
        <v>1</v>
      </c>
      <c r="JK387">
        <v>21</v>
      </c>
      <c r="JL387">
        <v>29355563.2</v>
      </c>
      <c r="JM387">
        <v>29355563.2</v>
      </c>
      <c r="JN387">
        <v>2.84912</v>
      </c>
      <c r="JO387">
        <v>2.52563</v>
      </c>
      <c r="JP387">
        <v>1.39893</v>
      </c>
      <c r="JQ387">
        <v>2.32788</v>
      </c>
      <c r="JR387">
        <v>1.44897</v>
      </c>
      <c r="JS387">
        <v>2.60132</v>
      </c>
      <c r="JT387">
        <v>38.0377</v>
      </c>
      <c r="JU387">
        <v>23.9124</v>
      </c>
      <c r="JV387">
        <v>18</v>
      </c>
      <c r="JW387">
        <v>476.493</v>
      </c>
      <c r="JX387">
        <v>436.134</v>
      </c>
      <c r="JY387">
        <v>13.575</v>
      </c>
      <c r="JZ387">
        <v>23.0392</v>
      </c>
      <c r="KA387">
        <v>30.0001</v>
      </c>
      <c r="KB387">
        <v>22.8889</v>
      </c>
      <c r="KC387">
        <v>22.9865</v>
      </c>
      <c r="KD387">
        <v>57.0406</v>
      </c>
      <c r="KE387">
        <v>47.7869</v>
      </c>
      <c r="KF387">
        <v>0</v>
      </c>
      <c r="KG387">
        <v>13.5735</v>
      </c>
      <c r="KH387">
        <v>1389.76</v>
      </c>
      <c r="KI387">
        <v>8.21157</v>
      </c>
      <c r="KJ387">
        <v>102.325</v>
      </c>
      <c r="KK387">
        <v>101.596</v>
      </c>
    </row>
    <row r="388" spans="1:297">
      <c r="A388">
        <v>372</v>
      </c>
      <c r="B388">
        <v>1761333795.5</v>
      </c>
      <c r="C388">
        <v>5754.900000095367</v>
      </c>
      <c r="D388" t="s">
        <v>1190</v>
      </c>
      <c r="E388" t="s">
        <v>1191</v>
      </c>
      <c r="F388">
        <v>5</v>
      </c>
      <c r="G388" t="s">
        <v>1025</v>
      </c>
      <c r="H388" t="s">
        <v>436</v>
      </c>
      <c r="I388">
        <v>1761333788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1387.566816709303</v>
      </c>
      <c r="AK388">
        <v>1355.221818181818</v>
      </c>
      <c r="AL388">
        <v>3.395308304700264</v>
      </c>
      <c r="AM388">
        <v>65.53775590521134</v>
      </c>
      <c r="AN388">
        <f>(AP388 - AO388 + DY388*1E3/(8.314*(EA388+273.15)) * AR388/DX388 * AQ388) * DX388/(100*DL388) * 1000/(1000 - AP388)</f>
        <v>0</v>
      </c>
      <c r="AO388">
        <v>8.233860450634797</v>
      </c>
      <c r="AP388">
        <v>11.53516303030303</v>
      </c>
      <c r="AQ388">
        <v>-2.067459025749514E-06</v>
      </c>
      <c r="AR388">
        <v>114.1004477880155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1761333788</v>
      </c>
      <c r="DR388">
        <v>1316.275925925926</v>
      </c>
      <c r="DS388">
        <v>1360.757037037037</v>
      </c>
      <c r="DT388">
        <v>11.53426296296296</v>
      </c>
      <c r="DU388">
        <v>8.233117037037037</v>
      </c>
      <c r="DV388">
        <v>1314.666296296296</v>
      </c>
      <c r="DW388">
        <v>11.48294814814815</v>
      </c>
      <c r="DX388">
        <v>500.0121481481482</v>
      </c>
      <c r="DY388">
        <v>90.12474814814816</v>
      </c>
      <c r="DZ388">
        <v>0.02960535555555556</v>
      </c>
      <c r="EA388">
        <v>17.95208148148148</v>
      </c>
      <c r="EB388">
        <v>18.00111851851852</v>
      </c>
      <c r="EC388">
        <v>999.9000000000001</v>
      </c>
      <c r="ED388">
        <v>0</v>
      </c>
      <c r="EE388">
        <v>0</v>
      </c>
      <c r="EF388">
        <v>9991.207777777778</v>
      </c>
      <c r="EG388">
        <v>0</v>
      </c>
      <c r="EH388">
        <v>1163.098148148148</v>
      </c>
      <c r="EI388">
        <v>-44.48072962962961</v>
      </c>
      <c r="EJ388">
        <v>1331.635185185185</v>
      </c>
      <c r="EK388">
        <v>1372.052962962963</v>
      </c>
      <c r="EL388">
        <v>3.301151481481481</v>
      </c>
      <c r="EM388">
        <v>1360.757037037037</v>
      </c>
      <c r="EN388">
        <v>8.233117037037037</v>
      </c>
      <c r="EO388">
        <v>1.039523333333333</v>
      </c>
      <c r="EP388">
        <v>0.7420077777777777</v>
      </c>
      <c r="EQ388">
        <v>7.482427037037036</v>
      </c>
      <c r="ER388">
        <v>2.64373962962963</v>
      </c>
      <c r="ES388">
        <v>1199.975925925926</v>
      </c>
      <c r="ET388">
        <v>0.9670040740740741</v>
      </c>
      <c r="EU388">
        <v>0.03299582592592593</v>
      </c>
      <c r="EV388">
        <v>0</v>
      </c>
      <c r="EW388">
        <v>1220.001481481482</v>
      </c>
      <c r="EX388">
        <v>5.000560000000001</v>
      </c>
      <c r="EY388">
        <v>14567.47777777778</v>
      </c>
      <c r="EZ388">
        <v>10316.61481481481</v>
      </c>
      <c r="FA388">
        <v>36.26592592592593</v>
      </c>
      <c r="FB388">
        <v>39.70344444444444</v>
      </c>
      <c r="FC388">
        <v>37.75440740740741</v>
      </c>
      <c r="FD388">
        <v>38.52055555555555</v>
      </c>
      <c r="FE388">
        <v>37.93029629629629</v>
      </c>
      <c r="FF388">
        <v>1155.545925925926</v>
      </c>
      <c r="FG388">
        <v>39.43</v>
      </c>
      <c r="FH388">
        <v>0</v>
      </c>
      <c r="FI388">
        <v>1761333831.2</v>
      </c>
      <c r="FJ388">
        <v>0</v>
      </c>
      <c r="FK388">
        <v>1219.9664</v>
      </c>
      <c r="FL388">
        <v>-0.134615371167686</v>
      </c>
      <c r="FM388">
        <v>17.49230773329121</v>
      </c>
      <c r="FN388">
        <v>14567.424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-44.30963658536585</v>
      </c>
      <c r="GD388">
        <v>-2.248777003484237</v>
      </c>
      <c r="GE388">
        <v>0.2718362228919192</v>
      </c>
      <c r="GF388">
        <v>0</v>
      </c>
      <c r="GG388">
        <v>1219.98794117647</v>
      </c>
      <c r="GH388">
        <v>-0.07838043489147414</v>
      </c>
      <c r="GI388">
        <v>0.3043390080714575</v>
      </c>
      <c r="GJ388">
        <v>1</v>
      </c>
      <c r="GK388">
        <v>3.301499024390244</v>
      </c>
      <c r="GL388">
        <v>-0.003074843205578192</v>
      </c>
      <c r="GM388">
        <v>0.00111532737155805</v>
      </c>
      <c r="GN388">
        <v>1</v>
      </c>
      <c r="GO388">
        <v>2</v>
      </c>
      <c r="GP388">
        <v>3</v>
      </c>
      <c r="GQ388" t="s">
        <v>440</v>
      </c>
      <c r="GR388">
        <v>3.13353</v>
      </c>
      <c r="GS388">
        <v>2.70692</v>
      </c>
      <c r="GT388">
        <v>0.188771</v>
      </c>
      <c r="GU388">
        <v>0.193815</v>
      </c>
      <c r="GV388">
        <v>0.0639516</v>
      </c>
      <c r="GW388">
        <v>0.04983</v>
      </c>
      <c r="GX388">
        <v>24713</v>
      </c>
      <c r="GY388">
        <v>23784.8</v>
      </c>
      <c r="GZ388">
        <v>30980.7</v>
      </c>
      <c r="HA388">
        <v>29728.5</v>
      </c>
      <c r="HB388">
        <v>39982</v>
      </c>
      <c r="HC388">
        <v>37179.5</v>
      </c>
      <c r="HD388">
        <v>47320.4</v>
      </c>
      <c r="HE388">
        <v>44164.9</v>
      </c>
      <c r="HF388">
        <v>1.89555</v>
      </c>
      <c r="HG388">
        <v>1.87982</v>
      </c>
      <c r="HH388">
        <v>0.0428855</v>
      </c>
      <c r="HI388">
        <v>0</v>
      </c>
      <c r="HJ388">
        <v>17.2913</v>
      </c>
      <c r="HK388">
        <v>999.9</v>
      </c>
      <c r="HL388">
        <v>30.9</v>
      </c>
      <c r="HM388">
        <v>32.5</v>
      </c>
      <c r="HN388">
        <v>16.8406</v>
      </c>
      <c r="HO388">
        <v>63.4213</v>
      </c>
      <c r="HP388">
        <v>19.8277</v>
      </c>
      <c r="HQ388">
        <v>1</v>
      </c>
      <c r="HR388">
        <v>-0.304385</v>
      </c>
      <c r="HS388">
        <v>2.87236</v>
      </c>
      <c r="HT388">
        <v>20.1833</v>
      </c>
      <c r="HU388">
        <v>5.23092</v>
      </c>
      <c r="HV388">
        <v>11.9707</v>
      </c>
      <c r="HW388">
        <v>4.9712</v>
      </c>
      <c r="HX388">
        <v>3.28965</v>
      </c>
      <c r="HY388">
        <v>9999</v>
      </c>
      <c r="HZ388">
        <v>9999</v>
      </c>
      <c r="IA388">
        <v>9999</v>
      </c>
      <c r="IB388">
        <v>999.9</v>
      </c>
      <c r="IC388">
        <v>4.97299</v>
      </c>
      <c r="ID388">
        <v>1.87744</v>
      </c>
      <c r="IE388">
        <v>1.87547</v>
      </c>
      <c r="IF388">
        <v>1.87836</v>
      </c>
      <c r="IG388">
        <v>1.87501</v>
      </c>
      <c r="IH388">
        <v>1.87855</v>
      </c>
      <c r="II388">
        <v>1.87575</v>
      </c>
      <c r="IJ388">
        <v>1.87683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1.64</v>
      </c>
      <c r="IY388">
        <v>0.0513</v>
      </c>
      <c r="IZ388">
        <v>-0.1194416370607354</v>
      </c>
      <c r="JA388">
        <v>0.002211305909277446</v>
      </c>
      <c r="JB388">
        <v>-1.416678044876584E-06</v>
      </c>
      <c r="JC388">
        <v>5.589822708492042E-10</v>
      </c>
      <c r="JD388">
        <v>-0.0366444106193515</v>
      </c>
      <c r="JE388">
        <v>-0.003883289402147765</v>
      </c>
      <c r="JF388">
        <v>0.001294046794190009</v>
      </c>
      <c r="JG388">
        <v>-2.515066912705432E-05</v>
      </c>
      <c r="JH388">
        <v>14</v>
      </c>
      <c r="JI388">
        <v>2052</v>
      </c>
      <c r="JJ388">
        <v>1</v>
      </c>
      <c r="JK388">
        <v>21</v>
      </c>
      <c r="JL388">
        <v>29355563.3</v>
      </c>
      <c r="JM388">
        <v>29355563.3</v>
      </c>
      <c r="JN388">
        <v>2.87476</v>
      </c>
      <c r="JO388">
        <v>2.53174</v>
      </c>
      <c r="JP388">
        <v>1.39893</v>
      </c>
      <c r="JQ388">
        <v>2.32788</v>
      </c>
      <c r="JR388">
        <v>1.44897</v>
      </c>
      <c r="JS388">
        <v>2.50488</v>
      </c>
      <c r="JT388">
        <v>38.062</v>
      </c>
      <c r="JU388">
        <v>23.9036</v>
      </c>
      <c r="JV388">
        <v>18</v>
      </c>
      <c r="JW388">
        <v>476.641</v>
      </c>
      <c r="JX388">
        <v>436.132</v>
      </c>
      <c r="JY388">
        <v>13.5728</v>
      </c>
      <c r="JZ388">
        <v>23.0391</v>
      </c>
      <c r="KA388">
        <v>30.0001</v>
      </c>
      <c r="KB388">
        <v>22.8876</v>
      </c>
      <c r="KC388">
        <v>22.9863</v>
      </c>
      <c r="KD388">
        <v>57.5494</v>
      </c>
      <c r="KE388">
        <v>47.7869</v>
      </c>
      <c r="KF388">
        <v>0</v>
      </c>
      <c r="KG388">
        <v>13.5786</v>
      </c>
      <c r="KH388">
        <v>1403.12</v>
      </c>
      <c r="KI388">
        <v>8.21157</v>
      </c>
      <c r="KJ388">
        <v>102.325</v>
      </c>
      <c r="KK388">
        <v>101.596</v>
      </c>
    </row>
    <row r="389" spans="1:297">
      <c r="A389">
        <v>373</v>
      </c>
      <c r="B389">
        <v>1761333800.5</v>
      </c>
      <c r="C389">
        <v>5759.900000095367</v>
      </c>
      <c r="D389" t="s">
        <v>1192</v>
      </c>
      <c r="E389" t="s">
        <v>1193</v>
      </c>
      <c r="F389">
        <v>5</v>
      </c>
      <c r="G389" t="s">
        <v>1025</v>
      </c>
      <c r="H389" t="s">
        <v>436</v>
      </c>
      <c r="I389">
        <v>1761333792.714286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1404.075714745886</v>
      </c>
      <c r="AK389">
        <v>1372.00509090909</v>
      </c>
      <c r="AL389">
        <v>3.35206664990807</v>
      </c>
      <c r="AM389">
        <v>65.53775590521134</v>
      </c>
      <c r="AN389">
        <f>(AP389 - AO389 + DY389*1E3/(8.314*(EA389+273.15)) * AR389/DX389 * AQ389) * DX389/(100*DL389) * 1000/(1000 - AP389)</f>
        <v>0</v>
      </c>
      <c r="AO389">
        <v>8.232905942244921</v>
      </c>
      <c r="AP389">
        <v>11.53437393939394</v>
      </c>
      <c r="AQ389">
        <v>-4.649061352081449E-06</v>
      </c>
      <c r="AR389">
        <v>114.1004477880155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1761333792.714286</v>
      </c>
      <c r="DR389">
        <v>1331.955357142857</v>
      </c>
      <c r="DS389">
        <v>1376.483214285714</v>
      </c>
      <c r="DT389">
        <v>11.53436785714286</v>
      </c>
      <c r="DU389">
        <v>8.232828214285714</v>
      </c>
      <c r="DV389">
        <v>1330.323571428571</v>
      </c>
      <c r="DW389">
        <v>11.48305</v>
      </c>
      <c r="DX389">
        <v>500.0301071428572</v>
      </c>
      <c r="DY389">
        <v>90.12691071428573</v>
      </c>
      <c r="DZ389">
        <v>0.02945755357142857</v>
      </c>
      <c r="EA389">
        <v>17.95449285714286</v>
      </c>
      <c r="EB389">
        <v>18.00118214285714</v>
      </c>
      <c r="EC389">
        <v>999.9000000000002</v>
      </c>
      <c r="ED389">
        <v>0</v>
      </c>
      <c r="EE389">
        <v>0</v>
      </c>
      <c r="EF389">
        <v>9997.095714285713</v>
      </c>
      <c r="EG389">
        <v>0</v>
      </c>
      <c r="EH389">
        <v>1163.086071428572</v>
      </c>
      <c r="EI389">
        <v>-44.52808214285714</v>
      </c>
      <c r="EJ389">
        <v>1347.4975</v>
      </c>
      <c r="EK389">
        <v>1387.91</v>
      </c>
      <c r="EL389">
        <v>3.301545714285714</v>
      </c>
      <c r="EM389">
        <v>1376.483214285714</v>
      </c>
      <c r="EN389">
        <v>8.232828214285714</v>
      </c>
      <c r="EO389">
        <v>1.039557857142857</v>
      </c>
      <c r="EP389">
        <v>0.7419996428571427</v>
      </c>
      <c r="EQ389">
        <v>7.482913214285714</v>
      </c>
      <c r="ER389">
        <v>2.643585357142858</v>
      </c>
      <c r="ES389">
        <v>1199.995714285714</v>
      </c>
      <c r="ET389">
        <v>0.9670054285714285</v>
      </c>
      <c r="EU389">
        <v>0.03299438928571428</v>
      </c>
      <c r="EV389">
        <v>0</v>
      </c>
      <c r="EW389">
        <v>1219.881428571428</v>
      </c>
      <c r="EX389">
        <v>5.000560000000001</v>
      </c>
      <c r="EY389">
        <v>14569.025</v>
      </c>
      <c r="EZ389">
        <v>10316.79285714286</v>
      </c>
      <c r="FA389">
        <v>36.35239285714285</v>
      </c>
      <c r="FB389">
        <v>39.79217857142856</v>
      </c>
      <c r="FC389">
        <v>37.80328571428571</v>
      </c>
      <c r="FD389">
        <v>38.63810714285713</v>
      </c>
      <c r="FE389">
        <v>37.98417857142857</v>
      </c>
      <c r="FF389">
        <v>1155.565714285714</v>
      </c>
      <c r="FG389">
        <v>39.43</v>
      </c>
      <c r="FH389">
        <v>0</v>
      </c>
      <c r="FI389">
        <v>1761333836.6</v>
      </c>
      <c r="FJ389">
        <v>0</v>
      </c>
      <c r="FK389">
        <v>1219.825769230769</v>
      </c>
      <c r="FL389">
        <v>-1.72478631983449</v>
      </c>
      <c r="FM389">
        <v>13.59658133190888</v>
      </c>
      <c r="FN389">
        <v>14568.75769230769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-44.448745</v>
      </c>
      <c r="GD389">
        <v>-1.586877298311273</v>
      </c>
      <c r="GE389">
        <v>0.2374849563130264</v>
      </c>
      <c r="GF389">
        <v>0</v>
      </c>
      <c r="GG389">
        <v>1219.885588235294</v>
      </c>
      <c r="GH389">
        <v>-0.6877005266430467</v>
      </c>
      <c r="GI389">
        <v>0.291569698825795</v>
      </c>
      <c r="GJ389">
        <v>1</v>
      </c>
      <c r="GK389">
        <v>3.30115475</v>
      </c>
      <c r="GL389">
        <v>0.003572870544089952</v>
      </c>
      <c r="GM389">
        <v>0.0008780546324119107</v>
      </c>
      <c r="GN389">
        <v>1</v>
      </c>
      <c r="GO389">
        <v>2</v>
      </c>
      <c r="GP389">
        <v>3</v>
      </c>
      <c r="GQ389" t="s">
        <v>440</v>
      </c>
      <c r="GR389">
        <v>3.13364</v>
      </c>
      <c r="GS389">
        <v>2.70711</v>
      </c>
      <c r="GT389">
        <v>0.190174</v>
      </c>
      <c r="GU389">
        <v>0.195212</v>
      </c>
      <c r="GV389">
        <v>0.0639507</v>
      </c>
      <c r="GW389">
        <v>0.0498281</v>
      </c>
      <c r="GX389">
        <v>24670.5</v>
      </c>
      <c r="GY389">
        <v>23743.6</v>
      </c>
      <c r="GZ389">
        <v>30981</v>
      </c>
      <c r="HA389">
        <v>29728.5</v>
      </c>
      <c r="HB389">
        <v>39982.2</v>
      </c>
      <c r="HC389">
        <v>37179.6</v>
      </c>
      <c r="HD389">
        <v>47320.4</v>
      </c>
      <c r="HE389">
        <v>44164.7</v>
      </c>
      <c r="HF389">
        <v>1.89538</v>
      </c>
      <c r="HG389">
        <v>1.8799</v>
      </c>
      <c r="HH389">
        <v>0.042934</v>
      </c>
      <c r="HI389">
        <v>0</v>
      </c>
      <c r="HJ389">
        <v>17.2928</v>
      </c>
      <c r="HK389">
        <v>999.9</v>
      </c>
      <c r="HL389">
        <v>30.9</v>
      </c>
      <c r="HM389">
        <v>32.5</v>
      </c>
      <c r="HN389">
        <v>16.8409</v>
      </c>
      <c r="HO389">
        <v>63.6113</v>
      </c>
      <c r="HP389">
        <v>19.9479</v>
      </c>
      <c r="HQ389">
        <v>1</v>
      </c>
      <c r="HR389">
        <v>-0.304736</v>
      </c>
      <c r="HS389">
        <v>2.85358</v>
      </c>
      <c r="HT389">
        <v>20.1835</v>
      </c>
      <c r="HU389">
        <v>5.23122</v>
      </c>
      <c r="HV389">
        <v>11.9715</v>
      </c>
      <c r="HW389">
        <v>4.97155</v>
      </c>
      <c r="HX389">
        <v>3.28965</v>
      </c>
      <c r="HY389">
        <v>9999</v>
      </c>
      <c r="HZ389">
        <v>9999</v>
      </c>
      <c r="IA389">
        <v>9999</v>
      </c>
      <c r="IB389">
        <v>999.9</v>
      </c>
      <c r="IC389">
        <v>4.97299</v>
      </c>
      <c r="ID389">
        <v>1.87742</v>
      </c>
      <c r="IE389">
        <v>1.87546</v>
      </c>
      <c r="IF389">
        <v>1.87836</v>
      </c>
      <c r="IG389">
        <v>1.87501</v>
      </c>
      <c r="IH389">
        <v>1.87854</v>
      </c>
      <c r="II389">
        <v>1.87573</v>
      </c>
      <c r="IJ389">
        <v>1.87683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1.66</v>
      </c>
      <c r="IY389">
        <v>0.0513</v>
      </c>
      <c r="IZ389">
        <v>-0.1194416370607354</v>
      </c>
      <c r="JA389">
        <v>0.002211305909277446</v>
      </c>
      <c r="JB389">
        <v>-1.416678044876584E-06</v>
      </c>
      <c r="JC389">
        <v>5.589822708492042E-10</v>
      </c>
      <c r="JD389">
        <v>-0.0366444106193515</v>
      </c>
      <c r="JE389">
        <v>-0.003883289402147765</v>
      </c>
      <c r="JF389">
        <v>0.001294046794190009</v>
      </c>
      <c r="JG389">
        <v>-2.515066912705432E-05</v>
      </c>
      <c r="JH389">
        <v>14</v>
      </c>
      <c r="JI389">
        <v>2052</v>
      </c>
      <c r="JJ389">
        <v>1</v>
      </c>
      <c r="JK389">
        <v>21</v>
      </c>
      <c r="JL389">
        <v>29355563.3</v>
      </c>
      <c r="JM389">
        <v>29355563.3</v>
      </c>
      <c r="JN389">
        <v>2.90283</v>
      </c>
      <c r="JO389">
        <v>2.52441</v>
      </c>
      <c r="JP389">
        <v>1.39893</v>
      </c>
      <c r="JQ389">
        <v>2.32788</v>
      </c>
      <c r="JR389">
        <v>1.44897</v>
      </c>
      <c r="JS389">
        <v>2.48535</v>
      </c>
      <c r="JT389">
        <v>38.0377</v>
      </c>
      <c r="JU389">
        <v>23.8949</v>
      </c>
      <c r="JV389">
        <v>18</v>
      </c>
      <c r="JW389">
        <v>476.545</v>
      </c>
      <c r="JX389">
        <v>436.161</v>
      </c>
      <c r="JY389">
        <v>13.5763</v>
      </c>
      <c r="JZ389">
        <v>23.0391</v>
      </c>
      <c r="KA389">
        <v>30</v>
      </c>
      <c r="KB389">
        <v>22.887</v>
      </c>
      <c r="KC389">
        <v>22.9844</v>
      </c>
      <c r="KD389">
        <v>58.1221</v>
      </c>
      <c r="KE389">
        <v>47.7869</v>
      </c>
      <c r="KF389">
        <v>0</v>
      </c>
      <c r="KG389">
        <v>13.5771</v>
      </c>
      <c r="KH389">
        <v>1423.16</v>
      </c>
      <c r="KI389">
        <v>8.211499999999999</v>
      </c>
      <c r="KJ389">
        <v>102.326</v>
      </c>
      <c r="KK389">
        <v>101.596</v>
      </c>
    </row>
    <row r="390" spans="1:297">
      <c r="A390">
        <v>374</v>
      </c>
      <c r="B390">
        <v>1761333805.5</v>
      </c>
      <c r="C390">
        <v>5764.900000095367</v>
      </c>
      <c r="D390" t="s">
        <v>1194</v>
      </c>
      <c r="E390" t="s">
        <v>1195</v>
      </c>
      <c r="F390">
        <v>5</v>
      </c>
      <c r="G390" t="s">
        <v>1025</v>
      </c>
      <c r="H390" t="s">
        <v>436</v>
      </c>
      <c r="I390">
        <v>1761333798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1421.350523340225</v>
      </c>
      <c r="AK390">
        <v>1388.969454545454</v>
      </c>
      <c r="AL390">
        <v>3.417747032037976</v>
      </c>
      <c r="AM390">
        <v>65.53775590521134</v>
      </c>
      <c r="AN390">
        <f>(AP390 - AO390 + DY390*1E3/(8.314*(EA390+273.15)) * AR390/DX390 * AQ390) * DX390/(100*DL390) * 1000/(1000 - AP390)</f>
        <v>0</v>
      </c>
      <c r="AO390">
        <v>8.232141896225627</v>
      </c>
      <c r="AP390">
        <v>11.53566242424242</v>
      </c>
      <c r="AQ390">
        <v>4.115666110464773E-06</v>
      </c>
      <c r="AR390">
        <v>114.1004477880155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1761333798</v>
      </c>
      <c r="DR390">
        <v>1349.538518518518</v>
      </c>
      <c r="DS390">
        <v>1394.250370370371</v>
      </c>
      <c r="DT390">
        <v>11.53495185185185</v>
      </c>
      <c r="DU390">
        <v>8.232893333333335</v>
      </c>
      <c r="DV390">
        <v>1347.881481481481</v>
      </c>
      <c r="DW390">
        <v>11.48362222222222</v>
      </c>
      <c r="DX390">
        <v>500.0043703703703</v>
      </c>
      <c r="DY390">
        <v>90.1281</v>
      </c>
      <c r="DZ390">
        <v>0.0295429962962963</v>
      </c>
      <c r="EA390">
        <v>17.95606666666667</v>
      </c>
      <c r="EB390">
        <v>18.00193703703704</v>
      </c>
      <c r="EC390">
        <v>999.9000000000001</v>
      </c>
      <c r="ED390">
        <v>0</v>
      </c>
      <c r="EE390">
        <v>0</v>
      </c>
      <c r="EF390">
        <v>9987.332592592595</v>
      </c>
      <c r="EG390">
        <v>0</v>
      </c>
      <c r="EH390">
        <v>1163.082962962963</v>
      </c>
      <c r="EI390">
        <v>-44.71128888888889</v>
      </c>
      <c r="EJ390">
        <v>1365.286666666667</v>
      </c>
      <c r="EK390">
        <v>1405.823333333333</v>
      </c>
      <c r="EL390">
        <v>3.302055555555556</v>
      </c>
      <c r="EM390">
        <v>1394.250370370371</v>
      </c>
      <c r="EN390">
        <v>8.232893333333335</v>
      </c>
      <c r="EO390">
        <v>1.039623703703704</v>
      </c>
      <c r="EP390">
        <v>0.7420152592592593</v>
      </c>
      <c r="EQ390">
        <v>7.483835555555556</v>
      </c>
      <c r="ER390">
        <v>2.643882592592592</v>
      </c>
      <c r="ES390">
        <v>1200.021481481481</v>
      </c>
      <c r="ET390">
        <v>0.9670070370370368</v>
      </c>
      <c r="EU390">
        <v>0.03299271481481481</v>
      </c>
      <c r="EV390">
        <v>0</v>
      </c>
      <c r="EW390">
        <v>1219.784814814815</v>
      </c>
      <c r="EX390">
        <v>5.000560000000001</v>
      </c>
      <c r="EY390">
        <v>14570.53333333333</v>
      </c>
      <c r="EZ390">
        <v>10317.03333333333</v>
      </c>
      <c r="FA390">
        <v>36.48348148148148</v>
      </c>
      <c r="FB390">
        <v>39.89096296296296</v>
      </c>
      <c r="FC390">
        <v>37.85855555555555</v>
      </c>
      <c r="FD390">
        <v>38.76818518518518</v>
      </c>
      <c r="FE390">
        <v>38.05533333333333</v>
      </c>
      <c r="FF390">
        <v>1155.591481481481</v>
      </c>
      <c r="FG390">
        <v>39.43</v>
      </c>
      <c r="FH390">
        <v>0</v>
      </c>
      <c r="FI390">
        <v>1761333841.4</v>
      </c>
      <c r="FJ390">
        <v>0</v>
      </c>
      <c r="FK390">
        <v>1219.705384615385</v>
      </c>
      <c r="FL390">
        <v>-2.812307694865318</v>
      </c>
      <c r="FM390">
        <v>15.94871804026777</v>
      </c>
      <c r="FN390">
        <v>14570.02692307692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-44.61151219512195</v>
      </c>
      <c r="GD390">
        <v>-1.600981881533037</v>
      </c>
      <c r="GE390">
        <v>0.2296443880725808</v>
      </c>
      <c r="GF390">
        <v>0</v>
      </c>
      <c r="GG390">
        <v>1219.782647058824</v>
      </c>
      <c r="GH390">
        <v>-1.650267374957661</v>
      </c>
      <c r="GI390">
        <v>0.3060498692882453</v>
      </c>
      <c r="GJ390">
        <v>0</v>
      </c>
      <c r="GK390">
        <v>3.301988048780488</v>
      </c>
      <c r="GL390">
        <v>0.004837630662016048</v>
      </c>
      <c r="GM390">
        <v>0.001006971357434584</v>
      </c>
      <c r="GN390">
        <v>1</v>
      </c>
      <c r="GO390">
        <v>1</v>
      </c>
      <c r="GP390">
        <v>3</v>
      </c>
      <c r="GQ390" t="s">
        <v>446</v>
      </c>
      <c r="GR390">
        <v>3.13341</v>
      </c>
      <c r="GS390">
        <v>2.70737</v>
      </c>
      <c r="GT390">
        <v>0.191581</v>
      </c>
      <c r="GU390">
        <v>0.196588</v>
      </c>
      <c r="GV390">
        <v>0.06395439999999999</v>
      </c>
      <c r="GW390">
        <v>0.049825</v>
      </c>
      <c r="GX390">
        <v>24628</v>
      </c>
      <c r="GY390">
        <v>23703.2</v>
      </c>
      <c r="GZ390">
        <v>30981.3</v>
      </c>
      <c r="HA390">
        <v>29728.6</v>
      </c>
      <c r="HB390">
        <v>39982.4</v>
      </c>
      <c r="HC390">
        <v>37180</v>
      </c>
      <c r="HD390">
        <v>47320.7</v>
      </c>
      <c r="HE390">
        <v>44164.9</v>
      </c>
      <c r="HF390">
        <v>1.89535</v>
      </c>
      <c r="HG390">
        <v>1.8802</v>
      </c>
      <c r="HH390">
        <v>0.0426546</v>
      </c>
      <c r="HI390">
        <v>0</v>
      </c>
      <c r="HJ390">
        <v>17.2947</v>
      </c>
      <c r="HK390">
        <v>999.9</v>
      </c>
      <c r="HL390">
        <v>30.9</v>
      </c>
      <c r="HM390">
        <v>32.5</v>
      </c>
      <c r="HN390">
        <v>16.8411</v>
      </c>
      <c r="HO390">
        <v>63.4713</v>
      </c>
      <c r="HP390">
        <v>20.1683</v>
      </c>
      <c r="HQ390">
        <v>1</v>
      </c>
      <c r="HR390">
        <v>-0.304177</v>
      </c>
      <c r="HS390">
        <v>2.86807</v>
      </c>
      <c r="HT390">
        <v>20.1831</v>
      </c>
      <c r="HU390">
        <v>5.22942</v>
      </c>
      <c r="HV390">
        <v>11.9713</v>
      </c>
      <c r="HW390">
        <v>4.97135</v>
      </c>
      <c r="HX390">
        <v>3.28955</v>
      </c>
      <c r="HY390">
        <v>9999</v>
      </c>
      <c r="HZ390">
        <v>9999</v>
      </c>
      <c r="IA390">
        <v>9999</v>
      </c>
      <c r="IB390">
        <v>999.9</v>
      </c>
      <c r="IC390">
        <v>4.97297</v>
      </c>
      <c r="ID390">
        <v>1.87744</v>
      </c>
      <c r="IE390">
        <v>1.87546</v>
      </c>
      <c r="IF390">
        <v>1.87836</v>
      </c>
      <c r="IG390">
        <v>1.87502</v>
      </c>
      <c r="IH390">
        <v>1.87857</v>
      </c>
      <c r="II390">
        <v>1.87575</v>
      </c>
      <c r="IJ390">
        <v>1.87683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1.69</v>
      </c>
      <c r="IY390">
        <v>0.0513</v>
      </c>
      <c r="IZ390">
        <v>-0.1194416370607354</v>
      </c>
      <c r="JA390">
        <v>0.002211305909277446</v>
      </c>
      <c r="JB390">
        <v>-1.416678044876584E-06</v>
      </c>
      <c r="JC390">
        <v>5.589822708492042E-10</v>
      </c>
      <c r="JD390">
        <v>-0.0366444106193515</v>
      </c>
      <c r="JE390">
        <v>-0.003883289402147765</v>
      </c>
      <c r="JF390">
        <v>0.001294046794190009</v>
      </c>
      <c r="JG390">
        <v>-2.515066912705432E-05</v>
      </c>
      <c r="JH390">
        <v>14</v>
      </c>
      <c r="JI390">
        <v>2052</v>
      </c>
      <c r="JJ390">
        <v>1</v>
      </c>
      <c r="JK390">
        <v>21</v>
      </c>
      <c r="JL390">
        <v>29355563.4</v>
      </c>
      <c r="JM390">
        <v>29355563.4</v>
      </c>
      <c r="JN390">
        <v>2.92847</v>
      </c>
      <c r="JO390">
        <v>2.51343</v>
      </c>
      <c r="JP390">
        <v>1.39893</v>
      </c>
      <c r="JQ390">
        <v>2.32788</v>
      </c>
      <c r="JR390">
        <v>1.44897</v>
      </c>
      <c r="JS390">
        <v>2.58789</v>
      </c>
      <c r="JT390">
        <v>38.0377</v>
      </c>
      <c r="JU390">
        <v>23.9124</v>
      </c>
      <c r="JV390">
        <v>18</v>
      </c>
      <c r="JW390">
        <v>476.523</v>
      </c>
      <c r="JX390">
        <v>436.334</v>
      </c>
      <c r="JY390">
        <v>13.5775</v>
      </c>
      <c r="JZ390">
        <v>23.0391</v>
      </c>
      <c r="KA390">
        <v>30.0001</v>
      </c>
      <c r="KB390">
        <v>22.8857</v>
      </c>
      <c r="KC390">
        <v>22.9836</v>
      </c>
      <c r="KD390">
        <v>58.6369</v>
      </c>
      <c r="KE390">
        <v>47.7869</v>
      </c>
      <c r="KF390">
        <v>0</v>
      </c>
      <c r="KG390">
        <v>13.5723</v>
      </c>
      <c r="KH390">
        <v>1436.51</v>
      </c>
      <c r="KI390">
        <v>8.211360000000001</v>
      </c>
      <c r="KJ390">
        <v>102.326</v>
      </c>
      <c r="KK390">
        <v>101.596</v>
      </c>
    </row>
    <row r="391" spans="1:297">
      <c r="A391">
        <v>375</v>
      </c>
      <c r="B391">
        <v>1761333810.5</v>
      </c>
      <c r="C391">
        <v>5769.900000095367</v>
      </c>
      <c r="D391" t="s">
        <v>1196</v>
      </c>
      <c r="E391" t="s">
        <v>1197</v>
      </c>
      <c r="F391">
        <v>5</v>
      </c>
      <c r="G391" t="s">
        <v>1025</v>
      </c>
      <c r="H391" t="s">
        <v>436</v>
      </c>
      <c r="I391">
        <v>1761333802.714286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1438.110413250637</v>
      </c>
      <c r="AK391">
        <v>1405.683151515151</v>
      </c>
      <c r="AL391">
        <v>3.333461437468965</v>
      </c>
      <c r="AM391">
        <v>65.53775590521134</v>
      </c>
      <c r="AN391">
        <f>(AP391 - AO391 + DY391*1E3/(8.314*(EA391+273.15)) * AR391/DX391 * AQ391) * DX391/(100*DL391) * 1000/(1000 - AP391)</f>
        <v>0</v>
      </c>
      <c r="AO391">
        <v>8.232341686086125</v>
      </c>
      <c r="AP391">
        <v>11.53415757575757</v>
      </c>
      <c r="AQ391">
        <v>1.158590563284293E-06</v>
      </c>
      <c r="AR391">
        <v>114.1004477880155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1761333802.714286</v>
      </c>
      <c r="DR391">
        <v>1365.253928571429</v>
      </c>
      <c r="DS391">
        <v>1409.990714285714</v>
      </c>
      <c r="DT391">
        <v>11.53517857142857</v>
      </c>
      <c r="DU391">
        <v>8.232408928571429</v>
      </c>
      <c r="DV391">
        <v>1363.574285714286</v>
      </c>
      <c r="DW391">
        <v>11.48385</v>
      </c>
      <c r="DX391">
        <v>499.9801071428572</v>
      </c>
      <c r="DY391">
        <v>90.12792857142858</v>
      </c>
      <c r="DZ391">
        <v>0.02955099642857143</v>
      </c>
      <c r="EA391">
        <v>17.95746428571429</v>
      </c>
      <c r="EB391">
        <v>18.00393928571429</v>
      </c>
      <c r="EC391">
        <v>999.9000000000002</v>
      </c>
      <c r="ED391">
        <v>0</v>
      </c>
      <c r="EE391">
        <v>0</v>
      </c>
      <c r="EF391">
        <v>9994.167142857143</v>
      </c>
      <c r="EG391">
        <v>0</v>
      </c>
      <c r="EH391">
        <v>1163.075</v>
      </c>
      <c r="EI391">
        <v>-44.73598214285715</v>
      </c>
      <c r="EJ391">
        <v>1381.186071428571</v>
      </c>
      <c r="EK391">
        <v>1421.694285714286</v>
      </c>
      <c r="EL391">
        <v>3.302770714285715</v>
      </c>
      <c r="EM391">
        <v>1409.990714285714</v>
      </c>
      <c r="EN391">
        <v>8.232408928571429</v>
      </c>
      <c r="EO391">
        <v>1.039642857142857</v>
      </c>
      <c r="EP391">
        <v>0.7419701785714284</v>
      </c>
      <c r="EQ391">
        <v>7.4841</v>
      </c>
      <c r="ER391">
        <v>2.643028214285715</v>
      </c>
      <c r="ES391">
        <v>1200.025714285714</v>
      </c>
      <c r="ET391">
        <v>0.9670079999999999</v>
      </c>
      <c r="EU391">
        <v>0.03299173571428572</v>
      </c>
      <c r="EV391">
        <v>0</v>
      </c>
      <c r="EW391">
        <v>1219.543214285714</v>
      </c>
      <c r="EX391">
        <v>5.000560000000001</v>
      </c>
      <c r="EY391">
        <v>14571.7</v>
      </c>
      <c r="EZ391">
        <v>10317.07142857143</v>
      </c>
      <c r="FA391">
        <v>36.57560714285714</v>
      </c>
      <c r="FB391">
        <v>39.98639285714285</v>
      </c>
      <c r="FC391">
        <v>37.91725</v>
      </c>
      <c r="FD391">
        <v>38.87921428571428</v>
      </c>
      <c r="FE391">
        <v>38.13817857142857</v>
      </c>
      <c r="FF391">
        <v>1155.595714285714</v>
      </c>
      <c r="FG391">
        <v>39.4275</v>
      </c>
      <c r="FH391">
        <v>0</v>
      </c>
      <c r="FI391">
        <v>1761333846.2</v>
      </c>
      <c r="FJ391">
        <v>0</v>
      </c>
      <c r="FK391">
        <v>1219.478076923077</v>
      </c>
      <c r="FL391">
        <v>-1.890256404992241</v>
      </c>
      <c r="FM391">
        <v>17.72649578036235</v>
      </c>
      <c r="FN391">
        <v>14571.31923076923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-44.72011707317073</v>
      </c>
      <c r="GD391">
        <v>-0.7657860627177498</v>
      </c>
      <c r="GE391">
        <v>0.1835850024461173</v>
      </c>
      <c r="GF391">
        <v>0</v>
      </c>
      <c r="GG391">
        <v>1219.610588235294</v>
      </c>
      <c r="GH391">
        <v>-2.592513369222445</v>
      </c>
      <c r="GI391">
        <v>0.3446561899536368</v>
      </c>
      <c r="GJ391">
        <v>0</v>
      </c>
      <c r="GK391">
        <v>3.302346585365854</v>
      </c>
      <c r="GL391">
        <v>0.009828083623699664</v>
      </c>
      <c r="GM391">
        <v>0.00120414651437378</v>
      </c>
      <c r="GN391">
        <v>1</v>
      </c>
      <c r="GO391">
        <v>1</v>
      </c>
      <c r="GP391">
        <v>3</v>
      </c>
      <c r="GQ391" t="s">
        <v>446</v>
      </c>
      <c r="GR391">
        <v>3.13357</v>
      </c>
      <c r="GS391">
        <v>2.7072</v>
      </c>
      <c r="GT391">
        <v>0.192964</v>
      </c>
      <c r="GU391">
        <v>0.197975</v>
      </c>
      <c r="GV391">
        <v>0.0639494</v>
      </c>
      <c r="GW391">
        <v>0.0498202</v>
      </c>
      <c r="GX391">
        <v>24586.1</v>
      </c>
      <c r="GY391">
        <v>23662.3</v>
      </c>
      <c r="GZ391">
        <v>30981.6</v>
      </c>
      <c r="HA391">
        <v>29728.5</v>
      </c>
      <c r="HB391">
        <v>39983.1</v>
      </c>
      <c r="HC391">
        <v>37180.4</v>
      </c>
      <c r="HD391">
        <v>47321.2</v>
      </c>
      <c r="HE391">
        <v>44165</v>
      </c>
      <c r="HF391">
        <v>1.89557</v>
      </c>
      <c r="HG391">
        <v>1.88008</v>
      </c>
      <c r="HH391">
        <v>0.0424087</v>
      </c>
      <c r="HI391">
        <v>0</v>
      </c>
      <c r="HJ391">
        <v>17.2966</v>
      </c>
      <c r="HK391">
        <v>999.9</v>
      </c>
      <c r="HL391">
        <v>30.9</v>
      </c>
      <c r="HM391">
        <v>32.5</v>
      </c>
      <c r="HN391">
        <v>16.8402</v>
      </c>
      <c r="HO391">
        <v>63.6613</v>
      </c>
      <c r="HP391">
        <v>19.9679</v>
      </c>
      <c r="HQ391">
        <v>1</v>
      </c>
      <c r="HR391">
        <v>-0.304296</v>
      </c>
      <c r="HS391">
        <v>2.88601</v>
      </c>
      <c r="HT391">
        <v>20.1829</v>
      </c>
      <c r="HU391">
        <v>5.23062</v>
      </c>
      <c r="HV391">
        <v>11.9727</v>
      </c>
      <c r="HW391">
        <v>4.9712</v>
      </c>
      <c r="HX391">
        <v>3.2896</v>
      </c>
      <c r="HY391">
        <v>9999</v>
      </c>
      <c r="HZ391">
        <v>9999</v>
      </c>
      <c r="IA391">
        <v>9999</v>
      </c>
      <c r="IB391">
        <v>999.9</v>
      </c>
      <c r="IC391">
        <v>4.97299</v>
      </c>
      <c r="ID391">
        <v>1.87741</v>
      </c>
      <c r="IE391">
        <v>1.87546</v>
      </c>
      <c r="IF391">
        <v>1.87836</v>
      </c>
      <c r="IG391">
        <v>1.875</v>
      </c>
      <c r="IH391">
        <v>1.87853</v>
      </c>
      <c r="II391">
        <v>1.87572</v>
      </c>
      <c r="IJ391">
        <v>1.87682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1.72</v>
      </c>
      <c r="IY391">
        <v>0.0513</v>
      </c>
      <c r="IZ391">
        <v>-0.1194416370607354</v>
      </c>
      <c r="JA391">
        <v>0.002211305909277446</v>
      </c>
      <c r="JB391">
        <v>-1.416678044876584E-06</v>
      </c>
      <c r="JC391">
        <v>5.589822708492042E-10</v>
      </c>
      <c r="JD391">
        <v>-0.0366444106193515</v>
      </c>
      <c r="JE391">
        <v>-0.003883289402147765</v>
      </c>
      <c r="JF391">
        <v>0.001294046794190009</v>
      </c>
      <c r="JG391">
        <v>-2.515066912705432E-05</v>
      </c>
      <c r="JH391">
        <v>14</v>
      </c>
      <c r="JI391">
        <v>2052</v>
      </c>
      <c r="JJ391">
        <v>1</v>
      </c>
      <c r="JK391">
        <v>21</v>
      </c>
      <c r="JL391">
        <v>29355563.5</v>
      </c>
      <c r="JM391">
        <v>29355563.5</v>
      </c>
      <c r="JN391">
        <v>2.95776</v>
      </c>
      <c r="JO391">
        <v>2.52075</v>
      </c>
      <c r="JP391">
        <v>1.39893</v>
      </c>
      <c r="JQ391">
        <v>2.32788</v>
      </c>
      <c r="JR391">
        <v>1.44897</v>
      </c>
      <c r="JS391">
        <v>2.61719</v>
      </c>
      <c r="JT391">
        <v>38.062</v>
      </c>
      <c r="JU391">
        <v>23.9036</v>
      </c>
      <c r="JV391">
        <v>18</v>
      </c>
      <c r="JW391">
        <v>476.635</v>
      </c>
      <c r="JX391">
        <v>436.249</v>
      </c>
      <c r="JY391">
        <v>13.5743</v>
      </c>
      <c r="JZ391">
        <v>23.0391</v>
      </c>
      <c r="KA391">
        <v>30.0002</v>
      </c>
      <c r="KB391">
        <v>22.8851</v>
      </c>
      <c r="KC391">
        <v>22.9824</v>
      </c>
      <c r="KD391">
        <v>59.207</v>
      </c>
      <c r="KE391">
        <v>47.7869</v>
      </c>
      <c r="KF391">
        <v>0</v>
      </c>
      <c r="KG391">
        <v>13.5692</v>
      </c>
      <c r="KH391">
        <v>1456.55</v>
      </c>
      <c r="KI391">
        <v>8.211220000000001</v>
      </c>
      <c r="KJ391">
        <v>102.327</v>
      </c>
      <c r="KK391">
        <v>101.596</v>
      </c>
    </row>
    <row r="392" spans="1:297">
      <c r="A392">
        <v>376</v>
      </c>
      <c r="B392">
        <v>1761333815.5</v>
      </c>
      <c r="C392">
        <v>5774.900000095367</v>
      </c>
      <c r="D392" t="s">
        <v>1198</v>
      </c>
      <c r="E392" t="s">
        <v>1199</v>
      </c>
      <c r="F392">
        <v>5</v>
      </c>
      <c r="G392" t="s">
        <v>1025</v>
      </c>
      <c r="H392" t="s">
        <v>436</v>
      </c>
      <c r="I392">
        <v>1761333808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1455.001387618766</v>
      </c>
      <c r="AK392">
        <v>1422.598363636364</v>
      </c>
      <c r="AL392">
        <v>3.382173803737107</v>
      </c>
      <c r="AM392">
        <v>65.53775590521134</v>
      </c>
      <c r="AN392">
        <f>(AP392 - AO392 + DY392*1E3/(8.314*(EA392+273.15)) * AR392/DX392 * AQ392) * DX392/(100*DL392) * 1000/(1000 - AP392)</f>
        <v>0</v>
      </c>
      <c r="AO392">
        <v>8.231685100114401</v>
      </c>
      <c r="AP392">
        <v>11.53420060606061</v>
      </c>
      <c r="AQ392">
        <v>4.018157904635786E-06</v>
      </c>
      <c r="AR392">
        <v>114.1004477880155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1761333808</v>
      </c>
      <c r="DR392">
        <v>1382.847407407407</v>
      </c>
      <c r="DS392">
        <v>1427.755555555555</v>
      </c>
      <c r="DT392">
        <v>11.5350962962963</v>
      </c>
      <c r="DU392">
        <v>8.231863333333333</v>
      </c>
      <c r="DV392">
        <v>1381.142962962963</v>
      </c>
      <c r="DW392">
        <v>11.48376666666667</v>
      </c>
      <c r="DX392">
        <v>499.9717407407408</v>
      </c>
      <c r="DY392">
        <v>90.12752962962962</v>
      </c>
      <c r="DZ392">
        <v>0.02961254444444444</v>
      </c>
      <c r="EA392">
        <v>17.95821111111111</v>
      </c>
      <c r="EB392">
        <v>18.00431481481482</v>
      </c>
      <c r="EC392">
        <v>999.9000000000001</v>
      </c>
      <c r="ED392">
        <v>0</v>
      </c>
      <c r="EE392">
        <v>0</v>
      </c>
      <c r="EF392">
        <v>9991.759259259259</v>
      </c>
      <c r="EG392">
        <v>0</v>
      </c>
      <c r="EH392">
        <v>1163.06</v>
      </c>
      <c r="EI392">
        <v>-44.90675555555555</v>
      </c>
      <c r="EJ392">
        <v>1398.985555555555</v>
      </c>
      <c r="EK392">
        <v>1439.605555555556</v>
      </c>
      <c r="EL392">
        <v>3.303231481481482</v>
      </c>
      <c r="EM392">
        <v>1427.755555555555</v>
      </c>
      <c r="EN392">
        <v>8.231863333333333</v>
      </c>
      <c r="EO392">
        <v>1.03963037037037</v>
      </c>
      <c r="EP392">
        <v>0.7419177037037037</v>
      </c>
      <c r="EQ392">
        <v>7.483927777777779</v>
      </c>
      <c r="ER392">
        <v>2.642032592592593</v>
      </c>
      <c r="ES392">
        <v>1200.012962962963</v>
      </c>
      <c r="ET392">
        <v>0.9670085185185184</v>
      </c>
      <c r="EU392">
        <v>0.03299117407407407</v>
      </c>
      <c r="EV392">
        <v>0</v>
      </c>
      <c r="EW392">
        <v>1219.442592592593</v>
      </c>
      <c r="EX392">
        <v>5.000560000000001</v>
      </c>
      <c r="EY392">
        <v>14572.53333333333</v>
      </c>
      <c r="EZ392">
        <v>10316.96296296296</v>
      </c>
      <c r="FA392">
        <v>36.63862962962963</v>
      </c>
      <c r="FB392">
        <v>40.0877037037037</v>
      </c>
      <c r="FC392">
        <v>37.9837037037037</v>
      </c>
      <c r="FD392">
        <v>39.01825925925926</v>
      </c>
      <c r="FE392">
        <v>38.22892592592592</v>
      </c>
      <c r="FF392">
        <v>1155.585185185185</v>
      </c>
      <c r="FG392">
        <v>39.42407407407408</v>
      </c>
      <c r="FH392">
        <v>0</v>
      </c>
      <c r="FI392">
        <v>1761333851.6</v>
      </c>
      <c r="FJ392">
        <v>0</v>
      </c>
      <c r="FK392">
        <v>1219.358</v>
      </c>
      <c r="FL392">
        <v>-1.512307680607355</v>
      </c>
      <c r="FM392">
        <v>6.753846022246747</v>
      </c>
      <c r="FN392">
        <v>14572.504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-44.77456097560976</v>
      </c>
      <c r="GD392">
        <v>-1.170043902439093</v>
      </c>
      <c r="GE392">
        <v>0.2151542655614617</v>
      </c>
      <c r="GF392">
        <v>0</v>
      </c>
      <c r="GG392">
        <v>1219.459411764706</v>
      </c>
      <c r="GH392">
        <v>-1.514744073498659</v>
      </c>
      <c r="GI392">
        <v>0.2368660725646032</v>
      </c>
      <c r="GJ392">
        <v>0</v>
      </c>
      <c r="GK392">
        <v>3.302578048780489</v>
      </c>
      <c r="GL392">
        <v>0.005542787456448575</v>
      </c>
      <c r="GM392">
        <v>0.001098340698646548</v>
      </c>
      <c r="GN392">
        <v>1</v>
      </c>
      <c r="GO392">
        <v>1</v>
      </c>
      <c r="GP392">
        <v>3</v>
      </c>
      <c r="GQ392" t="s">
        <v>446</v>
      </c>
      <c r="GR392">
        <v>3.13339</v>
      </c>
      <c r="GS392">
        <v>2.7076</v>
      </c>
      <c r="GT392">
        <v>0.194353</v>
      </c>
      <c r="GU392">
        <v>0.199367</v>
      </c>
      <c r="GV392">
        <v>0.0639488</v>
      </c>
      <c r="GW392">
        <v>0.0498168</v>
      </c>
      <c r="GX392">
        <v>24543.7</v>
      </c>
      <c r="GY392">
        <v>23620.7</v>
      </c>
      <c r="GZ392">
        <v>30981.4</v>
      </c>
      <c r="HA392">
        <v>29727.8</v>
      </c>
      <c r="HB392">
        <v>39983</v>
      </c>
      <c r="HC392">
        <v>37179.5</v>
      </c>
      <c r="HD392">
        <v>47320.9</v>
      </c>
      <c r="HE392">
        <v>44163.7</v>
      </c>
      <c r="HF392">
        <v>1.89503</v>
      </c>
      <c r="HG392">
        <v>1.88035</v>
      </c>
      <c r="HH392">
        <v>0.0427589</v>
      </c>
      <c r="HI392">
        <v>0</v>
      </c>
      <c r="HJ392">
        <v>17.2986</v>
      </c>
      <c r="HK392">
        <v>999.9</v>
      </c>
      <c r="HL392">
        <v>30.9</v>
      </c>
      <c r="HM392">
        <v>32.5</v>
      </c>
      <c r="HN392">
        <v>16.8394</v>
      </c>
      <c r="HO392">
        <v>63.5813</v>
      </c>
      <c r="HP392">
        <v>19.8998</v>
      </c>
      <c r="HQ392">
        <v>1</v>
      </c>
      <c r="HR392">
        <v>-0.304497</v>
      </c>
      <c r="HS392">
        <v>2.89278</v>
      </c>
      <c r="HT392">
        <v>20.1827</v>
      </c>
      <c r="HU392">
        <v>5.23002</v>
      </c>
      <c r="HV392">
        <v>11.9709</v>
      </c>
      <c r="HW392">
        <v>4.9713</v>
      </c>
      <c r="HX392">
        <v>3.28953</v>
      </c>
      <c r="HY392">
        <v>9999</v>
      </c>
      <c r="HZ392">
        <v>9999</v>
      </c>
      <c r="IA392">
        <v>9999</v>
      </c>
      <c r="IB392">
        <v>999.9</v>
      </c>
      <c r="IC392">
        <v>4.97297</v>
      </c>
      <c r="ID392">
        <v>1.87742</v>
      </c>
      <c r="IE392">
        <v>1.87546</v>
      </c>
      <c r="IF392">
        <v>1.87836</v>
      </c>
      <c r="IG392">
        <v>1.875</v>
      </c>
      <c r="IH392">
        <v>1.87851</v>
      </c>
      <c r="II392">
        <v>1.87573</v>
      </c>
      <c r="IJ392">
        <v>1.87683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1.75</v>
      </c>
      <c r="IY392">
        <v>0.0513</v>
      </c>
      <c r="IZ392">
        <v>-0.1194416370607354</v>
      </c>
      <c r="JA392">
        <v>0.002211305909277446</v>
      </c>
      <c r="JB392">
        <v>-1.416678044876584E-06</v>
      </c>
      <c r="JC392">
        <v>5.589822708492042E-10</v>
      </c>
      <c r="JD392">
        <v>-0.0366444106193515</v>
      </c>
      <c r="JE392">
        <v>-0.003883289402147765</v>
      </c>
      <c r="JF392">
        <v>0.001294046794190009</v>
      </c>
      <c r="JG392">
        <v>-2.515066912705432E-05</v>
      </c>
      <c r="JH392">
        <v>14</v>
      </c>
      <c r="JI392">
        <v>2052</v>
      </c>
      <c r="JJ392">
        <v>1</v>
      </c>
      <c r="JK392">
        <v>21</v>
      </c>
      <c r="JL392">
        <v>29355563.6</v>
      </c>
      <c r="JM392">
        <v>29355563.6</v>
      </c>
      <c r="JN392">
        <v>2.9834</v>
      </c>
      <c r="JO392">
        <v>2.53052</v>
      </c>
      <c r="JP392">
        <v>1.39893</v>
      </c>
      <c r="JQ392">
        <v>2.32788</v>
      </c>
      <c r="JR392">
        <v>1.44897</v>
      </c>
      <c r="JS392">
        <v>2.51343</v>
      </c>
      <c r="JT392">
        <v>38.0377</v>
      </c>
      <c r="JU392">
        <v>23.8861</v>
      </c>
      <c r="JV392">
        <v>18</v>
      </c>
      <c r="JW392">
        <v>476.343</v>
      </c>
      <c r="JX392">
        <v>436.408</v>
      </c>
      <c r="JY392">
        <v>13.5703</v>
      </c>
      <c r="JZ392">
        <v>23.0391</v>
      </c>
      <c r="KA392">
        <v>30.0001</v>
      </c>
      <c r="KB392">
        <v>22.8843</v>
      </c>
      <c r="KC392">
        <v>22.9817</v>
      </c>
      <c r="KD392">
        <v>59.706</v>
      </c>
      <c r="KE392">
        <v>47.7869</v>
      </c>
      <c r="KF392">
        <v>0</v>
      </c>
      <c r="KG392">
        <v>13.5645</v>
      </c>
      <c r="KH392">
        <v>1469.9</v>
      </c>
      <c r="KI392">
        <v>8.2112</v>
      </c>
      <c r="KJ392">
        <v>102.327</v>
      </c>
      <c r="KK392">
        <v>101.593</v>
      </c>
    </row>
    <row r="393" spans="1:297">
      <c r="A393">
        <v>377</v>
      </c>
      <c r="B393">
        <v>1761333820.5</v>
      </c>
      <c r="C393">
        <v>5779.900000095367</v>
      </c>
      <c r="D393" t="s">
        <v>1200</v>
      </c>
      <c r="E393" t="s">
        <v>1201</v>
      </c>
      <c r="F393">
        <v>5</v>
      </c>
      <c r="G393" t="s">
        <v>1025</v>
      </c>
      <c r="H393" t="s">
        <v>436</v>
      </c>
      <c r="I393">
        <v>1761333812.714286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1471.600187925233</v>
      </c>
      <c r="AK393">
        <v>1439.583878787878</v>
      </c>
      <c r="AL393">
        <v>3.395710047766104</v>
      </c>
      <c r="AM393">
        <v>65.53775590521134</v>
      </c>
      <c r="AN393">
        <f>(AP393 - AO393 + DY393*1E3/(8.314*(EA393+273.15)) * AR393/DX393 * AQ393) * DX393/(100*DL393) * 1000/(1000 - AP393)</f>
        <v>0</v>
      </c>
      <c r="AO393">
        <v>8.231073603081562</v>
      </c>
      <c r="AP393">
        <v>11.53227212121211</v>
      </c>
      <c r="AQ393">
        <v>-4.179755176258322E-06</v>
      </c>
      <c r="AR393">
        <v>114.1004477880155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1761333812.714286</v>
      </c>
      <c r="DR393">
        <v>1398.593928571429</v>
      </c>
      <c r="DS393">
        <v>1443.462142857142</v>
      </c>
      <c r="DT393">
        <v>11.53403571428572</v>
      </c>
      <c r="DU393">
        <v>8.231652499999999</v>
      </c>
      <c r="DV393">
        <v>1396.865</v>
      </c>
      <c r="DW393">
        <v>11.48272857142857</v>
      </c>
      <c r="DX393">
        <v>499.9904285714286</v>
      </c>
      <c r="DY393">
        <v>90.12795357142859</v>
      </c>
      <c r="DZ393">
        <v>0.02961315357142857</v>
      </c>
      <c r="EA393">
        <v>17.95928571428572</v>
      </c>
      <c r="EB393">
        <v>18.00742857142857</v>
      </c>
      <c r="EC393">
        <v>999.9000000000002</v>
      </c>
      <c r="ED393">
        <v>0</v>
      </c>
      <c r="EE393">
        <v>0</v>
      </c>
      <c r="EF393">
        <v>9999.748214285715</v>
      </c>
      <c r="EG393">
        <v>0</v>
      </c>
      <c r="EH393">
        <v>1163.048928571429</v>
      </c>
      <c r="EI393">
        <v>-44.86830714285714</v>
      </c>
      <c r="EJ393">
        <v>1414.913928571428</v>
      </c>
      <c r="EK393">
        <v>1455.443214285714</v>
      </c>
      <c r="EL393">
        <v>3.302386428571428</v>
      </c>
      <c r="EM393">
        <v>1443.462142857142</v>
      </c>
      <c r="EN393">
        <v>8.231652499999999</v>
      </c>
      <c r="EO393">
        <v>1.039539642857143</v>
      </c>
      <c r="EP393">
        <v>0.7419020357142856</v>
      </c>
      <c r="EQ393">
        <v>7.482655357142856</v>
      </c>
      <c r="ER393">
        <v>2.641736428571429</v>
      </c>
      <c r="ES393">
        <v>1199.998214285714</v>
      </c>
      <c r="ET393">
        <v>0.9670088571428569</v>
      </c>
      <c r="EU393">
        <v>0.03299081428571428</v>
      </c>
      <c r="EV393">
        <v>0</v>
      </c>
      <c r="EW393">
        <v>1219.297857142857</v>
      </c>
      <c r="EX393">
        <v>5.000560000000001</v>
      </c>
      <c r="EY393">
        <v>14573.02142857143</v>
      </c>
      <c r="EZ393">
        <v>10316.83571428571</v>
      </c>
      <c r="FA393">
        <v>36.67157142857143</v>
      </c>
      <c r="FB393">
        <v>40.17839285714285</v>
      </c>
      <c r="FC393">
        <v>38.04675</v>
      </c>
      <c r="FD393">
        <v>39.14703571428571</v>
      </c>
      <c r="FE393">
        <v>38.30335714285713</v>
      </c>
      <c r="FF393">
        <v>1155.573571428572</v>
      </c>
      <c r="FG393">
        <v>39.42107142857144</v>
      </c>
      <c r="FH393">
        <v>0</v>
      </c>
      <c r="FI393">
        <v>1761333856.4</v>
      </c>
      <c r="FJ393">
        <v>0</v>
      </c>
      <c r="FK393">
        <v>1219.2352</v>
      </c>
      <c r="FL393">
        <v>-1.424615352321405</v>
      </c>
      <c r="FM393">
        <v>6.323076812720264</v>
      </c>
      <c r="FN393">
        <v>14573.14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-44.85949</v>
      </c>
      <c r="GD393">
        <v>-0.1876998123826314</v>
      </c>
      <c r="GE393">
        <v>0.1723500780388566</v>
      </c>
      <c r="GF393">
        <v>1</v>
      </c>
      <c r="GG393">
        <v>1219.325</v>
      </c>
      <c r="GH393">
        <v>-1.601680662810953</v>
      </c>
      <c r="GI393">
        <v>0.2597425195661723</v>
      </c>
      <c r="GJ393">
        <v>0</v>
      </c>
      <c r="GK393">
        <v>3.302694</v>
      </c>
      <c r="GL393">
        <v>-0.006727429643533</v>
      </c>
      <c r="GM393">
        <v>0.001186953663796542</v>
      </c>
      <c r="GN393">
        <v>1</v>
      </c>
      <c r="GO393">
        <v>2</v>
      </c>
      <c r="GP393">
        <v>3</v>
      </c>
      <c r="GQ393" t="s">
        <v>440</v>
      </c>
      <c r="GR393">
        <v>3.1337</v>
      </c>
      <c r="GS393">
        <v>2.70735</v>
      </c>
      <c r="GT393">
        <v>0.195726</v>
      </c>
      <c r="GU393">
        <v>0.200733</v>
      </c>
      <c r="GV393">
        <v>0.0639424</v>
      </c>
      <c r="GW393">
        <v>0.0498223</v>
      </c>
      <c r="GX393">
        <v>24502.1</v>
      </c>
      <c r="GY393">
        <v>23580.5</v>
      </c>
      <c r="GZ393">
        <v>30981.6</v>
      </c>
      <c r="HA393">
        <v>29727.9</v>
      </c>
      <c r="HB393">
        <v>39983.4</v>
      </c>
      <c r="HC393">
        <v>37179.5</v>
      </c>
      <c r="HD393">
        <v>47320.9</v>
      </c>
      <c r="HE393">
        <v>44163.9</v>
      </c>
      <c r="HF393">
        <v>1.89595</v>
      </c>
      <c r="HG393">
        <v>1.88017</v>
      </c>
      <c r="HH393">
        <v>0.0426546</v>
      </c>
      <c r="HI393">
        <v>0</v>
      </c>
      <c r="HJ393">
        <v>17.3001</v>
      </c>
      <c r="HK393">
        <v>999.9</v>
      </c>
      <c r="HL393">
        <v>30.9</v>
      </c>
      <c r="HM393">
        <v>32.5</v>
      </c>
      <c r="HN393">
        <v>16.8404</v>
      </c>
      <c r="HO393">
        <v>63.6213</v>
      </c>
      <c r="HP393">
        <v>19.8878</v>
      </c>
      <c r="HQ393">
        <v>1</v>
      </c>
      <c r="HR393">
        <v>-0.304131</v>
      </c>
      <c r="HS393">
        <v>2.90616</v>
      </c>
      <c r="HT393">
        <v>20.1824</v>
      </c>
      <c r="HU393">
        <v>5.22957</v>
      </c>
      <c r="HV393">
        <v>11.9713</v>
      </c>
      <c r="HW393">
        <v>4.9713</v>
      </c>
      <c r="HX393">
        <v>3.28955</v>
      </c>
      <c r="HY393">
        <v>9999</v>
      </c>
      <c r="HZ393">
        <v>9999</v>
      </c>
      <c r="IA393">
        <v>9999</v>
      </c>
      <c r="IB393">
        <v>999.9</v>
      </c>
      <c r="IC393">
        <v>4.97297</v>
      </c>
      <c r="ID393">
        <v>1.87744</v>
      </c>
      <c r="IE393">
        <v>1.87546</v>
      </c>
      <c r="IF393">
        <v>1.87836</v>
      </c>
      <c r="IG393">
        <v>1.87501</v>
      </c>
      <c r="IH393">
        <v>1.87855</v>
      </c>
      <c r="II393">
        <v>1.87575</v>
      </c>
      <c r="IJ393">
        <v>1.87683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1.77</v>
      </c>
      <c r="IY393">
        <v>0.0513</v>
      </c>
      <c r="IZ393">
        <v>-0.1194416370607354</v>
      </c>
      <c r="JA393">
        <v>0.002211305909277446</v>
      </c>
      <c r="JB393">
        <v>-1.416678044876584E-06</v>
      </c>
      <c r="JC393">
        <v>5.589822708492042E-10</v>
      </c>
      <c r="JD393">
        <v>-0.0366444106193515</v>
      </c>
      <c r="JE393">
        <v>-0.003883289402147765</v>
      </c>
      <c r="JF393">
        <v>0.001294046794190009</v>
      </c>
      <c r="JG393">
        <v>-2.515066912705432E-05</v>
      </c>
      <c r="JH393">
        <v>14</v>
      </c>
      <c r="JI393">
        <v>2052</v>
      </c>
      <c r="JJ393">
        <v>1</v>
      </c>
      <c r="JK393">
        <v>21</v>
      </c>
      <c r="JL393">
        <v>29355563.7</v>
      </c>
      <c r="JM393">
        <v>29355563.7</v>
      </c>
      <c r="JN393">
        <v>3.01025</v>
      </c>
      <c r="JO393">
        <v>2.53052</v>
      </c>
      <c r="JP393">
        <v>1.39893</v>
      </c>
      <c r="JQ393">
        <v>2.32788</v>
      </c>
      <c r="JR393">
        <v>1.44897</v>
      </c>
      <c r="JS393">
        <v>2.43286</v>
      </c>
      <c r="JT393">
        <v>38.0377</v>
      </c>
      <c r="JU393">
        <v>23.8949</v>
      </c>
      <c r="JV393">
        <v>18</v>
      </c>
      <c r="JW393">
        <v>476.818</v>
      </c>
      <c r="JX393">
        <v>436.293</v>
      </c>
      <c r="JY393">
        <v>13.5656</v>
      </c>
      <c r="JZ393">
        <v>23.0391</v>
      </c>
      <c r="KA393">
        <v>30.0001</v>
      </c>
      <c r="KB393">
        <v>22.8832</v>
      </c>
      <c r="KC393">
        <v>22.9805</v>
      </c>
      <c r="KD393">
        <v>60.2618</v>
      </c>
      <c r="KE393">
        <v>47.7869</v>
      </c>
      <c r="KF393">
        <v>0</v>
      </c>
      <c r="KG393">
        <v>13.5505</v>
      </c>
      <c r="KH393">
        <v>1489.94</v>
      </c>
      <c r="KI393">
        <v>8.2112</v>
      </c>
      <c r="KJ393">
        <v>102.327</v>
      </c>
      <c r="KK393">
        <v>101.594</v>
      </c>
    </row>
    <row r="394" spans="1:297">
      <c r="A394">
        <v>378</v>
      </c>
      <c r="B394">
        <v>1761333825.5</v>
      </c>
      <c r="C394">
        <v>5784.900000095367</v>
      </c>
      <c r="D394" t="s">
        <v>1202</v>
      </c>
      <c r="E394" t="s">
        <v>1203</v>
      </c>
      <c r="F394">
        <v>5</v>
      </c>
      <c r="G394" t="s">
        <v>1025</v>
      </c>
      <c r="H394" t="s">
        <v>436</v>
      </c>
      <c r="I394">
        <v>1761333818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1488.995854666643</v>
      </c>
      <c r="AK394">
        <v>1456.459636363636</v>
      </c>
      <c r="AL394">
        <v>3.379900444145604</v>
      </c>
      <c r="AM394">
        <v>65.53775590521134</v>
      </c>
      <c r="AN394">
        <f>(AP394 - AO394 + DY394*1E3/(8.314*(EA394+273.15)) * AR394/DX394 * AQ394) * DX394/(100*DL394) * 1000/(1000 - AP394)</f>
        <v>0</v>
      </c>
      <c r="AO394">
        <v>8.232326402685022</v>
      </c>
      <c r="AP394">
        <v>11.53183575757576</v>
      </c>
      <c r="AQ394">
        <v>2.768062396942319E-06</v>
      </c>
      <c r="AR394">
        <v>114.1004477880155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1761333818</v>
      </c>
      <c r="DR394">
        <v>1416.247407407407</v>
      </c>
      <c r="DS394">
        <v>1461.218148148148</v>
      </c>
      <c r="DT394">
        <v>11.53306296296297</v>
      </c>
      <c r="DU394">
        <v>8.23163814814815</v>
      </c>
      <c r="DV394">
        <v>1414.491111111111</v>
      </c>
      <c r="DW394">
        <v>11.48177037037037</v>
      </c>
      <c r="DX394">
        <v>500.0128518518518</v>
      </c>
      <c r="DY394">
        <v>90.12757037037035</v>
      </c>
      <c r="DZ394">
        <v>0.0295887962962963</v>
      </c>
      <c r="EA394">
        <v>17.96027407407408</v>
      </c>
      <c r="EB394">
        <v>18.00881851851852</v>
      </c>
      <c r="EC394">
        <v>999.9000000000001</v>
      </c>
      <c r="ED394">
        <v>0</v>
      </c>
      <c r="EE394">
        <v>0</v>
      </c>
      <c r="EF394">
        <v>10000.37037037037</v>
      </c>
      <c r="EG394">
        <v>0</v>
      </c>
      <c r="EH394">
        <v>1163.038518518518</v>
      </c>
      <c r="EI394">
        <v>-44.97128148148148</v>
      </c>
      <c r="EJ394">
        <v>1432.770740740741</v>
      </c>
      <c r="EK394">
        <v>1473.346666666667</v>
      </c>
      <c r="EL394">
        <v>3.301425925925926</v>
      </c>
      <c r="EM394">
        <v>1461.218148148148</v>
      </c>
      <c r="EN394">
        <v>8.23163814814815</v>
      </c>
      <c r="EO394">
        <v>1.039446666666667</v>
      </c>
      <c r="EP394">
        <v>0.7418975925925926</v>
      </c>
      <c r="EQ394">
        <v>7.481355925925926</v>
      </c>
      <c r="ER394">
        <v>2.641651481481482</v>
      </c>
      <c r="ES394">
        <v>1199.989259259259</v>
      </c>
      <c r="ET394">
        <v>0.9670094074074073</v>
      </c>
      <c r="EU394">
        <v>0.03299021851851851</v>
      </c>
      <c r="EV394">
        <v>0</v>
      </c>
      <c r="EW394">
        <v>1219.181851851852</v>
      </c>
      <c r="EX394">
        <v>5.000560000000001</v>
      </c>
      <c r="EY394">
        <v>14573.36296296296</v>
      </c>
      <c r="EZ394">
        <v>10316.75925925926</v>
      </c>
      <c r="FA394">
        <v>36.76129629629629</v>
      </c>
      <c r="FB394">
        <v>40.25670370370371</v>
      </c>
      <c r="FC394">
        <v>38.11781481481481</v>
      </c>
      <c r="FD394">
        <v>39.27514814814815</v>
      </c>
      <c r="FE394">
        <v>38.37244444444445</v>
      </c>
      <c r="FF394">
        <v>1155.568148148148</v>
      </c>
      <c r="FG394">
        <v>39.42000000000001</v>
      </c>
      <c r="FH394">
        <v>0</v>
      </c>
      <c r="FI394">
        <v>1761333861.2</v>
      </c>
      <c r="FJ394">
        <v>0</v>
      </c>
      <c r="FK394">
        <v>1219.1236</v>
      </c>
      <c r="FL394">
        <v>-2.233846131045588</v>
      </c>
      <c r="FM394">
        <v>6.223076872295693</v>
      </c>
      <c r="FN394">
        <v>14573.336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-44.92045853658536</v>
      </c>
      <c r="GD394">
        <v>-1.050905226480915</v>
      </c>
      <c r="GE394">
        <v>0.201991539276579</v>
      </c>
      <c r="GF394">
        <v>0</v>
      </c>
      <c r="GG394">
        <v>1219.16</v>
      </c>
      <c r="GH394">
        <v>-1.369900679218805</v>
      </c>
      <c r="GI394">
        <v>0.2892688551991623</v>
      </c>
      <c r="GJ394">
        <v>0</v>
      </c>
      <c r="GK394">
        <v>3.302041219512195</v>
      </c>
      <c r="GL394">
        <v>-0.01078829268293028</v>
      </c>
      <c r="GM394">
        <v>0.001313667729311284</v>
      </c>
      <c r="GN394">
        <v>1</v>
      </c>
      <c r="GO394">
        <v>1</v>
      </c>
      <c r="GP394">
        <v>3</v>
      </c>
      <c r="GQ394" t="s">
        <v>446</v>
      </c>
      <c r="GR394">
        <v>3.13341</v>
      </c>
      <c r="GS394">
        <v>2.70757</v>
      </c>
      <c r="GT394">
        <v>0.197092</v>
      </c>
      <c r="GU394">
        <v>0.202056</v>
      </c>
      <c r="GV394">
        <v>0.06394</v>
      </c>
      <c r="GW394">
        <v>0.0498185</v>
      </c>
      <c r="GX394">
        <v>24460.3</v>
      </c>
      <c r="GY394">
        <v>23541.5</v>
      </c>
      <c r="GZ394">
        <v>30981.2</v>
      </c>
      <c r="HA394">
        <v>29727.8</v>
      </c>
      <c r="HB394">
        <v>39983.4</v>
      </c>
      <c r="HC394">
        <v>37179.9</v>
      </c>
      <c r="HD394">
        <v>47320.7</v>
      </c>
      <c r="HE394">
        <v>44164</v>
      </c>
      <c r="HF394">
        <v>1.89527</v>
      </c>
      <c r="HG394">
        <v>1.88055</v>
      </c>
      <c r="HH394">
        <v>0.0429749</v>
      </c>
      <c r="HI394">
        <v>0</v>
      </c>
      <c r="HJ394">
        <v>17.3024</v>
      </c>
      <c r="HK394">
        <v>999.9</v>
      </c>
      <c r="HL394">
        <v>30.9</v>
      </c>
      <c r="HM394">
        <v>32.5</v>
      </c>
      <c r="HN394">
        <v>16.8401</v>
      </c>
      <c r="HO394">
        <v>63.7513</v>
      </c>
      <c r="HP394">
        <v>20.1362</v>
      </c>
      <c r="HQ394">
        <v>1</v>
      </c>
      <c r="HR394">
        <v>-0.30404</v>
      </c>
      <c r="HS394">
        <v>2.95027</v>
      </c>
      <c r="HT394">
        <v>20.1818</v>
      </c>
      <c r="HU394">
        <v>5.22972</v>
      </c>
      <c r="HV394">
        <v>11.9725</v>
      </c>
      <c r="HW394">
        <v>4.9712</v>
      </c>
      <c r="HX394">
        <v>3.28955</v>
      </c>
      <c r="HY394">
        <v>9999</v>
      </c>
      <c r="HZ394">
        <v>9999</v>
      </c>
      <c r="IA394">
        <v>9999</v>
      </c>
      <c r="IB394">
        <v>999.9</v>
      </c>
      <c r="IC394">
        <v>4.97297</v>
      </c>
      <c r="ID394">
        <v>1.87743</v>
      </c>
      <c r="IE394">
        <v>1.87547</v>
      </c>
      <c r="IF394">
        <v>1.87836</v>
      </c>
      <c r="IG394">
        <v>1.87501</v>
      </c>
      <c r="IH394">
        <v>1.87856</v>
      </c>
      <c r="II394">
        <v>1.87576</v>
      </c>
      <c r="IJ394">
        <v>1.87683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1.79</v>
      </c>
      <c r="IY394">
        <v>0.0512</v>
      </c>
      <c r="IZ394">
        <v>-0.1194416370607354</v>
      </c>
      <c r="JA394">
        <v>0.002211305909277446</v>
      </c>
      <c r="JB394">
        <v>-1.416678044876584E-06</v>
      </c>
      <c r="JC394">
        <v>5.589822708492042E-10</v>
      </c>
      <c r="JD394">
        <v>-0.0366444106193515</v>
      </c>
      <c r="JE394">
        <v>-0.003883289402147765</v>
      </c>
      <c r="JF394">
        <v>0.001294046794190009</v>
      </c>
      <c r="JG394">
        <v>-2.515066912705432E-05</v>
      </c>
      <c r="JH394">
        <v>14</v>
      </c>
      <c r="JI394">
        <v>2052</v>
      </c>
      <c r="JJ394">
        <v>1</v>
      </c>
      <c r="JK394">
        <v>21</v>
      </c>
      <c r="JL394">
        <v>29355563.8</v>
      </c>
      <c r="JM394">
        <v>29355563.8</v>
      </c>
      <c r="JN394">
        <v>3.03589</v>
      </c>
      <c r="JO394">
        <v>2.51465</v>
      </c>
      <c r="JP394">
        <v>1.39893</v>
      </c>
      <c r="JQ394">
        <v>2.32788</v>
      </c>
      <c r="JR394">
        <v>1.44897</v>
      </c>
      <c r="JS394">
        <v>2.56104</v>
      </c>
      <c r="JT394">
        <v>38.0377</v>
      </c>
      <c r="JU394">
        <v>23.8949</v>
      </c>
      <c r="JV394">
        <v>18</v>
      </c>
      <c r="JW394">
        <v>476.463</v>
      </c>
      <c r="JX394">
        <v>436.515</v>
      </c>
      <c r="JY394">
        <v>13.5551</v>
      </c>
      <c r="JZ394">
        <v>23.0391</v>
      </c>
      <c r="KA394">
        <v>30.0002</v>
      </c>
      <c r="KB394">
        <v>22.8828</v>
      </c>
      <c r="KC394">
        <v>22.9802</v>
      </c>
      <c r="KD394">
        <v>60.7761</v>
      </c>
      <c r="KE394">
        <v>47.7869</v>
      </c>
      <c r="KF394">
        <v>0</v>
      </c>
      <c r="KG394">
        <v>13.5436</v>
      </c>
      <c r="KH394">
        <v>1503.3</v>
      </c>
      <c r="KI394">
        <v>8.2112</v>
      </c>
      <c r="KJ394">
        <v>102.326</v>
      </c>
      <c r="KK394">
        <v>101.594</v>
      </c>
    </row>
    <row r="395" spans="1:297">
      <c r="A395">
        <v>379</v>
      </c>
      <c r="B395">
        <v>1761333830.5</v>
      </c>
      <c r="C395">
        <v>5789.900000095367</v>
      </c>
      <c r="D395" t="s">
        <v>1204</v>
      </c>
      <c r="E395" t="s">
        <v>1205</v>
      </c>
      <c r="F395">
        <v>5</v>
      </c>
      <c r="G395" t="s">
        <v>1025</v>
      </c>
      <c r="H395" t="s">
        <v>436</v>
      </c>
      <c r="I395">
        <v>1761333822.714286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1505.423473308748</v>
      </c>
      <c r="AK395">
        <v>1473.163939393939</v>
      </c>
      <c r="AL395">
        <v>3.338131903122976</v>
      </c>
      <c r="AM395">
        <v>65.53775590521134</v>
      </c>
      <c r="AN395">
        <f>(AP395 - AO395 + DY395*1E3/(8.314*(EA395+273.15)) * AR395/DX395 * AQ395) * DX395/(100*DL395) * 1000/(1000 - AP395)</f>
        <v>0</v>
      </c>
      <c r="AO395">
        <v>8.231045656184699</v>
      </c>
      <c r="AP395">
        <v>11.52856242424242</v>
      </c>
      <c r="AQ395">
        <v>-2.777022074099499E-06</v>
      </c>
      <c r="AR395">
        <v>114.1004477880155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1761333822.714286</v>
      </c>
      <c r="DR395">
        <v>1431.978571428571</v>
      </c>
      <c r="DS395">
        <v>1476.949285714285</v>
      </c>
      <c r="DT395">
        <v>11.531825</v>
      </c>
      <c r="DU395">
        <v>8.231565357142857</v>
      </c>
      <c r="DV395">
        <v>1430.196428571429</v>
      </c>
      <c r="DW395">
        <v>11.48056428571429</v>
      </c>
      <c r="DX395">
        <v>500.0076428571429</v>
      </c>
      <c r="DY395">
        <v>90.12775357142858</v>
      </c>
      <c r="DZ395">
        <v>0.02959613214285714</v>
      </c>
      <c r="EA395">
        <v>17.96163214285714</v>
      </c>
      <c r="EB395">
        <v>18.01302142857143</v>
      </c>
      <c r="EC395">
        <v>999.9000000000002</v>
      </c>
      <c r="ED395">
        <v>0</v>
      </c>
      <c r="EE395">
        <v>0</v>
      </c>
      <c r="EF395">
        <v>10012.34392857143</v>
      </c>
      <c r="EG395">
        <v>0</v>
      </c>
      <c r="EH395">
        <v>1163.032142857143</v>
      </c>
      <c r="EI395">
        <v>-44.97217142857142</v>
      </c>
      <c r="EJ395">
        <v>1448.6825</v>
      </c>
      <c r="EK395">
        <v>1489.208571428571</v>
      </c>
      <c r="EL395">
        <v>3.3002675</v>
      </c>
      <c r="EM395">
        <v>1476.949285714285</v>
      </c>
      <c r="EN395">
        <v>8.231565357142857</v>
      </c>
      <c r="EO395">
        <v>1.039338571428572</v>
      </c>
      <c r="EP395">
        <v>0.741892535714286</v>
      </c>
      <c r="EQ395">
        <v>7.479822142857143</v>
      </c>
      <c r="ER395">
        <v>2.641555357142856</v>
      </c>
      <c r="ES395">
        <v>1199.983928571429</v>
      </c>
      <c r="ET395">
        <v>0.9670099999999998</v>
      </c>
      <c r="EU395">
        <v>0.03298959999999999</v>
      </c>
      <c r="EV395">
        <v>0</v>
      </c>
      <c r="EW395">
        <v>1218.9925</v>
      </c>
      <c r="EX395">
        <v>5.000560000000001</v>
      </c>
      <c r="EY395">
        <v>14573.37142857143</v>
      </c>
      <c r="EZ395">
        <v>10316.71428571429</v>
      </c>
      <c r="FA395">
        <v>36.85464285714286</v>
      </c>
      <c r="FB395">
        <v>40.33896428571428</v>
      </c>
      <c r="FC395">
        <v>38.18503571428572</v>
      </c>
      <c r="FD395">
        <v>39.377</v>
      </c>
      <c r="FE395">
        <v>38.43282142857142</v>
      </c>
      <c r="FF395">
        <v>1155.563928571428</v>
      </c>
      <c r="FG395">
        <v>39.42000000000001</v>
      </c>
      <c r="FH395">
        <v>0</v>
      </c>
      <c r="FI395">
        <v>1761333866.6</v>
      </c>
      <c r="FJ395">
        <v>0</v>
      </c>
      <c r="FK395">
        <v>1218.919230769231</v>
      </c>
      <c r="FL395">
        <v>-2.375384600069195</v>
      </c>
      <c r="FM395">
        <v>-3.791453010847258</v>
      </c>
      <c r="FN395">
        <v>14573.41923076923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-44.96914390243902</v>
      </c>
      <c r="GD395">
        <v>-0.4651087108014145</v>
      </c>
      <c r="GE395">
        <v>0.194539569050192</v>
      </c>
      <c r="GF395">
        <v>1</v>
      </c>
      <c r="GG395">
        <v>1219.042647058823</v>
      </c>
      <c r="GH395">
        <v>-1.975706640161613</v>
      </c>
      <c r="GI395">
        <v>0.3046145956829935</v>
      </c>
      <c r="GJ395">
        <v>0</v>
      </c>
      <c r="GK395">
        <v>3.300929999999999</v>
      </c>
      <c r="GL395">
        <v>-0.01350167247385705</v>
      </c>
      <c r="GM395">
        <v>0.001602147948468088</v>
      </c>
      <c r="GN395">
        <v>1</v>
      </c>
      <c r="GO395">
        <v>2</v>
      </c>
      <c r="GP395">
        <v>3</v>
      </c>
      <c r="GQ395" t="s">
        <v>440</v>
      </c>
      <c r="GR395">
        <v>3.13333</v>
      </c>
      <c r="GS395">
        <v>2.70763</v>
      </c>
      <c r="GT395">
        <v>0.198433</v>
      </c>
      <c r="GU395">
        <v>0.203428</v>
      </c>
      <c r="GV395">
        <v>0.0639285</v>
      </c>
      <c r="GW395">
        <v>0.0498208</v>
      </c>
      <c r="GX395">
        <v>24419.2</v>
      </c>
      <c r="GY395">
        <v>23501.5</v>
      </c>
      <c r="GZ395">
        <v>30980.8</v>
      </c>
      <c r="HA395">
        <v>29728.3</v>
      </c>
      <c r="HB395">
        <v>39983.5</v>
      </c>
      <c r="HC395">
        <v>37180.5</v>
      </c>
      <c r="HD395">
        <v>47320.2</v>
      </c>
      <c r="HE395">
        <v>44164.8</v>
      </c>
      <c r="HF395">
        <v>1.89513</v>
      </c>
      <c r="HG395">
        <v>1.88067</v>
      </c>
      <c r="HH395">
        <v>0.0422597</v>
      </c>
      <c r="HI395">
        <v>0</v>
      </c>
      <c r="HJ395">
        <v>17.3047</v>
      </c>
      <c r="HK395">
        <v>999.9</v>
      </c>
      <c r="HL395">
        <v>30.9</v>
      </c>
      <c r="HM395">
        <v>32.5</v>
      </c>
      <c r="HN395">
        <v>16.84</v>
      </c>
      <c r="HO395">
        <v>62.8613</v>
      </c>
      <c r="HP395">
        <v>20.1442</v>
      </c>
      <c r="HQ395">
        <v>1</v>
      </c>
      <c r="HR395">
        <v>-0.30404</v>
      </c>
      <c r="HS395">
        <v>2.94837</v>
      </c>
      <c r="HT395">
        <v>20.1819</v>
      </c>
      <c r="HU395">
        <v>5.22912</v>
      </c>
      <c r="HV395">
        <v>11.9724</v>
      </c>
      <c r="HW395">
        <v>4.97105</v>
      </c>
      <c r="HX395">
        <v>3.28953</v>
      </c>
      <c r="HY395">
        <v>9999</v>
      </c>
      <c r="HZ395">
        <v>9999</v>
      </c>
      <c r="IA395">
        <v>9999</v>
      </c>
      <c r="IB395">
        <v>999.9</v>
      </c>
      <c r="IC395">
        <v>4.97295</v>
      </c>
      <c r="ID395">
        <v>1.87744</v>
      </c>
      <c r="IE395">
        <v>1.87549</v>
      </c>
      <c r="IF395">
        <v>1.87836</v>
      </c>
      <c r="IG395">
        <v>1.87503</v>
      </c>
      <c r="IH395">
        <v>1.87859</v>
      </c>
      <c r="II395">
        <v>1.87575</v>
      </c>
      <c r="IJ395">
        <v>1.87683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1.82</v>
      </c>
      <c r="IY395">
        <v>0.0512</v>
      </c>
      <c r="IZ395">
        <v>-0.1194416370607354</v>
      </c>
      <c r="JA395">
        <v>0.002211305909277446</v>
      </c>
      <c r="JB395">
        <v>-1.416678044876584E-06</v>
      </c>
      <c r="JC395">
        <v>5.589822708492042E-10</v>
      </c>
      <c r="JD395">
        <v>-0.0366444106193515</v>
      </c>
      <c r="JE395">
        <v>-0.003883289402147765</v>
      </c>
      <c r="JF395">
        <v>0.001294046794190009</v>
      </c>
      <c r="JG395">
        <v>-2.515066912705432E-05</v>
      </c>
      <c r="JH395">
        <v>14</v>
      </c>
      <c r="JI395">
        <v>2052</v>
      </c>
      <c r="JJ395">
        <v>1</v>
      </c>
      <c r="JK395">
        <v>21</v>
      </c>
      <c r="JL395">
        <v>29355563.8</v>
      </c>
      <c r="JM395">
        <v>29355563.8</v>
      </c>
      <c r="JN395">
        <v>3.06396</v>
      </c>
      <c r="JO395">
        <v>2.51709</v>
      </c>
      <c r="JP395">
        <v>1.39893</v>
      </c>
      <c r="JQ395">
        <v>2.32788</v>
      </c>
      <c r="JR395">
        <v>1.44897</v>
      </c>
      <c r="JS395">
        <v>2.60376</v>
      </c>
      <c r="JT395">
        <v>38.0377</v>
      </c>
      <c r="JU395">
        <v>23.8949</v>
      </c>
      <c r="JV395">
        <v>18</v>
      </c>
      <c r="JW395">
        <v>476.373</v>
      </c>
      <c r="JX395">
        <v>436.576</v>
      </c>
      <c r="JY395">
        <v>13.5437</v>
      </c>
      <c r="JZ395">
        <v>23.0391</v>
      </c>
      <c r="KA395">
        <v>30.0002</v>
      </c>
      <c r="KB395">
        <v>22.8812</v>
      </c>
      <c r="KC395">
        <v>22.9786</v>
      </c>
      <c r="KD395">
        <v>61.3371</v>
      </c>
      <c r="KE395">
        <v>47.7869</v>
      </c>
      <c r="KF395">
        <v>0</v>
      </c>
      <c r="KG395">
        <v>13.5254</v>
      </c>
      <c r="KH395">
        <v>1523.33</v>
      </c>
      <c r="KI395">
        <v>8.2112</v>
      </c>
      <c r="KJ395">
        <v>102.325</v>
      </c>
      <c r="KK395">
        <v>101.596</v>
      </c>
    </row>
    <row r="396" spans="1:297">
      <c r="A396">
        <v>380</v>
      </c>
      <c r="B396">
        <v>1761333835.5</v>
      </c>
      <c r="C396">
        <v>5794.900000095367</v>
      </c>
      <c r="D396" t="s">
        <v>1206</v>
      </c>
      <c r="E396" t="s">
        <v>1207</v>
      </c>
      <c r="F396">
        <v>5</v>
      </c>
      <c r="G396" t="s">
        <v>1025</v>
      </c>
      <c r="H396" t="s">
        <v>436</v>
      </c>
      <c r="I396">
        <v>1761333828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1522.515824172219</v>
      </c>
      <c r="AK396">
        <v>1490.250181818182</v>
      </c>
      <c r="AL396">
        <v>3.404257046287632</v>
      </c>
      <c r="AM396">
        <v>65.53775590521134</v>
      </c>
      <c r="AN396">
        <f>(AP396 - AO396 + DY396*1E3/(8.314*(EA396+273.15)) * AR396/DX396 * AQ396) * DX396/(100*DL396) * 1000/(1000 - AP396)</f>
        <v>0</v>
      </c>
      <c r="AO396">
        <v>8.232514372601837</v>
      </c>
      <c r="AP396">
        <v>11.52637696969697</v>
      </c>
      <c r="AQ396">
        <v>-2.253380099930052E-06</v>
      </c>
      <c r="AR396">
        <v>114.1004477880155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1761333828</v>
      </c>
      <c r="DR396">
        <v>1449.628888888889</v>
      </c>
      <c r="DS396">
        <v>1494.708148148148</v>
      </c>
      <c r="DT396">
        <v>11.53022592592593</v>
      </c>
      <c r="DU396">
        <v>8.231888518518517</v>
      </c>
      <c r="DV396">
        <v>1447.818888888889</v>
      </c>
      <c r="DW396">
        <v>11.47898518518518</v>
      </c>
      <c r="DX396">
        <v>500.010925925926</v>
      </c>
      <c r="DY396">
        <v>90.12641851851851</v>
      </c>
      <c r="DZ396">
        <v>0.02962625185185185</v>
      </c>
      <c r="EA396">
        <v>17.96251111111111</v>
      </c>
      <c r="EB396">
        <v>18.01172222222222</v>
      </c>
      <c r="EC396">
        <v>999.9000000000001</v>
      </c>
      <c r="ED396">
        <v>0</v>
      </c>
      <c r="EE396">
        <v>0</v>
      </c>
      <c r="EF396">
        <v>10006.60481481481</v>
      </c>
      <c r="EG396">
        <v>0</v>
      </c>
      <c r="EH396">
        <v>1163.02</v>
      </c>
      <c r="EI396">
        <v>-45.08022592592592</v>
      </c>
      <c r="EJ396">
        <v>1466.537407407407</v>
      </c>
      <c r="EK396">
        <v>1507.115925925925</v>
      </c>
      <c r="EL396">
        <v>3.298343333333333</v>
      </c>
      <c r="EM396">
        <v>1494.708148148148</v>
      </c>
      <c r="EN396">
        <v>8.231888518518517</v>
      </c>
      <c r="EO396">
        <v>1.039178518518519</v>
      </c>
      <c r="EP396">
        <v>0.7419106666666666</v>
      </c>
      <c r="EQ396">
        <v>7.477574074074074</v>
      </c>
      <c r="ER396">
        <v>2.641899629629629</v>
      </c>
      <c r="ES396">
        <v>1199.979629629629</v>
      </c>
      <c r="ET396">
        <v>0.9670067407407404</v>
      </c>
      <c r="EU396">
        <v>0.03299293703703703</v>
      </c>
      <c r="EV396">
        <v>0</v>
      </c>
      <c r="EW396">
        <v>1218.660740740741</v>
      </c>
      <c r="EX396">
        <v>5.000560000000001</v>
      </c>
      <c r="EY396">
        <v>14573.42962962963</v>
      </c>
      <c r="EZ396">
        <v>10316.67037037037</v>
      </c>
      <c r="FA396">
        <v>37.01140740740741</v>
      </c>
      <c r="FB396">
        <v>40.42559259259259</v>
      </c>
      <c r="FC396">
        <v>38.25659259259259</v>
      </c>
      <c r="FD396">
        <v>39.49985185185184</v>
      </c>
      <c r="FE396">
        <v>38.49281481481481</v>
      </c>
      <c r="FF396">
        <v>1155.555185185185</v>
      </c>
      <c r="FG396">
        <v>39.42444444444445</v>
      </c>
      <c r="FH396">
        <v>0</v>
      </c>
      <c r="FI396">
        <v>1761333871.4</v>
      </c>
      <c r="FJ396">
        <v>0</v>
      </c>
      <c r="FK396">
        <v>1218.712307692308</v>
      </c>
      <c r="FL396">
        <v>-3.695726492929075</v>
      </c>
      <c r="FM396">
        <v>0.8273503631199598</v>
      </c>
      <c r="FN396">
        <v>14573.50769230769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-45.02066829268293</v>
      </c>
      <c r="GD396">
        <v>-0.6044006968641799</v>
      </c>
      <c r="GE396">
        <v>0.1926917776911306</v>
      </c>
      <c r="GF396">
        <v>0</v>
      </c>
      <c r="GG396">
        <v>1218.830588235294</v>
      </c>
      <c r="GH396">
        <v>-3.077463710640104</v>
      </c>
      <c r="GI396">
        <v>0.4098632567983538</v>
      </c>
      <c r="GJ396">
        <v>0</v>
      </c>
      <c r="GK396">
        <v>3.29971</v>
      </c>
      <c r="GL396">
        <v>-0.02157428571428744</v>
      </c>
      <c r="GM396">
        <v>0.002331427909578359</v>
      </c>
      <c r="GN396">
        <v>1</v>
      </c>
      <c r="GO396">
        <v>1</v>
      </c>
      <c r="GP396">
        <v>3</v>
      </c>
      <c r="GQ396" t="s">
        <v>446</v>
      </c>
      <c r="GR396">
        <v>3.13338</v>
      </c>
      <c r="GS396">
        <v>2.70752</v>
      </c>
      <c r="GT396">
        <v>0.199785</v>
      </c>
      <c r="GU396">
        <v>0.204759</v>
      </c>
      <c r="GV396">
        <v>0.0639145</v>
      </c>
      <c r="GW396">
        <v>0.0498209</v>
      </c>
      <c r="GX396">
        <v>24377.9</v>
      </c>
      <c r="GY396">
        <v>23462.3</v>
      </c>
      <c r="GZ396">
        <v>30980.6</v>
      </c>
      <c r="HA396">
        <v>29728.4</v>
      </c>
      <c r="HB396">
        <v>39983.8</v>
      </c>
      <c r="HC396">
        <v>37180.8</v>
      </c>
      <c r="HD396">
        <v>47319.7</v>
      </c>
      <c r="HE396">
        <v>44165</v>
      </c>
      <c r="HF396">
        <v>1.89548</v>
      </c>
      <c r="HG396">
        <v>1.88052</v>
      </c>
      <c r="HH396">
        <v>0.0426807</v>
      </c>
      <c r="HI396">
        <v>0</v>
      </c>
      <c r="HJ396">
        <v>17.3074</v>
      </c>
      <c r="HK396">
        <v>999.9</v>
      </c>
      <c r="HL396">
        <v>30.9</v>
      </c>
      <c r="HM396">
        <v>32.5</v>
      </c>
      <c r="HN396">
        <v>16.8425</v>
      </c>
      <c r="HO396">
        <v>63.6513</v>
      </c>
      <c r="HP396">
        <v>19.8838</v>
      </c>
      <c r="HQ396">
        <v>1</v>
      </c>
      <c r="HR396">
        <v>-0.303841</v>
      </c>
      <c r="HS396">
        <v>2.9889</v>
      </c>
      <c r="HT396">
        <v>20.1811</v>
      </c>
      <c r="HU396">
        <v>5.22987</v>
      </c>
      <c r="HV396">
        <v>11.9706</v>
      </c>
      <c r="HW396">
        <v>4.97125</v>
      </c>
      <c r="HX396">
        <v>3.28948</v>
      </c>
      <c r="HY396">
        <v>9999</v>
      </c>
      <c r="HZ396">
        <v>9999</v>
      </c>
      <c r="IA396">
        <v>9999</v>
      </c>
      <c r="IB396">
        <v>999.9</v>
      </c>
      <c r="IC396">
        <v>4.97297</v>
      </c>
      <c r="ID396">
        <v>1.87744</v>
      </c>
      <c r="IE396">
        <v>1.87551</v>
      </c>
      <c r="IF396">
        <v>1.87836</v>
      </c>
      <c r="IG396">
        <v>1.87506</v>
      </c>
      <c r="IH396">
        <v>1.87862</v>
      </c>
      <c r="II396">
        <v>1.87576</v>
      </c>
      <c r="IJ396">
        <v>1.87684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1.85</v>
      </c>
      <c r="IY396">
        <v>0.0512</v>
      </c>
      <c r="IZ396">
        <v>-0.1194416370607354</v>
      </c>
      <c r="JA396">
        <v>0.002211305909277446</v>
      </c>
      <c r="JB396">
        <v>-1.416678044876584E-06</v>
      </c>
      <c r="JC396">
        <v>5.589822708492042E-10</v>
      </c>
      <c r="JD396">
        <v>-0.0366444106193515</v>
      </c>
      <c r="JE396">
        <v>-0.003883289402147765</v>
      </c>
      <c r="JF396">
        <v>0.001294046794190009</v>
      </c>
      <c r="JG396">
        <v>-2.515066912705432E-05</v>
      </c>
      <c r="JH396">
        <v>14</v>
      </c>
      <c r="JI396">
        <v>2052</v>
      </c>
      <c r="JJ396">
        <v>1</v>
      </c>
      <c r="JK396">
        <v>21</v>
      </c>
      <c r="JL396">
        <v>29355563.9</v>
      </c>
      <c r="JM396">
        <v>29355563.9</v>
      </c>
      <c r="JN396">
        <v>3.08838</v>
      </c>
      <c r="JO396">
        <v>2.52563</v>
      </c>
      <c r="JP396">
        <v>1.39893</v>
      </c>
      <c r="JQ396">
        <v>2.32788</v>
      </c>
      <c r="JR396">
        <v>1.44897</v>
      </c>
      <c r="JS396">
        <v>2.58179</v>
      </c>
      <c r="JT396">
        <v>38.0377</v>
      </c>
      <c r="JU396">
        <v>23.8949</v>
      </c>
      <c r="JV396">
        <v>18</v>
      </c>
      <c r="JW396">
        <v>476.556</v>
      </c>
      <c r="JX396">
        <v>436.486</v>
      </c>
      <c r="JY396">
        <v>13.5285</v>
      </c>
      <c r="JZ396">
        <v>23.0391</v>
      </c>
      <c r="KA396">
        <v>30.0003</v>
      </c>
      <c r="KB396">
        <v>22.8812</v>
      </c>
      <c r="KC396">
        <v>22.9786</v>
      </c>
      <c r="KD396">
        <v>61.8212</v>
      </c>
      <c r="KE396">
        <v>47.7869</v>
      </c>
      <c r="KF396">
        <v>0</v>
      </c>
      <c r="KG396">
        <v>13.5157</v>
      </c>
      <c r="KH396">
        <v>1536.69</v>
      </c>
      <c r="KI396">
        <v>8.2112</v>
      </c>
      <c r="KJ396">
        <v>102.324</v>
      </c>
      <c r="KK396">
        <v>101.596</v>
      </c>
    </row>
    <row r="397" spans="1:297">
      <c r="A397">
        <v>381</v>
      </c>
      <c r="B397">
        <v>1761333840.5</v>
      </c>
      <c r="C397">
        <v>5799.900000095367</v>
      </c>
      <c r="D397" t="s">
        <v>1208</v>
      </c>
      <c r="E397" t="s">
        <v>1209</v>
      </c>
      <c r="F397">
        <v>5</v>
      </c>
      <c r="G397" t="s">
        <v>1025</v>
      </c>
      <c r="H397" t="s">
        <v>436</v>
      </c>
      <c r="I397">
        <v>1761333832.714286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1539.501505997722</v>
      </c>
      <c r="AK397">
        <v>1507.082787878788</v>
      </c>
      <c r="AL397">
        <v>3.369726919747329</v>
      </c>
      <c r="AM397">
        <v>65.53775590521134</v>
      </c>
      <c r="AN397">
        <f>(AP397 - AO397 + DY397*1E3/(8.314*(EA397+273.15)) * AR397/DX397 * AQ397) * DX397/(100*DL397) * 1000/(1000 - AP397)</f>
        <v>0</v>
      </c>
      <c r="AO397">
        <v>8.231777097327081</v>
      </c>
      <c r="AP397">
        <v>11.52232727272727</v>
      </c>
      <c r="AQ397">
        <v>-2.176000349847198E-06</v>
      </c>
      <c r="AR397">
        <v>114.1004477880155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1761333832.714286</v>
      </c>
      <c r="DR397">
        <v>1465.371428571429</v>
      </c>
      <c r="DS397">
        <v>1510.438571428571</v>
      </c>
      <c r="DT397">
        <v>11.52755</v>
      </c>
      <c r="DU397">
        <v>8.231852142857145</v>
      </c>
      <c r="DV397">
        <v>1463.536071428571</v>
      </c>
      <c r="DW397">
        <v>11.47635357142857</v>
      </c>
      <c r="DX397">
        <v>500.0109285714286</v>
      </c>
      <c r="DY397">
        <v>90.12558571428572</v>
      </c>
      <c r="DZ397">
        <v>0.02968765</v>
      </c>
      <c r="EA397">
        <v>17.96607142857143</v>
      </c>
      <c r="EB397">
        <v>18.01430357142857</v>
      </c>
      <c r="EC397">
        <v>999.9000000000002</v>
      </c>
      <c r="ED397">
        <v>0</v>
      </c>
      <c r="EE397">
        <v>0</v>
      </c>
      <c r="EF397">
        <v>10005.62607142857</v>
      </c>
      <c r="EG397">
        <v>0</v>
      </c>
      <c r="EH397">
        <v>1163.0125</v>
      </c>
      <c r="EI397">
        <v>-45.06755714285715</v>
      </c>
      <c r="EJ397">
        <v>1482.460714285714</v>
      </c>
      <c r="EK397">
        <v>1522.976785714286</v>
      </c>
      <c r="EL397">
        <v>3.295702857142857</v>
      </c>
      <c r="EM397">
        <v>1510.438571428571</v>
      </c>
      <c r="EN397">
        <v>8.231852142857145</v>
      </c>
      <c r="EO397">
        <v>1.0389275</v>
      </c>
      <c r="EP397">
        <v>0.7419004642857142</v>
      </c>
      <c r="EQ397">
        <v>7.474040357142857</v>
      </c>
      <c r="ER397">
        <v>2.641706071428572</v>
      </c>
      <c r="ES397">
        <v>1199.989642857143</v>
      </c>
      <c r="ET397">
        <v>0.9670021428571428</v>
      </c>
      <c r="EU397">
        <v>0.03299765</v>
      </c>
      <c r="EV397">
        <v>0</v>
      </c>
      <c r="EW397">
        <v>1218.370357142857</v>
      </c>
      <c r="EX397">
        <v>5.000560000000001</v>
      </c>
      <c r="EY397">
        <v>14573.55</v>
      </c>
      <c r="EZ397">
        <v>10316.73928571429</v>
      </c>
      <c r="FA397">
        <v>37.12925</v>
      </c>
      <c r="FB397">
        <v>40.50414285714285</v>
      </c>
      <c r="FC397">
        <v>38.31889285714285</v>
      </c>
      <c r="FD397">
        <v>39.60928571428571</v>
      </c>
      <c r="FE397">
        <v>38.55114285714286</v>
      </c>
      <c r="FF397">
        <v>1155.558928571428</v>
      </c>
      <c r="FG397">
        <v>39.43071428571429</v>
      </c>
      <c r="FH397">
        <v>0</v>
      </c>
      <c r="FI397">
        <v>1761333876.2</v>
      </c>
      <c r="FJ397">
        <v>0</v>
      </c>
      <c r="FK397">
        <v>1218.420769230769</v>
      </c>
      <c r="FL397">
        <v>-3.18427350528865</v>
      </c>
      <c r="FM397">
        <v>2.345299068089488</v>
      </c>
      <c r="FN397">
        <v>14573.49230769231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-45.09590000000001</v>
      </c>
      <c r="GD397">
        <v>-0.3611639774858043</v>
      </c>
      <c r="GE397">
        <v>0.169976258636317</v>
      </c>
      <c r="GF397">
        <v>1</v>
      </c>
      <c r="GG397">
        <v>1218.601176470588</v>
      </c>
      <c r="GH397">
        <v>-3.328036666915719</v>
      </c>
      <c r="GI397">
        <v>0.4298615694129075</v>
      </c>
      <c r="GJ397">
        <v>0</v>
      </c>
      <c r="GK397">
        <v>3.2972595</v>
      </c>
      <c r="GL397">
        <v>-0.03173470919325332</v>
      </c>
      <c r="GM397">
        <v>0.003170961171316976</v>
      </c>
      <c r="GN397">
        <v>1</v>
      </c>
      <c r="GO397">
        <v>2</v>
      </c>
      <c r="GP397">
        <v>3</v>
      </c>
      <c r="GQ397" t="s">
        <v>440</v>
      </c>
      <c r="GR397">
        <v>3.13349</v>
      </c>
      <c r="GS397">
        <v>2.70751</v>
      </c>
      <c r="GT397">
        <v>0.201115</v>
      </c>
      <c r="GU397">
        <v>0.206019</v>
      </c>
      <c r="GV397">
        <v>0.0638958</v>
      </c>
      <c r="GW397">
        <v>0.0498253</v>
      </c>
      <c r="GX397">
        <v>24337.8</v>
      </c>
      <c r="GY397">
        <v>23425.3</v>
      </c>
      <c r="GZ397">
        <v>30981.1</v>
      </c>
      <c r="HA397">
        <v>29728.5</v>
      </c>
      <c r="HB397">
        <v>39985.4</v>
      </c>
      <c r="HC397">
        <v>37180.8</v>
      </c>
      <c r="HD397">
        <v>47320.4</v>
      </c>
      <c r="HE397">
        <v>44165.2</v>
      </c>
      <c r="HF397">
        <v>1.89548</v>
      </c>
      <c r="HG397">
        <v>1.88055</v>
      </c>
      <c r="HH397">
        <v>0.0422783</v>
      </c>
      <c r="HI397">
        <v>0</v>
      </c>
      <c r="HJ397">
        <v>17.3099</v>
      </c>
      <c r="HK397">
        <v>999.9</v>
      </c>
      <c r="HL397">
        <v>30.9</v>
      </c>
      <c r="HM397">
        <v>32.5</v>
      </c>
      <c r="HN397">
        <v>16.8422</v>
      </c>
      <c r="HO397">
        <v>63.6913</v>
      </c>
      <c r="HP397">
        <v>19.8958</v>
      </c>
      <c r="HQ397">
        <v>1</v>
      </c>
      <c r="HR397">
        <v>-0.303788</v>
      </c>
      <c r="HS397">
        <v>2.98337</v>
      </c>
      <c r="HT397">
        <v>20.1812</v>
      </c>
      <c r="HU397">
        <v>5.22957</v>
      </c>
      <c r="HV397">
        <v>11.9706</v>
      </c>
      <c r="HW397">
        <v>4.97095</v>
      </c>
      <c r="HX397">
        <v>3.28955</v>
      </c>
      <c r="HY397">
        <v>9999</v>
      </c>
      <c r="HZ397">
        <v>9999</v>
      </c>
      <c r="IA397">
        <v>9999</v>
      </c>
      <c r="IB397">
        <v>999.9</v>
      </c>
      <c r="IC397">
        <v>4.97297</v>
      </c>
      <c r="ID397">
        <v>1.87744</v>
      </c>
      <c r="IE397">
        <v>1.87546</v>
      </c>
      <c r="IF397">
        <v>1.87836</v>
      </c>
      <c r="IG397">
        <v>1.87503</v>
      </c>
      <c r="IH397">
        <v>1.8786</v>
      </c>
      <c r="II397">
        <v>1.87575</v>
      </c>
      <c r="IJ397">
        <v>1.87683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1.88</v>
      </c>
      <c r="IY397">
        <v>0.0511</v>
      </c>
      <c r="IZ397">
        <v>-0.1194416370607354</v>
      </c>
      <c r="JA397">
        <v>0.002211305909277446</v>
      </c>
      <c r="JB397">
        <v>-1.416678044876584E-06</v>
      </c>
      <c r="JC397">
        <v>5.589822708492042E-10</v>
      </c>
      <c r="JD397">
        <v>-0.0366444106193515</v>
      </c>
      <c r="JE397">
        <v>-0.003883289402147765</v>
      </c>
      <c r="JF397">
        <v>0.001294046794190009</v>
      </c>
      <c r="JG397">
        <v>-2.515066912705432E-05</v>
      </c>
      <c r="JH397">
        <v>14</v>
      </c>
      <c r="JI397">
        <v>2052</v>
      </c>
      <c r="JJ397">
        <v>1</v>
      </c>
      <c r="JK397">
        <v>21</v>
      </c>
      <c r="JL397">
        <v>29355564</v>
      </c>
      <c r="JM397">
        <v>29355564</v>
      </c>
      <c r="JN397">
        <v>3.11768</v>
      </c>
      <c r="JO397">
        <v>2.53052</v>
      </c>
      <c r="JP397">
        <v>1.39893</v>
      </c>
      <c r="JQ397">
        <v>2.32788</v>
      </c>
      <c r="JR397">
        <v>1.44897</v>
      </c>
      <c r="JS397">
        <v>2.46582</v>
      </c>
      <c r="JT397">
        <v>38.0377</v>
      </c>
      <c r="JU397">
        <v>23.8861</v>
      </c>
      <c r="JV397">
        <v>18</v>
      </c>
      <c r="JW397">
        <v>476.554</v>
      </c>
      <c r="JX397">
        <v>436.491</v>
      </c>
      <c r="JY397">
        <v>13.5151</v>
      </c>
      <c r="JZ397">
        <v>23.0391</v>
      </c>
      <c r="KA397">
        <v>30.0003</v>
      </c>
      <c r="KB397">
        <v>22.8809</v>
      </c>
      <c r="KC397">
        <v>22.9774</v>
      </c>
      <c r="KD397">
        <v>62.4096</v>
      </c>
      <c r="KE397">
        <v>47.7869</v>
      </c>
      <c r="KF397">
        <v>0</v>
      </c>
      <c r="KG397">
        <v>13.501</v>
      </c>
      <c r="KH397">
        <v>1556.73</v>
      </c>
      <c r="KI397">
        <v>8.2112</v>
      </c>
      <c r="KJ397">
        <v>102.326</v>
      </c>
      <c r="KK397">
        <v>101.596</v>
      </c>
    </row>
    <row r="398" spans="1:297">
      <c r="A398">
        <v>382</v>
      </c>
      <c r="B398">
        <v>1761333845.5</v>
      </c>
      <c r="C398">
        <v>5804.900000095367</v>
      </c>
      <c r="D398" t="s">
        <v>1210</v>
      </c>
      <c r="E398" t="s">
        <v>1211</v>
      </c>
      <c r="F398">
        <v>5</v>
      </c>
      <c r="G398" t="s">
        <v>1025</v>
      </c>
      <c r="H398" t="s">
        <v>436</v>
      </c>
      <c r="I398">
        <v>1761333838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1556.156739441709</v>
      </c>
      <c r="AK398">
        <v>1523.758848484848</v>
      </c>
      <c r="AL398">
        <v>3.352963937535905</v>
      </c>
      <c r="AM398">
        <v>65.53775590521134</v>
      </c>
      <c r="AN398">
        <f>(AP398 - AO398 + DY398*1E3/(8.314*(EA398+273.15)) * AR398/DX398 * AQ398) * DX398/(100*DL398) * 1000/(1000 - AP398)</f>
        <v>0</v>
      </c>
      <c r="AO398">
        <v>8.233113333327692</v>
      </c>
      <c r="AP398">
        <v>11.52051878787879</v>
      </c>
      <c r="AQ398">
        <v>-1.470235773197751E-06</v>
      </c>
      <c r="AR398">
        <v>114.1004477880155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1761333838</v>
      </c>
      <c r="DR398">
        <v>1482.985555555555</v>
      </c>
      <c r="DS398">
        <v>1528.148148148148</v>
      </c>
      <c r="DT398">
        <v>11.52437777777778</v>
      </c>
      <c r="DU398">
        <v>8.232496666666668</v>
      </c>
      <c r="DV398">
        <v>1481.120740740741</v>
      </c>
      <c r="DW398">
        <v>11.47321481481482</v>
      </c>
      <c r="DX398">
        <v>500.0167407407408</v>
      </c>
      <c r="DY398">
        <v>90.12404074074075</v>
      </c>
      <c r="DZ398">
        <v>0.02961806296296297</v>
      </c>
      <c r="EA398">
        <v>17.96954074074074</v>
      </c>
      <c r="EB398">
        <v>18.01316666666666</v>
      </c>
      <c r="EC398">
        <v>999.9000000000001</v>
      </c>
      <c r="ED398">
        <v>0</v>
      </c>
      <c r="EE398">
        <v>0</v>
      </c>
      <c r="EF398">
        <v>10007.17703703704</v>
      </c>
      <c r="EG398">
        <v>0</v>
      </c>
      <c r="EH398">
        <v>1163.012962962963</v>
      </c>
      <c r="EI398">
        <v>-45.16265555555556</v>
      </c>
      <c r="EJ398">
        <v>1500.275185185185</v>
      </c>
      <c r="EK398">
        <v>1540.833703703704</v>
      </c>
      <c r="EL398">
        <v>3.291883333333333</v>
      </c>
      <c r="EM398">
        <v>1528.148148148148</v>
      </c>
      <c r="EN398">
        <v>8.232496666666668</v>
      </c>
      <c r="EO398">
        <v>1.038622962962963</v>
      </c>
      <c r="EP398">
        <v>0.7419458148148149</v>
      </c>
      <c r="EQ398">
        <v>7.469757407407408</v>
      </c>
      <c r="ER398">
        <v>2.642566296296297</v>
      </c>
      <c r="ES398">
        <v>1199.998518518518</v>
      </c>
      <c r="ET398">
        <v>0.966998888888889</v>
      </c>
      <c r="EU398">
        <v>0.03300100370370371</v>
      </c>
      <c r="EV398">
        <v>0</v>
      </c>
      <c r="EW398">
        <v>1218.062962962963</v>
      </c>
      <c r="EX398">
        <v>5.000560000000001</v>
      </c>
      <c r="EY398">
        <v>14573.61111111111</v>
      </c>
      <c r="EZ398">
        <v>10316.80740740741</v>
      </c>
      <c r="FA398">
        <v>37.23818518518518</v>
      </c>
      <c r="FB398">
        <v>40.58537037037036</v>
      </c>
      <c r="FC398">
        <v>38.3792962962963</v>
      </c>
      <c r="FD398">
        <v>39.72903703703702</v>
      </c>
      <c r="FE398">
        <v>38.62244444444445</v>
      </c>
      <c r="FF398">
        <v>1155.562962962963</v>
      </c>
      <c r="FG398">
        <v>39.43555555555557</v>
      </c>
      <c r="FH398">
        <v>0</v>
      </c>
      <c r="FI398">
        <v>1761333881.6</v>
      </c>
      <c r="FJ398">
        <v>0</v>
      </c>
      <c r="FK398">
        <v>1218.1056</v>
      </c>
      <c r="FL398">
        <v>-2.846153843663054</v>
      </c>
      <c r="FM398">
        <v>-9.192307725915015</v>
      </c>
      <c r="FN398">
        <v>14573.312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-45.10036829268293</v>
      </c>
      <c r="GD398">
        <v>-0.8584975609756459</v>
      </c>
      <c r="GE398">
        <v>0.2333342733954612</v>
      </c>
      <c r="GF398">
        <v>0</v>
      </c>
      <c r="GG398">
        <v>1218.293235294117</v>
      </c>
      <c r="GH398">
        <v>-3.133231472961914</v>
      </c>
      <c r="GI398">
        <v>0.3902843653198849</v>
      </c>
      <c r="GJ398">
        <v>0</v>
      </c>
      <c r="GK398">
        <v>3.293953658536585</v>
      </c>
      <c r="GL398">
        <v>-0.04313770034842535</v>
      </c>
      <c r="GM398">
        <v>0.004301936464758316</v>
      </c>
      <c r="GN398">
        <v>1</v>
      </c>
      <c r="GO398">
        <v>1</v>
      </c>
      <c r="GP398">
        <v>3</v>
      </c>
      <c r="GQ398" t="s">
        <v>446</v>
      </c>
      <c r="GR398">
        <v>3.13354</v>
      </c>
      <c r="GS398">
        <v>2.70735</v>
      </c>
      <c r="GT398">
        <v>0.202435</v>
      </c>
      <c r="GU398">
        <v>0.207379</v>
      </c>
      <c r="GV398">
        <v>0.0638891</v>
      </c>
      <c r="GW398">
        <v>0.0498262</v>
      </c>
      <c r="GX398">
        <v>24297.7</v>
      </c>
      <c r="GY398">
        <v>23385</v>
      </c>
      <c r="GZ398">
        <v>30981.1</v>
      </c>
      <c r="HA398">
        <v>29728.2</v>
      </c>
      <c r="HB398">
        <v>39985.8</v>
      </c>
      <c r="HC398">
        <v>37180.5</v>
      </c>
      <c r="HD398">
        <v>47320.4</v>
      </c>
      <c r="HE398">
        <v>44164.7</v>
      </c>
      <c r="HF398">
        <v>1.89575</v>
      </c>
      <c r="HG398">
        <v>1.8804</v>
      </c>
      <c r="HH398">
        <v>0.0423603</v>
      </c>
      <c r="HI398">
        <v>0</v>
      </c>
      <c r="HJ398">
        <v>17.3128</v>
      </c>
      <c r="HK398">
        <v>999.9</v>
      </c>
      <c r="HL398">
        <v>30.9</v>
      </c>
      <c r="HM398">
        <v>32.5</v>
      </c>
      <c r="HN398">
        <v>16.8419</v>
      </c>
      <c r="HO398">
        <v>63.7613</v>
      </c>
      <c r="HP398">
        <v>20.1082</v>
      </c>
      <c r="HQ398">
        <v>1</v>
      </c>
      <c r="HR398">
        <v>-0.303453</v>
      </c>
      <c r="HS398">
        <v>3.01476</v>
      </c>
      <c r="HT398">
        <v>20.1806</v>
      </c>
      <c r="HU398">
        <v>5.22987</v>
      </c>
      <c r="HV398">
        <v>11.971</v>
      </c>
      <c r="HW398">
        <v>4.97075</v>
      </c>
      <c r="HX398">
        <v>3.28945</v>
      </c>
      <c r="HY398">
        <v>9999</v>
      </c>
      <c r="HZ398">
        <v>9999</v>
      </c>
      <c r="IA398">
        <v>9999</v>
      </c>
      <c r="IB398">
        <v>999.9</v>
      </c>
      <c r="IC398">
        <v>4.97297</v>
      </c>
      <c r="ID398">
        <v>1.87744</v>
      </c>
      <c r="IE398">
        <v>1.87546</v>
      </c>
      <c r="IF398">
        <v>1.87836</v>
      </c>
      <c r="IG398">
        <v>1.87503</v>
      </c>
      <c r="IH398">
        <v>1.8786</v>
      </c>
      <c r="II398">
        <v>1.87575</v>
      </c>
      <c r="IJ398">
        <v>1.87684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1.9</v>
      </c>
      <c r="IY398">
        <v>0.0511</v>
      </c>
      <c r="IZ398">
        <v>-0.1194416370607354</v>
      </c>
      <c r="JA398">
        <v>0.002211305909277446</v>
      </c>
      <c r="JB398">
        <v>-1.416678044876584E-06</v>
      </c>
      <c r="JC398">
        <v>5.589822708492042E-10</v>
      </c>
      <c r="JD398">
        <v>-0.0366444106193515</v>
      </c>
      <c r="JE398">
        <v>-0.003883289402147765</v>
      </c>
      <c r="JF398">
        <v>0.001294046794190009</v>
      </c>
      <c r="JG398">
        <v>-2.515066912705432E-05</v>
      </c>
      <c r="JH398">
        <v>14</v>
      </c>
      <c r="JI398">
        <v>2052</v>
      </c>
      <c r="JJ398">
        <v>1</v>
      </c>
      <c r="JK398">
        <v>21</v>
      </c>
      <c r="JL398">
        <v>29355564.1</v>
      </c>
      <c r="JM398">
        <v>29355564.1</v>
      </c>
      <c r="JN398">
        <v>3.14209</v>
      </c>
      <c r="JO398">
        <v>2.51587</v>
      </c>
      <c r="JP398">
        <v>1.39893</v>
      </c>
      <c r="JQ398">
        <v>2.32788</v>
      </c>
      <c r="JR398">
        <v>1.44897</v>
      </c>
      <c r="JS398">
        <v>2.51831</v>
      </c>
      <c r="JT398">
        <v>38.062</v>
      </c>
      <c r="JU398">
        <v>23.8949</v>
      </c>
      <c r="JV398">
        <v>18</v>
      </c>
      <c r="JW398">
        <v>476.686</v>
      </c>
      <c r="JX398">
        <v>436.395</v>
      </c>
      <c r="JY398">
        <v>13.5024</v>
      </c>
      <c r="JZ398">
        <v>23.0391</v>
      </c>
      <c r="KA398">
        <v>30.0002</v>
      </c>
      <c r="KB398">
        <v>22.8793</v>
      </c>
      <c r="KC398">
        <v>22.9766</v>
      </c>
      <c r="KD398">
        <v>62.8967</v>
      </c>
      <c r="KE398">
        <v>47.7869</v>
      </c>
      <c r="KF398">
        <v>0</v>
      </c>
      <c r="KG398">
        <v>13.4864</v>
      </c>
      <c r="KH398">
        <v>1570.08</v>
      </c>
      <c r="KI398">
        <v>8.2112</v>
      </c>
      <c r="KJ398">
        <v>102.326</v>
      </c>
      <c r="KK398">
        <v>101.595</v>
      </c>
    </row>
    <row r="399" spans="1:297">
      <c r="A399">
        <v>383</v>
      </c>
      <c r="B399">
        <v>1761333850.5</v>
      </c>
      <c r="C399">
        <v>5809.900000095367</v>
      </c>
      <c r="D399" t="s">
        <v>1212</v>
      </c>
      <c r="E399" t="s">
        <v>1213</v>
      </c>
      <c r="F399">
        <v>5</v>
      </c>
      <c r="G399" t="s">
        <v>1025</v>
      </c>
      <c r="H399" t="s">
        <v>436</v>
      </c>
      <c r="I399">
        <v>1761333842.714286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1573.12652396618</v>
      </c>
      <c r="AK399">
        <v>1540.663515151515</v>
      </c>
      <c r="AL399">
        <v>3.372687058296275</v>
      </c>
      <c r="AM399">
        <v>65.53775590521134</v>
      </c>
      <c r="AN399">
        <f>(AP399 - AO399 + DY399*1E3/(8.314*(EA399+273.15)) * AR399/DX399 * AQ399) * DX399/(100*DL399) * 1000/(1000 - AP399)</f>
        <v>0</v>
      </c>
      <c r="AO399">
        <v>8.23270010988643</v>
      </c>
      <c r="AP399">
        <v>11.51670060606061</v>
      </c>
      <c r="AQ399">
        <v>-6.14584180975463E-06</v>
      </c>
      <c r="AR399">
        <v>114.1004477880155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1761333842.714286</v>
      </c>
      <c r="DR399">
        <v>1498.667142857143</v>
      </c>
      <c r="DS399">
        <v>1543.931071428571</v>
      </c>
      <c r="DT399">
        <v>11.52116071428571</v>
      </c>
      <c r="DU399">
        <v>8.232596785714287</v>
      </c>
      <c r="DV399">
        <v>1496.775714285714</v>
      </c>
      <c r="DW399">
        <v>11.47005</v>
      </c>
      <c r="DX399">
        <v>500.0129999999999</v>
      </c>
      <c r="DY399">
        <v>90.12450714285715</v>
      </c>
      <c r="DZ399">
        <v>0.02944476785714286</v>
      </c>
      <c r="EA399">
        <v>17.97233571428571</v>
      </c>
      <c r="EB399">
        <v>18.01393928571429</v>
      </c>
      <c r="EC399">
        <v>999.9000000000002</v>
      </c>
      <c r="ED399">
        <v>0</v>
      </c>
      <c r="EE399">
        <v>0</v>
      </c>
      <c r="EF399">
        <v>10020.87214285714</v>
      </c>
      <c r="EG399">
        <v>0</v>
      </c>
      <c r="EH399">
        <v>1163.011071428571</v>
      </c>
      <c r="EI399">
        <v>-45.264025</v>
      </c>
      <c r="EJ399">
        <v>1516.134642857143</v>
      </c>
      <c r="EK399">
        <v>1556.7475</v>
      </c>
      <c r="EL399">
        <v>3.288568214285714</v>
      </c>
      <c r="EM399">
        <v>1543.931071428571</v>
      </c>
      <c r="EN399">
        <v>8.232596785714287</v>
      </c>
      <c r="EO399">
        <v>1.038338571428571</v>
      </c>
      <c r="EP399">
        <v>0.7419586785714284</v>
      </c>
      <c r="EQ399">
        <v>7.465748214285715</v>
      </c>
      <c r="ER399">
        <v>2.642810357142858</v>
      </c>
      <c r="ES399">
        <v>1200.012857142857</v>
      </c>
      <c r="ET399">
        <v>0.9669986071428571</v>
      </c>
      <c r="EU399">
        <v>0.03300125714285714</v>
      </c>
      <c r="EV399">
        <v>0</v>
      </c>
      <c r="EW399">
        <v>1217.844642857143</v>
      </c>
      <c r="EX399">
        <v>5.000560000000001</v>
      </c>
      <c r="EY399">
        <v>14573.50714285714</v>
      </c>
      <c r="EZ399">
        <v>10316.91785714285</v>
      </c>
      <c r="FA399">
        <v>37.28767857142857</v>
      </c>
      <c r="FB399">
        <v>40.66046428571428</v>
      </c>
      <c r="FC399">
        <v>38.43057142857143</v>
      </c>
      <c r="FD399">
        <v>39.82117857142856</v>
      </c>
      <c r="FE399">
        <v>38.67389285714285</v>
      </c>
      <c r="FF399">
        <v>1155.575714285714</v>
      </c>
      <c r="FG399">
        <v>39.43714285714286</v>
      </c>
      <c r="FH399">
        <v>0</v>
      </c>
      <c r="FI399">
        <v>1761333886.4</v>
      </c>
      <c r="FJ399">
        <v>0</v>
      </c>
      <c r="FK399">
        <v>1217.8396</v>
      </c>
      <c r="FL399">
        <v>-3.374615381752927</v>
      </c>
      <c r="FM399">
        <v>-5.615384471633364</v>
      </c>
      <c r="FN399">
        <v>14572.968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-45.2146</v>
      </c>
      <c r="GD399">
        <v>-0.9114596622887311</v>
      </c>
      <c r="GE399">
        <v>0.2348879115663471</v>
      </c>
      <c r="GF399">
        <v>0</v>
      </c>
      <c r="GG399">
        <v>1218.048235294117</v>
      </c>
      <c r="GH399">
        <v>-3.191749427056714</v>
      </c>
      <c r="GI399">
        <v>0.3950463158865065</v>
      </c>
      <c r="GJ399">
        <v>0</v>
      </c>
      <c r="GK399">
        <v>3.2906515</v>
      </c>
      <c r="GL399">
        <v>-0.04320833020639106</v>
      </c>
      <c r="GM399">
        <v>0.004203356129332863</v>
      </c>
      <c r="GN399">
        <v>1</v>
      </c>
      <c r="GO399">
        <v>1</v>
      </c>
      <c r="GP399">
        <v>3</v>
      </c>
      <c r="GQ399" t="s">
        <v>446</v>
      </c>
      <c r="GR399">
        <v>3.13348</v>
      </c>
      <c r="GS399">
        <v>2.70706</v>
      </c>
      <c r="GT399">
        <v>0.203761</v>
      </c>
      <c r="GU399">
        <v>0.208712</v>
      </c>
      <c r="GV399">
        <v>0.0638754</v>
      </c>
      <c r="GW399">
        <v>0.0498253</v>
      </c>
      <c r="GX399">
        <v>24257.1</v>
      </c>
      <c r="GY399">
        <v>23345.8</v>
      </c>
      <c r="GZ399">
        <v>30980.8</v>
      </c>
      <c r="HA399">
        <v>29728.3</v>
      </c>
      <c r="HB399">
        <v>39986.3</v>
      </c>
      <c r="HC399">
        <v>37180.8</v>
      </c>
      <c r="HD399">
        <v>47320.3</v>
      </c>
      <c r="HE399">
        <v>44164.9</v>
      </c>
      <c r="HF399">
        <v>1.89543</v>
      </c>
      <c r="HG399">
        <v>1.8803</v>
      </c>
      <c r="HH399">
        <v>0.0422411</v>
      </c>
      <c r="HI399">
        <v>0</v>
      </c>
      <c r="HJ399">
        <v>17.3151</v>
      </c>
      <c r="HK399">
        <v>999.9</v>
      </c>
      <c r="HL399">
        <v>30.9</v>
      </c>
      <c r="HM399">
        <v>32.5</v>
      </c>
      <c r="HN399">
        <v>16.8414</v>
      </c>
      <c r="HO399">
        <v>63.5913</v>
      </c>
      <c r="HP399">
        <v>20.1282</v>
      </c>
      <c r="HQ399">
        <v>1</v>
      </c>
      <c r="HR399">
        <v>-0.303516</v>
      </c>
      <c r="HS399">
        <v>3.02031</v>
      </c>
      <c r="HT399">
        <v>20.1805</v>
      </c>
      <c r="HU399">
        <v>5.23047</v>
      </c>
      <c r="HV399">
        <v>11.9716</v>
      </c>
      <c r="HW399">
        <v>4.971</v>
      </c>
      <c r="HX399">
        <v>3.2896</v>
      </c>
      <c r="HY399">
        <v>9999</v>
      </c>
      <c r="HZ399">
        <v>9999</v>
      </c>
      <c r="IA399">
        <v>9999</v>
      </c>
      <c r="IB399">
        <v>999.9</v>
      </c>
      <c r="IC399">
        <v>4.97299</v>
      </c>
      <c r="ID399">
        <v>1.87744</v>
      </c>
      <c r="IE399">
        <v>1.87549</v>
      </c>
      <c r="IF399">
        <v>1.87836</v>
      </c>
      <c r="IG399">
        <v>1.87504</v>
      </c>
      <c r="IH399">
        <v>1.87862</v>
      </c>
      <c r="II399">
        <v>1.87576</v>
      </c>
      <c r="IJ399">
        <v>1.87684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1.94</v>
      </c>
      <c r="IY399">
        <v>0.0511</v>
      </c>
      <c r="IZ399">
        <v>-0.1194416370607354</v>
      </c>
      <c r="JA399">
        <v>0.002211305909277446</v>
      </c>
      <c r="JB399">
        <v>-1.416678044876584E-06</v>
      </c>
      <c r="JC399">
        <v>5.589822708492042E-10</v>
      </c>
      <c r="JD399">
        <v>-0.0366444106193515</v>
      </c>
      <c r="JE399">
        <v>-0.003883289402147765</v>
      </c>
      <c r="JF399">
        <v>0.001294046794190009</v>
      </c>
      <c r="JG399">
        <v>-2.515066912705432E-05</v>
      </c>
      <c r="JH399">
        <v>14</v>
      </c>
      <c r="JI399">
        <v>2052</v>
      </c>
      <c r="JJ399">
        <v>1</v>
      </c>
      <c r="JK399">
        <v>21</v>
      </c>
      <c r="JL399">
        <v>29355564.2</v>
      </c>
      <c r="JM399">
        <v>29355564.2</v>
      </c>
      <c r="JN399">
        <v>3.16895</v>
      </c>
      <c r="JO399">
        <v>2.50977</v>
      </c>
      <c r="JP399">
        <v>1.39893</v>
      </c>
      <c r="JQ399">
        <v>2.32788</v>
      </c>
      <c r="JR399">
        <v>1.44897</v>
      </c>
      <c r="JS399">
        <v>2.59888</v>
      </c>
      <c r="JT399">
        <v>38.062</v>
      </c>
      <c r="JU399">
        <v>23.8949</v>
      </c>
      <c r="JV399">
        <v>18</v>
      </c>
      <c r="JW399">
        <v>476.516</v>
      </c>
      <c r="JX399">
        <v>436.336</v>
      </c>
      <c r="JY399">
        <v>13.4863</v>
      </c>
      <c r="JZ399">
        <v>23.0394</v>
      </c>
      <c r="KA399">
        <v>30.0001</v>
      </c>
      <c r="KB399">
        <v>22.8793</v>
      </c>
      <c r="KC399">
        <v>22.9766</v>
      </c>
      <c r="KD399">
        <v>63.4401</v>
      </c>
      <c r="KE399">
        <v>47.7869</v>
      </c>
      <c r="KF399">
        <v>0</v>
      </c>
      <c r="KG399">
        <v>13.4738</v>
      </c>
      <c r="KH399">
        <v>1590.14</v>
      </c>
      <c r="KI399">
        <v>8.2112</v>
      </c>
      <c r="KJ399">
        <v>102.325</v>
      </c>
      <c r="KK399">
        <v>101.596</v>
      </c>
    </row>
    <row r="400" spans="1:297">
      <c r="A400">
        <v>384</v>
      </c>
      <c r="B400">
        <v>1761333855.5</v>
      </c>
      <c r="C400">
        <v>5814.900000095367</v>
      </c>
      <c r="D400" t="s">
        <v>1214</v>
      </c>
      <c r="E400" t="s">
        <v>1215</v>
      </c>
      <c r="F400">
        <v>5</v>
      </c>
      <c r="G400" t="s">
        <v>1025</v>
      </c>
      <c r="H400" t="s">
        <v>436</v>
      </c>
      <c r="I400">
        <v>1761333848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1590.079774001453</v>
      </c>
      <c r="AK400">
        <v>1557.721333333332</v>
      </c>
      <c r="AL400">
        <v>3.40218251906608</v>
      </c>
      <c r="AM400">
        <v>65.53775590521134</v>
      </c>
      <c r="AN400">
        <f>(AP400 - AO400 + DY400*1E3/(8.314*(EA400+273.15)) * AR400/DX400 * AQ400) * DX400/(100*DL400) * 1000/(1000 - AP400)</f>
        <v>0</v>
      </c>
      <c r="AO400">
        <v>8.23323500339667</v>
      </c>
      <c r="AP400">
        <v>11.51143575757576</v>
      </c>
      <c r="AQ400">
        <v>-3.516221826337695E-06</v>
      </c>
      <c r="AR400">
        <v>114.1004477880155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1761333848</v>
      </c>
      <c r="DR400">
        <v>1516.285925925926</v>
      </c>
      <c r="DS400">
        <v>1561.627407407407</v>
      </c>
      <c r="DT400">
        <v>11.51757407407407</v>
      </c>
      <c r="DU400">
        <v>8.233106296296297</v>
      </c>
      <c r="DV400">
        <v>1514.361851851851</v>
      </c>
      <c r="DW400">
        <v>11.46652592592593</v>
      </c>
      <c r="DX400">
        <v>499.9987407407407</v>
      </c>
      <c r="DY400">
        <v>90.12554444444443</v>
      </c>
      <c r="DZ400">
        <v>0.02942334444444444</v>
      </c>
      <c r="EA400">
        <v>17.97315555555556</v>
      </c>
      <c r="EB400">
        <v>18.01485925925926</v>
      </c>
      <c r="EC400">
        <v>999.9000000000001</v>
      </c>
      <c r="ED400">
        <v>0</v>
      </c>
      <c r="EE400">
        <v>0</v>
      </c>
      <c r="EF400">
        <v>10016.3462962963</v>
      </c>
      <c r="EG400">
        <v>0</v>
      </c>
      <c r="EH400">
        <v>1163.006666666667</v>
      </c>
      <c r="EI400">
        <v>-45.34323333333332</v>
      </c>
      <c r="EJ400">
        <v>1533.952222222222</v>
      </c>
      <c r="EK400">
        <v>1574.591481481481</v>
      </c>
      <c r="EL400">
        <v>3.284472962962963</v>
      </c>
      <c r="EM400">
        <v>1561.627407407407</v>
      </c>
      <c r="EN400">
        <v>8.233106296296297</v>
      </c>
      <c r="EO400">
        <v>1.038028148148148</v>
      </c>
      <c r="EP400">
        <v>0.7420131481481482</v>
      </c>
      <c r="EQ400">
        <v>7.461361851851852</v>
      </c>
      <c r="ER400">
        <v>2.643844814814815</v>
      </c>
      <c r="ES400">
        <v>1200.009629629629</v>
      </c>
      <c r="ET400">
        <v>0.9669978888888889</v>
      </c>
      <c r="EU400">
        <v>0.03300197037037037</v>
      </c>
      <c r="EV400">
        <v>0</v>
      </c>
      <c r="EW400">
        <v>1217.578888888889</v>
      </c>
      <c r="EX400">
        <v>5.000560000000001</v>
      </c>
      <c r="EY400">
        <v>14572.92592592593</v>
      </c>
      <c r="EZ400">
        <v>10316.8962962963</v>
      </c>
      <c r="FA400">
        <v>37.30992592592592</v>
      </c>
      <c r="FB400">
        <v>40.74744444444444</v>
      </c>
      <c r="FC400">
        <v>38.48822222222222</v>
      </c>
      <c r="FD400">
        <v>39.93722222222222</v>
      </c>
      <c r="FE400">
        <v>38.74048148148148</v>
      </c>
      <c r="FF400">
        <v>1155.570740740741</v>
      </c>
      <c r="FG400">
        <v>39.4388888888889</v>
      </c>
      <c r="FH400">
        <v>0</v>
      </c>
      <c r="FI400">
        <v>1761333891.2</v>
      </c>
      <c r="FJ400">
        <v>0</v>
      </c>
      <c r="FK400">
        <v>1217.596</v>
      </c>
      <c r="FL400">
        <v>-2.849230756818641</v>
      </c>
      <c r="FM400">
        <v>-6.869230624926683</v>
      </c>
      <c r="FN400">
        <v>14572.424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-45.26659756097561</v>
      </c>
      <c r="GD400">
        <v>-1.023579094076764</v>
      </c>
      <c r="GE400">
        <v>0.2558321529477015</v>
      </c>
      <c r="GF400">
        <v>0</v>
      </c>
      <c r="GG400">
        <v>1217.760588235294</v>
      </c>
      <c r="GH400">
        <v>-3.441711222210317</v>
      </c>
      <c r="GI400">
        <v>0.4139546805009667</v>
      </c>
      <c r="GJ400">
        <v>0</v>
      </c>
      <c r="GK400">
        <v>3.286826829268292</v>
      </c>
      <c r="GL400">
        <v>-0.04526759581880326</v>
      </c>
      <c r="GM400">
        <v>0.004533234154296502</v>
      </c>
      <c r="GN400">
        <v>1</v>
      </c>
      <c r="GO400">
        <v>1</v>
      </c>
      <c r="GP400">
        <v>3</v>
      </c>
      <c r="GQ400" t="s">
        <v>446</v>
      </c>
      <c r="GR400">
        <v>3.1334</v>
      </c>
      <c r="GS400">
        <v>2.70765</v>
      </c>
      <c r="GT400">
        <v>0.205081</v>
      </c>
      <c r="GU400">
        <v>0.209984</v>
      </c>
      <c r="GV400">
        <v>0.06385390000000001</v>
      </c>
      <c r="GW400">
        <v>0.0498327</v>
      </c>
      <c r="GX400">
        <v>24216.6</v>
      </c>
      <c r="GY400">
        <v>23308.3</v>
      </c>
      <c r="GZ400">
        <v>30980.3</v>
      </c>
      <c r="HA400">
        <v>29728.2</v>
      </c>
      <c r="HB400">
        <v>39986.5</v>
      </c>
      <c r="HC400">
        <v>37180.6</v>
      </c>
      <c r="HD400">
        <v>47319.3</v>
      </c>
      <c r="HE400">
        <v>44164.8</v>
      </c>
      <c r="HF400">
        <v>1.8955</v>
      </c>
      <c r="HG400">
        <v>1.88028</v>
      </c>
      <c r="HH400">
        <v>0.042066</v>
      </c>
      <c r="HI400">
        <v>0</v>
      </c>
      <c r="HJ400">
        <v>17.3166</v>
      </c>
      <c r="HK400">
        <v>999.9</v>
      </c>
      <c r="HL400">
        <v>30.9</v>
      </c>
      <c r="HM400">
        <v>32.5</v>
      </c>
      <c r="HN400">
        <v>16.8397</v>
      </c>
      <c r="HO400">
        <v>63.5113</v>
      </c>
      <c r="HP400">
        <v>19.9639</v>
      </c>
      <c r="HQ400">
        <v>1</v>
      </c>
      <c r="HR400">
        <v>-0.303511</v>
      </c>
      <c r="HS400">
        <v>3.03285</v>
      </c>
      <c r="HT400">
        <v>20.1803</v>
      </c>
      <c r="HU400">
        <v>5.23167</v>
      </c>
      <c r="HV400">
        <v>11.9719</v>
      </c>
      <c r="HW400">
        <v>4.9711</v>
      </c>
      <c r="HX400">
        <v>3.2897</v>
      </c>
      <c r="HY400">
        <v>9999</v>
      </c>
      <c r="HZ400">
        <v>9999</v>
      </c>
      <c r="IA400">
        <v>9999</v>
      </c>
      <c r="IB400">
        <v>999.9</v>
      </c>
      <c r="IC400">
        <v>4.97297</v>
      </c>
      <c r="ID400">
        <v>1.87744</v>
      </c>
      <c r="IE400">
        <v>1.87546</v>
      </c>
      <c r="IF400">
        <v>1.87835</v>
      </c>
      <c r="IG400">
        <v>1.87502</v>
      </c>
      <c r="IH400">
        <v>1.87859</v>
      </c>
      <c r="II400">
        <v>1.87575</v>
      </c>
      <c r="IJ400">
        <v>1.87683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1.97</v>
      </c>
      <c r="IY400">
        <v>0.0509</v>
      </c>
      <c r="IZ400">
        <v>-0.1194416370607354</v>
      </c>
      <c r="JA400">
        <v>0.002211305909277446</v>
      </c>
      <c r="JB400">
        <v>-1.416678044876584E-06</v>
      </c>
      <c r="JC400">
        <v>5.589822708492042E-10</v>
      </c>
      <c r="JD400">
        <v>-0.0366444106193515</v>
      </c>
      <c r="JE400">
        <v>-0.003883289402147765</v>
      </c>
      <c r="JF400">
        <v>0.001294046794190009</v>
      </c>
      <c r="JG400">
        <v>-2.515066912705432E-05</v>
      </c>
      <c r="JH400">
        <v>14</v>
      </c>
      <c r="JI400">
        <v>2052</v>
      </c>
      <c r="JJ400">
        <v>1</v>
      </c>
      <c r="JK400">
        <v>21</v>
      </c>
      <c r="JL400">
        <v>29355564.3</v>
      </c>
      <c r="JM400">
        <v>29355564.3</v>
      </c>
      <c r="JN400">
        <v>3.19458</v>
      </c>
      <c r="JO400">
        <v>2.51587</v>
      </c>
      <c r="JP400">
        <v>1.39893</v>
      </c>
      <c r="JQ400">
        <v>2.32788</v>
      </c>
      <c r="JR400">
        <v>1.44897</v>
      </c>
      <c r="JS400">
        <v>2.59644</v>
      </c>
      <c r="JT400">
        <v>38.062</v>
      </c>
      <c r="JU400">
        <v>23.9036</v>
      </c>
      <c r="JV400">
        <v>18</v>
      </c>
      <c r="JW400">
        <v>476.555</v>
      </c>
      <c r="JX400">
        <v>436.315</v>
      </c>
      <c r="JY400">
        <v>13.4732</v>
      </c>
      <c r="JZ400">
        <v>23.041</v>
      </c>
      <c r="KA400">
        <v>30.0001</v>
      </c>
      <c r="KB400">
        <v>22.8793</v>
      </c>
      <c r="KC400">
        <v>22.9759</v>
      </c>
      <c r="KD400">
        <v>63.9423</v>
      </c>
      <c r="KE400">
        <v>47.7869</v>
      </c>
      <c r="KF400">
        <v>0</v>
      </c>
      <c r="KG400">
        <v>13.4564</v>
      </c>
      <c r="KH400">
        <v>1603.49</v>
      </c>
      <c r="KI400">
        <v>8.2112</v>
      </c>
      <c r="KJ400">
        <v>102.323</v>
      </c>
      <c r="KK400">
        <v>101.596</v>
      </c>
    </row>
    <row r="401" spans="1:297">
      <c r="A401">
        <v>385</v>
      </c>
      <c r="B401">
        <v>1761335097.1</v>
      </c>
      <c r="C401">
        <v>7056.5</v>
      </c>
      <c r="D401" t="s">
        <v>1216</v>
      </c>
      <c r="E401" t="s">
        <v>1217</v>
      </c>
      <c r="F401">
        <v>5</v>
      </c>
      <c r="G401" t="s">
        <v>1218</v>
      </c>
      <c r="H401" t="s">
        <v>436</v>
      </c>
      <c r="I401">
        <v>1761335089.099999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426.1472536197963</v>
      </c>
      <c r="AK401">
        <v>413.1223818181816</v>
      </c>
      <c r="AL401">
        <v>-5.570300628607402E-05</v>
      </c>
      <c r="AM401">
        <v>65.51020882067021</v>
      </c>
      <c r="AN401">
        <f>(AP401 - AO401 + DY401*1E3/(8.314*(EA401+273.15)) * AR401/DX401 * AQ401) * DX401/(100*DL401) * 1000/(1000 - AP401)</f>
        <v>0</v>
      </c>
      <c r="AO401">
        <v>14.35688883239469</v>
      </c>
      <c r="AP401">
        <v>16.55066969696969</v>
      </c>
      <c r="AQ401">
        <v>-5.232691551188115E-06</v>
      </c>
      <c r="AR401">
        <v>115.0369576988804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1761335089.099999</v>
      </c>
      <c r="DR401">
        <v>406.2999677419355</v>
      </c>
      <c r="DS401">
        <v>420.0215806451613</v>
      </c>
      <c r="DT401">
        <v>16.55962258064516</v>
      </c>
      <c r="DU401">
        <v>14.3806064516129</v>
      </c>
      <c r="DV401">
        <v>405.7180645161291</v>
      </c>
      <c r="DW401">
        <v>16.42244193548387</v>
      </c>
      <c r="DX401">
        <v>500.0054193548387</v>
      </c>
      <c r="DY401">
        <v>90.1200322580645</v>
      </c>
      <c r="DZ401">
        <v>0.04273675806451613</v>
      </c>
      <c r="EA401">
        <v>23.84978387096774</v>
      </c>
      <c r="EB401">
        <v>24.01061612903226</v>
      </c>
      <c r="EC401">
        <v>999.9000000000003</v>
      </c>
      <c r="ED401">
        <v>0</v>
      </c>
      <c r="EE401">
        <v>0</v>
      </c>
      <c r="EF401">
        <v>9994.695483870968</v>
      </c>
      <c r="EG401">
        <v>0</v>
      </c>
      <c r="EH401">
        <v>1143.867419354839</v>
      </c>
      <c r="EI401">
        <v>-13.72153548387097</v>
      </c>
      <c r="EJ401">
        <v>413.1414838709678</v>
      </c>
      <c r="EK401">
        <v>426.1498709677419</v>
      </c>
      <c r="EL401">
        <v>2.179016774193548</v>
      </c>
      <c r="EM401">
        <v>420.0215806451613</v>
      </c>
      <c r="EN401">
        <v>14.3806064516129</v>
      </c>
      <c r="EO401">
        <v>1.492354193548387</v>
      </c>
      <c r="EP401">
        <v>1.295981290322581</v>
      </c>
      <c r="EQ401">
        <v>12.89004838709678</v>
      </c>
      <c r="ER401">
        <v>10.75230322580645</v>
      </c>
      <c r="ES401">
        <v>1200.006451612903</v>
      </c>
      <c r="ET401">
        <v>0.9670062580645163</v>
      </c>
      <c r="EU401">
        <v>0.03299402580645162</v>
      </c>
      <c r="EV401">
        <v>0</v>
      </c>
      <c r="EW401">
        <v>1477.547741935484</v>
      </c>
      <c r="EX401">
        <v>5.000560000000002</v>
      </c>
      <c r="EY401">
        <v>17559.05161290323</v>
      </c>
      <c r="EZ401">
        <v>10316.90322580645</v>
      </c>
      <c r="FA401">
        <v>36.64100000000001</v>
      </c>
      <c r="FB401">
        <v>39.31199999999998</v>
      </c>
      <c r="FC401">
        <v>37.72554838709677</v>
      </c>
      <c r="FD401">
        <v>38.145</v>
      </c>
      <c r="FE401">
        <v>38.12467741935483</v>
      </c>
      <c r="FF401">
        <v>1155.576451612903</v>
      </c>
      <c r="FG401">
        <v>39.43000000000001</v>
      </c>
      <c r="FH401">
        <v>0</v>
      </c>
      <c r="FI401">
        <v>1761335133.2</v>
      </c>
      <c r="FJ401">
        <v>0</v>
      </c>
      <c r="FK401">
        <v>1477.5156</v>
      </c>
      <c r="FL401">
        <v>-0.003846166374902477</v>
      </c>
      <c r="FM401">
        <v>2.592307637912369</v>
      </c>
      <c r="FN401">
        <v>17559.196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-13.6999268292683</v>
      </c>
      <c r="GD401">
        <v>-0.3396459930313714</v>
      </c>
      <c r="GE401">
        <v>0.04136718402715723</v>
      </c>
      <c r="GF401">
        <v>1</v>
      </c>
      <c r="GG401">
        <v>1477.523235294118</v>
      </c>
      <c r="GH401">
        <v>0.1941940351917666</v>
      </c>
      <c r="GI401">
        <v>0.1820749779015716</v>
      </c>
      <c r="GJ401">
        <v>1</v>
      </c>
      <c r="GK401">
        <v>2.170167317073171</v>
      </c>
      <c r="GL401">
        <v>0.1684670383275268</v>
      </c>
      <c r="GM401">
        <v>0.01934237254652938</v>
      </c>
      <c r="GN401">
        <v>0</v>
      </c>
      <c r="GO401">
        <v>2</v>
      </c>
      <c r="GP401">
        <v>3</v>
      </c>
      <c r="GQ401" t="s">
        <v>440</v>
      </c>
      <c r="GR401">
        <v>3.13027</v>
      </c>
      <c r="GS401">
        <v>2.71994</v>
      </c>
      <c r="GT401">
        <v>0.0837031</v>
      </c>
      <c r="GU401">
        <v>0.0863669</v>
      </c>
      <c r="GV401">
        <v>0.08247</v>
      </c>
      <c r="GW401">
        <v>0.07481690000000001</v>
      </c>
      <c r="GX401">
        <v>27643.8</v>
      </c>
      <c r="GY401">
        <v>26742.6</v>
      </c>
      <c r="GZ401">
        <v>30703.2</v>
      </c>
      <c r="HA401">
        <v>29516.1</v>
      </c>
      <c r="HB401">
        <v>38850.8</v>
      </c>
      <c r="HC401">
        <v>35927.3</v>
      </c>
      <c r="HD401">
        <v>46928.8</v>
      </c>
      <c r="HE401">
        <v>43850.1</v>
      </c>
      <c r="HF401">
        <v>1.84967</v>
      </c>
      <c r="HG401">
        <v>1.84258</v>
      </c>
      <c r="HH401">
        <v>0.0411905</v>
      </c>
      <c r="HI401">
        <v>0</v>
      </c>
      <c r="HJ401">
        <v>23.3352</v>
      </c>
      <c r="HK401">
        <v>999.9</v>
      </c>
      <c r="HL401">
        <v>31</v>
      </c>
      <c r="HM401">
        <v>32.6</v>
      </c>
      <c r="HN401">
        <v>16.9916</v>
      </c>
      <c r="HO401">
        <v>63.2904</v>
      </c>
      <c r="HP401">
        <v>19.2067</v>
      </c>
      <c r="HQ401">
        <v>1</v>
      </c>
      <c r="HR401">
        <v>-0.000912093</v>
      </c>
      <c r="HS401">
        <v>2.40327</v>
      </c>
      <c r="HT401">
        <v>20.1905</v>
      </c>
      <c r="HU401">
        <v>5.23451</v>
      </c>
      <c r="HV401">
        <v>11.974</v>
      </c>
      <c r="HW401">
        <v>4.9715</v>
      </c>
      <c r="HX401">
        <v>3.29045</v>
      </c>
      <c r="HY401">
        <v>9999</v>
      </c>
      <c r="HZ401">
        <v>9999</v>
      </c>
      <c r="IA401">
        <v>9999</v>
      </c>
      <c r="IB401">
        <v>999.9</v>
      </c>
      <c r="IC401">
        <v>4.97299</v>
      </c>
      <c r="ID401">
        <v>1.87749</v>
      </c>
      <c r="IE401">
        <v>1.87558</v>
      </c>
      <c r="IF401">
        <v>1.87839</v>
      </c>
      <c r="IG401">
        <v>1.87514</v>
      </c>
      <c r="IH401">
        <v>1.87866</v>
      </c>
      <c r="II401">
        <v>1.87576</v>
      </c>
      <c r="IJ401">
        <v>1.87694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0.582</v>
      </c>
      <c r="IY401">
        <v>0.137</v>
      </c>
      <c r="IZ401">
        <v>-0.1194416370607354</v>
      </c>
      <c r="JA401">
        <v>0.002211305909277446</v>
      </c>
      <c r="JB401">
        <v>-1.416678044876584E-06</v>
      </c>
      <c r="JC401">
        <v>5.589822708492042E-10</v>
      </c>
      <c r="JD401">
        <v>-0.0366444106193515</v>
      </c>
      <c r="JE401">
        <v>-0.003883289402147765</v>
      </c>
      <c r="JF401">
        <v>0.001294046794190009</v>
      </c>
      <c r="JG401">
        <v>-2.515066912705432E-05</v>
      </c>
      <c r="JH401">
        <v>14</v>
      </c>
      <c r="JI401">
        <v>2052</v>
      </c>
      <c r="JJ401">
        <v>1</v>
      </c>
      <c r="JK401">
        <v>21</v>
      </c>
      <c r="JL401">
        <v>29355585</v>
      </c>
      <c r="JM401">
        <v>29355585</v>
      </c>
      <c r="JN401">
        <v>1.10474</v>
      </c>
      <c r="JO401">
        <v>2.53052</v>
      </c>
      <c r="JP401">
        <v>1.39893</v>
      </c>
      <c r="JQ401">
        <v>2.32788</v>
      </c>
      <c r="JR401">
        <v>1.44897</v>
      </c>
      <c r="JS401">
        <v>2.52441</v>
      </c>
      <c r="JT401">
        <v>37.9891</v>
      </c>
      <c r="JU401">
        <v>23.8774</v>
      </c>
      <c r="JV401">
        <v>18</v>
      </c>
      <c r="JW401">
        <v>475.636</v>
      </c>
      <c r="JX401">
        <v>439.815</v>
      </c>
      <c r="JY401">
        <v>20.3004</v>
      </c>
      <c r="JZ401">
        <v>26.9393</v>
      </c>
      <c r="KA401">
        <v>30.0011</v>
      </c>
      <c r="KB401">
        <v>26.2481</v>
      </c>
      <c r="KC401">
        <v>26.2657</v>
      </c>
      <c r="KD401">
        <v>22.0805</v>
      </c>
      <c r="KE401">
        <v>16.0003</v>
      </c>
      <c r="KF401">
        <v>10.3707</v>
      </c>
      <c r="KG401">
        <v>20.2923</v>
      </c>
      <c r="KH401">
        <v>413.314</v>
      </c>
      <c r="KI401">
        <v>14.2565</v>
      </c>
      <c r="KJ401">
        <v>101.451</v>
      </c>
      <c r="KK401">
        <v>100.871</v>
      </c>
    </row>
    <row r="402" spans="1:297">
      <c r="A402">
        <v>386</v>
      </c>
      <c r="B402">
        <v>1761335102.1</v>
      </c>
      <c r="C402">
        <v>7061.5</v>
      </c>
      <c r="D402" t="s">
        <v>1219</v>
      </c>
      <c r="E402" t="s">
        <v>1220</v>
      </c>
      <c r="F402">
        <v>5</v>
      </c>
      <c r="G402" t="s">
        <v>1218</v>
      </c>
      <c r="H402" t="s">
        <v>436</v>
      </c>
      <c r="I402">
        <v>1761335094.255172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426.1074267724391</v>
      </c>
      <c r="AK402">
        <v>413.0392484848485</v>
      </c>
      <c r="AL402">
        <v>-0.02222062222526929</v>
      </c>
      <c r="AM402">
        <v>65.51020882067021</v>
      </c>
      <c r="AN402">
        <f>(AP402 - AO402 + DY402*1E3/(8.314*(EA402+273.15)) * AR402/DX402 * AQ402) * DX402/(100*DL402) * 1000/(1000 - AP402)</f>
        <v>0</v>
      </c>
      <c r="AO402">
        <v>14.31838346601401</v>
      </c>
      <c r="AP402">
        <v>16.53028666666667</v>
      </c>
      <c r="AQ402">
        <v>-2.650804909824642E-05</v>
      </c>
      <c r="AR402">
        <v>115.0369576988804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1761335094.255172</v>
      </c>
      <c r="DR402">
        <v>406.2890689655172</v>
      </c>
      <c r="DS402">
        <v>419.8626551724138</v>
      </c>
      <c r="DT402">
        <v>16.55304137931035</v>
      </c>
      <c r="DU402">
        <v>14.35228620689655</v>
      </c>
      <c r="DV402">
        <v>405.707172413793</v>
      </c>
      <c r="DW402">
        <v>16.41597931034483</v>
      </c>
      <c r="DX402">
        <v>500.0079310344827</v>
      </c>
      <c r="DY402">
        <v>90.11915862068966</v>
      </c>
      <c r="DZ402">
        <v>0.04245635172413794</v>
      </c>
      <c r="EA402">
        <v>23.8478</v>
      </c>
      <c r="EB402">
        <v>24.0069275862069</v>
      </c>
      <c r="EC402">
        <v>999.9000000000002</v>
      </c>
      <c r="ED402">
        <v>0</v>
      </c>
      <c r="EE402">
        <v>0</v>
      </c>
      <c r="EF402">
        <v>9996.379310344828</v>
      </c>
      <c r="EG402">
        <v>0</v>
      </c>
      <c r="EH402">
        <v>1143.842068965517</v>
      </c>
      <c r="EI402">
        <v>-13.57360689655172</v>
      </c>
      <c r="EJ402">
        <v>413.1275517241379</v>
      </c>
      <c r="EK402">
        <v>425.9763448275862</v>
      </c>
      <c r="EL402">
        <v>2.200751724137931</v>
      </c>
      <c r="EM402">
        <v>419.8626551724138</v>
      </c>
      <c r="EN402">
        <v>14.35228620689655</v>
      </c>
      <c r="EO402">
        <v>1.491746206896552</v>
      </c>
      <c r="EP402">
        <v>1.293416896551724</v>
      </c>
      <c r="EQ402">
        <v>12.88382068965517</v>
      </c>
      <c r="ER402">
        <v>10.72254137931034</v>
      </c>
      <c r="ES402">
        <v>1199.999310344828</v>
      </c>
      <c r="ET402">
        <v>0.9670060000000003</v>
      </c>
      <c r="EU402">
        <v>0.0329943</v>
      </c>
      <c r="EV402">
        <v>0</v>
      </c>
      <c r="EW402">
        <v>1477.59724137931</v>
      </c>
      <c r="EX402">
        <v>5.000560000000001</v>
      </c>
      <c r="EY402">
        <v>17559.36206896552</v>
      </c>
      <c r="EZ402">
        <v>10316.84137931035</v>
      </c>
      <c r="FA402">
        <v>36.63124137931034</v>
      </c>
      <c r="FB402">
        <v>39.31199999999999</v>
      </c>
      <c r="FC402">
        <v>37.71741379310344</v>
      </c>
      <c r="FD402">
        <v>38.13996551724138</v>
      </c>
      <c r="FE402">
        <v>38.12041379310345</v>
      </c>
      <c r="FF402">
        <v>1155.569310344828</v>
      </c>
      <c r="FG402">
        <v>39.43</v>
      </c>
      <c r="FH402">
        <v>0</v>
      </c>
      <c r="FI402">
        <v>1761335138</v>
      </c>
      <c r="FJ402">
        <v>0</v>
      </c>
      <c r="FK402">
        <v>1477.5528</v>
      </c>
      <c r="FL402">
        <v>0.5192307696500407</v>
      </c>
      <c r="FM402">
        <v>5.200000014610975</v>
      </c>
      <c r="FN402">
        <v>17559.392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-13.6546125</v>
      </c>
      <c r="GD402">
        <v>1.061737711069421</v>
      </c>
      <c r="GE402">
        <v>0.2366370006861774</v>
      </c>
      <c r="GF402">
        <v>0</v>
      </c>
      <c r="GG402">
        <v>1477.547647058824</v>
      </c>
      <c r="GH402">
        <v>0.2291825800374943</v>
      </c>
      <c r="GI402">
        <v>0.2044225557879682</v>
      </c>
      <c r="GJ402">
        <v>1</v>
      </c>
      <c r="GK402">
        <v>2.1884825</v>
      </c>
      <c r="GL402">
        <v>0.2663587992495273</v>
      </c>
      <c r="GM402">
        <v>0.02618369299296799</v>
      </c>
      <c r="GN402">
        <v>0</v>
      </c>
      <c r="GO402">
        <v>1</v>
      </c>
      <c r="GP402">
        <v>3</v>
      </c>
      <c r="GQ402" t="s">
        <v>446</v>
      </c>
      <c r="GR402">
        <v>3.13044</v>
      </c>
      <c r="GS402">
        <v>2.71924</v>
      </c>
      <c r="GT402">
        <v>0.0836711</v>
      </c>
      <c r="GU402">
        <v>0.0859331</v>
      </c>
      <c r="GV402">
        <v>0.0823985</v>
      </c>
      <c r="GW402">
        <v>0.0747869</v>
      </c>
      <c r="GX402">
        <v>27644</v>
      </c>
      <c r="GY402">
        <v>26754.8</v>
      </c>
      <c r="GZ402">
        <v>30702.3</v>
      </c>
      <c r="HA402">
        <v>29515.7</v>
      </c>
      <c r="HB402">
        <v>38852.8</v>
      </c>
      <c r="HC402">
        <v>35928</v>
      </c>
      <c r="HD402">
        <v>46927.5</v>
      </c>
      <c r="HE402">
        <v>43849.5</v>
      </c>
      <c r="HF402">
        <v>1.84975</v>
      </c>
      <c r="HG402">
        <v>1.84207</v>
      </c>
      <c r="HH402">
        <v>0.0403933</v>
      </c>
      <c r="HI402">
        <v>0</v>
      </c>
      <c r="HJ402">
        <v>23.3353</v>
      </c>
      <c r="HK402">
        <v>999.9</v>
      </c>
      <c r="HL402">
        <v>31</v>
      </c>
      <c r="HM402">
        <v>32.6</v>
      </c>
      <c r="HN402">
        <v>16.9926</v>
      </c>
      <c r="HO402">
        <v>63.4504</v>
      </c>
      <c r="HP402">
        <v>19.387</v>
      </c>
      <c r="HQ402">
        <v>1</v>
      </c>
      <c r="HR402">
        <v>9.40041E-05</v>
      </c>
      <c r="HS402">
        <v>2.41108</v>
      </c>
      <c r="HT402">
        <v>20.1897</v>
      </c>
      <c r="HU402">
        <v>5.22942</v>
      </c>
      <c r="HV402">
        <v>11.974</v>
      </c>
      <c r="HW402">
        <v>4.96995</v>
      </c>
      <c r="HX402">
        <v>3.28973</v>
      </c>
      <c r="HY402">
        <v>9999</v>
      </c>
      <c r="HZ402">
        <v>9999</v>
      </c>
      <c r="IA402">
        <v>9999</v>
      </c>
      <c r="IB402">
        <v>999.9</v>
      </c>
      <c r="IC402">
        <v>4.97297</v>
      </c>
      <c r="ID402">
        <v>1.87746</v>
      </c>
      <c r="IE402">
        <v>1.87559</v>
      </c>
      <c r="IF402">
        <v>1.87838</v>
      </c>
      <c r="IG402">
        <v>1.87513</v>
      </c>
      <c r="IH402">
        <v>1.87865</v>
      </c>
      <c r="II402">
        <v>1.87576</v>
      </c>
      <c r="IJ402">
        <v>1.87692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0.582</v>
      </c>
      <c r="IY402">
        <v>0.1366</v>
      </c>
      <c r="IZ402">
        <v>-0.1194416370607354</v>
      </c>
      <c r="JA402">
        <v>0.002211305909277446</v>
      </c>
      <c r="JB402">
        <v>-1.416678044876584E-06</v>
      </c>
      <c r="JC402">
        <v>5.589822708492042E-10</v>
      </c>
      <c r="JD402">
        <v>-0.0366444106193515</v>
      </c>
      <c r="JE402">
        <v>-0.003883289402147765</v>
      </c>
      <c r="JF402">
        <v>0.001294046794190009</v>
      </c>
      <c r="JG402">
        <v>-2.515066912705432E-05</v>
      </c>
      <c r="JH402">
        <v>14</v>
      </c>
      <c r="JI402">
        <v>2052</v>
      </c>
      <c r="JJ402">
        <v>1</v>
      </c>
      <c r="JK402">
        <v>21</v>
      </c>
      <c r="JL402">
        <v>29355585</v>
      </c>
      <c r="JM402">
        <v>29355585</v>
      </c>
      <c r="JN402">
        <v>1.07788</v>
      </c>
      <c r="JO402">
        <v>2.5293</v>
      </c>
      <c r="JP402">
        <v>1.39893</v>
      </c>
      <c r="JQ402">
        <v>2.32788</v>
      </c>
      <c r="JR402">
        <v>1.44897</v>
      </c>
      <c r="JS402">
        <v>2.61719</v>
      </c>
      <c r="JT402">
        <v>37.9891</v>
      </c>
      <c r="JU402">
        <v>23.8861</v>
      </c>
      <c r="JV402">
        <v>18</v>
      </c>
      <c r="JW402">
        <v>475.786</v>
      </c>
      <c r="JX402">
        <v>439.633</v>
      </c>
      <c r="JY402">
        <v>20.2921</v>
      </c>
      <c r="JZ402">
        <v>26.953</v>
      </c>
      <c r="KA402">
        <v>30.0011</v>
      </c>
      <c r="KB402">
        <v>26.2643</v>
      </c>
      <c r="KC402">
        <v>26.2818</v>
      </c>
      <c r="KD402">
        <v>21.579</v>
      </c>
      <c r="KE402">
        <v>16.0003</v>
      </c>
      <c r="KF402">
        <v>10.3707</v>
      </c>
      <c r="KG402">
        <v>20.2882</v>
      </c>
      <c r="KH402">
        <v>399.947</v>
      </c>
      <c r="KI402">
        <v>14.2565</v>
      </c>
      <c r="KJ402">
        <v>101.448</v>
      </c>
      <c r="KK402">
        <v>100.87</v>
      </c>
    </row>
    <row r="403" spans="1:297">
      <c r="A403">
        <v>387</v>
      </c>
      <c r="B403">
        <v>1761335107.1</v>
      </c>
      <c r="C403">
        <v>7066.5</v>
      </c>
      <c r="D403" t="s">
        <v>1221</v>
      </c>
      <c r="E403" t="s">
        <v>1222</v>
      </c>
      <c r="F403">
        <v>5</v>
      </c>
      <c r="G403" t="s">
        <v>1218</v>
      </c>
      <c r="H403" t="s">
        <v>436</v>
      </c>
      <c r="I403">
        <v>1761335099.332142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418.8237569937731</v>
      </c>
      <c r="AK403">
        <v>409.7283757575756</v>
      </c>
      <c r="AL403">
        <v>-0.8134443812618235</v>
      </c>
      <c r="AM403">
        <v>65.51020882067021</v>
      </c>
      <c r="AN403">
        <f>(AP403 - AO403 + DY403*1E3/(8.314*(EA403+273.15)) * AR403/DX403 * AQ403) * DX403/(100*DL403) * 1000/(1000 - AP403)</f>
        <v>0</v>
      </c>
      <c r="AO403">
        <v>14.31513851119868</v>
      </c>
      <c r="AP403">
        <v>16.5215412121212</v>
      </c>
      <c r="AQ403">
        <v>-1.288129682400331E-05</v>
      </c>
      <c r="AR403">
        <v>115.0369576988804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1761335099.332142</v>
      </c>
      <c r="DR403">
        <v>405.7892142857142</v>
      </c>
      <c r="DS403">
        <v>417.0954642857142</v>
      </c>
      <c r="DT403">
        <v>16.54009285714286</v>
      </c>
      <c r="DU403">
        <v>14.32902857142857</v>
      </c>
      <c r="DV403">
        <v>405.2080357142858</v>
      </c>
      <c r="DW403">
        <v>16.40324642857143</v>
      </c>
      <c r="DX403">
        <v>499.9931428571429</v>
      </c>
      <c r="DY403">
        <v>90.11838214285714</v>
      </c>
      <c r="DZ403">
        <v>0.04220890000000001</v>
      </c>
      <c r="EA403">
        <v>23.84519285714286</v>
      </c>
      <c r="EB403">
        <v>24.0031</v>
      </c>
      <c r="EC403">
        <v>999.9000000000002</v>
      </c>
      <c r="ED403">
        <v>0</v>
      </c>
      <c r="EE403">
        <v>0</v>
      </c>
      <c r="EF403">
        <v>9987.921785714285</v>
      </c>
      <c r="EG403">
        <v>0</v>
      </c>
      <c r="EH403">
        <v>1143.810714285714</v>
      </c>
      <c r="EI403">
        <v>-11.30626571428571</v>
      </c>
      <c r="EJ403">
        <v>412.6138571428572</v>
      </c>
      <c r="EK403">
        <v>423.1589285714286</v>
      </c>
      <c r="EL403">
        <v>2.211055357142857</v>
      </c>
      <c r="EM403">
        <v>417.0954642857142</v>
      </c>
      <c r="EN403">
        <v>14.32902857142857</v>
      </c>
      <c r="EO403">
        <v>1.490565714285715</v>
      </c>
      <c r="EP403">
        <v>1.291309285714286</v>
      </c>
      <c r="EQ403">
        <v>12.871725</v>
      </c>
      <c r="ER403">
        <v>10.69805714285714</v>
      </c>
      <c r="ES403">
        <v>1200.000357142857</v>
      </c>
      <c r="ET403">
        <v>0.9670060000000003</v>
      </c>
      <c r="EU403">
        <v>0.0329943</v>
      </c>
      <c r="EV403">
        <v>0</v>
      </c>
      <c r="EW403">
        <v>1477.665</v>
      </c>
      <c r="EX403">
        <v>5.000560000000001</v>
      </c>
      <c r="EY403">
        <v>17560.17142857143</v>
      </c>
      <c r="EZ403">
        <v>10316.84642857143</v>
      </c>
      <c r="FA403">
        <v>36.61817857142857</v>
      </c>
      <c r="FB403">
        <v>39.30757142857142</v>
      </c>
      <c r="FC403">
        <v>37.723</v>
      </c>
      <c r="FD403">
        <v>38.13157142857143</v>
      </c>
      <c r="FE403">
        <v>38.10921428571429</v>
      </c>
      <c r="FF403">
        <v>1155.570357142857</v>
      </c>
      <c r="FG403">
        <v>39.43</v>
      </c>
      <c r="FH403">
        <v>0</v>
      </c>
      <c r="FI403">
        <v>1761335143.4</v>
      </c>
      <c r="FJ403">
        <v>0</v>
      </c>
      <c r="FK403">
        <v>1477.643076923077</v>
      </c>
      <c r="FL403">
        <v>1.580854714788833</v>
      </c>
      <c r="FM403">
        <v>15.18632480532778</v>
      </c>
      <c r="FN403">
        <v>17560.35384615385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-12.23170125</v>
      </c>
      <c r="GD403">
        <v>21.4951032270169</v>
      </c>
      <c r="GE403">
        <v>2.757988766824647</v>
      </c>
      <c r="GF403">
        <v>0</v>
      </c>
      <c r="GG403">
        <v>1477.586764705882</v>
      </c>
      <c r="GH403">
        <v>0.7674560771076044</v>
      </c>
      <c r="GI403">
        <v>0.2243647317917466</v>
      </c>
      <c r="GJ403">
        <v>1</v>
      </c>
      <c r="GK403">
        <v>2.2025255</v>
      </c>
      <c r="GL403">
        <v>0.1405407129455856</v>
      </c>
      <c r="GM403">
        <v>0.01738766271670806</v>
      </c>
      <c r="GN403">
        <v>0</v>
      </c>
      <c r="GO403">
        <v>1</v>
      </c>
      <c r="GP403">
        <v>3</v>
      </c>
      <c r="GQ403" t="s">
        <v>446</v>
      </c>
      <c r="GR403">
        <v>3.13007</v>
      </c>
      <c r="GS403">
        <v>2.72025</v>
      </c>
      <c r="GT403">
        <v>0.08306760000000001</v>
      </c>
      <c r="GU403">
        <v>0.0839549</v>
      </c>
      <c r="GV403">
        <v>0.0823647</v>
      </c>
      <c r="GW403">
        <v>0.074776</v>
      </c>
      <c r="GX403">
        <v>27661.6</v>
      </c>
      <c r="GY403">
        <v>26811.8</v>
      </c>
      <c r="GZ403">
        <v>30701.7</v>
      </c>
      <c r="HA403">
        <v>29514.8</v>
      </c>
      <c r="HB403">
        <v>38853.6</v>
      </c>
      <c r="HC403">
        <v>35926.8</v>
      </c>
      <c r="HD403">
        <v>46926.8</v>
      </c>
      <c r="HE403">
        <v>43847.7</v>
      </c>
      <c r="HF403">
        <v>1.849</v>
      </c>
      <c r="HG403">
        <v>1.84242</v>
      </c>
      <c r="HH403">
        <v>0.0397973</v>
      </c>
      <c r="HI403">
        <v>0</v>
      </c>
      <c r="HJ403">
        <v>23.3368</v>
      </c>
      <c r="HK403">
        <v>999.9</v>
      </c>
      <c r="HL403">
        <v>31</v>
      </c>
      <c r="HM403">
        <v>32.6</v>
      </c>
      <c r="HN403">
        <v>16.9911</v>
      </c>
      <c r="HO403">
        <v>63.4004</v>
      </c>
      <c r="HP403">
        <v>19.355</v>
      </c>
      <c r="HQ403">
        <v>1</v>
      </c>
      <c r="HR403">
        <v>0.00100102</v>
      </c>
      <c r="HS403">
        <v>2.40025</v>
      </c>
      <c r="HT403">
        <v>20.1899</v>
      </c>
      <c r="HU403">
        <v>5.22927</v>
      </c>
      <c r="HV403">
        <v>11.974</v>
      </c>
      <c r="HW403">
        <v>4.9706</v>
      </c>
      <c r="HX403">
        <v>3.28973</v>
      </c>
      <c r="HY403">
        <v>9999</v>
      </c>
      <c r="HZ403">
        <v>9999</v>
      </c>
      <c r="IA403">
        <v>9999</v>
      </c>
      <c r="IB403">
        <v>999.9</v>
      </c>
      <c r="IC403">
        <v>4.97294</v>
      </c>
      <c r="ID403">
        <v>1.87745</v>
      </c>
      <c r="IE403">
        <v>1.87557</v>
      </c>
      <c r="IF403">
        <v>1.87838</v>
      </c>
      <c r="IG403">
        <v>1.87512</v>
      </c>
      <c r="IH403">
        <v>1.87863</v>
      </c>
      <c r="II403">
        <v>1.87575</v>
      </c>
      <c r="IJ403">
        <v>1.87691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0.577</v>
      </c>
      <c r="IY403">
        <v>0.1365</v>
      </c>
      <c r="IZ403">
        <v>-0.1194416370607354</v>
      </c>
      <c r="JA403">
        <v>0.002211305909277446</v>
      </c>
      <c r="JB403">
        <v>-1.416678044876584E-06</v>
      </c>
      <c r="JC403">
        <v>5.589822708492042E-10</v>
      </c>
      <c r="JD403">
        <v>-0.0366444106193515</v>
      </c>
      <c r="JE403">
        <v>-0.003883289402147765</v>
      </c>
      <c r="JF403">
        <v>0.001294046794190009</v>
      </c>
      <c r="JG403">
        <v>-2.515066912705432E-05</v>
      </c>
      <c r="JH403">
        <v>14</v>
      </c>
      <c r="JI403">
        <v>2052</v>
      </c>
      <c r="JJ403">
        <v>1</v>
      </c>
      <c r="JK403">
        <v>21</v>
      </c>
      <c r="JL403">
        <v>29355585.1</v>
      </c>
      <c r="JM403">
        <v>29355585.1</v>
      </c>
      <c r="JN403">
        <v>1.04736</v>
      </c>
      <c r="JO403">
        <v>2.54272</v>
      </c>
      <c r="JP403">
        <v>1.39893</v>
      </c>
      <c r="JQ403">
        <v>2.32788</v>
      </c>
      <c r="JR403">
        <v>1.44897</v>
      </c>
      <c r="JS403">
        <v>2.53174</v>
      </c>
      <c r="JT403">
        <v>37.9891</v>
      </c>
      <c r="JU403">
        <v>23.8686</v>
      </c>
      <c r="JV403">
        <v>18</v>
      </c>
      <c r="JW403">
        <v>475.484</v>
      </c>
      <c r="JX403">
        <v>439.968</v>
      </c>
      <c r="JY403">
        <v>20.2866</v>
      </c>
      <c r="JZ403">
        <v>26.9661</v>
      </c>
      <c r="KA403">
        <v>30.001</v>
      </c>
      <c r="KB403">
        <v>26.2792</v>
      </c>
      <c r="KC403">
        <v>26.2973</v>
      </c>
      <c r="KD403">
        <v>20.8848</v>
      </c>
      <c r="KE403">
        <v>16.0003</v>
      </c>
      <c r="KF403">
        <v>10.3707</v>
      </c>
      <c r="KG403">
        <v>20.3388</v>
      </c>
      <c r="KH403">
        <v>379.912</v>
      </c>
      <c r="KI403">
        <v>14.2521</v>
      </c>
      <c r="KJ403">
        <v>101.446</v>
      </c>
      <c r="KK403">
        <v>100.866</v>
      </c>
    </row>
    <row r="404" spans="1:297">
      <c r="A404">
        <v>388</v>
      </c>
      <c r="B404">
        <v>1761335112.1</v>
      </c>
      <c r="C404">
        <v>7071.5</v>
      </c>
      <c r="D404" t="s">
        <v>1223</v>
      </c>
      <c r="E404" t="s">
        <v>1224</v>
      </c>
      <c r="F404">
        <v>5</v>
      </c>
      <c r="G404" t="s">
        <v>1218</v>
      </c>
      <c r="H404" t="s">
        <v>436</v>
      </c>
      <c r="I404">
        <v>1761335104.6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404.2075682893542</v>
      </c>
      <c r="AK404">
        <v>400.7510606060605</v>
      </c>
      <c r="AL404">
        <v>-1.927798311525637</v>
      </c>
      <c r="AM404">
        <v>65.51020882067021</v>
      </c>
      <c r="AN404">
        <f>(AP404 - AO404 + DY404*1E3/(8.314*(EA404+273.15)) * AR404/DX404 * AQ404) * DX404/(100*DL404) * 1000/(1000 - AP404)</f>
        <v>0</v>
      </c>
      <c r="AO404">
        <v>14.31559743017882</v>
      </c>
      <c r="AP404">
        <v>16.51733212121211</v>
      </c>
      <c r="AQ404">
        <v>-4.648446469850488E-06</v>
      </c>
      <c r="AR404">
        <v>115.0369576988804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1761335104.6</v>
      </c>
      <c r="DR404">
        <v>403.0268518518518</v>
      </c>
      <c r="DS404">
        <v>409.2754074074074</v>
      </c>
      <c r="DT404">
        <v>16.52719259259259</v>
      </c>
      <c r="DU404">
        <v>14.3156</v>
      </c>
      <c r="DV404">
        <v>402.4493333333333</v>
      </c>
      <c r="DW404">
        <v>16.39058148148148</v>
      </c>
      <c r="DX404">
        <v>499.9985185185186</v>
      </c>
      <c r="DY404">
        <v>90.11811111111112</v>
      </c>
      <c r="DZ404">
        <v>0.04205293703703702</v>
      </c>
      <c r="EA404">
        <v>23.84297407407407</v>
      </c>
      <c r="EB404">
        <v>23.99835555555556</v>
      </c>
      <c r="EC404">
        <v>999.9000000000001</v>
      </c>
      <c r="ED404">
        <v>0</v>
      </c>
      <c r="EE404">
        <v>0</v>
      </c>
      <c r="EF404">
        <v>9987.990000000002</v>
      </c>
      <c r="EG404">
        <v>0</v>
      </c>
      <c r="EH404">
        <v>1143.785925925926</v>
      </c>
      <c r="EI404">
        <v>-6.248596774074074</v>
      </c>
      <c r="EJ404">
        <v>409.7996666666667</v>
      </c>
      <c r="EK404">
        <v>415.2194814814816</v>
      </c>
      <c r="EL404">
        <v>2.211584444444444</v>
      </c>
      <c r="EM404">
        <v>409.2754074074074</v>
      </c>
      <c r="EN404">
        <v>14.3156</v>
      </c>
      <c r="EO404">
        <v>1.489399259259259</v>
      </c>
      <c r="EP404">
        <v>1.290095185185185</v>
      </c>
      <c r="EQ404">
        <v>12.85976296296296</v>
      </c>
      <c r="ER404">
        <v>10.68394814814815</v>
      </c>
      <c r="ES404">
        <v>1199.998888888889</v>
      </c>
      <c r="ET404">
        <v>0.9670060000000001</v>
      </c>
      <c r="EU404">
        <v>0.0329943</v>
      </c>
      <c r="EV404">
        <v>0</v>
      </c>
      <c r="EW404">
        <v>1477.913333333333</v>
      </c>
      <c r="EX404">
        <v>5.000560000000001</v>
      </c>
      <c r="EY404">
        <v>17563.22962962963</v>
      </c>
      <c r="EZ404">
        <v>10316.82592592592</v>
      </c>
      <c r="FA404">
        <v>36.59003703703704</v>
      </c>
      <c r="FB404">
        <v>39.3074074074074</v>
      </c>
      <c r="FC404">
        <v>37.72892592592592</v>
      </c>
      <c r="FD404">
        <v>38.13866666666667</v>
      </c>
      <c r="FE404">
        <v>38.12022222222222</v>
      </c>
      <c r="FF404">
        <v>1155.568888888889</v>
      </c>
      <c r="FG404">
        <v>39.43</v>
      </c>
      <c r="FH404">
        <v>0</v>
      </c>
      <c r="FI404">
        <v>1761335148.2</v>
      </c>
      <c r="FJ404">
        <v>0</v>
      </c>
      <c r="FK404">
        <v>1477.907692307692</v>
      </c>
      <c r="FL404">
        <v>5.102905997073081</v>
      </c>
      <c r="FM404">
        <v>55.76068379917252</v>
      </c>
      <c r="FN404">
        <v>17563.54615384616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-8.7624305725</v>
      </c>
      <c r="GD404">
        <v>56.13307193133215</v>
      </c>
      <c r="GE404">
        <v>5.855668344818889</v>
      </c>
      <c r="GF404">
        <v>0</v>
      </c>
      <c r="GG404">
        <v>1477.770294117647</v>
      </c>
      <c r="GH404">
        <v>2.287394963618822</v>
      </c>
      <c r="GI404">
        <v>0.3367534033551652</v>
      </c>
      <c r="GJ404">
        <v>0</v>
      </c>
      <c r="GK404">
        <v>2.20968225</v>
      </c>
      <c r="GL404">
        <v>0.003806116322694796</v>
      </c>
      <c r="GM404">
        <v>0.00905940795182004</v>
      </c>
      <c r="GN404">
        <v>1</v>
      </c>
      <c r="GO404">
        <v>1</v>
      </c>
      <c r="GP404">
        <v>3</v>
      </c>
      <c r="GQ404" t="s">
        <v>446</v>
      </c>
      <c r="GR404">
        <v>3.13031</v>
      </c>
      <c r="GS404">
        <v>2.72012</v>
      </c>
      <c r="GT404">
        <v>0.08159760000000001</v>
      </c>
      <c r="GU404">
        <v>0.0814473</v>
      </c>
      <c r="GV404">
        <v>0.0823482</v>
      </c>
      <c r="GW404">
        <v>0.0747379</v>
      </c>
      <c r="GX404">
        <v>27705.1</v>
      </c>
      <c r="GY404">
        <v>26884.3</v>
      </c>
      <c r="GZ404">
        <v>30700.8</v>
      </c>
      <c r="HA404">
        <v>29513.8</v>
      </c>
      <c r="HB404">
        <v>38853.3</v>
      </c>
      <c r="HC404">
        <v>35927</v>
      </c>
      <c r="HD404">
        <v>46925.7</v>
      </c>
      <c r="HE404">
        <v>43846.4</v>
      </c>
      <c r="HF404">
        <v>1.84923</v>
      </c>
      <c r="HG404">
        <v>1.84172</v>
      </c>
      <c r="HH404">
        <v>0.0401735</v>
      </c>
      <c r="HI404">
        <v>0</v>
      </c>
      <c r="HJ404">
        <v>23.3372</v>
      </c>
      <c r="HK404">
        <v>999.9</v>
      </c>
      <c r="HL404">
        <v>31</v>
      </c>
      <c r="HM404">
        <v>32.6</v>
      </c>
      <c r="HN404">
        <v>16.9923</v>
      </c>
      <c r="HO404">
        <v>63.3804</v>
      </c>
      <c r="HP404">
        <v>19.2228</v>
      </c>
      <c r="HQ404">
        <v>1</v>
      </c>
      <c r="HR404">
        <v>0.00116362</v>
      </c>
      <c r="HS404">
        <v>2.19258</v>
      </c>
      <c r="HT404">
        <v>20.1929</v>
      </c>
      <c r="HU404">
        <v>5.22927</v>
      </c>
      <c r="HV404">
        <v>11.974</v>
      </c>
      <c r="HW404">
        <v>4.9705</v>
      </c>
      <c r="HX404">
        <v>3.28965</v>
      </c>
      <c r="HY404">
        <v>9999</v>
      </c>
      <c r="HZ404">
        <v>9999</v>
      </c>
      <c r="IA404">
        <v>9999</v>
      </c>
      <c r="IB404">
        <v>999.9</v>
      </c>
      <c r="IC404">
        <v>4.97298</v>
      </c>
      <c r="ID404">
        <v>1.87753</v>
      </c>
      <c r="IE404">
        <v>1.8756</v>
      </c>
      <c r="IF404">
        <v>1.87845</v>
      </c>
      <c r="IG404">
        <v>1.87515</v>
      </c>
      <c r="IH404">
        <v>1.87866</v>
      </c>
      <c r="II404">
        <v>1.87576</v>
      </c>
      <c r="IJ404">
        <v>1.87697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0.5639999999999999</v>
      </c>
      <c r="IY404">
        <v>0.1365</v>
      </c>
      <c r="IZ404">
        <v>-0.1194416370607354</v>
      </c>
      <c r="JA404">
        <v>0.002211305909277446</v>
      </c>
      <c r="JB404">
        <v>-1.416678044876584E-06</v>
      </c>
      <c r="JC404">
        <v>5.589822708492042E-10</v>
      </c>
      <c r="JD404">
        <v>-0.0366444106193515</v>
      </c>
      <c r="JE404">
        <v>-0.003883289402147765</v>
      </c>
      <c r="JF404">
        <v>0.001294046794190009</v>
      </c>
      <c r="JG404">
        <v>-2.515066912705432E-05</v>
      </c>
      <c r="JH404">
        <v>14</v>
      </c>
      <c r="JI404">
        <v>2052</v>
      </c>
      <c r="JJ404">
        <v>1</v>
      </c>
      <c r="JK404">
        <v>21</v>
      </c>
      <c r="JL404">
        <v>29355585.2</v>
      </c>
      <c r="JM404">
        <v>29355585.2</v>
      </c>
      <c r="JN404">
        <v>1.01074</v>
      </c>
      <c r="JO404">
        <v>2.53662</v>
      </c>
      <c r="JP404">
        <v>1.39893</v>
      </c>
      <c r="JQ404">
        <v>2.32788</v>
      </c>
      <c r="JR404">
        <v>1.44897</v>
      </c>
      <c r="JS404">
        <v>2.51343</v>
      </c>
      <c r="JT404">
        <v>37.9891</v>
      </c>
      <c r="JU404">
        <v>23.8774</v>
      </c>
      <c r="JV404">
        <v>18</v>
      </c>
      <c r="JW404">
        <v>475.705</v>
      </c>
      <c r="JX404">
        <v>439.66</v>
      </c>
      <c r="JY404">
        <v>20.3166</v>
      </c>
      <c r="JZ404">
        <v>26.9792</v>
      </c>
      <c r="KA404">
        <v>30.0005</v>
      </c>
      <c r="KB404">
        <v>26.2942</v>
      </c>
      <c r="KC404">
        <v>26.3128</v>
      </c>
      <c r="KD404">
        <v>20.2158</v>
      </c>
      <c r="KE404">
        <v>16.2747</v>
      </c>
      <c r="KF404">
        <v>10.3707</v>
      </c>
      <c r="KG404">
        <v>20.342</v>
      </c>
      <c r="KH404">
        <v>366.544</v>
      </c>
      <c r="KI404">
        <v>14.2438</v>
      </c>
      <c r="KJ404">
        <v>101.444</v>
      </c>
      <c r="KK404">
        <v>100.863</v>
      </c>
    </row>
    <row r="405" spans="1:297">
      <c r="A405">
        <v>389</v>
      </c>
      <c r="B405">
        <v>1761335117.1</v>
      </c>
      <c r="C405">
        <v>7076.5</v>
      </c>
      <c r="D405" t="s">
        <v>1225</v>
      </c>
      <c r="E405" t="s">
        <v>1226</v>
      </c>
      <c r="F405">
        <v>5</v>
      </c>
      <c r="G405" t="s">
        <v>1218</v>
      </c>
      <c r="H405" t="s">
        <v>436</v>
      </c>
      <c r="I405">
        <v>1761335109.314285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387.9283067912161</v>
      </c>
      <c r="AK405">
        <v>388.0762909090907</v>
      </c>
      <c r="AL405">
        <v>-2.608748783022622</v>
      </c>
      <c r="AM405">
        <v>65.51020882067021</v>
      </c>
      <c r="AN405">
        <f>(AP405 - AO405 + DY405*1E3/(8.314*(EA405+273.15)) * AR405/DX405 * AQ405) * DX405/(100*DL405) * 1000/(1000 - AP405)</f>
        <v>0</v>
      </c>
      <c r="AO405">
        <v>14.29125637273682</v>
      </c>
      <c r="AP405">
        <v>16.51014969696969</v>
      </c>
      <c r="AQ405">
        <v>-6.934850657487867E-06</v>
      </c>
      <c r="AR405">
        <v>115.0369576988804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1761335109.314285</v>
      </c>
      <c r="DR405">
        <v>396.9034285714285</v>
      </c>
      <c r="DS405">
        <v>397.1507142857144</v>
      </c>
      <c r="DT405">
        <v>16.51944642857143</v>
      </c>
      <c r="DU405">
        <v>14.30655</v>
      </c>
      <c r="DV405">
        <v>396.3342499999999</v>
      </c>
      <c r="DW405">
        <v>16.38297142857143</v>
      </c>
      <c r="DX405">
        <v>500.0265</v>
      </c>
      <c r="DY405">
        <v>90.11847142857143</v>
      </c>
      <c r="DZ405">
        <v>0.04218065357142858</v>
      </c>
      <c r="EA405">
        <v>23.84068928571429</v>
      </c>
      <c r="EB405">
        <v>23.99506428571428</v>
      </c>
      <c r="EC405">
        <v>999.9000000000002</v>
      </c>
      <c r="ED405">
        <v>0</v>
      </c>
      <c r="EE405">
        <v>0</v>
      </c>
      <c r="EF405">
        <v>9994.585000000001</v>
      </c>
      <c r="EG405">
        <v>0</v>
      </c>
      <c r="EH405">
        <v>1143.760357142857</v>
      </c>
      <c r="EI405">
        <v>-0.2473368892857143</v>
      </c>
      <c r="EJ405">
        <v>403.5702142857144</v>
      </c>
      <c r="EK405">
        <v>402.9152142857142</v>
      </c>
      <c r="EL405">
        <v>2.212890357142857</v>
      </c>
      <c r="EM405">
        <v>397.1507142857144</v>
      </c>
      <c r="EN405">
        <v>14.30655</v>
      </c>
      <c r="EO405">
        <v>1.4887075</v>
      </c>
      <c r="EP405">
        <v>1.289284642857143</v>
      </c>
      <c r="EQ405">
        <v>12.85266428571428</v>
      </c>
      <c r="ER405">
        <v>10.67451071428571</v>
      </c>
      <c r="ES405">
        <v>1199.997857142857</v>
      </c>
      <c r="ET405">
        <v>0.9670060000000003</v>
      </c>
      <c r="EU405">
        <v>0.0329943</v>
      </c>
      <c r="EV405">
        <v>0</v>
      </c>
      <c r="EW405">
        <v>1478.479285714285</v>
      </c>
      <c r="EX405">
        <v>5.000560000000001</v>
      </c>
      <c r="EY405">
        <v>17569.25</v>
      </c>
      <c r="EZ405">
        <v>10316.80714285714</v>
      </c>
      <c r="FA405">
        <v>36.52882142857143</v>
      </c>
      <c r="FB405">
        <v>39.30757142857142</v>
      </c>
      <c r="FC405">
        <v>37.73192857142857</v>
      </c>
      <c r="FD405">
        <v>38.13817857142857</v>
      </c>
      <c r="FE405">
        <v>38.14489285714285</v>
      </c>
      <c r="FF405">
        <v>1155.567857142857</v>
      </c>
      <c r="FG405">
        <v>39.43</v>
      </c>
      <c r="FH405">
        <v>0</v>
      </c>
      <c r="FI405">
        <v>1761335153</v>
      </c>
      <c r="FJ405">
        <v>0</v>
      </c>
      <c r="FK405">
        <v>1478.506153846154</v>
      </c>
      <c r="FL405">
        <v>9.649230757197268</v>
      </c>
      <c r="FM405">
        <v>100.7179485585053</v>
      </c>
      <c r="FN405">
        <v>17569.53846153846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-3.678814948780488</v>
      </c>
      <c r="GD405">
        <v>76.28454429407661</v>
      </c>
      <c r="GE405">
        <v>7.605978604867781</v>
      </c>
      <c r="GF405">
        <v>0</v>
      </c>
      <c r="GG405">
        <v>1478.220588235294</v>
      </c>
      <c r="GH405">
        <v>7.008403357689117</v>
      </c>
      <c r="GI405">
        <v>0.752333394401833</v>
      </c>
      <c r="GJ405">
        <v>0</v>
      </c>
      <c r="GK405">
        <v>2.21475268292683</v>
      </c>
      <c r="GL405">
        <v>-0.001003275261325766</v>
      </c>
      <c r="GM405">
        <v>0.007891052056475178</v>
      </c>
      <c r="GN405">
        <v>1</v>
      </c>
      <c r="GO405">
        <v>1</v>
      </c>
      <c r="GP405">
        <v>3</v>
      </c>
      <c r="GQ405" t="s">
        <v>446</v>
      </c>
      <c r="GR405">
        <v>3.1304</v>
      </c>
      <c r="GS405">
        <v>2.72009</v>
      </c>
      <c r="GT405">
        <v>0.0795598</v>
      </c>
      <c r="GU405">
        <v>0.0787838</v>
      </c>
      <c r="GV405">
        <v>0.08231719999999999</v>
      </c>
      <c r="GW405">
        <v>0.07465280000000001</v>
      </c>
      <c r="GX405">
        <v>27765.4</v>
      </c>
      <c r="GY405">
        <v>26961.8</v>
      </c>
      <c r="GZ405">
        <v>30699.6</v>
      </c>
      <c r="HA405">
        <v>29513.4</v>
      </c>
      <c r="HB405">
        <v>38853.1</v>
      </c>
      <c r="HC405">
        <v>35929.7</v>
      </c>
      <c r="HD405">
        <v>46924</v>
      </c>
      <c r="HE405">
        <v>43845.8</v>
      </c>
      <c r="HF405">
        <v>1.84942</v>
      </c>
      <c r="HG405">
        <v>1.84145</v>
      </c>
      <c r="HH405">
        <v>0.0400431</v>
      </c>
      <c r="HI405">
        <v>0</v>
      </c>
      <c r="HJ405">
        <v>23.3372</v>
      </c>
      <c r="HK405">
        <v>999.9</v>
      </c>
      <c r="HL405">
        <v>31</v>
      </c>
      <c r="HM405">
        <v>32.6</v>
      </c>
      <c r="HN405">
        <v>16.9923</v>
      </c>
      <c r="HO405">
        <v>63.4804</v>
      </c>
      <c r="HP405">
        <v>19.3349</v>
      </c>
      <c r="HQ405">
        <v>1</v>
      </c>
      <c r="HR405">
        <v>0.00231453</v>
      </c>
      <c r="HS405">
        <v>2.26501</v>
      </c>
      <c r="HT405">
        <v>20.1919</v>
      </c>
      <c r="HU405">
        <v>5.22897</v>
      </c>
      <c r="HV405">
        <v>11.974</v>
      </c>
      <c r="HW405">
        <v>4.9705</v>
      </c>
      <c r="HX405">
        <v>3.28978</v>
      </c>
      <c r="HY405">
        <v>9999</v>
      </c>
      <c r="HZ405">
        <v>9999</v>
      </c>
      <c r="IA405">
        <v>9999</v>
      </c>
      <c r="IB405">
        <v>999.9</v>
      </c>
      <c r="IC405">
        <v>4.97295</v>
      </c>
      <c r="ID405">
        <v>1.87749</v>
      </c>
      <c r="IE405">
        <v>1.8756</v>
      </c>
      <c r="IF405">
        <v>1.8784</v>
      </c>
      <c r="IG405">
        <v>1.87515</v>
      </c>
      <c r="IH405">
        <v>1.87866</v>
      </c>
      <c r="II405">
        <v>1.87576</v>
      </c>
      <c r="IJ405">
        <v>1.87698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0.547</v>
      </c>
      <c r="IY405">
        <v>0.1363</v>
      </c>
      <c r="IZ405">
        <v>-0.1194416370607354</v>
      </c>
      <c r="JA405">
        <v>0.002211305909277446</v>
      </c>
      <c r="JB405">
        <v>-1.416678044876584E-06</v>
      </c>
      <c r="JC405">
        <v>5.589822708492042E-10</v>
      </c>
      <c r="JD405">
        <v>-0.0366444106193515</v>
      </c>
      <c r="JE405">
        <v>-0.003883289402147765</v>
      </c>
      <c r="JF405">
        <v>0.001294046794190009</v>
      </c>
      <c r="JG405">
        <v>-2.515066912705432E-05</v>
      </c>
      <c r="JH405">
        <v>14</v>
      </c>
      <c r="JI405">
        <v>2052</v>
      </c>
      <c r="JJ405">
        <v>1</v>
      </c>
      <c r="JK405">
        <v>21</v>
      </c>
      <c r="JL405">
        <v>29355585.3</v>
      </c>
      <c r="JM405">
        <v>29355585.3</v>
      </c>
      <c r="JN405">
        <v>0.977783</v>
      </c>
      <c r="JO405">
        <v>2.53052</v>
      </c>
      <c r="JP405">
        <v>1.39893</v>
      </c>
      <c r="JQ405">
        <v>2.32788</v>
      </c>
      <c r="JR405">
        <v>1.44897</v>
      </c>
      <c r="JS405">
        <v>2.61597</v>
      </c>
      <c r="JT405">
        <v>37.9891</v>
      </c>
      <c r="JU405">
        <v>23.8861</v>
      </c>
      <c r="JV405">
        <v>18</v>
      </c>
      <c r="JW405">
        <v>475.909</v>
      </c>
      <c r="JX405">
        <v>439.603</v>
      </c>
      <c r="JY405">
        <v>20.3423</v>
      </c>
      <c r="JZ405">
        <v>26.9923</v>
      </c>
      <c r="KA405">
        <v>30.0009</v>
      </c>
      <c r="KB405">
        <v>26.3087</v>
      </c>
      <c r="KC405">
        <v>26.3272</v>
      </c>
      <c r="KD405">
        <v>19.4778</v>
      </c>
      <c r="KE405">
        <v>16.2747</v>
      </c>
      <c r="KF405">
        <v>10.3707</v>
      </c>
      <c r="KG405">
        <v>20.3459</v>
      </c>
      <c r="KH405">
        <v>346.508</v>
      </c>
      <c r="KI405">
        <v>14.2467</v>
      </c>
      <c r="KJ405">
        <v>101.44</v>
      </c>
      <c r="KK405">
        <v>100.862</v>
      </c>
    </row>
    <row r="406" spans="1:297">
      <c r="A406">
        <v>390</v>
      </c>
      <c r="B406">
        <v>1761335122.1</v>
      </c>
      <c r="C406">
        <v>7081.5</v>
      </c>
      <c r="D406" t="s">
        <v>1227</v>
      </c>
      <c r="E406" t="s">
        <v>1228</v>
      </c>
      <c r="F406">
        <v>5</v>
      </c>
      <c r="G406" t="s">
        <v>1218</v>
      </c>
      <c r="H406" t="s">
        <v>436</v>
      </c>
      <c r="I406">
        <v>1761335114.6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371.1397418025999</v>
      </c>
      <c r="AK406">
        <v>373.4661878787877</v>
      </c>
      <c r="AL406">
        <v>-2.964302732647689</v>
      </c>
      <c r="AM406">
        <v>65.51020882067021</v>
      </c>
      <c r="AN406">
        <f>(AP406 - AO406 + DY406*1E3/(8.314*(EA406+273.15)) * AR406/DX406 * AQ406) * DX406/(100*DL406) * 1000/(1000 - AP406)</f>
        <v>0</v>
      </c>
      <c r="AO406">
        <v>14.28225753548752</v>
      </c>
      <c r="AP406">
        <v>16.50408242424242</v>
      </c>
      <c r="AQ406">
        <v>-7.90804965735598E-06</v>
      </c>
      <c r="AR406">
        <v>115.0369576988804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1761335114.6</v>
      </c>
      <c r="DR406">
        <v>386.0338888888889</v>
      </c>
      <c r="DS406">
        <v>380.6488518518519</v>
      </c>
      <c r="DT406">
        <v>16.51302592592593</v>
      </c>
      <c r="DU406">
        <v>14.29515185185185</v>
      </c>
      <c r="DV406">
        <v>385.4795555555555</v>
      </c>
      <c r="DW406">
        <v>16.37666666666667</v>
      </c>
      <c r="DX406">
        <v>500.037037037037</v>
      </c>
      <c r="DY406">
        <v>90.11828888888887</v>
      </c>
      <c r="DZ406">
        <v>0.04223958518518518</v>
      </c>
      <c r="EA406">
        <v>23.83985555555556</v>
      </c>
      <c r="EB406">
        <v>23.99538888888889</v>
      </c>
      <c r="EC406">
        <v>999.9000000000001</v>
      </c>
      <c r="ED406">
        <v>0</v>
      </c>
      <c r="EE406">
        <v>0</v>
      </c>
      <c r="EF406">
        <v>10001.69851851852</v>
      </c>
      <c r="EG406">
        <v>0</v>
      </c>
      <c r="EH406">
        <v>1143.745185185185</v>
      </c>
      <c r="EI406">
        <v>5.384959151851851</v>
      </c>
      <c r="EJ406">
        <v>392.5156296296296</v>
      </c>
      <c r="EK406">
        <v>386.1694814814816</v>
      </c>
      <c r="EL406">
        <v>2.217874074074074</v>
      </c>
      <c r="EM406">
        <v>380.6488518518519</v>
      </c>
      <c r="EN406">
        <v>14.29515185185185</v>
      </c>
      <c r="EO406">
        <v>1.488125925925926</v>
      </c>
      <c r="EP406">
        <v>1.288254814814815</v>
      </c>
      <c r="EQ406">
        <v>12.84669259259259</v>
      </c>
      <c r="ER406">
        <v>10.66250740740741</v>
      </c>
      <c r="ES406">
        <v>1199.996296296296</v>
      </c>
      <c r="ET406">
        <v>0.9670060000000001</v>
      </c>
      <c r="EU406">
        <v>0.0329943</v>
      </c>
      <c r="EV406">
        <v>0</v>
      </c>
      <c r="EW406">
        <v>1479.287037037037</v>
      </c>
      <c r="EX406">
        <v>5.000560000000001</v>
      </c>
      <c r="EY406">
        <v>17578.85925925926</v>
      </c>
      <c r="EZ406">
        <v>10316.79259259259</v>
      </c>
      <c r="FA406">
        <v>36.428</v>
      </c>
      <c r="FB406">
        <v>39.3074074074074</v>
      </c>
      <c r="FC406">
        <v>37.73825925925926</v>
      </c>
      <c r="FD406">
        <v>38.15022222222223</v>
      </c>
      <c r="FE406">
        <v>38.14325925925926</v>
      </c>
      <c r="FF406">
        <v>1155.566296296296</v>
      </c>
      <c r="FG406">
        <v>39.43</v>
      </c>
      <c r="FH406">
        <v>0</v>
      </c>
      <c r="FI406">
        <v>1761335157.8</v>
      </c>
      <c r="FJ406">
        <v>0</v>
      </c>
      <c r="FK406">
        <v>1479.251923076923</v>
      </c>
      <c r="FL406">
        <v>10.19042735112439</v>
      </c>
      <c r="FM406">
        <v>120.9470086233052</v>
      </c>
      <c r="FN406">
        <v>17578.21923076923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0.6597162707317074</v>
      </c>
      <c r="GD406">
        <v>69.5095645003484</v>
      </c>
      <c r="GE406">
        <v>7.008865846869169</v>
      </c>
      <c r="GF406">
        <v>0</v>
      </c>
      <c r="GG406">
        <v>1478.742058823529</v>
      </c>
      <c r="GH406">
        <v>8.988693664157182</v>
      </c>
      <c r="GI406">
        <v>0.9142492240076568</v>
      </c>
      <c r="GJ406">
        <v>0</v>
      </c>
      <c r="GK406">
        <v>2.215123902439025</v>
      </c>
      <c r="GL406">
        <v>0.05888508710801785</v>
      </c>
      <c r="GM406">
        <v>0.00823994106006886</v>
      </c>
      <c r="GN406">
        <v>1</v>
      </c>
      <c r="GO406">
        <v>1</v>
      </c>
      <c r="GP406">
        <v>3</v>
      </c>
      <c r="GQ406" t="s">
        <v>446</v>
      </c>
      <c r="GR406">
        <v>3.13031</v>
      </c>
      <c r="GS406">
        <v>2.71989</v>
      </c>
      <c r="GT406">
        <v>0.07719289999999999</v>
      </c>
      <c r="GU406">
        <v>0.07604089999999999</v>
      </c>
      <c r="GV406">
        <v>0.0822896</v>
      </c>
      <c r="GW406">
        <v>0.074638</v>
      </c>
      <c r="GX406">
        <v>27835.8</v>
      </c>
      <c r="GY406">
        <v>27041.7</v>
      </c>
      <c r="GZ406">
        <v>30698.6</v>
      </c>
      <c r="HA406">
        <v>29513</v>
      </c>
      <c r="HB406">
        <v>38853</v>
      </c>
      <c r="HC406">
        <v>35929.6</v>
      </c>
      <c r="HD406">
        <v>46922.6</v>
      </c>
      <c r="HE406">
        <v>43845.2</v>
      </c>
      <c r="HF406">
        <v>1.84913</v>
      </c>
      <c r="HG406">
        <v>1.84133</v>
      </c>
      <c r="HH406">
        <v>0.0401922</v>
      </c>
      <c r="HI406">
        <v>0</v>
      </c>
      <c r="HJ406">
        <v>23.3378</v>
      </c>
      <c r="HK406">
        <v>999.9</v>
      </c>
      <c r="HL406">
        <v>31</v>
      </c>
      <c r="HM406">
        <v>32.6</v>
      </c>
      <c r="HN406">
        <v>16.9918</v>
      </c>
      <c r="HO406">
        <v>63.3104</v>
      </c>
      <c r="HP406">
        <v>19.355</v>
      </c>
      <c r="HQ406">
        <v>1</v>
      </c>
      <c r="HR406">
        <v>0.00347815</v>
      </c>
      <c r="HS406">
        <v>2.29779</v>
      </c>
      <c r="HT406">
        <v>20.1915</v>
      </c>
      <c r="HU406">
        <v>5.22972</v>
      </c>
      <c r="HV406">
        <v>11.974</v>
      </c>
      <c r="HW406">
        <v>4.9706</v>
      </c>
      <c r="HX406">
        <v>3.28958</v>
      </c>
      <c r="HY406">
        <v>9999</v>
      </c>
      <c r="HZ406">
        <v>9999</v>
      </c>
      <c r="IA406">
        <v>9999</v>
      </c>
      <c r="IB406">
        <v>999.9</v>
      </c>
      <c r="IC406">
        <v>4.97296</v>
      </c>
      <c r="ID406">
        <v>1.87748</v>
      </c>
      <c r="IE406">
        <v>1.87558</v>
      </c>
      <c r="IF406">
        <v>1.87837</v>
      </c>
      <c r="IG406">
        <v>1.87512</v>
      </c>
      <c r="IH406">
        <v>1.87863</v>
      </c>
      <c r="II406">
        <v>1.87575</v>
      </c>
      <c r="IJ406">
        <v>1.87693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0.526</v>
      </c>
      <c r="IY406">
        <v>0.1362</v>
      </c>
      <c r="IZ406">
        <v>-0.1194416370607354</v>
      </c>
      <c r="JA406">
        <v>0.002211305909277446</v>
      </c>
      <c r="JB406">
        <v>-1.416678044876584E-06</v>
      </c>
      <c r="JC406">
        <v>5.589822708492042E-10</v>
      </c>
      <c r="JD406">
        <v>-0.0366444106193515</v>
      </c>
      <c r="JE406">
        <v>-0.003883289402147765</v>
      </c>
      <c r="JF406">
        <v>0.001294046794190009</v>
      </c>
      <c r="JG406">
        <v>-2.515066912705432E-05</v>
      </c>
      <c r="JH406">
        <v>14</v>
      </c>
      <c r="JI406">
        <v>2052</v>
      </c>
      <c r="JJ406">
        <v>1</v>
      </c>
      <c r="JK406">
        <v>21</v>
      </c>
      <c r="JL406">
        <v>29355585.4</v>
      </c>
      <c r="JM406">
        <v>29355585.4</v>
      </c>
      <c r="JN406">
        <v>0.939941</v>
      </c>
      <c r="JO406">
        <v>2.55127</v>
      </c>
      <c r="JP406">
        <v>1.39893</v>
      </c>
      <c r="JQ406">
        <v>2.32788</v>
      </c>
      <c r="JR406">
        <v>1.44897</v>
      </c>
      <c r="JS406">
        <v>2.54272</v>
      </c>
      <c r="JT406">
        <v>37.9891</v>
      </c>
      <c r="JU406">
        <v>23.8774</v>
      </c>
      <c r="JV406">
        <v>18</v>
      </c>
      <c r="JW406">
        <v>475.849</v>
      </c>
      <c r="JX406">
        <v>439.652</v>
      </c>
      <c r="JY406">
        <v>20.3505</v>
      </c>
      <c r="JZ406">
        <v>27.0065</v>
      </c>
      <c r="KA406">
        <v>30.0011</v>
      </c>
      <c r="KB406">
        <v>26.3237</v>
      </c>
      <c r="KC406">
        <v>26.3433</v>
      </c>
      <c r="KD406">
        <v>18.7918</v>
      </c>
      <c r="KE406">
        <v>16.2747</v>
      </c>
      <c r="KF406">
        <v>10.3707</v>
      </c>
      <c r="KG406">
        <v>20.348</v>
      </c>
      <c r="KH406">
        <v>333.147</v>
      </c>
      <c r="KI406">
        <v>14.247</v>
      </c>
      <c r="KJ406">
        <v>101.437</v>
      </c>
      <c r="KK406">
        <v>100.86</v>
      </c>
    </row>
    <row r="407" spans="1:297">
      <c r="A407">
        <v>391</v>
      </c>
      <c r="B407">
        <v>1761335127.1</v>
      </c>
      <c r="C407">
        <v>7086.5</v>
      </c>
      <c r="D407" t="s">
        <v>1229</v>
      </c>
      <c r="E407" t="s">
        <v>1230</v>
      </c>
      <c r="F407">
        <v>5</v>
      </c>
      <c r="G407" t="s">
        <v>1218</v>
      </c>
      <c r="H407" t="s">
        <v>436</v>
      </c>
      <c r="I407">
        <v>1761335119.314285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354.4373375943629</v>
      </c>
      <c r="AK407">
        <v>357.9237696969695</v>
      </c>
      <c r="AL407">
        <v>-3.120827115063622</v>
      </c>
      <c r="AM407">
        <v>65.51020882067021</v>
      </c>
      <c r="AN407">
        <f>(AP407 - AO407 + DY407*1E3/(8.314*(EA407+273.15)) * AR407/DX407 * AQ407) * DX407/(100*DL407) * 1000/(1000 - AP407)</f>
        <v>0</v>
      </c>
      <c r="AO407">
        <v>14.28081482664207</v>
      </c>
      <c r="AP407">
        <v>16.49986363636364</v>
      </c>
      <c r="AQ407">
        <v>-7.447702828754871E-06</v>
      </c>
      <c r="AR407">
        <v>115.0369576988804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1761335119.314285</v>
      </c>
      <c r="DR407">
        <v>373.5021428571428</v>
      </c>
      <c r="DS407">
        <v>365.2112142857142</v>
      </c>
      <c r="DT407">
        <v>16.50710357142857</v>
      </c>
      <c r="DU407">
        <v>14.28500714285714</v>
      </c>
      <c r="DV407">
        <v>372.9651785714285</v>
      </c>
      <c r="DW407">
        <v>16.37083928571429</v>
      </c>
      <c r="DX407">
        <v>500.0357142857143</v>
      </c>
      <c r="DY407">
        <v>90.11758214285716</v>
      </c>
      <c r="DZ407">
        <v>0.04220465357142857</v>
      </c>
      <c r="EA407">
        <v>23.83959285714286</v>
      </c>
      <c r="EB407">
        <v>23.99636071428571</v>
      </c>
      <c r="EC407">
        <v>999.9000000000002</v>
      </c>
      <c r="ED407">
        <v>0</v>
      </c>
      <c r="EE407">
        <v>0</v>
      </c>
      <c r="EF407">
        <v>9996.032142857144</v>
      </c>
      <c r="EG407">
        <v>0</v>
      </c>
      <c r="EH407">
        <v>1143.725714285714</v>
      </c>
      <c r="EI407">
        <v>8.290893571428573</v>
      </c>
      <c r="EJ407">
        <v>379.7712142857143</v>
      </c>
      <c r="EK407">
        <v>370.504</v>
      </c>
      <c r="EL407">
        <v>2.222087857142857</v>
      </c>
      <c r="EM407">
        <v>365.2112142857142</v>
      </c>
      <c r="EN407">
        <v>14.28500714285714</v>
      </c>
      <c r="EO407">
        <v>1.487579642857143</v>
      </c>
      <c r="EP407">
        <v>1.28733</v>
      </c>
      <c r="EQ407">
        <v>12.84108571428571</v>
      </c>
      <c r="ER407">
        <v>10.65173571428572</v>
      </c>
      <c r="ES407">
        <v>1199.995714285714</v>
      </c>
      <c r="ET407">
        <v>0.9670060000000003</v>
      </c>
      <c r="EU407">
        <v>0.0329943</v>
      </c>
      <c r="EV407">
        <v>0</v>
      </c>
      <c r="EW407">
        <v>1480.095714285714</v>
      </c>
      <c r="EX407">
        <v>5.000560000000001</v>
      </c>
      <c r="EY407">
        <v>17587.72857142857</v>
      </c>
      <c r="EZ407">
        <v>10316.79285714285</v>
      </c>
      <c r="FA407">
        <v>36.37710714285714</v>
      </c>
      <c r="FB407">
        <v>39.30092857142857</v>
      </c>
      <c r="FC407">
        <v>37.72742857142857</v>
      </c>
      <c r="FD407">
        <v>38.14271428571428</v>
      </c>
      <c r="FE407">
        <v>38.14478571428571</v>
      </c>
      <c r="FF407">
        <v>1155.565714285714</v>
      </c>
      <c r="FG407">
        <v>39.43</v>
      </c>
      <c r="FH407">
        <v>0</v>
      </c>
      <c r="FI407">
        <v>1761335163.2</v>
      </c>
      <c r="FJ407">
        <v>0</v>
      </c>
      <c r="FK407">
        <v>1480.1972</v>
      </c>
      <c r="FL407">
        <v>8.24384614809658</v>
      </c>
      <c r="FM407">
        <v>106.5076923309579</v>
      </c>
      <c r="FN407">
        <v>17588.872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6.223375051219512</v>
      </c>
      <c r="GD407">
        <v>39.31565442648084</v>
      </c>
      <c r="GE407">
        <v>4.041633890852735</v>
      </c>
      <c r="GF407">
        <v>0</v>
      </c>
      <c r="GG407">
        <v>1479.629117647059</v>
      </c>
      <c r="GH407">
        <v>9.785637893274645</v>
      </c>
      <c r="GI407">
        <v>0.9749249372223348</v>
      </c>
      <c r="GJ407">
        <v>0</v>
      </c>
      <c r="GK407">
        <v>2.217950975609756</v>
      </c>
      <c r="GL407">
        <v>0.05339581881533177</v>
      </c>
      <c r="GM407">
        <v>0.007882242718141703</v>
      </c>
      <c r="GN407">
        <v>1</v>
      </c>
      <c r="GO407">
        <v>1</v>
      </c>
      <c r="GP407">
        <v>3</v>
      </c>
      <c r="GQ407" t="s">
        <v>446</v>
      </c>
      <c r="GR407">
        <v>3.13025</v>
      </c>
      <c r="GS407">
        <v>2.71994</v>
      </c>
      <c r="GT407">
        <v>0.0746511</v>
      </c>
      <c r="GU407">
        <v>0.07322339999999999</v>
      </c>
      <c r="GV407">
        <v>0.0822724</v>
      </c>
      <c r="GW407">
        <v>0.0746294</v>
      </c>
      <c r="GX407">
        <v>27911.9</v>
      </c>
      <c r="GY407">
        <v>27123.8</v>
      </c>
      <c r="GZ407">
        <v>30698</v>
      </c>
      <c r="HA407">
        <v>29512.7</v>
      </c>
      <c r="HB407">
        <v>38852.8</v>
      </c>
      <c r="HC407">
        <v>35929.3</v>
      </c>
      <c r="HD407">
        <v>46921.7</v>
      </c>
      <c r="HE407">
        <v>43844.7</v>
      </c>
      <c r="HF407">
        <v>1.84883</v>
      </c>
      <c r="HG407">
        <v>1.84127</v>
      </c>
      <c r="HH407">
        <v>0.0400506</v>
      </c>
      <c r="HI407">
        <v>0</v>
      </c>
      <c r="HJ407">
        <v>23.3392</v>
      </c>
      <c r="HK407">
        <v>999.9</v>
      </c>
      <c r="HL407">
        <v>31</v>
      </c>
      <c r="HM407">
        <v>32.6</v>
      </c>
      <c r="HN407">
        <v>16.995</v>
      </c>
      <c r="HO407">
        <v>63.8004</v>
      </c>
      <c r="HP407">
        <v>19.4231</v>
      </c>
      <c r="HQ407">
        <v>1</v>
      </c>
      <c r="HR407">
        <v>0.00436484</v>
      </c>
      <c r="HS407">
        <v>2.32056</v>
      </c>
      <c r="HT407">
        <v>20.1911</v>
      </c>
      <c r="HU407">
        <v>5.22942</v>
      </c>
      <c r="HV407">
        <v>11.974</v>
      </c>
      <c r="HW407">
        <v>4.9704</v>
      </c>
      <c r="HX407">
        <v>3.28958</v>
      </c>
      <c r="HY407">
        <v>9999</v>
      </c>
      <c r="HZ407">
        <v>9999</v>
      </c>
      <c r="IA407">
        <v>9999</v>
      </c>
      <c r="IB407">
        <v>999.9</v>
      </c>
      <c r="IC407">
        <v>4.97298</v>
      </c>
      <c r="ID407">
        <v>1.87745</v>
      </c>
      <c r="IE407">
        <v>1.8756</v>
      </c>
      <c r="IF407">
        <v>1.87836</v>
      </c>
      <c r="IG407">
        <v>1.87511</v>
      </c>
      <c r="IH407">
        <v>1.87865</v>
      </c>
      <c r="II407">
        <v>1.87576</v>
      </c>
      <c r="IJ407">
        <v>1.87693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0.504</v>
      </c>
      <c r="IY407">
        <v>0.1361</v>
      </c>
      <c r="IZ407">
        <v>-0.1194416370607354</v>
      </c>
      <c r="JA407">
        <v>0.002211305909277446</v>
      </c>
      <c r="JB407">
        <v>-1.416678044876584E-06</v>
      </c>
      <c r="JC407">
        <v>5.589822708492042E-10</v>
      </c>
      <c r="JD407">
        <v>-0.0366444106193515</v>
      </c>
      <c r="JE407">
        <v>-0.003883289402147765</v>
      </c>
      <c r="JF407">
        <v>0.001294046794190009</v>
      </c>
      <c r="JG407">
        <v>-2.515066912705432E-05</v>
      </c>
      <c r="JH407">
        <v>14</v>
      </c>
      <c r="JI407">
        <v>2052</v>
      </c>
      <c r="JJ407">
        <v>1</v>
      </c>
      <c r="JK407">
        <v>21</v>
      </c>
      <c r="JL407">
        <v>29355585.5</v>
      </c>
      <c r="JM407">
        <v>29355585.5</v>
      </c>
      <c r="JN407">
        <v>0.905762</v>
      </c>
      <c r="JO407">
        <v>2.54395</v>
      </c>
      <c r="JP407">
        <v>1.39893</v>
      </c>
      <c r="JQ407">
        <v>2.32788</v>
      </c>
      <c r="JR407">
        <v>1.44897</v>
      </c>
      <c r="JS407">
        <v>2.51099</v>
      </c>
      <c r="JT407">
        <v>37.9891</v>
      </c>
      <c r="JU407">
        <v>23.8686</v>
      </c>
      <c r="JV407">
        <v>18</v>
      </c>
      <c r="JW407">
        <v>475.785</v>
      </c>
      <c r="JX407">
        <v>439.737</v>
      </c>
      <c r="JY407">
        <v>20.3527</v>
      </c>
      <c r="JZ407">
        <v>27.0186</v>
      </c>
      <c r="KA407">
        <v>30.001</v>
      </c>
      <c r="KB407">
        <v>26.3382</v>
      </c>
      <c r="KC407">
        <v>26.3582</v>
      </c>
      <c r="KD407">
        <v>18.0433</v>
      </c>
      <c r="KE407">
        <v>16.2747</v>
      </c>
      <c r="KF407">
        <v>10.3707</v>
      </c>
      <c r="KG407">
        <v>20.3495</v>
      </c>
      <c r="KH407">
        <v>313.113</v>
      </c>
      <c r="KI407">
        <v>14.2456</v>
      </c>
      <c r="KJ407">
        <v>101.435</v>
      </c>
      <c r="KK407">
        <v>100.859</v>
      </c>
    </row>
    <row r="408" spans="1:297">
      <c r="A408">
        <v>392</v>
      </c>
      <c r="B408">
        <v>1761335132.1</v>
      </c>
      <c r="C408">
        <v>7091.5</v>
      </c>
      <c r="D408" t="s">
        <v>1231</v>
      </c>
      <c r="E408" t="s">
        <v>1232</v>
      </c>
      <c r="F408">
        <v>5</v>
      </c>
      <c r="G408" t="s">
        <v>1218</v>
      </c>
      <c r="H408" t="s">
        <v>436</v>
      </c>
      <c r="I408">
        <v>1761335124.6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337.5505120062129</v>
      </c>
      <c r="AK408">
        <v>341.9392181818181</v>
      </c>
      <c r="AL408">
        <v>-3.205054184690855</v>
      </c>
      <c r="AM408">
        <v>65.51020882067021</v>
      </c>
      <c r="AN408">
        <f>(AP408 - AO408 + DY408*1E3/(8.314*(EA408+273.15)) * AR408/DX408 * AQ408) * DX408/(100*DL408) * 1000/(1000 - AP408)</f>
        <v>0</v>
      </c>
      <c r="AO408">
        <v>14.28014929729292</v>
      </c>
      <c r="AP408">
        <v>16.49937090909091</v>
      </c>
      <c r="AQ408">
        <v>-4.775756689172754E-06</v>
      </c>
      <c r="AR408">
        <v>115.0369576988804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1761335124.6</v>
      </c>
      <c r="DR408">
        <v>357.9797777777778</v>
      </c>
      <c r="DS408">
        <v>347.7268518518518</v>
      </c>
      <c r="DT408">
        <v>16.50197407407407</v>
      </c>
      <c r="DU408">
        <v>14.2807962962963</v>
      </c>
      <c r="DV408">
        <v>357.4644814814814</v>
      </c>
      <c r="DW408">
        <v>16.3658037037037</v>
      </c>
      <c r="DX408">
        <v>500.0068148148149</v>
      </c>
      <c r="DY408">
        <v>90.1157</v>
      </c>
      <c r="DZ408">
        <v>0.04221844444444444</v>
      </c>
      <c r="EA408">
        <v>23.83980000000001</v>
      </c>
      <c r="EB408">
        <v>23.99954074074074</v>
      </c>
      <c r="EC408">
        <v>999.9000000000001</v>
      </c>
      <c r="ED408">
        <v>0</v>
      </c>
      <c r="EE408">
        <v>0</v>
      </c>
      <c r="EF408">
        <v>9989.997777777779</v>
      </c>
      <c r="EG408">
        <v>0</v>
      </c>
      <c r="EH408">
        <v>1143.69962962963</v>
      </c>
      <c r="EI408">
        <v>10.25289481481482</v>
      </c>
      <c r="EJ408">
        <v>363.9863703703704</v>
      </c>
      <c r="EK408">
        <v>352.7646666666666</v>
      </c>
      <c r="EL408">
        <v>2.221174074074074</v>
      </c>
      <c r="EM408">
        <v>347.7268518518518</v>
      </c>
      <c r="EN408">
        <v>14.2807962962963</v>
      </c>
      <c r="EO408">
        <v>1.487086666666667</v>
      </c>
      <c r="EP408">
        <v>1.286924074074074</v>
      </c>
      <c r="EQ408">
        <v>12.83602592592593</v>
      </c>
      <c r="ER408">
        <v>10.64698888888889</v>
      </c>
      <c r="ES408">
        <v>1199.996296296296</v>
      </c>
      <c r="ET408">
        <v>0.9670060000000001</v>
      </c>
      <c r="EU408">
        <v>0.0329943</v>
      </c>
      <c r="EV408">
        <v>0</v>
      </c>
      <c r="EW408">
        <v>1480.792222222223</v>
      </c>
      <c r="EX408">
        <v>5.000560000000001</v>
      </c>
      <c r="EY408">
        <v>17595.43703703703</v>
      </c>
      <c r="EZ408">
        <v>10316.80740740741</v>
      </c>
      <c r="FA408">
        <v>36.37255555555556</v>
      </c>
      <c r="FB408">
        <v>39.30051851851852</v>
      </c>
      <c r="FC408">
        <v>37.72900000000001</v>
      </c>
      <c r="FD408">
        <v>38.1457037037037</v>
      </c>
      <c r="FE408">
        <v>38.11544444444444</v>
      </c>
      <c r="FF408">
        <v>1155.566296296296</v>
      </c>
      <c r="FG408">
        <v>39.43</v>
      </c>
      <c r="FH408">
        <v>0</v>
      </c>
      <c r="FI408">
        <v>1761335168</v>
      </c>
      <c r="FJ408">
        <v>0</v>
      </c>
      <c r="FK408">
        <v>1480.7668</v>
      </c>
      <c r="FL408">
        <v>6.663846136650665</v>
      </c>
      <c r="FM408">
        <v>64.39230760425531</v>
      </c>
      <c r="FN408">
        <v>17595.6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8.5358556097561</v>
      </c>
      <c r="GD408">
        <v>25.25207142857143</v>
      </c>
      <c r="GE408">
        <v>2.589651846666208</v>
      </c>
      <c r="GF408">
        <v>0</v>
      </c>
      <c r="GG408">
        <v>1480.258823529412</v>
      </c>
      <c r="GH408">
        <v>8.201375092792837</v>
      </c>
      <c r="GI408">
        <v>0.8260884609584473</v>
      </c>
      <c r="GJ408">
        <v>0</v>
      </c>
      <c r="GK408">
        <v>2.220587804878049</v>
      </c>
      <c r="GL408">
        <v>0.007489337979094672</v>
      </c>
      <c r="GM408">
        <v>0.00514200137186573</v>
      </c>
      <c r="GN408">
        <v>1</v>
      </c>
      <c r="GO408">
        <v>1</v>
      </c>
      <c r="GP408">
        <v>3</v>
      </c>
      <c r="GQ408" t="s">
        <v>446</v>
      </c>
      <c r="GR408">
        <v>3.13033</v>
      </c>
      <c r="GS408">
        <v>2.71996</v>
      </c>
      <c r="GT408">
        <v>0.07198690000000001</v>
      </c>
      <c r="GU408">
        <v>0.07038609999999999</v>
      </c>
      <c r="GV408">
        <v>0.0822669</v>
      </c>
      <c r="GW408">
        <v>0.0746209</v>
      </c>
      <c r="GX408">
        <v>27991.5</v>
      </c>
      <c r="GY408">
        <v>27206.5</v>
      </c>
      <c r="GZ408">
        <v>30697.2</v>
      </c>
      <c r="HA408">
        <v>29512.4</v>
      </c>
      <c r="HB408">
        <v>38851.8</v>
      </c>
      <c r="HC408">
        <v>35929</v>
      </c>
      <c r="HD408">
        <v>46920.5</v>
      </c>
      <c r="HE408">
        <v>43844.1</v>
      </c>
      <c r="HF408">
        <v>1.84872</v>
      </c>
      <c r="HG408">
        <v>1.841</v>
      </c>
      <c r="HH408">
        <v>0.0406243</v>
      </c>
      <c r="HI408">
        <v>0</v>
      </c>
      <c r="HJ408">
        <v>23.3392</v>
      </c>
      <c r="HK408">
        <v>999.9</v>
      </c>
      <c r="HL408">
        <v>31</v>
      </c>
      <c r="HM408">
        <v>32.6</v>
      </c>
      <c r="HN408">
        <v>16.9939</v>
      </c>
      <c r="HO408">
        <v>63.6904</v>
      </c>
      <c r="HP408">
        <v>19.4511</v>
      </c>
      <c r="HQ408">
        <v>1</v>
      </c>
      <c r="HR408">
        <v>0.00536077</v>
      </c>
      <c r="HS408">
        <v>2.33175</v>
      </c>
      <c r="HT408">
        <v>20.1911</v>
      </c>
      <c r="HU408">
        <v>5.22942</v>
      </c>
      <c r="HV408">
        <v>11.974</v>
      </c>
      <c r="HW408">
        <v>4.9705</v>
      </c>
      <c r="HX408">
        <v>3.28978</v>
      </c>
      <c r="HY408">
        <v>9999</v>
      </c>
      <c r="HZ408">
        <v>9999</v>
      </c>
      <c r="IA408">
        <v>9999</v>
      </c>
      <c r="IB408">
        <v>999.9</v>
      </c>
      <c r="IC408">
        <v>4.97299</v>
      </c>
      <c r="ID408">
        <v>1.87754</v>
      </c>
      <c r="IE408">
        <v>1.87561</v>
      </c>
      <c r="IF408">
        <v>1.87841</v>
      </c>
      <c r="IG408">
        <v>1.87515</v>
      </c>
      <c r="IH408">
        <v>1.87866</v>
      </c>
      <c r="II408">
        <v>1.87577</v>
      </c>
      <c r="IJ408">
        <v>1.87696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0.482</v>
      </c>
      <c r="IY408">
        <v>0.1361</v>
      </c>
      <c r="IZ408">
        <v>-0.1194416370607354</v>
      </c>
      <c r="JA408">
        <v>0.002211305909277446</v>
      </c>
      <c r="JB408">
        <v>-1.416678044876584E-06</v>
      </c>
      <c r="JC408">
        <v>5.589822708492042E-10</v>
      </c>
      <c r="JD408">
        <v>-0.0366444106193515</v>
      </c>
      <c r="JE408">
        <v>-0.003883289402147765</v>
      </c>
      <c r="JF408">
        <v>0.001294046794190009</v>
      </c>
      <c r="JG408">
        <v>-2.515066912705432E-05</v>
      </c>
      <c r="JH408">
        <v>14</v>
      </c>
      <c r="JI408">
        <v>2052</v>
      </c>
      <c r="JJ408">
        <v>1</v>
      </c>
      <c r="JK408">
        <v>21</v>
      </c>
      <c r="JL408">
        <v>29355585.5</v>
      </c>
      <c r="JM408">
        <v>29355585.5</v>
      </c>
      <c r="JN408">
        <v>0.86792</v>
      </c>
      <c r="JO408">
        <v>2.5354</v>
      </c>
      <c r="JP408">
        <v>1.39893</v>
      </c>
      <c r="JQ408">
        <v>2.32788</v>
      </c>
      <c r="JR408">
        <v>1.44897</v>
      </c>
      <c r="JS408">
        <v>2.62207</v>
      </c>
      <c r="JT408">
        <v>37.9891</v>
      </c>
      <c r="JU408">
        <v>23.8861</v>
      </c>
      <c r="JV408">
        <v>18</v>
      </c>
      <c r="JW408">
        <v>475.837</v>
      </c>
      <c r="JX408">
        <v>439.689</v>
      </c>
      <c r="JY408">
        <v>20.3525</v>
      </c>
      <c r="JZ408">
        <v>27.0324</v>
      </c>
      <c r="KA408">
        <v>30.001</v>
      </c>
      <c r="KB408">
        <v>26.354</v>
      </c>
      <c r="KC408">
        <v>26.3738</v>
      </c>
      <c r="KD408">
        <v>17.3443</v>
      </c>
      <c r="KE408">
        <v>16.2747</v>
      </c>
      <c r="KF408">
        <v>10.3707</v>
      </c>
      <c r="KG408">
        <v>20.3456</v>
      </c>
      <c r="KH408">
        <v>299.733</v>
      </c>
      <c r="KI408">
        <v>14.2419</v>
      </c>
      <c r="KJ408">
        <v>101.432</v>
      </c>
      <c r="KK408">
        <v>100.858</v>
      </c>
    </row>
    <row r="409" spans="1:297">
      <c r="A409">
        <v>393</v>
      </c>
      <c r="B409">
        <v>1761335137.1</v>
      </c>
      <c r="C409">
        <v>7096.5</v>
      </c>
      <c r="D409" t="s">
        <v>1233</v>
      </c>
      <c r="E409" t="s">
        <v>1234</v>
      </c>
      <c r="F409">
        <v>5</v>
      </c>
      <c r="G409" t="s">
        <v>1218</v>
      </c>
      <c r="H409" t="s">
        <v>436</v>
      </c>
      <c r="I409">
        <v>1761335129.314285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320.8002866442191</v>
      </c>
      <c r="AK409">
        <v>325.7910303030304</v>
      </c>
      <c r="AL409">
        <v>-3.234483222124177</v>
      </c>
      <c r="AM409">
        <v>65.51020882067021</v>
      </c>
      <c r="AN409">
        <f>(AP409 - AO409 + DY409*1E3/(8.314*(EA409+273.15)) * AR409/DX409 * AQ409) * DX409/(100*DL409) * 1000/(1000 - AP409)</f>
        <v>0</v>
      </c>
      <c r="AO409">
        <v>14.27829138685158</v>
      </c>
      <c r="AP409">
        <v>16.49999090909091</v>
      </c>
      <c r="AQ409">
        <v>1.736794797556815E-06</v>
      </c>
      <c r="AR409">
        <v>115.0369576988804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1761335129.314285</v>
      </c>
      <c r="DR409">
        <v>343.4019285714285</v>
      </c>
      <c r="DS409">
        <v>332.1262857142857</v>
      </c>
      <c r="DT409">
        <v>16.50008571428571</v>
      </c>
      <c r="DU409">
        <v>14.2795</v>
      </c>
      <c r="DV409">
        <v>342.9073928571429</v>
      </c>
      <c r="DW409">
        <v>16.36396071428571</v>
      </c>
      <c r="DX409">
        <v>500.0281428571428</v>
      </c>
      <c r="DY409">
        <v>90.11445000000001</v>
      </c>
      <c r="DZ409">
        <v>0.04211265357142858</v>
      </c>
      <c r="EA409">
        <v>23.83936071428571</v>
      </c>
      <c r="EB409">
        <v>24.000475</v>
      </c>
      <c r="EC409">
        <v>999.9000000000002</v>
      </c>
      <c r="ED409">
        <v>0</v>
      </c>
      <c r="EE409">
        <v>0</v>
      </c>
      <c r="EF409">
        <v>9995.825357142856</v>
      </c>
      <c r="EG409">
        <v>0</v>
      </c>
      <c r="EH409">
        <v>1143.671785714286</v>
      </c>
      <c r="EI409">
        <v>11.27572571428571</v>
      </c>
      <c r="EJ409">
        <v>349.1631785714285</v>
      </c>
      <c r="EK409">
        <v>336.9374642857143</v>
      </c>
      <c r="EL409">
        <v>2.220583214285714</v>
      </c>
      <c r="EM409">
        <v>332.1262857142857</v>
      </c>
      <c r="EN409">
        <v>14.2795</v>
      </c>
      <c r="EO409">
        <v>1.486895714285714</v>
      </c>
      <c r="EP409">
        <v>1.286788928571428</v>
      </c>
      <c r="EQ409">
        <v>12.834075</v>
      </c>
      <c r="ER409">
        <v>10.64543214285714</v>
      </c>
      <c r="ES409">
        <v>1200.000357142857</v>
      </c>
      <c r="ET409">
        <v>0.9670060000000003</v>
      </c>
      <c r="EU409">
        <v>0.0329943</v>
      </c>
      <c r="EV409">
        <v>0</v>
      </c>
      <c r="EW409">
        <v>1481.076071428572</v>
      </c>
      <c r="EX409">
        <v>5.000560000000001</v>
      </c>
      <c r="EY409">
        <v>17598.16785714286</v>
      </c>
      <c r="EZ409">
        <v>10316.83928571429</v>
      </c>
      <c r="FA409">
        <v>36.47978571428571</v>
      </c>
      <c r="FB409">
        <v>39.30092857142857</v>
      </c>
      <c r="FC409">
        <v>37.71632142857142</v>
      </c>
      <c r="FD409">
        <v>38.13160714285714</v>
      </c>
      <c r="FE409">
        <v>38.10235714285714</v>
      </c>
      <c r="FF409">
        <v>1155.570357142857</v>
      </c>
      <c r="FG409">
        <v>39.43</v>
      </c>
      <c r="FH409">
        <v>0</v>
      </c>
      <c r="FI409">
        <v>1761335173.4</v>
      </c>
      <c r="FJ409">
        <v>0</v>
      </c>
      <c r="FK409">
        <v>1481.051923076923</v>
      </c>
      <c r="FL409">
        <v>0.7791452883093027</v>
      </c>
      <c r="FM409">
        <v>0.1948717379601204</v>
      </c>
      <c r="FN409">
        <v>17598.13461538461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10.58598195121951</v>
      </c>
      <c r="GD409">
        <v>13.71059728222997</v>
      </c>
      <c r="GE409">
        <v>1.385101338559428</v>
      </c>
      <c r="GF409">
        <v>0</v>
      </c>
      <c r="GG409">
        <v>1480.802647058824</v>
      </c>
      <c r="GH409">
        <v>3.996485865897958</v>
      </c>
      <c r="GI409">
        <v>0.5111768936571557</v>
      </c>
      <c r="GJ409">
        <v>0</v>
      </c>
      <c r="GK409">
        <v>2.221590731707317</v>
      </c>
      <c r="GL409">
        <v>-0.01069693379790989</v>
      </c>
      <c r="GM409">
        <v>0.002124342526976658</v>
      </c>
      <c r="GN409">
        <v>1</v>
      </c>
      <c r="GO409">
        <v>1</v>
      </c>
      <c r="GP409">
        <v>3</v>
      </c>
      <c r="GQ409" t="s">
        <v>446</v>
      </c>
      <c r="GR409">
        <v>3.13033</v>
      </c>
      <c r="GS409">
        <v>2.71962</v>
      </c>
      <c r="GT409">
        <v>0.0692498</v>
      </c>
      <c r="GU409">
        <v>0.0674468</v>
      </c>
      <c r="GV409">
        <v>0.0822674</v>
      </c>
      <c r="GW409">
        <v>0.0746131</v>
      </c>
      <c r="GX409">
        <v>28073</v>
      </c>
      <c r="GY409">
        <v>27291.9</v>
      </c>
      <c r="GZ409">
        <v>30696.2</v>
      </c>
      <c r="HA409">
        <v>29511.8</v>
      </c>
      <c r="HB409">
        <v>38850.6</v>
      </c>
      <c r="HC409">
        <v>35928.3</v>
      </c>
      <c r="HD409">
        <v>46919.3</v>
      </c>
      <c r="HE409">
        <v>43843.1</v>
      </c>
      <c r="HF409">
        <v>1.84868</v>
      </c>
      <c r="HG409">
        <v>1.84072</v>
      </c>
      <c r="HH409">
        <v>0.0398569</v>
      </c>
      <c r="HI409">
        <v>0</v>
      </c>
      <c r="HJ409">
        <v>23.3392</v>
      </c>
      <c r="HK409">
        <v>999.9</v>
      </c>
      <c r="HL409">
        <v>31</v>
      </c>
      <c r="HM409">
        <v>32.6</v>
      </c>
      <c r="HN409">
        <v>16.9934</v>
      </c>
      <c r="HO409">
        <v>63.7604</v>
      </c>
      <c r="HP409">
        <v>19.1827</v>
      </c>
      <c r="HQ409">
        <v>1</v>
      </c>
      <c r="HR409">
        <v>0.00630589</v>
      </c>
      <c r="HS409">
        <v>2.3531</v>
      </c>
      <c r="HT409">
        <v>20.1909</v>
      </c>
      <c r="HU409">
        <v>5.23017</v>
      </c>
      <c r="HV409">
        <v>11.974</v>
      </c>
      <c r="HW409">
        <v>4.9706</v>
      </c>
      <c r="HX409">
        <v>3.28985</v>
      </c>
      <c r="HY409">
        <v>9999</v>
      </c>
      <c r="HZ409">
        <v>9999</v>
      </c>
      <c r="IA409">
        <v>9999</v>
      </c>
      <c r="IB409">
        <v>999.9</v>
      </c>
      <c r="IC409">
        <v>4.97297</v>
      </c>
      <c r="ID409">
        <v>1.87753</v>
      </c>
      <c r="IE409">
        <v>1.87561</v>
      </c>
      <c r="IF409">
        <v>1.87842</v>
      </c>
      <c r="IG409">
        <v>1.87515</v>
      </c>
      <c r="IH409">
        <v>1.87866</v>
      </c>
      <c r="II409">
        <v>1.87577</v>
      </c>
      <c r="IJ409">
        <v>1.87696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0.459</v>
      </c>
      <c r="IY409">
        <v>0.1361</v>
      </c>
      <c r="IZ409">
        <v>-0.1194416370607354</v>
      </c>
      <c r="JA409">
        <v>0.002211305909277446</v>
      </c>
      <c r="JB409">
        <v>-1.416678044876584E-06</v>
      </c>
      <c r="JC409">
        <v>5.589822708492042E-10</v>
      </c>
      <c r="JD409">
        <v>-0.0366444106193515</v>
      </c>
      <c r="JE409">
        <v>-0.003883289402147765</v>
      </c>
      <c r="JF409">
        <v>0.001294046794190009</v>
      </c>
      <c r="JG409">
        <v>-2.515066912705432E-05</v>
      </c>
      <c r="JH409">
        <v>14</v>
      </c>
      <c r="JI409">
        <v>2052</v>
      </c>
      <c r="JJ409">
        <v>1</v>
      </c>
      <c r="JK409">
        <v>21</v>
      </c>
      <c r="JL409">
        <v>29355585.6</v>
      </c>
      <c r="JM409">
        <v>29355585.6</v>
      </c>
      <c r="JN409">
        <v>0.83374</v>
      </c>
      <c r="JO409">
        <v>2.55127</v>
      </c>
      <c r="JP409">
        <v>1.39893</v>
      </c>
      <c r="JQ409">
        <v>2.32788</v>
      </c>
      <c r="JR409">
        <v>1.44897</v>
      </c>
      <c r="JS409">
        <v>2.53052</v>
      </c>
      <c r="JT409">
        <v>37.9891</v>
      </c>
      <c r="JU409">
        <v>23.8686</v>
      </c>
      <c r="JV409">
        <v>18</v>
      </c>
      <c r="JW409">
        <v>475.907</v>
      </c>
      <c r="JX409">
        <v>439.632</v>
      </c>
      <c r="JY409">
        <v>20.3491</v>
      </c>
      <c r="JZ409">
        <v>27.0449</v>
      </c>
      <c r="KA409">
        <v>30.001</v>
      </c>
      <c r="KB409">
        <v>26.3684</v>
      </c>
      <c r="KC409">
        <v>26.3882</v>
      </c>
      <c r="KD409">
        <v>16.585</v>
      </c>
      <c r="KE409">
        <v>16.2747</v>
      </c>
      <c r="KF409">
        <v>10.3707</v>
      </c>
      <c r="KG409">
        <v>20.3474</v>
      </c>
      <c r="KH409">
        <v>279.696</v>
      </c>
      <c r="KI409">
        <v>14.2394</v>
      </c>
      <c r="KJ409">
        <v>101.429</v>
      </c>
      <c r="KK409">
        <v>100.856</v>
      </c>
    </row>
    <row r="410" spans="1:297">
      <c r="A410">
        <v>394</v>
      </c>
      <c r="B410">
        <v>1761335142.1</v>
      </c>
      <c r="C410">
        <v>7101.5</v>
      </c>
      <c r="D410" t="s">
        <v>1235</v>
      </c>
      <c r="E410" t="s">
        <v>1236</v>
      </c>
      <c r="F410">
        <v>5</v>
      </c>
      <c r="G410" t="s">
        <v>1218</v>
      </c>
      <c r="H410" t="s">
        <v>436</v>
      </c>
      <c r="I410">
        <v>1761335134.6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303.9126781123798</v>
      </c>
      <c r="AK410">
        <v>309.5042545454544</v>
      </c>
      <c r="AL410">
        <v>-3.259815770864547</v>
      </c>
      <c r="AM410">
        <v>65.51020882067021</v>
      </c>
      <c r="AN410">
        <f>(AP410 - AO410 + DY410*1E3/(8.314*(EA410+273.15)) * AR410/DX410 * AQ410) * DX410/(100*DL410) * 1000/(1000 - AP410)</f>
        <v>0</v>
      </c>
      <c r="AO410">
        <v>14.27770192887932</v>
      </c>
      <c r="AP410">
        <v>16.50107818181818</v>
      </c>
      <c r="AQ410">
        <v>-1.280854357454217E-06</v>
      </c>
      <c r="AR410">
        <v>115.0369576988804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1761335134.6</v>
      </c>
      <c r="DR410">
        <v>326.7307407407408</v>
      </c>
      <c r="DS410">
        <v>314.5847037037037</v>
      </c>
      <c r="DT410">
        <v>16.49977037037037</v>
      </c>
      <c r="DU410">
        <v>14.27848148148148</v>
      </c>
      <c r="DV410">
        <v>326.2603333333333</v>
      </c>
      <c r="DW410">
        <v>16.36365925925926</v>
      </c>
      <c r="DX410">
        <v>499.996</v>
      </c>
      <c r="DY410">
        <v>90.11357037037038</v>
      </c>
      <c r="DZ410">
        <v>0.04203581111111112</v>
      </c>
      <c r="EA410">
        <v>23.83931851851852</v>
      </c>
      <c r="EB410">
        <v>24.00032222222223</v>
      </c>
      <c r="EC410">
        <v>999.9000000000001</v>
      </c>
      <c r="ED410">
        <v>0</v>
      </c>
      <c r="EE410">
        <v>0</v>
      </c>
      <c r="EF410">
        <v>10003.28444444445</v>
      </c>
      <c r="EG410">
        <v>0</v>
      </c>
      <c r="EH410">
        <v>1143.655185185185</v>
      </c>
      <c r="EI410">
        <v>12.14612592592593</v>
      </c>
      <c r="EJ410">
        <v>332.2121851851852</v>
      </c>
      <c r="EK410">
        <v>319.1414814814815</v>
      </c>
      <c r="EL410">
        <v>2.221282222222222</v>
      </c>
      <c r="EM410">
        <v>314.5847037037037</v>
      </c>
      <c r="EN410">
        <v>14.27848148148148</v>
      </c>
      <c r="EO410">
        <v>1.486852962962963</v>
      </c>
      <c r="EP410">
        <v>1.286685555555556</v>
      </c>
      <c r="EQ410">
        <v>12.83363703703703</v>
      </c>
      <c r="ER410">
        <v>10.64422592592593</v>
      </c>
      <c r="ES410">
        <v>1200.006666666667</v>
      </c>
      <c r="ET410">
        <v>0.9670060000000001</v>
      </c>
      <c r="EU410">
        <v>0.0329943</v>
      </c>
      <c r="EV410">
        <v>0</v>
      </c>
      <c r="EW410">
        <v>1480.912222222222</v>
      </c>
      <c r="EX410">
        <v>5.000560000000001</v>
      </c>
      <c r="EY410">
        <v>17595.60370370371</v>
      </c>
      <c r="EZ410">
        <v>10316.89259259259</v>
      </c>
      <c r="FA410">
        <v>36.49281481481481</v>
      </c>
      <c r="FB410">
        <v>39.3074074074074</v>
      </c>
      <c r="FC410">
        <v>37.7244074074074</v>
      </c>
      <c r="FD410">
        <v>38.11788888888889</v>
      </c>
      <c r="FE410">
        <v>38.10388888888889</v>
      </c>
      <c r="FF410">
        <v>1155.576666666667</v>
      </c>
      <c r="FG410">
        <v>39.43</v>
      </c>
      <c r="FH410">
        <v>0</v>
      </c>
      <c r="FI410">
        <v>1761335178.2</v>
      </c>
      <c r="FJ410">
        <v>0</v>
      </c>
      <c r="FK410">
        <v>1480.851923076923</v>
      </c>
      <c r="FL410">
        <v>-5.918290619873033</v>
      </c>
      <c r="FM410">
        <v>-72.2222223137652</v>
      </c>
      <c r="FN410">
        <v>17595.18846153846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11.44023829268293</v>
      </c>
      <c r="GD410">
        <v>10.40754397212543</v>
      </c>
      <c r="GE410">
        <v>1.0384656640751</v>
      </c>
      <c r="GF410">
        <v>0</v>
      </c>
      <c r="GG410">
        <v>1480.885588235294</v>
      </c>
      <c r="GH410">
        <v>-0.2336134521653414</v>
      </c>
      <c r="GI410">
        <v>0.4179867094458409</v>
      </c>
      <c r="GJ410">
        <v>1</v>
      </c>
      <c r="GK410">
        <v>2.221072682926829</v>
      </c>
      <c r="GL410">
        <v>0.005216655052264475</v>
      </c>
      <c r="GM410">
        <v>0.001417744729835677</v>
      </c>
      <c r="GN410">
        <v>1</v>
      </c>
      <c r="GO410">
        <v>2</v>
      </c>
      <c r="GP410">
        <v>3</v>
      </c>
      <c r="GQ410" t="s">
        <v>440</v>
      </c>
      <c r="GR410">
        <v>3.13028</v>
      </c>
      <c r="GS410">
        <v>2.71983</v>
      </c>
      <c r="GT410">
        <v>0.0664305</v>
      </c>
      <c r="GU410">
        <v>0.06444419999999999</v>
      </c>
      <c r="GV410">
        <v>0.0822696</v>
      </c>
      <c r="GW410">
        <v>0.07461420000000001</v>
      </c>
      <c r="GX410">
        <v>28157.5</v>
      </c>
      <c r="GY410">
        <v>27379.2</v>
      </c>
      <c r="GZ410">
        <v>30695.7</v>
      </c>
      <c r="HA410">
        <v>29511.2</v>
      </c>
      <c r="HB410">
        <v>38849.7</v>
      </c>
      <c r="HC410">
        <v>35927.5</v>
      </c>
      <c r="HD410">
        <v>46918.5</v>
      </c>
      <c r="HE410">
        <v>43842.4</v>
      </c>
      <c r="HF410">
        <v>1.84833</v>
      </c>
      <c r="HG410">
        <v>1.84042</v>
      </c>
      <c r="HH410">
        <v>0.0403039</v>
      </c>
      <c r="HI410">
        <v>0</v>
      </c>
      <c r="HJ410">
        <v>23.3407</v>
      </c>
      <c r="HK410">
        <v>999.9</v>
      </c>
      <c r="HL410">
        <v>31</v>
      </c>
      <c r="HM410">
        <v>32.6</v>
      </c>
      <c r="HN410">
        <v>16.9921</v>
      </c>
      <c r="HO410">
        <v>63.8604</v>
      </c>
      <c r="HP410">
        <v>19.1867</v>
      </c>
      <c r="HQ410">
        <v>1</v>
      </c>
      <c r="HR410">
        <v>0.0072561</v>
      </c>
      <c r="HS410">
        <v>2.34088</v>
      </c>
      <c r="HT410">
        <v>20.1912</v>
      </c>
      <c r="HU410">
        <v>5.23032</v>
      </c>
      <c r="HV410">
        <v>11.974</v>
      </c>
      <c r="HW410">
        <v>4.97075</v>
      </c>
      <c r="HX410">
        <v>3.28993</v>
      </c>
      <c r="HY410">
        <v>9999</v>
      </c>
      <c r="HZ410">
        <v>9999</v>
      </c>
      <c r="IA410">
        <v>9999</v>
      </c>
      <c r="IB410">
        <v>999.9</v>
      </c>
      <c r="IC410">
        <v>4.97299</v>
      </c>
      <c r="ID410">
        <v>1.87754</v>
      </c>
      <c r="IE410">
        <v>1.87561</v>
      </c>
      <c r="IF410">
        <v>1.87839</v>
      </c>
      <c r="IG410">
        <v>1.87515</v>
      </c>
      <c r="IH410">
        <v>1.87866</v>
      </c>
      <c r="II410">
        <v>1.87577</v>
      </c>
      <c r="IJ410">
        <v>1.87696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0.435</v>
      </c>
      <c r="IY410">
        <v>0.1361</v>
      </c>
      <c r="IZ410">
        <v>-0.1194416370607354</v>
      </c>
      <c r="JA410">
        <v>0.002211305909277446</v>
      </c>
      <c r="JB410">
        <v>-1.416678044876584E-06</v>
      </c>
      <c r="JC410">
        <v>5.589822708492042E-10</v>
      </c>
      <c r="JD410">
        <v>-0.0366444106193515</v>
      </c>
      <c r="JE410">
        <v>-0.003883289402147765</v>
      </c>
      <c r="JF410">
        <v>0.001294046794190009</v>
      </c>
      <c r="JG410">
        <v>-2.515066912705432E-05</v>
      </c>
      <c r="JH410">
        <v>14</v>
      </c>
      <c r="JI410">
        <v>2052</v>
      </c>
      <c r="JJ410">
        <v>1</v>
      </c>
      <c r="JK410">
        <v>21</v>
      </c>
      <c r="JL410">
        <v>29355585.7</v>
      </c>
      <c r="JM410">
        <v>29355585.7</v>
      </c>
      <c r="JN410">
        <v>0.793457</v>
      </c>
      <c r="JO410">
        <v>2.54761</v>
      </c>
      <c r="JP410">
        <v>1.39893</v>
      </c>
      <c r="JQ410">
        <v>2.32788</v>
      </c>
      <c r="JR410">
        <v>1.44897</v>
      </c>
      <c r="JS410">
        <v>2.4939</v>
      </c>
      <c r="JT410">
        <v>37.9891</v>
      </c>
      <c r="JU410">
        <v>23.8686</v>
      </c>
      <c r="JV410">
        <v>18</v>
      </c>
      <c r="JW410">
        <v>475.82</v>
      </c>
      <c r="JX410">
        <v>439.57</v>
      </c>
      <c r="JY410">
        <v>20.3473</v>
      </c>
      <c r="JZ410">
        <v>27.0591</v>
      </c>
      <c r="KA410">
        <v>30.0009</v>
      </c>
      <c r="KB410">
        <v>26.3834</v>
      </c>
      <c r="KC410">
        <v>26.4039</v>
      </c>
      <c r="KD410">
        <v>15.8812</v>
      </c>
      <c r="KE410">
        <v>16.2747</v>
      </c>
      <c r="KF410">
        <v>10.3707</v>
      </c>
      <c r="KG410">
        <v>20.349</v>
      </c>
      <c r="KH410">
        <v>266.327</v>
      </c>
      <c r="KI410">
        <v>14.2356</v>
      </c>
      <c r="KJ410">
        <v>101.428</v>
      </c>
      <c r="KK410">
        <v>100.854</v>
      </c>
    </row>
    <row r="411" spans="1:297">
      <c r="A411">
        <v>395</v>
      </c>
      <c r="B411">
        <v>1761335147.1</v>
      </c>
      <c r="C411">
        <v>7106.5</v>
      </c>
      <c r="D411" t="s">
        <v>1237</v>
      </c>
      <c r="E411" t="s">
        <v>1238</v>
      </c>
      <c r="F411">
        <v>5</v>
      </c>
      <c r="G411" t="s">
        <v>1218</v>
      </c>
      <c r="H411" t="s">
        <v>436</v>
      </c>
      <c r="I411">
        <v>1761335139.314285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287.0837895264643</v>
      </c>
      <c r="AK411">
        <v>293.2366545454545</v>
      </c>
      <c r="AL411">
        <v>-3.254622551308898</v>
      </c>
      <c r="AM411">
        <v>65.51020882067021</v>
      </c>
      <c r="AN411">
        <f>(AP411 - AO411 + DY411*1E3/(8.314*(EA411+273.15)) * AR411/DX411 * AQ411) * DX411/(100*DL411) * 1000/(1000 - AP411)</f>
        <v>0</v>
      </c>
      <c r="AO411">
        <v>14.27821615727824</v>
      </c>
      <c r="AP411">
        <v>16.50257272727273</v>
      </c>
      <c r="AQ411">
        <v>-7.283781559552808E-07</v>
      </c>
      <c r="AR411">
        <v>115.0369576988804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1761335139.314285</v>
      </c>
      <c r="DR411">
        <v>311.7089642857143</v>
      </c>
      <c r="DS411">
        <v>298.9430714285714</v>
      </c>
      <c r="DT411">
        <v>16.50065</v>
      </c>
      <c r="DU411">
        <v>14.27791785714286</v>
      </c>
      <c r="DV411">
        <v>311.2607857142857</v>
      </c>
      <c r="DW411">
        <v>16.36452857142857</v>
      </c>
      <c r="DX411">
        <v>499.9847142857143</v>
      </c>
      <c r="DY411">
        <v>90.1133107142857</v>
      </c>
      <c r="DZ411">
        <v>0.04197392500000001</v>
      </c>
      <c r="EA411">
        <v>23.83907142857143</v>
      </c>
      <c r="EB411">
        <v>24.00118214285715</v>
      </c>
      <c r="EC411">
        <v>999.9000000000002</v>
      </c>
      <c r="ED411">
        <v>0</v>
      </c>
      <c r="EE411">
        <v>0</v>
      </c>
      <c r="EF411">
        <v>10010.87142857143</v>
      </c>
      <c r="EG411">
        <v>0</v>
      </c>
      <c r="EH411">
        <v>1143.64</v>
      </c>
      <c r="EI411">
        <v>12.76599642857143</v>
      </c>
      <c r="EJ411">
        <v>316.9387142857144</v>
      </c>
      <c r="EK411">
        <v>303.2731071428572</v>
      </c>
      <c r="EL411">
        <v>2.222729642857143</v>
      </c>
      <c r="EM411">
        <v>298.9430714285714</v>
      </c>
      <c r="EN411">
        <v>14.27791785714286</v>
      </c>
      <c r="EO411">
        <v>1.486927857142857</v>
      </c>
      <c r="EP411">
        <v>1.286630357142857</v>
      </c>
      <c r="EQ411">
        <v>12.83440714285714</v>
      </c>
      <c r="ER411">
        <v>10.6436</v>
      </c>
      <c r="ES411">
        <v>1200.011785714286</v>
      </c>
      <c r="ET411">
        <v>0.9670060000000003</v>
      </c>
      <c r="EU411">
        <v>0.0329943</v>
      </c>
      <c r="EV411">
        <v>0</v>
      </c>
      <c r="EW411">
        <v>1480.16</v>
      </c>
      <c r="EX411">
        <v>5.000560000000001</v>
      </c>
      <c r="EY411">
        <v>17586.85714285714</v>
      </c>
      <c r="EZ411">
        <v>10316.92857142857</v>
      </c>
      <c r="FA411">
        <v>36.51542857142856</v>
      </c>
      <c r="FB411">
        <v>39.30314285714285</v>
      </c>
      <c r="FC411">
        <v>37.71182142857143</v>
      </c>
      <c r="FD411">
        <v>38.11592857142857</v>
      </c>
      <c r="FE411">
        <v>38.11357142857143</v>
      </c>
      <c r="FF411">
        <v>1155.581785714286</v>
      </c>
      <c r="FG411">
        <v>39.43</v>
      </c>
      <c r="FH411">
        <v>0</v>
      </c>
      <c r="FI411">
        <v>1761335183</v>
      </c>
      <c r="FJ411">
        <v>0</v>
      </c>
      <c r="FK411">
        <v>1480.086153846154</v>
      </c>
      <c r="FL411">
        <v>-12.71589742639242</v>
      </c>
      <c r="FM411">
        <v>-151.3641023815667</v>
      </c>
      <c r="FN411">
        <v>17586.27692307692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12.39503902439024</v>
      </c>
      <c r="GD411">
        <v>8.037338675958241</v>
      </c>
      <c r="GE411">
        <v>0.7938857581627738</v>
      </c>
      <c r="GF411">
        <v>0</v>
      </c>
      <c r="GG411">
        <v>1480.467058823529</v>
      </c>
      <c r="GH411">
        <v>-8.567150494697961</v>
      </c>
      <c r="GI411">
        <v>0.9289796091340614</v>
      </c>
      <c r="GJ411">
        <v>0</v>
      </c>
      <c r="GK411">
        <v>2.221896341463415</v>
      </c>
      <c r="GL411">
        <v>0.01616968641115279</v>
      </c>
      <c r="GM411">
        <v>0.001712035952576616</v>
      </c>
      <c r="GN411">
        <v>1</v>
      </c>
      <c r="GO411">
        <v>1</v>
      </c>
      <c r="GP411">
        <v>3</v>
      </c>
      <c r="GQ411" t="s">
        <v>446</v>
      </c>
      <c r="GR411">
        <v>3.13024</v>
      </c>
      <c r="GS411">
        <v>2.72036</v>
      </c>
      <c r="GT411">
        <v>0.0635563</v>
      </c>
      <c r="GU411">
        <v>0.0613884</v>
      </c>
      <c r="GV411">
        <v>0.082272</v>
      </c>
      <c r="GW411">
        <v>0.07460940000000001</v>
      </c>
      <c r="GX411">
        <v>28243.2</v>
      </c>
      <c r="GY411">
        <v>27468.2</v>
      </c>
      <c r="GZ411">
        <v>30694.6</v>
      </c>
      <c r="HA411">
        <v>29510.8</v>
      </c>
      <c r="HB411">
        <v>38848</v>
      </c>
      <c r="HC411">
        <v>35927</v>
      </c>
      <c r="HD411">
        <v>46916.8</v>
      </c>
      <c r="HE411">
        <v>43841.9</v>
      </c>
      <c r="HF411">
        <v>1.848</v>
      </c>
      <c r="HG411">
        <v>1.8402</v>
      </c>
      <c r="HH411">
        <v>0.0400618</v>
      </c>
      <c r="HI411">
        <v>0</v>
      </c>
      <c r="HJ411">
        <v>23.3411</v>
      </c>
      <c r="HK411">
        <v>999.9</v>
      </c>
      <c r="HL411">
        <v>31</v>
      </c>
      <c r="HM411">
        <v>32.6</v>
      </c>
      <c r="HN411">
        <v>16.9943</v>
      </c>
      <c r="HO411">
        <v>63.7504</v>
      </c>
      <c r="HP411">
        <v>19.2268</v>
      </c>
      <c r="HQ411">
        <v>1</v>
      </c>
      <c r="HR411">
        <v>0.00822663</v>
      </c>
      <c r="HS411">
        <v>2.33772</v>
      </c>
      <c r="HT411">
        <v>20.1911</v>
      </c>
      <c r="HU411">
        <v>5.22987</v>
      </c>
      <c r="HV411">
        <v>11.974</v>
      </c>
      <c r="HW411">
        <v>4.97085</v>
      </c>
      <c r="HX411">
        <v>3.28985</v>
      </c>
      <c r="HY411">
        <v>9999</v>
      </c>
      <c r="HZ411">
        <v>9999</v>
      </c>
      <c r="IA411">
        <v>9999</v>
      </c>
      <c r="IB411">
        <v>999.9</v>
      </c>
      <c r="IC411">
        <v>4.97296</v>
      </c>
      <c r="ID411">
        <v>1.87753</v>
      </c>
      <c r="IE411">
        <v>1.87561</v>
      </c>
      <c r="IF411">
        <v>1.87841</v>
      </c>
      <c r="IG411">
        <v>1.87515</v>
      </c>
      <c r="IH411">
        <v>1.87866</v>
      </c>
      <c r="II411">
        <v>1.87577</v>
      </c>
      <c r="IJ411">
        <v>1.87698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0.411</v>
      </c>
      <c r="IY411">
        <v>0.1362</v>
      </c>
      <c r="IZ411">
        <v>-0.1194416370607354</v>
      </c>
      <c r="JA411">
        <v>0.002211305909277446</v>
      </c>
      <c r="JB411">
        <v>-1.416678044876584E-06</v>
      </c>
      <c r="JC411">
        <v>5.589822708492042E-10</v>
      </c>
      <c r="JD411">
        <v>-0.0366444106193515</v>
      </c>
      <c r="JE411">
        <v>-0.003883289402147765</v>
      </c>
      <c r="JF411">
        <v>0.001294046794190009</v>
      </c>
      <c r="JG411">
        <v>-2.515066912705432E-05</v>
      </c>
      <c r="JH411">
        <v>14</v>
      </c>
      <c r="JI411">
        <v>2052</v>
      </c>
      <c r="JJ411">
        <v>1</v>
      </c>
      <c r="JK411">
        <v>21</v>
      </c>
      <c r="JL411">
        <v>29355585.8</v>
      </c>
      <c r="JM411">
        <v>29355585.8</v>
      </c>
      <c r="JN411">
        <v>0.759277</v>
      </c>
      <c r="JO411">
        <v>2.54028</v>
      </c>
      <c r="JP411">
        <v>1.39893</v>
      </c>
      <c r="JQ411">
        <v>2.32788</v>
      </c>
      <c r="JR411">
        <v>1.44897</v>
      </c>
      <c r="JS411">
        <v>2.62573</v>
      </c>
      <c r="JT411">
        <v>37.9891</v>
      </c>
      <c r="JU411">
        <v>23.8774</v>
      </c>
      <c r="JV411">
        <v>18</v>
      </c>
      <c r="JW411">
        <v>475.739</v>
      </c>
      <c r="JX411">
        <v>439.544</v>
      </c>
      <c r="JY411">
        <v>20.3485</v>
      </c>
      <c r="JZ411">
        <v>27.0719</v>
      </c>
      <c r="KA411">
        <v>30.001</v>
      </c>
      <c r="KB411">
        <v>26.3974</v>
      </c>
      <c r="KC411">
        <v>26.4183</v>
      </c>
      <c r="KD411">
        <v>15.114</v>
      </c>
      <c r="KE411">
        <v>16.2747</v>
      </c>
      <c r="KF411">
        <v>10.3707</v>
      </c>
      <c r="KG411">
        <v>20.3479</v>
      </c>
      <c r="KH411">
        <v>246.289</v>
      </c>
      <c r="KI411">
        <v>14.2308</v>
      </c>
      <c r="KJ411">
        <v>101.424</v>
      </c>
      <c r="KK411">
        <v>100.853</v>
      </c>
    </row>
    <row r="412" spans="1:297">
      <c r="A412">
        <v>396</v>
      </c>
      <c r="B412">
        <v>1761335152.1</v>
      </c>
      <c r="C412">
        <v>7111.5</v>
      </c>
      <c r="D412" t="s">
        <v>1239</v>
      </c>
      <c r="E412" t="s">
        <v>1240</v>
      </c>
      <c r="F412">
        <v>5</v>
      </c>
      <c r="G412" t="s">
        <v>1218</v>
      </c>
      <c r="H412" t="s">
        <v>436</v>
      </c>
      <c r="I412">
        <v>1761335144.6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270.2252318731063</v>
      </c>
      <c r="AK412">
        <v>276.9117333333334</v>
      </c>
      <c r="AL412">
        <v>-3.272251588742215</v>
      </c>
      <c r="AM412">
        <v>65.51020882067021</v>
      </c>
      <c r="AN412">
        <f>(AP412 - AO412 + DY412*1E3/(8.314*(EA412+273.15)) * AR412/DX412 * AQ412) * DX412/(100*DL412) * 1000/(1000 - AP412)</f>
        <v>0</v>
      </c>
      <c r="AO412">
        <v>14.27862845241773</v>
      </c>
      <c r="AP412">
        <v>16.50462727272727</v>
      </c>
      <c r="AQ412">
        <v>2.407454967811344E-06</v>
      </c>
      <c r="AR412">
        <v>115.0369576988804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1761335144.6</v>
      </c>
      <c r="DR412">
        <v>294.8002962962963</v>
      </c>
      <c r="DS412">
        <v>281.3843703703703</v>
      </c>
      <c r="DT412">
        <v>16.50212962962963</v>
      </c>
      <c r="DU412">
        <v>14.27803703703704</v>
      </c>
      <c r="DV412">
        <v>294.3775185185185</v>
      </c>
      <c r="DW412">
        <v>16.36597407407407</v>
      </c>
      <c r="DX412">
        <v>499.9617407407408</v>
      </c>
      <c r="DY412">
        <v>90.11364814814814</v>
      </c>
      <c r="DZ412">
        <v>0.04219892222222223</v>
      </c>
      <c r="EA412">
        <v>23.83956666666667</v>
      </c>
      <c r="EB412">
        <v>23.99986296296296</v>
      </c>
      <c r="EC412">
        <v>999.9000000000001</v>
      </c>
      <c r="ED412">
        <v>0</v>
      </c>
      <c r="EE412">
        <v>0</v>
      </c>
      <c r="EF412">
        <v>10008.10148148148</v>
      </c>
      <c r="EG412">
        <v>0</v>
      </c>
      <c r="EH412">
        <v>1143.618518518519</v>
      </c>
      <c r="EI412">
        <v>13.416</v>
      </c>
      <c r="EJ412">
        <v>299.7468148148148</v>
      </c>
      <c r="EK412">
        <v>285.4602222222222</v>
      </c>
      <c r="EL412">
        <v>2.224087777777778</v>
      </c>
      <c r="EM412">
        <v>281.3843703703703</v>
      </c>
      <c r="EN412">
        <v>14.27803703703704</v>
      </c>
      <c r="EO412">
        <v>1.487067037037037</v>
      </c>
      <c r="EP412">
        <v>1.286646666666667</v>
      </c>
      <c r="EQ412">
        <v>12.83582592592593</v>
      </c>
      <c r="ER412">
        <v>10.64377407407408</v>
      </c>
      <c r="ES412">
        <v>1200.013703703704</v>
      </c>
      <c r="ET412">
        <v>0.9670060000000001</v>
      </c>
      <c r="EU412">
        <v>0.0329943</v>
      </c>
      <c r="EV412">
        <v>0</v>
      </c>
      <c r="EW412">
        <v>1478.707407407407</v>
      </c>
      <c r="EX412">
        <v>5.000560000000001</v>
      </c>
      <c r="EY412">
        <v>17569.32222222222</v>
      </c>
      <c r="EZ412">
        <v>10316.94444444445</v>
      </c>
      <c r="FA412">
        <v>36.43722222222222</v>
      </c>
      <c r="FB412">
        <v>39.3074074074074</v>
      </c>
      <c r="FC412">
        <v>37.71503703703704</v>
      </c>
      <c r="FD412">
        <v>38.12248148148148</v>
      </c>
      <c r="FE412">
        <v>38.11081481481482</v>
      </c>
      <c r="FF412">
        <v>1155.583703703704</v>
      </c>
      <c r="FG412">
        <v>39.43</v>
      </c>
      <c r="FH412">
        <v>0</v>
      </c>
      <c r="FI412">
        <v>1761335187.8</v>
      </c>
      <c r="FJ412">
        <v>0</v>
      </c>
      <c r="FK412">
        <v>1478.759230769231</v>
      </c>
      <c r="FL412">
        <v>-20.24205129869401</v>
      </c>
      <c r="FM412">
        <v>-242.300854851554</v>
      </c>
      <c r="FN412">
        <v>17570.35769230769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12.91554146341463</v>
      </c>
      <c r="GD412">
        <v>7.629901045296155</v>
      </c>
      <c r="GE412">
        <v>0.7540589101576232</v>
      </c>
      <c r="GF412">
        <v>0</v>
      </c>
      <c r="GG412">
        <v>1479.629117647059</v>
      </c>
      <c r="GH412">
        <v>-14.88174179547025</v>
      </c>
      <c r="GI412">
        <v>1.525989298488131</v>
      </c>
      <c r="GJ412">
        <v>0</v>
      </c>
      <c r="GK412">
        <v>2.223123658536585</v>
      </c>
      <c r="GL412">
        <v>0.01659763066202107</v>
      </c>
      <c r="GM412">
        <v>0.001730111734862828</v>
      </c>
      <c r="GN412">
        <v>1</v>
      </c>
      <c r="GO412">
        <v>1</v>
      </c>
      <c r="GP412">
        <v>3</v>
      </c>
      <c r="GQ412" t="s">
        <v>446</v>
      </c>
      <c r="GR412">
        <v>3.13032</v>
      </c>
      <c r="GS412">
        <v>2.72038</v>
      </c>
      <c r="GT412">
        <v>0.0606056</v>
      </c>
      <c r="GU412">
        <v>0.0582888</v>
      </c>
      <c r="GV412">
        <v>0.0822768</v>
      </c>
      <c r="GW412">
        <v>0.07461130000000001</v>
      </c>
      <c r="GX412">
        <v>28331.2</v>
      </c>
      <c r="GY412">
        <v>27557.9</v>
      </c>
      <c r="GZ412">
        <v>30693.6</v>
      </c>
      <c r="HA412">
        <v>29509.9</v>
      </c>
      <c r="HB412">
        <v>38846.4</v>
      </c>
      <c r="HC412">
        <v>35925.7</v>
      </c>
      <c r="HD412">
        <v>46915.4</v>
      </c>
      <c r="HE412">
        <v>43840.5</v>
      </c>
      <c r="HF412">
        <v>1.8481</v>
      </c>
      <c r="HG412">
        <v>1.83987</v>
      </c>
      <c r="HH412">
        <v>0.0402667</v>
      </c>
      <c r="HI412">
        <v>0</v>
      </c>
      <c r="HJ412">
        <v>23.3412</v>
      </c>
      <c r="HK412">
        <v>999.9</v>
      </c>
      <c r="HL412">
        <v>31</v>
      </c>
      <c r="HM412">
        <v>32.6</v>
      </c>
      <c r="HN412">
        <v>16.9916</v>
      </c>
      <c r="HO412">
        <v>63.6704</v>
      </c>
      <c r="HP412">
        <v>19.4191</v>
      </c>
      <c r="HQ412">
        <v>1</v>
      </c>
      <c r="HR412">
        <v>0.009052340000000001</v>
      </c>
      <c r="HS412">
        <v>2.34538</v>
      </c>
      <c r="HT412">
        <v>20.1906</v>
      </c>
      <c r="HU412">
        <v>5.22912</v>
      </c>
      <c r="HV412">
        <v>11.974</v>
      </c>
      <c r="HW412">
        <v>4.97085</v>
      </c>
      <c r="HX412">
        <v>3.2897</v>
      </c>
      <c r="HY412">
        <v>9999</v>
      </c>
      <c r="HZ412">
        <v>9999</v>
      </c>
      <c r="IA412">
        <v>9999</v>
      </c>
      <c r="IB412">
        <v>999.9</v>
      </c>
      <c r="IC412">
        <v>4.97295</v>
      </c>
      <c r="ID412">
        <v>1.87754</v>
      </c>
      <c r="IE412">
        <v>1.87561</v>
      </c>
      <c r="IF412">
        <v>1.87843</v>
      </c>
      <c r="IG412">
        <v>1.87513</v>
      </c>
      <c r="IH412">
        <v>1.87866</v>
      </c>
      <c r="II412">
        <v>1.87576</v>
      </c>
      <c r="IJ412">
        <v>1.87696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0.386</v>
      </c>
      <c r="IY412">
        <v>0.1362</v>
      </c>
      <c r="IZ412">
        <v>-0.1194416370607354</v>
      </c>
      <c r="JA412">
        <v>0.002211305909277446</v>
      </c>
      <c r="JB412">
        <v>-1.416678044876584E-06</v>
      </c>
      <c r="JC412">
        <v>5.589822708492042E-10</v>
      </c>
      <c r="JD412">
        <v>-0.0366444106193515</v>
      </c>
      <c r="JE412">
        <v>-0.003883289402147765</v>
      </c>
      <c r="JF412">
        <v>0.001294046794190009</v>
      </c>
      <c r="JG412">
        <v>-2.515066912705432E-05</v>
      </c>
      <c r="JH412">
        <v>14</v>
      </c>
      <c r="JI412">
        <v>2052</v>
      </c>
      <c r="JJ412">
        <v>1</v>
      </c>
      <c r="JK412">
        <v>21</v>
      </c>
      <c r="JL412">
        <v>29355585.9</v>
      </c>
      <c r="JM412">
        <v>29355585.9</v>
      </c>
      <c r="JN412">
        <v>0.720215</v>
      </c>
      <c r="JO412">
        <v>2.56104</v>
      </c>
      <c r="JP412">
        <v>1.39893</v>
      </c>
      <c r="JQ412">
        <v>2.32788</v>
      </c>
      <c r="JR412">
        <v>1.44897</v>
      </c>
      <c r="JS412">
        <v>2.54272</v>
      </c>
      <c r="JT412">
        <v>37.9891</v>
      </c>
      <c r="JU412">
        <v>23.8511</v>
      </c>
      <c r="JV412">
        <v>18</v>
      </c>
      <c r="JW412">
        <v>475.898</v>
      </c>
      <c r="JX412">
        <v>439.465</v>
      </c>
      <c r="JY412">
        <v>20.3486</v>
      </c>
      <c r="JZ412">
        <v>27.0851</v>
      </c>
      <c r="KA412">
        <v>30.0009</v>
      </c>
      <c r="KB412">
        <v>26.413</v>
      </c>
      <c r="KC412">
        <v>26.4338</v>
      </c>
      <c r="KD412">
        <v>14.3967</v>
      </c>
      <c r="KE412">
        <v>16.2747</v>
      </c>
      <c r="KF412">
        <v>10.3707</v>
      </c>
      <c r="KG412">
        <v>20.3483</v>
      </c>
      <c r="KH412">
        <v>232.913</v>
      </c>
      <c r="KI412">
        <v>14.2267</v>
      </c>
      <c r="KJ412">
        <v>101.421</v>
      </c>
      <c r="KK412">
        <v>100.849</v>
      </c>
    </row>
    <row r="413" spans="1:297">
      <c r="A413">
        <v>397</v>
      </c>
      <c r="B413">
        <v>1761335157.1</v>
      </c>
      <c r="C413">
        <v>7116.5</v>
      </c>
      <c r="D413" t="s">
        <v>1241</v>
      </c>
      <c r="E413" t="s">
        <v>1242</v>
      </c>
      <c r="F413">
        <v>5</v>
      </c>
      <c r="G413" t="s">
        <v>1218</v>
      </c>
      <c r="H413" t="s">
        <v>436</v>
      </c>
      <c r="I413">
        <v>1761335149.314285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253.5415408305537</v>
      </c>
      <c r="AK413">
        <v>260.7012666666666</v>
      </c>
      <c r="AL413">
        <v>-3.235447083851538</v>
      </c>
      <c r="AM413">
        <v>65.51020882067021</v>
      </c>
      <c r="AN413">
        <f>(AP413 - AO413 + DY413*1E3/(8.314*(EA413+273.15)) * AR413/DX413 * AQ413) * DX413/(100*DL413) * 1000/(1000 - AP413)</f>
        <v>0</v>
      </c>
      <c r="AO413">
        <v>14.27681217954319</v>
      </c>
      <c r="AP413">
        <v>16.50904060606062</v>
      </c>
      <c r="AQ413">
        <v>5.078414604834664E-06</v>
      </c>
      <c r="AR413">
        <v>115.0369576988804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1761335149.314285</v>
      </c>
      <c r="DR413">
        <v>279.6974642857143</v>
      </c>
      <c r="DS413">
        <v>265.7812857142857</v>
      </c>
      <c r="DT413">
        <v>16.50437142857143</v>
      </c>
      <c r="DU413">
        <v>14.27768571428571</v>
      </c>
      <c r="DV413">
        <v>279.2978928571429</v>
      </c>
      <c r="DW413">
        <v>16.36817857142857</v>
      </c>
      <c r="DX413">
        <v>500.0065714285714</v>
      </c>
      <c r="DY413">
        <v>90.11413214285713</v>
      </c>
      <c r="DZ413">
        <v>0.04233475</v>
      </c>
      <c r="EA413">
        <v>23.83919285714287</v>
      </c>
      <c r="EB413">
        <v>24.00032857142858</v>
      </c>
      <c r="EC413">
        <v>999.9000000000002</v>
      </c>
      <c r="ED413">
        <v>0</v>
      </c>
      <c r="EE413">
        <v>0</v>
      </c>
      <c r="EF413">
        <v>10007.63464285714</v>
      </c>
      <c r="EG413">
        <v>0</v>
      </c>
      <c r="EH413">
        <v>1143.584642857143</v>
      </c>
      <c r="EI413">
        <v>13.91620714285714</v>
      </c>
      <c r="EJ413">
        <v>284.3912142857143</v>
      </c>
      <c r="EK413">
        <v>269.6311071428572</v>
      </c>
      <c r="EL413">
        <v>2.226686785714286</v>
      </c>
      <c r="EM413">
        <v>265.7812857142857</v>
      </c>
      <c r="EN413">
        <v>14.27768571428571</v>
      </c>
      <c r="EO413">
        <v>1.487277142857143</v>
      </c>
      <c r="EP413">
        <v>1.286621071428572</v>
      </c>
      <c r="EQ413">
        <v>12.83798928571428</v>
      </c>
      <c r="ER413">
        <v>10.64347857142857</v>
      </c>
      <c r="ES413">
        <v>1200.011428571428</v>
      </c>
      <c r="ET413">
        <v>0.9670060000000003</v>
      </c>
      <c r="EU413">
        <v>0.0329943</v>
      </c>
      <c r="EV413">
        <v>0</v>
      </c>
      <c r="EW413">
        <v>1476.766071428572</v>
      </c>
      <c r="EX413">
        <v>5.000560000000001</v>
      </c>
      <c r="EY413">
        <v>17545.74285714286</v>
      </c>
      <c r="EZ413">
        <v>10316.93214285714</v>
      </c>
      <c r="FA413">
        <v>36.34575</v>
      </c>
      <c r="FB413">
        <v>39.30314285714285</v>
      </c>
      <c r="FC413">
        <v>37.71182142857143</v>
      </c>
      <c r="FD413">
        <v>38.14042857142857</v>
      </c>
      <c r="FE413">
        <v>38.11132142857143</v>
      </c>
      <c r="FF413">
        <v>1155.581428571428</v>
      </c>
      <c r="FG413">
        <v>39.43</v>
      </c>
      <c r="FH413">
        <v>0</v>
      </c>
      <c r="FI413">
        <v>1761335193.2</v>
      </c>
      <c r="FJ413">
        <v>0</v>
      </c>
      <c r="FK413">
        <v>1476.4332</v>
      </c>
      <c r="FL413">
        <v>-29.21307692467123</v>
      </c>
      <c r="FM413">
        <v>-360.2538461562761</v>
      </c>
      <c r="FN413">
        <v>17542.08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13.61391219512195</v>
      </c>
      <c r="GD413">
        <v>6.464696864111514</v>
      </c>
      <c r="GE413">
        <v>0.6397428146338723</v>
      </c>
      <c r="GF413">
        <v>0</v>
      </c>
      <c r="GG413">
        <v>1477.687352941177</v>
      </c>
      <c r="GH413">
        <v>-23.97845684929435</v>
      </c>
      <c r="GI413">
        <v>2.396133292992159</v>
      </c>
      <c r="GJ413">
        <v>0</v>
      </c>
      <c r="GK413">
        <v>2.225510243902439</v>
      </c>
      <c r="GL413">
        <v>0.02898083623693382</v>
      </c>
      <c r="GM413">
        <v>0.003088579662361858</v>
      </c>
      <c r="GN413">
        <v>1</v>
      </c>
      <c r="GO413">
        <v>1</v>
      </c>
      <c r="GP413">
        <v>3</v>
      </c>
      <c r="GQ413" t="s">
        <v>446</v>
      </c>
      <c r="GR413">
        <v>3.13018</v>
      </c>
      <c r="GS413">
        <v>2.72026</v>
      </c>
      <c r="GT413">
        <v>0.0576133</v>
      </c>
      <c r="GU413">
        <v>0.0550969</v>
      </c>
      <c r="GV413">
        <v>0.0822865</v>
      </c>
      <c r="GW413">
        <v>0.0745985</v>
      </c>
      <c r="GX413">
        <v>28420.7</v>
      </c>
      <c r="GY413">
        <v>27650.6</v>
      </c>
      <c r="GZ413">
        <v>30692.8</v>
      </c>
      <c r="HA413">
        <v>29509.2</v>
      </c>
      <c r="HB413">
        <v>38845</v>
      </c>
      <c r="HC413">
        <v>35925</v>
      </c>
      <c r="HD413">
        <v>46914.5</v>
      </c>
      <c r="HE413">
        <v>43839.4</v>
      </c>
      <c r="HF413">
        <v>1.84787</v>
      </c>
      <c r="HG413">
        <v>1.83975</v>
      </c>
      <c r="HH413">
        <v>0.0396743</v>
      </c>
      <c r="HI413">
        <v>0</v>
      </c>
      <c r="HJ413">
        <v>23.3431</v>
      </c>
      <c r="HK413">
        <v>999.9</v>
      </c>
      <c r="HL413">
        <v>31</v>
      </c>
      <c r="HM413">
        <v>32.6</v>
      </c>
      <c r="HN413">
        <v>16.9932</v>
      </c>
      <c r="HO413">
        <v>63.2904</v>
      </c>
      <c r="HP413">
        <v>19.2788</v>
      </c>
      <c r="HQ413">
        <v>1</v>
      </c>
      <c r="HR413">
        <v>0.0100076</v>
      </c>
      <c r="HS413">
        <v>2.34354</v>
      </c>
      <c r="HT413">
        <v>20.1909</v>
      </c>
      <c r="HU413">
        <v>5.22882</v>
      </c>
      <c r="HV413">
        <v>11.974</v>
      </c>
      <c r="HW413">
        <v>4.97065</v>
      </c>
      <c r="HX413">
        <v>3.28968</v>
      </c>
      <c r="HY413">
        <v>9999</v>
      </c>
      <c r="HZ413">
        <v>9999</v>
      </c>
      <c r="IA413">
        <v>9999</v>
      </c>
      <c r="IB413">
        <v>999.9</v>
      </c>
      <c r="IC413">
        <v>4.973</v>
      </c>
      <c r="ID413">
        <v>1.87756</v>
      </c>
      <c r="IE413">
        <v>1.87561</v>
      </c>
      <c r="IF413">
        <v>1.87841</v>
      </c>
      <c r="IG413">
        <v>1.87515</v>
      </c>
      <c r="IH413">
        <v>1.87866</v>
      </c>
      <c r="II413">
        <v>1.87578</v>
      </c>
      <c r="IJ413">
        <v>1.87696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0.361</v>
      </c>
      <c r="IY413">
        <v>0.1362</v>
      </c>
      <c r="IZ413">
        <v>-0.1194416370607354</v>
      </c>
      <c r="JA413">
        <v>0.002211305909277446</v>
      </c>
      <c r="JB413">
        <v>-1.416678044876584E-06</v>
      </c>
      <c r="JC413">
        <v>5.589822708492042E-10</v>
      </c>
      <c r="JD413">
        <v>-0.0366444106193515</v>
      </c>
      <c r="JE413">
        <v>-0.003883289402147765</v>
      </c>
      <c r="JF413">
        <v>0.001294046794190009</v>
      </c>
      <c r="JG413">
        <v>-2.515066912705432E-05</v>
      </c>
      <c r="JH413">
        <v>14</v>
      </c>
      <c r="JI413">
        <v>2052</v>
      </c>
      <c r="JJ413">
        <v>1</v>
      </c>
      <c r="JK413">
        <v>21</v>
      </c>
      <c r="JL413">
        <v>29355586</v>
      </c>
      <c r="JM413">
        <v>29355586</v>
      </c>
      <c r="JN413">
        <v>0.684814</v>
      </c>
      <c r="JO413">
        <v>2.56348</v>
      </c>
      <c r="JP413">
        <v>1.39893</v>
      </c>
      <c r="JQ413">
        <v>2.32788</v>
      </c>
      <c r="JR413">
        <v>1.44897</v>
      </c>
      <c r="JS413">
        <v>2.46094</v>
      </c>
      <c r="JT413">
        <v>37.9891</v>
      </c>
      <c r="JU413">
        <v>23.8598</v>
      </c>
      <c r="JV413">
        <v>18</v>
      </c>
      <c r="JW413">
        <v>475.872</v>
      </c>
      <c r="JX413">
        <v>439.499</v>
      </c>
      <c r="JY413">
        <v>20.3484</v>
      </c>
      <c r="JZ413">
        <v>27.0979</v>
      </c>
      <c r="KA413">
        <v>30.0009</v>
      </c>
      <c r="KB413">
        <v>26.4272</v>
      </c>
      <c r="KC413">
        <v>26.448</v>
      </c>
      <c r="KD413">
        <v>13.612</v>
      </c>
      <c r="KE413">
        <v>16.2747</v>
      </c>
      <c r="KF413">
        <v>10.3707</v>
      </c>
      <c r="KG413">
        <v>20.3497</v>
      </c>
      <c r="KH413">
        <v>212.878</v>
      </c>
      <c r="KI413">
        <v>14.2194</v>
      </c>
      <c r="KJ413">
        <v>101.419</v>
      </c>
      <c r="KK413">
        <v>100.847</v>
      </c>
    </row>
    <row r="414" spans="1:297">
      <c r="A414">
        <v>398</v>
      </c>
      <c r="B414">
        <v>1761335162.1</v>
      </c>
      <c r="C414">
        <v>7121.5</v>
      </c>
      <c r="D414" t="s">
        <v>1243</v>
      </c>
      <c r="E414" t="s">
        <v>1244</v>
      </c>
      <c r="F414">
        <v>5</v>
      </c>
      <c r="G414" t="s">
        <v>1218</v>
      </c>
      <c r="H414" t="s">
        <v>436</v>
      </c>
      <c r="I414">
        <v>1761335154.6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236.7459992769301</v>
      </c>
      <c r="AK414">
        <v>244.4305696969697</v>
      </c>
      <c r="AL414">
        <v>-3.253681247604222</v>
      </c>
      <c r="AM414">
        <v>65.51020882067021</v>
      </c>
      <c r="AN414">
        <f>(AP414 - AO414 + DY414*1E3/(8.314*(EA414+273.15)) * AR414/DX414 * AQ414) * DX414/(100*DL414) * 1000/(1000 - AP414)</f>
        <v>0</v>
      </c>
      <c r="AO414">
        <v>14.27596469966227</v>
      </c>
      <c r="AP414">
        <v>16.51043090909091</v>
      </c>
      <c r="AQ414">
        <v>-1.723448283230681E-06</v>
      </c>
      <c r="AR414">
        <v>115.0369576988804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1761335154.6</v>
      </c>
      <c r="DR414">
        <v>262.7792222222222</v>
      </c>
      <c r="DS414">
        <v>248.3043333333333</v>
      </c>
      <c r="DT414">
        <v>16.50703333333334</v>
      </c>
      <c r="DU414">
        <v>14.27694074074074</v>
      </c>
      <c r="DV414">
        <v>262.4061111111111</v>
      </c>
      <c r="DW414">
        <v>16.3707962962963</v>
      </c>
      <c r="DX414">
        <v>500.0212222222222</v>
      </c>
      <c r="DY414">
        <v>90.11398888888888</v>
      </c>
      <c r="DZ414">
        <v>0.04252154444444444</v>
      </c>
      <c r="EA414">
        <v>23.8391</v>
      </c>
      <c r="EB414">
        <v>23.99799259259259</v>
      </c>
      <c r="EC414">
        <v>999.9000000000001</v>
      </c>
      <c r="ED414">
        <v>0</v>
      </c>
      <c r="EE414">
        <v>0</v>
      </c>
      <c r="EF414">
        <v>9999.281481481481</v>
      </c>
      <c r="EG414">
        <v>0</v>
      </c>
      <c r="EH414">
        <v>1143.538148148148</v>
      </c>
      <c r="EI414">
        <v>14.47495185185185</v>
      </c>
      <c r="EJ414">
        <v>267.1897407407407</v>
      </c>
      <c r="EK414">
        <v>251.9007407407407</v>
      </c>
      <c r="EL414">
        <v>2.230094814814815</v>
      </c>
      <c r="EM414">
        <v>248.3043333333333</v>
      </c>
      <c r="EN414">
        <v>14.27694074074074</v>
      </c>
      <c r="EO414">
        <v>1.487514444444444</v>
      </c>
      <c r="EP414">
        <v>1.286551481481482</v>
      </c>
      <c r="EQ414">
        <v>12.84043333333334</v>
      </c>
      <c r="ER414">
        <v>10.64266296296296</v>
      </c>
      <c r="ES414">
        <v>1200.006296296296</v>
      </c>
      <c r="ET414">
        <v>0.9670060000000001</v>
      </c>
      <c r="EU414">
        <v>0.0329943</v>
      </c>
      <c r="EV414">
        <v>0</v>
      </c>
      <c r="EW414">
        <v>1473.823703703704</v>
      </c>
      <c r="EX414">
        <v>5.000560000000001</v>
      </c>
      <c r="EY414">
        <v>17510.68518518519</v>
      </c>
      <c r="EZ414">
        <v>10316.89259259259</v>
      </c>
      <c r="FA414">
        <v>36.30529629629629</v>
      </c>
      <c r="FB414">
        <v>39.29592592592593</v>
      </c>
      <c r="FC414">
        <v>37.71507407407407</v>
      </c>
      <c r="FD414">
        <v>38.1364074074074</v>
      </c>
      <c r="FE414">
        <v>38.11085185185185</v>
      </c>
      <c r="FF414">
        <v>1155.576296296296</v>
      </c>
      <c r="FG414">
        <v>39.43</v>
      </c>
      <c r="FH414">
        <v>0</v>
      </c>
      <c r="FI414">
        <v>1761335198</v>
      </c>
      <c r="FJ414">
        <v>0</v>
      </c>
      <c r="FK414">
        <v>1473.6908</v>
      </c>
      <c r="FL414">
        <v>-38.67999995110083</v>
      </c>
      <c r="FM414">
        <v>-457.5692300620624</v>
      </c>
      <c r="FN414">
        <v>17509.296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14.05238048780488</v>
      </c>
      <c r="GD414">
        <v>6.237635540069682</v>
      </c>
      <c r="GE414">
        <v>0.6165916228553319</v>
      </c>
      <c r="GF414">
        <v>0</v>
      </c>
      <c r="GG414">
        <v>1475.742941176471</v>
      </c>
      <c r="GH414">
        <v>-31.46829640666665</v>
      </c>
      <c r="GI414">
        <v>3.126691099522612</v>
      </c>
      <c r="GJ414">
        <v>0</v>
      </c>
      <c r="GK414">
        <v>2.22769487804878</v>
      </c>
      <c r="GL414">
        <v>0.03803456445993599</v>
      </c>
      <c r="GM414">
        <v>0.003898714060634769</v>
      </c>
      <c r="GN414">
        <v>1</v>
      </c>
      <c r="GO414">
        <v>1</v>
      </c>
      <c r="GP414">
        <v>3</v>
      </c>
      <c r="GQ414" t="s">
        <v>446</v>
      </c>
      <c r="GR414">
        <v>3.13036</v>
      </c>
      <c r="GS414">
        <v>2.72005</v>
      </c>
      <c r="GT414">
        <v>0.0545438</v>
      </c>
      <c r="GU414">
        <v>0.0518319</v>
      </c>
      <c r="GV414">
        <v>0.0822908</v>
      </c>
      <c r="GW414">
        <v>0.07459399999999999</v>
      </c>
      <c r="GX414">
        <v>28511.8</v>
      </c>
      <c r="GY414">
        <v>27745.7</v>
      </c>
      <c r="GZ414">
        <v>30691.4</v>
      </c>
      <c r="HA414">
        <v>29508.7</v>
      </c>
      <c r="HB414">
        <v>38842.7</v>
      </c>
      <c r="HC414">
        <v>35924.4</v>
      </c>
      <c r="HD414">
        <v>46912.2</v>
      </c>
      <c r="HE414">
        <v>43838.6</v>
      </c>
      <c r="HF414">
        <v>1.8479</v>
      </c>
      <c r="HG414">
        <v>1.83925</v>
      </c>
      <c r="HH414">
        <v>0.0401363</v>
      </c>
      <c r="HI414">
        <v>0</v>
      </c>
      <c r="HJ414">
        <v>23.3431</v>
      </c>
      <c r="HK414">
        <v>999.9</v>
      </c>
      <c r="HL414">
        <v>31</v>
      </c>
      <c r="HM414">
        <v>32.6</v>
      </c>
      <c r="HN414">
        <v>16.9931</v>
      </c>
      <c r="HO414">
        <v>63.7804</v>
      </c>
      <c r="HP414">
        <v>19.359</v>
      </c>
      <c r="HQ414">
        <v>1</v>
      </c>
      <c r="HR414">
        <v>0.0108714</v>
      </c>
      <c r="HS414">
        <v>2.33894</v>
      </c>
      <c r="HT414">
        <v>20.1906</v>
      </c>
      <c r="HU414">
        <v>5.22897</v>
      </c>
      <c r="HV414">
        <v>11.974</v>
      </c>
      <c r="HW414">
        <v>4.97075</v>
      </c>
      <c r="HX414">
        <v>3.2897</v>
      </c>
      <c r="HY414">
        <v>9999</v>
      </c>
      <c r="HZ414">
        <v>9999</v>
      </c>
      <c r="IA414">
        <v>9999</v>
      </c>
      <c r="IB414">
        <v>999.9</v>
      </c>
      <c r="IC414">
        <v>4.97299</v>
      </c>
      <c r="ID414">
        <v>1.87748</v>
      </c>
      <c r="IE414">
        <v>1.87561</v>
      </c>
      <c r="IF414">
        <v>1.8784</v>
      </c>
      <c r="IG414">
        <v>1.87513</v>
      </c>
      <c r="IH414">
        <v>1.87866</v>
      </c>
      <c r="II414">
        <v>1.87579</v>
      </c>
      <c r="IJ414">
        <v>1.87694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0.335</v>
      </c>
      <c r="IY414">
        <v>0.1363</v>
      </c>
      <c r="IZ414">
        <v>-0.1194416370607354</v>
      </c>
      <c r="JA414">
        <v>0.002211305909277446</v>
      </c>
      <c r="JB414">
        <v>-1.416678044876584E-06</v>
      </c>
      <c r="JC414">
        <v>5.589822708492042E-10</v>
      </c>
      <c r="JD414">
        <v>-0.0366444106193515</v>
      </c>
      <c r="JE414">
        <v>-0.003883289402147765</v>
      </c>
      <c r="JF414">
        <v>0.001294046794190009</v>
      </c>
      <c r="JG414">
        <v>-2.515066912705432E-05</v>
      </c>
      <c r="JH414">
        <v>14</v>
      </c>
      <c r="JI414">
        <v>2052</v>
      </c>
      <c r="JJ414">
        <v>1</v>
      </c>
      <c r="JK414">
        <v>21</v>
      </c>
      <c r="JL414">
        <v>29355586</v>
      </c>
      <c r="JM414">
        <v>29355586</v>
      </c>
      <c r="JN414">
        <v>0.644531</v>
      </c>
      <c r="JO414">
        <v>2.54272</v>
      </c>
      <c r="JP414">
        <v>1.39893</v>
      </c>
      <c r="JQ414">
        <v>2.32788</v>
      </c>
      <c r="JR414">
        <v>1.44897</v>
      </c>
      <c r="JS414">
        <v>2.60742</v>
      </c>
      <c r="JT414">
        <v>37.9891</v>
      </c>
      <c r="JU414">
        <v>23.8861</v>
      </c>
      <c r="JV414">
        <v>18</v>
      </c>
      <c r="JW414">
        <v>475.985</v>
      </c>
      <c r="JX414">
        <v>439.311</v>
      </c>
      <c r="JY414">
        <v>20.3492</v>
      </c>
      <c r="JZ414">
        <v>27.1119</v>
      </c>
      <c r="KA414">
        <v>30.0009</v>
      </c>
      <c r="KB414">
        <v>26.4421</v>
      </c>
      <c r="KC414">
        <v>26.4634</v>
      </c>
      <c r="KD414">
        <v>12.8838</v>
      </c>
      <c r="KE414">
        <v>16.2747</v>
      </c>
      <c r="KF414">
        <v>10.3707</v>
      </c>
      <c r="KG414">
        <v>20.3501</v>
      </c>
      <c r="KH414">
        <v>199.506</v>
      </c>
      <c r="KI414">
        <v>14.2095</v>
      </c>
      <c r="KJ414">
        <v>101.414</v>
      </c>
      <c r="KK414">
        <v>100.845</v>
      </c>
    </row>
    <row r="415" spans="1:297">
      <c r="A415">
        <v>399</v>
      </c>
      <c r="B415">
        <v>1761335167.1</v>
      </c>
      <c r="C415">
        <v>7126.5</v>
      </c>
      <c r="D415" t="s">
        <v>1245</v>
      </c>
      <c r="E415" t="s">
        <v>1246</v>
      </c>
      <c r="F415">
        <v>5</v>
      </c>
      <c r="G415" t="s">
        <v>1218</v>
      </c>
      <c r="H415" t="s">
        <v>436</v>
      </c>
      <c r="I415">
        <v>1761335159.314285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219.8961662071919</v>
      </c>
      <c r="AK415">
        <v>228.2319333333334</v>
      </c>
      <c r="AL415">
        <v>-3.24100200730881</v>
      </c>
      <c r="AM415">
        <v>65.51020882067021</v>
      </c>
      <c r="AN415">
        <f>(AP415 - AO415 + DY415*1E3/(8.314*(EA415+273.15)) * AR415/DX415 * AQ415) * DX415/(100*DL415) * 1000/(1000 - AP415)</f>
        <v>0</v>
      </c>
      <c r="AO415">
        <v>14.27437591750405</v>
      </c>
      <c r="AP415">
        <v>16.51389090909091</v>
      </c>
      <c r="AQ415">
        <v>2.425082815977783E-06</v>
      </c>
      <c r="AR415">
        <v>115.0369576988804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1761335159.314285</v>
      </c>
      <c r="DR415">
        <v>247.7085714285714</v>
      </c>
      <c r="DS415">
        <v>232.7074285714286</v>
      </c>
      <c r="DT415">
        <v>16.5096</v>
      </c>
      <c r="DU415">
        <v>14.27583928571429</v>
      </c>
      <c r="DV415">
        <v>247.3595</v>
      </c>
      <c r="DW415">
        <v>16.37331071428572</v>
      </c>
      <c r="DX415">
        <v>500.0072857142858</v>
      </c>
      <c r="DY415">
        <v>90.11402142857142</v>
      </c>
      <c r="DZ415">
        <v>0.04246548928571429</v>
      </c>
      <c r="EA415">
        <v>23.83835357142858</v>
      </c>
      <c r="EB415">
        <v>23.99778214285714</v>
      </c>
      <c r="EC415">
        <v>999.9000000000002</v>
      </c>
      <c r="ED415">
        <v>0</v>
      </c>
      <c r="EE415">
        <v>0</v>
      </c>
      <c r="EF415">
        <v>10002.37035714286</v>
      </c>
      <c r="EG415">
        <v>0</v>
      </c>
      <c r="EH415">
        <v>1143.5</v>
      </c>
      <c r="EI415">
        <v>15.00113214285714</v>
      </c>
      <c r="EJ415">
        <v>251.8667500000001</v>
      </c>
      <c r="EK415">
        <v>236.0776785714285</v>
      </c>
      <c r="EL415">
        <v>2.233757142857143</v>
      </c>
      <c r="EM415">
        <v>232.7074285714286</v>
      </c>
      <c r="EN415">
        <v>14.27583928571429</v>
      </c>
      <c r="EO415">
        <v>1.487746071428571</v>
      </c>
      <c r="EP415">
        <v>1.2864525</v>
      </c>
      <c r="EQ415">
        <v>12.84281428571428</v>
      </c>
      <c r="ER415">
        <v>10.64150357142857</v>
      </c>
      <c r="ES415">
        <v>1200.000357142857</v>
      </c>
      <c r="ET415">
        <v>0.9670060000000003</v>
      </c>
      <c r="EU415">
        <v>0.0329943</v>
      </c>
      <c r="EV415">
        <v>0</v>
      </c>
      <c r="EW415">
        <v>1470.467142857143</v>
      </c>
      <c r="EX415">
        <v>5.000560000000001</v>
      </c>
      <c r="EY415">
        <v>17470.94642857143</v>
      </c>
      <c r="EZ415">
        <v>10316.84642857143</v>
      </c>
      <c r="FA415">
        <v>36.36135714285714</v>
      </c>
      <c r="FB415">
        <v>39.28321428571428</v>
      </c>
      <c r="FC415">
        <v>37.72075</v>
      </c>
      <c r="FD415">
        <v>38.136</v>
      </c>
      <c r="FE415">
        <v>38.10682142857143</v>
      </c>
      <c r="FF415">
        <v>1155.570357142857</v>
      </c>
      <c r="FG415">
        <v>39.43</v>
      </c>
      <c r="FH415">
        <v>0</v>
      </c>
      <c r="FI415">
        <v>1761335203.4</v>
      </c>
      <c r="FJ415">
        <v>0</v>
      </c>
      <c r="FK415">
        <v>1469.995</v>
      </c>
      <c r="FL415">
        <v>-48.48376070169148</v>
      </c>
      <c r="FM415">
        <v>-565.5111111997036</v>
      </c>
      <c r="FN415">
        <v>17465.5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14.6873925</v>
      </c>
      <c r="GD415">
        <v>6.619658161350804</v>
      </c>
      <c r="GE415">
        <v>0.6402781428361818</v>
      </c>
      <c r="GF415">
        <v>0</v>
      </c>
      <c r="GG415">
        <v>1472.435294117647</v>
      </c>
      <c r="GH415">
        <v>-41.37173417233254</v>
      </c>
      <c r="GI415">
        <v>4.096650881257343</v>
      </c>
      <c r="GJ415">
        <v>0</v>
      </c>
      <c r="GK415">
        <v>2.23145925</v>
      </c>
      <c r="GL415">
        <v>0.04575208255159149</v>
      </c>
      <c r="GM415">
        <v>0.004489146014277094</v>
      </c>
      <c r="GN415">
        <v>1</v>
      </c>
      <c r="GO415">
        <v>1</v>
      </c>
      <c r="GP415">
        <v>3</v>
      </c>
      <c r="GQ415" t="s">
        <v>446</v>
      </c>
      <c r="GR415">
        <v>3.13016</v>
      </c>
      <c r="GS415">
        <v>2.72052</v>
      </c>
      <c r="GT415">
        <v>0.0514147</v>
      </c>
      <c r="GU415">
        <v>0.0484763</v>
      </c>
      <c r="GV415">
        <v>0.0823019</v>
      </c>
      <c r="GW415">
        <v>0.0745923</v>
      </c>
      <c r="GX415">
        <v>28605.2</v>
      </c>
      <c r="GY415">
        <v>27843.2</v>
      </c>
      <c r="GZ415">
        <v>30690.3</v>
      </c>
      <c r="HA415">
        <v>29508.1</v>
      </c>
      <c r="HB415">
        <v>38840.7</v>
      </c>
      <c r="HC415">
        <v>35923.6</v>
      </c>
      <c r="HD415">
        <v>46910.6</v>
      </c>
      <c r="HE415">
        <v>43837.8</v>
      </c>
      <c r="HF415">
        <v>1.84783</v>
      </c>
      <c r="HG415">
        <v>1.8394</v>
      </c>
      <c r="HH415">
        <v>0.0397563</v>
      </c>
      <c r="HI415">
        <v>0</v>
      </c>
      <c r="HJ415">
        <v>23.3431</v>
      </c>
      <c r="HK415">
        <v>999.9</v>
      </c>
      <c r="HL415">
        <v>31</v>
      </c>
      <c r="HM415">
        <v>32.6</v>
      </c>
      <c r="HN415">
        <v>16.9932</v>
      </c>
      <c r="HO415">
        <v>63.4904</v>
      </c>
      <c r="HP415">
        <v>19.5232</v>
      </c>
      <c r="HQ415">
        <v>1</v>
      </c>
      <c r="HR415">
        <v>0.0117276</v>
      </c>
      <c r="HS415">
        <v>2.34164</v>
      </c>
      <c r="HT415">
        <v>20.1908</v>
      </c>
      <c r="HU415">
        <v>5.22882</v>
      </c>
      <c r="HV415">
        <v>11.974</v>
      </c>
      <c r="HW415">
        <v>4.97055</v>
      </c>
      <c r="HX415">
        <v>3.2896</v>
      </c>
      <c r="HY415">
        <v>9999</v>
      </c>
      <c r="HZ415">
        <v>9999</v>
      </c>
      <c r="IA415">
        <v>9999</v>
      </c>
      <c r="IB415">
        <v>999.9</v>
      </c>
      <c r="IC415">
        <v>4.97295</v>
      </c>
      <c r="ID415">
        <v>1.87744</v>
      </c>
      <c r="IE415">
        <v>1.87556</v>
      </c>
      <c r="IF415">
        <v>1.87836</v>
      </c>
      <c r="IG415">
        <v>1.87507</v>
      </c>
      <c r="IH415">
        <v>1.87863</v>
      </c>
      <c r="II415">
        <v>1.87576</v>
      </c>
      <c r="IJ415">
        <v>1.87689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0.309</v>
      </c>
      <c r="IY415">
        <v>0.1364</v>
      </c>
      <c r="IZ415">
        <v>-0.1194416370607354</v>
      </c>
      <c r="JA415">
        <v>0.002211305909277446</v>
      </c>
      <c r="JB415">
        <v>-1.416678044876584E-06</v>
      </c>
      <c r="JC415">
        <v>5.589822708492042E-10</v>
      </c>
      <c r="JD415">
        <v>-0.0366444106193515</v>
      </c>
      <c r="JE415">
        <v>-0.003883289402147765</v>
      </c>
      <c r="JF415">
        <v>0.001294046794190009</v>
      </c>
      <c r="JG415">
        <v>-2.515066912705432E-05</v>
      </c>
      <c r="JH415">
        <v>14</v>
      </c>
      <c r="JI415">
        <v>2052</v>
      </c>
      <c r="JJ415">
        <v>1</v>
      </c>
      <c r="JK415">
        <v>21</v>
      </c>
      <c r="JL415">
        <v>29355586.1</v>
      </c>
      <c r="JM415">
        <v>29355586.1</v>
      </c>
      <c r="JN415">
        <v>0.60791</v>
      </c>
      <c r="JO415">
        <v>2.55981</v>
      </c>
      <c r="JP415">
        <v>1.39893</v>
      </c>
      <c r="JQ415">
        <v>2.32788</v>
      </c>
      <c r="JR415">
        <v>1.44897</v>
      </c>
      <c r="JS415">
        <v>2.59888</v>
      </c>
      <c r="JT415">
        <v>38.0134</v>
      </c>
      <c r="JU415">
        <v>23.8861</v>
      </c>
      <c r="JV415">
        <v>18</v>
      </c>
      <c r="JW415">
        <v>476.037</v>
      </c>
      <c r="JX415">
        <v>439.513</v>
      </c>
      <c r="JY415">
        <v>20.3502</v>
      </c>
      <c r="JZ415">
        <v>27.1232</v>
      </c>
      <c r="KA415">
        <v>30.0009</v>
      </c>
      <c r="KB415">
        <v>26.4559</v>
      </c>
      <c r="KC415">
        <v>26.4776</v>
      </c>
      <c r="KD415">
        <v>12.0892</v>
      </c>
      <c r="KE415">
        <v>16.555</v>
      </c>
      <c r="KF415">
        <v>10.3707</v>
      </c>
      <c r="KG415">
        <v>20.3531</v>
      </c>
      <c r="KH415">
        <v>179.471</v>
      </c>
      <c r="KI415">
        <v>14.1988</v>
      </c>
      <c r="KJ415">
        <v>101.41</v>
      </c>
      <c r="KK415">
        <v>100.843</v>
      </c>
    </row>
    <row r="416" spans="1:297">
      <c r="A416">
        <v>400</v>
      </c>
      <c r="B416">
        <v>1761335172.1</v>
      </c>
      <c r="C416">
        <v>7131.5</v>
      </c>
      <c r="D416" t="s">
        <v>1247</v>
      </c>
      <c r="E416" t="s">
        <v>1248</v>
      </c>
      <c r="F416">
        <v>5</v>
      </c>
      <c r="G416" t="s">
        <v>1218</v>
      </c>
      <c r="H416" t="s">
        <v>436</v>
      </c>
      <c r="I416">
        <v>1761335164.6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203.1806619892964</v>
      </c>
      <c r="AK416">
        <v>211.9904424242424</v>
      </c>
      <c r="AL416">
        <v>-3.24491453511115</v>
      </c>
      <c r="AM416">
        <v>65.51020882067021</v>
      </c>
      <c r="AN416">
        <f>(AP416 - AO416 + DY416*1E3/(8.314*(EA416+273.15)) * AR416/DX416 * AQ416) * DX416/(100*DL416) * 1000/(1000 - AP416)</f>
        <v>0</v>
      </c>
      <c r="AO416">
        <v>14.27614318067929</v>
      </c>
      <c r="AP416">
        <v>16.51882424242423</v>
      </c>
      <c r="AQ416">
        <v>8.334058815097331E-06</v>
      </c>
      <c r="AR416">
        <v>115.0369576988804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1761335164.6</v>
      </c>
      <c r="DR416">
        <v>230.8337037037037</v>
      </c>
      <c r="DS416">
        <v>215.2171111111111</v>
      </c>
      <c r="DT416">
        <v>16.51321111111111</v>
      </c>
      <c r="DU416">
        <v>14.27381481481482</v>
      </c>
      <c r="DV416">
        <v>230.5121111111111</v>
      </c>
      <c r="DW416">
        <v>16.37685185185185</v>
      </c>
      <c r="DX416">
        <v>499.9921111111112</v>
      </c>
      <c r="DY416">
        <v>90.11307037037038</v>
      </c>
      <c r="DZ416">
        <v>0.04263855555555555</v>
      </c>
      <c r="EA416">
        <v>23.83768148148148</v>
      </c>
      <c r="EB416">
        <v>23.99908518518518</v>
      </c>
      <c r="EC416">
        <v>999.9000000000001</v>
      </c>
      <c r="ED416">
        <v>0</v>
      </c>
      <c r="EE416">
        <v>0</v>
      </c>
      <c r="EF416">
        <v>9994.009259259259</v>
      </c>
      <c r="EG416">
        <v>0</v>
      </c>
      <c r="EH416">
        <v>1143.462592592593</v>
      </c>
      <c r="EI416">
        <v>15.61665185185185</v>
      </c>
      <c r="EJ416">
        <v>234.7094814814815</v>
      </c>
      <c r="EK416">
        <v>218.3335185185185</v>
      </c>
      <c r="EL416">
        <v>2.239391481481482</v>
      </c>
      <c r="EM416">
        <v>215.2171111111111</v>
      </c>
      <c r="EN416">
        <v>14.27381481481482</v>
      </c>
      <c r="EO416">
        <v>1.488055185185185</v>
      </c>
      <c r="EP416">
        <v>1.286256666666667</v>
      </c>
      <c r="EQ416">
        <v>12.84598518518518</v>
      </c>
      <c r="ER416">
        <v>10.63921851851852</v>
      </c>
      <c r="ES416">
        <v>1199.992962962963</v>
      </c>
      <c r="ET416">
        <v>0.9670060000000001</v>
      </c>
      <c r="EU416">
        <v>0.0329943</v>
      </c>
      <c r="EV416">
        <v>0</v>
      </c>
      <c r="EW416">
        <v>1465.946296296296</v>
      </c>
      <c r="EX416">
        <v>5.000560000000001</v>
      </c>
      <c r="EY416">
        <v>17418.06296296296</v>
      </c>
      <c r="EZ416">
        <v>10316.77777777778</v>
      </c>
      <c r="FA416">
        <v>36.44888888888889</v>
      </c>
      <c r="FB416">
        <v>39.27066666666666</v>
      </c>
      <c r="FC416">
        <v>37.71740740740741</v>
      </c>
      <c r="FD416">
        <v>38.12485185185186</v>
      </c>
      <c r="FE416">
        <v>38.10144444444445</v>
      </c>
      <c r="FF416">
        <v>1155.562962962963</v>
      </c>
      <c r="FG416">
        <v>39.43</v>
      </c>
      <c r="FH416">
        <v>0</v>
      </c>
      <c r="FI416">
        <v>1761335208.2</v>
      </c>
      <c r="FJ416">
        <v>0</v>
      </c>
      <c r="FK416">
        <v>1465.770769230769</v>
      </c>
      <c r="FL416">
        <v>-57.27316244972643</v>
      </c>
      <c r="FM416">
        <v>-663.6683765577519</v>
      </c>
      <c r="FN416">
        <v>17416.44230769231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15.23455</v>
      </c>
      <c r="GD416">
        <v>7.107942213883667</v>
      </c>
      <c r="GE416">
        <v>0.6850382482022449</v>
      </c>
      <c r="GF416">
        <v>0</v>
      </c>
      <c r="GG416">
        <v>1468.791764705882</v>
      </c>
      <c r="GH416">
        <v>-50.54453782686421</v>
      </c>
      <c r="GI416">
        <v>4.986031352741264</v>
      </c>
      <c r="GJ416">
        <v>0</v>
      </c>
      <c r="GK416">
        <v>2.23590575</v>
      </c>
      <c r="GL416">
        <v>0.05732386491556746</v>
      </c>
      <c r="GM416">
        <v>0.006061440376469974</v>
      </c>
      <c r="GN416">
        <v>1</v>
      </c>
      <c r="GO416">
        <v>1</v>
      </c>
      <c r="GP416">
        <v>3</v>
      </c>
      <c r="GQ416" t="s">
        <v>446</v>
      </c>
      <c r="GR416">
        <v>3.13026</v>
      </c>
      <c r="GS416">
        <v>2.72043</v>
      </c>
      <c r="GT416">
        <v>0.0482074</v>
      </c>
      <c r="GU416">
        <v>0.0450694</v>
      </c>
      <c r="GV416">
        <v>0.0823137</v>
      </c>
      <c r="GW416">
        <v>0.07449799999999999</v>
      </c>
      <c r="GX416">
        <v>28701.5</v>
      </c>
      <c r="GY416">
        <v>27941.7</v>
      </c>
      <c r="GZ416">
        <v>30690</v>
      </c>
      <c r="HA416">
        <v>29506.9</v>
      </c>
      <c r="HB416">
        <v>38839.7</v>
      </c>
      <c r="HC416">
        <v>35925.6</v>
      </c>
      <c r="HD416">
        <v>46910.3</v>
      </c>
      <c r="HE416">
        <v>43836.1</v>
      </c>
      <c r="HF416">
        <v>1.84757</v>
      </c>
      <c r="HG416">
        <v>1.83902</v>
      </c>
      <c r="HH416">
        <v>0.0399835</v>
      </c>
      <c r="HI416">
        <v>0</v>
      </c>
      <c r="HJ416">
        <v>23.3446</v>
      </c>
      <c r="HK416">
        <v>999.9</v>
      </c>
      <c r="HL416">
        <v>31</v>
      </c>
      <c r="HM416">
        <v>32.6</v>
      </c>
      <c r="HN416">
        <v>16.9912</v>
      </c>
      <c r="HO416">
        <v>63.6804</v>
      </c>
      <c r="HP416">
        <v>19.2588</v>
      </c>
      <c r="HQ416">
        <v>1</v>
      </c>
      <c r="HR416">
        <v>0.0125457</v>
      </c>
      <c r="HS416">
        <v>2.33365</v>
      </c>
      <c r="HT416">
        <v>20.191</v>
      </c>
      <c r="HU416">
        <v>5.22927</v>
      </c>
      <c r="HV416">
        <v>11.974</v>
      </c>
      <c r="HW416">
        <v>4.97075</v>
      </c>
      <c r="HX416">
        <v>3.28965</v>
      </c>
      <c r="HY416">
        <v>9999</v>
      </c>
      <c r="HZ416">
        <v>9999</v>
      </c>
      <c r="IA416">
        <v>9999</v>
      </c>
      <c r="IB416">
        <v>999.9</v>
      </c>
      <c r="IC416">
        <v>4.97294</v>
      </c>
      <c r="ID416">
        <v>1.87744</v>
      </c>
      <c r="IE416">
        <v>1.87553</v>
      </c>
      <c r="IF416">
        <v>1.87836</v>
      </c>
      <c r="IG416">
        <v>1.87507</v>
      </c>
      <c r="IH416">
        <v>1.87864</v>
      </c>
      <c r="II416">
        <v>1.87576</v>
      </c>
      <c r="IJ416">
        <v>1.87688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0.282</v>
      </c>
      <c r="IY416">
        <v>0.1364</v>
      </c>
      <c r="IZ416">
        <v>-0.1194416370607354</v>
      </c>
      <c r="JA416">
        <v>0.002211305909277446</v>
      </c>
      <c r="JB416">
        <v>-1.416678044876584E-06</v>
      </c>
      <c r="JC416">
        <v>5.589822708492042E-10</v>
      </c>
      <c r="JD416">
        <v>-0.0366444106193515</v>
      </c>
      <c r="JE416">
        <v>-0.003883289402147765</v>
      </c>
      <c r="JF416">
        <v>0.001294046794190009</v>
      </c>
      <c r="JG416">
        <v>-2.515066912705432E-05</v>
      </c>
      <c r="JH416">
        <v>14</v>
      </c>
      <c r="JI416">
        <v>2052</v>
      </c>
      <c r="JJ416">
        <v>1</v>
      </c>
      <c r="JK416">
        <v>21</v>
      </c>
      <c r="JL416">
        <v>29355586.2</v>
      </c>
      <c r="JM416">
        <v>29355586.2</v>
      </c>
      <c r="JN416">
        <v>0.567627</v>
      </c>
      <c r="JO416">
        <v>2.57202</v>
      </c>
      <c r="JP416">
        <v>1.39893</v>
      </c>
      <c r="JQ416">
        <v>2.32788</v>
      </c>
      <c r="JR416">
        <v>1.44897</v>
      </c>
      <c r="JS416">
        <v>2.43774</v>
      </c>
      <c r="JT416">
        <v>37.9891</v>
      </c>
      <c r="JU416">
        <v>23.8686</v>
      </c>
      <c r="JV416">
        <v>18</v>
      </c>
      <c r="JW416">
        <v>476.002</v>
      </c>
      <c r="JX416">
        <v>439.398</v>
      </c>
      <c r="JY416">
        <v>20.3523</v>
      </c>
      <c r="JZ416">
        <v>27.1371</v>
      </c>
      <c r="KA416">
        <v>30.0008</v>
      </c>
      <c r="KB416">
        <v>26.4706</v>
      </c>
      <c r="KC416">
        <v>26.4924</v>
      </c>
      <c r="KD416">
        <v>11.3468</v>
      </c>
      <c r="KE416">
        <v>16.555</v>
      </c>
      <c r="KF416">
        <v>10.3707</v>
      </c>
      <c r="KG416">
        <v>20.3503</v>
      </c>
      <c r="KH416">
        <v>166.096</v>
      </c>
      <c r="KI416">
        <v>14.1907</v>
      </c>
      <c r="KJ416">
        <v>101.409</v>
      </c>
      <c r="KK416">
        <v>100.839</v>
      </c>
    </row>
    <row r="417" spans="1:297">
      <c r="A417">
        <v>401</v>
      </c>
      <c r="B417">
        <v>1761335177.1</v>
      </c>
      <c r="C417">
        <v>7136.5</v>
      </c>
      <c r="D417" t="s">
        <v>1249</v>
      </c>
      <c r="E417" t="s">
        <v>1250</v>
      </c>
      <c r="F417">
        <v>5</v>
      </c>
      <c r="G417" t="s">
        <v>1218</v>
      </c>
      <c r="H417" t="s">
        <v>436</v>
      </c>
      <c r="I417">
        <v>1761335169.314285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186.3798230244667</v>
      </c>
      <c r="AK417">
        <v>195.7566969696968</v>
      </c>
      <c r="AL417">
        <v>-3.243166974024127</v>
      </c>
      <c r="AM417">
        <v>65.51020882067021</v>
      </c>
      <c r="AN417">
        <f>(AP417 - AO417 + DY417*1E3/(8.314*(EA417+273.15)) * AR417/DX417 * AQ417) * DX417/(100*DL417) * 1000/(1000 - AP417)</f>
        <v>0</v>
      </c>
      <c r="AO417">
        <v>14.23291200267549</v>
      </c>
      <c r="AP417">
        <v>16.50913818181817</v>
      </c>
      <c r="AQ417">
        <v>-1.206521130028093E-05</v>
      </c>
      <c r="AR417">
        <v>115.0369576988804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1761335169.314285</v>
      </c>
      <c r="DR417">
        <v>215.7815714285714</v>
      </c>
      <c r="DS417">
        <v>199.6167857142857</v>
      </c>
      <c r="DT417">
        <v>16.51439642857143</v>
      </c>
      <c r="DU417">
        <v>14.25981071428571</v>
      </c>
      <c r="DV417">
        <v>215.4849285714286</v>
      </c>
      <c r="DW417">
        <v>16.37801071428571</v>
      </c>
      <c r="DX417">
        <v>499.9852142857143</v>
      </c>
      <c r="DY417">
        <v>90.11296785714285</v>
      </c>
      <c r="DZ417">
        <v>0.04269049642857143</v>
      </c>
      <c r="EA417">
        <v>23.83713928571428</v>
      </c>
      <c r="EB417">
        <v>24.00035357142857</v>
      </c>
      <c r="EC417">
        <v>999.9000000000002</v>
      </c>
      <c r="ED417">
        <v>0</v>
      </c>
      <c r="EE417">
        <v>0</v>
      </c>
      <c r="EF417">
        <v>9997.371428571427</v>
      </c>
      <c r="EG417">
        <v>0</v>
      </c>
      <c r="EH417">
        <v>1143.448571428571</v>
      </c>
      <c r="EI417">
        <v>16.16481785714286</v>
      </c>
      <c r="EJ417">
        <v>219.4048571428571</v>
      </c>
      <c r="EK417">
        <v>202.5046071428572</v>
      </c>
      <c r="EL417">
        <v>2.254576428571428</v>
      </c>
      <c r="EM417">
        <v>199.6167857142857</v>
      </c>
      <c r="EN417">
        <v>14.25981071428571</v>
      </c>
      <c r="EO417">
        <v>1.488160357142857</v>
      </c>
      <c r="EP417">
        <v>1.284993928571428</v>
      </c>
      <c r="EQ417">
        <v>12.84706428571429</v>
      </c>
      <c r="ER417">
        <v>10.62446428571429</v>
      </c>
      <c r="ES417">
        <v>1199.986785714286</v>
      </c>
      <c r="ET417">
        <v>0.9670060000000003</v>
      </c>
      <c r="EU417">
        <v>0.0329943</v>
      </c>
      <c r="EV417">
        <v>0</v>
      </c>
      <c r="EW417">
        <v>1461.252142857143</v>
      </c>
      <c r="EX417">
        <v>5.000560000000001</v>
      </c>
      <c r="EY417">
        <v>17362.77142857143</v>
      </c>
      <c r="EZ417">
        <v>10316.725</v>
      </c>
      <c r="FA417">
        <v>36.51096428571428</v>
      </c>
      <c r="FB417">
        <v>39.25657142857143</v>
      </c>
      <c r="FC417">
        <v>37.71410714285714</v>
      </c>
      <c r="FD417">
        <v>38.11803571428571</v>
      </c>
      <c r="FE417">
        <v>38.0910357142857</v>
      </c>
      <c r="FF417">
        <v>1155.556785714286</v>
      </c>
      <c r="FG417">
        <v>39.43</v>
      </c>
      <c r="FH417">
        <v>0</v>
      </c>
      <c r="FI417">
        <v>1761335213</v>
      </c>
      <c r="FJ417">
        <v>0</v>
      </c>
      <c r="FK417">
        <v>1460.994615384615</v>
      </c>
      <c r="FL417">
        <v>-63.68205120928359</v>
      </c>
      <c r="FM417">
        <v>-750.1777767599912</v>
      </c>
      <c r="FN417">
        <v>17360.06538461538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15.84363658536585</v>
      </c>
      <c r="GD417">
        <v>6.905090592334496</v>
      </c>
      <c r="GE417">
        <v>0.6821657025493747</v>
      </c>
      <c r="GF417">
        <v>0</v>
      </c>
      <c r="GG417">
        <v>1463.88</v>
      </c>
      <c r="GH417">
        <v>-59.24155839886707</v>
      </c>
      <c r="GI417">
        <v>5.827088365858994</v>
      </c>
      <c r="GJ417">
        <v>0</v>
      </c>
      <c r="GK417">
        <v>2.248890731707317</v>
      </c>
      <c r="GL417">
        <v>0.1691314285714322</v>
      </c>
      <c r="GM417">
        <v>0.01891244401152308</v>
      </c>
      <c r="GN417">
        <v>0</v>
      </c>
      <c r="GO417">
        <v>0</v>
      </c>
      <c r="GP417">
        <v>3</v>
      </c>
      <c r="GQ417" t="s">
        <v>497</v>
      </c>
      <c r="GR417">
        <v>3.13019</v>
      </c>
      <c r="GS417">
        <v>2.72079</v>
      </c>
      <c r="GT417">
        <v>0.0449282</v>
      </c>
      <c r="GU417">
        <v>0.0415605</v>
      </c>
      <c r="GV417">
        <v>0.0822707</v>
      </c>
      <c r="GW417">
        <v>0.0743955</v>
      </c>
      <c r="GX417">
        <v>28799.5</v>
      </c>
      <c r="GY417">
        <v>28044</v>
      </c>
      <c r="GZ417">
        <v>30689.1</v>
      </c>
      <c r="HA417">
        <v>29506.6</v>
      </c>
      <c r="HB417">
        <v>38840.2</v>
      </c>
      <c r="HC417">
        <v>35929.4</v>
      </c>
      <c r="HD417">
        <v>46908.9</v>
      </c>
      <c r="HE417">
        <v>43836.1</v>
      </c>
      <c r="HF417">
        <v>1.84745</v>
      </c>
      <c r="HG417">
        <v>1.83902</v>
      </c>
      <c r="HH417">
        <v>0.0396073</v>
      </c>
      <c r="HI417">
        <v>0</v>
      </c>
      <c r="HJ417">
        <v>23.3451</v>
      </c>
      <c r="HK417">
        <v>999.9</v>
      </c>
      <c r="HL417">
        <v>31</v>
      </c>
      <c r="HM417">
        <v>32.6</v>
      </c>
      <c r="HN417">
        <v>16.9917</v>
      </c>
      <c r="HO417">
        <v>63.6304</v>
      </c>
      <c r="HP417">
        <v>19.5272</v>
      </c>
      <c r="HQ417">
        <v>1</v>
      </c>
      <c r="HR417">
        <v>0.0135544</v>
      </c>
      <c r="HS417">
        <v>2.35156</v>
      </c>
      <c r="HT417">
        <v>20.1908</v>
      </c>
      <c r="HU417">
        <v>5.22897</v>
      </c>
      <c r="HV417">
        <v>11.974</v>
      </c>
      <c r="HW417">
        <v>4.97035</v>
      </c>
      <c r="HX417">
        <v>3.28968</v>
      </c>
      <c r="HY417">
        <v>9999</v>
      </c>
      <c r="HZ417">
        <v>9999</v>
      </c>
      <c r="IA417">
        <v>9999</v>
      </c>
      <c r="IB417">
        <v>999.9</v>
      </c>
      <c r="IC417">
        <v>4.97296</v>
      </c>
      <c r="ID417">
        <v>1.87749</v>
      </c>
      <c r="IE417">
        <v>1.87561</v>
      </c>
      <c r="IF417">
        <v>1.87841</v>
      </c>
      <c r="IG417">
        <v>1.87515</v>
      </c>
      <c r="IH417">
        <v>1.87867</v>
      </c>
      <c r="II417">
        <v>1.87577</v>
      </c>
      <c r="IJ417">
        <v>1.87697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0.255</v>
      </c>
      <c r="IY417">
        <v>0.1362</v>
      </c>
      <c r="IZ417">
        <v>-0.1194416370607354</v>
      </c>
      <c r="JA417">
        <v>0.002211305909277446</v>
      </c>
      <c r="JB417">
        <v>-1.416678044876584E-06</v>
      </c>
      <c r="JC417">
        <v>5.589822708492042E-10</v>
      </c>
      <c r="JD417">
        <v>-0.0366444106193515</v>
      </c>
      <c r="JE417">
        <v>-0.003883289402147765</v>
      </c>
      <c r="JF417">
        <v>0.001294046794190009</v>
      </c>
      <c r="JG417">
        <v>-2.515066912705432E-05</v>
      </c>
      <c r="JH417">
        <v>14</v>
      </c>
      <c r="JI417">
        <v>2052</v>
      </c>
      <c r="JJ417">
        <v>1</v>
      </c>
      <c r="JK417">
        <v>21</v>
      </c>
      <c r="JL417">
        <v>29355586.3</v>
      </c>
      <c r="JM417">
        <v>29355586.3</v>
      </c>
      <c r="JN417">
        <v>0.531006</v>
      </c>
      <c r="JO417">
        <v>2.55493</v>
      </c>
      <c r="JP417">
        <v>1.39893</v>
      </c>
      <c r="JQ417">
        <v>2.32788</v>
      </c>
      <c r="JR417">
        <v>1.44897</v>
      </c>
      <c r="JS417">
        <v>2.60864</v>
      </c>
      <c r="JT417">
        <v>38.0134</v>
      </c>
      <c r="JU417">
        <v>23.8861</v>
      </c>
      <c r="JV417">
        <v>18</v>
      </c>
      <c r="JW417">
        <v>476.027</v>
      </c>
      <c r="JX417">
        <v>439.503</v>
      </c>
      <c r="JY417">
        <v>20.3521</v>
      </c>
      <c r="JZ417">
        <v>27.1491</v>
      </c>
      <c r="KA417">
        <v>30.001</v>
      </c>
      <c r="KB417">
        <v>26.4844</v>
      </c>
      <c r="KC417">
        <v>26.5061</v>
      </c>
      <c r="KD417">
        <v>10.5379</v>
      </c>
      <c r="KE417">
        <v>16.555</v>
      </c>
      <c r="KF417">
        <v>10.3707</v>
      </c>
      <c r="KG417">
        <v>20.3486</v>
      </c>
      <c r="KH417">
        <v>146.061</v>
      </c>
      <c r="KI417">
        <v>14.1959</v>
      </c>
      <c r="KJ417">
        <v>101.406</v>
      </c>
      <c r="KK417">
        <v>100.839</v>
      </c>
    </row>
    <row r="418" spans="1:297">
      <c r="A418">
        <v>402</v>
      </c>
      <c r="B418">
        <v>1761335182.1</v>
      </c>
      <c r="C418">
        <v>7141.5</v>
      </c>
      <c r="D418" t="s">
        <v>1251</v>
      </c>
      <c r="E418" t="s">
        <v>1252</v>
      </c>
      <c r="F418">
        <v>5</v>
      </c>
      <c r="G418" t="s">
        <v>1218</v>
      </c>
      <c r="H418" t="s">
        <v>436</v>
      </c>
      <c r="I418">
        <v>1761335174.6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169.5185608748424</v>
      </c>
      <c r="AK418">
        <v>179.4997151515151</v>
      </c>
      <c r="AL418">
        <v>-3.254604452740583</v>
      </c>
      <c r="AM418">
        <v>65.51020882067021</v>
      </c>
      <c r="AN418">
        <f>(AP418 - AO418 + DY418*1E3/(8.314*(EA418+273.15)) * AR418/DX418 * AQ418) * DX418/(100*DL418) * 1000/(1000 - AP418)</f>
        <v>0</v>
      </c>
      <c r="AO418">
        <v>14.2253782159757</v>
      </c>
      <c r="AP418">
        <v>16.5021193939394</v>
      </c>
      <c r="AQ418">
        <v>-4.875387410158507E-06</v>
      </c>
      <c r="AR418">
        <v>115.0369576988804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1761335174.6</v>
      </c>
      <c r="DR418">
        <v>198.9028518518518</v>
      </c>
      <c r="DS418">
        <v>182.1201851851852</v>
      </c>
      <c r="DT418">
        <v>16.51195925925926</v>
      </c>
      <c r="DU418">
        <v>14.24265185185185</v>
      </c>
      <c r="DV418">
        <v>198.6347407407407</v>
      </c>
      <c r="DW418">
        <v>16.37562592592593</v>
      </c>
      <c r="DX418">
        <v>499.9958518518519</v>
      </c>
      <c r="DY418">
        <v>90.11181111111109</v>
      </c>
      <c r="DZ418">
        <v>0.04288538888888888</v>
      </c>
      <c r="EA418">
        <v>23.83663703703704</v>
      </c>
      <c r="EB418">
        <v>23.9999074074074</v>
      </c>
      <c r="EC418">
        <v>999.9000000000001</v>
      </c>
      <c r="ED418">
        <v>0</v>
      </c>
      <c r="EE418">
        <v>0</v>
      </c>
      <c r="EF418">
        <v>10002.0137037037</v>
      </c>
      <c r="EG418">
        <v>0</v>
      </c>
      <c r="EH418">
        <v>1143.44</v>
      </c>
      <c r="EI418">
        <v>16.78268888888889</v>
      </c>
      <c r="EJ418">
        <v>202.2422592592593</v>
      </c>
      <c r="EK418">
        <v>184.7517037037037</v>
      </c>
      <c r="EL418">
        <v>2.269303703703704</v>
      </c>
      <c r="EM418">
        <v>182.1201851851852</v>
      </c>
      <c r="EN418">
        <v>14.24265185185185</v>
      </c>
      <c r="EO418">
        <v>1.487922222222222</v>
      </c>
      <c r="EP418">
        <v>1.283431111111111</v>
      </c>
      <c r="EQ418">
        <v>12.84461851851852</v>
      </c>
      <c r="ER418">
        <v>10.60620740740741</v>
      </c>
      <c r="ES418">
        <v>1199.980370370371</v>
      </c>
      <c r="ET418">
        <v>0.9670060000000001</v>
      </c>
      <c r="EU418">
        <v>0.0329943</v>
      </c>
      <c r="EV418">
        <v>0</v>
      </c>
      <c r="EW418">
        <v>1455.382592592592</v>
      </c>
      <c r="EX418">
        <v>5.000560000000001</v>
      </c>
      <c r="EY418">
        <v>17293.18888888889</v>
      </c>
      <c r="EZ418">
        <v>10316.67407407407</v>
      </c>
      <c r="FA418">
        <v>36.46974074074074</v>
      </c>
      <c r="FB418">
        <v>39.24755555555556</v>
      </c>
      <c r="FC418">
        <v>37.71974074074075</v>
      </c>
      <c r="FD418">
        <v>38.11785185185185</v>
      </c>
      <c r="FE418">
        <v>38.08981481481482</v>
      </c>
      <c r="FF418">
        <v>1155.550370370371</v>
      </c>
      <c r="FG418">
        <v>39.43</v>
      </c>
      <c r="FH418">
        <v>0</v>
      </c>
      <c r="FI418">
        <v>1761335217.8</v>
      </c>
      <c r="FJ418">
        <v>0</v>
      </c>
      <c r="FK418">
        <v>1455.698076923077</v>
      </c>
      <c r="FL418">
        <v>-69.28512827106505</v>
      </c>
      <c r="FM418">
        <v>-824.0615390011584</v>
      </c>
      <c r="FN418">
        <v>17297.12307692308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16.32020243902439</v>
      </c>
      <c r="GD418">
        <v>7.030791637630709</v>
      </c>
      <c r="GE418">
        <v>0.6948588561672444</v>
      </c>
      <c r="GF418">
        <v>0</v>
      </c>
      <c r="GG418">
        <v>1459.567352941177</v>
      </c>
      <c r="GH418">
        <v>-64.56485870551943</v>
      </c>
      <c r="GI418">
        <v>6.345635975554864</v>
      </c>
      <c r="GJ418">
        <v>0</v>
      </c>
      <c r="GK418">
        <v>2.258078048780488</v>
      </c>
      <c r="GL418">
        <v>0.191375540069687</v>
      </c>
      <c r="GM418">
        <v>0.02046266156060746</v>
      </c>
      <c r="GN418">
        <v>0</v>
      </c>
      <c r="GO418">
        <v>0</v>
      </c>
      <c r="GP418">
        <v>3</v>
      </c>
      <c r="GQ418" t="s">
        <v>497</v>
      </c>
      <c r="GR418">
        <v>3.13023</v>
      </c>
      <c r="GS418">
        <v>2.72088</v>
      </c>
      <c r="GT418">
        <v>0.0415661</v>
      </c>
      <c r="GU418">
        <v>0.0379382</v>
      </c>
      <c r="GV418">
        <v>0.08224529999999999</v>
      </c>
      <c r="GW418">
        <v>0.0743883</v>
      </c>
      <c r="GX418">
        <v>28900.4</v>
      </c>
      <c r="GY418">
        <v>28149.3</v>
      </c>
      <c r="GZ418">
        <v>30688.7</v>
      </c>
      <c r="HA418">
        <v>29505.9</v>
      </c>
      <c r="HB418">
        <v>38840.7</v>
      </c>
      <c r="HC418">
        <v>35928.8</v>
      </c>
      <c r="HD418">
        <v>46908.5</v>
      </c>
      <c r="HE418">
        <v>43835.4</v>
      </c>
      <c r="HF418">
        <v>1.8474</v>
      </c>
      <c r="HG418">
        <v>1.83873</v>
      </c>
      <c r="HH418">
        <v>0.039503</v>
      </c>
      <c r="HI418">
        <v>0</v>
      </c>
      <c r="HJ418">
        <v>23.3451</v>
      </c>
      <c r="HK418">
        <v>999.9</v>
      </c>
      <c r="HL418">
        <v>31</v>
      </c>
      <c r="HM418">
        <v>32.6</v>
      </c>
      <c r="HN418">
        <v>16.9937</v>
      </c>
      <c r="HO418">
        <v>63.6404</v>
      </c>
      <c r="HP418">
        <v>19.4992</v>
      </c>
      <c r="HQ418">
        <v>1</v>
      </c>
      <c r="HR418">
        <v>0.014469</v>
      </c>
      <c r="HS418">
        <v>2.35591</v>
      </c>
      <c r="HT418">
        <v>20.1907</v>
      </c>
      <c r="HU418">
        <v>5.22987</v>
      </c>
      <c r="HV418">
        <v>11.974</v>
      </c>
      <c r="HW418">
        <v>4.9705</v>
      </c>
      <c r="HX418">
        <v>3.28993</v>
      </c>
      <c r="HY418">
        <v>9999</v>
      </c>
      <c r="HZ418">
        <v>9999</v>
      </c>
      <c r="IA418">
        <v>9999</v>
      </c>
      <c r="IB418">
        <v>999.9</v>
      </c>
      <c r="IC418">
        <v>4.97296</v>
      </c>
      <c r="ID418">
        <v>1.87746</v>
      </c>
      <c r="IE418">
        <v>1.87558</v>
      </c>
      <c r="IF418">
        <v>1.87838</v>
      </c>
      <c r="IG418">
        <v>1.87513</v>
      </c>
      <c r="IH418">
        <v>1.87865</v>
      </c>
      <c r="II418">
        <v>1.87577</v>
      </c>
      <c r="IJ418">
        <v>1.87692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0.226</v>
      </c>
      <c r="IY418">
        <v>0.1361</v>
      </c>
      <c r="IZ418">
        <v>-0.1194416370607354</v>
      </c>
      <c r="JA418">
        <v>0.002211305909277446</v>
      </c>
      <c r="JB418">
        <v>-1.416678044876584E-06</v>
      </c>
      <c r="JC418">
        <v>5.589822708492042E-10</v>
      </c>
      <c r="JD418">
        <v>-0.0366444106193515</v>
      </c>
      <c r="JE418">
        <v>-0.003883289402147765</v>
      </c>
      <c r="JF418">
        <v>0.001294046794190009</v>
      </c>
      <c r="JG418">
        <v>-2.515066912705432E-05</v>
      </c>
      <c r="JH418">
        <v>14</v>
      </c>
      <c r="JI418">
        <v>2052</v>
      </c>
      <c r="JJ418">
        <v>1</v>
      </c>
      <c r="JK418">
        <v>21</v>
      </c>
      <c r="JL418">
        <v>29355586.4</v>
      </c>
      <c r="JM418">
        <v>29355586.4</v>
      </c>
      <c r="JN418">
        <v>0.490723</v>
      </c>
      <c r="JO418">
        <v>2.57324</v>
      </c>
      <c r="JP418">
        <v>1.39893</v>
      </c>
      <c r="JQ418">
        <v>2.32788</v>
      </c>
      <c r="JR418">
        <v>1.44897</v>
      </c>
      <c r="JS418">
        <v>2.59644</v>
      </c>
      <c r="JT418">
        <v>38.0134</v>
      </c>
      <c r="JU418">
        <v>23.8861</v>
      </c>
      <c r="JV418">
        <v>18</v>
      </c>
      <c r="JW418">
        <v>476.097</v>
      </c>
      <c r="JX418">
        <v>439.434</v>
      </c>
      <c r="JY418">
        <v>20.3497</v>
      </c>
      <c r="JZ418">
        <v>27.1624</v>
      </c>
      <c r="KA418">
        <v>30.0009</v>
      </c>
      <c r="KB418">
        <v>26.4989</v>
      </c>
      <c r="KC418">
        <v>26.5209</v>
      </c>
      <c r="KD418">
        <v>9.789020000000001</v>
      </c>
      <c r="KE418">
        <v>16.555</v>
      </c>
      <c r="KF418">
        <v>10.3707</v>
      </c>
      <c r="KG418">
        <v>20.35</v>
      </c>
      <c r="KH418">
        <v>132.692</v>
      </c>
      <c r="KI418">
        <v>14.1943</v>
      </c>
      <c r="KJ418">
        <v>101.405</v>
      </c>
      <c r="KK418">
        <v>100.837</v>
      </c>
    </row>
    <row r="419" spans="1:297">
      <c r="A419">
        <v>403</v>
      </c>
      <c r="B419">
        <v>1761335187.1</v>
      </c>
      <c r="C419">
        <v>7146.5</v>
      </c>
      <c r="D419" t="s">
        <v>1253</v>
      </c>
      <c r="E419" t="s">
        <v>1254</v>
      </c>
      <c r="F419">
        <v>5</v>
      </c>
      <c r="G419" t="s">
        <v>1218</v>
      </c>
      <c r="H419" t="s">
        <v>436</v>
      </c>
      <c r="I419">
        <v>1761335179.314285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152.6467272363997</v>
      </c>
      <c r="AK419">
        <v>163.2324484848484</v>
      </c>
      <c r="AL419">
        <v>-3.257169301727892</v>
      </c>
      <c r="AM419">
        <v>65.51020882067021</v>
      </c>
      <c r="AN419">
        <f>(AP419 - AO419 + DY419*1E3/(8.314*(EA419+273.15)) * AR419/DX419 * AQ419) * DX419/(100*DL419) * 1000/(1000 - AP419)</f>
        <v>0</v>
      </c>
      <c r="AO419">
        <v>14.22447633035298</v>
      </c>
      <c r="AP419">
        <v>16.50269272727273</v>
      </c>
      <c r="AQ419">
        <v>-2.256320871546145E-07</v>
      </c>
      <c r="AR419">
        <v>115.0369576988804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1761335179.314285</v>
      </c>
      <c r="DR419">
        <v>183.83925</v>
      </c>
      <c r="DS419">
        <v>166.47275</v>
      </c>
      <c r="DT419">
        <v>16.50709285714286</v>
      </c>
      <c r="DU419">
        <v>14.22820357142857</v>
      </c>
      <c r="DV419">
        <v>183.5971785714285</v>
      </c>
      <c r="DW419">
        <v>16.37085</v>
      </c>
      <c r="DX419">
        <v>500.0006785714286</v>
      </c>
      <c r="DY419">
        <v>90.11109642857141</v>
      </c>
      <c r="DZ419">
        <v>0.04289352142857143</v>
      </c>
      <c r="EA419">
        <v>23.83715357142858</v>
      </c>
      <c r="EB419">
        <v>23.99693571428572</v>
      </c>
      <c r="EC419">
        <v>999.9000000000002</v>
      </c>
      <c r="ED419">
        <v>0</v>
      </c>
      <c r="EE419">
        <v>0</v>
      </c>
      <c r="EF419">
        <v>10011.18142857143</v>
      </c>
      <c r="EG419">
        <v>0</v>
      </c>
      <c r="EH419">
        <v>1143.438571428571</v>
      </c>
      <c r="EI419">
        <v>17.36656071428571</v>
      </c>
      <c r="EJ419">
        <v>186.9248571428571</v>
      </c>
      <c r="EK419">
        <v>168.8755</v>
      </c>
      <c r="EL419">
        <v>2.2788875</v>
      </c>
      <c r="EM419">
        <v>166.47275</v>
      </c>
      <c r="EN419">
        <v>14.22820357142857</v>
      </c>
      <c r="EO419">
        <v>1.487472142857143</v>
      </c>
      <c r="EP419">
        <v>1.282118571428571</v>
      </c>
      <c r="EQ419">
        <v>12.83999285714286</v>
      </c>
      <c r="ER419">
        <v>10.59086785714286</v>
      </c>
      <c r="ES419">
        <v>1199.996071428572</v>
      </c>
      <c r="ET419">
        <v>0.9670065714285716</v>
      </c>
      <c r="EU419">
        <v>0.0329937</v>
      </c>
      <c r="EV419">
        <v>0</v>
      </c>
      <c r="EW419">
        <v>1449.660357142857</v>
      </c>
      <c r="EX419">
        <v>5.000560000000001</v>
      </c>
      <c r="EY419">
        <v>17225.57142857143</v>
      </c>
      <c r="EZ419">
        <v>10316.81785714286</v>
      </c>
      <c r="FA419">
        <v>36.42607142857143</v>
      </c>
      <c r="FB419">
        <v>39.25207142857143</v>
      </c>
      <c r="FC419">
        <v>37.7185</v>
      </c>
      <c r="FD419">
        <v>38.11367857142857</v>
      </c>
      <c r="FE419">
        <v>38.09557142857143</v>
      </c>
      <c r="FF419">
        <v>1155.566071428572</v>
      </c>
      <c r="FG419">
        <v>39.43</v>
      </c>
      <c r="FH419">
        <v>0</v>
      </c>
      <c r="FI419">
        <v>1761335223.2</v>
      </c>
      <c r="FJ419">
        <v>0</v>
      </c>
      <c r="FK419">
        <v>1448.8188</v>
      </c>
      <c r="FL419">
        <v>-76.58307692546254</v>
      </c>
      <c r="FM419">
        <v>-895.6076923058183</v>
      </c>
      <c r="FN419">
        <v>17215.8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17.010205</v>
      </c>
      <c r="GD419">
        <v>7.370715196998052</v>
      </c>
      <c r="GE419">
        <v>0.710339539216986</v>
      </c>
      <c r="GF419">
        <v>0</v>
      </c>
      <c r="GG419">
        <v>1453.443235294118</v>
      </c>
      <c r="GH419">
        <v>-71.32330024015013</v>
      </c>
      <c r="GI419">
        <v>7.007480339561625</v>
      </c>
      <c r="GJ419">
        <v>0</v>
      </c>
      <c r="GK419">
        <v>2.2697805</v>
      </c>
      <c r="GL419">
        <v>0.1238870544090007</v>
      </c>
      <c r="GM419">
        <v>0.01601956865055984</v>
      </c>
      <c r="GN419">
        <v>0</v>
      </c>
      <c r="GO419">
        <v>0</v>
      </c>
      <c r="GP419">
        <v>3</v>
      </c>
      <c r="GQ419" t="s">
        <v>497</v>
      </c>
      <c r="GR419">
        <v>3.13025</v>
      </c>
      <c r="GS419">
        <v>2.7208</v>
      </c>
      <c r="GT419">
        <v>0.0381185</v>
      </c>
      <c r="GU419">
        <v>0.0342598</v>
      </c>
      <c r="GV419">
        <v>0.0822452</v>
      </c>
      <c r="GW419">
        <v>0.0743805</v>
      </c>
      <c r="GX419">
        <v>29003.2</v>
      </c>
      <c r="GY419">
        <v>28256.5</v>
      </c>
      <c r="GZ419">
        <v>30687.5</v>
      </c>
      <c r="HA419">
        <v>29505.5</v>
      </c>
      <c r="HB419">
        <v>38838.9</v>
      </c>
      <c r="HC419">
        <v>35928.3</v>
      </c>
      <c r="HD419">
        <v>46906.6</v>
      </c>
      <c r="HE419">
        <v>43834.6</v>
      </c>
      <c r="HF419">
        <v>1.84722</v>
      </c>
      <c r="HG419">
        <v>1.83823</v>
      </c>
      <c r="HH419">
        <v>0.0394955</v>
      </c>
      <c r="HI419">
        <v>0</v>
      </c>
      <c r="HJ419">
        <v>23.3451</v>
      </c>
      <c r="HK419">
        <v>999.9</v>
      </c>
      <c r="HL419">
        <v>31</v>
      </c>
      <c r="HM419">
        <v>32.6</v>
      </c>
      <c r="HN419">
        <v>16.9939</v>
      </c>
      <c r="HO419">
        <v>63.5304</v>
      </c>
      <c r="HP419">
        <v>19.375</v>
      </c>
      <c r="HQ419">
        <v>1</v>
      </c>
      <c r="HR419">
        <v>0.0152464</v>
      </c>
      <c r="HS419">
        <v>2.34816</v>
      </c>
      <c r="HT419">
        <v>20.1908</v>
      </c>
      <c r="HU419">
        <v>5.23002</v>
      </c>
      <c r="HV419">
        <v>11.974</v>
      </c>
      <c r="HW419">
        <v>4.97105</v>
      </c>
      <c r="HX419">
        <v>3.2898</v>
      </c>
      <c r="HY419">
        <v>9999</v>
      </c>
      <c r="HZ419">
        <v>9999</v>
      </c>
      <c r="IA419">
        <v>9999</v>
      </c>
      <c r="IB419">
        <v>999.9</v>
      </c>
      <c r="IC419">
        <v>4.97297</v>
      </c>
      <c r="ID419">
        <v>1.87745</v>
      </c>
      <c r="IE419">
        <v>1.87554</v>
      </c>
      <c r="IF419">
        <v>1.87837</v>
      </c>
      <c r="IG419">
        <v>1.87507</v>
      </c>
      <c r="IH419">
        <v>1.87864</v>
      </c>
      <c r="II419">
        <v>1.87576</v>
      </c>
      <c r="IJ419">
        <v>1.87689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0.198</v>
      </c>
      <c r="IY419">
        <v>0.1362</v>
      </c>
      <c r="IZ419">
        <v>-0.1194416370607354</v>
      </c>
      <c r="JA419">
        <v>0.002211305909277446</v>
      </c>
      <c r="JB419">
        <v>-1.416678044876584E-06</v>
      </c>
      <c r="JC419">
        <v>5.589822708492042E-10</v>
      </c>
      <c r="JD419">
        <v>-0.0366444106193515</v>
      </c>
      <c r="JE419">
        <v>-0.003883289402147765</v>
      </c>
      <c r="JF419">
        <v>0.001294046794190009</v>
      </c>
      <c r="JG419">
        <v>-2.515066912705432E-05</v>
      </c>
      <c r="JH419">
        <v>14</v>
      </c>
      <c r="JI419">
        <v>2052</v>
      </c>
      <c r="JJ419">
        <v>1</v>
      </c>
      <c r="JK419">
        <v>21</v>
      </c>
      <c r="JL419">
        <v>29355586.5</v>
      </c>
      <c r="JM419">
        <v>29355586.5</v>
      </c>
      <c r="JN419">
        <v>0.452881</v>
      </c>
      <c r="JO419">
        <v>2.57812</v>
      </c>
      <c r="JP419">
        <v>1.39893</v>
      </c>
      <c r="JQ419">
        <v>2.32788</v>
      </c>
      <c r="JR419">
        <v>1.44897</v>
      </c>
      <c r="JS419">
        <v>2.46826</v>
      </c>
      <c r="JT419">
        <v>38.0134</v>
      </c>
      <c r="JU419">
        <v>23.8686</v>
      </c>
      <c r="JV419">
        <v>18</v>
      </c>
      <c r="JW419">
        <v>476.097</v>
      </c>
      <c r="JX419">
        <v>439.238</v>
      </c>
      <c r="JY419">
        <v>20.3497</v>
      </c>
      <c r="JZ419">
        <v>27.1738</v>
      </c>
      <c r="KA419">
        <v>30.0009</v>
      </c>
      <c r="KB419">
        <v>26.513</v>
      </c>
      <c r="KC419">
        <v>26.5351</v>
      </c>
      <c r="KD419">
        <v>8.97282</v>
      </c>
      <c r="KE419">
        <v>16.555</v>
      </c>
      <c r="KF419">
        <v>10.3707</v>
      </c>
      <c r="KG419">
        <v>20.3547</v>
      </c>
      <c r="KH419">
        <v>112.657</v>
      </c>
      <c r="KI419">
        <v>14.1868</v>
      </c>
      <c r="KJ419">
        <v>101.401</v>
      </c>
      <c r="KK419">
        <v>100.835</v>
      </c>
    </row>
    <row r="420" spans="1:297">
      <c r="A420">
        <v>404</v>
      </c>
      <c r="B420">
        <v>1761335192.1</v>
      </c>
      <c r="C420">
        <v>7151.5</v>
      </c>
      <c r="D420" t="s">
        <v>1255</v>
      </c>
      <c r="E420" t="s">
        <v>1256</v>
      </c>
      <c r="F420">
        <v>5</v>
      </c>
      <c r="G420" t="s">
        <v>1218</v>
      </c>
      <c r="H420" t="s">
        <v>436</v>
      </c>
      <c r="I420">
        <v>1761335184.6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135.8453879388787</v>
      </c>
      <c r="AK420">
        <v>146.9858424242424</v>
      </c>
      <c r="AL420">
        <v>-3.254475859753863</v>
      </c>
      <c r="AM420">
        <v>65.51020882067021</v>
      </c>
      <c r="AN420">
        <f>(AP420 - AO420 + DY420*1E3/(8.314*(EA420+273.15)) * AR420/DX420 * AQ420) * DX420/(100*DL420) * 1000/(1000 - AP420)</f>
        <v>0</v>
      </c>
      <c r="AO420">
        <v>14.22333003907033</v>
      </c>
      <c r="AP420">
        <v>16.50493515151515</v>
      </c>
      <c r="AQ420">
        <v>1.627633196699256E-06</v>
      </c>
      <c r="AR420">
        <v>115.0369576988804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1761335184.6</v>
      </c>
      <c r="DR420">
        <v>166.9488518518519</v>
      </c>
      <c r="DS420">
        <v>148.9187407407407</v>
      </c>
      <c r="DT420">
        <v>16.50346296296296</v>
      </c>
      <c r="DU420">
        <v>14.22404074074074</v>
      </c>
      <c r="DV420">
        <v>166.7365925925926</v>
      </c>
      <c r="DW420">
        <v>16.36728518518518</v>
      </c>
      <c r="DX420">
        <v>500.014037037037</v>
      </c>
      <c r="DY420">
        <v>90.11030000000001</v>
      </c>
      <c r="DZ420">
        <v>0.04306255925925925</v>
      </c>
      <c r="EA420">
        <v>23.83749259259259</v>
      </c>
      <c r="EB420">
        <v>23.99504444444445</v>
      </c>
      <c r="EC420">
        <v>999.9000000000001</v>
      </c>
      <c r="ED420">
        <v>0</v>
      </c>
      <c r="EE420">
        <v>0</v>
      </c>
      <c r="EF420">
        <v>10002.03444444444</v>
      </c>
      <c r="EG420">
        <v>0</v>
      </c>
      <c r="EH420">
        <v>1143.424074074074</v>
      </c>
      <c r="EI420">
        <v>18.03019259259259</v>
      </c>
      <c r="EJ420">
        <v>169.7503333333333</v>
      </c>
      <c r="EK420">
        <v>151.0674444444444</v>
      </c>
      <c r="EL420">
        <v>2.279427777777778</v>
      </c>
      <c r="EM420">
        <v>148.9187407407407</v>
      </c>
      <c r="EN420">
        <v>14.22404074074074</v>
      </c>
      <c r="EO420">
        <v>1.487132592592592</v>
      </c>
      <c r="EP420">
        <v>1.281731111111111</v>
      </c>
      <c r="EQ420">
        <v>12.8364962962963</v>
      </c>
      <c r="ER420">
        <v>10.58632962962963</v>
      </c>
      <c r="ES420">
        <v>1200.001111111111</v>
      </c>
      <c r="ET420">
        <v>0.967006888888889</v>
      </c>
      <c r="EU420">
        <v>0.03299334074074073</v>
      </c>
      <c r="EV420">
        <v>0</v>
      </c>
      <c r="EW420">
        <v>1442.77</v>
      </c>
      <c r="EX420">
        <v>5.000560000000001</v>
      </c>
      <c r="EY420">
        <v>17144.28148148148</v>
      </c>
      <c r="EZ420">
        <v>10316.85555555556</v>
      </c>
      <c r="FA420">
        <v>36.45577777777778</v>
      </c>
      <c r="FB420">
        <v>39.2614074074074</v>
      </c>
      <c r="FC420">
        <v>37.71274074074073</v>
      </c>
      <c r="FD420">
        <v>38.11792592592592</v>
      </c>
      <c r="FE420">
        <v>38.07603703703703</v>
      </c>
      <c r="FF420">
        <v>1155.571111111111</v>
      </c>
      <c r="FG420">
        <v>39.43</v>
      </c>
      <c r="FH420">
        <v>0</v>
      </c>
      <c r="FI420">
        <v>1761335228</v>
      </c>
      <c r="FJ420">
        <v>0</v>
      </c>
      <c r="FK420">
        <v>1442.5124</v>
      </c>
      <c r="FL420">
        <v>-81.80615372081735</v>
      </c>
      <c r="FM420">
        <v>-958.215383185565</v>
      </c>
      <c r="FN420">
        <v>17141.412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17.6178175</v>
      </c>
      <c r="GD420">
        <v>7.512498686679135</v>
      </c>
      <c r="GE420">
        <v>0.7232110766876776</v>
      </c>
      <c r="GF420">
        <v>0</v>
      </c>
      <c r="GG420">
        <v>1446.724117647059</v>
      </c>
      <c r="GH420">
        <v>-77.77784562008678</v>
      </c>
      <c r="GI420">
        <v>7.640792658929278</v>
      </c>
      <c r="GJ420">
        <v>0</v>
      </c>
      <c r="GK420">
        <v>2.27905075</v>
      </c>
      <c r="GL420">
        <v>0.009869831144466365</v>
      </c>
      <c r="GM420">
        <v>0.004385577149874352</v>
      </c>
      <c r="GN420">
        <v>1</v>
      </c>
      <c r="GO420">
        <v>1</v>
      </c>
      <c r="GP420">
        <v>3</v>
      </c>
      <c r="GQ420" t="s">
        <v>446</v>
      </c>
      <c r="GR420">
        <v>3.13016</v>
      </c>
      <c r="GS420">
        <v>2.721</v>
      </c>
      <c r="GT420">
        <v>0.0345988</v>
      </c>
      <c r="GU420">
        <v>0.0304895</v>
      </c>
      <c r="GV420">
        <v>0.0822529</v>
      </c>
      <c r="GW420">
        <v>0.07436950000000001</v>
      </c>
      <c r="GX420">
        <v>29108.2</v>
      </c>
      <c r="GY420">
        <v>28366</v>
      </c>
      <c r="GZ420">
        <v>30686.3</v>
      </c>
      <c r="HA420">
        <v>29504.7</v>
      </c>
      <c r="HB420">
        <v>38837</v>
      </c>
      <c r="HC420">
        <v>35927.1</v>
      </c>
      <c r="HD420">
        <v>46905</v>
      </c>
      <c r="HE420">
        <v>43833</v>
      </c>
      <c r="HF420">
        <v>1.84683</v>
      </c>
      <c r="HG420">
        <v>1.83845</v>
      </c>
      <c r="HH420">
        <v>0.0400431</v>
      </c>
      <c r="HI420">
        <v>0</v>
      </c>
      <c r="HJ420">
        <v>23.347</v>
      </c>
      <c r="HK420">
        <v>999.9</v>
      </c>
      <c r="HL420">
        <v>31</v>
      </c>
      <c r="HM420">
        <v>32.6</v>
      </c>
      <c r="HN420">
        <v>16.9926</v>
      </c>
      <c r="HO420">
        <v>63.9604</v>
      </c>
      <c r="HP420">
        <v>19.4671</v>
      </c>
      <c r="HQ420">
        <v>1</v>
      </c>
      <c r="HR420">
        <v>0.0161306</v>
      </c>
      <c r="HS420">
        <v>2.33326</v>
      </c>
      <c r="HT420">
        <v>20.191</v>
      </c>
      <c r="HU420">
        <v>5.22972</v>
      </c>
      <c r="HV420">
        <v>11.974</v>
      </c>
      <c r="HW420">
        <v>4.97085</v>
      </c>
      <c r="HX420">
        <v>3.2898</v>
      </c>
      <c r="HY420">
        <v>9999</v>
      </c>
      <c r="HZ420">
        <v>9999</v>
      </c>
      <c r="IA420">
        <v>9999</v>
      </c>
      <c r="IB420">
        <v>999.9</v>
      </c>
      <c r="IC420">
        <v>4.97295</v>
      </c>
      <c r="ID420">
        <v>1.87747</v>
      </c>
      <c r="IE420">
        <v>1.8756</v>
      </c>
      <c r="IF420">
        <v>1.87838</v>
      </c>
      <c r="IG420">
        <v>1.87511</v>
      </c>
      <c r="IH420">
        <v>1.87866</v>
      </c>
      <c r="II420">
        <v>1.87576</v>
      </c>
      <c r="IJ420">
        <v>1.87692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0.169</v>
      </c>
      <c r="IY420">
        <v>0.1362</v>
      </c>
      <c r="IZ420">
        <v>-0.1194416370607354</v>
      </c>
      <c r="JA420">
        <v>0.002211305909277446</v>
      </c>
      <c r="JB420">
        <v>-1.416678044876584E-06</v>
      </c>
      <c r="JC420">
        <v>5.589822708492042E-10</v>
      </c>
      <c r="JD420">
        <v>-0.0366444106193515</v>
      </c>
      <c r="JE420">
        <v>-0.003883289402147765</v>
      </c>
      <c r="JF420">
        <v>0.001294046794190009</v>
      </c>
      <c r="JG420">
        <v>-2.515066912705432E-05</v>
      </c>
      <c r="JH420">
        <v>14</v>
      </c>
      <c r="JI420">
        <v>2052</v>
      </c>
      <c r="JJ420">
        <v>1</v>
      </c>
      <c r="JK420">
        <v>21</v>
      </c>
      <c r="JL420">
        <v>29355586.5</v>
      </c>
      <c r="JM420">
        <v>29355586.5</v>
      </c>
      <c r="JN420">
        <v>0.411377</v>
      </c>
      <c r="JO420">
        <v>2.57202</v>
      </c>
      <c r="JP420">
        <v>1.39893</v>
      </c>
      <c r="JQ420">
        <v>2.32788</v>
      </c>
      <c r="JR420">
        <v>1.44897</v>
      </c>
      <c r="JS420">
        <v>2.6062</v>
      </c>
      <c r="JT420">
        <v>38.0134</v>
      </c>
      <c r="JU420">
        <v>23.8861</v>
      </c>
      <c r="JV420">
        <v>18</v>
      </c>
      <c r="JW420">
        <v>475.978</v>
      </c>
      <c r="JX420">
        <v>439.49</v>
      </c>
      <c r="JY420">
        <v>20.3528</v>
      </c>
      <c r="JZ420">
        <v>27.1877</v>
      </c>
      <c r="KA420">
        <v>30.0009</v>
      </c>
      <c r="KB420">
        <v>26.5273</v>
      </c>
      <c r="KC420">
        <v>26.5499</v>
      </c>
      <c r="KD420">
        <v>8.213139999999999</v>
      </c>
      <c r="KE420">
        <v>16.555</v>
      </c>
      <c r="KF420">
        <v>10.3707</v>
      </c>
      <c r="KG420">
        <v>20.3561</v>
      </c>
      <c r="KH420">
        <v>99.3004</v>
      </c>
      <c r="KI420">
        <v>14.1829</v>
      </c>
      <c r="KJ420">
        <v>101.398</v>
      </c>
      <c r="KK420">
        <v>100.832</v>
      </c>
    </row>
    <row r="421" spans="1:297">
      <c r="A421">
        <v>405</v>
      </c>
      <c r="B421">
        <v>1761335197.1</v>
      </c>
      <c r="C421">
        <v>7156.5</v>
      </c>
      <c r="D421" t="s">
        <v>1257</v>
      </c>
      <c r="E421" t="s">
        <v>1258</v>
      </c>
      <c r="F421">
        <v>5</v>
      </c>
      <c r="G421" t="s">
        <v>1218</v>
      </c>
      <c r="H421" t="s">
        <v>436</v>
      </c>
      <c r="I421">
        <v>1761335189.314285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119.0034229468667</v>
      </c>
      <c r="AK421">
        <v>130.7337818181818</v>
      </c>
      <c r="AL421">
        <v>-3.245473885233957</v>
      </c>
      <c r="AM421">
        <v>65.51020882067021</v>
      </c>
      <c r="AN421">
        <f>(AP421 - AO421 + DY421*1E3/(8.314*(EA421+273.15)) * AR421/DX421 * AQ421) * DX421/(100*DL421) * 1000/(1000 - AP421)</f>
        <v>0</v>
      </c>
      <c r="AO421">
        <v>14.22109300577696</v>
      </c>
      <c r="AP421">
        <v>16.51144484848485</v>
      </c>
      <c r="AQ421">
        <v>6.45194725206552E-06</v>
      </c>
      <c r="AR421">
        <v>115.0369576988804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1761335189.314285</v>
      </c>
      <c r="DR421">
        <v>151.86825</v>
      </c>
      <c r="DS421">
        <v>133.2749285714286</v>
      </c>
      <c r="DT421">
        <v>16.50464642857143</v>
      </c>
      <c r="DU421">
        <v>14.22277857142857</v>
      </c>
      <c r="DV421">
        <v>151.6831071428572</v>
      </c>
      <c r="DW421">
        <v>16.36844285714286</v>
      </c>
      <c r="DX421">
        <v>500.0039285714287</v>
      </c>
      <c r="DY421">
        <v>90.11129285714284</v>
      </c>
      <c r="DZ421">
        <v>0.04311454642857142</v>
      </c>
      <c r="EA421">
        <v>23.83789285714286</v>
      </c>
      <c r="EB421">
        <v>23.99758214285714</v>
      </c>
      <c r="EC421">
        <v>999.9000000000002</v>
      </c>
      <c r="ED421">
        <v>0</v>
      </c>
      <c r="EE421">
        <v>0</v>
      </c>
      <c r="EF421">
        <v>10002.79571428571</v>
      </c>
      <c r="EG421">
        <v>0</v>
      </c>
      <c r="EH421">
        <v>1143.409285714286</v>
      </c>
      <c r="EI421">
        <v>18.59340714285714</v>
      </c>
      <c r="EJ421">
        <v>154.4168928571429</v>
      </c>
      <c r="EK421">
        <v>135.1977142857143</v>
      </c>
      <c r="EL421">
        <v>2.28187</v>
      </c>
      <c r="EM421">
        <v>133.2749285714286</v>
      </c>
      <c r="EN421">
        <v>14.22277857142857</v>
      </c>
      <c r="EO421">
        <v>1.487254642857143</v>
      </c>
      <c r="EP421">
        <v>1.2816325</v>
      </c>
      <c r="EQ421">
        <v>12.83775714285714</v>
      </c>
      <c r="ER421">
        <v>10.58516785714286</v>
      </c>
      <c r="ES421">
        <v>1200.015714285714</v>
      </c>
      <c r="ET421">
        <v>0.9670074285714286</v>
      </c>
      <c r="EU421">
        <v>0.032992775</v>
      </c>
      <c r="EV421">
        <v>0</v>
      </c>
      <c r="EW421">
        <v>1436.091785714286</v>
      </c>
      <c r="EX421">
        <v>5.000560000000001</v>
      </c>
      <c r="EY421">
        <v>17066.68571428572</v>
      </c>
      <c r="EZ421">
        <v>10316.97857142857</v>
      </c>
      <c r="FA421">
        <v>36.53546428571428</v>
      </c>
      <c r="FB421">
        <v>39.2655</v>
      </c>
      <c r="FC421">
        <v>37.7095</v>
      </c>
      <c r="FD421">
        <v>38.12257142857143</v>
      </c>
      <c r="FE421">
        <v>38.07335714285714</v>
      </c>
      <c r="FF421">
        <v>1155.585714285714</v>
      </c>
      <c r="FG421">
        <v>39.43</v>
      </c>
      <c r="FH421">
        <v>0</v>
      </c>
      <c r="FI421">
        <v>1761335233.4</v>
      </c>
      <c r="FJ421">
        <v>0</v>
      </c>
      <c r="FK421">
        <v>1435.281538461538</v>
      </c>
      <c r="FL421">
        <v>-87.71350427324862</v>
      </c>
      <c r="FM421">
        <v>-1024.082051386684</v>
      </c>
      <c r="FN421">
        <v>17057.17692307692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18.2617</v>
      </c>
      <c r="GD421">
        <v>7.205339372822311</v>
      </c>
      <c r="GE421">
        <v>0.7110421561376498</v>
      </c>
      <c r="GF421">
        <v>0</v>
      </c>
      <c r="GG421">
        <v>1439.434705882353</v>
      </c>
      <c r="GH421">
        <v>-84.45653170223171</v>
      </c>
      <c r="GI421">
        <v>8.29520493499075</v>
      </c>
      <c r="GJ421">
        <v>0</v>
      </c>
      <c r="GK421">
        <v>2.281383414634147</v>
      </c>
      <c r="GL421">
        <v>0.0273740069686401</v>
      </c>
      <c r="GM421">
        <v>0.003811861212222879</v>
      </c>
      <c r="GN421">
        <v>1</v>
      </c>
      <c r="GO421">
        <v>1</v>
      </c>
      <c r="GP421">
        <v>3</v>
      </c>
      <c r="GQ421" t="s">
        <v>446</v>
      </c>
      <c r="GR421">
        <v>3.13045</v>
      </c>
      <c r="GS421">
        <v>2.72092</v>
      </c>
      <c r="GT421">
        <v>0.0310052</v>
      </c>
      <c r="GU421">
        <v>0.0266443</v>
      </c>
      <c r="GV421">
        <v>0.0822761</v>
      </c>
      <c r="GW421">
        <v>0.0743685</v>
      </c>
      <c r="GX421">
        <v>29215.5</v>
      </c>
      <c r="GY421">
        <v>28477.6</v>
      </c>
      <c r="GZ421">
        <v>30685.3</v>
      </c>
      <c r="HA421">
        <v>29503.9</v>
      </c>
      <c r="HB421">
        <v>38834.7</v>
      </c>
      <c r="HC421">
        <v>35926.3</v>
      </c>
      <c r="HD421">
        <v>46903.7</v>
      </c>
      <c r="HE421">
        <v>43832.3</v>
      </c>
      <c r="HF421">
        <v>1.8473</v>
      </c>
      <c r="HG421">
        <v>1.83768</v>
      </c>
      <c r="HH421">
        <v>0.0397637</v>
      </c>
      <c r="HI421">
        <v>0</v>
      </c>
      <c r="HJ421">
        <v>23.347</v>
      </c>
      <c r="HK421">
        <v>999.9</v>
      </c>
      <c r="HL421">
        <v>31</v>
      </c>
      <c r="HM421">
        <v>32.6</v>
      </c>
      <c r="HN421">
        <v>16.9932</v>
      </c>
      <c r="HO421">
        <v>63.4004</v>
      </c>
      <c r="HP421">
        <v>19.2147</v>
      </c>
      <c r="HQ421">
        <v>1</v>
      </c>
      <c r="HR421">
        <v>0.0169461</v>
      </c>
      <c r="HS421">
        <v>2.33805</v>
      </c>
      <c r="HT421">
        <v>20.1907</v>
      </c>
      <c r="HU421">
        <v>5.22957</v>
      </c>
      <c r="HV421">
        <v>11.974</v>
      </c>
      <c r="HW421">
        <v>4.97045</v>
      </c>
      <c r="HX421">
        <v>3.28978</v>
      </c>
      <c r="HY421">
        <v>9999</v>
      </c>
      <c r="HZ421">
        <v>9999</v>
      </c>
      <c r="IA421">
        <v>9999</v>
      </c>
      <c r="IB421">
        <v>999.9</v>
      </c>
      <c r="IC421">
        <v>4.97296</v>
      </c>
      <c r="ID421">
        <v>1.8775</v>
      </c>
      <c r="IE421">
        <v>1.8756</v>
      </c>
      <c r="IF421">
        <v>1.87843</v>
      </c>
      <c r="IG421">
        <v>1.87514</v>
      </c>
      <c r="IH421">
        <v>1.87866</v>
      </c>
      <c r="II421">
        <v>1.87577</v>
      </c>
      <c r="IJ421">
        <v>1.87697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0.14</v>
      </c>
      <c r="IY421">
        <v>0.1364</v>
      </c>
      <c r="IZ421">
        <v>-0.1194416370607354</v>
      </c>
      <c r="JA421">
        <v>0.002211305909277446</v>
      </c>
      <c r="JB421">
        <v>-1.416678044876584E-06</v>
      </c>
      <c r="JC421">
        <v>5.589822708492042E-10</v>
      </c>
      <c r="JD421">
        <v>-0.0366444106193515</v>
      </c>
      <c r="JE421">
        <v>-0.003883289402147765</v>
      </c>
      <c r="JF421">
        <v>0.001294046794190009</v>
      </c>
      <c r="JG421">
        <v>-2.515066912705432E-05</v>
      </c>
      <c r="JH421">
        <v>14</v>
      </c>
      <c r="JI421">
        <v>2052</v>
      </c>
      <c r="JJ421">
        <v>1</v>
      </c>
      <c r="JK421">
        <v>21</v>
      </c>
      <c r="JL421">
        <v>29355586.6</v>
      </c>
      <c r="JM421">
        <v>29355586.6</v>
      </c>
      <c r="JN421">
        <v>0.373535</v>
      </c>
      <c r="JO421">
        <v>2.58911</v>
      </c>
      <c r="JP421">
        <v>1.39893</v>
      </c>
      <c r="JQ421">
        <v>2.32788</v>
      </c>
      <c r="JR421">
        <v>1.44897</v>
      </c>
      <c r="JS421">
        <v>2.55615</v>
      </c>
      <c r="JT421">
        <v>38.0134</v>
      </c>
      <c r="JU421">
        <v>23.8774</v>
      </c>
      <c r="JV421">
        <v>18</v>
      </c>
      <c r="JW421">
        <v>476.325</v>
      </c>
      <c r="JX421">
        <v>439.121</v>
      </c>
      <c r="JY421">
        <v>20.3561</v>
      </c>
      <c r="JZ421">
        <v>27.1991</v>
      </c>
      <c r="KA421">
        <v>30.001</v>
      </c>
      <c r="KB421">
        <v>26.5411</v>
      </c>
      <c r="KC421">
        <v>26.5636</v>
      </c>
      <c r="KD421">
        <v>7.38694</v>
      </c>
      <c r="KE421">
        <v>16.555</v>
      </c>
      <c r="KF421">
        <v>10.3707</v>
      </c>
      <c r="KG421">
        <v>20.353</v>
      </c>
      <c r="KH421">
        <v>79.2653</v>
      </c>
      <c r="KI421">
        <v>14.1716</v>
      </c>
      <c r="KJ421">
        <v>101.395</v>
      </c>
      <c r="KK421">
        <v>100.83</v>
      </c>
    </row>
    <row r="422" spans="1:297">
      <c r="A422">
        <v>406</v>
      </c>
      <c r="B422">
        <v>1761335202.1</v>
      </c>
      <c r="C422">
        <v>7161.5</v>
      </c>
      <c r="D422" t="s">
        <v>1259</v>
      </c>
      <c r="E422" t="s">
        <v>1260</v>
      </c>
      <c r="F422">
        <v>5</v>
      </c>
      <c r="G422" t="s">
        <v>1218</v>
      </c>
      <c r="H422" t="s">
        <v>436</v>
      </c>
      <c r="I422">
        <v>1761335194.6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102.1858610721108</v>
      </c>
      <c r="AK422">
        <v>114.5634424242424</v>
      </c>
      <c r="AL422">
        <v>-3.240330593581692</v>
      </c>
      <c r="AM422">
        <v>65.51020882067021</v>
      </c>
      <c r="AN422">
        <f>(AP422 - AO422 + DY422*1E3/(8.314*(EA422+273.15)) * AR422/DX422 * AQ422) * DX422/(100*DL422) * 1000/(1000 - AP422)</f>
        <v>0</v>
      </c>
      <c r="AO422">
        <v>14.21997287091512</v>
      </c>
      <c r="AP422">
        <v>16.51852121212121</v>
      </c>
      <c r="AQ422">
        <v>4.129774237449322E-06</v>
      </c>
      <c r="AR422">
        <v>115.0369576988804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1761335194.6</v>
      </c>
      <c r="DR422">
        <v>134.9922962962963</v>
      </c>
      <c r="DS422">
        <v>115.7276407407407</v>
      </c>
      <c r="DT422">
        <v>16.50927777777778</v>
      </c>
      <c r="DU422">
        <v>14.22131481481481</v>
      </c>
      <c r="DV422">
        <v>134.838037037037</v>
      </c>
      <c r="DW422">
        <v>16.37299259259259</v>
      </c>
      <c r="DX422">
        <v>500.0252592592593</v>
      </c>
      <c r="DY422">
        <v>90.11241111111111</v>
      </c>
      <c r="DZ422">
        <v>0.04315048888888889</v>
      </c>
      <c r="EA422">
        <v>23.83751851851852</v>
      </c>
      <c r="EB422">
        <v>24.00050740740741</v>
      </c>
      <c r="EC422">
        <v>999.9000000000001</v>
      </c>
      <c r="ED422">
        <v>0</v>
      </c>
      <c r="EE422">
        <v>0</v>
      </c>
      <c r="EF422">
        <v>9992.160370370371</v>
      </c>
      <c r="EG422">
        <v>0</v>
      </c>
      <c r="EH422">
        <v>1143.387777777778</v>
      </c>
      <c r="EI422">
        <v>19.26465185185186</v>
      </c>
      <c r="EJ422">
        <v>137.2582962962963</v>
      </c>
      <c r="EK422">
        <v>117.3971555555556</v>
      </c>
      <c r="EL422">
        <v>2.287976296296296</v>
      </c>
      <c r="EM422">
        <v>115.7276407407407</v>
      </c>
      <c r="EN422">
        <v>14.22131481481481</v>
      </c>
      <c r="EO422">
        <v>1.487691111111111</v>
      </c>
      <c r="EP422">
        <v>1.281516296296296</v>
      </c>
      <c r="EQ422">
        <v>12.84224074074074</v>
      </c>
      <c r="ER422">
        <v>10.5838</v>
      </c>
      <c r="ES422">
        <v>1199.99</v>
      </c>
      <c r="ET422">
        <v>0.9670068888888891</v>
      </c>
      <c r="EU422">
        <v>0.03299334074074074</v>
      </c>
      <c r="EV422">
        <v>0</v>
      </c>
      <c r="EW422">
        <v>1428.2</v>
      </c>
      <c r="EX422">
        <v>5.000560000000001</v>
      </c>
      <c r="EY422">
        <v>16973.5</v>
      </c>
      <c r="EZ422">
        <v>10316.74814814815</v>
      </c>
      <c r="FA422">
        <v>36.57155555555556</v>
      </c>
      <c r="FB422">
        <v>39.24992592592593</v>
      </c>
      <c r="FC422">
        <v>37.7104074074074</v>
      </c>
      <c r="FD422">
        <v>38.12248148148147</v>
      </c>
      <c r="FE422">
        <v>38.04833333333332</v>
      </c>
      <c r="FF422">
        <v>1155.56</v>
      </c>
      <c r="FG422">
        <v>39.43</v>
      </c>
      <c r="FH422">
        <v>0</v>
      </c>
      <c r="FI422">
        <v>1761335238.2</v>
      </c>
      <c r="FJ422">
        <v>0</v>
      </c>
      <c r="FK422">
        <v>1428.054230769231</v>
      </c>
      <c r="FL422">
        <v>-93.28102570566138</v>
      </c>
      <c r="FM422">
        <v>-1091.124787090305</v>
      </c>
      <c r="FN422">
        <v>16972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18.76105121951219</v>
      </c>
      <c r="GD422">
        <v>7.350564459930276</v>
      </c>
      <c r="GE422">
        <v>0.7266412232846148</v>
      </c>
      <c r="GF422">
        <v>0</v>
      </c>
      <c r="GG422">
        <v>1434.267058823529</v>
      </c>
      <c r="GH422">
        <v>-88.27196325285344</v>
      </c>
      <c r="GI422">
        <v>8.667979454294361</v>
      </c>
      <c r="GJ422">
        <v>0</v>
      </c>
      <c r="GK422">
        <v>2.283933658536585</v>
      </c>
      <c r="GL422">
        <v>0.06119979094076428</v>
      </c>
      <c r="GM422">
        <v>0.006272408319561558</v>
      </c>
      <c r="GN422">
        <v>1</v>
      </c>
      <c r="GO422">
        <v>1</v>
      </c>
      <c r="GP422">
        <v>3</v>
      </c>
      <c r="GQ422" t="s">
        <v>446</v>
      </c>
      <c r="GR422">
        <v>3.1302</v>
      </c>
      <c r="GS422">
        <v>2.72066</v>
      </c>
      <c r="GT422">
        <v>0.0273404</v>
      </c>
      <c r="GU422">
        <v>0.02265</v>
      </c>
      <c r="GV422">
        <v>0.0822995</v>
      </c>
      <c r="GW422">
        <v>0.074361</v>
      </c>
      <c r="GX422">
        <v>29324.9</v>
      </c>
      <c r="GY422">
        <v>28594.1</v>
      </c>
      <c r="GZ422">
        <v>30684.3</v>
      </c>
      <c r="HA422">
        <v>29503.6</v>
      </c>
      <c r="HB422">
        <v>38832.3</v>
      </c>
      <c r="HC422">
        <v>35925.7</v>
      </c>
      <c r="HD422">
        <v>46902.3</v>
      </c>
      <c r="HE422">
        <v>43831.5</v>
      </c>
      <c r="HF422">
        <v>1.84662</v>
      </c>
      <c r="HG422">
        <v>1.8378</v>
      </c>
      <c r="HH422">
        <v>0.0397973</v>
      </c>
      <c r="HI422">
        <v>0</v>
      </c>
      <c r="HJ422">
        <v>23.347</v>
      </c>
      <c r="HK422">
        <v>999.9</v>
      </c>
      <c r="HL422">
        <v>31</v>
      </c>
      <c r="HM422">
        <v>32.6</v>
      </c>
      <c r="HN422">
        <v>16.9926</v>
      </c>
      <c r="HO422">
        <v>63.5304</v>
      </c>
      <c r="HP422">
        <v>19.2268</v>
      </c>
      <c r="HQ422">
        <v>1</v>
      </c>
      <c r="HR422">
        <v>0.0178227</v>
      </c>
      <c r="HS422">
        <v>2.35649</v>
      </c>
      <c r="HT422">
        <v>20.1906</v>
      </c>
      <c r="HU422">
        <v>5.22867</v>
      </c>
      <c r="HV422">
        <v>11.974</v>
      </c>
      <c r="HW422">
        <v>4.97035</v>
      </c>
      <c r="HX422">
        <v>3.2898</v>
      </c>
      <c r="HY422">
        <v>9999</v>
      </c>
      <c r="HZ422">
        <v>9999</v>
      </c>
      <c r="IA422">
        <v>9999</v>
      </c>
      <c r="IB422">
        <v>999.9</v>
      </c>
      <c r="IC422">
        <v>4.97294</v>
      </c>
      <c r="ID422">
        <v>1.87751</v>
      </c>
      <c r="IE422">
        <v>1.8756</v>
      </c>
      <c r="IF422">
        <v>1.87842</v>
      </c>
      <c r="IG422">
        <v>1.87515</v>
      </c>
      <c r="IH422">
        <v>1.87866</v>
      </c>
      <c r="II422">
        <v>1.87576</v>
      </c>
      <c r="IJ422">
        <v>1.87697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0.109</v>
      </c>
      <c r="IY422">
        <v>0.1365</v>
      </c>
      <c r="IZ422">
        <v>-0.1194416370607354</v>
      </c>
      <c r="JA422">
        <v>0.002211305909277446</v>
      </c>
      <c r="JB422">
        <v>-1.416678044876584E-06</v>
      </c>
      <c r="JC422">
        <v>5.589822708492042E-10</v>
      </c>
      <c r="JD422">
        <v>-0.0366444106193515</v>
      </c>
      <c r="JE422">
        <v>-0.003883289402147765</v>
      </c>
      <c r="JF422">
        <v>0.001294046794190009</v>
      </c>
      <c r="JG422">
        <v>-2.515066912705432E-05</v>
      </c>
      <c r="JH422">
        <v>14</v>
      </c>
      <c r="JI422">
        <v>2052</v>
      </c>
      <c r="JJ422">
        <v>1</v>
      </c>
      <c r="JK422">
        <v>21</v>
      </c>
      <c r="JL422">
        <v>29355586.7</v>
      </c>
      <c r="JM422">
        <v>29355586.7</v>
      </c>
      <c r="JN422">
        <v>0.332031</v>
      </c>
      <c r="JO422">
        <v>2.59033</v>
      </c>
      <c r="JP422">
        <v>1.39893</v>
      </c>
      <c r="JQ422">
        <v>2.32788</v>
      </c>
      <c r="JR422">
        <v>1.44897</v>
      </c>
      <c r="JS422">
        <v>2.51587</v>
      </c>
      <c r="JT422">
        <v>38.0134</v>
      </c>
      <c r="JU422">
        <v>23.8774</v>
      </c>
      <c r="JV422">
        <v>18</v>
      </c>
      <c r="JW422">
        <v>476.055</v>
      </c>
      <c r="JX422">
        <v>439.308</v>
      </c>
      <c r="JY422">
        <v>20.3551</v>
      </c>
      <c r="JZ422">
        <v>27.2121</v>
      </c>
      <c r="KA422">
        <v>30.0009</v>
      </c>
      <c r="KB422">
        <v>26.5549</v>
      </c>
      <c r="KC422">
        <v>26.578</v>
      </c>
      <c r="KD422">
        <v>6.627</v>
      </c>
      <c r="KE422">
        <v>16.555</v>
      </c>
      <c r="KF422">
        <v>10.3707</v>
      </c>
      <c r="KG422">
        <v>20.3514</v>
      </c>
      <c r="KH422">
        <v>65.8873</v>
      </c>
      <c r="KI422">
        <v>14.1562</v>
      </c>
      <c r="KJ422">
        <v>101.392</v>
      </c>
      <c r="KK422">
        <v>100.828</v>
      </c>
    </row>
    <row r="423" spans="1:297">
      <c r="A423">
        <v>407</v>
      </c>
      <c r="B423">
        <v>1761335207.1</v>
      </c>
      <c r="C423">
        <v>7166.5</v>
      </c>
      <c r="D423" t="s">
        <v>1261</v>
      </c>
      <c r="E423" t="s">
        <v>1262</v>
      </c>
      <c r="F423">
        <v>5</v>
      </c>
      <c r="G423" t="s">
        <v>1218</v>
      </c>
      <c r="H423" t="s">
        <v>436</v>
      </c>
      <c r="I423">
        <v>1761335199.314285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85.16663184623818</v>
      </c>
      <c r="AK423">
        <v>98.29060606060607</v>
      </c>
      <c r="AL423">
        <v>-3.252115629669019</v>
      </c>
      <c r="AM423">
        <v>65.51020882067021</v>
      </c>
      <c r="AN423">
        <f>(AP423 - AO423 + DY423*1E3/(8.314*(EA423+273.15)) * AR423/DX423 * AQ423) * DX423/(100*DL423) * 1000/(1000 - AP423)</f>
        <v>0</v>
      </c>
      <c r="AO423">
        <v>14.2202820649588</v>
      </c>
      <c r="AP423">
        <v>16.52695272727273</v>
      </c>
      <c r="AQ423">
        <v>8.137050445942893E-06</v>
      </c>
      <c r="AR423">
        <v>115.0369576988804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1761335199.314285</v>
      </c>
      <c r="DR423">
        <v>119.9362678571429</v>
      </c>
      <c r="DS423">
        <v>100.0215071428571</v>
      </c>
      <c r="DT423">
        <v>16.51535357142857</v>
      </c>
      <c r="DU423">
        <v>14.22046785714286</v>
      </c>
      <c r="DV423">
        <v>119.8102428571429</v>
      </c>
      <c r="DW423">
        <v>16.37895714285714</v>
      </c>
      <c r="DX423">
        <v>500.0036785714286</v>
      </c>
      <c r="DY423">
        <v>90.1134142857143</v>
      </c>
      <c r="DZ423">
        <v>0.04313541428571429</v>
      </c>
      <c r="EA423">
        <v>23.83735357142857</v>
      </c>
      <c r="EB423">
        <v>24.0036</v>
      </c>
      <c r="EC423">
        <v>999.9000000000002</v>
      </c>
      <c r="ED423">
        <v>0</v>
      </c>
      <c r="EE423">
        <v>0</v>
      </c>
      <c r="EF423">
        <v>9992.641071428572</v>
      </c>
      <c r="EG423">
        <v>0</v>
      </c>
      <c r="EH423">
        <v>1143.366785714286</v>
      </c>
      <c r="EI423">
        <v>19.91476071428571</v>
      </c>
      <c r="EJ423">
        <v>121.9502928571429</v>
      </c>
      <c r="EK423">
        <v>101.4643785714286</v>
      </c>
      <c r="EL423">
        <v>2.294896071428571</v>
      </c>
      <c r="EM423">
        <v>100.0215071428571</v>
      </c>
      <c r="EN423">
        <v>14.22046785714286</v>
      </c>
      <c r="EO423">
        <v>1.488254285714286</v>
      </c>
      <c r="EP423">
        <v>1.281454642857143</v>
      </c>
      <c r="EQ423">
        <v>12.84803214285714</v>
      </c>
      <c r="ER423">
        <v>10.58308571428572</v>
      </c>
      <c r="ES423">
        <v>1199.973214285714</v>
      </c>
      <c r="ET423">
        <v>0.9670065714285716</v>
      </c>
      <c r="EU423">
        <v>0.03299368928571429</v>
      </c>
      <c r="EV423">
        <v>0</v>
      </c>
      <c r="EW423">
        <v>1420.551071428571</v>
      </c>
      <c r="EX423">
        <v>5.000560000000001</v>
      </c>
      <c r="EY423">
        <v>16884.04285714286</v>
      </c>
      <c r="EZ423">
        <v>10316.60357142857</v>
      </c>
      <c r="FA423">
        <v>36.56228571428571</v>
      </c>
      <c r="FB423">
        <v>39.2455</v>
      </c>
      <c r="FC423">
        <v>37.71853571428571</v>
      </c>
      <c r="FD423">
        <v>38.12925</v>
      </c>
      <c r="FE423">
        <v>38.06221428571428</v>
      </c>
      <c r="FF423">
        <v>1155.543214285714</v>
      </c>
      <c r="FG423">
        <v>39.43</v>
      </c>
      <c r="FH423">
        <v>0</v>
      </c>
      <c r="FI423">
        <v>1761335243.6</v>
      </c>
      <c r="FJ423">
        <v>0</v>
      </c>
      <c r="FK423">
        <v>1418.766</v>
      </c>
      <c r="FL423">
        <v>-101.6900001467513</v>
      </c>
      <c r="FM423">
        <v>-1196.330771006488</v>
      </c>
      <c r="FN423">
        <v>16863.392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19.5211825</v>
      </c>
      <c r="GD423">
        <v>8.275487054408998</v>
      </c>
      <c r="GE423">
        <v>0.7990929901730777</v>
      </c>
      <c r="GF423">
        <v>0</v>
      </c>
      <c r="GG423">
        <v>1425.953235294118</v>
      </c>
      <c r="GH423">
        <v>-95.39419403535915</v>
      </c>
      <c r="GI423">
        <v>9.371225897767568</v>
      </c>
      <c r="GJ423">
        <v>0</v>
      </c>
      <c r="GK423">
        <v>2.2907745</v>
      </c>
      <c r="GL423">
        <v>0.08624172607879838</v>
      </c>
      <c r="GM423">
        <v>0.008336660287549171</v>
      </c>
      <c r="GN423">
        <v>1</v>
      </c>
      <c r="GO423">
        <v>1</v>
      </c>
      <c r="GP423">
        <v>3</v>
      </c>
      <c r="GQ423" t="s">
        <v>446</v>
      </c>
      <c r="GR423">
        <v>3.13027</v>
      </c>
      <c r="GS423">
        <v>2.72079</v>
      </c>
      <c r="GT423">
        <v>0.0235843</v>
      </c>
      <c r="GU423">
        <v>0.018617</v>
      </c>
      <c r="GV423">
        <v>0.0823253</v>
      </c>
      <c r="GW423">
        <v>0.0743586</v>
      </c>
      <c r="GX423">
        <v>29438.1</v>
      </c>
      <c r="GY423">
        <v>28710.9</v>
      </c>
      <c r="GZ423">
        <v>30684.3</v>
      </c>
      <c r="HA423">
        <v>29502.4</v>
      </c>
      <c r="HB423">
        <v>38831.1</v>
      </c>
      <c r="HC423">
        <v>35924.6</v>
      </c>
      <c r="HD423">
        <v>46902.5</v>
      </c>
      <c r="HE423">
        <v>43830.3</v>
      </c>
      <c r="HF423">
        <v>1.84638</v>
      </c>
      <c r="HG423">
        <v>1.83757</v>
      </c>
      <c r="HH423">
        <v>0.0402331</v>
      </c>
      <c r="HI423">
        <v>0</v>
      </c>
      <c r="HJ423">
        <v>23.347</v>
      </c>
      <c r="HK423">
        <v>999.9</v>
      </c>
      <c r="HL423">
        <v>31</v>
      </c>
      <c r="HM423">
        <v>32.6</v>
      </c>
      <c r="HN423">
        <v>16.9924</v>
      </c>
      <c r="HO423">
        <v>63.7504</v>
      </c>
      <c r="HP423">
        <v>19.4671</v>
      </c>
      <c r="HQ423">
        <v>1</v>
      </c>
      <c r="HR423">
        <v>0.0187119</v>
      </c>
      <c r="HS423">
        <v>2.36036</v>
      </c>
      <c r="HT423">
        <v>20.1906</v>
      </c>
      <c r="HU423">
        <v>5.22852</v>
      </c>
      <c r="HV423">
        <v>11.974</v>
      </c>
      <c r="HW423">
        <v>4.9704</v>
      </c>
      <c r="HX423">
        <v>3.28978</v>
      </c>
      <c r="HY423">
        <v>9999</v>
      </c>
      <c r="HZ423">
        <v>9999</v>
      </c>
      <c r="IA423">
        <v>9999</v>
      </c>
      <c r="IB423">
        <v>999.9</v>
      </c>
      <c r="IC423">
        <v>4.97295</v>
      </c>
      <c r="ID423">
        <v>1.87746</v>
      </c>
      <c r="IE423">
        <v>1.8756</v>
      </c>
      <c r="IF423">
        <v>1.87842</v>
      </c>
      <c r="IG423">
        <v>1.87514</v>
      </c>
      <c r="IH423">
        <v>1.87866</v>
      </c>
      <c r="II423">
        <v>1.87576</v>
      </c>
      <c r="IJ423">
        <v>1.87696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0.078</v>
      </c>
      <c r="IY423">
        <v>0.1366</v>
      </c>
      <c r="IZ423">
        <v>-0.1194416370607354</v>
      </c>
      <c r="JA423">
        <v>0.002211305909277446</v>
      </c>
      <c r="JB423">
        <v>-1.416678044876584E-06</v>
      </c>
      <c r="JC423">
        <v>5.589822708492042E-10</v>
      </c>
      <c r="JD423">
        <v>-0.0366444106193515</v>
      </c>
      <c r="JE423">
        <v>-0.003883289402147765</v>
      </c>
      <c r="JF423">
        <v>0.001294046794190009</v>
      </c>
      <c r="JG423">
        <v>-2.515066912705432E-05</v>
      </c>
      <c r="JH423">
        <v>14</v>
      </c>
      <c r="JI423">
        <v>2052</v>
      </c>
      <c r="JJ423">
        <v>1</v>
      </c>
      <c r="JK423">
        <v>21</v>
      </c>
      <c r="JL423">
        <v>29355586.8</v>
      </c>
      <c r="JM423">
        <v>29355586.8</v>
      </c>
      <c r="JN423">
        <v>0.29541</v>
      </c>
      <c r="JO423">
        <v>2.58301</v>
      </c>
      <c r="JP423">
        <v>1.39893</v>
      </c>
      <c r="JQ423">
        <v>2.32788</v>
      </c>
      <c r="JR423">
        <v>1.44897</v>
      </c>
      <c r="JS423">
        <v>2.60986</v>
      </c>
      <c r="JT423">
        <v>38.0134</v>
      </c>
      <c r="JU423">
        <v>23.8861</v>
      </c>
      <c r="JV423">
        <v>18</v>
      </c>
      <c r="JW423">
        <v>476.014</v>
      </c>
      <c r="JX423">
        <v>439.278</v>
      </c>
      <c r="JY423">
        <v>20.3525</v>
      </c>
      <c r="JZ423">
        <v>27.2246</v>
      </c>
      <c r="KA423">
        <v>30.0009</v>
      </c>
      <c r="KB423">
        <v>26.5688</v>
      </c>
      <c r="KC423">
        <v>26.592</v>
      </c>
      <c r="KD423">
        <v>5.80282</v>
      </c>
      <c r="KE423">
        <v>16.555</v>
      </c>
      <c r="KF423">
        <v>10.3707</v>
      </c>
      <c r="KG423">
        <v>20.3447</v>
      </c>
      <c r="KH423">
        <v>45.8519</v>
      </c>
      <c r="KI423">
        <v>14.1407</v>
      </c>
      <c r="KJ423">
        <v>101.392</v>
      </c>
      <c r="KK423">
        <v>100.825</v>
      </c>
    </row>
    <row r="424" spans="1:297">
      <c r="A424">
        <v>408</v>
      </c>
      <c r="B424">
        <v>1761335212.1</v>
      </c>
      <c r="C424">
        <v>7171.5</v>
      </c>
      <c r="D424" t="s">
        <v>1263</v>
      </c>
      <c r="E424" t="s">
        <v>1264</v>
      </c>
      <c r="F424">
        <v>5</v>
      </c>
      <c r="G424" t="s">
        <v>1218</v>
      </c>
      <c r="H424" t="s">
        <v>436</v>
      </c>
      <c r="I424">
        <v>1761335204.6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68.28632175531567</v>
      </c>
      <c r="AK424">
        <v>82.11418424242426</v>
      </c>
      <c r="AL424">
        <v>-3.238086209541801</v>
      </c>
      <c r="AM424">
        <v>65.51020882067021</v>
      </c>
      <c r="AN424">
        <f>(AP424 - AO424 + DY424*1E3/(8.314*(EA424+273.15)) * AR424/DX424 * AQ424) * DX424/(100*DL424) * 1000/(1000 - AP424)</f>
        <v>0</v>
      </c>
      <c r="AO424">
        <v>14.21891602208373</v>
      </c>
      <c r="AP424">
        <v>16.53644666666666</v>
      </c>
      <c r="AQ424">
        <v>7.210364660167318E-06</v>
      </c>
      <c r="AR424">
        <v>115.0369576988804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1761335204.6</v>
      </c>
      <c r="DR424">
        <v>103.0835666666667</v>
      </c>
      <c r="DS424">
        <v>82.39054444444444</v>
      </c>
      <c r="DT424">
        <v>16.52369259259259</v>
      </c>
      <c r="DU424">
        <v>14.21884074074074</v>
      </c>
      <c r="DV424">
        <v>102.9898592592593</v>
      </c>
      <c r="DW424">
        <v>16.38715185185185</v>
      </c>
      <c r="DX424">
        <v>500.0240740740741</v>
      </c>
      <c r="DY424">
        <v>90.11313333333331</v>
      </c>
      <c r="DZ424">
        <v>0.04308638518518518</v>
      </c>
      <c r="EA424">
        <v>23.8373888888889</v>
      </c>
      <c r="EB424">
        <v>24.00305555555556</v>
      </c>
      <c r="EC424">
        <v>999.9000000000001</v>
      </c>
      <c r="ED424">
        <v>0</v>
      </c>
      <c r="EE424">
        <v>0</v>
      </c>
      <c r="EF424">
        <v>9984.626666666665</v>
      </c>
      <c r="EG424">
        <v>0</v>
      </c>
      <c r="EH424">
        <v>1143.33962962963</v>
      </c>
      <c r="EI424">
        <v>20.693</v>
      </c>
      <c r="EJ424">
        <v>104.8153851851852</v>
      </c>
      <c r="EK424">
        <v>83.57898148148149</v>
      </c>
      <c r="EL424">
        <v>2.304864814814815</v>
      </c>
      <c r="EM424">
        <v>82.39054444444444</v>
      </c>
      <c r="EN424">
        <v>14.21884074074074</v>
      </c>
      <c r="EO424">
        <v>1.489002592592593</v>
      </c>
      <c r="EP424">
        <v>1.281303703703704</v>
      </c>
      <c r="EQ424">
        <v>12.8557</v>
      </c>
      <c r="ER424">
        <v>10.58131851851852</v>
      </c>
      <c r="ES424">
        <v>1199.955925925926</v>
      </c>
      <c r="ET424">
        <v>0.9670062962962964</v>
      </c>
      <c r="EU424">
        <v>0.03299397407407407</v>
      </c>
      <c r="EV424">
        <v>0</v>
      </c>
      <c r="EW424">
        <v>1411.381111111111</v>
      </c>
      <c r="EX424">
        <v>5.000560000000001</v>
      </c>
      <c r="EY424">
        <v>16776.01111111111</v>
      </c>
      <c r="EZ424">
        <v>10316.45555555555</v>
      </c>
      <c r="FA424">
        <v>36.5507037037037</v>
      </c>
      <c r="FB424">
        <v>39.24533333333333</v>
      </c>
      <c r="FC424">
        <v>37.70818518518519</v>
      </c>
      <c r="FD424">
        <v>38.11322222222222</v>
      </c>
      <c r="FE424">
        <v>38.05988888888889</v>
      </c>
      <c r="FF424">
        <v>1155.525925925926</v>
      </c>
      <c r="FG424">
        <v>39.43</v>
      </c>
      <c r="FH424">
        <v>0</v>
      </c>
      <c r="FI424">
        <v>1761335247.8</v>
      </c>
      <c r="FJ424">
        <v>0</v>
      </c>
      <c r="FK424">
        <v>1411.892307692308</v>
      </c>
      <c r="FL424">
        <v>-108.6564103222838</v>
      </c>
      <c r="FM424">
        <v>-1276.464958090814</v>
      </c>
      <c r="FN424">
        <v>16782.63846153846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20.10901707317073</v>
      </c>
      <c r="GD424">
        <v>8.736119163763091</v>
      </c>
      <c r="GE424">
        <v>0.8630403491973322</v>
      </c>
      <c r="GF424">
        <v>0</v>
      </c>
      <c r="GG424">
        <v>1418.02794117647</v>
      </c>
      <c r="GH424">
        <v>-102.8615737610336</v>
      </c>
      <c r="GI424">
        <v>10.10326586086714</v>
      </c>
      <c r="GJ424">
        <v>0</v>
      </c>
      <c r="GK424">
        <v>2.297547073170732</v>
      </c>
      <c r="GL424">
        <v>0.1021699651567906</v>
      </c>
      <c r="GM424">
        <v>0.01015679785430341</v>
      </c>
      <c r="GN424">
        <v>0</v>
      </c>
      <c r="GO424">
        <v>0</v>
      </c>
      <c r="GP424">
        <v>3</v>
      </c>
      <c r="GQ424" t="s">
        <v>497</v>
      </c>
      <c r="GR424">
        <v>3.13014</v>
      </c>
      <c r="GS424">
        <v>2.72088</v>
      </c>
      <c r="GT424">
        <v>0.0197727</v>
      </c>
      <c r="GU424">
        <v>0.0145141</v>
      </c>
      <c r="GV424">
        <v>0.0823575</v>
      </c>
      <c r="GW424">
        <v>0.0743085</v>
      </c>
      <c r="GX424">
        <v>29551.9</v>
      </c>
      <c r="GY424">
        <v>28830</v>
      </c>
      <c r="GZ424">
        <v>30683.2</v>
      </c>
      <c r="HA424">
        <v>29501.5</v>
      </c>
      <c r="HB424">
        <v>38828.1</v>
      </c>
      <c r="HC424">
        <v>35924.8</v>
      </c>
      <c r="HD424">
        <v>46900.9</v>
      </c>
      <c r="HE424">
        <v>43828.5</v>
      </c>
      <c r="HF424">
        <v>1.84615</v>
      </c>
      <c r="HG424">
        <v>1.83733</v>
      </c>
      <c r="HH424">
        <v>0.0393987</v>
      </c>
      <c r="HI424">
        <v>0</v>
      </c>
      <c r="HJ424">
        <v>23.347</v>
      </c>
      <c r="HK424">
        <v>999.9</v>
      </c>
      <c r="HL424">
        <v>31</v>
      </c>
      <c r="HM424">
        <v>32.6</v>
      </c>
      <c r="HN424">
        <v>16.9912</v>
      </c>
      <c r="HO424">
        <v>63.7304</v>
      </c>
      <c r="HP424">
        <v>19.399</v>
      </c>
      <c r="HQ424">
        <v>1</v>
      </c>
      <c r="HR424">
        <v>0.019685</v>
      </c>
      <c r="HS424">
        <v>2.38409</v>
      </c>
      <c r="HT424">
        <v>20.1902</v>
      </c>
      <c r="HU424">
        <v>5.22987</v>
      </c>
      <c r="HV424">
        <v>11.974</v>
      </c>
      <c r="HW424">
        <v>4.97045</v>
      </c>
      <c r="HX424">
        <v>3.28975</v>
      </c>
      <c r="HY424">
        <v>9999</v>
      </c>
      <c r="HZ424">
        <v>9999</v>
      </c>
      <c r="IA424">
        <v>9999</v>
      </c>
      <c r="IB424">
        <v>999.9</v>
      </c>
      <c r="IC424">
        <v>4.97298</v>
      </c>
      <c r="ID424">
        <v>1.87748</v>
      </c>
      <c r="IE424">
        <v>1.8756</v>
      </c>
      <c r="IF424">
        <v>1.87841</v>
      </c>
      <c r="IG424">
        <v>1.87514</v>
      </c>
      <c r="IH424">
        <v>1.87866</v>
      </c>
      <c r="II424">
        <v>1.87576</v>
      </c>
      <c r="IJ424">
        <v>1.87696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0.047</v>
      </c>
      <c r="IY424">
        <v>0.1368</v>
      </c>
      <c r="IZ424">
        <v>-0.1194416370607354</v>
      </c>
      <c r="JA424">
        <v>0.002211305909277446</v>
      </c>
      <c r="JB424">
        <v>-1.416678044876584E-06</v>
      </c>
      <c r="JC424">
        <v>5.589822708492042E-10</v>
      </c>
      <c r="JD424">
        <v>-0.0366444106193515</v>
      </c>
      <c r="JE424">
        <v>-0.003883289402147765</v>
      </c>
      <c r="JF424">
        <v>0.001294046794190009</v>
      </c>
      <c r="JG424">
        <v>-2.515066912705432E-05</v>
      </c>
      <c r="JH424">
        <v>14</v>
      </c>
      <c r="JI424">
        <v>2052</v>
      </c>
      <c r="JJ424">
        <v>1</v>
      </c>
      <c r="JK424">
        <v>21</v>
      </c>
      <c r="JL424">
        <v>29355586.9</v>
      </c>
      <c r="JM424">
        <v>29355586.9</v>
      </c>
      <c r="JN424">
        <v>0.255127</v>
      </c>
      <c r="JO424">
        <v>2.6123</v>
      </c>
      <c r="JP424">
        <v>1.39893</v>
      </c>
      <c r="JQ424">
        <v>2.32788</v>
      </c>
      <c r="JR424">
        <v>1.44897</v>
      </c>
      <c r="JS424">
        <v>2.5293</v>
      </c>
      <c r="JT424">
        <v>37.9891</v>
      </c>
      <c r="JU424">
        <v>23.8774</v>
      </c>
      <c r="JV424">
        <v>18</v>
      </c>
      <c r="JW424">
        <v>475.984</v>
      </c>
      <c r="JX424">
        <v>439.233</v>
      </c>
      <c r="JY424">
        <v>20.3477</v>
      </c>
      <c r="JZ424">
        <v>27.2362</v>
      </c>
      <c r="KA424">
        <v>30.001</v>
      </c>
      <c r="KB424">
        <v>26.5825</v>
      </c>
      <c r="KC424">
        <v>26.606</v>
      </c>
      <c r="KD424">
        <v>5.0716</v>
      </c>
      <c r="KE424">
        <v>16.8294</v>
      </c>
      <c r="KF424">
        <v>10.3707</v>
      </c>
      <c r="KG424">
        <v>20.3443</v>
      </c>
      <c r="KH424">
        <v>31.8908</v>
      </c>
      <c r="KI424">
        <v>14.1217</v>
      </c>
      <c r="KJ424">
        <v>101.388</v>
      </c>
      <c r="KK424">
        <v>100.821</v>
      </c>
    </row>
    <row r="425" spans="1:297">
      <c r="A425">
        <v>409</v>
      </c>
      <c r="B425">
        <v>1761335309.1</v>
      </c>
      <c r="C425">
        <v>7268.5</v>
      </c>
      <c r="D425" t="s">
        <v>1265</v>
      </c>
      <c r="E425" t="s">
        <v>1266</v>
      </c>
      <c r="F425">
        <v>5</v>
      </c>
      <c r="G425" t="s">
        <v>1218</v>
      </c>
      <c r="H425" t="s">
        <v>436</v>
      </c>
      <c r="I425">
        <v>1761335301.099999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425.8672411617004</v>
      </c>
      <c r="AK425">
        <v>411.8402242424242</v>
      </c>
      <c r="AL425">
        <v>-0.0001164035487361735</v>
      </c>
      <c r="AM425">
        <v>65.51020882067021</v>
      </c>
      <c r="AN425">
        <f>(AP425 - AO425 + DY425*1E3/(8.314*(EA425+273.15)) * AR425/DX425 * AQ425) * DX425/(100*DL425) * 1000/(1000 - AP425)</f>
        <v>0</v>
      </c>
      <c r="AO425">
        <v>13.77044794063304</v>
      </c>
      <c r="AP425">
        <v>16.58132303030303</v>
      </c>
      <c r="AQ425">
        <v>-1.305361932453898E-06</v>
      </c>
      <c r="AR425">
        <v>115.0369576988804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1761335301.099999</v>
      </c>
      <c r="DR425">
        <v>405.0459032258065</v>
      </c>
      <c r="DS425">
        <v>420.0039677419354</v>
      </c>
      <c r="DT425">
        <v>16.57679354838709</v>
      </c>
      <c r="DU425">
        <v>13.79688064516129</v>
      </c>
      <c r="DV425">
        <v>404.4655483870968</v>
      </c>
      <c r="DW425">
        <v>16.43930322580645</v>
      </c>
      <c r="DX425">
        <v>500.0155483870968</v>
      </c>
      <c r="DY425">
        <v>90.10728064516128</v>
      </c>
      <c r="DZ425">
        <v>0.04497284516129032</v>
      </c>
      <c r="EA425">
        <v>23.83214838709678</v>
      </c>
      <c r="EB425">
        <v>23.97833548387097</v>
      </c>
      <c r="EC425">
        <v>999.9000000000003</v>
      </c>
      <c r="ED425">
        <v>0</v>
      </c>
      <c r="EE425">
        <v>0</v>
      </c>
      <c r="EF425">
        <v>9999.128064516128</v>
      </c>
      <c r="EG425">
        <v>0</v>
      </c>
      <c r="EH425">
        <v>1142.978064516129</v>
      </c>
      <c r="EI425">
        <v>-14.95809677419355</v>
      </c>
      <c r="EJ425">
        <v>411.8735161290322</v>
      </c>
      <c r="EK425">
        <v>425.8797741935485</v>
      </c>
      <c r="EL425">
        <v>2.779908387096774</v>
      </c>
      <c r="EM425">
        <v>420.0039677419354</v>
      </c>
      <c r="EN425">
        <v>13.79688064516129</v>
      </c>
      <c r="EO425">
        <v>1.493689677419355</v>
      </c>
      <c r="EP425">
        <v>1.2432</v>
      </c>
      <c r="EQ425">
        <v>12.90373548387097</v>
      </c>
      <c r="ER425">
        <v>10.12916129032258</v>
      </c>
      <c r="ES425">
        <v>1200.009677419355</v>
      </c>
      <c r="ET425">
        <v>0.9670056451612906</v>
      </c>
      <c r="EU425">
        <v>0.03299460000000001</v>
      </c>
      <c r="EV425">
        <v>0</v>
      </c>
      <c r="EW425">
        <v>1462.526129032258</v>
      </c>
      <c r="EX425">
        <v>5.000560000000002</v>
      </c>
      <c r="EY425">
        <v>17382.58387096774</v>
      </c>
      <c r="EZ425">
        <v>10316.92580645161</v>
      </c>
      <c r="FA425">
        <v>36.65493548387096</v>
      </c>
      <c r="FB425">
        <v>39.19919354838708</v>
      </c>
      <c r="FC425">
        <v>37.61870967741934</v>
      </c>
      <c r="FD425">
        <v>38.07638709677418</v>
      </c>
      <c r="FE425">
        <v>38.01993548387096</v>
      </c>
      <c r="FF425">
        <v>1155.579677419355</v>
      </c>
      <c r="FG425">
        <v>39.43000000000001</v>
      </c>
      <c r="FH425">
        <v>0</v>
      </c>
      <c r="FI425">
        <v>1761335345</v>
      </c>
      <c r="FJ425">
        <v>0</v>
      </c>
      <c r="FK425">
        <v>1462.751538461538</v>
      </c>
      <c r="FL425">
        <v>28.58871789430004</v>
      </c>
      <c r="FM425">
        <v>332.5401704779052</v>
      </c>
      <c r="FN425">
        <v>17385.12307692308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-14.9534756097561</v>
      </c>
      <c r="GD425">
        <v>-0.1671386759581936</v>
      </c>
      <c r="GE425">
        <v>0.03009613686001067</v>
      </c>
      <c r="GF425">
        <v>1</v>
      </c>
      <c r="GG425">
        <v>1461.152647058824</v>
      </c>
      <c r="GH425">
        <v>30.72834221106929</v>
      </c>
      <c r="GI425">
        <v>3.029744998805269</v>
      </c>
      <c r="GJ425">
        <v>0</v>
      </c>
      <c r="GK425">
        <v>2.767734878048781</v>
      </c>
      <c r="GL425">
        <v>0.3064400696864109</v>
      </c>
      <c r="GM425">
        <v>0.03061176141910575</v>
      </c>
      <c r="GN425">
        <v>0</v>
      </c>
      <c r="GO425">
        <v>1</v>
      </c>
      <c r="GP425">
        <v>3</v>
      </c>
      <c r="GQ425" t="s">
        <v>446</v>
      </c>
      <c r="GR425">
        <v>3.13011</v>
      </c>
      <c r="GS425">
        <v>2.72207</v>
      </c>
      <c r="GT425">
        <v>0.083366</v>
      </c>
      <c r="GU425">
        <v>0.086231</v>
      </c>
      <c r="GV425">
        <v>0.08246100000000001</v>
      </c>
      <c r="GW425">
        <v>0.0725766</v>
      </c>
      <c r="GX425">
        <v>27621.5</v>
      </c>
      <c r="GY425">
        <v>26723.4</v>
      </c>
      <c r="GZ425">
        <v>30669.6</v>
      </c>
      <c r="HA425">
        <v>29493.1</v>
      </c>
      <c r="HB425">
        <v>38813.1</v>
      </c>
      <c r="HC425">
        <v>35987.6</v>
      </c>
      <c r="HD425">
        <v>46882.2</v>
      </c>
      <c r="HE425">
        <v>43816</v>
      </c>
      <c r="HF425">
        <v>1.84503</v>
      </c>
      <c r="HG425">
        <v>1.8343</v>
      </c>
      <c r="HH425">
        <v>0.0379868</v>
      </c>
      <c r="HI425">
        <v>0</v>
      </c>
      <c r="HJ425">
        <v>23.351</v>
      </c>
      <c r="HK425">
        <v>999.9</v>
      </c>
      <c r="HL425">
        <v>31.1</v>
      </c>
      <c r="HM425">
        <v>32.6</v>
      </c>
      <c r="HN425">
        <v>17.0501</v>
      </c>
      <c r="HO425">
        <v>63.4804</v>
      </c>
      <c r="HP425">
        <v>19.5232</v>
      </c>
      <c r="HQ425">
        <v>1</v>
      </c>
      <c r="HR425">
        <v>0.0340193</v>
      </c>
      <c r="HS425">
        <v>2.20118</v>
      </c>
      <c r="HT425">
        <v>20.1906</v>
      </c>
      <c r="HU425">
        <v>5.23182</v>
      </c>
      <c r="HV425">
        <v>11.974</v>
      </c>
      <c r="HW425">
        <v>4.9711</v>
      </c>
      <c r="HX425">
        <v>3.29008</v>
      </c>
      <c r="HY425">
        <v>9999</v>
      </c>
      <c r="HZ425">
        <v>9999</v>
      </c>
      <c r="IA425">
        <v>9999</v>
      </c>
      <c r="IB425">
        <v>999.9</v>
      </c>
      <c r="IC425">
        <v>4.97297</v>
      </c>
      <c r="ID425">
        <v>1.87753</v>
      </c>
      <c r="IE425">
        <v>1.87561</v>
      </c>
      <c r="IF425">
        <v>1.8784</v>
      </c>
      <c r="IG425">
        <v>1.87514</v>
      </c>
      <c r="IH425">
        <v>1.87866</v>
      </c>
      <c r="II425">
        <v>1.87576</v>
      </c>
      <c r="IJ425">
        <v>1.87695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0.58</v>
      </c>
      <c r="IY425">
        <v>0.1376</v>
      </c>
      <c r="IZ425">
        <v>-0.1194416370607354</v>
      </c>
      <c r="JA425">
        <v>0.002211305909277446</v>
      </c>
      <c r="JB425">
        <v>-1.416678044876584E-06</v>
      </c>
      <c r="JC425">
        <v>5.589822708492042E-10</v>
      </c>
      <c r="JD425">
        <v>-0.0366444106193515</v>
      </c>
      <c r="JE425">
        <v>-0.003883289402147765</v>
      </c>
      <c r="JF425">
        <v>0.001294046794190009</v>
      </c>
      <c r="JG425">
        <v>-2.515066912705432E-05</v>
      </c>
      <c r="JH425">
        <v>14</v>
      </c>
      <c r="JI425">
        <v>2052</v>
      </c>
      <c r="JJ425">
        <v>1</v>
      </c>
      <c r="JK425">
        <v>21</v>
      </c>
      <c r="JL425">
        <v>29355588.5</v>
      </c>
      <c r="JM425">
        <v>29355588.5</v>
      </c>
      <c r="JN425">
        <v>1.10474</v>
      </c>
      <c r="JO425">
        <v>2.55005</v>
      </c>
      <c r="JP425">
        <v>1.39893</v>
      </c>
      <c r="JQ425">
        <v>2.32788</v>
      </c>
      <c r="JR425">
        <v>1.44897</v>
      </c>
      <c r="JS425">
        <v>2.61597</v>
      </c>
      <c r="JT425">
        <v>38.0134</v>
      </c>
      <c r="JU425">
        <v>23.8861</v>
      </c>
      <c r="JV425">
        <v>18</v>
      </c>
      <c r="JW425">
        <v>477.039</v>
      </c>
      <c r="JX425">
        <v>439.316</v>
      </c>
      <c r="JY425">
        <v>20.4875</v>
      </c>
      <c r="JZ425">
        <v>27.4516</v>
      </c>
      <c r="KA425">
        <v>30.0008</v>
      </c>
      <c r="KB425">
        <v>26.8314</v>
      </c>
      <c r="KC425">
        <v>26.858</v>
      </c>
      <c r="KD425">
        <v>22.2313</v>
      </c>
      <c r="KE425">
        <v>20.5327</v>
      </c>
      <c r="KF425">
        <v>10.3707</v>
      </c>
      <c r="KG425">
        <v>20.4932</v>
      </c>
      <c r="KH425">
        <v>426.73</v>
      </c>
      <c r="KI425">
        <v>13.6444</v>
      </c>
      <c r="KJ425">
        <v>101.346</v>
      </c>
      <c r="KK425">
        <v>100.793</v>
      </c>
    </row>
    <row r="426" spans="1:297">
      <c r="A426">
        <v>410</v>
      </c>
      <c r="B426">
        <v>1761335314.1</v>
      </c>
      <c r="C426">
        <v>7273.5</v>
      </c>
      <c r="D426" t="s">
        <v>1267</v>
      </c>
      <c r="E426" t="s">
        <v>1268</v>
      </c>
      <c r="F426">
        <v>5</v>
      </c>
      <c r="G426" t="s">
        <v>1218</v>
      </c>
      <c r="H426" t="s">
        <v>436</v>
      </c>
      <c r="I426">
        <v>1761335306.255172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425.9390488659915</v>
      </c>
      <c r="AK426">
        <v>411.9034848484848</v>
      </c>
      <c r="AL426">
        <v>0.02142740266957358</v>
      </c>
      <c r="AM426">
        <v>65.51020882067021</v>
      </c>
      <c r="AN426">
        <f>(AP426 - AO426 + DY426*1E3/(8.314*(EA426+273.15)) * AR426/DX426 * AQ426) * DX426/(100*DL426) * 1000/(1000 - AP426)</f>
        <v>0</v>
      </c>
      <c r="AO426">
        <v>13.76040590829008</v>
      </c>
      <c r="AP426">
        <v>16.58973636363636</v>
      </c>
      <c r="AQ426">
        <v>7.940812627803985E-06</v>
      </c>
      <c r="AR426">
        <v>115.0369576988804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1761335306.255172</v>
      </c>
      <c r="DR426">
        <v>405.0257241379311</v>
      </c>
      <c r="DS426">
        <v>420.178275862069</v>
      </c>
      <c r="DT426">
        <v>16.5810724137931</v>
      </c>
      <c r="DU426">
        <v>13.77474827586207</v>
      </c>
      <c r="DV426">
        <v>404.4454827586208</v>
      </c>
      <c r="DW426">
        <v>16.44351379310345</v>
      </c>
      <c r="DX426">
        <v>499.9972068965517</v>
      </c>
      <c r="DY426">
        <v>90.10679655172412</v>
      </c>
      <c r="DZ426">
        <v>0.04458666896551725</v>
      </c>
      <c r="EA426">
        <v>23.83343103448276</v>
      </c>
      <c r="EB426">
        <v>23.97825172413793</v>
      </c>
      <c r="EC426">
        <v>999.9000000000002</v>
      </c>
      <c r="ED426">
        <v>0</v>
      </c>
      <c r="EE426">
        <v>0</v>
      </c>
      <c r="EF426">
        <v>9999.826551724136</v>
      </c>
      <c r="EG426">
        <v>0</v>
      </c>
      <c r="EH426">
        <v>1142.970689655173</v>
      </c>
      <c r="EI426">
        <v>-15.15248275862069</v>
      </c>
      <c r="EJ426">
        <v>411.8548620689655</v>
      </c>
      <c r="EK426">
        <v>426.0469655172414</v>
      </c>
      <c r="EL426">
        <v>2.806327931034483</v>
      </c>
      <c r="EM426">
        <v>420.178275862069</v>
      </c>
      <c r="EN426">
        <v>13.77474827586207</v>
      </c>
      <c r="EO426">
        <v>1.494068620689655</v>
      </c>
      <c r="EP426">
        <v>1.241199655172414</v>
      </c>
      <c r="EQ426">
        <v>12.90760344827586</v>
      </c>
      <c r="ER426">
        <v>10.10507931034483</v>
      </c>
      <c r="ES426">
        <v>1200.000344827586</v>
      </c>
      <c r="ET426">
        <v>0.9670053103448277</v>
      </c>
      <c r="EU426">
        <v>0.03299491379310345</v>
      </c>
      <c r="EV426">
        <v>0</v>
      </c>
      <c r="EW426">
        <v>1464.820344827586</v>
      </c>
      <c r="EX426">
        <v>5.000560000000001</v>
      </c>
      <c r="EY426">
        <v>17409.58275862069</v>
      </c>
      <c r="EZ426">
        <v>10316.84137931035</v>
      </c>
      <c r="FA426">
        <v>36.6246896551724</v>
      </c>
      <c r="FB426">
        <v>39.20003448275861</v>
      </c>
      <c r="FC426">
        <v>37.62044827586207</v>
      </c>
      <c r="FD426">
        <v>38.06658620689655</v>
      </c>
      <c r="FE426">
        <v>38.01910344827586</v>
      </c>
      <c r="FF426">
        <v>1155.570344827586</v>
      </c>
      <c r="FG426">
        <v>39.43</v>
      </c>
      <c r="FH426">
        <v>0</v>
      </c>
      <c r="FI426">
        <v>1761335350.4</v>
      </c>
      <c r="FJ426">
        <v>0</v>
      </c>
      <c r="FK426">
        <v>1465.2548</v>
      </c>
      <c r="FL426">
        <v>25.1723076440389</v>
      </c>
      <c r="FM426">
        <v>287.9923073010655</v>
      </c>
      <c r="FN426">
        <v>17414.432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-15.0486875</v>
      </c>
      <c r="GD426">
        <v>-1.590397373358325</v>
      </c>
      <c r="GE426">
        <v>0.2679271647178577</v>
      </c>
      <c r="GF426">
        <v>0</v>
      </c>
      <c r="GG426">
        <v>1463.48</v>
      </c>
      <c r="GH426">
        <v>27.19297173411835</v>
      </c>
      <c r="GI426">
        <v>2.685507948447846</v>
      </c>
      <c r="GJ426">
        <v>0</v>
      </c>
      <c r="GK426">
        <v>2.7906405</v>
      </c>
      <c r="GL426">
        <v>0.3098730956847919</v>
      </c>
      <c r="GM426">
        <v>0.0301632537162356</v>
      </c>
      <c r="GN426">
        <v>0</v>
      </c>
      <c r="GO426">
        <v>0</v>
      </c>
      <c r="GP426">
        <v>3</v>
      </c>
      <c r="GQ426" t="s">
        <v>497</v>
      </c>
      <c r="GR426">
        <v>3.13018</v>
      </c>
      <c r="GS426">
        <v>2.7217</v>
      </c>
      <c r="GT426">
        <v>0.0833877</v>
      </c>
      <c r="GU426">
        <v>0.0866649</v>
      </c>
      <c r="GV426">
        <v>0.0824894</v>
      </c>
      <c r="GW426">
        <v>0.0724466</v>
      </c>
      <c r="GX426">
        <v>27620.6</v>
      </c>
      <c r="GY426">
        <v>26709.9</v>
      </c>
      <c r="GZ426">
        <v>30669.3</v>
      </c>
      <c r="HA426">
        <v>29492.3</v>
      </c>
      <c r="HB426">
        <v>38811.7</v>
      </c>
      <c r="HC426">
        <v>35991.9</v>
      </c>
      <c r="HD426">
        <v>46882</v>
      </c>
      <c r="HE426">
        <v>43815.1</v>
      </c>
      <c r="HF426">
        <v>1.84525</v>
      </c>
      <c r="HG426">
        <v>1.83375</v>
      </c>
      <c r="HH426">
        <v>0.0382662</v>
      </c>
      <c r="HI426">
        <v>0</v>
      </c>
      <c r="HJ426">
        <v>23.351</v>
      </c>
      <c r="HK426">
        <v>999.9</v>
      </c>
      <c r="HL426">
        <v>31.1</v>
      </c>
      <c r="HM426">
        <v>32.6</v>
      </c>
      <c r="HN426">
        <v>17.0493</v>
      </c>
      <c r="HO426">
        <v>63.8504</v>
      </c>
      <c r="HP426">
        <v>19.4471</v>
      </c>
      <c r="HQ426">
        <v>1</v>
      </c>
      <c r="HR426">
        <v>0.0347485</v>
      </c>
      <c r="HS426">
        <v>2.18797</v>
      </c>
      <c r="HT426">
        <v>20.1929</v>
      </c>
      <c r="HU426">
        <v>5.22897</v>
      </c>
      <c r="HV426">
        <v>11.974</v>
      </c>
      <c r="HW426">
        <v>4.9704</v>
      </c>
      <c r="HX426">
        <v>3.2895</v>
      </c>
      <c r="HY426">
        <v>9999</v>
      </c>
      <c r="HZ426">
        <v>9999</v>
      </c>
      <c r="IA426">
        <v>9999</v>
      </c>
      <c r="IB426">
        <v>999.9</v>
      </c>
      <c r="IC426">
        <v>4.97296</v>
      </c>
      <c r="ID426">
        <v>1.87754</v>
      </c>
      <c r="IE426">
        <v>1.87561</v>
      </c>
      <c r="IF426">
        <v>1.87842</v>
      </c>
      <c r="IG426">
        <v>1.87514</v>
      </c>
      <c r="IH426">
        <v>1.87866</v>
      </c>
      <c r="II426">
        <v>1.87578</v>
      </c>
      <c r="IJ426">
        <v>1.87698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0.58</v>
      </c>
      <c r="IY426">
        <v>0.1378</v>
      </c>
      <c r="IZ426">
        <v>-0.1194416370607354</v>
      </c>
      <c r="JA426">
        <v>0.002211305909277446</v>
      </c>
      <c r="JB426">
        <v>-1.416678044876584E-06</v>
      </c>
      <c r="JC426">
        <v>5.589822708492042E-10</v>
      </c>
      <c r="JD426">
        <v>-0.0366444106193515</v>
      </c>
      <c r="JE426">
        <v>-0.003883289402147765</v>
      </c>
      <c r="JF426">
        <v>0.001294046794190009</v>
      </c>
      <c r="JG426">
        <v>-2.515066912705432E-05</v>
      </c>
      <c r="JH426">
        <v>14</v>
      </c>
      <c r="JI426">
        <v>2052</v>
      </c>
      <c r="JJ426">
        <v>1</v>
      </c>
      <c r="JK426">
        <v>21</v>
      </c>
      <c r="JL426">
        <v>29355588.6</v>
      </c>
      <c r="JM426">
        <v>29355588.6</v>
      </c>
      <c r="JN426">
        <v>1.13281</v>
      </c>
      <c r="JO426">
        <v>2.55859</v>
      </c>
      <c r="JP426">
        <v>1.39893</v>
      </c>
      <c r="JQ426">
        <v>2.32666</v>
      </c>
      <c r="JR426">
        <v>1.44897</v>
      </c>
      <c r="JS426">
        <v>2.59033</v>
      </c>
      <c r="JT426">
        <v>38.0134</v>
      </c>
      <c r="JU426">
        <v>23.8861</v>
      </c>
      <c r="JV426">
        <v>18</v>
      </c>
      <c r="JW426">
        <v>477.235</v>
      </c>
      <c r="JX426">
        <v>439.064</v>
      </c>
      <c r="JY426">
        <v>20.4995</v>
      </c>
      <c r="JZ426">
        <v>27.4609</v>
      </c>
      <c r="KA426">
        <v>30.0008</v>
      </c>
      <c r="KB426">
        <v>26.8425</v>
      </c>
      <c r="KC426">
        <v>26.869</v>
      </c>
      <c r="KD426">
        <v>22.7403</v>
      </c>
      <c r="KE426">
        <v>20.8052</v>
      </c>
      <c r="KF426">
        <v>10.3707</v>
      </c>
      <c r="KG426">
        <v>20.5107</v>
      </c>
      <c r="KH426">
        <v>440.401</v>
      </c>
      <c r="KI426">
        <v>13.6087</v>
      </c>
      <c r="KJ426">
        <v>101.345</v>
      </c>
      <c r="KK426">
        <v>100.79</v>
      </c>
    </row>
    <row r="427" spans="1:297">
      <c r="A427">
        <v>411</v>
      </c>
      <c r="B427">
        <v>1761335319.1</v>
      </c>
      <c r="C427">
        <v>7278.5</v>
      </c>
      <c r="D427" t="s">
        <v>1269</v>
      </c>
      <c r="E427" t="s">
        <v>1270</v>
      </c>
      <c r="F427">
        <v>5</v>
      </c>
      <c r="G427" t="s">
        <v>1218</v>
      </c>
      <c r="H427" t="s">
        <v>436</v>
      </c>
      <c r="I427">
        <v>1761335311.332142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433.3234305134749</v>
      </c>
      <c r="AK427">
        <v>415.2266363636361</v>
      </c>
      <c r="AL427">
        <v>0.8248738240290773</v>
      </c>
      <c r="AM427">
        <v>65.51020882067021</v>
      </c>
      <c r="AN427">
        <f>(AP427 - AO427 + DY427*1E3/(8.314*(EA427+273.15)) * AR427/DX427 * AQ427) * DX427/(100*DL427) * 1000/(1000 - AP427)</f>
        <v>0</v>
      </c>
      <c r="AO427">
        <v>13.72176257382058</v>
      </c>
      <c r="AP427">
        <v>16.59171757575758</v>
      </c>
      <c r="AQ427">
        <v>2.881481212784848E-06</v>
      </c>
      <c r="AR427">
        <v>115.0369576988804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1761335311.332142</v>
      </c>
      <c r="DR427">
        <v>405.4942142857142</v>
      </c>
      <c r="DS427">
        <v>423.0171428571429</v>
      </c>
      <c r="DT427">
        <v>16.58579642857143</v>
      </c>
      <c r="DU427">
        <v>13.74837142857143</v>
      </c>
      <c r="DV427">
        <v>404.9133928571429</v>
      </c>
      <c r="DW427">
        <v>16.44814642857143</v>
      </c>
      <c r="DX427">
        <v>499.9868928571428</v>
      </c>
      <c r="DY427">
        <v>90.10665000000002</v>
      </c>
      <c r="DZ427">
        <v>0.04424335</v>
      </c>
      <c r="EA427">
        <v>23.83519642857143</v>
      </c>
      <c r="EB427">
        <v>23.97823214285714</v>
      </c>
      <c r="EC427">
        <v>999.9000000000002</v>
      </c>
      <c r="ED427">
        <v>0</v>
      </c>
      <c r="EE427">
        <v>0</v>
      </c>
      <c r="EF427">
        <v>10006.73428571428</v>
      </c>
      <c r="EG427">
        <v>0</v>
      </c>
      <c r="EH427">
        <v>1142.961785714285</v>
      </c>
      <c r="EI427">
        <v>-17.52286785714285</v>
      </c>
      <c r="EJ427">
        <v>412.3331785714286</v>
      </c>
      <c r="EK427">
        <v>428.9138928571429</v>
      </c>
      <c r="EL427">
        <v>2.837424642857143</v>
      </c>
      <c r="EM427">
        <v>423.0171428571429</v>
      </c>
      <c r="EN427">
        <v>13.74837142857143</v>
      </c>
      <c r="EO427">
        <v>1.494491428571429</v>
      </c>
      <c r="EP427">
        <v>1.23882</v>
      </c>
      <c r="EQ427">
        <v>12.911925</v>
      </c>
      <c r="ER427">
        <v>10.07640357142857</v>
      </c>
      <c r="ES427">
        <v>1200.010357142857</v>
      </c>
      <c r="ET427">
        <v>0.9670056785714287</v>
      </c>
      <c r="EU427">
        <v>0.03299460357142858</v>
      </c>
      <c r="EV427">
        <v>0</v>
      </c>
      <c r="EW427">
        <v>1466.824285714286</v>
      </c>
      <c r="EX427">
        <v>5.000560000000001</v>
      </c>
      <c r="EY427">
        <v>17432.80357142857</v>
      </c>
      <c r="EZ427">
        <v>10316.925</v>
      </c>
      <c r="FA427">
        <v>36.59792857142857</v>
      </c>
      <c r="FB427">
        <v>39.1915</v>
      </c>
      <c r="FC427">
        <v>37.60014285714286</v>
      </c>
      <c r="FD427">
        <v>38.06228571428571</v>
      </c>
      <c r="FE427">
        <v>38.01971428571428</v>
      </c>
      <c r="FF427">
        <v>1155.580357142857</v>
      </c>
      <c r="FG427">
        <v>39.43</v>
      </c>
      <c r="FH427">
        <v>0</v>
      </c>
      <c r="FI427">
        <v>1761335355.2</v>
      </c>
      <c r="FJ427">
        <v>0</v>
      </c>
      <c r="FK427">
        <v>1467.1292</v>
      </c>
      <c r="FL427">
        <v>20.8284615345496</v>
      </c>
      <c r="FM427">
        <v>243.2076923908816</v>
      </c>
      <c r="FN427">
        <v>17435.716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-16.77352195121951</v>
      </c>
      <c r="GD427">
        <v>-24.92973867595819</v>
      </c>
      <c r="GE427">
        <v>3.186557867003523</v>
      </c>
      <c r="GF427">
        <v>0</v>
      </c>
      <c r="GG427">
        <v>1465.772941176471</v>
      </c>
      <c r="GH427">
        <v>23.72956455639002</v>
      </c>
      <c r="GI427">
        <v>2.348558418178824</v>
      </c>
      <c r="GJ427">
        <v>0</v>
      </c>
      <c r="GK427">
        <v>2.821641707317073</v>
      </c>
      <c r="GL427">
        <v>0.356322857142862</v>
      </c>
      <c r="GM427">
        <v>0.03567837719857919</v>
      </c>
      <c r="GN427">
        <v>0</v>
      </c>
      <c r="GO427">
        <v>0</v>
      </c>
      <c r="GP427">
        <v>3</v>
      </c>
      <c r="GQ427" t="s">
        <v>497</v>
      </c>
      <c r="GR427">
        <v>3.13022</v>
      </c>
      <c r="GS427">
        <v>2.72222</v>
      </c>
      <c r="GT427">
        <v>0.0839858</v>
      </c>
      <c r="GU427">
        <v>0.0886521</v>
      </c>
      <c r="GV427">
        <v>0.08249090000000001</v>
      </c>
      <c r="GW427">
        <v>0.07230590000000001</v>
      </c>
      <c r="GX427">
        <v>27601.2</v>
      </c>
      <c r="GY427">
        <v>26651.4</v>
      </c>
      <c r="GZ427">
        <v>30667.8</v>
      </c>
      <c r="HA427">
        <v>29491.9</v>
      </c>
      <c r="HB427">
        <v>38810.1</v>
      </c>
      <c r="HC427">
        <v>35997.4</v>
      </c>
      <c r="HD427">
        <v>46880.1</v>
      </c>
      <c r="HE427">
        <v>43814.8</v>
      </c>
      <c r="HF427">
        <v>1.84515</v>
      </c>
      <c r="HG427">
        <v>1.83363</v>
      </c>
      <c r="HH427">
        <v>0.0380352</v>
      </c>
      <c r="HI427">
        <v>0</v>
      </c>
      <c r="HJ427">
        <v>23.351</v>
      </c>
      <c r="HK427">
        <v>999.9</v>
      </c>
      <c r="HL427">
        <v>31.1</v>
      </c>
      <c r="HM427">
        <v>32.6</v>
      </c>
      <c r="HN427">
        <v>17.0489</v>
      </c>
      <c r="HO427">
        <v>63.1404</v>
      </c>
      <c r="HP427">
        <v>19.2228</v>
      </c>
      <c r="HQ427">
        <v>1</v>
      </c>
      <c r="HR427">
        <v>0.0353709</v>
      </c>
      <c r="HS427">
        <v>2.18041</v>
      </c>
      <c r="HT427">
        <v>20.1935</v>
      </c>
      <c r="HU427">
        <v>5.22882</v>
      </c>
      <c r="HV427">
        <v>11.974</v>
      </c>
      <c r="HW427">
        <v>4.97025</v>
      </c>
      <c r="HX427">
        <v>3.2895</v>
      </c>
      <c r="HY427">
        <v>9999</v>
      </c>
      <c r="HZ427">
        <v>9999</v>
      </c>
      <c r="IA427">
        <v>9999</v>
      </c>
      <c r="IB427">
        <v>999.9</v>
      </c>
      <c r="IC427">
        <v>4.97296</v>
      </c>
      <c r="ID427">
        <v>1.87747</v>
      </c>
      <c r="IE427">
        <v>1.87558</v>
      </c>
      <c r="IF427">
        <v>1.87837</v>
      </c>
      <c r="IG427">
        <v>1.87509</v>
      </c>
      <c r="IH427">
        <v>1.87866</v>
      </c>
      <c r="II427">
        <v>1.87576</v>
      </c>
      <c r="IJ427">
        <v>1.87695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0.585</v>
      </c>
      <c r="IY427">
        <v>0.1378</v>
      </c>
      <c r="IZ427">
        <v>-0.1194416370607354</v>
      </c>
      <c r="JA427">
        <v>0.002211305909277446</v>
      </c>
      <c r="JB427">
        <v>-1.416678044876584E-06</v>
      </c>
      <c r="JC427">
        <v>5.589822708492042E-10</v>
      </c>
      <c r="JD427">
        <v>-0.0366444106193515</v>
      </c>
      <c r="JE427">
        <v>-0.003883289402147765</v>
      </c>
      <c r="JF427">
        <v>0.001294046794190009</v>
      </c>
      <c r="JG427">
        <v>-2.515066912705432E-05</v>
      </c>
      <c r="JH427">
        <v>14</v>
      </c>
      <c r="JI427">
        <v>2052</v>
      </c>
      <c r="JJ427">
        <v>1</v>
      </c>
      <c r="JK427">
        <v>21</v>
      </c>
      <c r="JL427">
        <v>29355588.7</v>
      </c>
      <c r="JM427">
        <v>29355588.7</v>
      </c>
      <c r="JN427">
        <v>1.16333</v>
      </c>
      <c r="JO427">
        <v>2.55981</v>
      </c>
      <c r="JP427">
        <v>1.39893</v>
      </c>
      <c r="JQ427">
        <v>2.32666</v>
      </c>
      <c r="JR427">
        <v>1.44897</v>
      </c>
      <c r="JS427">
        <v>2.47803</v>
      </c>
      <c r="JT427">
        <v>38.0134</v>
      </c>
      <c r="JU427">
        <v>23.8686</v>
      </c>
      <c r="JV427">
        <v>18</v>
      </c>
      <c r="JW427">
        <v>477.259</v>
      </c>
      <c r="JX427">
        <v>439.093</v>
      </c>
      <c r="JY427">
        <v>20.5161</v>
      </c>
      <c r="JZ427">
        <v>27.4708</v>
      </c>
      <c r="KA427">
        <v>30.0008</v>
      </c>
      <c r="KB427">
        <v>26.8542</v>
      </c>
      <c r="KC427">
        <v>26.8829</v>
      </c>
      <c r="KD427">
        <v>23.429</v>
      </c>
      <c r="KE427">
        <v>21.1001</v>
      </c>
      <c r="KF427">
        <v>10.3707</v>
      </c>
      <c r="KG427">
        <v>20.5249</v>
      </c>
      <c r="KH427">
        <v>460.463</v>
      </c>
      <c r="KI427">
        <v>13.5759</v>
      </c>
      <c r="KJ427">
        <v>101.341</v>
      </c>
      <c r="KK427">
        <v>100.789</v>
      </c>
    </row>
    <row r="428" spans="1:297">
      <c r="A428">
        <v>412</v>
      </c>
      <c r="B428">
        <v>1761335324.1</v>
      </c>
      <c r="C428">
        <v>7283.5</v>
      </c>
      <c r="D428" t="s">
        <v>1271</v>
      </c>
      <c r="E428" t="s">
        <v>1272</v>
      </c>
      <c r="F428">
        <v>5</v>
      </c>
      <c r="G428" t="s">
        <v>1218</v>
      </c>
      <c r="H428" t="s">
        <v>436</v>
      </c>
      <c r="I428">
        <v>1761335316.6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448.3628416200248</v>
      </c>
      <c r="AK428">
        <v>424.435212121212</v>
      </c>
      <c r="AL428">
        <v>1.986761499674095</v>
      </c>
      <c r="AM428">
        <v>65.51020882067021</v>
      </c>
      <c r="AN428">
        <f>(AP428 - AO428 + DY428*1E3/(8.314*(EA428+273.15)) * AR428/DX428 * AQ428) * DX428/(100*DL428) * 1000/(1000 - AP428)</f>
        <v>0</v>
      </c>
      <c r="AO428">
        <v>13.68239311176811</v>
      </c>
      <c r="AP428">
        <v>16.58505939393939</v>
      </c>
      <c r="AQ428">
        <v>-5.581777120100165E-06</v>
      </c>
      <c r="AR428">
        <v>115.0369576988804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1761335316.6</v>
      </c>
      <c r="DR428">
        <v>408.2894444444444</v>
      </c>
      <c r="DS428">
        <v>431.054074074074</v>
      </c>
      <c r="DT428">
        <v>16.58873703703703</v>
      </c>
      <c r="DU428">
        <v>13.71633333333333</v>
      </c>
      <c r="DV428">
        <v>407.704962962963</v>
      </c>
      <c r="DW428">
        <v>16.45103703703704</v>
      </c>
      <c r="DX428">
        <v>500.0133703703704</v>
      </c>
      <c r="DY428">
        <v>90.10635555555555</v>
      </c>
      <c r="DZ428">
        <v>0.04403372592592594</v>
      </c>
      <c r="EA428">
        <v>23.8379962962963</v>
      </c>
      <c r="EB428">
        <v>23.9770962962963</v>
      </c>
      <c r="EC428">
        <v>999.9000000000001</v>
      </c>
      <c r="ED428">
        <v>0</v>
      </c>
      <c r="EE428">
        <v>0</v>
      </c>
      <c r="EF428">
        <v>10001.31592592592</v>
      </c>
      <c r="EG428">
        <v>0</v>
      </c>
      <c r="EH428">
        <v>1142.953703703704</v>
      </c>
      <c r="EI428">
        <v>-22.76452962962963</v>
      </c>
      <c r="EJ428">
        <v>415.1767407407408</v>
      </c>
      <c r="EK428">
        <v>437.0484444444445</v>
      </c>
      <c r="EL428">
        <v>2.872409999999999</v>
      </c>
      <c r="EM428">
        <v>431.054074074074</v>
      </c>
      <c r="EN428">
        <v>13.71633333333333</v>
      </c>
      <c r="EO428">
        <v>1.494751111111111</v>
      </c>
      <c r="EP428">
        <v>1.235929259259259</v>
      </c>
      <c r="EQ428">
        <v>12.91458518518518</v>
      </c>
      <c r="ER428">
        <v>10.04146851851852</v>
      </c>
      <c r="ES428">
        <v>1199.988888888889</v>
      </c>
      <c r="ET428">
        <v>0.9670049629629629</v>
      </c>
      <c r="EU428">
        <v>0.03299525555555555</v>
      </c>
      <c r="EV428">
        <v>0</v>
      </c>
      <c r="EW428">
        <v>1468.455185185185</v>
      </c>
      <c r="EX428">
        <v>5.000560000000001</v>
      </c>
      <c r="EY428">
        <v>17451.74074074074</v>
      </c>
      <c r="EZ428">
        <v>10316.73333333333</v>
      </c>
      <c r="FA428">
        <v>36.64559259259259</v>
      </c>
      <c r="FB428">
        <v>39.187</v>
      </c>
      <c r="FC428">
        <v>37.61081481481482</v>
      </c>
      <c r="FD428">
        <v>38.08785185185185</v>
      </c>
      <c r="FE428">
        <v>38.03207407407407</v>
      </c>
      <c r="FF428">
        <v>1155.558888888889</v>
      </c>
      <c r="FG428">
        <v>39.43</v>
      </c>
      <c r="FH428">
        <v>0</v>
      </c>
      <c r="FI428">
        <v>1761335360</v>
      </c>
      <c r="FJ428">
        <v>0</v>
      </c>
      <c r="FK428">
        <v>1468.5328</v>
      </c>
      <c r="FL428">
        <v>15.63153842664922</v>
      </c>
      <c r="FM428">
        <v>184.9384613747364</v>
      </c>
      <c r="FN428">
        <v>17452.596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-19.60623170731707</v>
      </c>
      <c r="GD428">
        <v>-52.94333310104527</v>
      </c>
      <c r="GE428">
        <v>5.770935898458464</v>
      </c>
      <c r="GF428">
        <v>0</v>
      </c>
      <c r="GG428">
        <v>1467.276470588235</v>
      </c>
      <c r="GH428">
        <v>19.72711993940209</v>
      </c>
      <c r="GI428">
        <v>1.967126722723417</v>
      </c>
      <c r="GJ428">
        <v>0</v>
      </c>
      <c r="GK428">
        <v>2.847665121951219</v>
      </c>
      <c r="GL428">
        <v>0.3894426480836295</v>
      </c>
      <c r="GM428">
        <v>0.03903410360822089</v>
      </c>
      <c r="GN428">
        <v>0</v>
      </c>
      <c r="GO428">
        <v>0</v>
      </c>
      <c r="GP428">
        <v>3</v>
      </c>
      <c r="GQ428" t="s">
        <v>497</v>
      </c>
      <c r="GR428">
        <v>3.1301</v>
      </c>
      <c r="GS428">
        <v>2.72172</v>
      </c>
      <c r="GT428">
        <v>0.08545800000000001</v>
      </c>
      <c r="GU428">
        <v>0.0910706</v>
      </c>
      <c r="GV428">
        <v>0.0824635</v>
      </c>
      <c r="GW428">
        <v>0.0721349</v>
      </c>
      <c r="GX428">
        <v>27556.2</v>
      </c>
      <c r="GY428">
        <v>26580.2</v>
      </c>
      <c r="GZ428">
        <v>30667.2</v>
      </c>
      <c r="HA428">
        <v>29491.3</v>
      </c>
      <c r="HB428">
        <v>38810.4</v>
      </c>
      <c r="HC428">
        <v>36003.4</v>
      </c>
      <c r="HD428">
        <v>46878.8</v>
      </c>
      <c r="HE428">
        <v>43813.8</v>
      </c>
      <c r="HF428">
        <v>1.8448</v>
      </c>
      <c r="HG428">
        <v>1.83393</v>
      </c>
      <c r="HH428">
        <v>0.0387058</v>
      </c>
      <c r="HI428">
        <v>0</v>
      </c>
      <c r="HJ428">
        <v>23.351</v>
      </c>
      <c r="HK428">
        <v>999.9</v>
      </c>
      <c r="HL428">
        <v>31.1</v>
      </c>
      <c r="HM428">
        <v>32.6</v>
      </c>
      <c r="HN428">
        <v>17.0495</v>
      </c>
      <c r="HO428">
        <v>63.0004</v>
      </c>
      <c r="HP428">
        <v>19.3389</v>
      </c>
      <c r="HQ428">
        <v>1</v>
      </c>
      <c r="HR428">
        <v>0.0359781</v>
      </c>
      <c r="HS428">
        <v>2.16956</v>
      </c>
      <c r="HT428">
        <v>20.193</v>
      </c>
      <c r="HU428">
        <v>5.22792</v>
      </c>
      <c r="HV428">
        <v>11.974</v>
      </c>
      <c r="HW428">
        <v>4.9701</v>
      </c>
      <c r="HX428">
        <v>3.28948</v>
      </c>
      <c r="HY428">
        <v>9999</v>
      </c>
      <c r="HZ428">
        <v>9999</v>
      </c>
      <c r="IA428">
        <v>9999</v>
      </c>
      <c r="IB428">
        <v>999.9</v>
      </c>
      <c r="IC428">
        <v>4.97296</v>
      </c>
      <c r="ID428">
        <v>1.87752</v>
      </c>
      <c r="IE428">
        <v>1.87561</v>
      </c>
      <c r="IF428">
        <v>1.87839</v>
      </c>
      <c r="IG428">
        <v>1.87514</v>
      </c>
      <c r="IH428">
        <v>1.87866</v>
      </c>
      <c r="II428">
        <v>1.87577</v>
      </c>
      <c r="IJ428">
        <v>1.87698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0.598</v>
      </c>
      <c r="IY428">
        <v>0.1376</v>
      </c>
      <c r="IZ428">
        <v>-0.1194416370607354</v>
      </c>
      <c r="JA428">
        <v>0.002211305909277446</v>
      </c>
      <c r="JB428">
        <v>-1.416678044876584E-06</v>
      </c>
      <c r="JC428">
        <v>5.589822708492042E-10</v>
      </c>
      <c r="JD428">
        <v>-0.0366444106193515</v>
      </c>
      <c r="JE428">
        <v>-0.003883289402147765</v>
      </c>
      <c r="JF428">
        <v>0.001294046794190009</v>
      </c>
      <c r="JG428">
        <v>-2.515066912705432E-05</v>
      </c>
      <c r="JH428">
        <v>14</v>
      </c>
      <c r="JI428">
        <v>2052</v>
      </c>
      <c r="JJ428">
        <v>1</v>
      </c>
      <c r="JK428">
        <v>21</v>
      </c>
      <c r="JL428">
        <v>29355588.7</v>
      </c>
      <c r="JM428">
        <v>29355588.7</v>
      </c>
      <c r="JN428">
        <v>1.19873</v>
      </c>
      <c r="JO428">
        <v>2.54639</v>
      </c>
      <c r="JP428">
        <v>1.39893</v>
      </c>
      <c r="JQ428">
        <v>2.32788</v>
      </c>
      <c r="JR428">
        <v>1.44897</v>
      </c>
      <c r="JS428">
        <v>2.56836</v>
      </c>
      <c r="JT428">
        <v>38.0134</v>
      </c>
      <c r="JU428">
        <v>23.8861</v>
      </c>
      <c r="JV428">
        <v>18</v>
      </c>
      <c r="JW428">
        <v>477.146</v>
      </c>
      <c r="JX428">
        <v>439.364</v>
      </c>
      <c r="JY428">
        <v>20.5308</v>
      </c>
      <c r="JZ428">
        <v>27.4807</v>
      </c>
      <c r="KA428">
        <v>30.0007</v>
      </c>
      <c r="KB428">
        <v>26.8656</v>
      </c>
      <c r="KC428">
        <v>26.8943</v>
      </c>
      <c r="KD428">
        <v>24.0795</v>
      </c>
      <c r="KE428">
        <v>21.3924</v>
      </c>
      <c r="KF428">
        <v>10.3707</v>
      </c>
      <c r="KG428">
        <v>20.542</v>
      </c>
      <c r="KH428">
        <v>473.837</v>
      </c>
      <c r="KI428">
        <v>13.5505</v>
      </c>
      <c r="KJ428">
        <v>101.339</v>
      </c>
      <c r="KK428">
        <v>100.787</v>
      </c>
    </row>
    <row r="429" spans="1:297">
      <c r="A429">
        <v>413</v>
      </c>
      <c r="B429">
        <v>1761335329.1</v>
      </c>
      <c r="C429">
        <v>7288.5</v>
      </c>
      <c r="D429" t="s">
        <v>1273</v>
      </c>
      <c r="E429" t="s">
        <v>1274</v>
      </c>
      <c r="F429">
        <v>5</v>
      </c>
      <c r="G429" t="s">
        <v>1218</v>
      </c>
      <c r="H429" t="s">
        <v>436</v>
      </c>
      <c r="I429">
        <v>1761335321.314285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464.7481261488693</v>
      </c>
      <c r="AK429">
        <v>437.2685212121209</v>
      </c>
      <c r="AL429">
        <v>2.647163795369204</v>
      </c>
      <c r="AM429">
        <v>65.51020882067021</v>
      </c>
      <c r="AN429">
        <f>(AP429 - AO429 + DY429*1E3/(8.314*(EA429+273.15)) * AR429/DX429 * AQ429) * DX429/(100*DL429) * 1000/(1000 - AP429)</f>
        <v>0</v>
      </c>
      <c r="AO429">
        <v>13.63738308182088</v>
      </c>
      <c r="AP429">
        <v>16.58284727272726</v>
      </c>
      <c r="AQ429">
        <v>-3.369602940839889E-06</v>
      </c>
      <c r="AR429">
        <v>115.0369576988804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1761335321.314285</v>
      </c>
      <c r="DR429">
        <v>414.51425</v>
      </c>
      <c r="DS429">
        <v>443.4096071428572</v>
      </c>
      <c r="DT429">
        <v>16.58783571428571</v>
      </c>
      <c r="DU429">
        <v>13.67896071428571</v>
      </c>
      <c r="DV429">
        <v>413.9214285714286</v>
      </c>
      <c r="DW429">
        <v>16.45015714285714</v>
      </c>
      <c r="DX429">
        <v>500.0359999999999</v>
      </c>
      <c r="DY429">
        <v>90.10612857142857</v>
      </c>
      <c r="DZ429">
        <v>0.04401222142857143</v>
      </c>
      <c r="EA429">
        <v>23.84135714285714</v>
      </c>
      <c r="EB429">
        <v>23.98187142857143</v>
      </c>
      <c r="EC429">
        <v>999.9000000000002</v>
      </c>
      <c r="ED429">
        <v>0</v>
      </c>
      <c r="EE429">
        <v>0</v>
      </c>
      <c r="EF429">
        <v>10002.2975</v>
      </c>
      <c r="EG429">
        <v>0</v>
      </c>
      <c r="EH429">
        <v>1142.93</v>
      </c>
      <c r="EI429">
        <v>-28.89539285714286</v>
      </c>
      <c r="EJ429">
        <v>421.5060357142857</v>
      </c>
      <c r="EK429">
        <v>449.5586071428571</v>
      </c>
      <c r="EL429">
        <v>2.908878571428571</v>
      </c>
      <c r="EM429">
        <v>443.4096071428572</v>
      </c>
      <c r="EN429">
        <v>13.67896071428571</v>
      </c>
      <c r="EO429">
        <v>1.494666071428571</v>
      </c>
      <c r="EP429">
        <v>1.232559285714286</v>
      </c>
      <c r="EQ429">
        <v>12.91371785714286</v>
      </c>
      <c r="ER429">
        <v>10.00067821428572</v>
      </c>
      <c r="ES429">
        <v>1200.002142857143</v>
      </c>
      <c r="ET429">
        <v>0.9670053214285718</v>
      </c>
      <c r="EU429">
        <v>0.03299491785714286</v>
      </c>
      <c r="EV429">
        <v>0</v>
      </c>
      <c r="EW429">
        <v>1469.505714285714</v>
      </c>
      <c r="EX429">
        <v>5.000560000000001</v>
      </c>
      <c r="EY429">
        <v>17464.56428571429</v>
      </c>
      <c r="EZ429">
        <v>10316.85</v>
      </c>
      <c r="FA429">
        <v>36.68282142857142</v>
      </c>
      <c r="FB429">
        <v>39.18925</v>
      </c>
      <c r="FC429">
        <v>37.61349999999999</v>
      </c>
      <c r="FD429">
        <v>38.08914285714286</v>
      </c>
      <c r="FE429">
        <v>38.031</v>
      </c>
      <c r="FF429">
        <v>1155.572142857143</v>
      </c>
      <c r="FG429">
        <v>39.43</v>
      </c>
      <c r="FH429">
        <v>0</v>
      </c>
      <c r="FI429">
        <v>1761335364.8</v>
      </c>
      <c r="FJ429">
        <v>0</v>
      </c>
      <c r="FK429">
        <v>1469.5932</v>
      </c>
      <c r="FL429">
        <v>10.01076924614487</v>
      </c>
      <c r="FM429">
        <v>126.761538673586</v>
      </c>
      <c r="FN429">
        <v>17465.508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-25.37060487804878</v>
      </c>
      <c r="GD429">
        <v>-78.1777693379791</v>
      </c>
      <c r="GE429">
        <v>7.799310459169631</v>
      </c>
      <c r="GF429">
        <v>0</v>
      </c>
      <c r="GG429">
        <v>1468.907647058824</v>
      </c>
      <c r="GH429">
        <v>13.23483575300232</v>
      </c>
      <c r="GI429">
        <v>1.3422896567028</v>
      </c>
      <c r="GJ429">
        <v>0</v>
      </c>
      <c r="GK429">
        <v>2.887562195121951</v>
      </c>
      <c r="GL429">
        <v>0.4573154006968639</v>
      </c>
      <c r="GM429">
        <v>0.04519868816962071</v>
      </c>
      <c r="GN429">
        <v>0</v>
      </c>
      <c r="GO429">
        <v>0</v>
      </c>
      <c r="GP429">
        <v>3</v>
      </c>
      <c r="GQ429" t="s">
        <v>497</v>
      </c>
      <c r="GR429">
        <v>3.13014</v>
      </c>
      <c r="GS429">
        <v>2.72184</v>
      </c>
      <c r="GT429">
        <v>0.0874311</v>
      </c>
      <c r="GU429">
        <v>0.0935295</v>
      </c>
      <c r="GV429">
        <v>0.082455</v>
      </c>
      <c r="GW429">
        <v>0.0720258</v>
      </c>
      <c r="GX429">
        <v>27495.9</v>
      </c>
      <c r="GY429">
        <v>26507.7</v>
      </c>
      <c r="GZ429">
        <v>30666.3</v>
      </c>
      <c r="HA429">
        <v>29490.8</v>
      </c>
      <c r="HB429">
        <v>38809.9</v>
      </c>
      <c r="HC429">
        <v>36007.3</v>
      </c>
      <c r="HD429">
        <v>46877.7</v>
      </c>
      <c r="HE429">
        <v>43813.2</v>
      </c>
      <c r="HF429">
        <v>1.84498</v>
      </c>
      <c r="HG429">
        <v>1.83337</v>
      </c>
      <c r="HH429">
        <v>0.0387691</v>
      </c>
      <c r="HI429">
        <v>0</v>
      </c>
      <c r="HJ429">
        <v>23.351</v>
      </c>
      <c r="HK429">
        <v>999.9</v>
      </c>
      <c r="HL429">
        <v>31.1</v>
      </c>
      <c r="HM429">
        <v>32.6</v>
      </c>
      <c r="HN429">
        <v>17.0489</v>
      </c>
      <c r="HO429">
        <v>63.6704</v>
      </c>
      <c r="HP429">
        <v>19.2268</v>
      </c>
      <c r="HQ429">
        <v>1</v>
      </c>
      <c r="HR429">
        <v>0.0367531</v>
      </c>
      <c r="HS429">
        <v>2.16655</v>
      </c>
      <c r="HT429">
        <v>20.1934</v>
      </c>
      <c r="HU429">
        <v>5.22897</v>
      </c>
      <c r="HV429">
        <v>11.974</v>
      </c>
      <c r="HW429">
        <v>4.97045</v>
      </c>
      <c r="HX429">
        <v>3.28953</v>
      </c>
      <c r="HY429">
        <v>9999</v>
      </c>
      <c r="HZ429">
        <v>9999</v>
      </c>
      <c r="IA429">
        <v>9999</v>
      </c>
      <c r="IB429">
        <v>999.9</v>
      </c>
      <c r="IC429">
        <v>4.97295</v>
      </c>
      <c r="ID429">
        <v>1.87755</v>
      </c>
      <c r="IE429">
        <v>1.87561</v>
      </c>
      <c r="IF429">
        <v>1.87845</v>
      </c>
      <c r="IG429">
        <v>1.87515</v>
      </c>
      <c r="IH429">
        <v>1.87866</v>
      </c>
      <c r="II429">
        <v>1.87579</v>
      </c>
      <c r="IJ429">
        <v>1.87698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0.615</v>
      </c>
      <c r="IY429">
        <v>0.1376</v>
      </c>
      <c r="IZ429">
        <v>-0.1194416370607354</v>
      </c>
      <c r="JA429">
        <v>0.002211305909277446</v>
      </c>
      <c r="JB429">
        <v>-1.416678044876584E-06</v>
      </c>
      <c r="JC429">
        <v>5.589822708492042E-10</v>
      </c>
      <c r="JD429">
        <v>-0.0366444106193515</v>
      </c>
      <c r="JE429">
        <v>-0.003883289402147765</v>
      </c>
      <c r="JF429">
        <v>0.001294046794190009</v>
      </c>
      <c r="JG429">
        <v>-2.515066912705432E-05</v>
      </c>
      <c r="JH429">
        <v>14</v>
      </c>
      <c r="JI429">
        <v>2052</v>
      </c>
      <c r="JJ429">
        <v>1</v>
      </c>
      <c r="JK429">
        <v>21</v>
      </c>
      <c r="JL429">
        <v>29355588.8</v>
      </c>
      <c r="JM429">
        <v>29355588.8</v>
      </c>
      <c r="JN429">
        <v>1.23169</v>
      </c>
      <c r="JO429">
        <v>2.55127</v>
      </c>
      <c r="JP429">
        <v>1.39893</v>
      </c>
      <c r="JQ429">
        <v>2.32788</v>
      </c>
      <c r="JR429">
        <v>1.44897</v>
      </c>
      <c r="JS429">
        <v>2.6123</v>
      </c>
      <c r="JT429">
        <v>38.0134</v>
      </c>
      <c r="JU429">
        <v>23.8861</v>
      </c>
      <c r="JV429">
        <v>18</v>
      </c>
      <c r="JW429">
        <v>477.316</v>
      </c>
      <c r="JX429">
        <v>439.114</v>
      </c>
      <c r="JY429">
        <v>20.5461</v>
      </c>
      <c r="JZ429">
        <v>27.4912</v>
      </c>
      <c r="KA429">
        <v>30.0008</v>
      </c>
      <c r="KB429">
        <v>26.877</v>
      </c>
      <c r="KC429">
        <v>26.9056</v>
      </c>
      <c r="KD429">
        <v>24.7953</v>
      </c>
      <c r="KE429">
        <v>21.7018</v>
      </c>
      <c r="KF429">
        <v>10.3707</v>
      </c>
      <c r="KG429">
        <v>20.5519</v>
      </c>
      <c r="KH429">
        <v>493.873</v>
      </c>
      <c r="KI429">
        <v>13.5205</v>
      </c>
      <c r="KJ429">
        <v>101.336</v>
      </c>
      <c r="KK429">
        <v>100.786</v>
      </c>
    </row>
    <row r="430" spans="1:297">
      <c r="A430">
        <v>414</v>
      </c>
      <c r="B430">
        <v>1761335334.1</v>
      </c>
      <c r="C430">
        <v>7293.5</v>
      </c>
      <c r="D430" t="s">
        <v>1275</v>
      </c>
      <c r="E430" t="s">
        <v>1276</v>
      </c>
      <c r="F430">
        <v>5</v>
      </c>
      <c r="G430" t="s">
        <v>1218</v>
      </c>
      <c r="H430" t="s">
        <v>436</v>
      </c>
      <c r="I430">
        <v>1761335326.6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481.7550906632604</v>
      </c>
      <c r="AK430">
        <v>452.2284242424245</v>
      </c>
      <c r="AL430">
        <v>3.034840551510449</v>
      </c>
      <c r="AM430">
        <v>65.51020882067021</v>
      </c>
      <c r="AN430">
        <f>(AP430 - AO430 + DY430*1E3/(8.314*(EA430+273.15)) * AR430/DX430 * AQ430) * DX430/(100*DL430) * 1000/(1000 - AP430)</f>
        <v>0</v>
      </c>
      <c r="AO430">
        <v>13.61478277125551</v>
      </c>
      <c r="AP430">
        <v>16.57686545454545</v>
      </c>
      <c r="AQ430">
        <v>-3.438977233013585E-06</v>
      </c>
      <c r="AR430">
        <v>115.0369576988804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1761335326.6</v>
      </c>
      <c r="DR430">
        <v>425.604</v>
      </c>
      <c r="DS430">
        <v>460.2</v>
      </c>
      <c r="DT430">
        <v>16.58402222222222</v>
      </c>
      <c r="DU430">
        <v>13.64164814814815</v>
      </c>
      <c r="DV430">
        <v>424.9965925925925</v>
      </c>
      <c r="DW430">
        <v>16.44640740740741</v>
      </c>
      <c r="DX430">
        <v>500.033925925926</v>
      </c>
      <c r="DY430">
        <v>90.10693703703704</v>
      </c>
      <c r="DZ430">
        <v>0.04408708518518519</v>
      </c>
      <c r="EA430">
        <v>23.84549259259259</v>
      </c>
      <c r="EB430">
        <v>23.98308518518519</v>
      </c>
      <c r="EC430">
        <v>999.9000000000001</v>
      </c>
      <c r="ED430">
        <v>0</v>
      </c>
      <c r="EE430">
        <v>0</v>
      </c>
      <c r="EF430">
        <v>9998.572592592593</v>
      </c>
      <c r="EG430">
        <v>0</v>
      </c>
      <c r="EH430">
        <v>1142.912592592593</v>
      </c>
      <c r="EI430">
        <v>-34.59607037037037</v>
      </c>
      <c r="EJ430">
        <v>432.781111111111</v>
      </c>
      <c r="EK430">
        <v>466.5643703703704</v>
      </c>
      <c r="EL430">
        <v>2.942373333333333</v>
      </c>
      <c r="EM430">
        <v>460.2</v>
      </c>
      <c r="EN430">
        <v>13.64164814814815</v>
      </c>
      <c r="EO430">
        <v>1.494335555555556</v>
      </c>
      <c r="EP430">
        <v>1.229208518518518</v>
      </c>
      <c r="EQ430">
        <v>12.91034074074074</v>
      </c>
      <c r="ER430">
        <v>9.960044444444444</v>
      </c>
      <c r="ES430">
        <v>1199.978888888889</v>
      </c>
      <c r="ET430">
        <v>0.9670046666666668</v>
      </c>
      <c r="EU430">
        <v>0.03299555925925926</v>
      </c>
      <c r="EV430">
        <v>0</v>
      </c>
      <c r="EW430">
        <v>1470.282222222222</v>
      </c>
      <c r="EX430">
        <v>5.000560000000001</v>
      </c>
      <c r="EY430">
        <v>17473.9037037037</v>
      </c>
      <c r="EZ430">
        <v>10316.65185185185</v>
      </c>
      <c r="FA430">
        <v>36.692</v>
      </c>
      <c r="FB430">
        <v>39.18474074074074</v>
      </c>
      <c r="FC430">
        <v>37.61311111111111</v>
      </c>
      <c r="FD430">
        <v>38.09244444444445</v>
      </c>
      <c r="FE430">
        <v>38.02066666666666</v>
      </c>
      <c r="FF430">
        <v>1155.548888888889</v>
      </c>
      <c r="FG430">
        <v>39.43</v>
      </c>
      <c r="FH430">
        <v>0</v>
      </c>
      <c r="FI430">
        <v>1761335370.2</v>
      </c>
      <c r="FJ430">
        <v>0</v>
      </c>
      <c r="FK430">
        <v>1470.313076923077</v>
      </c>
      <c r="FL430">
        <v>6.98119658973901</v>
      </c>
      <c r="FM430">
        <v>77.9760684747181</v>
      </c>
      <c r="FN430">
        <v>17474.13846153846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-29.78856585365854</v>
      </c>
      <c r="GD430">
        <v>-70.59080278745648</v>
      </c>
      <c r="GE430">
        <v>7.136192284562451</v>
      </c>
      <c r="GF430">
        <v>0</v>
      </c>
      <c r="GG430">
        <v>1469.636176470588</v>
      </c>
      <c r="GH430">
        <v>9.871199377846141</v>
      </c>
      <c r="GI430">
        <v>1.007936198686618</v>
      </c>
      <c r="GJ430">
        <v>0</v>
      </c>
      <c r="GK430">
        <v>2.915508048780488</v>
      </c>
      <c r="GL430">
        <v>0.4029127526132477</v>
      </c>
      <c r="GM430">
        <v>0.03999769823984155</v>
      </c>
      <c r="GN430">
        <v>0</v>
      </c>
      <c r="GO430">
        <v>0</v>
      </c>
      <c r="GP430">
        <v>3</v>
      </c>
      <c r="GQ430" t="s">
        <v>497</v>
      </c>
      <c r="GR430">
        <v>3.13016</v>
      </c>
      <c r="GS430">
        <v>2.72205</v>
      </c>
      <c r="GT430">
        <v>0.0896694</v>
      </c>
      <c r="GU430">
        <v>0.09597890000000001</v>
      </c>
      <c r="GV430">
        <v>0.08243449999999999</v>
      </c>
      <c r="GW430">
        <v>0.0719254</v>
      </c>
      <c r="GX430">
        <v>27427.7</v>
      </c>
      <c r="GY430">
        <v>26435.9</v>
      </c>
      <c r="GZ430">
        <v>30665.6</v>
      </c>
      <c r="HA430">
        <v>29490.6</v>
      </c>
      <c r="HB430">
        <v>38809.9</v>
      </c>
      <c r="HC430">
        <v>36011</v>
      </c>
      <c r="HD430">
        <v>46876.4</v>
      </c>
      <c r="HE430">
        <v>43812.7</v>
      </c>
      <c r="HF430">
        <v>1.8452</v>
      </c>
      <c r="HG430">
        <v>1.83312</v>
      </c>
      <c r="HH430">
        <v>0.0387095</v>
      </c>
      <c r="HI430">
        <v>0</v>
      </c>
      <c r="HJ430">
        <v>23.353</v>
      </c>
      <c r="HK430">
        <v>999.9</v>
      </c>
      <c r="HL430">
        <v>31.1</v>
      </c>
      <c r="HM430">
        <v>32.7</v>
      </c>
      <c r="HN430">
        <v>17.143</v>
      </c>
      <c r="HO430">
        <v>63.1104</v>
      </c>
      <c r="HP430">
        <v>19.4431</v>
      </c>
      <c r="HQ430">
        <v>1</v>
      </c>
      <c r="HR430">
        <v>0.0373653</v>
      </c>
      <c r="HS430">
        <v>2.1793</v>
      </c>
      <c r="HT430">
        <v>20.193</v>
      </c>
      <c r="HU430">
        <v>5.23002</v>
      </c>
      <c r="HV430">
        <v>11.974</v>
      </c>
      <c r="HW430">
        <v>4.97075</v>
      </c>
      <c r="HX430">
        <v>3.2897</v>
      </c>
      <c r="HY430">
        <v>9999</v>
      </c>
      <c r="HZ430">
        <v>9999</v>
      </c>
      <c r="IA430">
        <v>9999</v>
      </c>
      <c r="IB430">
        <v>999.9</v>
      </c>
      <c r="IC430">
        <v>4.97296</v>
      </c>
      <c r="ID430">
        <v>1.87752</v>
      </c>
      <c r="IE430">
        <v>1.87561</v>
      </c>
      <c r="IF430">
        <v>1.87838</v>
      </c>
      <c r="IG430">
        <v>1.87511</v>
      </c>
      <c r="IH430">
        <v>1.87866</v>
      </c>
      <c r="II430">
        <v>1.87576</v>
      </c>
      <c r="IJ430">
        <v>1.87697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0.634</v>
      </c>
      <c r="IY430">
        <v>0.1375</v>
      </c>
      <c r="IZ430">
        <v>-0.1194416370607354</v>
      </c>
      <c r="JA430">
        <v>0.002211305909277446</v>
      </c>
      <c r="JB430">
        <v>-1.416678044876584E-06</v>
      </c>
      <c r="JC430">
        <v>5.589822708492042E-10</v>
      </c>
      <c r="JD430">
        <v>-0.0366444106193515</v>
      </c>
      <c r="JE430">
        <v>-0.003883289402147765</v>
      </c>
      <c r="JF430">
        <v>0.001294046794190009</v>
      </c>
      <c r="JG430">
        <v>-2.515066912705432E-05</v>
      </c>
      <c r="JH430">
        <v>14</v>
      </c>
      <c r="JI430">
        <v>2052</v>
      </c>
      <c r="JJ430">
        <v>1</v>
      </c>
      <c r="JK430">
        <v>21</v>
      </c>
      <c r="JL430">
        <v>29355588.9</v>
      </c>
      <c r="JM430">
        <v>29355588.9</v>
      </c>
      <c r="JN430">
        <v>1.26831</v>
      </c>
      <c r="JO430">
        <v>2.55737</v>
      </c>
      <c r="JP430">
        <v>1.39893</v>
      </c>
      <c r="JQ430">
        <v>2.32788</v>
      </c>
      <c r="JR430">
        <v>1.44897</v>
      </c>
      <c r="JS430">
        <v>2.58667</v>
      </c>
      <c r="JT430">
        <v>38.0134</v>
      </c>
      <c r="JU430">
        <v>23.8861</v>
      </c>
      <c r="JV430">
        <v>18</v>
      </c>
      <c r="JW430">
        <v>477.528</v>
      </c>
      <c r="JX430">
        <v>439.065</v>
      </c>
      <c r="JY430">
        <v>20.5576</v>
      </c>
      <c r="JZ430">
        <v>27.5008</v>
      </c>
      <c r="KA430">
        <v>30.0007</v>
      </c>
      <c r="KB430">
        <v>26.8906</v>
      </c>
      <c r="KC430">
        <v>26.9192</v>
      </c>
      <c r="KD430">
        <v>25.4507</v>
      </c>
      <c r="KE430">
        <v>21.9762</v>
      </c>
      <c r="KF430">
        <v>10.3707</v>
      </c>
      <c r="KG430">
        <v>20.5611</v>
      </c>
      <c r="KH430">
        <v>507.276</v>
      </c>
      <c r="KI430">
        <v>13.4976</v>
      </c>
      <c r="KJ430">
        <v>101.333</v>
      </c>
      <c r="KK430">
        <v>100.785</v>
      </c>
    </row>
    <row r="431" spans="1:297">
      <c r="A431">
        <v>415</v>
      </c>
      <c r="B431">
        <v>1761335339.1</v>
      </c>
      <c r="C431">
        <v>7298.5</v>
      </c>
      <c r="D431" t="s">
        <v>1277</v>
      </c>
      <c r="E431" t="s">
        <v>1278</v>
      </c>
      <c r="F431">
        <v>5</v>
      </c>
      <c r="G431" t="s">
        <v>1218</v>
      </c>
      <c r="H431" t="s">
        <v>436</v>
      </c>
      <c r="I431">
        <v>1761335331.314285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498.7318165025731</v>
      </c>
      <c r="AK431">
        <v>467.9500848484846</v>
      </c>
      <c r="AL431">
        <v>3.170521681386647</v>
      </c>
      <c r="AM431">
        <v>65.51020882067021</v>
      </c>
      <c r="AN431">
        <f>(AP431 - AO431 + DY431*1E3/(8.314*(EA431+273.15)) * AR431/DX431 * AQ431) * DX431/(100*DL431) * 1000/(1000 - AP431)</f>
        <v>0</v>
      </c>
      <c r="AO431">
        <v>13.5812877774461</v>
      </c>
      <c r="AP431">
        <v>16.57455818181819</v>
      </c>
      <c r="AQ431">
        <v>8.888292290456233E-07</v>
      </c>
      <c r="AR431">
        <v>115.0369576988804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1761335331.314285</v>
      </c>
      <c r="DR431">
        <v>438.3545</v>
      </c>
      <c r="DS431">
        <v>475.84775</v>
      </c>
      <c r="DT431">
        <v>16.58</v>
      </c>
      <c r="DU431">
        <v>13.60926071428571</v>
      </c>
      <c r="DV431">
        <v>437.7305714285715</v>
      </c>
      <c r="DW431">
        <v>16.44244642857143</v>
      </c>
      <c r="DX431">
        <v>500.0169999999999</v>
      </c>
      <c r="DY431">
        <v>90.10890714285713</v>
      </c>
      <c r="DZ431">
        <v>0.04409000000000001</v>
      </c>
      <c r="EA431">
        <v>23.84890000000001</v>
      </c>
      <c r="EB431">
        <v>23.98761785714285</v>
      </c>
      <c r="EC431">
        <v>999.9000000000002</v>
      </c>
      <c r="ED431">
        <v>0</v>
      </c>
      <c r="EE431">
        <v>0</v>
      </c>
      <c r="EF431">
        <v>10007.41678571428</v>
      </c>
      <c r="EG431">
        <v>0</v>
      </c>
      <c r="EH431">
        <v>1142.891428571429</v>
      </c>
      <c r="EI431">
        <v>-37.49328214285714</v>
      </c>
      <c r="EJ431">
        <v>445.7449642857143</v>
      </c>
      <c r="EK431">
        <v>482.4126785714286</v>
      </c>
      <c r="EL431">
        <v>2.970726071428571</v>
      </c>
      <c r="EM431">
        <v>475.84775</v>
      </c>
      <c r="EN431">
        <v>13.60926071428571</v>
      </c>
      <c r="EO431">
        <v>1.494005</v>
      </c>
      <c r="EP431">
        <v>1.226317142857143</v>
      </c>
      <c r="EQ431">
        <v>12.90695</v>
      </c>
      <c r="ER431">
        <v>9.924890714285715</v>
      </c>
      <c r="ES431">
        <v>1200.001428571429</v>
      </c>
      <c r="ET431">
        <v>0.9670053571428573</v>
      </c>
      <c r="EU431">
        <v>0.03299490714285715</v>
      </c>
      <c r="EV431">
        <v>0</v>
      </c>
      <c r="EW431">
        <v>1470.798928571428</v>
      </c>
      <c r="EX431">
        <v>5.000560000000001</v>
      </c>
      <c r="EY431">
        <v>17480.34285714286</v>
      </c>
      <c r="EZ431">
        <v>10316.84642857143</v>
      </c>
      <c r="FA431">
        <v>36.66732142857143</v>
      </c>
      <c r="FB431">
        <v>39.18932142857143</v>
      </c>
      <c r="FC431">
        <v>37.62689285714286</v>
      </c>
      <c r="FD431">
        <v>38.10914285714285</v>
      </c>
      <c r="FE431">
        <v>38.00657142857143</v>
      </c>
      <c r="FF431">
        <v>1155.571428571428</v>
      </c>
      <c r="FG431">
        <v>39.43</v>
      </c>
      <c r="FH431">
        <v>0</v>
      </c>
      <c r="FI431">
        <v>1761335375</v>
      </c>
      <c r="FJ431">
        <v>0</v>
      </c>
      <c r="FK431">
        <v>1470.84423076923</v>
      </c>
      <c r="FL431">
        <v>6.216410244252096</v>
      </c>
      <c r="FM431">
        <v>64.04444440740261</v>
      </c>
      <c r="FN431">
        <v>17480.57307692308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-35.43611707317073</v>
      </c>
      <c r="GD431">
        <v>-39.18275958188152</v>
      </c>
      <c r="GE431">
        <v>4.029448847495964</v>
      </c>
      <c r="GF431">
        <v>0</v>
      </c>
      <c r="GG431">
        <v>1470.498529411765</v>
      </c>
      <c r="GH431">
        <v>6.437738724435114</v>
      </c>
      <c r="GI431">
        <v>0.6552149730429507</v>
      </c>
      <c r="GJ431">
        <v>0</v>
      </c>
      <c r="GK431">
        <v>2.953696829268293</v>
      </c>
      <c r="GL431">
        <v>0.3534344947735208</v>
      </c>
      <c r="GM431">
        <v>0.03523279323605714</v>
      </c>
      <c r="GN431">
        <v>0</v>
      </c>
      <c r="GO431">
        <v>0</v>
      </c>
      <c r="GP431">
        <v>3</v>
      </c>
      <c r="GQ431" t="s">
        <v>497</v>
      </c>
      <c r="GR431">
        <v>3.13038</v>
      </c>
      <c r="GS431">
        <v>2.72201</v>
      </c>
      <c r="GT431">
        <v>0.0919755</v>
      </c>
      <c r="GU431">
        <v>0.09839870000000001</v>
      </c>
      <c r="GV431">
        <v>0.0824245</v>
      </c>
      <c r="GW431">
        <v>0.0717332</v>
      </c>
      <c r="GX431">
        <v>27357.5</v>
      </c>
      <c r="GY431">
        <v>26364.8</v>
      </c>
      <c r="GZ431">
        <v>30664.8</v>
      </c>
      <c r="HA431">
        <v>29490.3</v>
      </c>
      <c r="HB431">
        <v>38809.7</v>
      </c>
      <c r="HC431">
        <v>36018.5</v>
      </c>
      <c r="HD431">
        <v>46875.4</v>
      </c>
      <c r="HE431">
        <v>43812.5</v>
      </c>
      <c r="HF431">
        <v>1.84555</v>
      </c>
      <c r="HG431">
        <v>1.8329</v>
      </c>
      <c r="HH431">
        <v>0.038594</v>
      </c>
      <c r="HI431">
        <v>0</v>
      </c>
      <c r="HJ431">
        <v>23.353</v>
      </c>
      <c r="HK431">
        <v>999.9</v>
      </c>
      <c r="HL431">
        <v>31.1</v>
      </c>
      <c r="HM431">
        <v>32.6</v>
      </c>
      <c r="HN431">
        <v>17.0485</v>
      </c>
      <c r="HO431">
        <v>63.1804</v>
      </c>
      <c r="HP431">
        <v>19.1747</v>
      </c>
      <c r="HQ431">
        <v>1</v>
      </c>
      <c r="HR431">
        <v>0.0381301</v>
      </c>
      <c r="HS431">
        <v>2.18668</v>
      </c>
      <c r="HT431">
        <v>20.1933</v>
      </c>
      <c r="HU431">
        <v>5.22957</v>
      </c>
      <c r="HV431">
        <v>11.974</v>
      </c>
      <c r="HW431">
        <v>4.97075</v>
      </c>
      <c r="HX431">
        <v>3.2897</v>
      </c>
      <c r="HY431">
        <v>9999</v>
      </c>
      <c r="HZ431">
        <v>9999</v>
      </c>
      <c r="IA431">
        <v>9999</v>
      </c>
      <c r="IB431">
        <v>999.9</v>
      </c>
      <c r="IC431">
        <v>4.97297</v>
      </c>
      <c r="ID431">
        <v>1.87754</v>
      </c>
      <c r="IE431">
        <v>1.87561</v>
      </c>
      <c r="IF431">
        <v>1.87843</v>
      </c>
      <c r="IG431">
        <v>1.87514</v>
      </c>
      <c r="IH431">
        <v>1.87866</v>
      </c>
      <c r="II431">
        <v>1.87577</v>
      </c>
      <c r="IJ431">
        <v>1.87698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0.654</v>
      </c>
      <c r="IY431">
        <v>0.1375</v>
      </c>
      <c r="IZ431">
        <v>-0.1194416370607354</v>
      </c>
      <c r="JA431">
        <v>0.002211305909277446</v>
      </c>
      <c r="JB431">
        <v>-1.416678044876584E-06</v>
      </c>
      <c r="JC431">
        <v>5.589822708492042E-10</v>
      </c>
      <c r="JD431">
        <v>-0.0366444106193515</v>
      </c>
      <c r="JE431">
        <v>-0.003883289402147765</v>
      </c>
      <c r="JF431">
        <v>0.001294046794190009</v>
      </c>
      <c r="JG431">
        <v>-2.515066912705432E-05</v>
      </c>
      <c r="JH431">
        <v>14</v>
      </c>
      <c r="JI431">
        <v>2052</v>
      </c>
      <c r="JJ431">
        <v>1</v>
      </c>
      <c r="JK431">
        <v>21</v>
      </c>
      <c r="JL431">
        <v>29355589</v>
      </c>
      <c r="JM431">
        <v>29355589</v>
      </c>
      <c r="JN431">
        <v>1.30005</v>
      </c>
      <c r="JO431">
        <v>2.55981</v>
      </c>
      <c r="JP431">
        <v>1.39893</v>
      </c>
      <c r="JQ431">
        <v>2.32788</v>
      </c>
      <c r="JR431">
        <v>1.44897</v>
      </c>
      <c r="JS431">
        <v>2.45728</v>
      </c>
      <c r="JT431">
        <v>38.0134</v>
      </c>
      <c r="JU431">
        <v>23.8686</v>
      </c>
      <c r="JV431">
        <v>18</v>
      </c>
      <c r="JW431">
        <v>477.789</v>
      </c>
      <c r="JX431">
        <v>439.009</v>
      </c>
      <c r="JY431">
        <v>20.566</v>
      </c>
      <c r="JZ431">
        <v>27.5094</v>
      </c>
      <c r="KA431">
        <v>30.0009</v>
      </c>
      <c r="KB431">
        <v>26.9014</v>
      </c>
      <c r="KC431">
        <v>26.9299</v>
      </c>
      <c r="KD431">
        <v>26.1583</v>
      </c>
      <c r="KE431">
        <v>21.9762</v>
      </c>
      <c r="KF431">
        <v>10.3707</v>
      </c>
      <c r="KG431">
        <v>20.5692</v>
      </c>
      <c r="KH431">
        <v>527.311</v>
      </c>
      <c r="KI431">
        <v>13.4752</v>
      </c>
      <c r="KJ431">
        <v>101.331</v>
      </c>
      <c r="KK431">
        <v>100.784</v>
      </c>
    </row>
    <row r="432" spans="1:297">
      <c r="A432">
        <v>416</v>
      </c>
      <c r="B432">
        <v>1761335344.1</v>
      </c>
      <c r="C432">
        <v>7303.5</v>
      </c>
      <c r="D432" t="s">
        <v>1279</v>
      </c>
      <c r="E432" t="s">
        <v>1280</v>
      </c>
      <c r="F432">
        <v>5</v>
      </c>
      <c r="G432" t="s">
        <v>1218</v>
      </c>
      <c r="H432" t="s">
        <v>436</v>
      </c>
      <c r="I432">
        <v>1761335336.6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515.7424957565751</v>
      </c>
      <c r="AK432">
        <v>484.1772121212119</v>
      </c>
      <c r="AL432">
        <v>3.25345770232154</v>
      </c>
      <c r="AM432">
        <v>65.51020882067021</v>
      </c>
      <c r="AN432">
        <f>(AP432 - AO432 + DY432*1E3/(8.314*(EA432+273.15)) * AR432/DX432 * AQ432) * DX432/(100*DL432) * 1000/(1000 - AP432)</f>
        <v>0</v>
      </c>
      <c r="AO432">
        <v>13.54759548249093</v>
      </c>
      <c r="AP432">
        <v>16.56989878787879</v>
      </c>
      <c r="AQ432">
        <v>-7.460798953550287E-06</v>
      </c>
      <c r="AR432">
        <v>115.0369576988804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1761335336.6</v>
      </c>
      <c r="DR432">
        <v>454.1372222222222</v>
      </c>
      <c r="DS432">
        <v>493.5813703703703</v>
      </c>
      <c r="DT432">
        <v>16.57544444444445</v>
      </c>
      <c r="DU432">
        <v>13.57772592592593</v>
      </c>
      <c r="DV432">
        <v>453.493074074074</v>
      </c>
      <c r="DW432">
        <v>16.43795925925926</v>
      </c>
      <c r="DX432">
        <v>500.0006296296297</v>
      </c>
      <c r="DY432">
        <v>90.11134814814815</v>
      </c>
      <c r="DZ432">
        <v>0.04419954814814814</v>
      </c>
      <c r="EA432">
        <v>23.85211481481481</v>
      </c>
      <c r="EB432">
        <v>23.98723333333333</v>
      </c>
      <c r="EC432">
        <v>999.9000000000001</v>
      </c>
      <c r="ED432">
        <v>0</v>
      </c>
      <c r="EE432">
        <v>0</v>
      </c>
      <c r="EF432">
        <v>10002.59851851852</v>
      </c>
      <c r="EG432">
        <v>0</v>
      </c>
      <c r="EH432">
        <v>1142.873703703704</v>
      </c>
      <c r="EI432">
        <v>-39.4442037037037</v>
      </c>
      <c r="EJ432">
        <v>461.7916296296296</v>
      </c>
      <c r="EK432">
        <v>500.375037037037</v>
      </c>
      <c r="EL432">
        <v>2.99771</v>
      </c>
      <c r="EM432">
        <v>493.5813703703703</v>
      </c>
      <c r="EN432">
        <v>13.57772592592593</v>
      </c>
      <c r="EO432">
        <v>1.493634814814815</v>
      </c>
      <c r="EP432">
        <v>1.223507777777778</v>
      </c>
      <c r="EQ432">
        <v>12.90315925925926</v>
      </c>
      <c r="ER432">
        <v>9.890666296296295</v>
      </c>
      <c r="ES432">
        <v>1199.990740740741</v>
      </c>
      <c r="ET432">
        <v>0.9670050000000001</v>
      </c>
      <c r="EU432">
        <v>0.03299524444444445</v>
      </c>
      <c r="EV432">
        <v>0</v>
      </c>
      <c r="EW432">
        <v>1471.316296296296</v>
      </c>
      <c r="EX432">
        <v>5.000560000000001</v>
      </c>
      <c r="EY432">
        <v>17486.26296296296</v>
      </c>
      <c r="EZ432">
        <v>10316.75555555555</v>
      </c>
      <c r="FA432">
        <v>36.62714814814814</v>
      </c>
      <c r="FB432">
        <v>39.18707407407407</v>
      </c>
      <c r="FC432">
        <v>37.61085185185186</v>
      </c>
      <c r="FD432">
        <v>38.08766666666666</v>
      </c>
      <c r="FE432">
        <v>37.98362962962963</v>
      </c>
      <c r="FF432">
        <v>1155.560740740741</v>
      </c>
      <c r="FG432">
        <v>39.43</v>
      </c>
      <c r="FH432">
        <v>0</v>
      </c>
      <c r="FI432">
        <v>1761335379.8</v>
      </c>
      <c r="FJ432">
        <v>0</v>
      </c>
      <c r="FK432">
        <v>1471.294230769231</v>
      </c>
      <c r="FL432">
        <v>5.417777780646327</v>
      </c>
      <c r="FM432">
        <v>70.73504280895455</v>
      </c>
      <c r="FN432">
        <v>17485.92307692308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-37.73455365853658</v>
      </c>
      <c r="GD432">
        <v>-25.04079303135885</v>
      </c>
      <c r="GE432">
        <v>2.565208783315466</v>
      </c>
      <c r="GF432">
        <v>0</v>
      </c>
      <c r="GG432">
        <v>1470.94205882353</v>
      </c>
      <c r="GH432">
        <v>6.109549277024267</v>
      </c>
      <c r="GI432">
        <v>0.62379662698186</v>
      </c>
      <c r="GJ432">
        <v>0</v>
      </c>
      <c r="GK432">
        <v>2.977244878048781</v>
      </c>
      <c r="GL432">
        <v>0.3323818118466895</v>
      </c>
      <c r="GM432">
        <v>0.03324426545978627</v>
      </c>
      <c r="GN432">
        <v>0</v>
      </c>
      <c r="GO432">
        <v>0</v>
      </c>
      <c r="GP432">
        <v>3</v>
      </c>
      <c r="GQ432" t="s">
        <v>497</v>
      </c>
      <c r="GR432">
        <v>3.13013</v>
      </c>
      <c r="GS432">
        <v>2.72197</v>
      </c>
      <c r="GT432">
        <v>0.0943104</v>
      </c>
      <c r="GU432">
        <v>0.100779</v>
      </c>
      <c r="GV432">
        <v>0.0824061</v>
      </c>
      <c r="GW432">
        <v>0.07170219999999999</v>
      </c>
      <c r="GX432">
        <v>27287.1</v>
      </c>
      <c r="GY432">
        <v>26294.6</v>
      </c>
      <c r="GZ432">
        <v>30664.8</v>
      </c>
      <c r="HA432">
        <v>29489.7</v>
      </c>
      <c r="HB432">
        <v>38810.8</v>
      </c>
      <c r="HC432">
        <v>36019</v>
      </c>
      <c r="HD432">
        <v>46875.5</v>
      </c>
      <c r="HE432">
        <v>43811.4</v>
      </c>
      <c r="HF432">
        <v>1.8447</v>
      </c>
      <c r="HG432">
        <v>1.8333</v>
      </c>
      <c r="HH432">
        <v>0.0390783</v>
      </c>
      <c r="HI432">
        <v>0</v>
      </c>
      <c r="HJ432">
        <v>23.353</v>
      </c>
      <c r="HK432">
        <v>999.9</v>
      </c>
      <c r="HL432">
        <v>31.1</v>
      </c>
      <c r="HM432">
        <v>32.6</v>
      </c>
      <c r="HN432">
        <v>17.0486</v>
      </c>
      <c r="HO432">
        <v>63.5804</v>
      </c>
      <c r="HP432">
        <v>19.4071</v>
      </c>
      <c r="HQ432">
        <v>1</v>
      </c>
      <c r="HR432">
        <v>0.0388364</v>
      </c>
      <c r="HS432">
        <v>2.18351</v>
      </c>
      <c r="HT432">
        <v>20.1929</v>
      </c>
      <c r="HU432">
        <v>5.22837</v>
      </c>
      <c r="HV432">
        <v>11.974</v>
      </c>
      <c r="HW432">
        <v>4.97055</v>
      </c>
      <c r="HX432">
        <v>3.28948</v>
      </c>
      <c r="HY432">
        <v>9999</v>
      </c>
      <c r="HZ432">
        <v>9999</v>
      </c>
      <c r="IA432">
        <v>9999</v>
      </c>
      <c r="IB432">
        <v>999.9</v>
      </c>
      <c r="IC432">
        <v>4.97295</v>
      </c>
      <c r="ID432">
        <v>1.87757</v>
      </c>
      <c r="IE432">
        <v>1.87563</v>
      </c>
      <c r="IF432">
        <v>1.87847</v>
      </c>
      <c r="IG432">
        <v>1.87515</v>
      </c>
      <c r="IH432">
        <v>1.87867</v>
      </c>
      <c r="II432">
        <v>1.87578</v>
      </c>
      <c r="IJ432">
        <v>1.87698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0.673</v>
      </c>
      <c r="IY432">
        <v>0.1374</v>
      </c>
      <c r="IZ432">
        <v>-0.1194416370607354</v>
      </c>
      <c r="JA432">
        <v>0.002211305909277446</v>
      </c>
      <c r="JB432">
        <v>-1.416678044876584E-06</v>
      </c>
      <c r="JC432">
        <v>5.589822708492042E-10</v>
      </c>
      <c r="JD432">
        <v>-0.0366444106193515</v>
      </c>
      <c r="JE432">
        <v>-0.003883289402147765</v>
      </c>
      <c r="JF432">
        <v>0.001294046794190009</v>
      </c>
      <c r="JG432">
        <v>-2.515066912705432E-05</v>
      </c>
      <c r="JH432">
        <v>14</v>
      </c>
      <c r="JI432">
        <v>2052</v>
      </c>
      <c r="JJ432">
        <v>1</v>
      </c>
      <c r="JK432">
        <v>21</v>
      </c>
      <c r="JL432">
        <v>29355589.1</v>
      </c>
      <c r="JM432">
        <v>29355589.1</v>
      </c>
      <c r="JN432">
        <v>1.33545</v>
      </c>
      <c r="JO432">
        <v>2.53906</v>
      </c>
      <c r="JP432">
        <v>1.39893</v>
      </c>
      <c r="JQ432">
        <v>2.32666</v>
      </c>
      <c r="JR432">
        <v>1.44897</v>
      </c>
      <c r="JS432">
        <v>2.58301</v>
      </c>
      <c r="JT432">
        <v>38.0134</v>
      </c>
      <c r="JU432">
        <v>23.8861</v>
      </c>
      <c r="JV432">
        <v>18</v>
      </c>
      <c r="JW432">
        <v>477.411</v>
      </c>
      <c r="JX432">
        <v>439.346</v>
      </c>
      <c r="JY432">
        <v>20.5736</v>
      </c>
      <c r="JZ432">
        <v>27.5198</v>
      </c>
      <c r="KA432">
        <v>30.0008</v>
      </c>
      <c r="KB432">
        <v>26.9135</v>
      </c>
      <c r="KC432">
        <v>26.942</v>
      </c>
      <c r="KD432">
        <v>26.8015</v>
      </c>
      <c r="KE432">
        <v>22.2736</v>
      </c>
      <c r="KF432">
        <v>10.3707</v>
      </c>
      <c r="KG432">
        <v>20.5783</v>
      </c>
      <c r="KH432">
        <v>540.671</v>
      </c>
      <c r="KI432">
        <v>13.4506</v>
      </c>
      <c r="KJ432">
        <v>101.331</v>
      </c>
      <c r="KK432">
        <v>100.782</v>
      </c>
    </row>
    <row r="433" spans="1:297">
      <c r="A433">
        <v>417</v>
      </c>
      <c r="B433">
        <v>1761335349.1</v>
      </c>
      <c r="C433">
        <v>7308.5</v>
      </c>
      <c r="D433" t="s">
        <v>1281</v>
      </c>
      <c r="E433" t="s">
        <v>1282</v>
      </c>
      <c r="F433">
        <v>5</v>
      </c>
      <c r="G433" t="s">
        <v>1218</v>
      </c>
      <c r="H433" t="s">
        <v>436</v>
      </c>
      <c r="I433">
        <v>1761335341.314285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532.8011908721528</v>
      </c>
      <c r="AK433">
        <v>500.5912363636363</v>
      </c>
      <c r="AL433">
        <v>3.288706329283825</v>
      </c>
      <c r="AM433">
        <v>65.51020882067021</v>
      </c>
      <c r="AN433">
        <f>(AP433 - AO433 + DY433*1E3/(8.314*(EA433+273.15)) * AR433/DX433 * AQ433) * DX433/(100*DL433) * 1000/(1000 - AP433)</f>
        <v>0</v>
      </c>
      <c r="AO433">
        <v>13.53148082397403</v>
      </c>
      <c r="AP433">
        <v>16.5705909090909</v>
      </c>
      <c r="AQ433">
        <v>2.239680162890828E-06</v>
      </c>
      <c r="AR433">
        <v>115.0369576988804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1761335341.314285</v>
      </c>
      <c r="DR433">
        <v>468.93925</v>
      </c>
      <c r="DS433">
        <v>509.4208214285714</v>
      </c>
      <c r="DT433">
        <v>16.57245714285714</v>
      </c>
      <c r="DU433">
        <v>13.55179642857143</v>
      </c>
      <c r="DV433">
        <v>468.2764285714285</v>
      </c>
      <c r="DW433">
        <v>16.435025</v>
      </c>
      <c r="DX433">
        <v>500.0172142857143</v>
      </c>
      <c r="DY433">
        <v>90.11211428571427</v>
      </c>
      <c r="DZ433">
        <v>0.04418353214285714</v>
      </c>
      <c r="EA433">
        <v>23.85438928571428</v>
      </c>
      <c r="EB433">
        <v>23.99095714285714</v>
      </c>
      <c r="EC433">
        <v>999.9000000000002</v>
      </c>
      <c r="ED433">
        <v>0</v>
      </c>
      <c r="EE433">
        <v>0</v>
      </c>
      <c r="EF433">
        <v>10001.51964285715</v>
      </c>
      <c r="EG433">
        <v>0</v>
      </c>
      <c r="EH433">
        <v>1142.862142857143</v>
      </c>
      <c r="EI433">
        <v>-40.48158571428571</v>
      </c>
      <c r="EJ433">
        <v>476.8417857142857</v>
      </c>
      <c r="EK433">
        <v>516.4189642857143</v>
      </c>
      <c r="EL433">
        <v>3.020650357142857</v>
      </c>
      <c r="EM433">
        <v>509.4208214285714</v>
      </c>
      <c r="EN433">
        <v>13.55179642857143</v>
      </c>
      <c r="EO433">
        <v>1.493378571428571</v>
      </c>
      <c r="EP433">
        <v>1.221181785714286</v>
      </c>
      <c r="EQ433">
        <v>12.90053214285714</v>
      </c>
      <c r="ER433">
        <v>9.862280357142859</v>
      </c>
      <c r="ES433">
        <v>1200.007857142857</v>
      </c>
      <c r="ET433">
        <v>0.9670053214285715</v>
      </c>
      <c r="EU433">
        <v>0.03299491785714286</v>
      </c>
      <c r="EV433">
        <v>0</v>
      </c>
      <c r="EW433">
        <v>1471.820357142857</v>
      </c>
      <c r="EX433">
        <v>5.000560000000001</v>
      </c>
      <c r="EY433">
        <v>17492.25</v>
      </c>
      <c r="EZ433">
        <v>10316.89642857143</v>
      </c>
      <c r="FA433">
        <v>36.57789285714286</v>
      </c>
      <c r="FB433">
        <v>39.19599999999999</v>
      </c>
      <c r="FC433">
        <v>37.60692857142857</v>
      </c>
      <c r="FD433">
        <v>38.07782142857143</v>
      </c>
      <c r="FE433">
        <v>37.99089285714285</v>
      </c>
      <c r="FF433">
        <v>1155.577857142857</v>
      </c>
      <c r="FG433">
        <v>39.43</v>
      </c>
      <c r="FH433">
        <v>0</v>
      </c>
      <c r="FI433">
        <v>1761335385.2</v>
      </c>
      <c r="FJ433">
        <v>0</v>
      </c>
      <c r="FK433">
        <v>1471.888</v>
      </c>
      <c r="FL433">
        <v>6.034615382479366</v>
      </c>
      <c r="FM433">
        <v>73.46153842185082</v>
      </c>
      <c r="FN433">
        <v>17493.08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-39.7381975</v>
      </c>
      <c r="GD433">
        <v>-14.04925440900563</v>
      </c>
      <c r="GE433">
        <v>1.381625743732271</v>
      </c>
      <c r="GF433">
        <v>0</v>
      </c>
      <c r="GG433">
        <v>1471.508235294118</v>
      </c>
      <c r="GH433">
        <v>5.890909090580805</v>
      </c>
      <c r="GI433">
        <v>0.61411567500246</v>
      </c>
      <c r="GJ433">
        <v>0</v>
      </c>
      <c r="GK433">
        <v>3.0050545</v>
      </c>
      <c r="GL433">
        <v>0.299064090056279</v>
      </c>
      <c r="GM433">
        <v>0.02952607796084675</v>
      </c>
      <c r="GN433">
        <v>0</v>
      </c>
      <c r="GO433">
        <v>0</v>
      </c>
      <c r="GP433">
        <v>3</v>
      </c>
      <c r="GQ433" t="s">
        <v>497</v>
      </c>
      <c r="GR433">
        <v>3.13023</v>
      </c>
      <c r="GS433">
        <v>2.72212</v>
      </c>
      <c r="GT433">
        <v>0.0966297</v>
      </c>
      <c r="GU433">
        <v>0.103109</v>
      </c>
      <c r="GV433">
        <v>0.0824047</v>
      </c>
      <c r="GW433">
        <v>0.07160279999999999</v>
      </c>
      <c r="GX433">
        <v>27216.4</v>
      </c>
      <c r="GY433">
        <v>26226.3</v>
      </c>
      <c r="GZ433">
        <v>30663.8</v>
      </c>
      <c r="HA433">
        <v>29489.5</v>
      </c>
      <c r="HB433">
        <v>38809.8</v>
      </c>
      <c r="HC433">
        <v>36022.9</v>
      </c>
      <c r="HD433">
        <v>46874.1</v>
      </c>
      <c r="HE433">
        <v>43811.1</v>
      </c>
      <c r="HF433">
        <v>1.84498</v>
      </c>
      <c r="HG433">
        <v>1.83295</v>
      </c>
      <c r="HH433">
        <v>0.038635</v>
      </c>
      <c r="HI433">
        <v>0</v>
      </c>
      <c r="HJ433">
        <v>23.3549</v>
      </c>
      <c r="HK433">
        <v>999.9</v>
      </c>
      <c r="HL433">
        <v>31.1</v>
      </c>
      <c r="HM433">
        <v>32.6</v>
      </c>
      <c r="HN433">
        <v>17.0487</v>
      </c>
      <c r="HO433">
        <v>62.5704</v>
      </c>
      <c r="HP433">
        <v>19.2428</v>
      </c>
      <c r="HQ433">
        <v>1</v>
      </c>
      <c r="HR433">
        <v>0.0393877</v>
      </c>
      <c r="HS433">
        <v>2.19169</v>
      </c>
      <c r="HT433">
        <v>20.1928</v>
      </c>
      <c r="HU433">
        <v>5.22882</v>
      </c>
      <c r="HV433">
        <v>11.974</v>
      </c>
      <c r="HW433">
        <v>4.9703</v>
      </c>
      <c r="HX433">
        <v>3.2896</v>
      </c>
      <c r="HY433">
        <v>9999</v>
      </c>
      <c r="HZ433">
        <v>9999</v>
      </c>
      <c r="IA433">
        <v>9999</v>
      </c>
      <c r="IB433">
        <v>999.9</v>
      </c>
      <c r="IC433">
        <v>4.97297</v>
      </c>
      <c r="ID433">
        <v>1.87755</v>
      </c>
      <c r="IE433">
        <v>1.87561</v>
      </c>
      <c r="IF433">
        <v>1.87845</v>
      </c>
      <c r="IG433">
        <v>1.87515</v>
      </c>
      <c r="IH433">
        <v>1.87866</v>
      </c>
      <c r="II433">
        <v>1.87577</v>
      </c>
      <c r="IJ433">
        <v>1.87698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0.694</v>
      </c>
      <c r="IY433">
        <v>0.1374</v>
      </c>
      <c r="IZ433">
        <v>-0.1194416370607354</v>
      </c>
      <c r="JA433">
        <v>0.002211305909277446</v>
      </c>
      <c r="JB433">
        <v>-1.416678044876584E-06</v>
      </c>
      <c r="JC433">
        <v>5.589822708492042E-10</v>
      </c>
      <c r="JD433">
        <v>-0.0366444106193515</v>
      </c>
      <c r="JE433">
        <v>-0.003883289402147765</v>
      </c>
      <c r="JF433">
        <v>0.001294046794190009</v>
      </c>
      <c r="JG433">
        <v>-2.515066912705432E-05</v>
      </c>
      <c r="JH433">
        <v>14</v>
      </c>
      <c r="JI433">
        <v>2052</v>
      </c>
      <c r="JJ433">
        <v>1</v>
      </c>
      <c r="JK433">
        <v>21</v>
      </c>
      <c r="JL433">
        <v>29355589.2</v>
      </c>
      <c r="JM433">
        <v>29355589.2</v>
      </c>
      <c r="JN433">
        <v>1.36719</v>
      </c>
      <c r="JO433">
        <v>2.55127</v>
      </c>
      <c r="JP433">
        <v>1.39893</v>
      </c>
      <c r="JQ433">
        <v>2.32788</v>
      </c>
      <c r="JR433">
        <v>1.44897</v>
      </c>
      <c r="JS433">
        <v>2.59277</v>
      </c>
      <c r="JT433">
        <v>38.0134</v>
      </c>
      <c r="JU433">
        <v>23.8861</v>
      </c>
      <c r="JV433">
        <v>18</v>
      </c>
      <c r="JW433">
        <v>477.635</v>
      </c>
      <c r="JX433">
        <v>439.218</v>
      </c>
      <c r="JY433">
        <v>20.5813</v>
      </c>
      <c r="JZ433">
        <v>27.5297</v>
      </c>
      <c r="KA433">
        <v>30.0008</v>
      </c>
      <c r="KB433">
        <v>26.9249</v>
      </c>
      <c r="KC433">
        <v>26.9534</v>
      </c>
      <c r="KD433">
        <v>27.5024</v>
      </c>
      <c r="KE433">
        <v>22.5488</v>
      </c>
      <c r="KF433">
        <v>10.3707</v>
      </c>
      <c r="KG433">
        <v>20.5819</v>
      </c>
      <c r="KH433">
        <v>560.711</v>
      </c>
      <c r="KI433">
        <v>13.4215</v>
      </c>
      <c r="KJ433">
        <v>101.328</v>
      </c>
      <c r="KK433">
        <v>100.781</v>
      </c>
    </row>
    <row r="434" spans="1:297">
      <c r="A434">
        <v>418</v>
      </c>
      <c r="B434">
        <v>1761335354.1</v>
      </c>
      <c r="C434">
        <v>7313.5</v>
      </c>
      <c r="D434" t="s">
        <v>1283</v>
      </c>
      <c r="E434" t="s">
        <v>1284</v>
      </c>
      <c r="F434">
        <v>5</v>
      </c>
      <c r="G434" t="s">
        <v>1218</v>
      </c>
      <c r="H434" t="s">
        <v>436</v>
      </c>
      <c r="I434">
        <v>1761335346.6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549.8331027476177</v>
      </c>
      <c r="AK434">
        <v>517.2508545454544</v>
      </c>
      <c r="AL434">
        <v>3.335309153974531</v>
      </c>
      <c r="AM434">
        <v>65.51020882067021</v>
      </c>
      <c r="AN434">
        <f>(AP434 - AO434 + DY434*1E3/(8.314*(EA434+273.15)) * AR434/DX434 * AQ434) * DX434/(100*DL434) * 1000/(1000 - AP434)</f>
        <v>0</v>
      </c>
      <c r="AO434">
        <v>13.50733301091248</v>
      </c>
      <c r="AP434">
        <v>16.5712006060606</v>
      </c>
      <c r="AQ434">
        <v>2.439655492445914E-06</v>
      </c>
      <c r="AR434">
        <v>115.0369576988804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1761335346.6</v>
      </c>
      <c r="DR434">
        <v>485.901037037037</v>
      </c>
      <c r="DS434">
        <v>527.199</v>
      </c>
      <c r="DT434">
        <v>16.57093703703704</v>
      </c>
      <c r="DU434">
        <v>13.52465555555556</v>
      </c>
      <c r="DV434">
        <v>485.2172592592593</v>
      </c>
      <c r="DW434">
        <v>16.43354074074074</v>
      </c>
      <c r="DX434">
        <v>500.043037037037</v>
      </c>
      <c r="DY434">
        <v>90.11192222222222</v>
      </c>
      <c r="DZ434">
        <v>0.04411721851851852</v>
      </c>
      <c r="EA434">
        <v>23.85724074074074</v>
      </c>
      <c r="EB434">
        <v>23.99180370370371</v>
      </c>
      <c r="EC434">
        <v>999.9000000000001</v>
      </c>
      <c r="ED434">
        <v>0</v>
      </c>
      <c r="EE434">
        <v>0</v>
      </c>
      <c r="EF434">
        <v>10001.55</v>
      </c>
      <c r="EG434">
        <v>0</v>
      </c>
      <c r="EH434">
        <v>1142.858148148148</v>
      </c>
      <c r="EI434">
        <v>-41.29806296296296</v>
      </c>
      <c r="EJ434">
        <v>494.0886296296296</v>
      </c>
      <c r="EK434">
        <v>534.4267407407407</v>
      </c>
      <c r="EL434">
        <v>3.046281111111111</v>
      </c>
      <c r="EM434">
        <v>527.199</v>
      </c>
      <c r="EN434">
        <v>13.52465555555556</v>
      </c>
      <c r="EO434">
        <v>1.49323962962963</v>
      </c>
      <c r="EP434">
        <v>1.218733333333333</v>
      </c>
      <c r="EQ434">
        <v>12.89911111111111</v>
      </c>
      <c r="ER434">
        <v>9.832344444444445</v>
      </c>
      <c r="ES434">
        <v>1200.017037037037</v>
      </c>
      <c r="ET434">
        <v>0.9670055555555557</v>
      </c>
      <c r="EU434">
        <v>0.03299465555555556</v>
      </c>
      <c r="EV434">
        <v>0</v>
      </c>
      <c r="EW434">
        <v>1472.326666666667</v>
      </c>
      <c r="EX434">
        <v>5.000560000000001</v>
      </c>
      <c r="EY434">
        <v>17499.42222222222</v>
      </c>
      <c r="EZ434">
        <v>10316.98148148148</v>
      </c>
      <c r="FA434">
        <v>36.64088888888889</v>
      </c>
      <c r="FB434">
        <v>39.19166666666666</v>
      </c>
      <c r="FC434">
        <v>37.62707407407407</v>
      </c>
      <c r="FD434">
        <v>38.08307407407407</v>
      </c>
      <c r="FE434">
        <v>38.00677777777778</v>
      </c>
      <c r="FF434">
        <v>1155.587037037037</v>
      </c>
      <c r="FG434">
        <v>39.43</v>
      </c>
      <c r="FH434">
        <v>0</v>
      </c>
      <c r="FI434">
        <v>1761335390</v>
      </c>
      <c r="FJ434">
        <v>0</v>
      </c>
      <c r="FK434">
        <v>1472.3556</v>
      </c>
      <c r="FL434">
        <v>6.066923067667428</v>
      </c>
      <c r="FM434">
        <v>82.31538444073421</v>
      </c>
      <c r="FN434">
        <v>17499.448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-40.7575325</v>
      </c>
      <c r="GD434">
        <v>-9.582462664164924</v>
      </c>
      <c r="GE434">
        <v>0.9372373937235695</v>
      </c>
      <c r="GF434">
        <v>0</v>
      </c>
      <c r="GG434">
        <v>1472.03</v>
      </c>
      <c r="GH434">
        <v>5.952330015520715</v>
      </c>
      <c r="GI434">
        <v>0.6273942376303464</v>
      </c>
      <c r="GJ434">
        <v>0</v>
      </c>
      <c r="GK434">
        <v>3.030411</v>
      </c>
      <c r="GL434">
        <v>0.2852449530956737</v>
      </c>
      <c r="GM434">
        <v>0.02839705669607327</v>
      </c>
      <c r="GN434">
        <v>0</v>
      </c>
      <c r="GO434">
        <v>0</v>
      </c>
      <c r="GP434">
        <v>3</v>
      </c>
      <c r="GQ434" t="s">
        <v>497</v>
      </c>
      <c r="GR434">
        <v>3.13024</v>
      </c>
      <c r="GS434">
        <v>2.7219</v>
      </c>
      <c r="GT434">
        <v>0.0989419</v>
      </c>
      <c r="GU434">
        <v>0.105412</v>
      </c>
      <c r="GV434">
        <v>0.0824052</v>
      </c>
      <c r="GW434">
        <v>0.0714062</v>
      </c>
      <c r="GX434">
        <v>27146.4</v>
      </c>
      <c r="GY434">
        <v>26158.4</v>
      </c>
      <c r="GZ434">
        <v>30663.6</v>
      </c>
      <c r="HA434">
        <v>29488.9</v>
      </c>
      <c r="HB434">
        <v>38809.4</v>
      </c>
      <c r="HC434">
        <v>36030.1</v>
      </c>
      <c r="HD434">
        <v>46873.4</v>
      </c>
      <c r="HE434">
        <v>43810.3</v>
      </c>
      <c r="HF434">
        <v>1.84485</v>
      </c>
      <c r="HG434">
        <v>1.83272</v>
      </c>
      <c r="HH434">
        <v>0.0390261</v>
      </c>
      <c r="HI434">
        <v>0</v>
      </c>
      <c r="HJ434">
        <v>23.3549</v>
      </c>
      <c r="HK434">
        <v>999.9</v>
      </c>
      <c r="HL434">
        <v>31.1</v>
      </c>
      <c r="HM434">
        <v>32.6</v>
      </c>
      <c r="HN434">
        <v>17.0475</v>
      </c>
      <c r="HO434">
        <v>63.1504</v>
      </c>
      <c r="HP434">
        <v>19.1546</v>
      </c>
      <c r="HQ434">
        <v>1</v>
      </c>
      <c r="HR434">
        <v>0.0400788</v>
      </c>
      <c r="HS434">
        <v>2.19477</v>
      </c>
      <c r="HT434">
        <v>20.193</v>
      </c>
      <c r="HU434">
        <v>5.22792</v>
      </c>
      <c r="HV434">
        <v>11.974</v>
      </c>
      <c r="HW434">
        <v>4.9704</v>
      </c>
      <c r="HX434">
        <v>3.2895</v>
      </c>
      <c r="HY434">
        <v>9999</v>
      </c>
      <c r="HZ434">
        <v>9999</v>
      </c>
      <c r="IA434">
        <v>9999</v>
      </c>
      <c r="IB434">
        <v>999.9</v>
      </c>
      <c r="IC434">
        <v>4.97295</v>
      </c>
      <c r="ID434">
        <v>1.87748</v>
      </c>
      <c r="IE434">
        <v>1.87561</v>
      </c>
      <c r="IF434">
        <v>1.8784</v>
      </c>
      <c r="IG434">
        <v>1.87514</v>
      </c>
      <c r="IH434">
        <v>1.87866</v>
      </c>
      <c r="II434">
        <v>1.87576</v>
      </c>
      <c r="IJ434">
        <v>1.87697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0.713</v>
      </c>
      <c r="IY434">
        <v>0.1374</v>
      </c>
      <c r="IZ434">
        <v>-0.1194416370607354</v>
      </c>
      <c r="JA434">
        <v>0.002211305909277446</v>
      </c>
      <c r="JB434">
        <v>-1.416678044876584E-06</v>
      </c>
      <c r="JC434">
        <v>5.589822708492042E-10</v>
      </c>
      <c r="JD434">
        <v>-0.0366444106193515</v>
      </c>
      <c r="JE434">
        <v>-0.003883289402147765</v>
      </c>
      <c r="JF434">
        <v>0.001294046794190009</v>
      </c>
      <c r="JG434">
        <v>-2.515066912705432E-05</v>
      </c>
      <c r="JH434">
        <v>14</v>
      </c>
      <c r="JI434">
        <v>2052</v>
      </c>
      <c r="JJ434">
        <v>1</v>
      </c>
      <c r="JK434">
        <v>21</v>
      </c>
      <c r="JL434">
        <v>29355589.2</v>
      </c>
      <c r="JM434">
        <v>29355589.2</v>
      </c>
      <c r="JN434">
        <v>1.40259</v>
      </c>
      <c r="JO434">
        <v>2.55371</v>
      </c>
      <c r="JP434">
        <v>1.39893</v>
      </c>
      <c r="JQ434">
        <v>2.32788</v>
      </c>
      <c r="JR434">
        <v>1.44897</v>
      </c>
      <c r="JS434">
        <v>2.46338</v>
      </c>
      <c r="JT434">
        <v>38.0134</v>
      </c>
      <c r="JU434">
        <v>23.8686</v>
      </c>
      <c r="JV434">
        <v>18</v>
      </c>
      <c r="JW434">
        <v>477.644</v>
      </c>
      <c r="JX434">
        <v>439.168</v>
      </c>
      <c r="JY434">
        <v>20.5855</v>
      </c>
      <c r="JZ434">
        <v>27.5397</v>
      </c>
      <c r="KA434">
        <v>30.0007</v>
      </c>
      <c r="KB434">
        <v>26.9363</v>
      </c>
      <c r="KC434">
        <v>26.9648</v>
      </c>
      <c r="KD434">
        <v>28.1402</v>
      </c>
      <c r="KE434">
        <v>22.5488</v>
      </c>
      <c r="KF434">
        <v>10.3707</v>
      </c>
      <c r="KG434">
        <v>20.5881</v>
      </c>
      <c r="KH434">
        <v>574.0700000000001</v>
      </c>
      <c r="KI434">
        <v>13.3952</v>
      </c>
      <c r="KJ434">
        <v>101.327</v>
      </c>
      <c r="KK434">
        <v>100.779</v>
      </c>
    </row>
    <row r="435" spans="1:297">
      <c r="A435">
        <v>419</v>
      </c>
      <c r="B435">
        <v>1761335359.1</v>
      </c>
      <c r="C435">
        <v>7318.5</v>
      </c>
      <c r="D435" t="s">
        <v>1285</v>
      </c>
      <c r="E435" t="s">
        <v>1286</v>
      </c>
      <c r="F435">
        <v>5</v>
      </c>
      <c r="G435" t="s">
        <v>1218</v>
      </c>
      <c r="H435" t="s">
        <v>436</v>
      </c>
      <c r="I435">
        <v>1761335351.314285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566.7503989241375</v>
      </c>
      <c r="AK435">
        <v>533.8926121212121</v>
      </c>
      <c r="AL435">
        <v>3.337290466766475</v>
      </c>
      <c r="AM435">
        <v>65.51020882067021</v>
      </c>
      <c r="AN435">
        <f>(AP435 - AO435 + DY435*1E3/(8.314*(EA435+273.15)) * AR435/DX435 * AQ435) * DX435/(100*DL435) * 1000/(1000 - AP435)</f>
        <v>0</v>
      </c>
      <c r="AO435">
        <v>13.46180095625171</v>
      </c>
      <c r="AP435">
        <v>16.56268666666666</v>
      </c>
      <c r="AQ435">
        <v>-8.325347806712929E-06</v>
      </c>
      <c r="AR435">
        <v>115.0369576988804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1761335351.314285</v>
      </c>
      <c r="DR435">
        <v>501.2149285714285</v>
      </c>
      <c r="DS435">
        <v>543.0283214285715</v>
      </c>
      <c r="DT435">
        <v>16.56947857142857</v>
      </c>
      <c r="DU435">
        <v>13.49782142857143</v>
      </c>
      <c r="DV435">
        <v>500.5125714285713</v>
      </c>
      <c r="DW435">
        <v>16.43210714285714</v>
      </c>
      <c r="DX435">
        <v>500.0698928571428</v>
      </c>
      <c r="DY435">
        <v>90.11241428571431</v>
      </c>
      <c r="DZ435">
        <v>0.04401410714285715</v>
      </c>
      <c r="EA435">
        <v>23.86042857142857</v>
      </c>
      <c r="EB435">
        <v>23.99553214285714</v>
      </c>
      <c r="EC435">
        <v>999.9000000000002</v>
      </c>
      <c r="ED435">
        <v>0</v>
      </c>
      <c r="EE435">
        <v>0</v>
      </c>
      <c r="EF435">
        <v>10004.48964285714</v>
      </c>
      <c r="EG435">
        <v>0</v>
      </c>
      <c r="EH435">
        <v>1142.854642857143</v>
      </c>
      <c r="EI435">
        <v>-41.813425</v>
      </c>
      <c r="EJ435">
        <v>509.6598214285714</v>
      </c>
      <c r="EK435">
        <v>550.4579285714286</v>
      </c>
      <c r="EL435">
        <v>3.071655</v>
      </c>
      <c r="EM435">
        <v>543.0283214285715</v>
      </c>
      <c r="EN435">
        <v>13.49782142857143</v>
      </c>
      <c r="EO435">
        <v>1.493116071428572</v>
      </c>
      <c r="EP435">
        <v>1.216321785714286</v>
      </c>
      <c r="EQ435">
        <v>12.89784642857143</v>
      </c>
      <c r="ER435">
        <v>9.802796071428572</v>
      </c>
      <c r="ES435">
        <v>1200.018571428571</v>
      </c>
      <c r="ET435">
        <v>0.9670056071428573</v>
      </c>
      <c r="EU435">
        <v>0.03299463214285715</v>
      </c>
      <c r="EV435">
        <v>0</v>
      </c>
      <c r="EW435">
        <v>1472.8725</v>
      </c>
      <c r="EX435">
        <v>5.000560000000001</v>
      </c>
      <c r="EY435">
        <v>17505.9</v>
      </c>
      <c r="EZ435">
        <v>10316.99642857143</v>
      </c>
      <c r="FA435">
        <v>36.67832142857143</v>
      </c>
      <c r="FB435">
        <v>39.19378571428571</v>
      </c>
      <c r="FC435">
        <v>37.64260714285714</v>
      </c>
      <c r="FD435">
        <v>38.08460714285714</v>
      </c>
      <c r="FE435">
        <v>38.02439285714286</v>
      </c>
      <c r="FF435">
        <v>1155.588571428571</v>
      </c>
      <c r="FG435">
        <v>39.43</v>
      </c>
      <c r="FH435">
        <v>0</v>
      </c>
      <c r="FI435">
        <v>1761335395.4</v>
      </c>
      <c r="FJ435">
        <v>0</v>
      </c>
      <c r="FK435">
        <v>1472.964230769231</v>
      </c>
      <c r="FL435">
        <v>6.474871781135415</v>
      </c>
      <c r="FM435">
        <v>81.49743584940128</v>
      </c>
      <c r="FN435">
        <v>17506.46923076923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-41.47813658536586</v>
      </c>
      <c r="GD435">
        <v>-6.751634843205618</v>
      </c>
      <c r="GE435">
        <v>0.6757479100447177</v>
      </c>
      <c r="GF435">
        <v>0</v>
      </c>
      <c r="GG435">
        <v>1472.629705882353</v>
      </c>
      <c r="GH435">
        <v>6.645225360928123</v>
      </c>
      <c r="GI435">
        <v>0.6897931714486263</v>
      </c>
      <c r="GJ435">
        <v>0</v>
      </c>
      <c r="GK435">
        <v>3.058959268292683</v>
      </c>
      <c r="GL435">
        <v>0.3169346341463481</v>
      </c>
      <c r="GM435">
        <v>0.03234964193945501</v>
      </c>
      <c r="GN435">
        <v>0</v>
      </c>
      <c r="GO435">
        <v>0</v>
      </c>
      <c r="GP435">
        <v>3</v>
      </c>
      <c r="GQ435" t="s">
        <v>497</v>
      </c>
      <c r="GR435">
        <v>3.1301</v>
      </c>
      <c r="GS435">
        <v>2.72152</v>
      </c>
      <c r="GT435">
        <v>0.101223</v>
      </c>
      <c r="GU435">
        <v>0.107676</v>
      </c>
      <c r="GV435">
        <v>0.0823772</v>
      </c>
      <c r="GW435">
        <v>0.07136720000000001</v>
      </c>
      <c r="GX435">
        <v>27077.1</v>
      </c>
      <c r="GY435">
        <v>26091.6</v>
      </c>
      <c r="GZ435">
        <v>30662.9</v>
      </c>
      <c r="HA435">
        <v>29488.4</v>
      </c>
      <c r="HB435">
        <v>38810.1</v>
      </c>
      <c r="HC435">
        <v>36031.5</v>
      </c>
      <c r="HD435">
        <v>46872.6</v>
      </c>
      <c r="HE435">
        <v>43809.9</v>
      </c>
      <c r="HF435">
        <v>1.84503</v>
      </c>
      <c r="HG435">
        <v>1.83265</v>
      </c>
      <c r="HH435">
        <v>0.0395253</v>
      </c>
      <c r="HI435">
        <v>0</v>
      </c>
      <c r="HJ435">
        <v>23.3569</v>
      </c>
      <c r="HK435">
        <v>999.9</v>
      </c>
      <c r="HL435">
        <v>31.1</v>
      </c>
      <c r="HM435">
        <v>32.6</v>
      </c>
      <c r="HN435">
        <v>17.047</v>
      </c>
      <c r="HO435">
        <v>63.6104</v>
      </c>
      <c r="HP435">
        <v>19.4952</v>
      </c>
      <c r="HQ435">
        <v>1</v>
      </c>
      <c r="HR435">
        <v>0.0407342</v>
      </c>
      <c r="HS435">
        <v>2.19365</v>
      </c>
      <c r="HT435">
        <v>20.1929</v>
      </c>
      <c r="HU435">
        <v>5.22822</v>
      </c>
      <c r="HV435">
        <v>11.974</v>
      </c>
      <c r="HW435">
        <v>4.97035</v>
      </c>
      <c r="HX435">
        <v>3.2895</v>
      </c>
      <c r="HY435">
        <v>9999</v>
      </c>
      <c r="HZ435">
        <v>9999</v>
      </c>
      <c r="IA435">
        <v>9999</v>
      </c>
      <c r="IB435">
        <v>999.9</v>
      </c>
      <c r="IC435">
        <v>4.97296</v>
      </c>
      <c r="ID435">
        <v>1.87755</v>
      </c>
      <c r="IE435">
        <v>1.87561</v>
      </c>
      <c r="IF435">
        <v>1.87844</v>
      </c>
      <c r="IG435">
        <v>1.87514</v>
      </c>
      <c r="IH435">
        <v>1.87866</v>
      </c>
      <c r="II435">
        <v>1.87578</v>
      </c>
      <c r="IJ435">
        <v>1.87698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0.733</v>
      </c>
      <c r="IY435">
        <v>0.1373</v>
      </c>
      <c r="IZ435">
        <v>-0.1194416370607354</v>
      </c>
      <c r="JA435">
        <v>0.002211305909277446</v>
      </c>
      <c r="JB435">
        <v>-1.416678044876584E-06</v>
      </c>
      <c r="JC435">
        <v>5.589822708492042E-10</v>
      </c>
      <c r="JD435">
        <v>-0.0366444106193515</v>
      </c>
      <c r="JE435">
        <v>-0.003883289402147765</v>
      </c>
      <c r="JF435">
        <v>0.001294046794190009</v>
      </c>
      <c r="JG435">
        <v>-2.515066912705432E-05</v>
      </c>
      <c r="JH435">
        <v>14</v>
      </c>
      <c r="JI435">
        <v>2052</v>
      </c>
      <c r="JJ435">
        <v>1</v>
      </c>
      <c r="JK435">
        <v>21</v>
      </c>
      <c r="JL435">
        <v>29355589.3</v>
      </c>
      <c r="JM435">
        <v>29355589.3</v>
      </c>
      <c r="JN435">
        <v>1.43311</v>
      </c>
      <c r="JO435">
        <v>2.5415</v>
      </c>
      <c r="JP435">
        <v>1.39893</v>
      </c>
      <c r="JQ435">
        <v>2.32788</v>
      </c>
      <c r="JR435">
        <v>1.44897</v>
      </c>
      <c r="JS435">
        <v>2.56592</v>
      </c>
      <c r="JT435">
        <v>38.0134</v>
      </c>
      <c r="JU435">
        <v>23.8686</v>
      </c>
      <c r="JV435">
        <v>18</v>
      </c>
      <c r="JW435">
        <v>477.812</v>
      </c>
      <c r="JX435">
        <v>439.222</v>
      </c>
      <c r="JY435">
        <v>20.5898</v>
      </c>
      <c r="JZ435">
        <v>27.5493</v>
      </c>
      <c r="KA435">
        <v>30.0007</v>
      </c>
      <c r="KB435">
        <v>26.9473</v>
      </c>
      <c r="KC435">
        <v>26.978</v>
      </c>
      <c r="KD435">
        <v>28.8303</v>
      </c>
      <c r="KE435">
        <v>22.8265</v>
      </c>
      <c r="KF435">
        <v>10.3707</v>
      </c>
      <c r="KG435">
        <v>20.5905</v>
      </c>
      <c r="KH435">
        <v>594.107</v>
      </c>
      <c r="KI435">
        <v>13.3775</v>
      </c>
      <c r="KJ435">
        <v>101.325</v>
      </c>
      <c r="KK435">
        <v>100.778</v>
      </c>
    </row>
    <row r="436" spans="1:297">
      <c r="A436">
        <v>420</v>
      </c>
      <c r="B436">
        <v>1761335364.1</v>
      </c>
      <c r="C436">
        <v>7323.5</v>
      </c>
      <c r="D436" t="s">
        <v>1287</v>
      </c>
      <c r="E436" t="s">
        <v>1288</v>
      </c>
      <c r="F436">
        <v>5</v>
      </c>
      <c r="G436" t="s">
        <v>1218</v>
      </c>
      <c r="H436" t="s">
        <v>436</v>
      </c>
      <c r="I436">
        <v>1761335356.6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583.8819779068796</v>
      </c>
      <c r="AK436">
        <v>550.5543393939389</v>
      </c>
      <c r="AL436">
        <v>3.339532051753376</v>
      </c>
      <c r="AM436">
        <v>65.51020882067021</v>
      </c>
      <c r="AN436">
        <f>(AP436 - AO436 + DY436*1E3/(8.314*(EA436+273.15)) * AR436/DX436 * AQ436) * DX436/(100*DL436) * 1000/(1000 - AP436)</f>
        <v>0</v>
      </c>
      <c r="AO436">
        <v>13.45513897579244</v>
      </c>
      <c r="AP436">
        <v>16.56819818181818</v>
      </c>
      <c r="AQ436">
        <v>7.506170983903354E-06</v>
      </c>
      <c r="AR436">
        <v>115.0369576988804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1761335356.6</v>
      </c>
      <c r="DR436">
        <v>518.4877037037037</v>
      </c>
      <c r="DS436">
        <v>560.7946666666668</v>
      </c>
      <c r="DT436">
        <v>16.56800370370371</v>
      </c>
      <c r="DU436">
        <v>13.47017037037037</v>
      </c>
      <c r="DV436">
        <v>517.7645925925926</v>
      </c>
      <c r="DW436">
        <v>16.43066666666667</v>
      </c>
      <c r="DX436">
        <v>500.0102962962963</v>
      </c>
      <c r="DY436">
        <v>90.11229629629631</v>
      </c>
      <c r="DZ436">
        <v>0.04415474444444444</v>
      </c>
      <c r="EA436">
        <v>23.86448148148148</v>
      </c>
      <c r="EB436">
        <v>23.99783333333333</v>
      </c>
      <c r="EC436">
        <v>999.9000000000001</v>
      </c>
      <c r="ED436">
        <v>0</v>
      </c>
      <c r="EE436">
        <v>0</v>
      </c>
      <c r="EF436">
        <v>9992.665925925925</v>
      </c>
      <c r="EG436">
        <v>0</v>
      </c>
      <c r="EH436">
        <v>1142.84</v>
      </c>
      <c r="EI436">
        <v>-42.30701851851851</v>
      </c>
      <c r="EJ436">
        <v>527.2228148148149</v>
      </c>
      <c r="EK436">
        <v>568.4516296296296</v>
      </c>
      <c r="EL436">
        <v>3.097840740740741</v>
      </c>
      <c r="EM436">
        <v>560.7946666666668</v>
      </c>
      <c r="EN436">
        <v>13.47017037037037</v>
      </c>
      <c r="EO436">
        <v>1.492981111111111</v>
      </c>
      <c r="EP436">
        <v>1.213828148148148</v>
      </c>
      <c r="EQ436">
        <v>12.89646666666667</v>
      </c>
      <c r="ER436">
        <v>9.772216296296298</v>
      </c>
      <c r="ES436">
        <v>1200.016666666667</v>
      </c>
      <c r="ET436">
        <v>0.9670055925925929</v>
      </c>
      <c r="EU436">
        <v>0.03299464444444444</v>
      </c>
      <c r="EV436">
        <v>0</v>
      </c>
      <c r="EW436">
        <v>1473.478148148148</v>
      </c>
      <c r="EX436">
        <v>5.000560000000001</v>
      </c>
      <c r="EY436">
        <v>17513.38518518518</v>
      </c>
      <c r="EZ436">
        <v>10316.98518518518</v>
      </c>
      <c r="FA436">
        <v>36.74274074074074</v>
      </c>
      <c r="FB436">
        <v>39.18937037037037</v>
      </c>
      <c r="FC436">
        <v>37.67103703703703</v>
      </c>
      <c r="FD436">
        <v>38.09244444444445</v>
      </c>
      <c r="FE436">
        <v>38.03222222222222</v>
      </c>
      <c r="FF436">
        <v>1155.586666666667</v>
      </c>
      <c r="FG436">
        <v>39.43</v>
      </c>
      <c r="FH436">
        <v>0</v>
      </c>
      <c r="FI436">
        <v>1761335400.2</v>
      </c>
      <c r="FJ436">
        <v>0</v>
      </c>
      <c r="FK436">
        <v>1473.516153846154</v>
      </c>
      <c r="FL436">
        <v>7.957606828276887</v>
      </c>
      <c r="FM436">
        <v>91.7025641002386</v>
      </c>
      <c r="FN436">
        <v>17513.35769230769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-41.92440487804878</v>
      </c>
      <c r="GD436">
        <v>-5.717199303135886</v>
      </c>
      <c r="GE436">
        <v>0.5667694730540459</v>
      </c>
      <c r="GF436">
        <v>0</v>
      </c>
      <c r="GG436">
        <v>1473.030882352941</v>
      </c>
      <c r="GH436">
        <v>7.007333832586466</v>
      </c>
      <c r="GI436">
        <v>0.7224768168357141</v>
      </c>
      <c r="GJ436">
        <v>0</v>
      </c>
      <c r="GK436">
        <v>3.076203414634147</v>
      </c>
      <c r="GL436">
        <v>0.3159756794425081</v>
      </c>
      <c r="GM436">
        <v>0.03221706521052622</v>
      </c>
      <c r="GN436">
        <v>0</v>
      </c>
      <c r="GO436">
        <v>0</v>
      </c>
      <c r="GP436">
        <v>3</v>
      </c>
      <c r="GQ436" t="s">
        <v>497</v>
      </c>
      <c r="GR436">
        <v>3.13015</v>
      </c>
      <c r="GS436">
        <v>2.7225</v>
      </c>
      <c r="GT436">
        <v>0.103467</v>
      </c>
      <c r="GU436">
        <v>0.109905</v>
      </c>
      <c r="GV436">
        <v>0.0823893</v>
      </c>
      <c r="GW436">
        <v>0.0712738</v>
      </c>
      <c r="GX436">
        <v>27009.2</v>
      </c>
      <c r="GY436">
        <v>26025.3</v>
      </c>
      <c r="GZ436">
        <v>30662.6</v>
      </c>
      <c r="HA436">
        <v>29487.1</v>
      </c>
      <c r="HB436">
        <v>38809.6</v>
      </c>
      <c r="HC436">
        <v>36033.5</v>
      </c>
      <c r="HD436">
        <v>46872.4</v>
      </c>
      <c r="HE436">
        <v>43807.7</v>
      </c>
      <c r="HF436">
        <v>1.84463</v>
      </c>
      <c r="HG436">
        <v>1.83253</v>
      </c>
      <c r="HH436">
        <v>0.0387877</v>
      </c>
      <c r="HI436">
        <v>0</v>
      </c>
      <c r="HJ436">
        <v>23.3574</v>
      </c>
      <c r="HK436">
        <v>999.9</v>
      </c>
      <c r="HL436">
        <v>31.1</v>
      </c>
      <c r="HM436">
        <v>32.6</v>
      </c>
      <c r="HN436">
        <v>17.0488</v>
      </c>
      <c r="HO436">
        <v>63.6804</v>
      </c>
      <c r="HP436">
        <v>19.5433</v>
      </c>
      <c r="HQ436">
        <v>1</v>
      </c>
      <c r="HR436">
        <v>0.04172</v>
      </c>
      <c r="HS436">
        <v>2.52452</v>
      </c>
      <c r="HT436">
        <v>20.1876</v>
      </c>
      <c r="HU436">
        <v>5.22897</v>
      </c>
      <c r="HV436">
        <v>11.974</v>
      </c>
      <c r="HW436">
        <v>4.97035</v>
      </c>
      <c r="HX436">
        <v>3.28953</v>
      </c>
      <c r="HY436">
        <v>9999</v>
      </c>
      <c r="HZ436">
        <v>9999</v>
      </c>
      <c r="IA436">
        <v>9999</v>
      </c>
      <c r="IB436">
        <v>999.9</v>
      </c>
      <c r="IC436">
        <v>4.97295</v>
      </c>
      <c r="ID436">
        <v>1.87759</v>
      </c>
      <c r="IE436">
        <v>1.87561</v>
      </c>
      <c r="IF436">
        <v>1.87845</v>
      </c>
      <c r="IG436">
        <v>1.87515</v>
      </c>
      <c r="IH436">
        <v>1.87866</v>
      </c>
      <c r="II436">
        <v>1.8758</v>
      </c>
      <c r="IJ436">
        <v>1.87698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0.753</v>
      </c>
      <c r="IY436">
        <v>0.1373</v>
      </c>
      <c r="IZ436">
        <v>-0.1194416370607354</v>
      </c>
      <c r="JA436">
        <v>0.002211305909277446</v>
      </c>
      <c r="JB436">
        <v>-1.416678044876584E-06</v>
      </c>
      <c r="JC436">
        <v>5.589822708492042E-10</v>
      </c>
      <c r="JD436">
        <v>-0.0366444106193515</v>
      </c>
      <c r="JE436">
        <v>-0.003883289402147765</v>
      </c>
      <c r="JF436">
        <v>0.001294046794190009</v>
      </c>
      <c r="JG436">
        <v>-2.515066912705432E-05</v>
      </c>
      <c r="JH436">
        <v>14</v>
      </c>
      <c r="JI436">
        <v>2052</v>
      </c>
      <c r="JJ436">
        <v>1</v>
      </c>
      <c r="JK436">
        <v>21</v>
      </c>
      <c r="JL436">
        <v>29355589.4</v>
      </c>
      <c r="JM436">
        <v>29355589.4</v>
      </c>
      <c r="JN436">
        <v>1.46851</v>
      </c>
      <c r="JO436">
        <v>2.53906</v>
      </c>
      <c r="JP436">
        <v>1.39893</v>
      </c>
      <c r="JQ436">
        <v>2.32788</v>
      </c>
      <c r="JR436">
        <v>1.44897</v>
      </c>
      <c r="JS436">
        <v>2.61963</v>
      </c>
      <c r="JT436">
        <v>38.0134</v>
      </c>
      <c r="JU436">
        <v>23.8686</v>
      </c>
      <c r="JV436">
        <v>18</v>
      </c>
      <c r="JW436">
        <v>477.675</v>
      </c>
      <c r="JX436">
        <v>439.236</v>
      </c>
      <c r="JY436">
        <v>20.5843</v>
      </c>
      <c r="JZ436">
        <v>27.5592</v>
      </c>
      <c r="KA436">
        <v>30.0009</v>
      </c>
      <c r="KB436">
        <v>26.9592</v>
      </c>
      <c r="KC436">
        <v>26.9898</v>
      </c>
      <c r="KD436">
        <v>29.4618</v>
      </c>
      <c r="KE436">
        <v>22.8265</v>
      </c>
      <c r="KF436">
        <v>10.3707</v>
      </c>
      <c r="KG436">
        <v>20.4637</v>
      </c>
      <c r="KH436">
        <v>607.511</v>
      </c>
      <c r="KI436">
        <v>13.3492</v>
      </c>
      <c r="KJ436">
        <v>101.324</v>
      </c>
      <c r="KK436">
        <v>100.773</v>
      </c>
    </row>
    <row r="437" spans="1:297">
      <c r="A437">
        <v>421</v>
      </c>
      <c r="B437">
        <v>1761335369.1</v>
      </c>
      <c r="C437">
        <v>7328.5</v>
      </c>
      <c r="D437" t="s">
        <v>1289</v>
      </c>
      <c r="E437" t="s">
        <v>1290</v>
      </c>
      <c r="F437">
        <v>5</v>
      </c>
      <c r="G437" t="s">
        <v>1218</v>
      </c>
      <c r="H437" t="s">
        <v>436</v>
      </c>
      <c r="I437">
        <v>1761335361.314285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600.8179613641336</v>
      </c>
      <c r="AK437">
        <v>567.2533393939393</v>
      </c>
      <c r="AL437">
        <v>3.343704550717207</v>
      </c>
      <c r="AM437">
        <v>65.51020882067021</v>
      </c>
      <c r="AN437">
        <f>(AP437 - AO437 + DY437*1E3/(8.314*(EA437+273.15)) * AR437/DX437 * AQ437) * DX437/(100*DL437) * 1000/(1000 - AP437)</f>
        <v>0</v>
      </c>
      <c r="AO437">
        <v>13.42774075747147</v>
      </c>
      <c r="AP437">
        <v>16.56480363636364</v>
      </c>
      <c r="AQ437">
        <v>-1.609771886862472E-06</v>
      </c>
      <c r="AR437">
        <v>115.0369576988804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1761335361.314285</v>
      </c>
      <c r="DR437">
        <v>533.9345714285714</v>
      </c>
      <c r="DS437">
        <v>576.6260714285714</v>
      </c>
      <c r="DT437">
        <v>16.56656785714285</v>
      </c>
      <c r="DU437">
        <v>13.44733571428571</v>
      </c>
      <c r="DV437">
        <v>533.1931428571429</v>
      </c>
      <c r="DW437">
        <v>16.42924642857143</v>
      </c>
      <c r="DX437">
        <v>499.9611785714284</v>
      </c>
      <c r="DY437">
        <v>90.11212500000001</v>
      </c>
      <c r="DZ437">
        <v>0.04432141785714285</v>
      </c>
      <c r="EA437">
        <v>23.86690714285714</v>
      </c>
      <c r="EB437">
        <v>23.99832142857143</v>
      </c>
      <c r="EC437">
        <v>999.9000000000002</v>
      </c>
      <c r="ED437">
        <v>0</v>
      </c>
      <c r="EE437">
        <v>0</v>
      </c>
      <c r="EF437">
        <v>9992.107857142855</v>
      </c>
      <c r="EG437">
        <v>0</v>
      </c>
      <c r="EH437">
        <v>1142.82</v>
      </c>
      <c r="EI437">
        <v>-42.69156785714286</v>
      </c>
      <c r="EJ437">
        <v>542.9291428571429</v>
      </c>
      <c r="EK437">
        <v>584.4857142857143</v>
      </c>
      <c r="EL437">
        <v>3.119231428571428</v>
      </c>
      <c r="EM437">
        <v>576.6260714285714</v>
      </c>
      <c r="EN437">
        <v>13.44733571428571</v>
      </c>
      <c r="EO437">
        <v>1.492847857142857</v>
      </c>
      <c r="EP437">
        <v>1.2117675</v>
      </c>
      <c r="EQ437">
        <v>12.89510357142857</v>
      </c>
      <c r="ER437">
        <v>9.746906071428571</v>
      </c>
      <c r="ES437">
        <v>1200.007857142857</v>
      </c>
      <c r="ET437">
        <v>0.9670053214285715</v>
      </c>
      <c r="EU437">
        <v>0.03299491785714286</v>
      </c>
      <c r="EV437">
        <v>0</v>
      </c>
      <c r="EW437">
        <v>1474.147857142858</v>
      </c>
      <c r="EX437">
        <v>5.000560000000001</v>
      </c>
      <c r="EY437">
        <v>17519.96428571429</v>
      </c>
      <c r="EZ437">
        <v>10316.90357142857</v>
      </c>
      <c r="FA437">
        <v>36.69839285714285</v>
      </c>
      <c r="FB437">
        <v>39.18485714285714</v>
      </c>
      <c r="FC437">
        <v>37.64932142857143</v>
      </c>
      <c r="FD437">
        <v>38.0645357142857</v>
      </c>
      <c r="FE437">
        <v>38.0355</v>
      </c>
      <c r="FF437">
        <v>1155.577857142857</v>
      </c>
      <c r="FG437">
        <v>39.43</v>
      </c>
      <c r="FH437">
        <v>0</v>
      </c>
      <c r="FI437">
        <v>1761335405</v>
      </c>
      <c r="FJ437">
        <v>0</v>
      </c>
      <c r="FK437">
        <v>1474.157307692308</v>
      </c>
      <c r="FL437">
        <v>7.557264942711234</v>
      </c>
      <c r="FM437">
        <v>86.28034174265807</v>
      </c>
      <c r="FN437">
        <v>17520.28846153846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-42.46690975609756</v>
      </c>
      <c r="GD437">
        <v>-5.006052961672511</v>
      </c>
      <c r="GE437">
        <v>0.4948750410419607</v>
      </c>
      <c r="GF437">
        <v>0</v>
      </c>
      <c r="GG437">
        <v>1473.769411764706</v>
      </c>
      <c r="GH437">
        <v>7.98624903283514</v>
      </c>
      <c r="GI437">
        <v>0.8101087115736129</v>
      </c>
      <c r="GJ437">
        <v>0</v>
      </c>
      <c r="GK437">
        <v>3.105916097560976</v>
      </c>
      <c r="GL437">
        <v>0.2624822299651634</v>
      </c>
      <c r="GM437">
        <v>0.02710340873873201</v>
      </c>
      <c r="GN437">
        <v>0</v>
      </c>
      <c r="GO437">
        <v>0</v>
      </c>
      <c r="GP437">
        <v>3</v>
      </c>
      <c r="GQ437" t="s">
        <v>497</v>
      </c>
      <c r="GR437">
        <v>3.1303</v>
      </c>
      <c r="GS437">
        <v>2.72204</v>
      </c>
      <c r="GT437">
        <v>0.105684</v>
      </c>
      <c r="GU437">
        <v>0.112116</v>
      </c>
      <c r="GV437">
        <v>0.08237269999999999</v>
      </c>
      <c r="GW437">
        <v>0.07121669999999999</v>
      </c>
      <c r="GX437">
        <v>26941.6</v>
      </c>
      <c r="GY437">
        <v>25960.9</v>
      </c>
      <c r="GZ437">
        <v>30661.7</v>
      </c>
      <c r="HA437">
        <v>29487.4</v>
      </c>
      <c r="HB437">
        <v>38809.4</v>
      </c>
      <c r="HC437">
        <v>36036.3</v>
      </c>
      <c r="HD437">
        <v>46871</v>
      </c>
      <c r="HE437">
        <v>43808.3</v>
      </c>
      <c r="HF437">
        <v>1.8453</v>
      </c>
      <c r="HG437">
        <v>1.832</v>
      </c>
      <c r="HH437">
        <v>0.0391901</v>
      </c>
      <c r="HI437">
        <v>0</v>
      </c>
      <c r="HJ437">
        <v>23.3589</v>
      </c>
      <c r="HK437">
        <v>999.9</v>
      </c>
      <c r="HL437">
        <v>31.1</v>
      </c>
      <c r="HM437">
        <v>32.6</v>
      </c>
      <c r="HN437">
        <v>17.0481</v>
      </c>
      <c r="HO437">
        <v>63.6004</v>
      </c>
      <c r="HP437">
        <v>19.2588</v>
      </c>
      <c r="HQ437">
        <v>1</v>
      </c>
      <c r="HR437">
        <v>0.0436382</v>
      </c>
      <c r="HS437">
        <v>2.49123</v>
      </c>
      <c r="HT437">
        <v>20.1884</v>
      </c>
      <c r="HU437">
        <v>5.22912</v>
      </c>
      <c r="HV437">
        <v>11.974</v>
      </c>
      <c r="HW437">
        <v>4.9704</v>
      </c>
      <c r="HX437">
        <v>3.2896</v>
      </c>
      <c r="HY437">
        <v>9999</v>
      </c>
      <c r="HZ437">
        <v>9999</v>
      </c>
      <c r="IA437">
        <v>9999</v>
      </c>
      <c r="IB437">
        <v>999.9</v>
      </c>
      <c r="IC437">
        <v>4.97296</v>
      </c>
      <c r="ID437">
        <v>1.87758</v>
      </c>
      <c r="IE437">
        <v>1.87561</v>
      </c>
      <c r="IF437">
        <v>1.87844</v>
      </c>
      <c r="IG437">
        <v>1.87515</v>
      </c>
      <c r="IH437">
        <v>1.87866</v>
      </c>
      <c r="II437">
        <v>1.87578</v>
      </c>
      <c r="IJ437">
        <v>1.87698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0.771</v>
      </c>
      <c r="IY437">
        <v>0.1372</v>
      </c>
      <c r="IZ437">
        <v>-0.1194416370607354</v>
      </c>
      <c r="JA437">
        <v>0.002211305909277446</v>
      </c>
      <c r="JB437">
        <v>-1.416678044876584E-06</v>
      </c>
      <c r="JC437">
        <v>5.589822708492042E-10</v>
      </c>
      <c r="JD437">
        <v>-0.0366444106193515</v>
      </c>
      <c r="JE437">
        <v>-0.003883289402147765</v>
      </c>
      <c r="JF437">
        <v>0.001294046794190009</v>
      </c>
      <c r="JG437">
        <v>-2.515066912705432E-05</v>
      </c>
      <c r="JH437">
        <v>14</v>
      </c>
      <c r="JI437">
        <v>2052</v>
      </c>
      <c r="JJ437">
        <v>1</v>
      </c>
      <c r="JK437">
        <v>21</v>
      </c>
      <c r="JL437">
        <v>29355589.5</v>
      </c>
      <c r="JM437">
        <v>29355589.5</v>
      </c>
      <c r="JN437">
        <v>1.50024</v>
      </c>
      <c r="JO437">
        <v>2.55371</v>
      </c>
      <c r="JP437">
        <v>1.39893</v>
      </c>
      <c r="JQ437">
        <v>2.32788</v>
      </c>
      <c r="JR437">
        <v>1.44897</v>
      </c>
      <c r="JS437">
        <v>2.54883</v>
      </c>
      <c r="JT437">
        <v>38.0134</v>
      </c>
      <c r="JU437">
        <v>23.8598</v>
      </c>
      <c r="JV437">
        <v>18</v>
      </c>
      <c r="JW437">
        <v>478.113</v>
      </c>
      <c r="JX437">
        <v>438.998</v>
      </c>
      <c r="JY437">
        <v>20.4769</v>
      </c>
      <c r="JZ437">
        <v>27.5681</v>
      </c>
      <c r="KA437">
        <v>30.0014</v>
      </c>
      <c r="KB437">
        <v>26.9702</v>
      </c>
      <c r="KC437">
        <v>27.0008</v>
      </c>
      <c r="KD437">
        <v>30.1451</v>
      </c>
      <c r="KE437">
        <v>23.1045</v>
      </c>
      <c r="KF437">
        <v>10.3707</v>
      </c>
      <c r="KG437">
        <v>20.4916</v>
      </c>
      <c r="KH437">
        <v>627.55</v>
      </c>
      <c r="KI437">
        <v>13.3294</v>
      </c>
      <c r="KJ437">
        <v>101.321</v>
      </c>
      <c r="KK437">
        <v>100.774</v>
      </c>
    </row>
    <row r="438" spans="1:297">
      <c r="A438">
        <v>422</v>
      </c>
      <c r="B438">
        <v>1761335373.6</v>
      </c>
      <c r="C438">
        <v>7333</v>
      </c>
      <c r="D438" t="s">
        <v>1291</v>
      </c>
      <c r="E438" t="s">
        <v>1292</v>
      </c>
      <c r="F438">
        <v>5</v>
      </c>
      <c r="G438" t="s">
        <v>1218</v>
      </c>
      <c r="H438" t="s">
        <v>436</v>
      </c>
      <c r="I438">
        <v>1761335365.760714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616.2291953410091</v>
      </c>
      <c r="AK438">
        <v>582.3391757575756</v>
      </c>
      <c r="AL438">
        <v>3.347453079702844</v>
      </c>
      <c r="AM438">
        <v>65.51020882067021</v>
      </c>
      <c r="AN438">
        <f>(AP438 - AO438 + DY438*1E3/(8.314*(EA438+273.15)) * AR438/DX438 * AQ438) * DX438/(100*DL438) * 1000/(1000 - AP438)</f>
        <v>0</v>
      </c>
      <c r="AO438">
        <v>13.40537398565418</v>
      </c>
      <c r="AP438">
        <v>16.56079333333333</v>
      </c>
      <c r="AQ438">
        <v>-8.240296536058206E-07</v>
      </c>
      <c r="AR438">
        <v>115.0369576988804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1761335365.760714</v>
      </c>
      <c r="DR438">
        <v>548.5426785714285</v>
      </c>
      <c r="DS438">
        <v>591.5894285714286</v>
      </c>
      <c r="DT438">
        <v>16.56516071428571</v>
      </c>
      <c r="DU438">
        <v>13.42716785714286</v>
      </c>
      <c r="DV438">
        <v>547.7841071428571</v>
      </c>
      <c r="DW438">
        <v>16.42787142857143</v>
      </c>
      <c r="DX438">
        <v>499.9307142857144</v>
      </c>
      <c r="DY438">
        <v>90.11046071428574</v>
      </c>
      <c r="DZ438">
        <v>0.04447028571428571</v>
      </c>
      <c r="EA438">
        <v>23.86783214285714</v>
      </c>
      <c r="EB438">
        <v>23.99776071428571</v>
      </c>
      <c r="EC438">
        <v>999.9000000000002</v>
      </c>
      <c r="ED438">
        <v>0</v>
      </c>
      <c r="EE438">
        <v>0</v>
      </c>
      <c r="EF438">
        <v>9992.216785714287</v>
      </c>
      <c r="EG438">
        <v>0</v>
      </c>
      <c r="EH438">
        <v>1142.800357142857</v>
      </c>
      <c r="EI438">
        <v>-43.04683214285715</v>
      </c>
      <c r="EJ438">
        <v>557.7824642857142</v>
      </c>
      <c r="EK438">
        <v>599.6406071428572</v>
      </c>
      <c r="EL438">
        <v>3.137997142857142</v>
      </c>
      <c r="EM438">
        <v>591.5894285714286</v>
      </c>
      <c r="EN438">
        <v>13.42716785714286</v>
      </c>
      <c r="EO438">
        <v>1.492693571428572</v>
      </c>
      <c r="EP438">
        <v>1.209927857142857</v>
      </c>
      <c r="EQ438">
        <v>12.89352857142857</v>
      </c>
      <c r="ER438">
        <v>9.724243214285712</v>
      </c>
      <c r="ES438">
        <v>1200.008571428571</v>
      </c>
      <c r="ET438">
        <v>0.9670053214285715</v>
      </c>
      <c r="EU438">
        <v>0.03299491785714286</v>
      </c>
      <c r="EV438">
        <v>0</v>
      </c>
      <c r="EW438">
        <v>1474.666071428572</v>
      </c>
      <c r="EX438">
        <v>5.000560000000001</v>
      </c>
      <c r="EY438">
        <v>17526.48214285714</v>
      </c>
      <c r="EZ438">
        <v>10316.9</v>
      </c>
      <c r="FA438">
        <v>36.67607142857143</v>
      </c>
      <c r="FB438">
        <v>39.17592857142857</v>
      </c>
      <c r="FC438">
        <v>37.64482142857143</v>
      </c>
      <c r="FD438">
        <v>38.05335714285714</v>
      </c>
      <c r="FE438">
        <v>38.02878571428572</v>
      </c>
      <c r="FF438">
        <v>1155.578571428571</v>
      </c>
      <c r="FG438">
        <v>39.43</v>
      </c>
      <c r="FH438">
        <v>0</v>
      </c>
      <c r="FI438">
        <v>1761335409.8</v>
      </c>
      <c r="FJ438">
        <v>0</v>
      </c>
      <c r="FK438">
        <v>1474.704230769231</v>
      </c>
      <c r="FL438">
        <v>6.56102564169581</v>
      </c>
      <c r="FM438">
        <v>80.80683768865352</v>
      </c>
      <c r="FN438">
        <v>17527.26153846154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-42.79054634146342</v>
      </c>
      <c r="GD438">
        <v>-4.828975609756061</v>
      </c>
      <c r="GE438">
        <v>0.4780656741788502</v>
      </c>
      <c r="GF438">
        <v>0</v>
      </c>
      <c r="GG438">
        <v>1474.256764705882</v>
      </c>
      <c r="GH438">
        <v>7.339495796220189</v>
      </c>
      <c r="GI438">
        <v>0.7601537019044449</v>
      </c>
      <c r="GJ438">
        <v>0</v>
      </c>
      <c r="GK438">
        <v>3.12595975609756</v>
      </c>
      <c r="GL438">
        <v>0.2396048780487827</v>
      </c>
      <c r="GM438">
        <v>0.02475777793407951</v>
      </c>
      <c r="GN438">
        <v>0</v>
      </c>
      <c r="GO438">
        <v>0</v>
      </c>
      <c r="GP438">
        <v>3</v>
      </c>
      <c r="GQ438" t="s">
        <v>497</v>
      </c>
      <c r="GR438">
        <v>3.13029</v>
      </c>
      <c r="GS438">
        <v>2.72246</v>
      </c>
      <c r="GT438">
        <v>0.107656</v>
      </c>
      <c r="GU438">
        <v>0.114057</v>
      </c>
      <c r="GV438">
        <v>0.0823542</v>
      </c>
      <c r="GW438">
        <v>0.0709962</v>
      </c>
      <c r="GX438">
        <v>26881.2</v>
      </c>
      <c r="GY438">
        <v>25904</v>
      </c>
      <c r="GZ438">
        <v>30660.8</v>
      </c>
      <c r="HA438">
        <v>29487.3</v>
      </c>
      <c r="HB438">
        <v>38809.4</v>
      </c>
      <c r="HC438">
        <v>36044.8</v>
      </c>
      <c r="HD438">
        <v>46870</v>
      </c>
      <c r="HE438">
        <v>43807.9</v>
      </c>
      <c r="HF438">
        <v>1.84485</v>
      </c>
      <c r="HG438">
        <v>1.83223</v>
      </c>
      <c r="HH438">
        <v>0.0387356</v>
      </c>
      <c r="HI438">
        <v>0</v>
      </c>
      <c r="HJ438">
        <v>23.3596</v>
      </c>
      <c r="HK438">
        <v>999.9</v>
      </c>
      <c r="HL438">
        <v>31.1</v>
      </c>
      <c r="HM438">
        <v>32.7</v>
      </c>
      <c r="HN438">
        <v>17.1432</v>
      </c>
      <c r="HO438">
        <v>63.3204</v>
      </c>
      <c r="HP438">
        <v>19.4151</v>
      </c>
      <c r="HQ438">
        <v>1</v>
      </c>
      <c r="HR438">
        <v>0.0432571</v>
      </c>
      <c r="HS438">
        <v>2.35145</v>
      </c>
      <c r="HT438">
        <v>20.1907</v>
      </c>
      <c r="HU438">
        <v>5.22987</v>
      </c>
      <c r="HV438">
        <v>11.974</v>
      </c>
      <c r="HW438">
        <v>4.9707</v>
      </c>
      <c r="HX438">
        <v>3.28968</v>
      </c>
      <c r="HY438">
        <v>9999</v>
      </c>
      <c r="HZ438">
        <v>9999</v>
      </c>
      <c r="IA438">
        <v>9999</v>
      </c>
      <c r="IB438">
        <v>999.9</v>
      </c>
      <c r="IC438">
        <v>4.97294</v>
      </c>
      <c r="ID438">
        <v>1.87759</v>
      </c>
      <c r="IE438">
        <v>1.87561</v>
      </c>
      <c r="IF438">
        <v>1.87849</v>
      </c>
      <c r="IG438">
        <v>1.87515</v>
      </c>
      <c r="IH438">
        <v>1.87867</v>
      </c>
      <c r="II438">
        <v>1.87581</v>
      </c>
      <c r="IJ438">
        <v>1.87698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0.788</v>
      </c>
      <c r="IY438">
        <v>0.1372</v>
      </c>
      <c r="IZ438">
        <v>-0.1194416370607354</v>
      </c>
      <c r="JA438">
        <v>0.002211305909277446</v>
      </c>
      <c r="JB438">
        <v>-1.416678044876584E-06</v>
      </c>
      <c r="JC438">
        <v>5.589822708492042E-10</v>
      </c>
      <c r="JD438">
        <v>-0.0366444106193515</v>
      </c>
      <c r="JE438">
        <v>-0.003883289402147765</v>
      </c>
      <c r="JF438">
        <v>0.001294046794190009</v>
      </c>
      <c r="JG438">
        <v>-2.515066912705432E-05</v>
      </c>
      <c r="JH438">
        <v>14</v>
      </c>
      <c r="JI438">
        <v>2052</v>
      </c>
      <c r="JJ438">
        <v>1</v>
      </c>
      <c r="JK438">
        <v>21</v>
      </c>
      <c r="JL438">
        <v>29355589.6</v>
      </c>
      <c r="JM438">
        <v>29355589.6</v>
      </c>
      <c r="JN438">
        <v>1.53076</v>
      </c>
      <c r="JO438">
        <v>2.53784</v>
      </c>
      <c r="JP438">
        <v>1.39893</v>
      </c>
      <c r="JQ438">
        <v>2.32666</v>
      </c>
      <c r="JR438">
        <v>1.44897</v>
      </c>
      <c r="JS438">
        <v>2.59766</v>
      </c>
      <c r="JT438">
        <v>38.0134</v>
      </c>
      <c r="JU438">
        <v>23.8861</v>
      </c>
      <c r="JV438">
        <v>18</v>
      </c>
      <c r="JW438">
        <v>477.941</v>
      </c>
      <c r="JX438">
        <v>439.218</v>
      </c>
      <c r="JY438">
        <v>20.4761</v>
      </c>
      <c r="JZ438">
        <v>27.5774</v>
      </c>
      <c r="KA438">
        <v>30.0004</v>
      </c>
      <c r="KB438">
        <v>26.981</v>
      </c>
      <c r="KC438">
        <v>27.0115</v>
      </c>
      <c r="KD438">
        <v>30.7197</v>
      </c>
      <c r="KE438">
        <v>23.1045</v>
      </c>
      <c r="KF438">
        <v>10.0007</v>
      </c>
      <c r="KG438">
        <v>20.4933</v>
      </c>
      <c r="KH438">
        <v>640.9160000000001</v>
      </c>
      <c r="KI438">
        <v>13.3151</v>
      </c>
      <c r="KJ438">
        <v>101.318</v>
      </c>
      <c r="KK438">
        <v>100.774</v>
      </c>
    </row>
    <row r="439" spans="1:297">
      <c r="A439">
        <v>423</v>
      </c>
      <c r="B439">
        <v>1761335378.6</v>
      </c>
      <c r="C439">
        <v>7338</v>
      </c>
      <c r="D439" t="s">
        <v>1293</v>
      </c>
      <c r="E439" t="s">
        <v>1294</v>
      </c>
      <c r="F439">
        <v>5</v>
      </c>
      <c r="G439" t="s">
        <v>1218</v>
      </c>
      <c r="H439" t="s">
        <v>436</v>
      </c>
      <c r="I439">
        <v>1761335371.062963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633.09521322611</v>
      </c>
      <c r="AK439">
        <v>599.0434848484847</v>
      </c>
      <c r="AL439">
        <v>3.346855662223872</v>
      </c>
      <c r="AM439">
        <v>65.51020882067021</v>
      </c>
      <c r="AN439">
        <f>(AP439 - AO439 + DY439*1E3/(8.314*(EA439+273.15)) * AR439/DX439 * AQ439) * DX439/(100*DL439) * 1000/(1000 - AP439)</f>
        <v>0</v>
      </c>
      <c r="AO439">
        <v>13.35886493485943</v>
      </c>
      <c r="AP439">
        <v>16.54960484848485</v>
      </c>
      <c r="AQ439">
        <v>-8.152397327023145E-06</v>
      </c>
      <c r="AR439">
        <v>115.0369576988804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1761335371.062963</v>
      </c>
      <c r="DR439">
        <v>565.9704814814814</v>
      </c>
      <c r="DS439">
        <v>609.3778888888888</v>
      </c>
      <c r="DT439">
        <v>16.56113703703704</v>
      </c>
      <c r="DU439">
        <v>13.39381851851852</v>
      </c>
      <c r="DV439">
        <v>565.1918148148148</v>
      </c>
      <c r="DW439">
        <v>16.42392592592592</v>
      </c>
      <c r="DX439">
        <v>499.9946296296297</v>
      </c>
      <c r="DY439">
        <v>90.10964444444444</v>
      </c>
      <c r="DZ439">
        <v>0.04443747407407408</v>
      </c>
      <c r="EA439">
        <v>23.86684444444445</v>
      </c>
      <c r="EB439">
        <v>23.99514444444445</v>
      </c>
      <c r="EC439">
        <v>999.9000000000001</v>
      </c>
      <c r="ED439">
        <v>0</v>
      </c>
      <c r="EE439">
        <v>0</v>
      </c>
      <c r="EF439">
        <v>10011.3262962963</v>
      </c>
      <c r="EG439">
        <v>0</v>
      </c>
      <c r="EH439">
        <v>1142.785925925926</v>
      </c>
      <c r="EI439">
        <v>-43.40739259259258</v>
      </c>
      <c r="EJ439">
        <v>575.5014444444445</v>
      </c>
      <c r="EK439">
        <v>617.6501111111111</v>
      </c>
      <c r="EL439">
        <v>3.167319259259259</v>
      </c>
      <c r="EM439">
        <v>609.3778888888888</v>
      </c>
      <c r="EN439">
        <v>13.39381851851852</v>
      </c>
      <c r="EO439">
        <v>1.492318148148148</v>
      </c>
      <c r="EP439">
        <v>1.206911481481481</v>
      </c>
      <c r="EQ439">
        <v>12.88967407407407</v>
      </c>
      <c r="ER439">
        <v>9.687047777777778</v>
      </c>
      <c r="ES439">
        <v>1199.998148148148</v>
      </c>
      <c r="ET439">
        <v>0.9670050000000002</v>
      </c>
      <c r="EU439">
        <v>0.03299524074074074</v>
      </c>
      <c r="EV439">
        <v>0</v>
      </c>
      <c r="EW439">
        <v>1475.260740740741</v>
      </c>
      <c r="EX439">
        <v>5.000560000000001</v>
      </c>
      <c r="EY439">
        <v>17533.82962962963</v>
      </c>
      <c r="EZ439">
        <v>10316.80740740741</v>
      </c>
      <c r="FA439">
        <v>36.75896296296296</v>
      </c>
      <c r="FB439">
        <v>39.17781481481481</v>
      </c>
      <c r="FC439">
        <v>37.67107407407407</v>
      </c>
      <c r="FD439">
        <v>38.06925925925925</v>
      </c>
      <c r="FE439">
        <v>38.02755555555555</v>
      </c>
      <c r="FF439">
        <v>1155.568148148148</v>
      </c>
      <c r="FG439">
        <v>39.43</v>
      </c>
      <c r="FH439">
        <v>0</v>
      </c>
      <c r="FI439">
        <v>1761335414.6</v>
      </c>
      <c r="FJ439">
        <v>0</v>
      </c>
      <c r="FK439">
        <v>1475.238076923077</v>
      </c>
      <c r="FL439">
        <v>5.401367515148596</v>
      </c>
      <c r="FM439">
        <v>85.72991453459876</v>
      </c>
      <c r="FN439">
        <v>17533.83076923077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-43.2173375</v>
      </c>
      <c r="GD439">
        <v>-4.10308255159463</v>
      </c>
      <c r="GE439">
        <v>0.3978230194995635</v>
      </c>
      <c r="GF439">
        <v>0</v>
      </c>
      <c r="GG439">
        <v>1474.886176470588</v>
      </c>
      <c r="GH439">
        <v>6.464018329746081</v>
      </c>
      <c r="GI439">
        <v>0.6828229238453429</v>
      </c>
      <c r="GJ439">
        <v>0</v>
      </c>
      <c r="GK439">
        <v>3.1526795</v>
      </c>
      <c r="GL439">
        <v>0.3346052532833014</v>
      </c>
      <c r="GM439">
        <v>0.0328524537097307</v>
      </c>
      <c r="GN439">
        <v>0</v>
      </c>
      <c r="GO439">
        <v>0</v>
      </c>
      <c r="GP439">
        <v>3</v>
      </c>
      <c r="GQ439" t="s">
        <v>497</v>
      </c>
      <c r="GR439">
        <v>3.13015</v>
      </c>
      <c r="GS439">
        <v>2.72237</v>
      </c>
      <c r="GT439">
        <v>0.109816</v>
      </c>
      <c r="GU439">
        <v>0.116194</v>
      </c>
      <c r="GV439">
        <v>0.0823146</v>
      </c>
      <c r="GW439">
        <v>0.0709244</v>
      </c>
      <c r="GX439">
        <v>26815.7</v>
      </c>
      <c r="GY439">
        <v>25840.9</v>
      </c>
      <c r="GZ439">
        <v>30660.3</v>
      </c>
      <c r="HA439">
        <v>29486.7</v>
      </c>
      <c r="HB439">
        <v>38810.4</v>
      </c>
      <c r="HC439">
        <v>36047.1</v>
      </c>
      <c r="HD439">
        <v>46869</v>
      </c>
      <c r="HE439">
        <v>43807.1</v>
      </c>
      <c r="HF439">
        <v>1.845</v>
      </c>
      <c r="HG439">
        <v>1.83188</v>
      </c>
      <c r="HH439">
        <v>0.0385344</v>
      </c>
      <c r="HI439">
        <v>0</v>
      </c>
      <c r="HJ439">
        <v>23.3608</v>
      </c>
      <c r="HK439">
        <v>999.9</v>
      </c>
      <c r="HL439">
        <v>31.1</v>
      </c>
      <c r="HM439">
        <v>32.6</v>
      </c>
      <c r="HN439">
        <v>17.0482</v>
      </c>
      <c r="HO439">
        <v>63.6604</v>
      </c>
      <c r="HP439">
        <v>19.5152</v>
      </c>
      <c r="HQ439">
        <v>1</v>
      </c>
      <c r="HR439">
        <v>0.0437754</v>
      </c>
      <c r="HS439">
        <v>2.29736</v>
      </c>
      <c r="HT439">
        <v>20.1913</v>
      </c>
      <c r="HU439">
        <v>5.22957</v>
      </c>
      <c r="HV439">
        <v>11.974</v>
      </c>
      <c r="HW439">
        <v>4.9707</v>
      </c>
      <c r="HX439">
        <v>3.28965</v>
      </c>
      <c r="HY439">
        <v>9999</v>
      </c>
      <c r="HZ439">
        <v>9999</v>
      </c>
      <c r="IA439">
        <v>9999</v>
      </c>
      <c r="IB439">
        <v>999.9</v>
      </c>
      <c r="IC439">
        <v>4.97294</v>
      </c>
      <c r="ID439">
        <v>1.87759</v>
      </c>
      <c r="IE439">
        <v>1.87561</v>
      </c>
      <c r="IF439">
        <v>1.87851</v>
      </c>
      <c r="IG439">
        <v>1.87516</v>
      </c>
      <c r="IH439">
        <v>1.87869</v>
      </c>
      <c r="II439">
        <v>1.87585</v>
      </c>
      <c r="IJ439">
        <v>1.877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0.8070000000000001</v>
      </c>
      <c r="IY439">
        <v>0.137</v>
      </c>
      <c r="IZ439">
        <v>-0.1194416370607354</v>
      </c>
      <c r="JA439">
        <v>0.002211305909277446</v>
      </c>
      <c r="JB439">
        <v>-1.416678044876584E-06</v>
      </c>
      <c r="JC439">
        <v>5.589822708492042E-10</v>
      </c>
      <c r="JD439">
        <v>-0.0366444106193515</v>
      </c>
      <c r="JE439">
        <v>-0.003883289402147765</v>
      </c>
      <c r="JF439">
        <v>0.001294046794190009</v>
      </c>
      <c r="JG439">
        <v>-2.515066912705432E-05</v>
      </c>
      <c r="JH439">
        <v>14</v>
      </c>
      <c r="JI439">
        <v>2052</v>
      </c>
      <c r="JJ439">
        <v>1</v>
      </c>
      <c r="JK439">
        <v>21</v>
      </c>
      <c r="JL439">
        <v>29355589.6</v>
      </c>
      <c r="JM439">
        <v>29355589.6</v>
      </c>
      <c r="JN439">
        <v>1.5625</v>
      </c>
      <c r="JO439">
        <v>2.54761</v>
      </c>
      <c r="JP439">
        <v>1.39893</v>
      </c>
      <c r="JQ439">
        <v>2.32788</v>
      </c>
      <c r="JR439">
        <v>1.44897</v>
      </c>
      <c r="JS439">
        <v>2.58911</v>
      </c>
      <c r="JT439">
        <v>38.0377</v>
      </c>
      <c r="JU439">
        <v>23.8861</v>
      </c>
      <c r="JV439">
        <v>18</v>
      </c>
      <c r="JW439">
        <v>478.096</v>
      </c>
      <c r="JX439">
        <v>439.091</v>
      </c>
      <c r="JY439">
        <v>20.4814</v>
      </c>
      <c r="JZ439">
        <v>27.5868</v>
      </c>
      <c r="KA439">
        <v>30.0005</v>
      </c>
      <c r="KB439">
        <v>26.9919</v>
      </c>
      <c r="KC439">
        <v>27.0229</v>
      </c>
      <c r="KD439">
        <v>31.3305</v>
      </c>
      <c r="KE439">
        <v>23.1045</v>
      </c>
      <c r="KF439">
        <v>10.0007</v>
      </c>
      <c r="KG439">
        <v>20.4962</v>
      </c>
      <c r="KH439">
        <v>654.272</v>
      </c>
      <c r="KI439">
        <v>13.3008</v>
      </c>
      <c r="KJ439">
        <v>101.317</v>
      </c>
      <c r="KK439">
        <v>100.771</v>
      </c>
    </row>
    <row r="440" spans="1:297">
      <c r="A440">
        <v>424</v>
      </c>
      <c r="B440">
        <v>1761335383.6</v>
      </c>
      <c r="C440">
        <v>7343</v>
      </c>
      <c r="D440" t="s">
        <v>1295</v>
      </c>
      <c r="E440" t="s">
        <v>1296</v>
      </c>
      <c r="F440">
        <v>5</v>
      </c>
      <c r="G440" t="s">
        <v>1218</v>
      </c>
      <c r="H440" t="s">
        <v>436</v>
      </c>
      <c r="I440">
        <v>1761335376.081481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650.1938197654582</v>
      </c>
      <c r="AK440">
        <v>615.8121515151514</v>
      </c>
      <c r="AL440">
        <v>3.341126611752903</v>
      </c>
      <c r="AM440">
        <v>65.51020882067021</v>
      </c>
      <c r="AN440">
        <f>(AP440 - AO440 + DY440*1E3/(8.314*(EA440+273.15)) * AR440/DX440 * AQ440) * DX440/(100*DL440) * 1000/(1000 - AP440)</f>
        <v>0</v>
      </c>
      <c r="AO440">
        <v>13.34194276846856</v>
      </c>
      <c r="AP440">
        <v>16.54999333333333</v>
      </c>
      <c r="AQ440">
        <v>-1.762326857057225E-06</v>
      </c>
      <c r="AR440">
        <v>115.0369576988804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1761335376.081481</v>
      </c>
      <c r="DR440">
        <v>582.5050740740741</v>
      </c>
      <c r="DS440">
        <v>626.2478148148148</v>
      </c>
      <c r="DT440">
        <v>16.55488148148148</v>
      </c>
      <c r="DU440">
        <v>13.36468518518519</v>
      </c>
      <c r="DV440">
        <v>581.7077407407407</v>
      </c>
      <c r="DW440">
        <v>16.41778148148148</v>
      </c>
      <c r="DX440">
        <v>500.0331851851852</v>
      </c>
      <c r="DY440">
        <v>90.10846666666667</v>
      </c>
      <c r="DZ440">
        <v>0.04433842962962963</v>
      </c>
      <c r="EA440">
        <v>23.86495925925926</v>
      </c>
      <c r="EB440">
        <v>23.99397407407407</v>
      </c>
      <c r="EC440">
        <v>999.9000000000001</v>
      </c>
      <c r="ED440">
        <v>0</v>
      </c>
      <c r="EE440">
        <v>0</v>
      </c>
      <c r="EF440">
        <v>10016.64481481482</v>
      </c>
      <c r="EG440">
        <v>0</v>
      </c>
      <c r="EH440">
        <v>1142.78</v>
      </c>
      <c r="EI440">
        <v>-43.74258518518518</v>
      </c>
      <c r="EJ440">
        <v>592.3108148148149</v>
      </c>
      <c r="EK440">
        <v>634.7304444444444</v>
      </c>
      <c r="EL440">
        <v>3.190207037037037</v>
      </c>
      <c r="EM440">
        <v>626.2478148148148</v>
      </c>
      <c r="EN440">
        <v>13.36468518518519</v>
      </c>
      <c r="EO440">
        <v>1.491735185185185</v>
      </c>
      <c r="EP440">
        <v>1.204270370370371</v>
      </c>
      <c r="EQ440">
        <v>12.8837037037037</v>
      </c>
      <c r="ER440">
        <v>9.654425185185186</v>
      </c>
      <c r="ES440">
        <v>1200.004074074074</v>
      </c>
      <c r="ET440">
        <v>0.9670050000000002</v>
      </c>
      <c r="EU440">
        <v>0.03299524074074074</v>
      </c>
      <c r="EV440">
        <v>0</v>
      </c>
      <c r="EW440">
        <v>1475.71</v>
      </c>
      <c r="EX440">
        <v>5.000560000000001</v>
      </c>
      <c r="EY440">
        <v>17540.72222222222</v>
      </c>
      <c r="EZ440">
        <v>10316.84814814815</v>
      </c>
      <c r="FA440">
        <v>36.89777777777778</v>
      </c>
      <c r="FB440">
        <v>39.1824074074074</v>
      </c>
      <c r="FC440">
        <v>37.71051851851852</v>
      </c>
      <c r="FD440">
        <v>38.09711111111111</v>
      </c>
      <c r="FE440">
        <v>38.02985185185185</v>
      </c>
      <c r="FF440">
        <v>1155.574074074074</v>
      </c>
      <c r="FG440">
        <v>39.43</v>
      </c>
      <c r="FH440">
        <v>0</v>
      </c>
      <c r="FI440">
        <v>1761335419.4</v>
      </c>
      <c r="FJ440">
        <v>0</v>
      </c>
      <c r="FK440">
        <v>1475.708076923077</v>
      </c>
      <c r="FL440">
        <v>6.482393161545961</v>
      </c>
      <c r="FM440">
        <v>77.73675207750195</v>
      </c>
      <c r="FN440">
        <v>17540.40769230769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-43.5597375</v>
      </c>
      <c r="GD440">
        <v>-3.921493058161265</v>
      </c>
      <c r="GE440">
        <v>0.3795299393246199</v>
      </c>
      <c r="GF440">
        <v>0</v>
      </c>
      <c r="GG440">
        <v>1475.490294117647</v>
      </c>
      <c r="GH440">
        <v>5.93689839080504</v>
      </c>
      <c r="GI440">
        <v>0.6347926261391941</v>
      </c>
      <c r="GJ440">
        <v>0</v>
      </c>
      <c r="GK440">
        <v>3.17632375</v>
      </c>
      <c r="GL440">
        <v>0.2851642401500836</v>
      </c>
      <c r="GM440">
        <v>0.02867253011921863</v>
      </c>
      <c r="GN440">
        <v>0</v>
      </c>
      <c r="GO440">
        <v>0</v>
      </c>
      <c r="GP440">
        <v>3</v>
      </c>
      <c r="GQ440" t="s">
        <v>497</v>
      </c>
      <c r="GR440">
        <v>3.13022</v>
      </c>
      <c r="GS440">
        <v>2.72205</v>
      </c>
      <c r="GT440">
        <v>0.111944</v>
      </c>
      <c r="GU440">
        <v>0.118314</v>
      </c>
      <c r="GV440">
        <v>0.0823132</v>
      </c>
      <c r="GW440">
        <v>0.07088270000000001</v>
      </c>
      <c r="GX440">
        <v>26751.3</v>
      </c>
      <c r="GY440">
        <v>25778.5</v>
      </c>
      <c r="GZ440">
        <v>30660</v>
      </c>
      <c r="HA440">
        <v>29486.3</v>
      </c>
      <c r="HB440">
        <v>38810.6</v>
      </c>
      <c r="HC440">
        <v>36048.2</v>
      </c>
      <c r="HD440">
        <v>46868.8</v>
      </c>
      <c r="HE440">
        <v>43806.3</v>
      </c>
      <c r="HF440">
        <v>1.84477</v>
      </c>
      <c r="HG440">
        <v>1.83177</v>
      </c>
      <c r="HH440">
        <v>0.038147</v>
      </c>
      <c r="HI440">
        <v>0</v>
      </c>
      <c r="HJ440">
        <v>23.3626</v>
      </c>
      <c r="HK440">
        <v>999.9</v>
      </c>
      <c r="HL440">
        <v>31.1</v>
      </c>
      <c r="HM440">
        <v>32.6</v>
      </c>
      <c r="HN440">
        <v>17.0502</v>
      </c>
      <c r="HO440">
        <v>63.6404</v>
      </c>
      <c r="HP440">
        <v>19.2829</v>
      </c>
      <c r="HQ440">
        <v>1</v>
      </c>
      <c r="HR440">
        <v>0.0442251</v>
      </c>
      <c r="HS440">
        <v>2.26912</v>
      </c>
      <c r="HT440">
        <v>20.1916</v>
      </c>
      <c r="HU440">
        <v>5.22972</v>
      </c>
      <c r="HV440">
        <v>11.974</v>
      </c>
      <c r="HW440">
        <v>4.97075</v>
      </c>
      <c r="HX440">
        <v>3.28968</v>
      </c>
      <c r="HY440">
        <v>9999</v>
      </c>
      <c r="HZ440">
        <v>9999</v>
      </c>
      <c r="IA440">
        <v>9999</v>
      </c>
      <c r="IB440">
        <v>999.9</v>
      </c>
      <c r="IC440">
        <v>4.97297</v>
      </c>
      <c r="ID440">
        <v>1.87758</v>
      </c>
      <c r="IE440">
        <v>1.87561</v>
      </c>
      <c r="IF440">
        <v>1.87847</v>
      </c>
      <c r="IG440">
        <v>1.87515</v>
      </c>
      <c r="IH440">
        <v>1.87866</v>
      </c>
      <c r="II440">
        <v>1.87581</v>
      </c>
      <c r="IJ440">
        <v>1.87698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0.826</v>
      </c>
      <c r="IY440">
        <v>0.137</v>
      </c>
      <c r="IZ440">
        <v>-0.1194416370607354</v>
      </c>
      <c r="JA440">
        <v>0.002211305909277446</v>
      </c>
      <c r="JB440">
        <v>-1.416678044876584E-06</v>
      </c>
      <c r="JC440">
        <v>5.589822708492042E-10</v>
      </c>
      <c r="JD440">
        <v>-0.0366444106193515</v>
      </c>
      <c r="JE440">
        <v>-0.003883289402147765</v>
      </c>
      <c r="JF440">
        <v>0.001294046794190009</v>
      </c>
      <c r="JG440">
        <v>-2.515066912705432E-05</v>
      </c>
      <c r="JH440">
        <v>14</v>
      </c>
      <c r="JI440">
        <v>2052</v>
      </c>
      <c r="JJ440">
        <v>1</v>
      </c>
      <c r="JK440">
        <v>21</v>
      </c>
      <c r="JL440">
        <v>29355589.7</v>
      </c>
      <c r="JM440">
        <v>29355589.7</v>
      </c>
      <c r="JN440">
        <v>1.59668</v>
      </c>
      <c r="JO440">
        <v>2.54639</v>
      </c>
      <c r="JP440">
        <v>1.39893</v>
      </c>
      <c r="JQ440">
        <v>2.32666</v>
      </c>
      <c r="JR440">
        <v>1.44897</v>
      </c>
      <c r="JS440">
        <v>2.49268</v>
      </c>
      <c r="JT440">
        <v>38.0134</v>
      </c>
      <c r="JU440">
        <v>23.8686</v>
      </c>
      <c r="JV440">
        <v>18</v>
      </c>
      <c r="JW440">
        <v>478.04</v>
      </c>
      <c r="JX440">
        <v>439.116</v>
      </c>
      <c r="JY440">
        <v>20.49</v>
      </c>
      <c r="JZ440">
        <v>27.5962</v>
      </c>
      <c r="KA440">
        <v>30.0006</v>
      </c>
      <c r="KB440">
        <v>27.0017</v>
      </c>
      <c r="KC440">
        <v>27.0343</v>
      </c>
      <c r="KD440">
        <v>32.0143</v>
      </c>
      <c r="KE440">
        <v>23.1045</v>
      </c>
      <c r="KF440">
        <v>10.0007</v>
      </c>
      <c r="KG440">
        <v>20.5021</v>
      </c>
      <c r="KH440">
        <v>674.312</v>
      </c>
      <c r="KI440">
        <v>13.2807</v>
      </c>
      <c r="KJ440">
        <v>101.316</v>
      </c>
      <c r="KK440">
        <v>100.77</v>
      </c>
    </row>
    <row r="441" spans="1:297">
      <c r="A441">
        <v>425</v>
      </c>
      <c r="B441">
        <v>1761335388.6</v>
      </c>
      <c r="C441">
        <v>7348</v>
      </c>
      <c r="D441" t="s">
        <v>1297</v>
      </c>
      <c r="E441" t="s">
        <v>1298</v>
      </c>
      <c r="F441">
        <v>5</v>
      </c>
      <c r="G441" t="s">
        <v>1218</v>
      </c>
      <c r="H441" t="s">
        <v>436</v>
      </c>
      <c r="I441">
        <v>1761335381.1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667.1359407865895</v>
      </c>
      <c r="AK441">
        <v>632.6628787878786</v>
      </c>
      <c r="AL441">
        <v>3.374478043654669</v>
      </c>
      <c r="AM441">
        <v>65.51020882067021</v>
      </c>
      <c r="AN441">
        <f>(AP441 - AO441 + DY441*1E3/(8.314*(EA441+273.15)) * AR441/DX441 * AQ441) * DX441/(100*DL441) * 1000/(1000 - AP441)</f>
        <v>0</v>
      </c>
      <c r="AO441">
        <v>13.3369824578816</v>
      </c>
      <c r="AP441">
        <v>16.55622242424242</v>
      </c>
      <c r="AQ441">
        <v>3.937009344427168E-06</v>
      </c>
      <c r="AR441">
        <v>115.0369576988804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1761335381.1</v>
      </c>
      <c r="DR441">
        <v>599.0446666666666</v>
      </c>
      <c r="DS441">
        <v>643.0727037037037</v>
      </c>
      <c r="DT441">
        <v>16.5518</v>
      </c>
      <c r="DU441">
        <v>13.34492222222222</v>
      </c>
      <c r="DV441">
        <v>598.2287777777777</v>
      </c>
      <c r="DW441">
        <v>16.41475185185185</v>
      </c>
      <c r="DX441">
        <v>499.9951851851852</v>
      </c>
      <c r="DY441">
        <v>90.10680000000002</v>
      </c>
      <c r="DZ441">
        <v>0.04455047407407407</v>
      </c>
      <c r="EA441">
        <v>23.86434074074074</v>
      </c>
      <c r="EB441">
        <v>23.99068888888889</v>
      </c>
      <c r="EC441">
        <v>999.9000000000001</v>
      </c>
      <c r="ED441">
        <v>0</v>
      </c>
      <c r="EE441">
        <v>0</v>
      </c>
      <c r="EF441">
        <v>9998.381111111112</v>
      </c>
      <c r="EG441">
        <v>0</v>
      </c>
      <c r="EH441">
        <v>1142.773333333333</v>
      </c>
      <c r="EI441">
        <v>-44.02787777777777</v>
      </c>
      <c r="EJ441">
        <v>609.127</v>
      </c>
      <c r="EK441">
        <v>651.7703703703705</v>
      </c>
      <c r="EL441">
        <v>3.206887407407407</v>
      </c>
      <c r="EM441">
        <v>643.0727037037037</v>
      </c>
      <c r="EN441">
        <v>13.34492222222222</v>
      </c>
      <c r="EO441">
        <v>1.49143037037037</v>
      </c>
      <c r="EP441">
        <v>1.202468518518519</v>
      </c>
      <c r="EQ441">
        <v>12.88058518518518</v>
      </c>
      <c r="ER441">
        <v>9.632139629629629</v>
      </c>
      <c r="ES441">
        <v>1199.972592592592</v>
      </c>
      <c r="ET441">
        <v>0.9670040740740743</v>
      </c>
      <c r="EU441">
        <v>0.03299615555555556</v>
      </c>
      <c r="EV441">
        <v>0</v>
      </c>
      <c r="EW441">
        <v>1476.250370370371</v>
      </c>
      <c r="EX441">
        <v>5.000560000000001</v>
      </c>
      <c r="EY441">
        <v>17546.26296296296</v>
      </c>
      <c r="EZ441">
        <v>10316.58148148148</v>
      </c>
      <c r="FA441">
        <v>37.025</v>
      </c>
      <c r="FB441">
        <v>39.187</v>
      </c>
      <c r="FC441">
        <v>37.74537037037037</v>
      </c>
      <c r="FD441">
        <v>38.12266666666666</v>
      </c>
      <c r="FE441">
        <v>38.03444444444444</v>
      </c>
      <c r="FF441">
        <v>1155.542592592592</v>
      </c>
      <c r="FG441">
        <v>39.43</v>
      </c>
      <c r="FH441">
        <v>0</v>
      </c>
      <c r="FI441">
        <v>1761335424.8</v>
      </c>
      <c r="FJ441">
        <v>0</v>
      </c>
      <c r="FK441">
        <v>1476.3324</v>
      </c>
      <c r="FL441">
        <v>6.490000012134599</v>
      </c>
      <c r="FM441">
        <v>66.13076918166236</v>
      </c>
      <c r="FN441">
        <v>17547.104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-43.8152425</v>
      </c>
      <c r="GD441">
        <v>-3.5848176360224</v>
      </c>
      <c r="GE441">
        <v>0.3475192763628369</v>
      </c>
      <c r="GF441">
        <v>0</v>
      </c>
      <c r="GG441">
        <v>1475.874411764706</v>
      </c>
      <c r="GH441">
        <v>6.371122994171578</v>
      </c>
      <c r="GI441">
        <v>0.6741495347144574</v>
      </c>
      <c r="GJ441">
        <v>0</v>
      </c>
      <c r="GK441">
        <v>3.1919855</v>
      </c>
      <c r="GL441">
        <v>0.2272932833020557</v>
      </c>
      <c r="GM441">
        <v>0.02389984403191787</v>
      </c>
      <c r="GN441">
        <v>0</v>
      </c>
      <c r="GO441">
        <v>0</v>
      </c>
      <c r="GP441">
        <v>3</v>
      </c>
      <c r="GQ441" t="s">
        <v>497</v>
      </c>
      <c r="GR441">
        <v>3.13035</v>
      </c>
      <c r="GS441">
        <v>2.72232</v>
      </c>
      <c r="GT441">
        <v>0.114057</v>
      </c>
      <c r="GU441">
        <v>0.120384</v>
      </c>
      <c r="GV441">
        <v>0.0823315</v>
      </c>
      <c r="GW441">
        <v>0.07087209999999999</v>
      </c>
      <c r="GX441">
        <v>26686.6</v>
      </c>
      <c r="GY441">
        <v>25717.8</v>
      </c>
      <c r="GZ441">
        <v>30658.8</v>
      </c>
      <c r="HA441">
        <v>29486.1</v>
      </c>
      <c r="HB441">
        <v>38808.1</v>
      </c>
      <c r="HC441">
        <v>36048.5</v>
      </c>
      <c r="HD441">
        <v>46866.6</v>
      </c>
      <c r="HE441">
        <v>43806</v>
      </c>
      <c r="HF441">
        <v>1.84473</v>
      </c>
      <c r="HG441">
        <v>1.83145</v>
      </c>
      <c r="HH441">
        <v>0.037618</v>
      </c>
      <c r="HI441">
        <v>0</v>
      </c>
      <c r="HJ441">
        <v>23.3628</v>
      </c>
      <c r="HK441">
        <v>999.9</v>
      </c>
      <c r="HL441">
        <v>31.1</v>
      </c>
      <c r="HM441">
        <v>32.6</v>
      </c>
      <c r="HN441">
        <v>17.0499</v>
      </c>
      <c r="HO441">
        <v>63.7404</v>
      </c>
      <c r="HP441">
        <v>19.2748</v>
      </c>
      <c r="HQ441">
        <v>1</v>
      </c>
      <c r="HR441">
        <v>0.0449339</v>
      </c>
      <c r="HS441">
        <v>2.24883</v>
      </c>
      <c r="HT441">
        <v>20.1927</v>
      </c>
      <c r="HU441">
        <v>5.22942</v>
      </c>
      <c r="HV441">
        <v>11.974</v>
      </c>
      <c r="HW441">
        <v>4.97015</v>
      </c>
      <c r="HX441">
        <v>3.2896</v>
      </c>
      <c r="HY441">
        <v>9999</v>
      </c>
      <c r="HZ441">
        <v>9999</v>
      </c>
      <c r="IA441">
        <v>9999</v>
      </c>
      <c r="IB441">
        <v>999.9</v>
      </c>
      <c r="IC441">
        <v>4.97296</v>
      </c>
      <c r="ID441">
        <v>1.87759</v>
      </c>
      <c r="IE441">
        <v>1.87562</v>
      </c>
      <c r="IF441">
        <v>1.87851</v>
      </c>
      <c r="IG441">
        <v>1.87516</v>
      </c>
      <c r="IH441">
        <v>1.87866</v>
      </c>
      <c r="II441">
        <v>1.87588</v>
      </c>
      <c r="IJ441">
        <v>1.877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0.844</v>
      </c>
      <c r="IY441">
        <v>0.1372</v>
      </c>
      <c r="IZ441">
        <v>-0.1194416370607354</v>
      </c>
      <c r="JA441">
        <v>0.002211305909277446</v>
      </c>
      <c r="JB441">
        <v>-1.416678044876584E-06</v>
      </c>
      <c r="JC441">
        <v>5.589822708492042E-10</v>
      </c>
      <c r="JD441">
        <v>-0.0366444106193515</v>
      </c>
      <c r="JE441">
        <v>-0.003883289402147765</v>
      </c>
      <c r="JF441">
        <v>0.001294046794190009</v>
      </c>
      <c r="JG441">
        <v>-2.515066912705432E-05</v>
      </c>
      <c r="JH441">
        <v>14</v>
      </c>
      <c r="JI441">
        <v>2052</v>
      </c>
      <c r="JJ441">
        <v>1</v>
      </c>
      <c r="JK441">
        <v>21</v>
      </c>
      <c r="JL441">
        <v>29355589.8</v>
      </c>
      <c r="JM441">
        <v>29355589.8</v>
      </c>
      <c r="JN441">
        <v>1.62598</v>
      </c>
      <c r="JO441">
        <v>2.5354</v>
      </c>
      <c r="JP441">
        <v>1.39893</v>
      </c>
      <c r="JQ441">
        <v>2.32788</v>
      </c>
      <c r="JR441">
        <v>1.44897</v>
      </c>
      <c r="JS441">
        <v>2.54517</v>
      </c>
      <c r="JT441">
        <v>38.0134</v>
      </c>
      <c r="JU441">
        <v>23.8861</v>
      </c>
      <c r="JV441">
        <v>18</v>
      </c>
      <c r="JW441">
        <v>478.087</v>
      </c>
      <c r="JX441">
        <v>439.004</v>
      </c>
      <c r="JY441">
        <v>20.4991</v>
      </c>
      <c r="JZ441">
        <v>27.6055</v>
      </c>
      <c r="KA441">
        <v>30.0006</v>
      </c>
      <c r="KB441">
        <v>27.013</v>
      </c>
      <c r="KC441">
        <v>27.0457</v>
      </c>
      <c r="KD441">
        <v>32.6199</v>
      </c>
      <c r="KE441">
        <v>23.1045</v>
      </c>
      <c r="KF441">
        <v>10.0007</v>
      </c>
      <c r="KG441">
        <v>20.5108</v>
      </c>
      <c r="KH441">
        <v>687.675</v>
      </c>
      <c r="KI441">
        <v>13.2514</v>
      </c>
      <c r="KJ441">
        <v>101.312</v>
      </c>
      <c r="KK441">
        <v>100.769</v>
      </c>
    </row>
    <row r="442" spans="1:297">
      <c r="A442">
        <v>426</v>
      </c>
      <c r="B442">
        <v>1761335393.6</v>
      </c>
      <c r="C442">
        <v>7353</v>
      </c>
      <c r="D442" t="s">
        <v>1299</v>
      </c>
      <c r="E442" t="s">
        <v>1300</v>
      </c>
      <c r="F442">
        <v>5</v>
      </c>
      <c r="G442" t="s">
        <v>1218</v>
      </c>
      <c r="H442" t="s">
        <v>436</v>
      </c>
      <c r="I442">
        <v>1761335385.814285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684.1382239037482</v>
      </c>
      <c r="AK442">
        <v>649.4238727272727</v>
      </c>
      <c r="AL442">
        <v>3.354421178076108</v>
      </c>
      <c r="AM442">
        <v>65.51020882067021</v>
      </c>
      <c r="AN442">
        <f>(AP442 - AO442 + DY442*1E3/(8.314*(EA442+273.15)) * AR442/DX442 * AQ442) * DX442/(100*DL442) * 1000/(1000 - AP442)</f>
        <v>0</v>
      </c>
      <c r="AO442">
        <v>13.33737737608725</v>
      </c>
      <c r="AP442">
        <v>16.56677878787878</v>
      </c>
      <c r="AQ442">
        <v>6.333107272748053E-06</v>
      </c>
      <c r="AR442">
        <v>115.0369576988804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1761335385.814285</v>
      </c>
      <c r="DR442">
        <v>614.6085357142857</v>
      </c>
      <c r="DS442">
        <v>658.9037142857144</v>
      </c>
      <c r="DT442">
        <v>16.55447857142857</v>
      </c>
      <c r="DU442">
        <v>13.33773214285714</v>
      </c>
      <c r="DV442">
        <v>613.7753571428572</v>
      </c>
      <c r="DW442">
        <v>16.41737857142857</v>
      </c>
      <c r="DX442">
        <v>499.9902857142857</v>
      </c>
      <c r="DY442">
        <v>90.10450357142858</v>
      </c>
      <c r="DZ442">
        <v>0.04453510714285715</v>
      </c>
      <c r="EA442">
        <v>23.86517142857144</v>
      </c>
      <c r="EB442">
        <v>23.9893</v>
      </c>
      <c r="EC442">
        <v>999.9000000000002</v>
      </c>
      <c r="ED442">
        <v>0</v>
      </c>
      <c r="EE442">
        <v>0</v>
      </c>
      <c r="EF442">
        <v>10001.51535714286</v>
      </c>
      <c r="EG442">
        <v>0</v>
      </c>
      <c r="EH442">
        <v>1142.769642857143</v>
      </c>
      <c r="EI442">
        <v>-44.29515357142856</v>
      </c>
      <c r="EJ442">
        <v>624.9544285714285</v>
      </c>
      <c r="EK442">
        <v>667.81075</v>
      </c>
      <c r="EL442">
        <v>3.216755357142857</v>
      </c>
      <c r="EM442">
        <v>658.9037142857144</v>
      </c>
      <c r="EN442">
        <v>13.33773214285714</v>
      </c>
      <c r="EO442">
        <v>1.491633571428571</v>
      </c>
      <c r="EP442">
        <v>1.20179</v>
      </c>
      <c r="EQ442">
        <v>12.88266785714286</v>
      </c>
      <c r="ER442">
        <v>9.623732857142857</v>
      </c>
      <c r="ES442">
        <v>1199.983928571428</v>
      </c>
      <c r="ET442">
        <v>0.9670044642857144</v>
      </c>
      <c r="EU442">
        <v>0.03299578928571429</v>
      </c>
      <c r="EV442">
        <v>0</v>
      </c>
      <c r="EW442">
        <v>1476.674642857143</v>
      </c>
      <c r="EX442">
        <v>5.000560000000001</v>
      </c>
      <c r="EY442">
        <v>17551.37857142857</v>
      </c>
      <c r="EZ442">
        <v>10316.67857142857</v>
      </c>
      <c r="FA442">
        <v>37.0465</v>
      </c>
      <c r="FB442">
        <v>39.187</v>
      </c>
      <c r="FC442">
        <v>37.75</v>
      </c>
      <c r="FD442">
        <v>38.125</v>
      </c>
      <c r="FE442">
        <v>38.03764285714285</v>
      </c>
      <c r="FF442">
        <v>1155.553928571428</v>
      </c>
      <c r="FG442">
        <v>39.43</v>
      </c>
      <c r="FH442">
        <v>0</v>
      </c>
      <c r="FI442">
        <v>1761335429.6</v>
      </c>
      <c r="FJ442">
        <v>0</v>
      </c>
      <c r="FK442">
        <v>1476.7508</v>
      </c>
      <c r="FL442">
        <v>4.450000008344441</v>
      </c>
      <c r="FM442">
        <v>52.96923080828188</v>
      </c>
      <c r="FN442">
        <v>17551.852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-44.10604634146342</v>
      </c>
      <c r="GD442">
        <v>-3.412593031359034</v>
      </c>
      <c r="GE442">
        <v>0.3399217234840564</v>
      </c>
      <c r="GF442">
        <v>0</v>
      </c>
      <c r="GG442">
        <v>1476.370294117647</v>
      </c>
      <c r="GH442">
        <v>5.761497322264428</v>
      </c>
      <c r="GI442">
        <v>0.6145514159991641</v>
      </c>
      <c r="GJ442">
        <v>0</v>
      </c>
      <c r="GK442">
        <v>3.209911463414634</v>
      </c>
      <c r="GL442">
        <v>0.1197917770034894</v>
      </c>
      <c r="GM442">
        <v>0.01193067118529333</v>
      </c>
      <c r="GN442">
        <v>0</v>
      </c>
      <c r="GO442">
        <v>0</v>
      </c>
      <c r="GP442">
        <v>3</v>
      </c>
      <c r="GQ442" t="s">
        <v>497</v>
      </c>
      <c r="GR442">
        <v>3.13028</v>
      </c>
      <c r="GS442">
        <v>2.72231</v>
      </c>
      <c r="GT442">
        <v>0.116134</v>
      </c>
      <c r="GU442">
        <v>0.122435</v>
      </c>
      <c r="GV442">
        <v>0.0823673</v>
      </c>
      <c r="GW442">
        <v>0.0708025</v>
      </c>
      <c r="GX442">
        <v>26623.5</v>
      </c>
      <c r="GY442">
        <v>25657.3</v>
      </c>
      <c r="GZ442">
        <v>30658.2</v>
      </c>
      <c r="HA442">
        <v>29485.5</v>
      </c>
      <c r="HB442">
        <v>38806.2</v>
      </c>
      <c r="HC442">
        <v>36050.8</v>
      </c>
      <c r="HD442">
        <v>46866</v>
      </c>
      <c r="HE442">
        <v>43805.3</v>
      </c>
      <c r="HF442">
        <v>1.84463</v>
      </c>
      <c r="HG442">
        <v>1.83123</v>
      </c>
      <c r="HH442">
        <v>0.0380725</v>
      </c>
      <c r="HI442">
        <v>0</v>
      </c>
      <c r="HJ442">
        <v>23.3645</v>
      </c>
      <c r="HK442">
        <v>999.9</v>
      </c>
      <c r="HL442">
        <v>31.1</v>
      </c>
      <c r="HM442">
        <v>32.6</v>
      </c>
      <c r="HN442">
        <v>17.0502</v>
      </c>
      <c r="HO442">
        <v>63.4204</v>
      </c>
      <c r="HP442">
        <v>19.5633</v>
      </c>
      <c r="HQ442">
        <v>1</v>
      </c>
      <c r="HR442">
        <v>0.0453633</v>
      </c>
      <c r="HS442">
        <v>2.23934</v>
      </c>
      <c r="HT442">
        <v>20.192</v>
      </c>
      <c r="HU442">
        <v>5.22882</v>
      </c>
      <c r="HV442">
        <v>11.974</v>
      </c>
      <c r="HW442">
        <v>4.9705</v>
      </c>
      <c r="HX442">
        <v>3.2895</v>
      </c>
      <c r="HY442">
        <v>9999</v>
      </c>
      <c r="HZ442">
        <v>9999</v>
      </c>
      <c r="IA442">
        <v>9999</v>
      </c>
      <c r="IB442">
        <v>999.9</v>
      </c>
      <c r="IC442">
        <v>4.97293</v>
      </c>
      <c r="ID442">
        <v>1.87758</v>
      </c>
      <c r="IE442">
        <v>1.87561</v>
      </c>
      <c r="IF442">
        <v>1.87848</v>
      </c>
      <c r="IG442">
        <v>1.87515</v>
      </c>
      <c r="IH442">
        <v>1.87867</v>
      </c>
      <c r="II442">
        <v>1.87581</v>
      </c>
      <c r="IJ442">
        <v>1.87698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0.862</v>
      </c>
      <c r="IY442">
        <v>0.1373</v>
      </c>
      <c r="IZ442">
        <v>-0.1194416370607354</v>
      </c>
      <c r="JA442">
        <v>0.002211305909277446</v>
      </c>
      <c r="JB442">
        <v>-1.416678044876584E-06</v>
      </c>
      <c r="JC442">
        <v>5.589822708492042E-10</v>
      </c>
      <c r="JD442">
        <v>-0.0366444106193515</v>
      </c>
      <c r="JE442">
        <v>-0.003883289402147765</v>
      </c>
      <c r="JF442">
        <v>0.001294046794190009</v>
      </c>
      <c r="JG442">
        <v>-2.515066912705432E-05</v>
      </c>
      <c r="JH442">
        <v>14</v>
      </c>
      <c r="JI442">
        <v>2052</v>
      </c>
      <c r="JJ442">
        <v>1</v>
      </c>
      <c r="JK442">
        <v>21</v>
      </c>
      <c r="JL442">
        <v>29355589.9</v>
      </c>
      <c r="JM442">
        <v>29355589.9</v>
      </c>
      <c r="JN442">
        <v>1.66016</v>
      </c>
      <c r="JO442">
        <v>2.5415</v>
      </c>
      <c r="JP442">
        <v>1.39893</v>
      </c>
      <c r="JQ442">
        <v>2.32788</v>
      </c>
      <c r="JR442">
        <v>1.44897</v>
      </c>
      <c r="JS442">
        <v>2.62329</v>
      </c>
      <c r="JT442">
        <v>38.0134</v>
      </c>
      <c r="JU442">
        <v>23.8774</v>
      </c>
      <c r="JV442">
        <v>18</v>
      </c>
      <c r="JW442">
        <v>478.11</v>
      </c>
      <c r="JX442">
        <v>438.953</v>
      </c>
      <c r="JY442">
        <v>20.5109</v>
      </c>
      <c r="JZ442">
        <v>27.6149</v>
      </c>
      <c r="KA442">
        <v>30.0006</v>
      </c>
      <c r="KB442">
        <v>27.0245</v>
      </c>
      <c r="KC442">
        <v>27.0572</v>
      </c>
      <c r="KD442">
        <v>33.3049</v>
      </c>
      <c r="KE442">
        <v>23.4046</v>
      </c>
      <c r="KF442">
        <v>10.0007</v>
      </c>
      <c r="KG442">
        <v>20.5193</v>
      </c>
      <c r="KH442">
        <v>707.715</v>
      </c>
      <c r="KI442">
        <v>13.2219</v>
      </c>
      <c r="KJ442">
        <v>101.31</v>
      </c>
      <c r="KK442">
        <v>100.767</v>
      </c>
    </row>
    <row r="443" spans="1:297">
      <c r="A443">
        <v>427</v>
      </c>
      <c r="B443">
        <v>1761335398.6</v>
      </c>
      <c r="C443">
        <v>7358</v>
      </c>
      <c r="D443" t="s">
        <v>1301</v>
      </c>
      <c r="E443" t="s">
        <v>1302</v>
      </c>
      <c r="F443">
        <v>5</v>
      </c>
      <c r="G443" t="s">
        <v>1218</v>
      </c>
      <c r="H443" t="s">
        <v>436</v>
      </c>
      <c r="I443">
        <v>1761335391.1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701.0404928967487</v>
      </c>
      <c r="AK443">
        <v>666.2066727272725</v>
      </c>
      <c r="AL443">
        <v>3.351078566716396</v>
      </c>
      <c r="AM443">
        <v>65.51020882067021</v>
      </c>
      <c r="AN443">
        <f>(AP443 - AO443 + DY443*1E3/(8.314*(EA443+273.15)) * AR443/DX443 * AQ443) * DX443/(100*DL443) * 1000/(1000 - AP443)</f>
        <v>0</v>
      </c>
      <c r="AO443">
        <v>13.30120176035396</v>
      </c>
      <c r="AP443">
        <v>16.56792727272727</v>
      </c>
      <c r="AQ443">
        <v>1.584724345881861E-06</v>
      </c>
      <c r="AR443">
        <v>115.0369576988804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1761335391.1</v>
      </c>
      <c r="DR443">
        <v>632.0602222222221</v>
      </c>
      <c r="DS443">
        <v>676.6040370370371</v>
      </c>
      <c r="DT443">
        <v>16.56137777777778</v>
      </c>
      <c r="DU443">
        <v>13.32354074074074</v>
      </c>
      <c r="DV443">
        <v>631.2078518518517</v>
      </c>
      <c r="DW443">
        <v>16.42415555555556</v>
      </c>
      <c r="DX443">
        <v>499.9784814814815</v>
      </c>
      <c r="DY443">
        <v>90.10272222222221</v>
      </c>
      <c r="DZ443">
        <v>0.04459246666666667</v>
      </c>
      <c r="EA443">
        <v>23.86686296296296</v>
      </c>
      <c r="EB443">
        <v>23.99126666666666</v>
      </c>
      <c r="EC443">
        <v>999.9000000000001</v>
      </c>
      <c r="ED443">
        <v>0</v>
      </c>
      <c r="EE443">
        <v>0</v>
      </c>
      <c r="EF443">
        <v>10000.82703703704</v>
      </c>
      <c r="EG443">
        <v>0</v>
      </c>
      <c r="EH443">
        <v>1142.760740740741</v>
      </c>
      <c r="EI443">
        <v>-44.54385185185184</v>
      </c>
      <c r="EJ443">
        <v>642.7043333333334</v>
      </c>
      <c r="EK443">
        <v>685.7403333333335</v>
      </c>
      <c r="EL443">
        <v>3.237842962962963</v>
      </c>
      <c r="EM443">
        <v>676.6040370370371</v>
      </c>
      <c r="EN443">
        <v>13.32354074074074</v>
      </c>
      <c r="EO443">
        <v>1.492225185185185</v>
      </c>
      <c r="EP443">
        <v>1.200487407407407</v>
      </c>
      <c r="EQ443">
        <v>12.88874444444444</v>
      </c>
      <c r="ER443">
        <v>9.607581111111111</v>
      </c>
      <c r="ES443">
        <v>1199.990740740741</v>
      </c>
      <c r="ET443">
        <v>0.967004777777778</v>
      </c>
      <c r="EU443">
        <v>0.03299551851851852</v>
      </c>
      <c r="EV443">
        <v>0</v>
      </c>
      <c r="EW443">
        <v>1477.127037037037</v>
      </c>
      <c r="EX443">
        <v>5.000560000000001</v>
      </c>
      <c r="EY443">
        <v>17556.47777777778</v>
      </c>
      <c r="EZ443">
        <v>10316.74444444444</v>
      </c>
      <c r="FA443">
        <v>37.04592592592593</v>
      </c>
      <c r="FB443">
        <v>39.187</v>
      </c>
      <c r="FC443">
        <v>37.75</v>
      </c>
      <c r="FD443">
        <v>38.125</v>
      </c>
      <c r="FE443">
        <v>38.04362962962963</v>
      </c>
      <c r="FF443">
        <v>1155.560740740741</v>
      </c>
      <c r="FG443">
        <v>39.43</v>
      </c>
      <c r="FH443">
        <v>0</v>
      </c>
      <c r="FI443">
        <v>1761335434.4</v>
      </c>
      <c r="FJ443">
        <v>0</v>
      </c>
      <c r="FK443">
        <v>1477.1428</v>
      </c>
      <c r="FL443">
        <v>4.013076905190784</v>
      </c>
      <c r="FM443">
        <v>56.45384610850682</v>
      </c>
      <c r="FN443">
        <v>17556.484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-44.414265</v>
      </c>
      <c r="GD443">
        <v>-2.862339962476511</v>
      </c>
      <c r="GE443">
        <v>0.2787886435545754</v>
      </c>
      <c r="GF443">
        <v>0</v>
      </c>
      <c r="GG443">
        <v>1476.857352941176</v>
      </c>
      <c r="GH443">
        <v>4.9300229169068</v>
      </c>
      <c r="GI443">
        <v>0.5337068418894264</v>
      </c>
      <c r="GJ443">
        <v>0</v>
      </c>
      <c r="GK443">
        <v>3.22922475</v>
      </c>
      <c r="GL443">
        <v>0.2283722701688501</v>
      </c>
      <c r="GM443">
        <v>0.0235666000928751</v>
      </c>
      <c r="GN443">
        <v>0</v>
      </c>
      <c r="GO443">
        <v>0</v>
      </c>
      <c r="GP443">
        <v>3</v>
      </c>
      <c r="GQ443" t="s">
        <v>497</v>
      </c>
      <c r="GR443">
        <v>3.13027</v>
      </c>
      <c r="GS443">
        <v>2.72235</v>
      </c>
      <c r="GT443">
        <v>0.118184</v>
      </c>
      <c r="GU443">
        <v>0.124472</v>
      </c>
      <c r="GV443">
        <v>0.0823667</v>
      </c>
      <c r="GW443">
        <v>0.07068969999999999</v>
      </c>
      <c r="GX443">
        <v>26560.8</v>
      </c>
      <c r="GY443">
        <v>25597.2</v>
      </c>
      <c r="GZ443">
        <v>30657.2</v>
      </c>
      <c r="HA443">
        <v>29485</v>
      </c>
      <c r="HB443">
        <v>38805.2</v>
      </c>
      <c r="HC443">
        <v>36054.7</v>
      </c>
      <c r="HD443">
        <v>46864.5</v>
      </c>
      <c r="HE443">
        <v>43804.4</v>
      </c>
      <c r="HF443">
        <v>1.8448</v>
      </c>
      <c r="HG443">
        <v>1.83107</v>
      </c>
      <c r="HH443">
        <v>0.0383109</v>
      </c>
      <c r="HI443">
        <v>0</v>
      </c>
      <c r="HJ443">
        <v>23.3647</v>
      </c>
      <c r="HK443">
        <v>999.9</v>
      </c>
      <c r="HL443">
        <v>31.1</v>
      </c>
      <c r="HM443">
        <v>32.6</v>
      </c>
      <c r="HN443">
        <v>17.0499</v>
      </c>
      <c r="HO443">
        <v>63.5204</v>
      </c>
      <c r="HP443">
        <v>19.363</v>
      </c>
      <c r="HQ443">
        <v>1</v>
      </c>
      <c r="HR443">
        <v>0.0460595</v>
      </c>
      <c r="HS443">
        <v>2.24875</v>
      </c>
      <c r="HT443">
        <v>20.1922</v>
      </c>
      <c r="HU443">
        <v>5.22897</v>
      </c>
      <c r="HV443">
        <v>11.974</v>
      </c>
      <c r="HW443">
        <v>4.97035</v>
      </c>
      <c r="HX443">
        <v>3.28955</v>
      </c>
      <c r="HY443">
        <v>9999</v>
      </c>
      <c r="HZ443">
        <v>9999</v>
      </c>
      <c r="IA443">
        <v>9999</v>
      </c>
      <c r="IB443">
        <v>999.9</v>
      </c>
      <c r="IC443">
        <v>4.97293</v>
      </c>
      <c r="ID443">
        <v>1.87756</v>
      </c>
      <c r="IE443">
        <v>1.8756</v>
      </c>
      <c r="IF443">
        <v>1.87841</v>
      </c>
      <c r="IG443">
        <v>1.87515</v>
      </c>
      <c r="IH443">
        <v>1.87866</v>
      </c>
      <c r="II443">
        <v>1.87578</v>
      </c>
      <c r="IJ443">
        <v>1.87698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0.879</v>
      </c>
      <c r="IY443">
        <v>0.1374</v>
      </c>
      <c r="IZ443">
        <v>-0.1194416370607354</v>
      </c>
      <c r="JA443">
        <v>0.002211305909277446</v>
      </c>
      <c r="JB443">
        <v>-1.416678044876584E-06</v>
      </c>
      <c r="JC443">
        <v>5.589822708492042E-10</v>
      </c>
      <c r="JD443">
        <v>-0.0366444106193515</v>
      </c>
      <c r="JE443">
        <v>-0.003883289402147765</v>
      </c>
      <c r="JF443">
        <v>0.001294046794190009</v>
      </c>
      <c r="JG443">
        <v>-2.515066912705432E-05</v>
      </c>
      <c r="JH443">
        <v>14</v>
      </c>
      <c r="JI443">
        <v>2052</v>
      </c>
      <c r="JJ443">
        <v>1</v>
      </c>
      <c r="JK443">
        <v>21</v>
      </c>
      <c r="JL443">
        <v>29355590</v>
      </c>
      <c r="JM443">
        <v>29355590</v>
      </c>
      <c r="JN443">
        <v>1.69067</v>
      </c>
      <c r="JO443">
        <v>2.54639</v>
      </c>
      <c r="JP443">
        <v>1.39893</v>
      </c>
      <c r="JQ443">
        <v>2.32788</v>
      </c>
      <c r="JR443">
        <v>1.44897</v>
      </c>
      <c r="JS443">
        <v>2.55371</v>
      </c>
      <c r="JT443">
        <v>38.0134</v>
      </c>
      <c r="JU443">
        <v>23.8774</v>
      </c>
      <c r="JV443">
        <v>18</v>
      </c>
      <c r="JW443">
        <v>478.281</v>
      </c>
      <c r="JX443">
        <v>438.948</v>
      </c>
      <c r="JY443">
        <v>20.5211</v>
      </c>
      <c r="JZ443">
        <v>27.6243</v>
      </c>
      <c r="KA443">
        <v>30.0007</v>
      </c>
      <c r="KB443">
        <v>27.036</v>
      </c>
      <c r="KC443">
        <v>27.0686</v>
      </c>
      <c r="KD443">
        <v>33.8999</v>
      </c>
      <c r="KE443">
        <v>23.6844</v>
      </c>
      <c r="KF443">
        <v>10.0007</v>
      </c>
      <c r="KG443">
        <v>20.5227</v>
      </c>
      <c r="KH443">
        <v>721.0839999999999</v>
      </c>
      <c r="KI443">
        <v>13.1967</v>
      </c>
      <c r="KJ443">
        <v>101.307</v>
      </c>
      <c r="KK443">
        <v>100.766</v>
      </c>
    </row>
    <row r="444" spans="1:297">
      <c r="A444">
        <v>428</v>
      </c>
      <c r="B444">
        <v>1761335403.6</v>
      </c>
      <c r="C444">
        <v>7363</v>
      </c>
      <c r="D444" t="s">
        <v>1303</v>
      </c>
      <c r="E444" t="s">
        <v>1304</v>
      </c>
      <c r="F444">
        <v>5</v>
      </c>
      <c r="G444" t="s">
        <v>1218</v>
      </c>
      <c r="H444" t="s">
        <v>436</v>
      </c>
      <c r="I444">
        <v>1761335395.814285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718.1054577652221</v>
      </c>
      <c r="AK444">
        <v>683.0968787878786</v>
      </c>
      <c r="AL444">
        <v>3.379263233974984</v>
      </c>
      <c r="AM444">
        <v>65.51020882067021</v>
      </c>
      <c r="AN444">
        <f>(AP444 - AO444 + DY444*1E3/(8.314*(EA444+273.15)) * AR444/DX444 * AQ444) * DX444/(100*DL444) * 1000/(1000 - AP444)</f>
        <v>0</v>
      </c>
      <c r="AO444">
        <v>13.26766471468748</v>
      </c>
      <c r="AP444">
        <v>16.56594181818181</v>
      </c>
      <c r="AQ444">
        <v>2.286197756942895E-06</v>
      </c>
      <c r="AR444">
        <v>115.0369576988804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1761335395.814285</v>
      </c>
      <c r="DR444">
        <v>647.6457499999999</v>
      </c>
      <c r="DS444">
        <v>692.4254642857142</v>
      </c>
      <c r="DT444">
        <v>16.56577142857143</v>
      </c>
      <c r="DU444">
        <v>13.29906785714286</v>
      </c>
      <c r="DV444">
        <v>646.7764999999999</v>
      </c>
      <c r="DW444">
        <v>16.42847142857143</v>
      </c>
      <c r="DX444">
        <v>500.0192142857142</v>
      </c>
      <c r="DY444">
        <v>90.10186785714289</v>
      </c>
      <c r="DZ444">
        <v>0.04450165357142857</v>
      </c>
      <c r="EA444">
        <v>23.86805</v>
      </c>
      <c r="EB444">
        <v>23.99221071428572</v>
      </c>
      <c r="EC444">
        <v>999.9000000000002</v>
      </c>
      <c r="ED444">
        <v>0</v>
      </c>
      <c r="EE444">
        <v>0</v>
      </c>
      <c r="EF444">
        <v>10012.00178571429</v>
      </c>
      <c r="EG444">
        <v>0</v>
      </c>
      <c r="EH444">
        <v>1142.755</v>
      </c>
      <c r="EI444">
        <v>-44.77978928571429</v>
      </c>
      <c r="EJ444">
        <v>658.5551428571428</v>
      </c>
      <c r="EK444">
        <v>701.7578214285713</v>
      </c>
      <c r="EL444">
        <v>3.266704642857143</v>
      </c>
      <c r="EM444">
        <v>692.4254642857142</v>
      </c>
      <c r="EN444">
        <v>13.29906785714286</v>
      </c>
      <c r="EO444">
        <v>1.492606785714286</v>
      </c>
      <c r="EP444">
        <v>1.198271071428571</v>
      </c>
      <c r="EQ444">
        <v>12.89264285714286</v>
      </c>
      <c r="ER444">
        <v>9.580043571428572</v>
      </c>
      <c r="ES444">
        <v>1200.001071428571</v>
      </c>
      <c r="ET444">
        <v>0.9670051071428575</v>
      </c>
      <c r="EU444">
        <v>0.03299518928571429</v>
      </c>
      <c r="EV444">
        <v>0</v>
      </c>
      <c r="EW444">
        <v>1477.401071428571</v>
      </c>
      <c r="EX444">
        <v>5.000560000000001</v>
      </c>
      <c r="EY444">
        <v>17560.61785714285</v>
      </c>
      <c r="EZ444">
        <v>10316.83571428571</v>
      </c>
      <c r="FA444">
        <v>37.04207142857143</v>
      </c>
      <c r="FB444">
        <v>39.187</v>
      </c>
      <c r="FC444">
        <v>37.75</v>
      </c>
      <c r="FD444">
        <v>38.125</v>
      </c>
      <c r="FE444">
        <v>38.02878571428572</v>
      </c>
      <c r="FF444">
        <v>1155.571071428571</v>
      </c>
      <c r="FG444">
        <v>39.43</v>
      </c>
      <c r="FH444">
        <v>0</v>
      </c>
      <c r="FI444">
        <v>1761335439.8</v>
      </c>
      <c r="FJ444">
        <v>0</v>
      </c>
      <c r="FK444">
        <v>1477.44</v>
      </c>
      <c r="FL444">
        <v>3.898119649720747</v>
      </c>
      <c r="FM444">
        <v>46.4410257294333</v>
      </c>
      <c r="FN444">
        <v>17560.77692307692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-44.66223</v>
      </c>
      <c r="GD444">
        <v>-2.914651407129374</v>
      </c>
      <c r="GE444">
        <v>0.2831387276583694</v>
      </c>
      <c r="GF444">
        <v>0</v>
      </c>
      <c r="GG444">
        <v>1477.254411764706</v>
      </c>
      <c r="GH444">
        <v>3.706493503221231</v>
      </c>
      <c r="GI444">
        <v>0.4240573710941152</v>
      </c>
      <c r="GJ444">
        <v>0</v>
      </c>
      <c r="GK444">
        <v>3.25392125</v>
      </c>
      <c r="GL444">
        <v>0.3678798123827343</v>
      </c>
      <c r="GM444">
        <v>0.03672424901801942</v>
      </c>
      <c r="GN444">
        <v>0</v>
      </c>
      <c r="GO444">
        <v>0</v>
      </c>
      <c r="GP444">
        <v>3</v>
      </c>
      <c r="GQ444" t="s">
        <v>497</v>
      </c>
      <c r="GR444">
        <v>3.13032</v>
      </c>
      <c r="GS444">
        <v>2.72215</v>
      </c>
      <c r="GT444">
        <v>0.120224</v>
      </c>
      <c r="GU444">
        <v>0.126472</v>
      </c>
      <c r="GV444">
        <v>0.0823494</v>
      </c>
      <c r="GW444">
        <v>0.070462</v>
      </c>
      <c r="GX444">
        <v>26499.5</v>
      </c>
      <c r="GY444">
        <v>25538.6</v>
      </c>
      <c r="GZ444">
        <v>30657.5</v>
      </c>
      <c r="HA444">
        <v>29484.8</v>
      </c>
      <c r="HB444">
        <v>38806.4</v>
      </c>
      <c r="HC444">
        <v>36063.6</v>
      </c>
      <c r="HD444">
        <v>46864.9</v>
      </c>
      <c r="HE444">
        <v>43804.3</v>
      </c>
      <c r="HF444">
        <v>1.84448</v>
      </c>
      <c r="HG444">
        <v>1.83102</v>
      </c>
      <c r="HH444">
        <v>0.0377297</v>
      </c>
      <c r="HI444">
        <v>0</v>
      </c>
      <c r="HJ444">
        <v>23.366</v>
      </c>
      <c r="HK444">
        <v>999.9</v>
      </c>
      <c r="HL444">
        <v>31.1</v>
      </c>
      <c r="HM444">
        <v>32.6</v>
      </c>
      <c r="HN444">
        <v>17.0514</v>
      </c>
      <c r="HO444">
        <v>63.9504</v>
      </c>
      <c r="HP444">
        <v>19.2027</v>
      </c>
      <c r="HQ444">
        <v>1</v>
      </c>
      <c r="HR444">
        <v>0.0466819</v>
      </c>
      <c r="HS444">
        <v>2.25765</v>
      </c>
      <c r="HT444">
        <v>20.192</v>
      </c>
      <c r="HU444">
        <v>5.22897</v>
      </c>
      <c r="HV444">
        <v>11.974</v>
      </c>
      <c r="HW444">
        <v>4.97025</v>
      </c>
      <c r="HX444">
        <v>3.2895</v>
      </c>
      <c r="HY444">
        <v>9999</v>
      </c>
      <c r="HZ444">
        <v>9999</v>
      </c>
      <c r="IA444">
        <v>9999</v>
      </c>
      <c r="IB444">
        <v>999.9</v>
      </c>
      <c r="IC444">
        <v>4.97297</v>
      </c>
      <c r="ID444">
        <v>1.87758</v>
      </c>
      <c r="IE444">
        <v>1.87561</v>
      </c>
      <c r="IF444">
        <v>1.87848</v>
      </c>
      <c r="IG444">
        <v>1.87515</v>
      </c>
      <c r="IH444">
        <v>1.87867</v>
      </c>
      <c r="II444">
        <v>1.8758</v>
      </c>
      <c r="IJ444">
        <v>1.87698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0.897</v>
      </c>
      <c r="IY444">
        <v>0.1373</v>
      </c>
      <c r="IZ444">
        <v>-0.1194416370607354</v>
      </c>
      <c r="JA444">
        <v>0.002211305909277446</v>
      </c>
      <c r="JB444">
        <v>-1.416678044876584E-06</v>
      </c>
      <c r="JC444">
        <v>5.589822708492042E-10</v>
      </c>
      <c r="JD444">
        <v>-0.0366444106193515</v>
      </c>
      <c r="JE444">
        <v>-0.003883289402147765</v>
      </c>
      <c r="JF444">
        <v>0.001294046794190009</v>
      </c>
      <c r="JG444">
        <v>-2.515066912705432E-05</v>
      </c>
      <c r="JH444">
        <v>14</v>
      </c>
      <c r="JI444">
        <v>2052</v>
      </c>
      <c r="JJ444">
        <v>1</v>
      </c>
      <c r="JK444">
        <v>21</v>
      </c>
      <c r="JL444">
        <v>29355590.1</v>
      </c>
      <c r="JM444">
        <v>29355590.1</v>
      </c>
      <c r="JN444">
        <v>1.72363</v>
      </c>
      <c r="JO444">
        <v>2.54639</v>
      </c>
      <c r="JP444">
        <v>1.39893</v>
      </c>
      <c r="JQ444">
        <v>2.32788</v>
      </c>
      <c r="JR444">
        <v>1.44897</v>
      </c>
      <c r="JS444">
        <v>2.46948</v>
      </c>
      <c r="JT444">
        <v>38.0134</v>
      </c>
      <c r="JU444">
        <v>23.8598</v>
      </c>
      <c r="JV444">
        <v>18</v>
      </c>
      <c r="JW444">
        <v>478.171</v>
      </c>
      <c r="JX444">
        <v>438.987</v>
      </c>
      <c r="JY444">
        <v>20.5258</v>
      </c>
      <c r="JZ444">
        <v>27.6337</v>
      </c>
      <c r="KA444">
        <v>30.0007</v>
      </c>
      <c r="KB444">
        <v>27.0459</v>
      </c>
      <c r="KC444">
        <v>27.0777</v>
      </c>
      <c r="KD444">
        <v>34.578</v>
      </c>
      <c r="KE444">
        <v>23.6844</v>
      </c>
      <c r="KF444">
        <v>10.0007</v>
      </c>
      <c r="KG444">
        <v>20.5277</v>
      </c>
      <c r="KH444">
        <v>741.121</v>
      </c>
      <c r="KI444">
        <v>13.1805</v>
      </c>
      <c r="KJ444">
        <v>101.308</v>
      </c>
      <c r="KK444">
        <v>100.765</v>
      </c>
    </row>
    <row r="445" spans="1:297">
      <c r="A445">
        <v>429</v>
      </c>
      <c r="B445">
        <v>1761335408.6</v>
      </c>
      <c r="C445">
        <v>7368</v>
      </c>
      <c r="D445" t="s">
        <v>1305</v>
      </c>
      <c r="E445" t="s">
        <v>1306</v>
      </c>
      <c r="F445">
        <v>5</v>
      </c>
      <c r="G445" t="s">
        <v>1218</v>
      </c>
      <c r="H445" t="s">
        <v>436</v>
      </c>
      <c r="I445">
        <v>1761335401.1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735.0522027192262</v>
      </c>
      <c r="AK445">
        <v>699.9482060606057</v>
      </c>
      <c r="AL445">
        <v>3.371634359705756</v>
      </c>
      <c r="AM445">
        <v>65.51020882067021</v>
      </c>
      <c r="AN445">
        <f>(AP445 - AO445 + DY445*1E3/(8.314*(EA445+273.15)) * AR445/DX445 * AQ445) * DX445/(100*DL445) * 1000/(1000 - AP445)</f>
        <v>0</v>
      </c>
      <c r="AO445">
        <v>13.22848376587167</v>
      </c>
      <c r="AP445">
        <v>16.55527818181818</v>
      </c>
      <c r="AQ445">
        <v>-1.037173383054561E-05</v>
      </c>
      <c r="AR445">
        <v>115.0369576988804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1761335401.1</v>
      </c>
      <c r="DR445">
        <v>665.1402592592593</v>
      </c>
      <c r="DS445">
        <v>710.1595925925926</v>
      </c>
      <c r="DT445">
        <v>16.56472962962963</v>
      </c>
      <c r="DU445">
        <v>13.26246296296296</v>
      </c>
      <c r="DV445">
        <v>664.2522222222223</v>
      </c>
      <c r="DW445">
        <v>16.42745555555556</v>
      </c>
      <c r="DX445">
        <v>499.990962962963</v>
      </c>
      <c r="DY445">
        <v>90.10074814814814</v>
      </c>
      <c r="DZ445">
        <v>0.04454665925925926</v>
      </c>
      <c r="EA445">
        <v>23.86910740740741</v>
      </c>
      <c r="EB445">
        <v>23.9908</v>
      </c>
      <c r="EC445">
        <v>999.9000000000001</v>
      </c>
      <c r="ED445">
        <v>0</v>
      </c>
      <c r="EE445">
        <v>0</v>
      </c>
      <c r="EF445">
        <v>10006.5262962963</v>
      </c>
      <c r="EG445">
        <v>0</v>
      </c>
      <c r="EH445">
        <v>1142.755185185185</v>
      </c>
      <c r="EI445">
        <v>-45.01935555555555</v>
      </c>
      <c r="EJ445">
        <v>676.3436296296297</v>
      </c>
      <c r="EK445">
        <v>719.7043333333332</v>
      </c>
      <c r="EL445">
        <v>3.302274074074074</v>
      </c>
      <c r="EM445">
        <v>710.1595925925926</v>
      </c>
      <c r="EN445">
        <v>13.26246296296296</v>
      </c>
      <c r="EO445">
        <v>1.492494444444444</v>
      </c>
      <c r="EP445">
        <v>1.194958148148148</v>
      </c>
      <c r="EQ445">
        <v>12.89149629629629</v>
      </c>
      <c r="ER445">
        <v>9.53884</v>
      </c>
      <c r="ES445">
        <v>1200.008518518518</v>
      </c>
      <c r="ET445">
        <v>0.9670053703703706</v>
      </c>
      <c r="EU445">
        <v>0.03299491851851852</v>
      </c>
      <c r="EV445">
        <v>0</v>
      </c>
      <c r="EW445">
        <v>1477.760740740741</v>
      </c>
      <c r="EX445">
        <v>5.000560000000001</v>
      </c>
      <c r="EY445">
        <v>17564.75925925926</v>
      </c>
      <c r="EZ445">
        <v>10316.90370370371</v>
      </c>
      <c r="FA445">
        <v>37.04592592592593</v>
      </c>
      <c r="FB445">
        <v>39.187</v>
      </c>
      <c r="FC445">
        <v>37.75</v>
      </c>
      <c r="FD445">
        <v>38.125</v>
      </c>
      <c r="FE445">
        <v>38.02525925925926</v>
      </c>
      <c r="FF445">
        <v>1155.578518518518</v>
      </c>
      <c r="FG445">
        <v>39.43</v>
      </c>
      <c r="FH445">
        <v>0</v>
      </c>
      <c r="FI445">
        <v>1761335444.6</v>
      </c>
      <c r="FJ445">
        <v>0</v>
      </c>
      <c r="FK445">
        <v>1477.777692307692</v>
      </c>
      <c r="FL445">
        <v>3.455042722569359</v>
      </c>
      <c r="FM445">
        <v>42.85811977290362</v>
      </c>
      <c r="FN445">
        <v>17564.31538461538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-44.84455</v>
      </c>
      <c r="GD445">
        <v>-2.837666791744792</v>
      </c>
      <c r="GE445">
        <v>0.2756829274728486</v>
      </c>
      <c r="GF445">
        <v>0</v>
      </c>
      <c r="GG445">
        <v>1477.505882352941</v>
      </c>
      <c r="GH445">
        <v>3.849045061975092</v>
      </c>
      <c r="GI445">
        <v>0.4343766165238497</v>
      </c>
      <c r="GJ445">
        <v>0</v>
      </c>
      <c r="GK445">
        <v>3.27687425</v>
      </c>
      <c r="GL445">
        <v>0.4198229268292539</v>
      </c>
      <c r="GM445">
        <v>0.04106122001886332</v>
      </c>
      <c r="GN445">
        <v>0</v>
      </c>
      <c r="GO445">
        <v>0</v>
      </c>
      <c r="GP445">
        <v>3</v>
      </c>
      <c r="GQ445" t="s">
        <v>497</v>
      </c>
      <c r="GR445">
        <v>3.13031</v>
      </c>
      <c r="GS445">
        <v>2.72241</v>
      </c>
      <c r="GT445">
        <v>0.122232</v>
      </c>
      <c r="GU445">
        <v>0.12846</v>
      </c>
      <c r="GV445">
        <v>0.0823137</v>
      </c>
      <c r="GW445">
        <v>0.0704306</v>
      </c>
      <c r="GX445">
        <v>26438</v>
      </c>
      <c r="GY445">
        <v>25479.7</v>
      </c>
      <c r="GZ445">
        <v>30656.3</v>
      </c>
      <c r="HA445">
        <v>29484.1</v>
      </c>
      <c r="HB445">
        <v>38806.7</v>
      </c>
      <c r="HC445">
        <v>36064</v>
      </c>
      <c r="HD445">
        <v>46863.3</v>
      </c>
      <c r="HE445">
        <v>43803</v>
      </c>
      <c r="HF445">
        <v>1.84463</v>
      </c>
      <c r="HG445">
        <v>1.83095</v>
      </c>
      <c r="HH445">
        <v>0.0375435</v>
      </c>
      <c r="HI445">
        <v>0</v>
      </c>
      <c r="HJ445">
        <v>23.3667</v>
      </c>
      <c r="HK445">
        <v>999.9</v>
      </c>
      <c r="HL445">
        <v>31.1</v>
      </c>
      <c r="HM445">
        <v>32.6</v>
      </c>
      <c r="HN445">
        <v>17.0504</v>
      </c>
      <c r="HO445">
        <v>63.2704</v>
      </c>
      <c r="HP445">
        <v>19.4952</v>
      </c>
      <c r="HQ445">
        <v>1</v>
      </c>
      <c r="HR445">
        <v>0.0473806</v>
      </c>
      <c r="HS445">
        <v>2.2531</v>
      </c>
      <c r="HT445">
        <v>20.1919</v>
      </c>
      <c r="HU445">
        <v>5.22912</v>
      </c>
      <c r="HV445">
        <v>11.974</v>
      </c>
      <c r="HW445">
        <v>4.97015</v>
      </c>
      <c r="HX445">
        <v>3.2895</v>
      </c>
      <c r="HY445">
        <v>9999</v>
      </c>
      <c r="HZ445">
        <v>9999</v>
      </c>
      <c r="IA445">
        <v>9999</v>
      </c>
      <c r="IB445">
        <v>999.9</v>
      </c>
      <c r="IC445">
        <v>4.97297</v>
      </c>
      <c r="ID445">
        <v>1.87756</v>
      </c>
      <c r="IE445">
        <v>1.87561</v>
      </c>
      <c r="IF445">
        <v>1.87845</v>
      </c>
      <c r="IG445">
        <v>1.87514</v>
      </c>
      <c r="IH445">
        <v>1.87866</v>
      </c>
      <c r="II445">
        <v>1.87578</v>
      </c>
      <c r="IJ445">
        <v>1.87698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0.914</v>
      </c>
      <c r="IY445">
        <v>0.1371</v>
      </c>
      <c r="IZ445">
        <v>-0.1194416370607354</v>
      </c>
      <c r="JA445">
        <v>0.002211305909277446</v>
      </c>
      <c r="JB445">
        <v>-1.416678044876584E-06</v>
      </c>
      <c r="JC445">
        <v>5.589822708492042E-10</v>
      </c>
      <c r="JD445">
        <v>-0.0366444106193515</v>
      </c>
      <c r="JE445">
        <v>-0.003883289402147765</v>
      </c>
      <c r="JF445">
        <v>0.001294046794190009</v>
      </c>
      <c r="JG445">
        <v>-2.515066912705432E-05</v>
      </c>
      <c r="JH445">
        <v>14</v>
      </c>
      <c r="JI445">
        <v>2052</v>
      </c>
      <c r="JJ445">
        <v>1</v>
      </c>
      <c r="JK445">
        <v>21</v>
      </c>
      <c r="JL445">
        <v>29355590.1</v>
      </c>
      <c r="JM445">
        <v>29355590.1</v>
      </c>
      <c r="JN445">
        <v>1.75415</v>
      </c>
      <c r="JO445">
        <v>2.53418</v>
      </c>
      <c r="JP445">
        <v>1.39893</v>
      </c>
      <c r="JQ445">
        <v>2.32788</v>
      </c>
      <c r="JR445">
        <v>1.44897</v>
      </c>
      <c r="JS445">
        <v>2.60742</v>
      </c>
      <c r="JT445">
        <v>38.0377</v>
      </c>
      <c r="JU445">
        <v>23.8861</v>
      </c>
      <c r="JV445">
        <v>18</v>
      </c>
      <c r="JW445">
        <v>478.324</v>
      </c>
      <c r="JX445">
        <v>439.029</v>
      </c>
      <c r="JY445">
        <v>20.5303</v>
      </c>
      <c r="JZ445">
        <v>27.6425</v>
      </c>
      <c r="KA445">
        <v>30.0007</v>
      </c>
      <c r="KB445">
        <v>27.0567</v>
      </c>
      <c r="KC445">
        <v>27.0892</v>
      </c>
      <c r="KD445">
        <v>35.1662</v>
      </c>
      <c r="KE445">
        <v>23.6844</v>
      </c>
      <c r="KF445">
        <v>10.0007</v>
      </c>
      <c r="KG445">
        <v>20.5372</v>
      </c>
      <c r="KH445">
        <v>754.478</v>
      </c>
      <c r="KI445">
        <v>13.1633</v>
      </c>
      <c r="KJ445">
        <v>101.304</v>
      </c>
      <c r="KK445">
        <v>100.762</v>
      </c>
    </row>
    <row r="446" spans="1:297">
      <c r="A446">
        <v>430</v>
      </c>
      <c r="B446">
        <v>1761335413.6</v>
      </c>
      <c r="C446">
        <v>7373</v>
      </c>
      <c r="D446" t="s">
        <v>1307</v>
      </c>
      <c r="E446" t="s">
        <v>1308</v>
      </c>
      <c r="F446">
        <v>5</v>
      </c>
      <c r="G446" t="s">
        <v>1218</v>
      </c>
      <c r="H446" t="s">
        <v>436</v>
      </c>
      <c r="I446">
        <v>1761335405.814285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752.0769468442502</v>
      </c>
      <c r="AK446">
        <v>716.8402060606062</v>
      </c>
      <c r="AL446">
        <v>3.364722773727209</v>
      </c>
      <c r="AM446">
        <v>65.51020882067021</v>
      </c>
      <c r="AN446">
        <f>(AP446 - AO446 + DY446*1E3/(8.314*(EA446+273.15)) * AR446/DX446 * AQ446) * DX446/(100*DL446) * 1000/(1000 - AP446)</f>
        <v>0</v>
      </c>
      <c r="AO446">
        <v>13.22544481951141</v>
      </c>
      <c r="AP446">
        <v>16.55402545454545</v>
      </c>
      <c r="AQ446">
        <v>-7.451451419302018E-07</v>
      </c>
      <c r="AR446">
        <v>115.0369576988804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1761335405.814285</v>
      </c>
      <c r="DR446">
        <v>680.7882499999999</v>
      </c>
      <c r="DS446">
        <v>725.9960357142855</v>
      </c>
      <c r="DT446">
        <v>16.56015</v>
      </c>
      <c r="DU446">
        <v>13.23954642857143</v>
      </c>
      <c r="DV446">
        <v>679.8835357142858</v>
      </c>
      <c r="DW446">
        <v>16.42295714285714</v>
      </c>
      <c r="DX446">
        <v>500.0056785714286</v>
      </c>
      <c r="DY446">
        <v>90.10066785714285</v>
      </c>
      <c r="DZ446">
        <v>0.04456890357142857</v>
      </c>
      <c r="EA446">
        <v>23.87030714285715</v>
      </c>
      <c r="EB446">
        <v>23.98861785714286</v>
      </c>
      <c r="EC446">
        <v>999.9000000000002</v>
      </c>
      <c r="ED446">
        <v>0</v>
      </c>
      <c r="EE446">
        <v>0</v>
      </c>
      <c r="EF446">
        <v>10000.73857142857</v>
      </c>
      <c r="EG446">
        <v>0</v>
      </c>
      <c r="EH446">
        <v>1142.751428571429</v>
      </c>
      <c r="EI446">
        <v>-45.20778214285714</v>
      </c>
      <c r="EJ446">
        <v>692.2519285714286</v>
      </c>
      <c r="EK446">
        <v>735.736642857143</v>
      </c>
      <c r="EL446">
        <v>3.320602142857144</v>
      </c>
      <c r="EM446">
        <v>725.9960357142855</v>
      </c>
      <c r="EN446">
        <v>13.23954642857143</v>
      </c>
      <c r="EO446">
        <v>1.492080357142857</v>
      </c>
      <c r="EP446">
        <v>1.192892857142857</v>
      </c>
      <c r="EQ446">
        <v>12.88724642857143</v>
      </c>
      <c r="ER446">
        <v>9.513120357142858</v>
      </c>
      <c r="ES446">
        <v>1200.008571428571</v>
      </c>
      <c r="ET446">
        <v>0.967005392857143</v>
      </c>
      <c r="EU446">
        <v>0.03299489642857143</v>
      </c>
      <c r="EV446">
        <v>0</v>
      </c>
      <c r="EW446">
        <v>1478.029285714285</v>
      </c>
      <c r="EX446">
        <v>5.000560000000001</v>
      </c>
      <c r="EY446">
        <v>17567.88928571428</v>
      </c>
      <c r="EZ446">
        <v>10316.91071428571</v>
      </c>
      <c r="FA446">
        <v>37.04207142857143</v>
      </c>
      <c r="FB446">
        <v>39.18257142857142</v>
      </c>
      <c r="FC446">
        <v>37.74775</v>
      </c>
      <c r="FD446">
        <v>38.125</v>
      </c>
      <c r="FE446">
        <v>38.01771428571428</v>
      </c>
      <c r="FF446">
        <v>1155.578571428571</v>
      </c>
      <c r="FG446">
        <v>39.43</v>
      </c>
      <c r="FH446">
        <v>0</v>
      </c>
      <c r="FI446">
        <v>1761335449.4</v>
      </c>
      <c r="FJ446">
        <v>0</v>
      </c>
      <c r="FK446">
        <v>1478.030769230769</v>
      </c>
      <c r="FL446">
        <v>3.637606834284653</v>
      </c>
      <c r="FM446">
        <v>42.1059829628901</v>
      </c>
      <c r="FN446">
        <v>17567.76153846154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-45.06699512195122</v>
      </c>
      <c r="GD446">
        <v>-2.451740069686373</v>
      </c>
      <c r="GE446">
        <v>0.2468902668770959</v>
      </c>
      <c r="GF446">
        <v>0</v>
      </c>
      <c r="GG446">
        <v>1477.860588235294</v>
      </c>
      <c r="GH446">
        <v>3.550496556336372</v>
      </c>
      <c r="GI446">
        <v>0.4153874249454015</v>
      </c>
      <c r="GJ446">
        <v>0</v>
      </c>
      <c r="GK446">
        <v>3.303826341463415</v>
      </c>
      <c r="GL446">
        <v>0.2820194425087142</v>
      </c>
      <c r="GM446">
        <v>0.03070444559502806</v>
      </c>
      <c r="GN446">
        <v>0</v>
      </c>
      <c r="GO446">
        <v>0</v>
      </c>
      <c r="GP446">
        <v>3</v>
      </c>
      <c r="GQ446" t="s">
        <v>497</v>
      </c>
      <c r="GR446">
        <v>3.13026</v>
      </c>
      <c r="GS446">
        <v>2.72234</v>
      </c>
      <c r="GT446">
        <v>0.124222</v>
      </c>
      <c r="GU446">
        <v>0.130419</v>
      </c>
      <c r="GV446">
        <v>0.0823123</v>
      </c>
      <c r="GW446">
        <v>0.0704284</v>
      </c>
      <c r="GX446">
        <v>26377.5</v>
      </c>
      <c r="GY446">
        <v>25422.2</v>
      </c>
      <c r="GZ446">
        <v>30655.8</v>
      </c>
      <c r="HA446">
        <v>29483.8</v>
      </c>
      <c r="HB446">
        <v>38806.4</v>
      </c>
      <c r="HC446">
        <v>36064</v>
      </c>
      <c r="HD446">
        <v>46862.6</v>
      </c>
      <c r="HE446">
        <v>43802.8</v>
      </c>
      <c r="HF446">
        <v>1.84427</v>
      </c>
      <c r="HG446">
        <v>1.8309</v>
      </c>
      <c r="HH446">
        <v>0.0379086</v>
      </c>
      <c r="HI446">
        <v>0</v>
      </c>
      <c r="HJ446">
        <v>23.368</v>
      </c>
      <c r="HK446">
        <v>999.9</v>
      </c>
      <c r="HL446">
        <v>31.1</v>
      </c>
      <c r="HM446">
        <v>32.6</v>
      </c>
      <c r="HN446">
        <v>17.0482</v>
      </c>
      <c r="HO446">
        <v>63.7304</v>
      </c>
      <c r="HP446">
        <v>19.4431</v>
      </c>
      <c r="HQ446">
        <v>1</v>
      </c>
      <c r="HR446">
        <v>0.0479014</v>
      </c>
      <c r="HS446">
        <v>2.23691</v>
      </c>
      <c r="HT446">
        <v>20.1923</v>
      </c>
      <c r="HU446">
        <v>5.22852</v>
      </c>
      <c r="HV446">
        <v>11.974</v>
      </c>
      <c r="HW446">
        <v>4.97055</v>
      </c>
      <c r="HX446">
        <v>3.28953</v>
      </c>
      <c r="HY446">
        <v>9999</v>
      </c>
      <c r="HZ446">
        <v>9999</v>
      </c>
      <c r="IA446">
        <v>9999</v>
      </c>
      <c r="IB446">
        <v>999.9</v>
      </c>
      <c r="IC446">
        <v>4.97298</v>
      </c>
      <c r="ID446">
        <v>1.87752</v>
      </c>
      <c r="IE446">
        <v>1.87561</v>
      </c>
      <c r="IF446">
        <v>1.87841</v>
      </c>
      <c r="IG446">
        <v>1.87515</v>
      </c>
      <c r="IH446">
        <v>1.87866</v>
      </c>
      <c r="II446">
        <v>1.87576</v>
      </c>
      <c r="IJ446">
        <v>1.87698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0.9320000000000001</v>
      </c>
      <c r="IY446">
        <v>0.1371</v>
      </c>
      <c r="IZ446">
        <v>-0.1194416370607354</v>
      </c>
      <c r="JA446">
        <v>0.002211305909277446</v>
      </c>
      <c r="JB446">
        <v>-1.416678044876584E-06</v>
      </c>
      <c r="JC446">
        <v>5.589822708492042E-10</v>
      </c>
      <c r="JD446">
        <v>-0.0366444106193515</v>
      </c>
      <c r="JE446">
        <v>-0.003883289402147765</v>
      </c>
      <c r="JF446">
        <v>0.001294046794190009</v>
      </c>
      <c r="JG446">
        <v>-2.515066912705432E-05</v>
      </c>
      <c r="JH446">
        <v>14</v>
      </c>
      <c r="JI446">
        <v>2052</v>
      </c>
      <c r="JJ446">
        <v>1</v>
      </c>
      <c r="JK446">
        <v>21</v>
      </c>
      <c r="JL446">
        <v>29355590.2</v>
      </c>
      <c r="JM446">
        <v>29355590.2</v>
      </c>
      <c r="JN446">
        <v>1.78711</v>
      </c>
      <c r="JO446">
        <v>2.5415</v>
      </c>
      <c r="JP446">
        <v>1.39893</v>
      </c>
      <c r="JQ446">
        <v>2.32788</v>
      </c>
      <c r="JR446">
        <v>1.44897</v>
      </c>
      <c r="JS446">
        <v>2.5708</v>
      </c>
      <c r="JT446">
        <v>38.0134</v>
      </c>
      <c r="JU446">
        <v>23.8686</v>
      </c>
      <c r="JV446">
        <v>18</v>
      </c>
      <c r="JW446">
        <v>478.211</v>
      </c>
      <c r="JX446">
        <v>439.086</v>
      </c>
      <c r="JY446">
        <v>20.5385</v>
      </c>
      <c r="JZ446">
        <v>27.6519</v>
      </c>
      <c r="KA446">
        <v>30.0006</v>
      </c>
      <c r="KB446">
        <v>27.0681</v>
      </c>
      <c r="KC446">
        <v>27.1006</v>
      </c>
      <c r="KD446">
        <v>35.836</v>
      </c>
      <c r="KE446">
        <v>23.9771</v>
      </c>
      <c r="KF446">
        <v>10.0007</v>
      </c>
      <c r="KG446">
        <v>20.5465</v>
      </c>
      <c r="KH446">
        <v>774.514</v>
      </c>
      <c r="KI446">
        <v>13.1411</v>
      </c>
      <c r="KJ446">
        <v>101.302</v>
      </c>
      <c r="KK446">
        <v>100.762</v>
      </c>
    </row>
    <row r="447" spans="1:297">
      <c r="A447">
        <v>431</v>
      </c>
      <c r="B447">
        <v>1761335418.6</v>
      </c>
      <c r="C447">
        <v>7378</v>
      </c>
      <c r="D447" t="s">
        <v>1309</v>
      </c>
      <c r="E447" t="s">
        <v>1310</v>
      </c>
      <c r="F447">
        <v>5</v>
      </c>
      <c r="G447" t="s">
        <v>1218</v>
      </c>
      <c r="H447" t="s">
        <v>436</v>
      </c>
      <c r="I447">
        <v>1761335411.1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769.0907902876465</v>
      </c>
      <c r="AK447">
        <v>733.7430424242419</v>
      </c>
      <c r="AL447">
        <v>3.388482430817169</v>
      </c>
      <c r="AM447">
        <v>65.51020882067021</v>
      </c>
      <c r="AN447">
        <f>(AP447 - AO447 + DY447*1E3/(8.314*(EA447+273.15)) * AR447/DX447 * AQ447) * DX447/(100*DL447) * 1000/(1000 - AP447)</f>
        <v>0</v>
      </c>
      <c r="AO447">
        <v>13.22363439656694</v>
      </c>
      <c r="AP447">
        <v>16.55854484848485</v>
      </c>
      <c r="AQ447">
        <v>2.880482587530922E-06</v>
      </c>
      <c r="AR447">
        <v>115.0369576988804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1761335411.1</v>
      </c>
      <c r="DR447">
        <v>698.3291111111112</v>
      </c>
      <c r="DS447">
        <v>743.7344814814815</v>
      </c>
      <c r="DT447">
        <v>16.55614074074074</v>
      </c>
      <c r="DU447">
        <v>13.22458518518519</v>
      </c>
      <c r="DV447">
        <v>697.4059259259259</v>
      </c>
      <c r="DW447">
        <v>16.41901851851852</v>
      </c>
      <c r="DX447">
        <v>499.9791851851852</v>
      </c>
      <c r="DY447">
        <v>90.10219259259259</v>
      </c>
      <c r="DZ447">
        <v>0.04461343703703703</v>
      </c>
      <c r="EA447">
        <v>23.87105185185186</v>
      </c>
      <c r="EB447">
        <v>23.99045555555556</v>
      </c>
      <c r="EC447">
        <v>999.9000000000001</v>
      </c>
      <c r="ED447">
        <v>0</v>
      </c>
      <c r="EE447">
        <v>0</v>
      </c>
      <c r="EF447">
        <v>10002.59592592593</v>
      </c>
      <c r="EG447">
        <v>0</v>
      </c>
      <c r="EH447">
        <v>1142.748518518519</v>
      </c>
      <c r="EI447">
        <v>-45.4053111111111</v>
      </c>
      <c r="EJ447">
        <v>710.0854074074074</v>
      </c>
      <c r="EK447">
        <v>753.7018518518519</v>
      </c>
      <c r="EL447">
        <v>3.331560370370371</v>
      </c>
      <c r="EM447">
        <v>743.7344814814815</v>
      </c>
      <c r="EN447">
        <v>13.22458518518519</v>
      </c>
      <c r="EO447">
        <v>1.491744444444444</v>
      </c>
      <c r="EP447">
        <v>1.191563703703704</v>
      </c>
      <c r="EQ447">
        <v>12.88381111111111</v>
      </c>
      <c r="ER447">
        <v>9.49656074074074</v>
      </c>
      <c r="ES447">
        <v>1200.017777777778</v>
      </c>
      <c r="ET447">
        <v>0.9670056296296297</v>
      </c>
      <c r="EU447">
        <v>0.03299462592592593</v>
      </c>
      <c r="EV447">
        <v>0</v>
      </c>
      <c r="EW447">
        <v>1478.33</v>
      </c>
      <c r="EX447">
        <v>5.000560000000001</v>
      </c>
      <c r="EY447">
        <v>17571.38518518519</v>
      </c>
      <c r="EZ447">
        <v>10316.99259259259</v>
      </c>
      <c r="FA447">
        <v>37.03214814814815</v>
      </c>
      <c r="FB447">
        <v>39.1824074074074</v>
      </c>
      <c r="FC447">
        <v>37.74766666666667</v>
      </c>
      <c r="FD447">
        <v>38.125</v>
      </c>
      <c r="FE447">
        <v>38.01837037037038</v>
      </c>
      <c r="FF447">
        <v>1155.587777777778</v>
      </c>
      <c r="FG447">
        <v>39.43</v>
      </c>
      <c r="FH447">
        <v>0</v>
      </c>
      <c r="FI447">
        <v>1761335454.8</v>
      </c>
      <c r="FJ447">
        <v>0</v>
      </c>
      <c r="FK447">
        <v>1478.3384</v>
      </c>
      <c r="FL447">
        <v>2.480000009113251</v>
      </c>
      <c r="FM447">
        <v>37.03076929261252</v>
      </c>
      <c r="FN447">
        <v>17571.492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-45.3091225</v>
      </c>
      <c r="GD447">
        <v>-2.174455159474531</v>
      </c>
      <c r="GE447">
        <v>0.212119431556258</v>
      </c>
      <c r="GF447">
        <v>0</v>
      </c>
      <c r="GG447">
        <v>1478.159705882353</v>
      </c>
      <c r="GH447">
        <v>3.390527123185273</v>
      </c>
      <c r="GI447">
        <v>0.3979172637482812</v>
      </c>
      <c r="GJ447">
        <v>0</v>
      </c>
      <c r="GK447">
        <v>3.32490275</v>
      </c>
      <c r="GL447">
        <v>0.1153572607879863</v>
      </c>
      <c r="GM447">
        <v>0.01503650806994432</v>
      </c>
      <c r="GN447">
        <v>0</v>
      </c>
      <c r="GO447">
        <v>0</v>
      </c>
      <c r="GP447">
        <v>3</v>
      </c>
      <c r="GQ447" t="s">
        <v>497</v>
      </c>
      <c r="GR447">
        <v>3.13041</v>
      </c>
      <c r="GS447">
        <v>2.72253</v>
      </c>
      <c r="GT447">
        <v>0.126196</v>
      </c>
      <c r="GU447">
        <v>0.132365</v>
      </c>
      <c r="GV447">
        <v>0.0823276</v>
      </c>
      <c r="GW447">
        <v>0.07036679999999999</v>
      </c>
      <c r="GX447">
        <v>26317.3</v>
      </c>
      <c r="GY447">
        <v>25364.9</v>
      </c>
      <c r="GZ447">
        <v>30654.9</v>
      </c>
      <c r="HA447">
        <v>29483.5</v>
      </c>
      <c r="HB447">
        <v>38804.8</v>
      </c>
      <c r="HC447">
        <v>36066.1</v>
      </c>
      <c r="HD447">
        <v>46861.3</v>
      </c>
      <c r="HE447">
        <v>43802.3</v>
      </c>
      <c r="HF447">
        <v>1.8447</v>
      </c>
      <c r="HG447">
        <v>1.83018</v>
      </c>
      <c r="HH447">
        <v>0.0381097</v>
      </c>
      <c r="HI447">
        <v>0</v>
      </c>
      <c r="HJ447">
        <v>23.3687</v>
      </c>
      <c r="HK447">
        <v>999.9</v>
      </c>
      <c r="HL447">
        <v>31.1</v>
      </c>
      <c r="HM447">
        <v>32.7</v>
      </c>
      <c r="HN447">
        <v>17.1448</v>
      </c>
      <c r="HO447">
        <v>62.7804</v>
      </c>
      <c r="HP447">
        <v>19.1947</v>
      </c>
      <c r="HQ447">
        <v>1</v>
      </c>
      <c r="HR447">
        <v>0.0485188</v>
      </c>
      <c r="HS447">
        <v>2.23269</v>
      </c>
      <c r="HT447">
        <v>20.1923</v>
      </c>
      <c r="HU447">
        <v>5.22897</v>
      </c>
      <c r="HV447">
        <v>11.974</v>
      </c>
      <c r="HW447">
        <v>4.97025</v>
      </c>
      <c r="HX447">
        <v>3.2895</v>
      </c>
      <c r="HY447">
        <v>9999</v>
      </c>
      <c r="HZ447">
        <v>9999</v>
      </c>
      <c r="IA447">
        <v>9999</v>
      </c>
      <c r="IB447">
        <v>999.9</v>
      </c>
      <c r="IC447">
        <v>4.97298</v>
      </c>
      <c r="ID447">
        <v>1.87751</v>
      </c>
      <c r="IE447">
        <v>1.87561</v>
      </c>
      <c r="IF447">
        <v>1.87839</v>
      </c>
      <c r="IG447">
        <v>1.87512</v>
      </c>
      <c r="IH447">
        <v>1.87864</v>
      </c>
      <c r="II447">
        <v>1.87576</v>
      </c>
      <c r="IJ447">
        <v>1.87696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0.95</v>
      </c>
      <c r="IY447">
        <v>0.1372</v>
      </c>
      <c r="IZ447">
        <v>-0.1194416370607354</v>
      </c>
      <c r="JA447">
        <v>0.002211305909277446</v>
      </c>
      <c r="JB447">
        <v>-1.416678044876584E-06</v>
      </c>
      <c r="JC447">
        <v>5.589822708492042E-10</v>
      </c>
      <c r="JD447">
        <v>-0.0366444106193515</v>
      </c>
      <c r="JE447">
        <v>-0.003883289402147765</v>
      </c>
      <c r="JF447">
        <v>0.001294046794190009</v>
      </c>
      <c r="JG447">
        <v>-2.515066912705432E-05</v>
      </c>
      <c r="JH447">
        <v>14</v>
      </c>
      <c r="JI447">
        <v>2052</v>
      </c>
      <c r="JJ447">
        <v>1</v>
      </c>
      <c r="JK447">
        <v>21</v>
      </c>
      <c r="JL447">
        <v>29355590.3</v>
      </c>
      <c r="JM447">
        <v>29355590.3</v>
      </c>
      <c r="JN447">
        <v>1.81641</v>
      </c>
      <c r="JO447">
        <v>2.55127</v>
      </c>
      <c r="JP447">
        <v>1.39893</v>
      </c>
      <c r="JQ447">
        <v>2.32788</v>
      </c>
      <c r="JR447">
        <v>1.44897</v>
      </c>
      <c r="JS447">
        <v>2.46338</v>
      </c>
      <c r="JT447">
        <v>38.0134</v>
      </c>
      <c r="JU447">
        <v>23.8774</v>
      </c>
      <c r="JV447">
        <v>18</v>
      </c>
      <c r="JW447">
        <v>478.503</v>
      </c>
      <c r="JX447">
        <v>438.728</v>
      </c>
      <c r="JY447">
        <v>20.5471</v>
      </c>
      <c r="JZ447">
        <v>27.6613</v>
      </c>
      <c r="KA447">
        <v>30.0007</v>
      </c>
      <c r="KB447">
        <v>27.0774</v>
      </c>
      <c r="KC447">
        <v>27.1121</v>
      </c>
      <c r="KD447">
        <v>36.4179</v>
      </c>
      <c r="KE447">
        <v>23.9771</v>
      </c>
      <c r="KF447">
        <v>10.0007</v>
      </c>
      <c r="KG447">
        <v>20.55</v>
      </c>
      <c r="KH447">
        <v>787.872</v>
      </c>
      <c r="KI447">
        <v>13.1186</v>
      </c>
      <c r="KJ447">
        <v>101.299</v>
      </c>
      <c r="KK447">
        <v>100.76</v>
      </c>
    </row>
    <row r="448" spans="1:297">
      <c r="A448">
        <v>432</v>
      </c>
      <c r="B448">
        <v>1761335423.6</v>
      </c>
      <c r="C448">
        <v>7383</v>
      </c>
      <c r="D448" t="s">
        <v>1311</v>
      </c>
      <c r="E448" t="s">
        <v>1312</v>
      </c>
      <c r="F448">
        <v>5</v>
      </c>
      <c r="G448" t="s">
        <v>1218</v>
      </c>
      <c r="H448" t="s">
        <v>436</v>
      </c>
      <c r="I448">
        <v>1761335415.814285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786.0805294479819</v>
      </c>
      <c r="AK448">
        <v>750.6188000000002</v>
      </c>
      <c r="AL448">
        <v>3.371924545580126</v>
      </c>
      <c r="AM448">
        <v>65.51020882067021</v>
      </c>
      <c r="AN448">
        <f>(AP448 - AO448 + DY448*1E3/(8.314*(EA448+273.15)) * AR448/DX448 * AQ448) * DX448/(100*DL448) * 1000/(1000 - AP448)</f>
        <v>0</v>
      </c>
      <c r="AO448">
        <v>13.19991795397068</v>
      </c>
      <c r="AP448">
        <v>16.55868787878788</v>
      </c>
      <c r="AQ448">
        <v>-7.443198097355244E-07</v>
      </c>
      <c r="AR448">
        <v>115.0369576988804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1761335415.814285</v>
      </c>
      <c r="DR448">
        <v>713.9947857142855</v>
      </c>
      <c r="DS448">
        <v>759.5559285714288</v>
      </c>
      <c r="DT448">
        <v>16.55626428571428</v>
      </c>
      <c r="DU448">
        <v>13.21493571428572</v>
      </c>
      <c r="DV448">
        <v>713.0551785714285</v>
      </c>
      <c r="DW448">
        <v>16.41914285714286</v>
      </c>
      <c r="DX448">
        <v>500.0622857142857</v>
      </c>
      <c r="DY448">
        <v>90.10505000000001</v>
      </c>
      <c r="DZ448">
        <v>0.04448216071428571</v>
      </c>
      <c r="EA448">
        <v>23.872275</v>
      </c>
      <c r="EB448">
        <v>23.99245714285715</v>
      </c>
      <c r="EC448">
        <v>999.9000000000002</v>
      </c>
      <c r="ED448">
        <v>0</v>
      </c>
      <c r="EE448">
        <v>0</v>
      </c>
      <c r="EF448">
        <v>10000.82964285714</v>
      </c>
      <c r="EG448">
        <v>0</v>
      </c>
      <c r="EH448">
        <v>1142.731071428572</v>
      </c>
      <c r="EI448">
        <v>-45.56109642857142</v>
      </c>
      <c r="EJ448">
        <v>726.0148571428571</v>
      </c>
      <c r="EK448">
        <v>769.7277142857141</v>
      </c>
      <c r="EL448">
        <v>3.341335714285715</v>
      </c>
      <c r="EM448">
        <v>759.5559285714288</v>
      </c>
      <c r="EN448">
        <v>13.21493571428572</v>
      </c>
      <c r="EO448">
        <v>1.491803214285714</v>
      </c>
      <c r="EP448">
        <v>1.190731428571429</v>
      </c>
      <c r="EQ448">
        <v>12.88441428571429</v>
      </c>
      <c r="ER448">
        <v>9.486173214285714</v>
      </c>
      <c r="ES448">
        <v>1200.021785714286</v>
      </c>
      <c r="ET448">
        <v>0.9670056428571431</v>
      </c>
      <c r="EU448">
        <v>0.03299461428571428</v>
      </c>
      <c r="EV448">
        <v>0</v>
      </c>
      <c r="EW448">
        <v>1478.541071428572</v>
      </c>
      <c r="EX448">
        <v>5.000560000000001</v>
      </c>
      <c r="EY448">
        <v>17574.12857142857</v>
      </c>
      <c r="EZ448">
        <v>10317.01428571428</v>
      </c>
      <c r="FA448">
        <v>37.02657142857144</v>
      </c>
      <c r="FB448">
        <v>39.18257142857142</v>
      </c>
      <c r="FC448">
        <v>37.74775</v>
      </c>
      <c r="FD448">
        <v>38.125</v>
      </c>
      <c r="FE448">
        <v>38.0155</v>
      </c>
      <c r="FF448">
        <v>1155.591785714286</v>
      </c>
      <c r="FG448">
        <v>39.43</v>
      </c>
      <c r="FH448">
        <v>0</v>
      </c>
      <c r="FI448">
        <v>1761335459.6</v>
      </c>
      <c r="FJ448">
        <v>0</v>
      </c>
      <c r="FK448">
        <v>1478.5344</v>
      </c>
      <c r="FL448">
        <v>2.108461562636756</v>
      </c>
      <c r="FM448">
        <v>30.84615388784128</v>
      </c>
      <c r="FN448">
        <v>17574.328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-45.47889</v>
      </c>
      <c r="GD448">
        <v>-2.080433020637874</v>
      </c>
      <c r="GE448">
        <v>0.2044840248038954</v>
      </c>
      <c r="GF448">
        <v>0</v>
      </c>
      <c r="GG448">
        <v>1478.371764705882</v>
      </c>
      <c r="GH448">
        <v>2.626737974004385</v>
      </c>
      <c r="GI448">
        <v>0.3536654333608618</v>
      </c>
      <c r="GJ448">
        <v>0</v>
      </c>
      <c r="GK448">
        <v>3.33839625</v>
      </c>
      <c r="GL448">
        <v>0.1132753846153765</v>
      </c>
      <c r="GM448">
        <v>0.0129613872111553</v>
      </c>
      <c r="GN448">
        <v>0</v>
      </c>
      <c r="GO448">
        <v>0</v>
      </c>
      <c r="GP448">
        <v>3</v>
      </c>
      <c r="GQ448" t="s">
        <v>497</v>
      </c>
      <c r="GR448">
        <v>3.13003</v>
      </c>
      <c r="GS448">
        <v>2.72208</v>
      </c>
      <c r="GT448">
        <v>0.12814</v>
      </c>
      <c r="GU448">
        <v>0.134272</v>
      </c>
      <c r="GV448">
        <v>0.0823284</v>
      </c>
      <c r="GW448">
        <v>0.0702696</v>
      </c>
      <c r="GX448">
        <v>26257.6</v>
      </c>
      <c r="GY448">
        <v>25308.7</v>
      </c>
      <c r="GZ448">
        <v>30653.6</v>
      </c>
      <c r="HA448">
        <v>29482.9</v>
      </c>
      <c r="HB448">
        <v>38803.6</v>
      </c>
      <c r="HC448">
        <v>36069.6</v>
      </c>
      <c r="HD448">
        <v>46859.7</v>
      </c>
      <c r="HE448">
        <v>43801.8</v>
      </c>
      <c r="HF448">
        <v>1.84407</v>
      </c>
      <c r="HG448">
        <v>1.83078</v>
      </c>
      <c r="HH448">
        <v>0.0381321</v>
      </c>
      <c r="HI448">
        <v>0</v>
      </c>
      <c r="HJ448">
        <v>23.3689</v>
      </c>
      <c r="HK448">
        <v>999.9</v>
      </c>
      <c r="HL448">
        <v>31</v>
      </c>
      <c r="HM448">
        <v>32.6</v>
      </c>
      <c r="HN448">
        <v>16.993</v>
      </c>
      <c r="HO448">
        <v>63.4204</v>
      </c>
      <c r="HP448">
        <v>19.3229</v>
      </c>
      <c r="HQ448">
        <v>1</v>
      </c>
      <c r="HR448">
        <v>0.0491946</v>
      </c>
      <c r="HS448">
        <v>2.2434</v>
      </c>
      <c r="HT448">
        <v>20.1919</v>
      </c>
      <c r="HU448">
        <v>5.22912</v>
      </c>
      <c r="HV448">
        <v>11.974</v>
      </c>
      <c r="HW448">
        <v>4.9703</v>
      </c>
      <c r="HX448">
        <v>3.2896</v>
      </c>
      <c r="HY448">
        <v>9999</v>
      </c>
      <c r="HZ448">
        <v>9999</v>
      </c>
      <c r="IA448">
        <v>9999</v>
      </c>
      <c r="IB448">
        <v>999.9</v>
      </c>
      <c r="IC448">
        <v>4.97297</v>
      </c>
      <c r="ID448">
        <v>1.87752</v>
      </c>
      <c r="IE448">
        <v>1.8756</v>
      </c>
      <c r="IF448">
        <v>1.8784</v>
      </c>
      <c r="IG448">
        <v>1.87513</v>
      </c>
      <c r="IH448">
        <v>1.87866</v>
      </c>
      <c r="II448">
        <v>1.87577</v>
      </c>
      <c r="IJ448">
        <v>1.87697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0.967</v>
      </c>
      <c r="IY448">
        <v>0.1371</v>
      </c>
      <c r="IZ448">
        <v>-0.1194416370607354</v>
      </c>
      <c r="JA448">
        <v>0.002211305909277446</v>
      </c>
      <c r="JB448">
        <v>-1.416678044876584E-06</v>
      </c>
      <c r="JC448">
        <v>5.589822708492042E-10</v>
      </c>
      <c r="JD448">
        <v>-0.0366444106193515</v>
      </c>
      <c r="JE448">
        <v>-0.003883289402147765</v>
      </c>
      <c r="JF448">
        <v>0.001294046794190009</v>
      </c>
      <c r="JG448">
        <v>-2.515066912705432E-05</v>
      </c>
      <c r="JH448">
        <v>14</v>
      </c>
      <c r="JI448">
        <v>2052</v>
      </c>
      <c r="JJ448">
        <v>1</v>
      </c>
      <c r="JK448">
        <v>21</v>
      </c>
      <c r="JL448">
        <v>29355590.4</v>
      </c>
      <c r="JM448">
        <v>29355590.4</v>
      </c>
      <c r="JN448">
        <v>1.84937</v>
      </c>
      <c r="JO448">
        <v>2.53296</v>
      </c>
      <c r="JP448">
        <v>1.39893</v>
      </c>
      <c r="JQ448">
        <v>2.32788</v>
      </c>
      <c r="JR448">
        <v>1.44897</v>
      </c>
      <c r="JS448">
        <v>2.57568</v>
      </c>
      <c r="JT448">
        <v>38.0377</v>
      </c>
      <c r="JU448">
        <v>23.8686</v>
      </c>
      <c r="JV448">
        <v>18</v>
      </c>
      <c r="JW448">
        <v>478.241</v>
      </c>
      <c r="JX448">
        <v>439.172</v>
      </c>
      <c r="JY448">
        <v>20.5526</v>
      </c>
      <c r="JZ448">
        <v>27.67</v>
      </c>
      <c r="KA448">
        <v>30.0007</v>
      </c>
      <c r="KB448">
        <v>27.0888</v>
      </c>
      <c r="KC448">
        <v>27.1221</v>
      </c>
      <c r="KD448">
        <v>37.0819</v>
      </c>
      <c r="KE448">
        <v>24.2573</v>
      </c>
      <c r="KF448">
        <v>10.0007</v>
      </c>
      <c r="KG448">
        <v>20.5541</v>
      </c>
      <c r="KH448">
        <v>807.909</v>
      </c>
      <c r="KI448">
        <v>13.0926</v>
      </c>
      <c r="KJ448">
        <v>101.296</v>
      </c>
      <c r="KK448">
        <v>100.759</v>
      </c>
    </row>
    <row r="449" spans="1:297">
      <c r="A449">
        <v>433</v>
      </c>
      <c r="B449">
        <v>1761335428.6</v>
      </c>
      <c r="C449">
        <v>7388</v>
      </c>
      <c r="D449" t="s">
        <v>1313</v>
      </c>
      <c r="E449" t="s">
        <v>1314</v>
      </c>
      <c r="F449">
        <v>5</v>
      </c>
      <c r="G449" t="s">
        <v>1218</v>
      </c>
      <c r="H449" t="s">
        <v>436</v>
      </c>
      <c r="I449">
        <v>1761335421.1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802.9957308338605</v>
      </c>
      <c r="AK449">
        <v>767.5728727272723</v>
      </c>
      <c r="AL449">
        <v>3.388964705184137</v>
      </c>
      <c r="AM449">
        <v>65.51020882067021</v>
      </c>
      <c r="AN449">
        <f>(AP449 - AO449 + DY449*1E3/(8.314*(EA449+273.15)) * AR449/DX449 * AQ449) * DX449/(100*DL449) * 1000/(1000 - AP449)</f>
        <v>0</v>
      </c>
      <c r="AO449">
        <v>13.15915683543667</v>
      </c>
      <c r="AP449">
        <v>16.5516096969697</v>
      </c>
      <c r="AQ449">
        <v>6.832155241455708E-07</v>
      </c>
      <c r="AR449">
        <v>115.0369576988804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1761335421.1</v>
      </c>
      <c r="DR449">
        <v>731.5585185185184</v>
      </c>
      <c r="DS449">
        <v>777.2777037037037</v>
      </c>
      <c r="DT449">
        <v>16.55727407407407</v>
      </c>
      <c r="DU449">
        <v>13.19113333333333</v>
      </c>
      <c r="DV449">
        <v>730.6006296296296</v>
      </c>
      <c r="DW449">
        <v>16.42014074074074</v>
      </c>
      <c r="DX449">
        <v>500.0104074074074</v>
      </c>
      <c r="DY449">
        <v>90.10664074074073</v>
      </c>
      <c r="DZ449">
        <v>0.04457757037037038</v>
      </c>
      <c r="EA449">
        <v>23.87322962962963</v>
      </c>
      <c r="EB449">
        <v>23.9959037037037</v>
      </c>
      <c r="EC449">
        <v>999.9000000000001</v>
      </c>
      <c r="ED449">
        <v>0</v>
      </c>
      <c r="EE449">
        <v>0</v>
      </c>
      <c r="EF449">
        <v>9994.16962962963</v>
      </c>
      <c r="EG449">
        <v>0</v>
      </c>
      <c r="EH449">
        <v>1142.714444444445</v>
      </c>
      <c r="EI449">
        <v>-45.71907777777779</v>
      </c>
      <c r="EJ449">
        <v>743.8749629629631</v>
      </c>
      <c r="EK449">
        <v>787.6675185185186</v>
      </c>
      <c r="EL449">
        <v>3.366157407407407</v>
      </c>
      <c r="EM449">
        <v>777.2777037037037</v>
      </c>
      <c r="EN449">
        <v>13.19113333333333</v>
      </c>
      <c r="EO449">
        <v>1.491921111111111</v>
      </c>
      <c r="EP449">
        <v>1.188607407407407</v>
      </c>
      <c r="EQ449">
        <v>12.88562222222222</v>
      </c>
      <c r="ER449">
        <v>9.459597037037037</v>
      </c>
      <c r="ES449">
        <v>1200.021111111111</v>
      </c>
      <c r="ET449">
        <v>0.9670055925925929</v>
      </c>
      <c r="EU449">
        <v>0.03299463703703703</v>
      </c>
      <c r="EV449">
        <v>0</v>
      </c>
      <c r="EW449">
        <v>1478.804814814814</v>
      </c>
      <c r="EX449">
        <v>5.000560000000001</v>
      </c>
      <c r="EY449">
        <v>17577.02962962963</v>
      </c>
      <c r="EZ449">
        <v>10317.00740740741</v>
      </c>
      <c r="FA449">
        <v>37.01607407407408</v>
      </c>
      <c r="FB449">
        <v>39.187</v>
      </c>
      <c r="FC449">
        <v>37.75</v>
      </c>
      <c r="FD449">
        <v>38.125</v>
      </c>
      <c r="FE449">
        <v>38.00459259259259</v>
      </c>
      <c r="FF449">
        <v>1155.591111111111</v>
      </c>
      <c r="FG449">
        <v>39.43</v>
      </c>
      <c r="FH449">
        <v>0</v>
      </c>
      <c r="FI449">
        <v>1761335464.4</v>
      </c>
      <c r="FJ449">
        <v>0</v>
      </c>
      <c r="FK449">
        <v>1478.7856</v>
      </c>
      <c r="FL449">
        <v>3.138461557238329</v>
      </c>
      <c r="FM449">
        <v>33.49999992145895</v>
      </c>
      <c r="FN449">
        <v>17576.956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-45.60008749999999</v>
      </c>
      <c r="GD449">
        <v>-1.77332420262665</v>
      </c>
      <c r="GE449">
        <v>0.1768169380849864</v>
      </c>
      <c r="GF449">
        <v>0</v>
      </c>
      <c r="GG449">
        <v>1478.617058823529</v>
      </c>
      <c r="GH449">
        <v>2.866921324100008</v>
      </c>
      <c r="GI449">
        <v>0.3696781542318451</v>
      </c>
      <c r="GJ449">
        <v>0</v>
      </c>
      <c r="GK449">
        <v>3.3515765</v>
      </c>
      <c r="GL449">
        <v>0.2493278048780433</v>
      </c>
      <c r="GM449">
        <v>0.02604904590863164</v>
      </c>
      <c r="GN449">
        <v>0</v>
      </c>
      <c r="GO449">
        <v>0</v>
      </c>
      <c r="GP449">
        <v>3</v>
      </c>
      <c r="GQ449" t="s">
        <v>497</v>
      </c>
      <c r="GR449">
        <v>3.13006</v>
      </c>
      <c r="GS449">
        <v>2.72282</v>
      </c>
      <c r="GT449">
        <v>0.130061</v>
      </c>
      <c r="GU449">
        <v>0.136156</v>
      </c>
      <c r="GV449">
        <v>0.0822934</v>
      </c>
      <c r="GW449">
        <v>0.07009319999999999</v>
      </c>
      <c r="GX449">
        <v>26199.4</v>
      </c>
      <c r="GY449">
        <v>25253.4</v>
      </c>
      <c r="GZ449">
        <v>30653.2</v>
      </c>
      <c r="HA449">
        <v>29482.7</v>
      </c>
      <c r="HB449">
        <v>38804.7</v>
      </c>
      <c r="HC449">
        <v>36076.4</v>
      </c>
      <c r="HD449">
        <v>46859</v>
      </c>
      <c r="HE449">
        <v>43801.5</v>
      </c>
      <c r="HF449">
        <v>1.84398</v>
      </c>
      <c r="HG449">
        <v>1.8308</v>
      </c>
      <c r="HH449">
        <v>0.0380054</v>
      </c>
      <c r="HI449">
        <v>0</v>
      </c>
      <c r="HJ449">
        <v>23.3706</v>
      </c>
      <c r="HK449">
        <v>999.9</v>
      </c>
      <c r="HL449">
        <v>31.1</v>
      </c>
      <c r="HM449">
        <v>32.7</v>
      </c>
      <c r="HN449">
        <v>17.1467</v>
      </c>
      <c r="HO449">
        <v>63.4604</v>
      </c>
      <c r="HP449">
        <v>19.5793</v>
      </c>
      <c r="HQ449">
        <v>1</v>
      </c>
      <c r="HR449">
        <v>0.0497027</v>
      </c>
      <c r="HS449">
        <v>2.25274</v>
      </c>
      <c r="HT449">
        <v>20.1918</v>
      </c>
      <c r="HU449">
        <v>5.22987</v>
      </c>
      <c r="HV449">
        <v>11.974</v>
      </c>
      <c r="HW449">
        <v>4.97075</v>
      </c>
      <c r="HX449">
        <v>3.2897</v>
      </c>
      <c r="HY449">
        <v>9999</v>
      </c>
      <c r="HZ449">
        <v>9999</v>
      </c>
      <c r="IA449">
        <v>9999</v>
      </c>
      <c r="IB449">
        <v>999.9</v>
      </c>
      <c r="IC449">
        <v>4.97297</v>
      </c>
      <c r="ID449">
        <v>1.87759</v>
      </c>
      <c r="IE449">
        <v>1.87561</v>
      </c>
      <c r="IF449">
        <v>1.87846</v>
      </c>
      <c r="IG449">
        <v>1.87515</v>
      </c>
      <c r="IH449">
        <v>1.87866</v>
      </c>
      <c r="II449">
        <v>1.87578</v>
      </c>
      <c r="IJ449">
        <v>1.87698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0.984</v>
      </c>
      <c r="IY449">
        <v>0.137</v>
      </c>
      <c r="IZ449">
        <v>-0.1194416370607354</v>
      </c>
      <c r="JA449">
        <v>0.002211305909277446</v>
      </c>
      <c r="JB449">
        <v>-1.416678044876584E-06</v>
      </c>
      <c r="JC449">
        <v>5.589822708492042E-10</v>
      </c>
      <c r="JD449">
        <v>-0.0366444106193515</v>
      </c>
      <c r="JE449">
        <v>-0.003883289402147765</v>
      </c>
      <c r="JF449">
        <v>0.001294046794190009</v>
      </c>
      <c r="JG449">
        <v>-2.515066912705432E-05</v>
      </c>
      <c r="JH449">
        <v>14</v>
      </c>
      <c r="JI449">
        <v>2052</v>
      </c>
      <c r="JJ449">
        <v>1</v>
      </c>
      <c r="JK449">
        <v>21</v>
      </c>
      <c r="JL449">
        <v>29355590.5</v>
      </c>
      <c r="JM449">
        <v>29355590.5</v>
      </c>
      <c r="JN449">
        <v>1.87866</v>
      </c>
      <c r="JO449">
        <v>2.53784</v>
      </c>
      <c r="JP449">
        <v>1.39893</v>
      </c>
      <c r="JQ449">
        <v>2.32666</v>
      </c>
      <c r="JR449">
        <v>1.44897</v>
      </c>
      <c r="JS449">
        <v>2.61475</v>
      </c>
      <c r="JT449">
        <v>38.0134</v>
      </c>
      <c r="JU449">
        <v>23.8774</v>
      </c>
      <c r="JV449">
        <v>18</v>
      </c>
      <c r="JW449">
        <v>478.253</v>
      </c>
      <c r="JX449">
        <v>439.269</v>
      </c>
      <c r="JY449">
        <v>20.5565</v>
      </c>
      <c r="JZ449">
        <v>27.6789</v>
      </c>
      <c r="KA449">
        <v>30.0006</v>
      </c>
      <c r="KB449">
        <v>27.0988</v>
      </c>
      <c r="KC449">
        <v>27.1327</v>
      </c>
      <c r="KD449">
        <v>37.6646</v>
      </c>
      <c r="KE449">
        <v>24.2573</v>
      </c>
      <c r="KF449">
        <v>10.0007</v>
      </c>
      <c r="KG449">
        <v>20.5561</v>
      </c>
      <c r="KH449">
        <v>821.2670000000001</v>
      </c>
      <c r="KI449">
        <v>13.0825</v>
      </c>
      <c r="KJ449">
        <v>101.294</v>
      </c>
      <c r="KK449">
        <v>100.758</v>
      </c>
    </row>
    <row r="450" spans="1:297">
      <c r="A450">
        <v>434</v>
      </c>
      <c r="B450">
        <v>1761335433.6</v>
      </c>
      <c r="C450">
        <v>7393</v>
      </c>
      <c r="D450" t="s">
        <v>1315</v>
      </c>
      <c r="E450" t="s">
        <v>1316</v>
      </c>
      <c r="F450">
        <v>5</v>
      </c>
      <c r="G450" t="s">
        <v>1218</v>
      </c>
      <c r="H450" t="s">
        <v>436</v>
      </c>
      <c r="I450">
        <v>1761335425.814285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819.9236821494704</v>
      </c>
      <c r="AK450">
        <v>784.4510787878789</v>
      </c>
      <c r="AL450">
        <v>3.379350621233712</v>
      </c>
      <c r="AM450">
        <v>65.51020882067021</v>
      </c>
      <c r="AN450">
        <f>(AP450 - AO450 + DY450*1E3/(8.314*(EA450+273.15)) * AR450/DX450 * AQ450) * DX450/(100*DL450) * 1000/(1000 - AP450)</f>
        <v>0</v>
      </c>
      <c r="AO450">
        <v>13.13827333474189</v>
      </c>
      <c r="AP450">
        <v>16.54238363636362</v>
      </c>
      <c r="AQ450">
        <v>-6.458901142026837E-06</v>
      </c>
      <c r="AR450">
        <v>115.0369576988804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1761335425.814285</v>
      </c>
      <c r="DR450">
        <v>747.2476428571428</v>
      </c>
      <c r="DS450">
        <v>793.0635357142859</v>
      </c>
      <c r="DT450">
        <v>16.55362857142857</v>
      </c>
      <c r="DU450">
        <v>13.16536071428571</v>
      </c>
      <c r="DV450">
        <v>746.2735714285715</v>
      </c>
      <c r="DW450">
        <v>16.41655714285714</v>
      </c>
      <c r="DX450">
        <v>500.0441071428572</v>
      </c>
      <c r="DY450">
        <v>90.10653214285712</v>
      </c>
      <c r="DZ450">
        <v>0.04465056428571428</v>
      </c>
      <c r="EA450">
        <v>23.8748</v>
      </c>
      <c r="EB450">
        <v>23.99572857142857</v>
      </c>
      <c r="EC450">
        <v>999.9000000000002</v>
      </c>
      <c r="ED450">
        <v>0</v>
      </c>
      <c r="EE450">
        <v>0</v>
      </c>
      <c r="EF450">
        <v>9992.906428571428</v>
      </c>
      <c r="EG450">
        <v>0</v>
      </c>
      <c r="EH450">
        <v>1142.695</v>
      </c>
      <c r="EI450">
        <v>-45.81577500000002</v>
      </c>
      <c r="EJ450">
        <v>759.8253928571428</v>
      </c>
      <c r="EK450">
        <v>803.6434285714286</v>
      </c>
      <c r="EL450">
        <v>3.388281428571429</v>
      </c>
      <c r="EM450">
        <v>793.0635357142859</v>
      </c>
      <c r="EN450">
        <v>13.16536071428571</v>
      </c>
      <c r="EO450">
        <v>1.491590357142857</v>
      </c>
      <c r="EP450">
        <v>1.186284285714285</v>
      </c>
      <c r="EQ450">
        <v>12.88223571428572</v>
      </c>
      <c r="ER450">
        <v>9.430502500000001</v>
      </c>
      <c r="ES450">
        <v>1200.0225</v>
      </c>
      <c r="ET450">
        <v>0.9670055714285716</v>
      </c>
      <c r="EU450">
        <v>0.03299463571428572</v>
      </c>
      <c r="EV450">
        <v>0</v>
      </c>
      <c r="EW450">
        <v>1479.109999999999</v>
      </c>
      <c r="EX450">
        <v>5.000560000000001</v>
      </c>
      <c r="EY450">
        <v>17579.82857142857</v>
      </c>
      <c r="EZ450">
        <v>10317.025</v>
      </c>
      <c r="FA450">
        <v>37.01107142857143</v>
      </c>
      <c r="FB450">
        <v>39.187</v>
      </c>
      <c r="FC450">
        <v>37.7455</v>
      </c>
      <c r="FD450">
        <v>38.125</v>
      </c>
      <c r="FE450">
        <v>38.00442857142857</v>
      </c>
      <c r="FF450">
        <v>1155.5925</v>
      </c>
      <c r="FG450">
        <v>39.43</v>
      </c>
      <c r="FH450">
        <v>0</v>
      </c>
      <c r="FI450">
        <v>1761335469.8</v>
      </c>
      <c r="FJ450">
        <v>0</v>
      </c>
      <c r="FK450">
        <v>1479.075</v>
      </c>
      <c r="FL450">
        <v>4.321709427216762</v>
      </c>
      <c r="FM450">
        <v>35.21367528531174</v>
      </c>
      <c r="FN450">
        <v>17579.98461538462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-45.74032439024391</v>
      </c>
      <c r="GD450">
        <v>-1.331673867595728</v>
      </c>
      <c r="GE450">
        <v>0.1367906746580649</v>
      </c>
      <c r="GF450">
        <v>0</v>
      </c>
      <c r="GG450">
        <v>1478.910882352941</v>
      </c>
      <c r="GH450">
        <v>3.461420946560449</v>
      </c>
      <c r="GI450">
        <v>0.424356728729496</v>
      </c>
      <c r="GJ450">
        <v>0</v>
      </c>
      <c r="GK450">
        <v>3.372389024390244</v>
      </c>
      <c r="GL450">
        <v>0.3047995818815298</v>
      </c>
      <c r="GM450">
        <v>0.03114092858593857</v>
      </c>
      <c r="GN450">
        <v>0</v>
      </c>
      <c r="GO450">
        <v>0</v>
      </c>
      <c r="GP450">
        <v>3</v>
      </c>
      <c r="GQ450" t="s">
        <v>497</v>
      </c>
      <c r="GR450">
        <v>3.13036</v>
      </c>
      <c r="GS450">
        <v>2.72259</v>
      </c>
      <c r="GT450">
        <v>0.131965</v>
      </c>
      <c r="GU450">
        <v>0.13803</v>
      </c>
      <c r="GV450">
        <v>0.08226609999999999</v>
      </c>
      <c r="GW450">
        <v>0.07008060000000001</v>
      </c>
      <c r="GX450">
        <v>26142</v>
      </c>
      <c r="GY450">
        <v>25198.4</v>
      </c>
      <c r="GZ450">
        <v>30653.2</v>
      </c>
      <c r="HA450">
        <v>29482.5</v>
      </c>
      <c r="HB450">
        <v>38806.1</v>
      </c>
      <c r="HC450">
        <v>36076.9</v>
      </c>
      <c r="HD450">
        <v>46859.1</v>
      </c>
      <c r="HE450">
        <v>43801.3</v>
      </c>
      <c r="HF450">
        <v>1.84428</v>
      </c>
      <c r="HG450">
        <v>1.83022</v>
      </c>
      <c r="HH450">
        <v>0.0384152</v>
      </c>
      <c r="HI450">
        <v>0</v>
      </c>
      <c r="HJ450">
        <v>23.3706</v>
      </c>
      <c r="HK450">
        <v>999.9</v>
      </c>
      <c r="HL450">
        <v>31.1</v>
      </c>
      <c r="HM450">
        <v>32.6</v>
      </c>
      <c r="HN450">
        <v>17.0494</v>
      </c>
      <c r="HO450">
        <v>63.6204</v>
      </c>
      <c r="HP450">
        <v>19.3229</v>
      </c>
      <c r="HQ450">
        <v>1</v>
      </c>
      <c r="HR450">
        <v>0.05047</v>
      </c>
      <c r="HS450">
        <v>2.25593</v>
      </c>
      <c r="HT450">
        <v>20.192</v>
      </c>
      <c r="HU450">
        <v>5.23002</v>
      </c>
      <c r="HV450">
        <v>11.974</v>
      </c>
      <c r="HW450">
        <v>4.97055</v>
      </c>
      <c r="HX450">
        <v>3.28965</v>
      </c>
      <c r="HY450">
        <v>9999</v>
      </c>
      <c r="HZ450">
        <v>9999</v>
      </c>
      <c r="IA450">
        <v>9999</v>
      </c>
      <c r="IB450">
        <v>999.9</v>
      </c>
      <c r="IC450">
        <v>4.97294</v>
      </c>
      <c r="ID450">
        <v>1.87758</v>
      </c>
      <c r="IE450">
        <v>1.87561</v>
      </c>
      <c r="IF450">
        <v>1.87849</v>
      </c>
      <c r="IG450">
        <v>1.87515</v>
      </c>
      <c r="IH450">
        <v>1.87866</v>
      </c>
      <c r="II450">
        <v>1.87578</v>
      </c>
      <c r="IJ450">
        <v>1.87698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1</v>
      </c>
      <c r="IY450">
        <v>0.1369</v>
      </c>
      <c r="IZ450">
        <v>-0.1194416370607354</v>
      </c>
      <c r="JA450">
        <v>0.002211305909277446</v>
      </c>
      <c r="JB450">
        <v>-1.416678044876584E-06</v>
      </c>
      <c r="JC450">
        <v>5.589822708492042E-10</v>
      </c>
      <c r="JD450">
        <v>-0.0366444106193515</v>
      </c>
      <c r="JE450">
        <v>-0.003883289402147765</v>
      </c>
      <c r="JF450">
        <v>0.001294046794190009</v>
      </c>
      <c r="JG450">
        <v>-2.515066912705432E-05</v>
      </c>
      <c r="JH450">
        <v>14</v>
      </c>
      <c r="JI450">
        <v>2052</v>
      </c>
      <c r="JJ450">
        <v>1</v>
      </c>
      <c r="JK450">
        <v>21</v>
      </c>
      <c r="JL450">
        <v>29355590.6</v>
      </c>
      <c r="JM450">
        <v>29355590.6</v>
      </c>
      <c r="JN450">
        <v>1.91162</v>
      </c>
      <c r="JO450">
        <v>2.53906</v>
      </c>
      <c r="JP450">
        <v>1.39893</v>
      </c>
      <c r="JQ450">
        <v>2.32788</v>
      </c>
      <c r="JR450">
        <v>1.44897</v>
      </c>
      <c r="JS450">
        <v>2.53784</v>
      </c>
      <c r="JT450">
        <v>38.0377</v>
      </c>
      <c r="JU450">
        <v>23.8598</v>
      </c>
      <c r="JV450">
        <v>18</v>
      </c>
      <c r="JW450">
        <v>478.487</v>
      </c>
      <c r="JX450">
        <v>439.001</v>
      </c>
      <c r="JY450">
        <v>20.5583</v>
      </c>
      <c r="JZ450">
        <v>27.6877</v>
      </c>
      <c r="KA450">
        <v>30.0007</v>
      </c>
      <c r="KB450">
        <v>27.1096</v>
      </c>
      <c r="KC450">
        <v>27.1438</v>
      </c>
      <c r="KD450">
        <v>38.3277</v>
      </c>
      <c r="KE450">
        <v>24.2573</v>
      </c>
      <c r="KF450">
        <v>9.62757</v>
      </c>
      <c r="KG450">
        <v>20.5598</v>
      </c>
      <c r="KH450">
        <v>841.303</v>
      </c>
      <c r="KI450">
        <v>13.0669</v>
      </c>
      <c r="KJ450">
        <v>101.294</v>
      </c>
      <c r="KK450">
        <v>100.758</v>
      </c>
    </row>
    <row r="451" spans="1:297">
      <c r="A451">
        <v>435</v>
      </c>
      <c r="B451">
        <v>1761335438.6</v>
      </c>
      <c r="C451">
        <v>7398</v>
      </c>
      <c r="D451" t="s">
        <v>1317</v>
      </c>
      <c r="E451" t="s">
        <v>1318</v>
      </c>
      <c r="F451">
        <v>5</v>
      </c>
      <c r="G451" t="s">
        <v>1218</v>
      </c>
      <c r="H451" t="s">
        <v>436</v>
      </c>
      <c r="I451">
        <v>1761335431.1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836.8586764331396</v>
      </c>
      <c r="AK451">
        <v>801.3817333333332</v>
      </c>
      <c r="AL451">
        <v>3.390402876840731</v>
      </c>
      <c r="AM451">
        <v>65.51020882067021</v>
      </c>
      <c r="AN451">
        <f>(AP451 - AO451 + DY451*1E3/(8.314*(EA451+273.15)) * AR451/DX451 * AQ451) * DX451/(100*DL451) * 1000/(1000 - AP451)</f>
        <v>0</v>
      </c>
      <c r="AO451">
        <v>13.1331465602977</v>
      </c>
      <c r="AP451">
        <v>16.54120969696969</v>
      </c>
      <c r="AQ451">
        <v>-3.948340773748035E-07</v>
      </c>
      <c r="AR451">
        <v>115.0369576988804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1761335431.1</v>
      </c>
      <c r="DR451">
        <v>764.8281111111111</v>
      </c>
      <c r="DS451">
        <v>810.7474814814815</v>
      </c>
      <c r="DT451">
        <v>16.54786296296297</v>
      </c>
      <c r="DU451">
        <v>13.14105555555556</v>
      </c>
      <c r="DV451">
        <v>763.8361111111111</v>
      </c>
      <c r="DW451">
        <v>16.41087777777778</v>
      </c>
      <c r="DX451">
        <v>500.0057777777778</v>
      </c>
      <c r="DY451">
        <v>90.10590740740743</v>
      </c>
      <c r="DZ451">
        <v>0.04483301111111111</v>
      </c>
      <c r="EA451">
        <v>23.87655185185185</v>
      </c>
      <c r="EB451">
        <v>23.99909259259259</v>
      </c>
      <c r="EC451">
        <v>999.9000000000001</v>
      </c>
      <c r="ED451">
        <v>0</v>
      </c>
      <c r="EE451">
        <v>0</v>
      </c>
      <c r="EF451">
        <v>9995.835185185184</v>
      </c>
      <c r="EG451">
        <v>0</v>
      </c>
      <c r="EH451">
        <v>1142.681481481481</v>
      </c>
      <c r="EI451">
        <v>-45.91921851851852</v>
      </c>
      <c r="EJ451">
        <v>777.6973333333334</v>
      </c>
      <c r="EK451">
        <v>821.5432962962964</v>
      </c>
      <c r="EL451">
        <v>3.406807407407408</v>
      </c>
      <c r="EM451">
        <v>810.7474814814815</v>
      </c>
      <c r="EN451">
        <v>13.14105555555556</v>
      </c>
      <c r="EO451">
        <v>1.49106</v>
      </c>
      <c r="EP451">
        <v>1.184087037037037</v>
      </c>
      <c r="EQ451">
        <v>12.8767962962963</v>
      </c>
      <c r="ER451">
        <v>9.402958518518519</v>
      </c>
      <c r="ES451">
        <v>1200.003333333333</v>
      </c>
      <c r="ET451">
        <v>0.967004925925926</v>
      </c>
      <c r="EU451">
        <v>0.03299526666666667</v>
      </c>
      <c r="EV451">
        <v>0</v>
      </c>
      <c r="EW451">
        <v>1479.368888888889</v>
      </c>
      <c r="EX451">
        <v>5.000560000000001</v>
      </c>
      <c r="EY451">
        <v>17582.77407407407</v>
      </c>
      <c r="EZ451">
        <v>10316.85925925926</v>
      </c>
      <c r="FA451">
        <v>37.00459259259259</v>
      </c>
      <c r="FB451">
        <v>39.187</v>
      </c>
      <c r="FC451">
        <v>37.74533333333333</v>
      </c>
      <c r="FD451">
        <v>38.125</v>
      </c>
      <c r="FE451">
        <v>38</v>
      </c>
      <c r="FF451">
        <v>1155.573333333333</v>
      </c>
      <c r="FG451">
        <v>39.43</v>
      </c>
      <c r="FH451">
        <v>0</v>
      </c>
      <c r="FI451">
        <v>1761335474.6</v>
      </c>
      <c r="FJ451">
        <v>0</v>
      </c>
      <c r="FK451">
        <v>1479.343846153846</v>
      </c>
      <c r="FL451">
        <v>2.321367533091268</v>
      </c>
      <c r="FM451">
        <v>37.0837607212939</v>
      </c>
      <c r="FN451">
        <v>17582.55769230769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-45.8652175</v>
      </c>
      <c r="GD451">
        <v>-1.166716322701581</v>
      </c>
      <c r="GE451">
        <v>0.1140596639647428</v>
      </c>
      <c r="GF451">
        <v>0</v>
      </c>
      <c r="GG451">
        <v>1479.148235294118</v>
      </c>
      <c r="GH451">
        <v>3.099159676575861</v>
      </c>
      <c r="GI451">
        <v>0.3982644007088308</v>
      </c>
      <c r="GJ451">
        <v>0</v>
      </c>
      <c r="GK451">
        <v>3.39419425</v>
      </c>
      <c r="GL451">
        <v>0.1969451031894853</v>
      </c>
      <c r="GM451">
        <v>0.02191440244308519</v>
      </c>
      <c r="GN451">
        <v>0</v>
      </c>
      <c r="GO451">
        <v>0</v>
      </c>
      <c r="GP451">
        <v>3</v>
      </c>
      <c r="GQ451" t="s">
        <v>497</v>
      </c>
      <c r="GR451">
        <v>3.13046</v>
      </c>
      <c r="GS451">
        <v>2.72224</v>
      </c>
      <c r="GT451">
        <v>0.13384</v>
      </c>
      <c r="GU451">
        <v>0.139876</v>
      </c>
      <c r="GV451">
        <v>0.0822575</v>
      </c>
      <c r="GW451">
        <v>0.0700084</v>
      </c>
      <c r="GX451">
        <v>26085.4</v>
      </c>
      <c r="GY451">
        <v>25144.6</v>
      </c>
      <c r="GZ451">
        <v>30653.2</v>
      </c>
      <c r="HA451">
        <v>29482.7</v>
      </c>
      <c r="HB451">
        <v>38806.3</v>
      </c>
      <c r="HC451">
        <v>36080.2</v>
      </c>
      <c r="HD451">
        <v>46858.8</v>
      </c>
      <c r="HE451">
        <v>43801.7</v>
      </c>
      <c r="HF451">
        <v>1.84438</v>
      </c>
      <c r="HG451">
        <v>1.82987</v>
      </c>
      <c r="HH451">
        <v>0.0385344</v>
      </c>
      <c r="HI451">
        <v>0</v>
      </c>
      <c r="HJ451">
        <v>23.3726</v>
      </c>
      <c r="HK451">
        <v>999.9</v>
      </c>
      <c r="HL451">
        <v>31</v>
      </c>
      <c r="HM451">
        <v>32.7</v>
      </c>
      <c r="HN451">
        <v>17.0899</v>
      </c>
      <c r="HO451">
        <v>63.5104</v>
      </c>
      <c r="HP451">
        <v>19.1466</v>
      </c>
      <c r="HQ451">
        <v>1</v>
      </c>
      <c r="HR451">
        <v>0.0510366</v>
      </c>
      <c r="HS451">
        <v>2.31313</v>
      </c>
      <c r="HT451">
        <v>20.1906</v>
      </c>
      <c r="HU451">
        <v>5.22912</v>
      </c>
      <c r="HV451">
        <v>11.974</v>
      </c>
      <c r="HW451">
        <v>4.97025</v>
      </c>
      <c r="HX451">
        <v>3.28965</v>
      </c>
      <c r="HY451">
        <v>9999</v>
      </c>
      <c r="HZ451">
        <v>9999</v>
      </c>
      <c r="IA451">
        <v>9999</v>
      </c>
      <c r="IB451">
        <v>999.9</v>
      </c>
      <c r="IC451">
        <v>4.97296</v>
      </c>
      <c r="ID451">
        <v>1.87757</v>
      </c>
      <c r="IE451">
        <v>1.87561</v>
      </c>
      <c r="IF451">
        <v>1.87844</v>
      </c>
      <c r="IG451">
        <v>1.87515</v>
      </c>
      <c r="IH451">
        <v>1.87866</v>
      </c>
      <c r="II451">
        <v>1.87576</v>
      </c>
      <c r="IJ451">
        <v>1.87698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1.018</v>
      </c>
      <c r="IY451">
        <v>0.1368</v>
      </c>
      <c r="IZ451">
        <v>-0.1194416370607354</v>
      </c>
      <c r="JA451">
        <v>0.002211305909277446</v>
      </c>
      <c r="JB451">
        <v>-1.416678044876584E-06</v>
      </c>
      <c r="JC451">
        <v>5.589822708492042E-10</v>
      </c>
      <c r="JD451">
        <v>-0.0366444106193515</v>
      </c>
      <c r="JE451">
        <v>-0.003883289402147765</v>
      </c>
      <c r="JF451">
        <v>0.001294046794190009</v>
      </c>
      <c r="JG451">
        <v>-2.515066912705432E-05</v>
      </c>
      <c r="JH451">
        <v>14</v>
      </c>
      <c r="JI451">
        <v>2052</v>
      </c>
      <c r="JJ451">
        <v>1</v>
      </c>
      <c r="JK451">
        <v>21</v>
      </c>
      <c r="JL451">
        <v>29355590.6</v>
      </c>
      <c r="JM451">
        <v>29355590.6</v>
      </c>
      <c r="JN451">
        <v>1.94092</v>
      </c>
      <c r="JO451">
        <v>2.53906</v>
      </c>
      <c r="JP451">
        <v>1.39893</v>
      </c>
      <c r="JQ451">
        <v>2.32788</v>
      </c>
      <c r="JR451">
        <v>1.44897</v>
      </c>
      <c r="JS451">
        <v>2.49146</v>
      </c>
      <c r="JT451">
        <v>38.0377</v>
      </c>
      <c r="JU451">
        <v>23.8598</v>
      </c>
      <c r="JV451">
        <v>18</v>
      </c>
      <c r="JW451">
        <v>478.608</v>
      </c>
      <c r="JX451">
        <v>438.859</v>
      </c>
      <c r="JY451">
        <v>20.5604</v>
      </c>
      <c r="JZ451">
        <v>27.6965</v>
      </c>
      <c r="KA451">
        <v>30.0007</v>
      </c>
      <c r="KB451">
        <v>27.1195</v>
      </c>
      <c r="KC451">
        <v>27.1534</v>
      </c>
      <c r="KD451">
        <v>38.9018</v>
      </c>
      <c r="KE451">
        <v>24.2573</v>
      </c>
      <c r="KF451">
        <v>9.62757</v>
      </c>
      <c r="KG451">
        <v>20.5259</v>
      </c>
      <c r="KH451">
        <v>854.6609999999999</v>
      </c>
      <c r="KI451">
        <v>13.0544</v>
      </c>
      <c r="KJ451">
        <v>101.294</v>
      </c>
      <c r="KK451">
        <v>100.759</v>
      </c>
    </row>
    <row r="452" spans="1:297">
      <c r="A452">
        <v>436</v>
      </c>
      <c r="B452">
        <v>1761335443.6</v>
      </c>
      <c r="C452">
        <v>7403</v>
      </c>
      <c r="D452" t="s">
        <v>1319</v>
      </c>
      <c r="E452" t="s">
        <v>1320</v>
      </c>
      <c r="F452">
        <v>5</v>
      </c>
      <c r="G452" t="s">
        <v>1218</v>
      </c>
      <c r="H452" t="s">
        <v>436</v>
      </c>
      <c r="I452">
        <v>1761335435.814285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853.834410798981</v>
      </c>
      <c r="AK452">
        <v>818.3325575757572</v>
      </c>
      <c r="AL452">
        <v>3.394202033383775</v>
      </c>
      <c r="AM452">
        <v>65.51020882067021</v>
      </c>
      <c r="AN452">
        <f>(AP452 - AO452 + DY452*1E3/(8.314*(EA452+273.15)) * AR452/DX452 * AQ452) * DX452/(100*DL452) * 1000/(1000 - AP452)</f>
        <v>0</v>
      </c>
      <c r="AO452">
        <v>13.11562612061902</v>
      </c>
      <c r="AP452">
        <v>16.53604848484848</v>
      </c>
      <c r="AQ452">
        <v>-4.192239502837375E-06</v>
      </c>
      <c r="AR452">
        <v>115.0369576988804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1761335435.814285</v>
      </c>
      <c r="DR452">
        <v>780.5149642857142</v>
      </c>
      <c r="DS452">
        <v>826.5347857142858</v>
      </c>
      <c r="DT452">
        <v>16.54193571428571</v>
      </c>
      <c r="DU452">
        <v>13.12841785714285</v>
      </c>
      <c r="DV452">
        <v>779.5069999999999</v>
      </c>
      <c r="DW452">
        <v>16.40505357142857</v>
      </c>
      <c r="DX452">
        <v>500.0123571428571</v>
      </c>
      <c r="DY452">
        <v>90.10552142857141</v>
      </c>
      <c r="DZ452">
        <v>0.04485624642857144</v>
      </c>
      <c r="EA452">
        <v>23.87890357142857</v>
      </c>
      <c r="EB452">
        <v>24.00025714285714</v>
      </c>
      <c r="EC452">
        <v>999.9000000000002</v>
      </c>
      <c r="ED452">
        <v>0</v>
      </c>
      <c r="EE452">
        <v>0</v>
      </c>
      <c r="EF452">
        <v>9987.523214285715</v>
      </c>
      <c r="EG452">
        <v>0</v>
      </c>
      <c r="EH452">
        <v>1142.670357142857</v>
      </c>
      <c r="EI452">
        <v>-46.01973214285714</v>
      </c>
      <c r="EJ452">
        <v>793.6434285714284</v>
      </c>
      <c r="EK452">
        <v>837.53025</v>
      </c>
      <c r="EL452">
        <v>3.413510357142857</v>
      </c>
      <c r="EM452">
        <v>826.5347857142858</v>
      </c>
      <c r="EN452">
        <v>13.12841785714285</v>
      </c>
      <c r="EO452">
        <v>1.490519642857143</v>
      </c>
      <c r="EP452">
        <v>1.182943571428572</v>
      </c>
      <c r="EQ452">
        <v>12.87125357142857</v>
      </c>
      <c r="ER452">
        <v>9.388602142857142</v>
      </c>
      <c r="ES452">
        <v>1199.996428571429</v>
      </c>
      <c r="ET452">
        <v>0.9670046785714287</v>
      </c>
      <c r="EU452">
        <v>0.032995525</v>
      </c>
      <c r="EV452">
        <v>0</v>
      </c>
      <c r="EW452">
        <v>1479.594642857143</v>
      </c>
      <c r="EX452">
        <v>5.000560000000001</v>
      </c>
      <c r="EY452">
        <v>17585.67142857143</v>
      </c>
      <c r="EZ452">
        <v>10316.79285714286</v>
      </c>
      <c r="FA452">
        <v>37</v>
      </c>
      <c r="FB452">
        <v>39.187</v>
      </c>
      <c r="FC452">
        <v>37.72525</v>
      </c>
      <c r="FD452">
        <v>38.125</v>
      </c>
      <c r="FE452">
        <v>38</v>
      </c>
      <c r="FF452">
        <v>1155.566428571428</v>
      </c>
      <c r="FG452">
        <v>39.43</v>
      </c>
      <c r="FH452">
        <v>0</v>
      </c>
      <c r="FI452">
        <v>1761335479.4</v>
      </c>
      <c r="FJ452">
        <v>0</v>
      </c>
      <c r="FK452">
        <v>1479.565384615385</v>
      </c>
      <c r="FL452">
        <v>2.696752140774585</v>
      </c>
      <c r="FM452">
        <v>35.06666667439464</v>
      </c>
      <c r="FN452">
        <v>17585.64230769231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-45.9663775</v>
      </c>
      <c r="GD452">
        <v>-1.305078799249414</v>
      </c>
      <c r="GE452">
        <v>0.1275845807445006</v>
      </c>
      <c r="GF452">
        <v>0</v>
      </c>
      <c r="GG452">
        <v>1479.462058823529</v>
      </c>
      <c r="GH452">
        <v>2.620473645233175</v>
      </c>
      <c r="GI452">
        <v>0.3322718537208473</v>
      </c>
      <c r="GJ452">
        <v>0</v>
      </c>
      <c r="GK452">
        <v>3.409909</v>
      </c>
      <c r="GL452">
        <v>0.0915678799249376</v>
      </c>
      <c r="GM452">
        <v>0.01088957501466424</v>
      </c>
      <c r="GN452">
        <v>1</v>
      </c>
      <c r="GO452">
        <v>1</v>
      </c>
      <c r="GP452">
        <v>3</v>
      </c>
      <c r="GQ452" t="s">
        <v>446</v>
      </c>
      <c r="GR452">
        <v>3.13013</v>
      </c>
      <c r="GS452">
        <v>2.72267</v>
      </c>
      <c r="GT452">
        <v>0.135703</v>
      </c>
      <c r="GU452">
        <v>0.141719</v>
      </c>
      <c r="GV452">
        <v>0.0822373</v>
      </c>
      <c r="GW452">
        <v>0.0699934</v>
      </c>
      <c r="GX452">
        <v>26028.4</v>
      </c>
      <c r="GY452">
        <v>25090</v>
      </c>
      <c r="GZ452">
        <v>30652.2</v>
      </c>
      <c r="HA452">
        <v>29481.9</v>
      </c>
      <c r="HB452">
        <v>38806.3</v>
      </c>
      <c r="HC452">
        <v>36080.2</v>
      </c>
      <c r="HD452">
        <v>46857.5</v>
      </c>
      <c r="HE452">
        <v>43800.8</v>
      </c>
      <c r="HF452">
        <v>1.84398</v>
      </c>
      <c r="HG452">
        <v>1.83037</v>
      </c>
      <c r="HH452">
        <v>0.0383407</v>
      </c>
      <c r="HI452">
        <v>0</v>
      </c>
      <c r="HJ452">
        <v>23.3726</v>
      </c>
      <c r="HK452">
        <v>999.9</v>
      </c>
      <c r="HL452">
        <v>31</v>
      </c>
      <c r="HM452">
        <v>32.6</v>
      </c>
      <c r="HN452">
        <v>16.9939</v>
      </c>
      <c r="HO452">
        <v>63.5504</v>
      </c>
      <c r="HP452">
        <v>19.5032</v>
      </c>
      <c r="HQ452">
        <v>1</v>
      </c>
      <c r="HR452">
        <v>0.0520478</v>
      </c>
      <c r="HS452">
        <v>2.3782</v>
      </c>
      <c r="HT452">
        <v>20.1899</v>
      </c>
      <c r="HU452">
        <v>5.22867</v>
      </c>
      <c r="HV452">
        <v>11.974</v>
      </c>
      <c r="HW452">
        <v>4.97035</v>
      </c>
      <c r="HX452">
        <v>3.2896</v>
      </c>
      <c r="HY452">
        <v>9999</v>
      </c>
      <c r="HZ452">
        <v>9999</v>
      </c>
      <c r="IA452">
        <v>9999</v>
      </c>
      <c r="IB452">
        <v>999.9</v>
      </c>
      <c r="IC452">
        <v>4.97296</v>
      </c>
      <c r="ID452">
        <v>1.87757</v>
      </c>
      <c r="IE452">
        <v>1.87561</v>
      </c>
      <c r="IF452">
        <v>1.87845</v>
      </c>
      <c r="IG452">
        <v>1.87515</v>
      </c>
      <c r="IH452">
        <v>1.87866</v>
      </c>
      <c r="II452">
        <v>1.87577</v>
      </c>
      <c r="IJ452">
        <v>1.87698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1.035</v>
      </c>
      <c r="IY452">
        <v>0.1367</v>
      </c>
      <c r="IZ452">
        <v>-0.1194416370607354</v>
      </c>
      <c r="JA452">
        <v>0.002211305909277446</v>
      </c>
      <c r="JB452">
        <v>-1.416678044876584E-06</v>
      </c>
      <c r="JC452">
        <v>5.589822708492042E-10</v>
      </c>
      <c r="JD452">
        <v>-0.0366444106193515</v>
      </c>
      <c r="JE452">
        <v>-0.003883289402147765</v>
      </c>
      <c r="JF452">
        <v>0.001294046794190009</v>
      </c>
      <c r="JG452">
        <v>-2.515066912705432E-05</v>
      </c>
      <c r="JH452">
        <v>14</v>
      </c>
      <c r="JI452">
        <v>2052</v>
      </c>
      <c r="JJ452">
        <v>1</v>
      </c>
      <c r="JK452">
        <v>21</v>
      </c>
      <c r="JL452">
        <v>29355590.7</v>
      </c>
      <c r="JM452">
        <v>29355590.7</v>
      </c>
      <c r="JN452">
        <v>1.97388</v>
      </c>
      <c r="JO452">
        <v>2.51221</v>
      </c>
      <c r="JP452">
        <v>1.39893</v>
      </c>
      <c r="JQ452">
        <v>2.32788</v>
      </c>
      <c r="JR452">
        <v>1.44897</v>
      </c>
      <c r="JS452">
        <v>2.62573</v>
      </c>
      <c r="JT452">
        <v>38.0377</v>
      </c>
      <c r="JU452">
        <v>23.8686</v>
      </c>
      <c r="JV452">
        <v>18</v>
      </c>
      <c r="JW452">
        <v>478.463</v>
      </c>
      <c r="JX452">
        <v>439.253</v>
      </c>
      <c r="JY452">
        <v>20.5332</v>
      </c>
      <c r="JZ452">
        <v>27.7054</v>
      </c>
      <c r="KA452">
        <v>30.0009</v>
      </c>
      <c r="KB452">
        <v>27.1303</v>
      </c>
      <c r="KC452">
        <v>27.1648</v>
      </c>
      <c r="KD452">
        <v>39.5547</v>
      </c>
      <c r="KE452">
        <v>24.5419</v>
      </c>
      <c r="KF452">
        <v>9.62757</v>
      </c>
      <c r="KG452">
        <v>20.5227</v>
      </c>
      <c r="KH452">
        <v>874.702</v>
      </c>
      <c r="KI452">
        <v>13.0422</v>
      </c>
      <c r="KJ452">
        <v>101.291</v>
      </c>
      <c r="KK452">
        <v>100.756</v>
      </c>
    </row>
    <row r="453" spans="1:297">
      <c r="A453">
        <v>437</v>
      </c>
      <c r="B453">
        <v>1761335448.6</v>
      </c>
      <c r="C453">
        <v>7408</v>
      </c>
      <c r="D453" t="s">
        <v>1321</v>
      </c>
      <c r="E453" t="s">
        <v>1322</v>
      </c>
      <c r="F453">
        <v>5</v>
      </c>
      <c r="G453" t="s">
        <v>1218</v>
      </c>
      <c r="H453" t="s">
        <v>436</v>
      </c>
      <c r="I453">
        <v>1761335441.1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871.0075201626091</v>
      </c>
      <c r="AK453">
        <v>835.3155151515151</v>
      </c>
      <c r="AL453">
        <v>3.394108539259709</v>
      </c>
      <c r="AM453">
        <v>65.51020882067021</v>
      </c>
      <c r="AN453">
        <f>(AP453 - AO453 + DY453*1E3/(8.314*(EA453+273.15)) * AR453/DX453 * AQ453) * DX453/(100*DL453) * 1000/(1000 - AP453)</f>
        <v>0</v>
      </c>
      <c r="AO453">
        <v>13.10340728033512</v>
      </c>
      <c r="AP453">
        <v>16.53007818181818</v>
      </c>
      <c r="AQ453">
        <v>2.651068190789105E-06</v>
      </c>
      <c r="AR453">
        <v>115.0369576988804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1761335441.1</v>
      </c>
      <c r="DR453">
        <v>798.1290740740741</v>
      </c>
      <c r="DS453">
        <v>844.305962962963</v>
      </c>
      <c r="DT453">
        <v>16.53788518518519</v>
      </c>
      <c r="DU453">
        <v>13.11401481481481</v>
      </c>
      <c r="DV453">
        <v>797.1031481481483</v>
      </c>
      <c r="DW453">
        <v>16.40107777777778</v>
      </c>
      <c r="DX453">
        <v>500.0043333333332</v>
      </c>
      <c r="DY453">
        <v>90.10475555555557</v>
      </c>
      <c r="DZ453">
        <v>0.04482592962962963</v>
      </c>
      <c r="EA453">
        <v>23.88068888888889</v>
      </c>
      <c r="EB453">
        <v>24.00342962962963</v>
      </c>
      <c r="EC453">
        <v>999.9000000000001</v>
      </c>
      <c r="ED453">
        <v>0</v>
      </c>
      <c r="EE453">
        <v>0</v>
      </c>
      <c r="EF453">
        <v>9991.900370370371</v>
      </c>
      <c r="EG453">
        <v>0</v>
      </c>
      <c r="EH453">
        <v>1142.662592592593</v>
      </c>
      <c r="EI453">
        <v>-46.17676666666667</v>
      </c>
      <c r="EJ453">
        <v>811.5504444444445</v>
      </c>
      <c r="EK453">
        <v>855.5251851851853</v>
      </c>
      <c r="EL453">
        <v>3.423863333333334</v>
      </c>
      <c r="EM453">
        <v>844.305962962963</v>
      </c>
      <c r="EN453">
        <v>13.11401481481481</v>
      </c>
      <c r="EO453">
        <v>1.490141481481482</v>
      </c>
      <c r="EP453">
        <v>1.181635925925926</v>
      </c>
      <c r="EQ453">
        <v>12.86737407407407</v>
      </c>
      <c r="ER453">
        <v>9.372158518518516</v>
      </c>
      <c r="ES453">
        <v>1199.997777777778</v>
      </c>
      <c r="ET453">
        <v>0.9670047407407408</v>
      </c>
      <c r="EU453">
        <v>0.03299553703703704</v>
      </c>
      <c r="EV453">
        <v>0</v>
      </c>
      <c r="EW453">
        <v>1479.874444444445</v>
      </c>
      <c r="EX453">
        <v>5.000560000000001</v>
      </c>
      <c r="EY453">
        <v>17588.87777777778</v>
      </c>
      <c r="EZ453">
        <v>10316.7962962963</v>
      </c>
      <c r="FA453">
        <v>37</v>
      </c>
      <c r="FB453">
        <v>39.1824074074074</v>
      </c>
      <c r="FC453">
        <v>37.72666666666666</v>
      </c>
      <c r="FD453">
        <v>38.125</v>
      </c>
      <c r="FE453">
        <v>38</v>
      </c>
      <c r="FF453">
        <v>1155.567777777778</v>
      </c>
      <c r="FG453">
        <v>39.43</v>
      </c>
      <c r="FH453">
        <v>0</v>
      </c>
      <c r="FI453">
        <v>1761335484.8</v>
      </c>
      <c r="FJ453">
        <v>0</v>
      </c>
      <c r="FK453">
        <v>1479.864</v>
      </c>
      <c r="FL453">
        <v>4.044615394169345</v>
      </c>
      <c r="FM453">
        <v>33.64615388114815</v>
      </c>
      <c r="FN453">
        <v>17588.916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-46.0755725</v>
      </c>
      <c r="GD453">
        <v>-1.699070544089966</v>
      </c>
      <c r="GE453">
        <v>0.1683932035260032</v>
      </c>
      <c r="GF453">
        <v>0</v>
      </c>
      <c r="GG453">
        <v>1479.684117647059</v>
      </c>
      <c r="GH453">
        <v>3.343009935283863</v>
      </c>
      <c r="GI453">
        <v>0.3925266393886779</v>
      </c>
      <c r="GJ453">
        <v>0</v>
      </c>
      <c r="GK453">
        <v>3.417109</v>
      </c>
      <c r="GL453">
        <v>0.09406581613507185</v>
      </c>
      <c r="GM453">
        <v>0.01056099848499187</v>
      </c>
      <c r="GN453">
        <v>1</v>
      </c>
      <c r="GO453">
        <v>1</v>
      </c>
      <c r="GP453">
        <v>3</v>
      </c>
      <c r="GQ453" t="s">
        <v>446</v>
      </c>
      <c r="GR453">
        <v>3.13028</v>
      </c>
      <c r="GS453">
        <v>2.72279</v>
      </c>
      <c r="GT453">
        <v>0.137548</v>
      </c>
      <c r="GU453">
        <v>0.143538</v>
      </c>
      <c r="GV453">
        <v>0.0822069</v>
      </c>
      <c r="GW453">
        <v>0.0698226</v>
      </c>
      <c r="GX453">
        <v>25972.9</v>
      </c>
      <c r="GY453">
        <v>25036.2</v>
      </c>
      <c r="GZ453">
        <v>30652.4</v>
      </c>
      <c r="HA453">
        <v>29481.3</v>
      </c>
      <c r="HB453">
        <v>38807.8</v>
      </c>
      <c r="HC453">
        <v>36086.1</v>
      </c>
      <c r="HD453">
        <v>46857.6</v>
      </c>
      <c r="HE453">
        <v>43799.7</v>
      </c>
      <c r="HF453">
        <v>1.8443</v>
      </c>
      <c r="HG453">
        <v>1.82983</v>
      </c>
      <c r="HH453">
        <v>0.0384375</v>
      </c>
      <c r="HI453">
        <v>0</v>
      </c>
      <c r="HJ453">
        <v>23.3744</v>
      </c>
      <c r="HK453">
        <v>999.9</v>
      </c>
      <c r="HL453">
        <v>31</v>
      </c>
      <c r="HM453">
        <v>32.6</v>
      </c>
      <c r="HN453">
        <v>16.9965</v>
      </c>
      <c r="HO453">
        <v>63.0504</v>
      </c>
      <c r="HP453">
        <v>19.4792</v>
      </c>
      <c r="HQ453">
        <v>1</v>
      </c>
      <c r="HR453">
        <v>0.052467</v>
      </c>
      <c r="HS453">
        <v>2.34615</v>
      </c>
      <c r="HT453">
        <v>20.1904</v>
      </c>
      <c r="HU453">
        <v>5.22882</v>
      </c>
      <c r="HV453">
        <v>11.974</v>
      </c>
      <c r="HW453">
        <v>4.97055</v>
      </c>
      <c r="HX453">
        <v>3.28955</v>
      </c>
      <c r="HY453">
        <v>9999</v>
      </c>
      <c r="HZ453">
        <v>9999</v>
      </c>
      <c r="IA453">
        <v>9999</v>
      </c>
      <c r="IB453">
        <v>999.9</v>
      </c>
      <c r="IC453">
        <v>4.97298</v>
      </c>
      <c r="ID453">
        <v>1.87758</v>
      </c>
      <c r="IE453">
        <v>1.87561</v>
      </c>
      <c r="IF453">
        <v>1.87847</v>
      </c>
      <c r="IG453">
        <v>1.87515</v>
      </c>
      <c r="IH453">
        <v>1.87866</v>
      </c>
      <c r="II453">
        <v>1.87579</v>
      </c>
      <c r="IJ453">
        <v>1.87698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1.052</v>
      </c>
      <c r="IY453">
        <v>0.1366</v>
      </c>
      <c r="IZ453">
        <v>-0.1194416370607354</v>
      </c>
      <c r="JA453">
        <v>0.002211305909277446</v>
      </c>
      <c r="JB453">
        <v>-1.416678044876584E-06</v>
      </c>
      <c r="JC453">
        <v>5.589822708492042E-10</v>
      </c>
      <c r="JD453">
        <v>-0.0366444106193515</v>
      </c>
      <c r="JE453">
        <v>-0.003883289402147765</v>
      </c>
      <c r="JF453">
        <v>0.001294046794190009</v>
      </c>
      <c r="JG453">
        <v>-2.515066912705432E-05</v>
      </c>
      <c r="JH453">
        <v>14</v>
      </c>
      <c r="JI453">
        <v>2052</v>
      </c>
      <c r="JJ453">
        <v>1</v>
      </c>
      <c r="JK453">
        <v>21</v>
      </c>
      <c r="JL453">
        <v>29355590.8</v>
      </c>
      <c r="JM453">
        <v>29355590.8</v>
      </c>
      <c r="JN453">
        <v>2.00195</v>
      </c>
      <c r="JO453">
        <v>2.5415</v>
      </c>
      <c r="JP453">
        <v>1.39893</v>
      </c>
      <c r="JQ453">
        <v>2.32788</v>
      </c>
      <c r="JR453">
        <v>1.44897</v>
      </c>
      <c r="JS453">
        <v>2.6001</v>
      </c>
      <c r="JT453">
        <v>38.0377</v>
      </c>
      <c r="JU453">
        <v>23.8861</v>
      </c>
      <c r="JV453">
        <v>18</v>
      </c>
      <c r="JW453">
        <v>478.701</v>
      </c>
      <c r="JX453">
        <v>438.987</v>
      </c>
      <c r="JY453">
        <v>20.5206</v>
      </c>
      <c r="JZ453">
        <v>27.7136</v>
      </c>
      <c r="KA453">
        <v>30.0006</v>
      </c>
      <c r="KB453">
        <v>27.1396</v>
      </c>
      <c r="KC453">
        <v>27.1743</v>
      </c>
      <c r="KD453">
        <v>40.1178</v>
      </c>
      <c r="KE453">
        <v>24.5419</v>
      </c>
      <c r="KF453">
        <v>9.62757</v>
      </c>
      <c r="KG453">
        <v>20.5185</v>
      </c>
      <c r="KH453">
        <v>888.0599999999999</v>
      </c>
      <c r="KI453">
        <v>13.0412</v>
      </c>
      <c r="KJ453">
        <v>101.291</v>
      </c>
      <c r="KK453">
        <v>100.754</v>
      </c>
    </row>
    <row r="454" spans="1:297">
      <c r="A454">
        <v>438</v>
      </c>
      <c r="B454">
        <v>1761335453.6</v>
      </c>
      <c r="C454">
        <v>7413</v>
      </c>
      <c r="D454" t="s">
        <v>1323</v>
      </c>
      <c r="E454" t="s">
        <v>1324</v>
      </c>
      <c r="F454">
        <v>5</v>
      </c>
      <c r="G454" t="s">
        <v>1218</v>
      </c>
      <c r="H454" t="s">
        <v>436</v>
      </c>
      <c r="I454">
        <v>1761335445.814285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887.9837525636671</v>
      </c>
      <c r="AK454">
        <v>852.3957575757573</v>
      </c>
      <c r="AL454">
        <v>3.413925709432049</v>
      </c>
      <c r="AM454">
        <v>65.51020882067021</v>
      </c>
      <c r="AN454">
        <f>(AP454 - AO454 + DY454*1E3/(8.314*(EA454+273.15)) * AR454/DX454 * AQ454) * DX454/(100*DL454) * 1000/(1000 - AP454)</f>
        <v>0</v>
      </c>
      <c r="AO454">
        <v>13.06967850119022</v>
      </c>
      <c r="AP454">
        <v>16.52071272727271</v>
      </c>
      <c r="AQ454">
        <v>-9.151335876855508E-06</v>
      </c>
      <c r="AR454">
        <v>115.0369576988804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1761335445.814285</v>
      </c>
      <c r="DR454">
        <v>813.8914285714284</v>
      </c>
      <c r="DS454">
        <v>860.1750357142857</v>
      </c>
      <c r="DT454">
        <v>16.53193214285714</v>
      </c>
      <c r="DU454">
        <v>13.09485714285714</v>
      </c>
      <c r="DV454">
        <v>812.8493571428571</v>
      </c>
      <c r="DW454">
        <v>16.39523928571429</v>
      </c>
      <c r="DX454">
        <v>500.007</v>
      </c>
      <c r="DY454">
        <v>90.10156428571428</v>
      </c>
      <c r="DZ454">
        <v>0.04482624642857143</v>
      </c>
      <c r="EA454">
        <v>23.88126428571428</v>
      </c>
      <c r="EB454">
        <v>24.00198571428572</v>
      </c>
      <c r="EC454">
        <v>999.9000000000002</v>
      </c>
      <c r="ED454">
        <v>0</v>
      </c>
      <c r="EE454">
        <v>0</v>
      </c>
      <c r="EF454">
        <v>9990.584285714285</v>
      </c>
      <c r="EG454">
        <v>0</v>
      </c>
      <c r="EH454">
        <v>1142.658928571429</v>
      </c>
      <c r="EI454">
        <v>-46.28354642857143</v>
      </c>
      <c r="EJ454">
        <v>827.5726785714286</v>
      </c>
      <c r="EK454">
        <v>871.5881071428572</v>
      </c>
      <c r="EL454">
        <v>3.437076785714285</v>
      </c>
      <c r="EM454">
        <v>860.1750357142857</v>
      </c>
      <c r="EN454">
        <v>13.09485714285714</v>
      </c>
      <c r="EO454">
        <v>1.4895525</v>
      </c>
      <c r="EP454">
        <v>1.1798675</v>
      </c>
      <c r="EQ454">
        <v>12.86133928571429</v>
      </c>
      <c r="ER454">
        <v>9.349897499999999</v>
      </c>
      <c r="ES454">
        <v>1200.021428571429</v>
      </c>
      <c r="ET454">
        <v>0.967005392857143</v>
      </c>
      <c r="EU454">
        <v>0.03299489642857143</v>
      </c>
      <c r="EV454">
        <v>0</v>
      </c>
      <c r="EW454">
        <v>1480.1475</v>
      </c>
      <c r="EX454">
        <v>5.000560000000001</v>
      </c>
      <c r="EY454">
        <v>17591.95</v>
      </c>
      <c r="EZ454">
        <v>10317.01428571429</v>
      </c>
      <c r="FA454">
        <v>37</v>
      </c>
      <c r="FB454">
        <v>39.17371428571428</v>
      </c>
      <c r="FC454">
        <v>37.7185</v>
      </c>
      <c r="FD454">
        <v>38.125</v>
      </c>
      <c r="FE454">
        <v>38</v>
      </c>
      <c r="FF454">
        <v>1155.591428571428</v>
      </c>
      <c r="FG454">
        <v>39.43</v>
      </c>
      <c r="FH454">
        <v>0</v>
      </c>
      <c r="FI454">
        <v>1761335489.6</v>
      </c>
      <c r="FJ454">
        <v>0</v>
      </c>
      <c r="FK454">
        <v>1480.1388</v>
      </c>
      <c r="FL454">
        <v>2.946923071688016</v>
      </c>
      <c r="FM454">
        <v>33.77692312882657</v>
      </c>
      <c r="FN454">
        <v>17592.076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-46.20515609756098</v>
      </c>
      <c r="GD454">
        <v>-1.594262717770011</v>
      </c>
      <c r="GE454">
        <v>0.1650889989816733</v>
      </c>
      <c r="GF454">
        <v>0</v>
      </c>
      <c r="GG454">
        <v>1479.88205882353</v>
      </c>
      <c r="GH454">
        <v>3.260962562692445</v>
      </c>
      <c r="GI454">
        <v>0.3698153705628069</v>
      </c>
      <c r="GJ454">
        <v>0</v>
      </c>
      <c r="GK454">
        <v>3.42888</v>
      </c>
      <c r="GL454">
        <v>0.1679207665505182</v>
      </c>
      <c r="GM454">
        <v>0.0174506037354502</v>
      </c>
      <c r="GN454">
        <v>0</v>
      </c>
      <c r="GO454">
        <v>0</v>
      </c>
      <c r="GP454">
        <v>3</v>
      </c>
      <c r="GQ454" t="s">
        <v>497</v>
      </c>
      <c r="GR454">
        <v>3.13015</v>
      </c>
      <c r="GS454">
        <v>2.72274</v>
      </c>
      <c r="GT454">
        <v>0.139375</v>
      </c>
      <c r="GU454">
        <v>0.145315</v>
      </c>
      <c r="GV454">
        <v>0.0821677</v>
      </c>
      <c r="GW454">
        <v>0.06979870000000001</v>
      </c>
      <c r="GX454">
        <v>25916.9</v>
      </c>
      <c r="GY454">
        <v>24983.2</v>
      </c>
      <c r="GZ454">
        <v>30651.2</v>
      </c>
      <c r="HA454">
        <v>29480.2</v>
      </c>
      <c r="HB454">
        <v>38808.4</v>
      </c>
      <c r="HC454">
        <v>36086</v>
      </c>
      <c r="HD454">
        <v>46856.2</v>
      </c>
      <c r="HE454">
        <v>43798.3</v>
      </c>
      <c r="HF454">
        <v>1.8437</v>
      </c>
      <c r="HG454">
        <v>1.83025</v>
      </c>
      <c r="HH454">
        <v>0.0378862</v>
      </c>
      <c r="HI454">
        <v>0</v>
      </c>
      <c r="HJ454">
        <v>23.3746</v>
      </c>
      <c r="HK454">
        <v>999.9</v>
      </c>
      <c r="HL454">
        <v>31</v>
      </c>
      <c r="HM454">
        <v>32.6</v>
      </c>
      <c r="HN454">
        <v>16.9961</v>
      </c>
      <c r="HO454">
        <v>63.6004</v>
      </c>
      <c r="HP454">
        <v>19.2508</v>
      </c>
      <c r="HQ454">
        <v>1</v>
      </c>
      <c r="HR454">
        <v>0.052909</v>
      </c>
      <c r="HS454">
        <v>2.33011</v>
      </c>
      <c r="HT454">
        <v>20.1908</v>
      </c>
      <c r="HU454">
        <v>5.22927</v>
      </c>
      <c r="HV454">
        <v>11.974</v>
      </c>
      <c r="HW454">
        <v>4.9705</v>
      </c>
      <c r="HX454">
        <v>3.28963</v>
      </c>
      <c r="HY454">
        <v>9999</v>
      </c>
      <c r="HZ454">
        <v>9999</v>
      </c>
      <c r="IA454">
        <v>9999</v>
      </c>
      <c r="IB454">
        <v>999.9</v>
      </c>
      <c r="IC454">
        <v>4.97298</v>
      </c>
      <c r="ID454">
        <v>1.87757</v>
      </c>
      <c r="IE454">
        <v>1.87561</v>
      </c>
      <c r="IF454">
        <v>1.87843</v>
      </c>
      <c r="IG454">
        <v>1.87514</v>
      </c>
      <c r="IH454">
        <v>1.87866</v>
      </c>
      <c r="II454">
        <v>1.87576</v>
      </c>
      <c r="IJ454">
        <v>1.87698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1.069</v>
      </c>
      <c r="IY454">
        <v>0.1365</v>
      </c>
      <c r="IZ454">
        <v>-0.1194416370607354</v>
      </c>
      <c r="JA454">
        <v>0.002211305909277446</v>
      </c>
      <c r="JB454">
        <v>-1.416678044876584E-06</v>
      </c>
      <c r="JC454">
        <v>5.589822708492042E-10</v>
      </c>
      <c r="JD454">
        <v>-0.0366444106193515</v>
      </c>
      <c r="JE454">
        <v>-0.003883289402147765</v>
      </c>
      <c r="JF454">
        <v>0.001294046794190009</v>
      </c>
      <c r="JG454">
        <v>-2.515066912705432E-05</v>
      </c>
      <c r="JH454">
        <v>14</v>
      </c>
      <c r="JI454">
        <v>2052</v>
      </c>
      <c r="JJ454">
        <v>1</v>
      </c>
      <c r="JK454">
        <v>21</v>
      </c>
      <c r="JL454">
        <v>29355590.9</v>
      </c>
      <c r="JM454">
        <v>29355590.9</v>
      </c>
      <c r="JN454">
        <v>2.02881</v>
      </c>
      <c r="JO454">
        <v>2.54272</v>
      </c>
      <c r="JP454">
        <v>1.39893</v>
      </c>
      <c r="JQ454">
        <v>2.32788</v>
      </c>
      <c r="JR454">
        <v>1.44897</v>
      </c>
      <c r="JS454">
        <v>2.48291</v>
      </c>
      <c r="JT454">
        <v>38.0377</v>
      </c>
      <c r="JU454">
        <v>23.8511</v>
      </c>
      <c r="JV454">
        <v>18</v>
      </c>
      <c r="JW454">
        <v>478.449</v>
      </c>
      <c r="JX454">
        <v>439.333</v>
      </c>
      <c r="JY454">
        <v>20.5153</v>
      </c>
      <c r="JZ454">
        <v>27.7224</v>
      </c>
      <c r="KA454">
        <v>30.0006</v>
      </c>
      <c r="KB454">
        <v>27.1506</v>
      </c>
      <c r="KC454">
        <v>27.1855</v>
      </c>
      <c r="KD454">
        <v>40.7404</v>
      </c>
      <c r="KE454">
        <v>24.5419</v>
      </c>
      <c r="KF454">
        <v>9.62757</v>
      </c>
      <c r="KG454">
        <v>20.517</v>
      </c>
      <c r="KH454">
        <v>908.097</v>
      </c>
      <c r="KI454">
        <v>13.0324</v>
      </c>
      <c r="KJ454">
        <v>101.288</v>
      </c>
      <c r="KK454">
        <v>100.75</v>
      </c>
    </row>
    <row r="455" spans="1:297">
      <c r="A455">
        <v>439</v>
      </c>
      <c r="B455">
        <v>1761335458.6</v>
      </c>
      <c r="C455">
        <v>7418</v>
      </c>
      <c r="D455" t="s">
        <v>1325</v>
      </c>
      <c r="E455" t="s">
        <v>1326</v>
      </c>
      <c r="F455">
        <v>5</v>
      </c>
      <c r="G455" t="s">
        <v>1218</v>
      </c>
      <c r="H455" t="s">
        <v>436</v>
      </c>
      <c r="I455">
        <v>1761335451.1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904.6753960097523</v>
      </c>
      <c r="AK455">
        <v>869.2295878787876</v>
      </c>
      <c r="AL455">
        <v>3.359551464690457</v>
      </c>
      <c r="AM455">
        <v>65.51020882067021</v>
      </c>
      <c r="AN455">
        <f>(AP455 - AO455 + DY455*1E3/(8.314*(EA455+273.15)) * AR455/DX455 * AQ455) * DX455/(100*DL455) * 1000/(1000 - AP455)</f>
        <v>0</v>
      </c>
      <c r="AO455">
        <v>13.0684681995485</v>
      </c>
      <c r="AP455">
        <v>16.51338</v>
      </c>
      <c r="AQ455">
        <v>-4.162568942197799E-06</v>
      </c>
      <c r="AR455">
        <v>115.0369576988804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1761335451.1</v>
      </c>
      <c r="DR455">
        <v>831.5643703703703</v>
      </c>
      <c r="DS455">
        <v>877.8247407407407</v>
      </c>
      <c r="DT455">
        <v>16.52434814814815</v>
      </c>
      <c r="DU455">
        <v>13.07800740740741</v>
      </c>
      <c r="DV455">
        <v>830.5042962962963</v>
      </c>
      <c r="DW455">
        <v>16.38778518518518</v>
      </c>
      <c r="DX455">
        <v>499.9952962962963</v>
      </c>
      <c r="DY455">
        <v>90.09830370370371</v>
      </c>
      <c r="DZ455">
        <v>0.0448908111111111</v>
      </c>
      <c r="EA455">
        <v>23.88071481481482</v>
      </c>
      <c r="EB455">
        <v>24.00094814814815</v>
      </c>
      <c r="EC455">
        <v>999.9000000000001</v>
      </c>
      <c r="ED455">
        <v>0</v>
      </c>
      <c r="EE455">
        <v>0</v>
      </c>
      <c r="EF455">
        <v>10007.87444444444</v>
      </c>
      <c r="EG455">
        <v>0</v>
      </c>
      <c r="EH455">
        <v>1142.671111111111</v>
      </c>
      <c r="EI455">
        <v>-46.2603</v>
      </c>
      <c r="EJ455">
        <v>845.5361481481481</v>
      </c>
      <c r="EK455">
        <v>889.4568148148146</v>
      </c>
      <c r="EL455">
        <v>3.446350740740741</v>
      </c>
      <c r="EM455">
        <v>877.8247407407407</v>
      </c>
      <c r="EN455">
        <v>13.07800740740741</v>
      </c>
      <c r="EO455">
        <v>1.488814814814815</v>
      </c>
      <c r="EP455">
        <v>1.178305925925926</v>
      </c>
      <c r="EQ455">
        <v>12.85377037037037</v>
      </c>
      <c r="ER455">
        <v>9.330229629629629</v>
      </c>
      <c r="ES455">
        <v>1200.022592592592</v>
      </c>
      <c r="ET455">
        <v>0.9670053703703706</v>
      </c>
      <c r="EU455">
        <v>0.03299491851851852</v>
      </c>
      <c r="EV455">
        <v>0</v>
      </c>
      <c r="EW455">
        <v>1480.367407407408</v>
      </c>
      <c r="EX455">
        <v>5.000560000000001</v>
      </c>
      <c r="EY455">
        <v>17594.98148148148</v>
      </c>
      <c r="EZ455">
        <v>10317.03333333333</v>
      </c>
      <c r="FA455">
        <v>37</v>
      </c>
      <c r="FB455">
        <v>39.15255555555556</v>
      </c>
      <c r="FC455">
        <v>37.72433333333333</v>
      </c>
      <c r="FD455">
        <v>38.125</v>
      </c>
      <c r="FE455">
        <v>38</v>
      </c>
      <c r="FF455">
        <v>1155.592592592592</v>
      </c>
      <c r="FG455">
        <v>39.43</v>
      </c>
      <c r="FH455">
        <v>0</v>
      </c>
      <c r="FI455">
        <v>1761335494.4</v>
      </c>
      <c r="FJ455">
        <v>0</v>
      </c>
      <c r="FK455">
        <v>1480.3244</v>
      </c>
      <c r="FL455">
        <v>1.542307680018091</v>
      </c>
      <c r="FM455">
        <v>32.97692300550766</v>
      </c>
      <c r="FN455">
        <v>17594.768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-46.23150500000001</v>
      </c>
      <c r="GD455">
        <v>0.2896030018762105</v>
      </c>
      <c r="GE455">
        <v>0.1848040001596282</v>
      </c>
      <c r="GF455">
        <v>1</v>
      </c>
      <c r="GG455">
        <v>1480.188823529412</v>
      </c>
      <c r="GH455">
        <v>2.499923601066572</v>
      </c>
      <c r="GI455">
        <v>0.3066878534379441</v>
      </c>
      <c r="GJ455">
        <v>0</v>
      </c>
      <c r="GK455">
        <v>3.4400155</v>
      </c>
      <c r="GL455">
        <v>0.1130814258911781</v>
      </c>
      <c r="GM455">
        <v>0.01348217785634059</v>
      </c>
      <c r="GN455">
        <v>0</v>
      </c>
      <c r="GO455">
        <v>1</v>
      </c>
      <c r="GP455">
        <v>3</v>
      </c>
      <c r="GQ455" t="s">
        <v>446</v>
      </c>
      <c r="GR455">
        <v>3.13026</v>
      </c>
      <c r="GS455">
        <v>2.72301</v>
      </c>
      <c r="GT455">
        <v>0.141163</v>
      </c>
      <c r="GU455">
        <v>0.146985</v>
      </c>
      <c r="GV455">
        <v>0.0821404</v>
      </c>
      <c r="GW455">
        <v>0.0697946</v>
      </c>
      <c r="GX455">
        <v>25862.6</v>
      </c>
      <c r="GY455">
        <v>24934.7</v>
      </c>
      <c r="GZ455">
        <v>30650.7</v>
      </c>
      <c r="HA455">
        <v>29480.5</v>
      </c>
      <c r="HB455">
        <v>38809.1</v>
      </c>
      <c r="HC455">
        <v>36086.4</v>
      </c>
      <c r="HD455">
        <v>46855.4</v>
      </c>
      <c r="HE455">
        <v>43798.5</v>
      </c>
      <c r="HF455">
        <v>1.84387</v>
      </c>
      <c r="HG455">
        <v>1.83008</v>
      </c>
      <c r="HH455">
        <v>0.0380054</v>
      </c>
      <c r="HI455">
        <v>0</v>
      </c>
      <c r="HJ455">
        <v>23.3759</v>
      </c>
      <c r="HK455">
        <v>999.9</v>
      </c>
      <c r="HL455">
        <v>31</v>
      </c>
      <c r="HM455">
        <v>32.7</v>
      </c>
      <c r="HN455">
        <v>17.0935</v>
      </c>
      <c r="HO455">
        <v>63.9104</v>
      </c>
      <c r="HP455">
        <v>19.359</v>
      </c>
      <c r="HQ455">
        <v>1</v>
      </c>
      <c r="HR455">
        <v>0.0535163</v>
      </c>
      <c r="HS455">
        <v>2.30934</v>
      </c>
      <c r="HT455">
        <v>20.1909</v>
      </c>
      <c r="HU455">
        <v>5.22927</v>
      </c>
      <c r="HV455">
        <v>11.974</v>
      </c>
      <c r="HW455">
        <v>4.9704</v>
      </c>
      <c r="HX455">
        <v>3.28958</v>
      </c>
      <c r="HY455">
        <v>9999</v>
      </c>
      <c r="HZ455">
        <v>9999</v>
      </c>
      <c r="IA455">
        <v>9999</v>
      </c>
      <c r="IB455">
        <v>999.9</v>
      </c>
      <c r="IC455">
        <v>4.97295</v>
      </c>
      <c r="ID455">
        <v>1.87757</v>
      </c>
      <c r="IE455">
        <v>1.87561</v>
      </c>
      <c r="IF455">
        <v>1.87843</v>
      </c>
      <c r="IG455">
        <v>1.87515</v>
      </c>
      <c r="IH455">
        <v>1.87866</v>
      </c>
      <c r="II455">
        <v>1.87578</v>
      </c>
      <c r="IJ455">
        <v>1.87698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1.085</v>
      </c>
      <c r="IY455">
        <v>0.1363</v>
      </c>
      <c r="IZ455">
        <v>-0.1194416370607354</v>
      </c>
      <c r="JA455">
        <v>0.002211305909277446</v>
      </c>
      <c r="JB455">
        <v>-1.416678044876584E-06</v>
      </c>
      <c r="JC455">
        <v>5.589822708492042E-10</v>
      </c>
      <c r="JD455">
        <v>-0.0366444106193515</v>
      </c>
      <c r="JE455">
        <v>-0.003883289402147765</v>
      </c>
      <c r="JF455">
        <v>0.001294046794190009</v>
      </c>
      <c r="JG455">
        <v>-2.515066912705432E-05</v>
      </c>
      <c r="JH455">
        <v>14</v>
      </c>
      <c r="JI455">
        <v>2052</v>
      </c>
      <c r="JJ455">
        <v>1</v>
      </c>
      <c r="JK455">
        <v>21</v>
      </c>
      <c r="JL455">
        <v>29355591</v>
      </c>
      <c r="JM455">
        <v>29355591</v>
      </c>
      <c r="JN455">
        <v>2.05933</v>
      </c>
      <c r="JO455">
        <v>2.52441</v>
      </c>
      <c r="JP455">
        <v>1.39893</v>
      </c>
      <c r="JQ455">
        <v>2.32788</v>
      </c>
      <c r="JR455">
        <v>1.44897</v>
      </c>
      <c r="JS455">
        <v>2.56836</v>
      </c>
      <c r="JT455">
        <v>38.0377</v>
      </c>
      <c r="JU455">
        <v>23.8861</v>
      </c>
      <c r="JV455">
        <v>18</v>
      </c>
      <c r="JW455">
        <v>478.608</v>
      </c>
      <c r="JX455">
        <v>439.298</v>
      </c>
      <c r="JY455">
        <v>20.5141</v>
      </c>
      <c r="JZ455">
        <v>27.7307</v>
      </c>
      <c r="KA455">
        <v>30.0006</v>
      </c>
      <c r="KB455">
        <v>27.1603</v>
      </c>
      <c r="KC455">
        <v>27.195</v>
      </c>
      <c r="KD455">
        <v>41.2906</v>
      </c>
      <c r="KE455">
        <v>24.5419</v>
      </c>
      <c r="KF455">
        <v>9.62757</v>
      </c>
      <c r="KG455">
        <v>20.52</v>
      </c>
      <c r="KH455">
        <v>921.454</v>
      </c>
      <c r="KI455">
        <v>13.0309</v>
      </c>
      <c r="KJ455">
        <v>101.286</v>
      </c>
      <c r="KK455">
        <v>100.751</v>
      </c>
    </row>
    <row r="456" spans="1:297">
      <c r="A456">
        <v>440</v>
      </c>
      <c r="B456">
        <v>1761335463.6</v>
      </c>
      <c r="C456">
        <v>7423</v>
      </c>
      <c r="D456" t="s">
        <v>1327</v>
      </c>
      <c r="E456" t="s">
        <v>1328</v>
      </c>
      <c r="F456">
        <v>5</v>
      </c>
      <c r="G456" t="s">
        <v>1218</v>
      </c>
      <c r="H456" t="s">
        <v>436</v>
      </c>
      <c r="I456">
        <v>1761335455.814285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920.4208958555865</v>
      </c>
      <c r="AK456">
        <v>885.5652545454546</v>
      </c>
      <c r="AL456">
        <v>3.25701851061612</v>
      </c>
      <c r="AM456">
        <v>65.51020882067021</v>
      </c>
      <c r="AN456">
        <f>(AP456 - AO456 + DY456*1E3/(8.314*(EA456+273.15)) * AR456/DX456 * AQ456) * DX456/(100*DL456) * 1000/(1000 - AP456)</f>
        <v>0</v>
      </c>
      <c r="AO456">
        <v>13.06822510332965</v>
      </c>
      <c r="AP456">
        <v>16.51040666666666</v>
      </c>
      <c r="AQ456">
        <v>-1.641896673762475E-06</v>
      </c>
      <c r="AR456">
        <v>115.0369576988804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1761335455.814285</v>
      </c>
      <c r="DR456">
        <v>847.1863928571428</v>
      </c>
      <c r="DS456">
        <v>893.1491428571427</v>
      </c>
      <c r="DT456">
        <v>16.51730357142857</v>
      </c>
      <c r="DU456">
        <v>13.06885357142857</v>
      </c>
      <c r="DV456">
        <v>846.1103571428573</v>
      </c>
      <c r="DW456">
        <v>16.380875</v>
      </c>
      <c r="DX456">
        <v>500.0127142857144</v>
      </c>
      <c r="DY456">
        <v>90.0947357142857</v>
      </c>
      <c r="DZ456">
        <v>0.04488974285714285</v>
      </c>
      <c r="EA456">
        <v>23.88058571428571</v>
      </c>
      <c r="EB456">
        <v>24.00013571428572</v>
      </c>
      <c r="EC456">
        <v>999.9000000000002</v>
      </c>
      <c r="ED456">
        <v>0</v>
      </c>
      <c r="EE456">
        <v>0</v>
      </c>
      <c r="EF456">
        <v>10010.68892857143</v>
      </c>
      <c r="EG456">
        <v>0</v>
      </c>
      <c r="EH456">
        <v>1142.689642857143</v>
      </c>
      <c r="EI456">
        <v>-45.96275000000001</v>
      </c>
      <c r="EJ456">
        <v>861.4144642857143</v>
      </c>
      <c r="EK456">
        <v>904.9760357142859</v>
      </c>
      <c r="EL456">
        <v>3.448456785714285</v>
      </c>
      <c r="EM456">
        <v>893.1491428571427</v>
      </c>
      <c r="EN456">
        <v>13.06885357142857</v>
      </c>
      <c r="EO456">
        <v>1.4881225</v>
      </c>
      <c r="EP456">
        <v>1.177435</v>
      </c>
      <c r="EQ456">
        <v>12.84666071428572</v>
      </c>
      <c r="ER456">
        <v>9.319255714285715</v>
      </c>
      <c r="ES456">
        <v>1200.014285714286</v>
      </c>
      <c r="ET456">
        <v>0.9670050714285716</v>
      </c>
      <c r="EU456">
        <v>0.0329952</v>
      </c>
      <c r="EV456">
        <v>0</v>
      </c>
      <c r="EW456">
        <v>1480.4875</v>
      </c>
      <c r="EX456">
        <v>5.000560000000001</v>
      </c>
      <c r="EY456">
        <v>17597.08571428571</v>
      </c>
      <c r="EZ456">
        <v>10316.96071428571</v>
      </c>
      <c r="FA456">
        <v>37</v>
      </c>
      <c r="FB456">
        <v>39.13828571428571</v>
      </c>
      <c r="FC456">
        <v>37.72075</v>
      </c>
      <c r="FD456">
        <v>38.125</v>
      </c>
      <c r="FE456">
        <v>38</v>
      </c>
      <c r="FF456">
        <v>1155.584285714286</v>
      </c>
      <c r="FG456">
        <v>39.43</v>
      </c>
      <c r="FH456">
        <v>0</v>
      </c>
      <c r="FI456">
        <v>1761335499.8</v>
      </c>
      <c r="FJ456">
        <v>0</v>
      </c>
      <c r="FK456">
        <v>1480.468461538461</v>
      </c>
      <c r="FL456">
        <v>2.296752122523919</v>
      </c>
      <c r="FM456">
        <v>28.82735046118142</v>
      </c>
      <c r="FN456">
        <v>17597.13076923077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-46.0779</v>
      </c>
      <c r="GD456">
        <v>3.208440418118405</v>
      </c>
      <c r="GE456">
        <v>0.3864809937585358</v>
      </c>
      <c r="GF456">
        <v>0</v>
      </c>
      <c r="GG456">
        <v>1480.351470588235</v>
      </c>
      <c r="GH456">
        <v>2.005347586182185</v>
      </c>
      <c r="GI456">
        <v>0.2888632116024789</v>
      </c>
      <c r="GJ456">
        <v>0</v>
      </c>
      <c r="GK456">
        <v>3.444250975609756</v>
      </c>
      <c r="GL456">
        <v>0.04487080139372535</v>
      </c>
      <c r="GM456">
        <v>0.01017338632374139</v>
      </c>
      <c r="GN456">
        <v>1</v>
      </c>
      <c r="GO456">
        <v>1</v>
      </c>
      <c r="GP456">
        <v>3</v>
      </c>
      <c r="GQ456" t="s">
        <v>446</v>
      </c>
      <c r="GR456">
        <v>3.13038</v>
      </c>
      <c r="GS456">
        <v>2.72252</v>
      </c>
      <c r="GT456">
        <v>0.142869</v>
      </c>
      <c r="GU456">
        <v>0.148664</v>
      </c>
      <c r="GV456">
        <v>0.0821211</v>
      </c>
      <c r="GW456">
        <v>0.0697858</v>
      </c>
      <c r="GX456">
        <v>25810.7</v>
      </c>
      <c r="GY456">
        <v>24885.5</v>
      </c>
      <c r="GZ456">
        <v>30650.1</v>
      </c>
      <c r="HA456">
        <v>29480.5</v>
      </c>
      <c r="HB456">
        <v>38809.6</v>
      </c>
      <c r="HC456">
        <v>36087</v>
      </c>
      <c r="HD456">
        <v>46854.9</v>
      </c>
      <c r="HE456">
        <v>43798.6</v>
      </c>
      <c r="HF456">
        <v>1.8441</v>
      </c>
      <c r="HG456">
        <v>1.82983</v>
      </c>
      <c r="HH456">
        <v>0.0376776</v>
      </c>
      <c r="HI456">
        <v>0</v>
      </c>
      <c r="HJ456">
        <v>23.3766</v>
      </c>
      <c r="HK456">
        <v>999.9</v>
      </c>
      <c r="HL456">
        <v>31</v>
      </c>
      <c r="HM456">
        <v>32.7</v>
      </c>
      <c r="HN456">
        <v>17.0936</v>
      </c>
      <c r="HO456">
        <v>63.3204</v>
      </c>
      <c r="HP456">
        <v>19.5072</v>
      </c>
      <c r="HQ456">
        <v>1</v>
      </c>
      <c r="HR456">
        <v>0.0539533</v>
      </c>
      <c r="HS456">
        <v>2.30285</v>
      </c>
      <c r="HT456">
        <v>20.191</v>
      </c>
      <c r="HU456">
        <v>5.22912</v>
      </c>
      <c r="HV456">
        <v>11.974</v>
      </c>
      <c r="HW456">
        <v>4.9702</v>
      </c>
      <c r="HX456">
        <v>3.28963</v>
      </c>
      <c r="HY456">
        <v>9999</v>
      </c>
      <c r="HZ456">
        <v>9999</v>
      </c>
      <c r="IA456">
        <v>9999</v>
      </c>
      <c r="IB456">
        <v>999.9</v>
      </c>
      <c r="IC456">
        <v>4.97295</v>
      </c>
      <c r="ID456">
        <v>1.87757</v>
      </c>
      <c r="IE456">
        <v>1.87561</v>
      </c>
      <c r="IF456">
        <v>1.87845</v>
      </c>
      <c r="IG456">
        <v>1.87515</v>
      </c>
      <c r="IH456">
        <v>1.87866</v>
      </c>
      <c r="II456">
        <v>1.87579</v>
      </c>
      <c r="IJ456">
        <v>1.87698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1.101</v>
      </c>
      <c r="IY456">
        <v>0.1363</v>
      </c>
      <c r="IZ456">
        <v>-0.1194416370607354</v>
      </c>
      <c r="JA456">
        <v>0.002211305909277446</v>
      </c>
      <c r="JB456">
        <v>-1.416678044876584E-06</v>
      </c>
      <c r="JC456">
        <v>5.589822708492042E-10</v>
      </c>
      <c r="JD456">
        <v>-0.0366444106193515</v>
      </c>
      <c r="JE456">
        <v>-0.003883289402147765</v>
      </c>
      <c r="JF456">
        <v>0.001294046794190009</v>
      </c>
      <c r="JG456">
        <v>-2.515066912705432E-05</v>
      </c>
      <c r="JH456">
        <v>14</v>
      </c>
      <c r="JI456">
        <v>2052</v>
      </c>
      <c r="JJ456">
        <v>1</v>
      </c>
      <c r="JK456">
        <v>21</v>
      </c>
      <c r="JL456">
        <v>29355591.1</v>
      </c>
      <c r="JM456">
        <v>29355591.1</v>
      </c>
      <c r="JN456">
        <v>2.08618</v>
      </c>
      <c r="JO456">
        <v>2.53906</v>
      </c>
      <c r="JP456">
        <v>1.39893</v>
      </c>
      <c r="JQ456">
        <v>2.32788</v>
      </c>
      <c r="JR456">
        <v>1.44897</v>
      </c>
      <c r="JS456">
        <v>2.59888</v>
      </c>
      <c r="JT456">
        <v>38.0377</v>
      </c>
      <c r="JU456">
        <v>23.8861</v>
      </c>
      <c r="JV456">
        <v>18</v>
      </c>
      <c r="JW456">
        <v>478.796</v>
      </c>
      <c r="JX456">
        <v>439.23</v>
      </c>
      <c r="JY456">
        <v>20.5177</v>
      </c>
      <c r="JZ456">
        <v>27.7389</v>
      </c>
      <c r="KA456">
        <v>30.0005</v>
      </c>
      <c r="KB456">
        <v>27.1702</v>
      </c>
      <c r="KC456">
        <v>27.2062</v>
      </c>
      <c r="KD456">
        <v>41.9225</v>
      </c>
      <c r="KE456">
        <v>24.5419</v>
      </c>
      <c r="KF456">
        <v>9.62757</v>
      </c>
      <c r="KG456">
        <v>20.5183</v>
      </c>
      <c r="KH456">
        <v>941.49</v>
      </c>
      <c r="KI456">
        <v>13.0269</v>
      </c>
      <c r="KJ456">
        <v>101.285</v>
      </c>
      <c r="KK456">
        <v>100.751</v>
      </c>
    </row>
    <row r="457" spans="1:297">
      <c r="A457">
        <v>441</v>
      </c>
      <c r="B457">
        <v>1761335468.6</v>
      </c>
      <c r="C457">
        <v>7428</v>
      </c>
      <c r="D457" t="s">
        <v>1329</v>
      </c>
      <c r="E457" t="s">
        <v>1330</v>
      </c>
      <c r="F457">
        <v>5</v>
      </c>
      <c r="G457" t="s">
        <v>1218</v>
      </c>
      <c r="H457" t="s">
        <v>436</v>
      </c>
      <c r="I457">
        <v>1761335461.1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937.1099262854405</v>
      </c>
      <c r="AK457">
        <v>902.0215575757578</v>
      </c>
      <c r="AL457">
        <v>3.310919151015932</v>
      </c>
      <c r="AM457">
        <v>65.51020882067021</v>
      </c>
      <c r="AN457">
        <f>(AP457 - AO457 + DY457*1E3/(8.314*(EA457+273.15)) * AR457/DX457 * AQ457) * DX457/(100*DL457) * 1000/(1000 - AP457)</f>
        <v>0</v>
      </c>
      <c r="AO457">
        <v>13.06777189392267</v>
      </c>
      <c r="AP457">
        <v>16.50926787878788</v>
      </c>
      <c r="AQ457">
        <v>-4.141629472778468E-06</v>
      </c>
      <c r="AR457">
        <v>115.0369576988804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1761335461.1</v>
      </c>
      <c r="DR457">
        <v>864.4694444444443</v>
      </c>
      <c r="DS457">
        <v>910.2560370370369</v>
      </c>
      <c r="DT457">
        <v>16.51213333333333</v>
      </c>
      <c r="DU457">
        <v>13.0679962962963</v>
      </c>
      <c r="DV457">
        <v>863.375925925926</v>
      </c>
      <c r="DW457">
        <v>16.37578888888889</v>
      </c>
      <c r="DX457">
        <v>499.9973703703704</v>
      </c>
      <c r="DY457">
        <v>90.09148518518519</v>
      </c>
      <c r="DZ457">
        <v>0.04479648148148149</v>
      </c>
      <c r="EA457">
        <v>23.88113703703703</v>
      </c>
      <c r="EB457">
        <v>23.99821111111111</v>
      </c>
      <c r="EC457">
        <v>999.9000000000001</v>
      </c>
      <c r="ED457">
        <v>0</v>
      </c>
      <c r="EE457">
        <v>0</v>
      </c>
      <c r="EF457">
        <v>10018.67111111111</v>
      </c>
      <c r="EG457">
        <v>0</v>
      </c>
      <c r="EH457">
        <v>1142.697777777778</v>
      </c>
      <c r="EI457">
        <v>-45.78655925925926</v>
      </c>
      <c r="EJ457">
        <v>878.9831851851852</v>
      </c>
      <c r="EK457">
        <v>922.3086666666668</v>
      </c>
      <c r="EL457">
        <v>3.44414074074074</v>
      </c>
      <c r="EM457">
        <v>910.2560370370369</v>
      </c>
      <c r="EN457">
        <v>13.0679962962963</v>
      </c>
      <c r="EO457">
        <v>1.487602222222222</v>
      </c>
      <c r="EP457">
        <v>1.177314814814815</v>
      </c>
      <c r="EQ457">
        <v>12.84132592592593</v>
      </c>
      <c r="ER457">
        <v>9.317744814814816</v>
      </c>
      <c r="ES457">
        <v>1200.010370370371</v>
      </c>
      <c r="ET457">
        <v>0.9670049629629632</v>
      </c>
      <c r="EU457">
        <v>0.03299525555555555</v>
      </c>
      <c r="EV457">
        <v>0</v>
      </c>
      <c r="EW457">
        <v>1480.61037037037</v>
      </c>
      <c r="EX457">
        <v>5.000560000000001</v>
      </c>
      <c r="EY457">
        <v>17598.72962962963</v>
      </c>
      <c r="EZ457">
        <v>10316.91111111111</v>
      </c>
      <c r="FA457">
        <v>37</v>
      </c>
      <c r="FB457">
        <v>39.125</v>
      </c>
      <c r="FC457">
        <v>37.71266666666666</v>
      </c>
      <c r="FD457">
        <v>38.125</v>
      </c>
      <c r="FE457">
        <v>38</v>
      </c>
      <c r="FF457">
        <v>1155.58037037037</v>
      </c>
      <c r="FG457">
        <v>39.43</v>
      </c>
      <c r="FH457">
        <v>0</v>
      </c>
      <c r="FI457">
        <v>1761335504.6</v>
      </c>
      <c r="FJ457">
        <v>0</v>
      </c>
      <c r="FK457">
        <v>1480.602307692308</v>
      </c>
      <c r="FL457">
        <v>1.316923065861862</v>
      </c>
      <c r="FM457">
        <v>15.29914521656377</v>
      </c>
      <c r="FN457">
        <v>17598.60384615384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-45.9339525</v>
      </c>
      <c r="GD457">
        <v>2.482535459662342</v>
      </c>
      <c r="GE457">
        <v>0.3712608617855511</v>
      </c>
      <c r="GF457">
        <v>0</v>
      </c>
      <c r="GG457">
        <v>1480.514117647059</v>
      </c>
      <c r="GH457">
        <v>1.672116112675345</v>
      </c>
      <c r="GI457">
        <v>0.2836123871751168</v>
      </c>
      <c r="GJ457">
        <v>0</v>
      </c>
      <c r="GK457">
        <v>3.44654125</v>
      </c>
      <c r="GL457">
        <v>-0.04973189493433464</v>
      </c>
      <c r="GM457">
        <v>0.00486529864833598</v>
      </c>
      <c r="GN457">
        <v>1</v>
      </c>
      <c r="GO457">
        <v>1</v>
      </c>
      <c r="GP457">
        <v>3</v>
      </c>
      <c r="GQ457" t="s">
        <v>446</v>
      </c>
      <c r="GR457">
        <v>3.1303</v>
      </c>
      <c r="GS457">
        <v>2.72246</v>
      </c>
      <c r="GT457">
        <v>0.144591</v>
      </c>
      <c r="GU457">
        <v>0.150412</v>
      </c>
      <c r="GV457">
        <v>0.0821152</v>
      </c>
      <c r="GW457">
        <v>0.06978520000000001</v>
      </c>
      <c r="GX457">
        <v>25758.8</v>
      </c>
      <c r="GY457">
        <v>24834.3</v>
      </c>
      <c r="GZ457">
        <v>30650.1</v>
      </c>
      <c r="HA457">
        <v>29480.3</v>
      </c>
      <c r="HB457">
        <v>38809.8</v>
      </c>
      <c r="HC457">
        <v>36086.6</v>
      </c>
      <c r="HD457">
        <v>46854.6</v>
      </c>
      <c r="HE457">
        <v>43797.9</v>
      </c>
      <c r="HF457">
        <v>1.84358</v>
      </c>
      <c r="HG457">
        <v>1.82925</v>
      </c>
      <c r="HH457">
        <v>0.0375882</v>
      </c>
      <c r="HI457">
        <v>0</v>
      </c>
      <c r="HJ457">
        <v>23.3766</v>
      </c>
      <c r="HK457">
        <v>999.9</v>
      </c>
      <c r="HL457">
        <v>31</v>
      </c>
      <c r="HM457">
        <v>32.6</v>
      </c>
      <c r="HN457">
        <v>16.9984</v>
      </c>
      <c r="HO457">
        <v>63.1804</v>
      </c>
      <c r="HP457">
        <v>19.2188</v>
      </c>
      <c r="HQ457">
        <v>1</v>
      </c>
      <c r="HR457">
        <v>0.0545427</v>
      </c>
      <c r="HS457">
        <v>2.30798</v>
      </c>
      <c r="HT457">
        <v>20.191</v>
      </c>
      <c r="HU457">
        <v>5.22912</v>
      </c>
      <c r="HV457">
        <v>11.974</v>
      </c>
      <c r="HW457">
        <v>4.97015</v>
      </c>
      <c r="HX457">
        <v>3.28958</v>
      </c>
      <c r="HY457">
        <v>9999</v>
      </c>
      <c r="HZ457">
        <v>9999</v>
      </c>
      <c r="IA457">
        <v>9999</v>
      </c>
      <c r="IB457">
        <v>999.9</v>
      </c>
      <c r="IC457">
        <v>4.97294</v>
      </c>
      <c r="ID457">
        <v>1.87759</v>
      </c>
      <c r="IE457">
        <v>1.87561</v>
      </c>
      <c r="IF457">
        <v>1.87845</v>
      </c>
      <c r="IG457">
        <v>1.87515</v>
      </c>
      <c r="IH457">
        <v>1.87866</v>
      </c>
      <c r="II457">
        <v>1.87579</v>
      </c>
      <c r="IJ457">
        <v>1.87698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1.118</v>
      </c>
      <c r="IY457">
        <v>0.1363</v>
      </c>
      <c r="IZ457">
        <v>-0.1194416370607354</v>
      </c>
      <c r="JA457">
        <v>0.002211305909277446</v>
      </c>
      <c r="JB457">
        <v>-1.416678044876584E-06</v>
      </c>
      <c r="JC457">
        <v>5.589822708492042E-10</v>
      </c>
      <c r="JD457">
        <v>-0.0366444106193515</v>
      </c>
      <c r="JE457">
        <v>-0.003883289402147765</v>
      </c>
      <c r="JF457">
        <v>0.001294046794190009</v>
      </c>
      <c r="JG457">
        <v>-2.515066912705432E-05</v>
      </c>
      <c r="JH457">
        <v>14</v>
      </c>
      <c r="JI457">
        <v>2052</v>
      </c>
      <c r="JJ457">
        <v>1</v>
      </c>
      <c r="JK457">
        <v>21</v>
      </c>
      <c r="JL457">
        <v>29355591.1</v>
      </c>
      <c r="JM457">
        <v>29355591.1</v>
      </c>
      <c r="JN457">
        <v>2.12036</v>
      </c>
      <c r="JO457">
        <v>2.53906</v>
      </c>
      <c r="JP457">
        <v>1.39893</v>
      </c>
      <c r="JQ457">
        <v>2.32788</v>
      </c>
      <c r="JR457">
        <v>1.44897</v>
      </c>
      <c r="JS457">
        <v>2.49756</v>
      </c>
      <c r="JT457">
        <v>38.0377</v>
      </c>
      <c r="JU457">
        <v>23.8774</v>
      </c>
      <c r="JV457">
        <v>18</v>
      </c>
      <c r="JW457">
        <v>478.581</v>
      </c>
      <c r="JX457">
        <v>438.947</v>
      </c>
      <c r="JY457">
        <v>20.518</v>
      </c>
      <c r="JZ457">
        <v>27.7478</v>
      </c>
      <c r="KA457">
        <v>30.0007</v>
      </c>
      <c r="KB457">
        <v>27.1806</v>
      </c>
      <c r="KC457">
        <v>27.2154</v>
      </c>
      <c r="KD457">
        <v>42.4855</v>
      </c>
      <c r="KE457">
        <v>24.5419</v>
      </c>
      <c r="KF457">
        <v>9.62757</v>
      </c>
      <c r="KG457">
        <v>20.5182</v>
      </c>
      <c r="KH457">
        <v>954.852</v>
      </c>
      <c r="KI457">
        <v>13.0235</v>
      </c>
      <c r="KJ457">
        <v>101.284</v>
      </c>
      <c r="KK457">
        <v>100.75</v>
      </c>
    </row>
    <row r="458" spans="1:297">
      <c r="A458">
        <v>442</v>
      </c>
      <c r="B458">
        <v>1761335473.6</v>
      </c>
      <c r="C458">
        <v>7433</v>
      </c>
      <c r="D458" t="s">
        <v>1331</v>
      </c>
      <c r="E458" t="s">
        <v>1332</v>
      </c>
      <c r="F458">
        <v>5</v>
      </c>
      <c r="G458" t="s">
        <v>1218</v>
      </c>
      <c r="H458" t="s">
        <v>436</v>
      </c>
      <c r="I458">
        <v>1761335465.814285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954.2264907750183</v>
      </c>
      <c r="AK458">
        <v>918.9124666666663</v>
      </c>
      <c r="AL458">
        <v>3.394526663903017</v>
      </c>
      <c r="AM458">
        <v>65.51020882067021</v>
      </c>
      <c r="AN458">
        <f>(AP458 - AO458 + DY458*1E3/(8.314*(EA458+273.15)) * AR458/DX458 * AQ458) * DX458/(100*DL458) * 1000/(1000 - AP458)</f>
        <v>0</v>
      </c>
      <c r="AO458">
        <v>13.06825413729051</v>
      </c>
      <c r="AP458">
        <v>16.50462121212121</v>
      </c>
      <c r="AQ458">
        <v>-1.439911495449941E-06</v>
      </c>
      <c r="AR458">
        <v>115.0369576988804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1761335465.814285</v>
      </c>
      <c r="DR458">
        <v>879.8073214285714</v>
      </c>
      <c r="DS458">
        <v>925.6679999999999</v>
      </c>
      <c r="DT458">
        <v>16.50920714285715</v>
      </c>
      <c r="DU458">
        <v>13.06803571428572</v>
      </c>
      <c r="DV458">
        <v>878.6982500000001</v>
      </c>
      <c r="DW458">
        <v>16.37291785714286</v>
      </c>
      <c r="DX458">
        <v>500.05125</v>
      </c>
      <c r="DY458">
        <v>90.08897142857144</v>
      </c>
      <c r="DZ458">
        <v>0.04466375357142856</v>
      </c>
      <c r="EA458">
        <v>23.88173214285714</v>
      </c>
      <c r="EB458">
        <v>23.99766071428572</v>
      </c>
      <c r="EC458">
        <v>999.9000000000002</v>
      </c>
      <c r="ED458">
        <v>0</v>
      </c>
      <c r="EE458">
        <v>0</v>
      </c>
      <c r="EF458">
        <v>10014.29607142857</v>
      </c>
      <c r="EG458">
        <v>0</v>
      </c>
      <c r="EH458">
        <v>1142.692857142857</v>
      </c>
      <c r="EI458">
        <v>-45.86059999999999</v>
      </c>
      <c r="EJ458">
        <v>894.5759642857145</v>
      </c>
      <c r="EK458">
        <v>937.9247857142857</v>
      </c>
      <c r="EL458">
        <v>3.441169285714285</v>
      </c>
      <c r="EM458">
        <v>925.6679999999999</v>
      </c>
      <c r="EN458">
        <v>13.06803571428572</v>
      </c>
      <c r="EO458">
        <v>1.487296428571429</v>
      </c>
      <c r="EP458">
        <v>1.177286428571428</v>
      </c>
      <c r="EQ458">
        <v>12.8382</v>
      </c>
      <c r="ER458">
        <v>9.317379285714285</v>
      </c>
      <c r="ES458">
        <v>1200.011071428571</v>
      </c>
      <c r="ET458">
        <v>0.9670050000000003</v>
      </c>
      <c r="EU458">
        <v>0.03299522142857143</v>
      </c>
      <c r="EV458">
        <v>0</v>
      </c>
      <c r="EW458">
        <v>1480.639285714286</v>
      </c>
      <c r="EX458">
        <v>5.000560000000001</v>
      </c>
      <c r="EY458">
        <v>17599.23928571429</v>
      </c>
      <c r="EZ458">
        <v>10316.91071428572</v>
      </c>
      <c r="FA458">
        <v>37</v>
      </c>
      <c r="FB458">
        <v>39.125</v>
      </c>
      <c r="FC458">
        <v>37.71625</v>
      </c>
      <c r="FD458">
        <v>38.125</v>
      </c>
      <c r="FE458">
        <v>38</v>
      </c>
      <c r="FF458">
        <v>1155.581071428571</v>
      </c>
      <c r="FG458">
        <v>39.43</v>
      </c>
      <c r="FH458">
        <v>0</v>
      </c>
      <c r="FI458">
        <v>1761335509.4</v>
      </c>
      <c r="FJ458">
        <v>0</v>
      </c>
      <c r="FK458">
        <v>1480.634615384616</v>
      </c>
      <c r="FL458">
        <v>0.1811965745729066</v>
      </c>
      <c r="FM458">
        <v>1.805128137933339</v>
      </c>
      <c r="FN458">
        <v>17599.13846153846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-45.92103902439024</v>
      </c>
      <c r="GD458">
        <v>-0.6054041811846815</v>
      </c>
      <c r="GE458">
        <v>0.3478401664614453</v>
      </c>
      <c r="GF458">
        <v>0</v>
      </c>
      <c r="GG458">
        <v>1480.616764705882</v>
      </c>
      <c r="GH458">
        <v>0.5404125262262073</v>
      </c>
      <c r="GI458">
        <v>0.243282945755551</v>
      </c>
      <c r="GJ458">
        <v>1</v>
      </c>
      <c r="GK458">
        <v>3.443560731707317</v>
      </c>
      <c r="GL458">
        <v>-0.03948857142857359</v>
      </c>
      <c r="GM458">
        <v>0.004052461697051296</v>
      </c>
      <c r="GN458">
        <v>1</v>
      </c>
      <c r="GO458">
        <v>2</v>
      </c>
      <c r="GP458">
        <v>3</v>
      </c>
      <c r="GQ458" t="s">
        <v>440</v>
      </c>
      <c r="GR458">
        <v>3.1302</v>
      </c>
      <c r="GS458">
        <v>2.7226</v>
      </c>
      <c r="GT458">
        <v>0.146337</v>
      </c>
      <c r="GU458">
        <v>0.152139</v>
      </c>
      <c r="GV458">
        <v>0.082098</v>
      </c>
      <c r="GW458">
        <v>0.0697836</v>
      </c>
      <c r="GX458">
        <v>25705.8</v>
      </c>
      <c r="GY458">
        <v>24783.4</v>
      </c>
      <c r="GZ458">
        <v>30649.7</v>
      </c>
      <c r="HA458">
        <v>29479.9</v>
      </c>
      <c r="HB458">
        <v>38810.4</v>
      </c>
      <c r="HC458">
        <v>36086.4</v>
      </c>
      <c r="HD458">
        <v>46854.3</v>
      </c>
      <c r="HE458">
        <v>43797.5</v>
      </c>
      <c r="HF458">
        <v>1.84358</v>
      </c>
      <c r="HG458">
        <v>1.8296</v>
      </c>
      <c r="HH458">
        <v>0.0377595</v>
      </c>
      <c r="HI458">
        <v>0</v>
      </c>
      <c r="HJ458">
        <v>23.3783</v>
      </c>
      <c r="HK458">
        <v>999.9</v>
      </c>
      <c r="HL458">
        <v>31</v>
      </c>
      <c r="HM458">
        <v>32.7</v>
      </c>
      <c r="HN458">
        <v>17.0942</v>
      </c>
      <c r="HO458">
        <v>63.3704</v>
      </c>
      <c r="HP458">
        <v>19.2548</v>
      </c>
      <c r="HQ458">
        <v>1</v>
      </c>
      <c r="HR458">
        <v>0.0551804</v>
      </c>
      <c r="HS458">
        <v>2.30568</v>
      </c>
      <c r="HT458">
        <v>20.1912</v>
      </c>
      <c r="HU458">
        <v>5.22912</v>
      </c>
      <c r="HV458">
        <v>11.974</v>
      </c>
      <c r="HW458">
        <v>4.97</v>
      </c>
      <c r="HX458">
        <v>3.28955</v>
      </c>
      <c r="HY458">
        <v>9999</v>
      </c>
      <c r="HZ458">
        <v>9999</v>
      </c>
      <c r="IA458">
        <v>9999</v>
      </c>
      <c r="IB458">
        <v>999.9</v>
      </c>
      <c r="IC458">
        <v>4.97297</v>
      </c>
      <c r="ID458">
        <v>1.87759</v>
      </c>
      <c r="IE458">
        <v>1.87561</v>
      </c>
      <c r="IF458">
        <v>1.87849</v>
      </c>
      <c r="IG458">
        <v>1.87515</v>
      </c>
      <c r="IH458">
        <v>1.87867</v>
      </c>
      <c r="II458">
        <v>1.87586</v>
      </c>
      <c r="IJ458">
        <v>1.87698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1.135</v>
      </c>
      <c r="IY458">
        <v>0.1362</v>
      </c>
      <c r="IZ458">
        <v>-0.1194416370607354</v>
      </c>
      <c r="JA458">
        <v>0.002211305909277446</v>
      </c>
      <c r="JB458">
        <v>-1.416678044876584E-06</v>
      </c>
      <c r="JC458">
        <v>5.589822708492042E-10</v>
      </c>
      <c r="JD458">
        <v>-0.0366444106193515</v>
      </c>
      <c r="JE458">
        <v>-0.003883289402147765</v>
      </c>
      <c r="JF458">
        <v>0.001294046794190009</v>
      </c>
      <c r="JG458">
        <v>-2.515066912705432E-05</v>
      </c>
      <c r="JH458">
        <v>14</v>
      </c>
      <c r="JI458">
        <v>2052</v>
      </c>
      <c r="JJ458">
        <v>1</v>
      </c>
      <c r="JK458">
        <v>21</v>
      </c>
      <c r="JL458">
        <v>29355591.2</v>
      </c>
      <c r="JM458">
        <v>29355591.2</v>
      </c>
      <c r="JN458">
        <v>2.14722</v>
      </c>
      <c r="JO458">
        <v>2.52686</v>
      </c>
      <c r="JP458">
        <v>1.39893</v>
      </c>
      <c r="JQ458">
        <v>2.32788</v>
      </c>
      <c r="JR458">
        <v>1.44897</v>
      </c>
      <c r="JS458">
        <v>2.53174</v>
      </c>
      <c r="JT458">
        <v>38.0377</v>
      </c>
      <c r="JU458">
        <v>23.8774</v>
      </c>
      <c r="JV458">
        <v>18</v>
      </c>
      <c r="JW458">
        <v>478.645</v>
      </c>
      <c r="JX458">
        <v>439.247</v>
      </c>
      <c r="JY458">
        <v>20.5184</v>
      </c>
      <c r="JZ458">
        <v>27.756</v>
      </c>
      <c r="KA458">
        <v>30.0007</v>
      </c>
      <c r="KB458">
        <v>27.1903</v>
      </c>
      <c r="KC458">
        <v>27.2266</v>
      </c>
      <c r="KD458">
        <v>43.112</v>
      </c>
      <c r="KE458">
        <v>24.5419</v>
      </c>
      <c r="KF458">
        <v>9.62757</v>
      </c>
      <c r="KG458">
        <v>20.5205</v>
      </c>
      <c r="KH458">
        <v>974.897</v>
      </c>
      <c r="KI458">
        <v>13.0225</v>
      </c>
      <c r="KJ458">
        <v>101.284</v>
      </c>
      <c r="KK458">
        <v>100.749</v>
      </c>
    </row>
    <row r="459" spans="1:297">
      <c r="A459">
        <v>443</v>
      </c>
      <c r="B459">
        <v>1761335478.6</v>
      </c>
      <c r="C459">
        <v>7438</v>
      </c>
      <c r="D459" t="s">
        <v>1333</v>
      </c>
      <c r="E459" t="s">
        <v>1334</v>
      </c>
      <c r="F459">
        <v>5</v>
      </c>
      <c r="G459" t="s">
        <v>1218</v>
      </c>
      <c r="H459" t="s">
        <v>436</v>
      </c>
      <c r="I459">
        <v>1761335471.1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971.1593224377781</v>
      </c>
      <c r="AK459">
        <v>935.8062121212123</v>
      </c>
      <c r="AL459">
        <v>3.383004217284584</v>
      </c>
      <c r="AM459">
        <v>65.51020882067021</v>
      </c>
      <c r="AN459">
        <f>(AP459 - AO459 + DY459*1E3/(8.314*(EA459+273.15)) * AR459/DX459 * AQ459) * DX459/(100*DL459) * 1000/(1000 - AP459)</f>
        <v>0</v>
      </c>
      <c r="AO459">
        <v>13.06835762840121</v>
      </c>
      <c r="AP459">
        <v>16.49909636363637</v>
      </c>
      <c r="AQ459">
        <v>-5.194244744300016E-06</v>
      </c>
      <c r="AR459">
        <v>115.0369576988804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1761335471.1</v>
      </c>
      <c r="DR459">
        <v>897.1172222222222</v>
      </c>
      <c r="DS459">
        <v>943.3026296296297</v>
      </c>
      <c r="DT459">
        <v>16.50564444444444</v>
      </c>
      <c r="DU459">
        <v>13.06826296296296</v>
      </c>
      <c r="DV459">
        <v>895.9905925925927</v>
      </c>
      <c r="DW459">
        <v>16.36941111111111</v>
      </c>
      <c r="DX459">
        <v>500.0140000000001</v>
      </c>
      <c r="DY459">
        <v>90.08756296296295</v>
      </c>
      <c r="DZ459">
        <v>0.04466613703703704</v>
      </c>
      <c r="EA459">
        <v>23.88287407407407</v>
      </c>
      <c r="EB459">
        <v>23.99798148148148</v>
      </c>
      <c r="EC459">
        <v>999.9000000000001</v>
      </c>
      <c r="ED459">
        <v>0</v>
      </c>
      <c r="EE459">
        <v>0</v>
      </c>
      <c r="EF459">
        <v>10015.89111111111</v>
      </c>
      <c r="EG459">
        <v>0</v>
      </c>
      <c r="EH459">
        <v>1142.685185185185</v>
      </c>
      <c r="EI459">
        <v>-46.18535925925926</v>
      </c>
      <c r="EJ459">
        <v>912.1731481481481</v>
      </c>
      <c r="EK459">
        <v>955.7932222222223</v>
      </c>
      <c r="EL459">
        <v>3.437384814814815</v>
      </c>
      <c r="EM459">
        <v>943.3026296296297</v>
      </c>
      <c r="EN459">
        <v>13.06826296296296</v>
      </c>
      <c r="EO459">
        <v>1.486951851851852</v>
      </c>
      <c r="EP459">
        <v>1.177288148148148</v>
      </c>
      <c r="EQ459">
        <v>12.83466296296296</v>
      </c>
      <c r="ER459">
        <v>9.317398148148149</v>
      </c>
      <c r="ES459">
        <v>1200.008518518519</v>
      </c>
      <c r="ET459">
        <v>0.9670049259259262</v>
      </c>
      <c r="EU459">
        <v>0.03299526666666667</v>
      </c>
      <c r="EV459">
        <v>0</v>
      </c>
      <c r="EW459">
        <v>1480.535925925926</v>
      </c>
      <c r="EX459">
        <v>5.000560000000001</v>
      </c>
      <c r="EY459">
        <v>17598.51851851852</v>
      </c>
      <c r="EZ459">
        <v>10316.89259259259</v>
      </c>
      <c r="FA459">
        <v>37</v>
      </c>
      <c r="FB459">
        <v>39.12729629629629</v>
      </c>
      <c r="FC459">
        <v>37.708</v>
      </c>
      <c r="FD459">
        <v>38.125</v>
      </c>
      <c r="FE459">
        <v>38</v>
      </c>
      <c r="FF459">
        <v>1155.578518518518</v>
      </c>
      <c r="FG459">
        <v>39.43</v>
      </c>
      <c r="FH459">
        <v>0</v>
      </c>
      <c r="FI459">
        <v>1761335514.8</v>
      </c>
      <c r="FJ459">
        <v>0</v>
      </c>
      <c r="FK459">
        <v>1480.5252</v>
      </c>
      <c r="FL459">
        <v>-2.686923078711539</v>
      </c>
      <c r="FM459">
        <v>-14.59230783533686</v>
      </c>
      <c r="FN459">
        <v>17598.3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-45.98473749999999</v>
      </c>
      <c r="GD459">
        <v>-3.771479549718569</v>
      </c>
      <c r="GE459">
        <v>0.3817542322538809</v>
      </c>
      <c r="GF459">
        <v>0</v>
      </c>
      <c r="GG459">
        <v>1480.56</v>
      </c>
      <c r="GH459">
        <v>-0.9582887738607413</v>
      </c>
      <c r="GI459">
        <v>0.2755529200801628</v>
      </c>
      <c r="GJ459">
        <v>1</v>
      </c>
      <c r="GK459">
        <v>3.439141</v>
      </c>
      <c r="GL459">
        <v>-0.04096885553472582</v>
      </c>
      <c r="GM459">
        <v>0.004134721756055657</v>
      </c>
      <c r="GN459">
        <v>1</v>
      </c>
      <c r="GO459">
        <v>2</v>
      </c>
      <c r="GP459">
        <v>3</v>
      </c>
      <c r="GQ459" t="s">
        <v>440</v>
      </c>
      <c r="GR459">
        <v>3.13022</v>
      </c>
      <c r="GS459">
        <v>2.72305</v>
      </c>
      <c r="GT459">
        <v>0.148073</v>
      </c>
      <c r="GU459">
        <v>0.153854</v>
      </c>
      <c r="GV459">
        <v>0.0820762</v>
      </c>
      <c r="GW459">
        <v>0.0697859</v>
      </c>
      <c r="GX459">
        <v>25653.1</v>
      </c>
      <c r="GY459">
        <v>24733</v>
      </c>
      <c r="GZ459">
        <v>30649.2</v>
      </c>
      <c r="HA459">
        <v>29479.6</v>
      </c>
      <c r="HB459">
        <v>38811</v>
      </c>
      <c r="HC459">
        <v>36086.1</v>
      </c>
      <c r="HD459">
        <v>46853.8</v>
      </c>
      <c r="HE459">
        <v>43797.1</v>
      </c>
      <c r="HF459">
        <v>1.84365</v>
      </c>
      <c r="HG459">
        <v>1.82948</v>
      </c>
      <c r="HH459">
        <v>0.0378117</v>
      </c>
      <c r="HI459">
        <v>0</v>
      </c>
      <c r="HJ459">
        <v>23.3785</v>
      </c>
      <c r="HK459">
        <v>999.9</v>
      </c>
      <c r="HL459">
        <v>31</v>
      </c>
      <c r="HM459">
        <v>32.6</v>
      </c>
      <c r="HN459">
        <v>16.9988</v>
      </c>
      <c r="HO459">
        <v>62.6604</v>
      </c>
      <c r="HP459">
        <v>19.5272</v>
      </c>
      <c r="HQ459">
        <v>1</v>
      </c>
      <c r="HR459">
        <v>0.0555208</v>
      </c>
      <c r="HS459">
        <v>2.30808</v>
      </c>
      <c r="HT459">
        <v>20.1913</v>
      </c>
      <c r="HU459">
        <v>5.22897</v>
      </c>
      <c r="HV459">
        <v>11.974</v>
      </c>
      <c r="HW459">
        <v>4.97005</v>
      </c>
      <c r="HX459">
        <v>3.28963</v>
      </c>
      <c r="HY459">
        <v>9999</v>
      </c>
      <c r="HZ459">
        <v>9999</v>
      </c>
      <c r="IA459">
        <v>9999</v>
      </c>
      <c r="IB459">
        <v>999.9</v>
      </c>
      <c r="IC459">
        <v>4.97298</v>
      </c>
      <c r="ID459">
        <v>1.87759</v>
      </c>
      <c r="IE459">
        <v>1.87563</v>
      </c>
      <c r="IF459">
        <v>1.87849</v>
      </c>
      <c r="IG459">
        <v>1.87515</v>
      </c>
      <c r="IH459">
        <v>1.87869</v>
      </c>
      <c r="II459">
        <v>1.87586</v>
      </c>
      <c r="IJ459">
        <v>1.87698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1.153</v>
      </c>
      <c r="IY459">
        <v>0.1361</v>
      </c>
      <c r="IZ459">
        <v>-0.1194416370607354</v>
      </c>
      <c r="JA459">
        <v>0.002211305909277446</v>
      </c>
      <c r="JB459">
        <v>-1.416678044876584E-06</v>
      </c>
      <c r="JC459">
        <v>5.589822708492042E-10</v>
      </c>
      <c r="JD459">
        <v>-0.0366444106193515</v>
      </c>
      <c r="JE459">
        <v>-0.003883289402147765</v>
      </c>
      <c r="JF459">
        <v>0.001294046794190009</v>
      </c>
      <c r="JG459">
        <v>-2.515066912705432E-05</v>
      </c>
      <c r="JH459">
        <v>14</v>
      </c>
      <c r="JI459">
        <v>2052</v>
      </c>
      <c r="JJ459">
        <v>1</v>
      </c>
      <c r="JK459">
        <v>21</v>
      </c>
      <c r="JL459">
        <v>29355591.3</v>
      </c>
      <c r="JM459">
        <v>29355591.3</v>
      </c>
      <c r="JN459">
        <v>2.17896</v>
      </c>
      <c r="JO459">
        <v>2.53662</v>
      </c>
      <c r="JP459">
        <v>1.39893</v>
      </c>
      <c r="JQ459">
        <v>2.32788</v>
      </c>
      <c r="JR459">
        <v>1.44897</v>
      </c>
      <c r="JS459">
        <v>2.62573</v>
      </c>
      <c r="JT459">
        <v>38.0377</v>
      </c>
      <c r="JU459">
        <v>23.8861</v>
      </c>
      <c r="JV459">
        <v>18</v>
      </c>
      <c r="JW459">
        <v>478.749</v>
      </c>
      <c r="JX459">
        <v>439.243</v>
      </c>
      <c r="JY459">
        <v>20.5205</v>
      </c>
      <c r="JZ459">
        <v>27.7643</v>
      </c>
      <c r="KA459">
        <v>30.0005</v>
      </c>
      <c r="KB459">
        <v>27.1997</v>
      </c>
      <c r="KC459">
        <v>27.2361</v>
      </c>
      <c r="KD459">
        <v>43.6746</v>
      </c>
      <c r="KE459">
        <v>24.5419</v>
      </c>
      <c r="KF459">
        <v>9.62757</v>
      </c>
      <c r="KG459">
        <v>20.519</v>
      </c>
      <c r="KH459">
        <v>988.357</v>
      </c>
      <c r="KI459">
        <v>13.0225</v>
      </c>
      <c r="KJ459">
        <v>101.282</v>
      </c>
      <c r="KK459">
        <v>100.748</v>
      </c>
    </row>
    <row r="460" spans="1:297">
      <c r="A460">
        <v>444</v>
      </c>
      <c r="B460">
        <v>1761335483.6</v>
      </c>
      <c r="C460">
        <v>7443</v>
      </c>
      <c r="D460" t="s">
        <v>1335</v>
      </c>
      <c r="E460" t="s">
        <v>1336</v>
      </c>
      <c r="F460">
        <v>5</v>
      </c>
      <c r="G460" t="s">
        <v>1218</v>
      </c>
      <c r="H460" t="s">
        <v>436</v>
      </c>
      <c r="I460">
        <v>1761335475.814285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988.1114235593188</v>
      </c>
      <c r="AK460">
        <v>952.7030060606065</v>
      </c>
      <c r="AL460">
        <v>3.361679593479422</v>
      </c>
      <c r="AM460">
        <v>65.51020882067021</v>
      </c>
      <c r="AN460">
        <f>(AP460 - AO460 + DY460*1E3/(8.314*(EA460+273.15)) * AR460/DX460 * AQ460) * DX460/(100*DL460) * 1000/(1000 - AP460)</f>
        <v>0</v>
      </c>
      <c r="AO460">
        <v>13.06872269163675</v>
      </c>
      <c r="AP460">
        <v>16.49487212121213</v>
      </c>
      <c r="AQ460">
        <v>-2.1245557015384E-06</v>
      </c>
      <c r="AR460">
        <v>115.0369576988804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1761335475.814285</v>
      </c>
      <c r="DR460">
        <v>912.7667857142859</v>
      </c>
      <c r="DS460">
        <v>959.1149999999999</v>
      </c>
      <c r="DT460">
        <v>16.50204642857143</v>
      </c>
      <c r="DU460">
        <v>13.06848571428571</v>
      </c>
      <c r="DV460">
        <v>911.6241428571429</v>
      </c>
      <c r="DW460">
        <v>16.36587857142857</v>
      </c>
      <c r="DX460">
        <v>500.0376071428572</v>
      </c>
      <c r="DY460">
        <v>90.08738214285715</v>
      </c>
      <c r="DZ460">
        <v>0.04486051785714285</v>
      </c>
      <c r="EA460">
        <v>23.8836</v>
      </c>
      <c r="EB460">
        <v>24.000975</v>
      </c>
      <c r="EC460">
        <v>999.9000000000002</v>
      </c>
      <c r="ED460">
        <v>0</v>
      </c>
      <c r="EE460">
        <v>0</v>
      </c>
      <c r="EF460">
        <v>9995.547142857144</v>
      </c>
      <c r="EG460">
        <v>0</v>
      </c>
      <c r="EH460">
        <v>1142.684642857143</v>
      </c>
      <c r="EI460">
        <v>-46.34820357142856</v>
      </c>
      <c r="EJ460">
        <v>928.0819642857143</v>
      </c>
      <c r="EK460">
        <v>971.81525</v>
      </c>
      <c r="EL460">
        <v>3.433558214285715</v>
      </c>
      <c r="EM460">
        <v>959.1149999999999</v>
      </c>
      <c r="EN460">
        <v>13.06848571428571</v>
      </c>
      <c r="EO460">
        <v>1.486625357142857</v>
      </c>
      <c r="EP460">
        <v>1.177307142857143</v>
      </c>
      <c r="EQ460">
        <v>12.83130714285714</v>
      </c>
      <c r="ER460">
        <v>9.317629642857144</v>
      </c>
      <c r="ES460">
        <v>1199.989285714286</v>
      </c>
      <c r="ET460">
        <v>0.9670044285714287</v>
      </c>
      <c r="EU460">
        <v>0.0329958</v>
      </c>
      <c r="EV460">
        <v>0</v>
      </c>
      <c r="EW460">
        <v>1480.406071428571</v>
      </c>
      <c r="EX460">
        <v>5.000560000000001</v>
      </c>
      <c r="EY460">
        <v>17596.21071428572</v>
      </c>
      <c r="EZ460">
        <v>10316.74285714286</v>
      </c>
      <c r="FA460">
        <v>37</v>
      </c>
      <c r="FB460">
        <v>39.12721428571428</v>
      </c>
      <c r="FC460">
        <v>37.705</v>
      </c>
      <c r="FD460">
        <v>38.11825</v>
      </c>
      <c r="FE460">
        <v>38</v>
      </c>
      <c r="FF460">
        <v>1155.559285714285</v>
      </c>
      <c r="FG460">
        <v>39.43</v>
      </c>
      <c r="FH460">
        <v>0</v>
      </c>
      <c r="FI460">
        <v>1761335519.6</v>
      </c>
      <c r="FJ460">
        <v>0</v>
      </c>
      <c r="FK460">
        <v>1480.3796</v>
      </c>
      <c r="FL460">
        <v>-1.974615387164568</v>
      </c>
      <c r="FM460">
        <v>-39.45384630196437</v>
      </c>
      <c r="FN460">
        <v>17596.004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-46.18595365853658</v>
      </c>
      <c r="GD460">
        <v>-2.44211498257843</v>
      </c>
      <c r="GE460">
        <v>0.2762839694135503</v>
      </c>
      <c r="GF460">
        <v>0</v>
      </c>
      <c r="GG460">
        <v>1480.502941176471</v>
      </c>
      <c r="GH460">
        <v>-2.154316268174611</v>
      </c>
      <c r="GI460">
        <v>0.3121795242537796</v>
      </c>
      <c r="GJ460">
        <v>0</v>
      </c>
      <c r="GK460">
        <v>3.435914634146342</v>
      </c>
      <c r="GL460">
        <v>-0.05029233449476812</v>
      </c>
      <c r="GM460">
        <v>0.005101672178069891</v>
      </c>
      <c r="GN460">
        <v>1</v>
      </c>
      <c r="GO460">
        <v>1</v>
      </c>
      <c r="GP460">
        <v>3</v>
      </c>
      <c r="GQ460" t="s">
        <v>446</v>
      </c>
      <c r="GR460">
        <v>3.13007</v>
      </c>
      <c r="GS460">
        <v>2.72251</v>
      </c>
      <c r="GT460">
        <v>0.149781</v>
      </c>
      <c r="GU460">
        <v>0.15554</v>
      </c>
      <c r="GV460">
        <v>0.08205419999999999</v>
      </c>
      <c r="GW460">
        <v>0.0697802</v>
      </c>
      <c r="GX460">
        <v>25601.2</v>
      </c>
      <c r="GY460">
        <v>24683.3</v>
      </c>
      <c r="GZ460">
        <v>30648.7</v>
      </c>
      <c r="HA460">
        <v>29479.2</v>
      </c>
      <c r="HB460">
        <v>38811.3</v>
      </c>
      <c r="HC460">
        <v>36085.6</v>
      </c>
      <c r="HD460">
        <v>46852.8</v>
      </c>
      <c r="HE460">
        <v>43796</v>
      </c>
      <c r="HF460">
        <v>1.8435</v>
      </c>
      <c r="HG460">
        <v>1.8295</v>
      </c>
      <c r="HH460">
        <v>0.038065</v>
      </c>
      <c r="HI460">
        <v>0</v>
      </c>
      <c r="HJ460">
        <v>23.3785</v>
      </c>
      <c r="HK460">
        <v>999.9</v>
      </c>
      <c r="HL460">
        <v>31</v>
      </c>
      <c r="HM460">
        <v>32.6</v>
      </c>
      <c r="HN460">
        <v>16.9969</v>
      </c>
      <c r="HO460">
        <v>63.6004</v>
      </c>
      <c r="HP460">
        <v>19.383</v>
      </c>
      <c r="HQ460">
        <v>1</v>
      </c>
      <c r="HR460">
        <v>0.0562348</v>
      </c>
      <c r="HS460">
        <v>2.3162</v>
      </c>
      <c r="HT460">
        <v>20.1909</v>
      </c>
      <c r="HU460">
        <v>5.22852</v>
      </c>
      <c r="HV460">
        <v>11.974</v>
      </c>
      <c r="HW460">
        <v>4.9699</v>
      </c>
      <c r="HX460">
        <v>3.2896</v>
      </c>
      <c r="HY460">
        <v>9999</v>
      </c>
      <c r="HZ460">
        <v>9999</v>
      </c>
      <c r="IA460">
        <v>9999</v>
      </c>
      <c r="IB460">
        <v>999.9</v>
      </c>
      <c r="IC460">
        <v>4.97297</v>
      </c>
      <c r="ID460">
        <v>1.87759</v>
      </c>
      <c r="IE460">
        <v>1.87561</v>
      </c>
      <c r="IF460">
        <v>1.87848</v>
      </c>
      <c r="IG460">
        <v>1.87515</v>
      </c>
      <c r="IH460">
        <v>1.87867</v>
      </c>
      <c r="II460">
        <v>1.87588</v>
      </c>
      <c r="IJ460">
        <v>1.87698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1.169</v>
      </c>
      <c r="IY460">
        <v>0.136</v>
      </c>
      <c r="IZ460">
        <v>-0.1194416370607354</v>
      </c>
      <c r="JA460">
        <v>0.002211305909277446</v>
      </c>
      <c r="JB460">
        <v>-1.416678044876584E-06</v>
      </c>
      <c r="JC460">
        <v>5.589822708492042E-10</v>
      </c>
      <c r="JD460">
        <v>-0.0366444106193515</v>
      </c>
      <c r="JE460">
        <v>-0.003883289402147765</v>
      </c>
      <c r="JF460">
        <v>0.001294046794190009</v>
      </c>
      <c r="JG460">
        <v>-2.515066912705432E-05</v>
      </c>
      <c r="JH460">
        <v>14</v>
      </c>
      <c r="JI460">
        <v>2052</v>
      </c>
      <c r="JJ460">
        <v>1</v>
      </c>
      <c r="JK460">
        <v>21</v>
      </c>
      <c r="JL460">
        <v>29355591.4</v>
      </c>
      <c r="JM460">
        <v>29355591.4</v>
      </c>
      <c r="JN460">
        <v>2.20703</v>
      </c>
      <c r="JO460">
        <v>2.53662</v>
      </c>
      <c r="JP460">
        <v>1.39893</v>
      </c>
      <c r="JQ460">
        <v>2.32788</v>
      </c>
      <c r="JR460">
        <v>1.44897</v>
      </c>
      <c r="JS460">
        <v>2.55249</v>
      </c>
      <c r="JT460">
        <v>38.0377</v>
      </c>
      <c r="JU460">
        <v>23.8686</v>
      </c>
      <c r="JV460">
        <v>18</v>
      </c>
      <c r="JW460">
        <v>478.732</v>
      </c>
      <c r="JX460">
        <v>439.33</v>
      </c>
      <c r="JY460">
        <v>20.5194</v>
      </c>
      <c r="JZ460">
        <v>27.7725</v>
      </c>
      <c r="KA460">
        <v>30.0007</v>
      </c>
      <c r="KB460">
        <v>27.2095</v>
      </c>
      <c r="KC460">
        <v>27.2456</v>
      </c>
      <c r="KD460">
        <v>44.3001</v>
      </c>
      <c r="KE460">
        <v>24.5419</v>
      </c>
      <c r="KF460">
        <v>9.62757</v>
      </c>
      <c r="KG460">
        <v>20.5171</v>
      </c>
      <c r="KH460">
        <v>1008.41</v>
      </c>
      <c r="KI460">
        <v>13.0269</v>
      </c>
      <c r="KJ460">
        <v>101.28</v>
      </c>
      <c r="KK460">
        <v>100.746</v>
      </c>
    </row>
    <row r="461" spans="1:297">
      <c r="A461">
        <v>445</v>
      </c>
      <c r="B461">
        <v>1761335488.6</v>
      </c>
      <c r="C461">
        <v>7448</v>
      </c>
      <c r="D461" t="s">
        <v>1337</v>
      </c>
      <c r="E461" t="s">
        <v>1338</v>
      </c>
      <c r="F461">
        <v>5</v>
      </c>
      <c r="G461" t="s">
        <v>1218</v>
      </c>
      <c r="H461" t="s">
        <v>436</v>
      </c>
      <c r="I461">
        <v>1761335481.1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1005.113834592467</v>
      </c>
      <c r="AK461">
        <v>969.7179757575753</v>
      </c>
      <c r="AL461">
        <v>3.405738080393753</v>
      </c>
      <c r="AM461">
        <v>65.51020882067021</v>
      </c>
      <c r="AN461">
        <f>(AP461 - AO461 + DY461*1E3/(8.314*(EA461+273.15)) * AR461/DX461 * AQ461) * DX461/(100*DL461) * 1000/(1000 - AP461)</f>
        <v>0</v>
      </c>
      <c r="AO461">
        <v>13.06877144019217</v>
      </c>
      <c r="AP461">
        <v>16.48929939393939</v>
      </c>
      <c r="AQ461">
        <v>-4.179286584251789E-06</v>
      </c>
      <c r="AR461">
        <v>115.0369576988804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1761335481.1</v>
      </c>
      <c r="DR461">
        <v>930.3766666666668</v>
      </c>
      <c r="DS461">
        <v>976.816814814815</v>
      </c>
      <c r="DT461">
        <v>16.4964962962963</v>
      </c>
      <c r="DU461">
        <v>13.06868518518518</v>
      </c>
      <c r="DV461">
        <v>929.2159629629631</v>
      </c>
      <c r="DW461">
        <v>16.36043333333333</v>
      </c>
      <c r="DX461">
        <v>499.9968518518519</v>
      </c>
      <c r="DY461">
        <v>90.08693703703702</v>
      </c>
      <c r="DZ461">
        <v>0.04499108148148147</v>
      </c>
      <c r="EA461">
        <v>23.88471851851852</v>
      </c>
      <c r="EB461">
        <v>24.00464074074074</v>
      </c>
      <c r="EC461">
        <v>999.9000000000001</v>
      </c>
      <c r="ED461">
        <v>0</v>
      </c>
      <c r="EE461">
        <v>0</v>
      </c>
      <c r="EF461">
        <v>9997.305555555555</v>
      </c>
      <c r="EG461">
        <v>0</v>
      </c>
      <c r="EH461">
        <v>1142.687777777778</v>
      </c>
      <c r="EI461">
        <v>-46.44017037037038</v>
      </c>
      <c r="EJ461">
        <v>945.982037037037</v>
      </c>
      <c r="EK461">
        <v>989.7517777777778</v>
      </c>
      <c r="EL461">
        <v>3.427818148148148</v>
      </c>
      <c r="EM461">
        <v>976.816814814815</v>
      </c>
      <c r="EN461">
        <v>13.06868518518518</v>
      </c>
      <c r="EO461">
        <v>1.48611962962963</v>
      </c>
      <c r="EP461">
        <v>1.177318518518518</v>
      </c>
      <c r="EQ461">
        <v>12.8260962962963</v>
      </c>
      <c r="ER461">
        <v>9.317780000000001</v>
      </c>
      <c r="ES461">
        <v>1199.996666666666</v>
      </c>
      <c r="ET461">
        <v>0.9670047037037038</v>
      </c>
      <c r="EU461">
        <v>0.03299554074074074</v>
      </c>
      <c r="EV461">
        <v>0</v>
      </c>
      <c r="EW461">
        <v>1480.126666666667</v>
      </c>
      <c r="EX461">
        <v>5.000560000000001</v>
      </c>
      <c r="EY461">
        <v>17592.76666666667</v>
      </c>
      <c r="EZ461">
        <v>10316.81851851852</v>
      </c>
      <c r="FA461">
        <v>37</v>
      </c>
      <c r="FB461">
        <v>39.12729629629629</v>
      </c>
      <c r="FC461">
        <v>37.69166666666667</v>
      </c>
      <c r="FD461">
        <v>38.118</v>
      </c>
      <c r="FE461">
        <v>38</v>
      </c>
      <c r="FF461">
        <v>1155.566666666667</v>
      </c>
      <c r="FG461">
        <v>39.43</v>
      </c>
      <c r="FH461">
        <v>0</v>
      </c>
      <c r="FI461">
        <v>1761335524.4</v>
      </c>
      <c r="FJ461">
        <v>0</v>
      </c>
      <c r="FK461">
        <v>1480.1036</v>
      </c>
      <c r="FL461">
        <v>-3.126923081788276</v>
      </c>
      <c r="FM461">
        <v>-54.46923084173697</v>
      </c>
      <c r="FN461">
        <v>17592.548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-46.37719756097561</v>
      </c>
      <c r="GD461">
        <v>-1.116940766550607</v>
      </c>
      <c r="GE461">
        <v>0.1189586554285492</v>
      </c>
      <c r="GF461">
        <v>0</v>
      </c>
      <c r="GG461">
        <v>1480.256470588236</v>
      </c>
      <c r="GH461">
        <v>-2.894728803615518</v>
      </c>
      <c r="GI461">
        <v>0.3816364327236094</v>
      </c>
      <c r="GJ461">
        <v>0</v>
      </c>
      <c r="GK461">
        <v>3.431556585365854</v>
      </c>
      <c r="GL461">
        <v>-0.06338675958187991</v>
      </c>
      <c r="GM461">
        <v>0.006281312434615006</v>
      </c>
      <c r="GN461">
        <v>1</v>
      </c>
      <c r="GO461">
        <v>1</v>
      </c>
      <c r="GP461">
        <v>3</v>
      </c>
      <c r="GQ461" t="s">
        <v>446</v>
      </c>
      <c r="GR461">
        <v>3.1303</v>
      </c>
      <c r="GS461">
        <v>2.72279</v>
      </c>
      <c r="GT461">
        <v>0.15149</v>
      </c>
      <c r="GU461">
        <v>0.157222</v>
      </c>
      <c r="GV461">
        <v>0.08203299999999999</v>
      </c>
      <c r="GW461">
        <v>0.06978230000000001</v>
      </c>
      <c r="GX461">
        <v>25549.3</v>
      </c>
      <c r="GY461">
        <v>24633.5</v>
      </c>
      <c r="GZ461">
        <v>30648.2</v>
      </c>
      <c r="HA461">
        <v>29478.5</v>
      </c>
      <c r="HB461">
        <v>38812</v>
      </c>
      <c r="HC461">
        <v>36085.1</v>
      </c>
      <c r="HD461">
        <v>46852.4</v>
      </c>
      <c r="HE461">
        <v>43795.4</v>
      </c>
      <c r="HF461">
        <v>1.84352</v>
      </c>
      <c r="HG461">
        <v>1.8292</v>
      </c>
      <c r="HH461">
        <v>0.0380725</v>
      </c>
      <c r="HI461">
        <v>0</v>
      </c>
      <c r="HJ461">
        <v>23.3798</v>
      </c>
      <c r="HK461">
        <v>999.9</v>
      </c>
      <c r="HL461">
        <v>31</v>
      </c>
      <c r="HM461">
        <v>32.6</v>
      </c>
      <c r="HN461">
        <v>16.9983</v>
      </c>
      <c r="HO461">
        <v>63.5204</v>
      </c>
      <c r="HP461">
        <v>19.2027</v>
      </c>
      <c r="HQ461">
        <v>1</v>
      </c>
      <c r="HR461">
        <v>0.056748</v>
      </c>
      <c r="HS461">
        <v>2.33435</v>
      </c>
      <c r="HT461">
        <v>20.1908</v>
      </c>
      <c r="HU461">
        <v>5.22942</v>
      </c>
      <c r="HV461">
        <v>11.974</v>
      </c>
      <c r="HW461">
        <v>4.97025</v>
      </c>
      <c r="HX461">
        <v>3.28963</v>
      </c>
      <c r="HY461">
        <v>9999</v>
      </c>
      <c r="HZ461">
        <v>9999</v>
      </c>
      <c r="IA461">
        <v>9999</v>
      </c>
      <c r="IB461">
        <v>999.9</v>
      </c>
      <c r="IC461">
        <v>4.97294</v>
      </c>
      <c r="ID461">
        <v>1.87759</v>
      </c>
      <c r="IE461">
        <v>1.87561</v>
      </c>
      <c r="IF461">
        <v>1.87849</v>
      </c>
      <c r="IG461">
        <v>1.87515</v>
      </c>
      <c r="IH461">
        <v>1.87867</v>
      </c>
      <c r="II461">
        <v>1.87585</v>
      </c>
      <c r="IJ461">
        <v>1.87698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1.186</v>
      </c>
      <c r="IY461">
        <v>0.1359</v>
      </c>
      <c r="IZ461">
        <v>-0.1194416370607354</v>
      </c>
      <c r="JA461">
        <v>0.002211305909277446</v>
      </c>
      <c r="JB461">
        <v>-1.416678044876584E-06</v>
      </c>
      <c r="JC461">
        <v>5.589822708492042E-10</v>
      </c>
      <c r="JD461">
        <v>-0.0366444106193515</v>
      </c>
      <c r="JE461">
        <v>-0.003883289402147765</v>
      </c>
      <c r="JF461">
        <v>0.001294046794190009</v>
      </c>
      <c r="JG461">
        <v>-2.515066912705432E-05</v>
      </c>
      <c r="JH461">
        <v>14</v>
      </c>
      <c r="JI461">
        <v>2052</v>
      </c>
      <c r="JJ461">
        <v>1</v>
      </c>
      <c r="JK461">
        <v>21</v>
      </c>
      <c r="JL461">
        <v>29355591.5</v>
      </c>
      <c r="JM461">
        <v>29355591.5</v>
      </c>
      <c r="JN461">
        <v>2.23877</v>
      </c>
      <c r="JO461">
        <v>2.53418</v>
      </c>
      <c r="JP461">
        <v>1.39893</v>
      </c>
      <c r="JQ461">
        <v>2.32788</v>
      </c>
      <c r="JR461">
        <v>1.44897</v>
      </c>
      <c r="JS461">
        <v>2.48901</v>
      </c>
      <c r="JT461">
        <v>38.0377</v>
      </c>
      <c r="JU461">
        <v>23.8686</v>
      </c>
      <c r="JV461">
        <v>18</v>
      </c>
      <c r="JW461">
        <v>478.812</v>
      </c>
      <c r="JX461">
        <v>439.229</v>
      </c>
      <c r="JY461">
        <v>20.5177</v>
      </c>
      <c r="JZ461">
        <v>27.7802</v>
      </c>
      <c r="KA461">
        <v>30.0005</v>
      </c>
      <c r="KB461">
        <v>27.2193</v>
      </c>
      <c r="KC461">
        <v>27.2565</v>
      </c>
      <c r="KD461">
        <v>44.8629</v>
      </c>
      <c r="KE461">
        <v>24.5419</v>
      </c>
      <c r="KF461">
        <v>9.62757</v>
      </c>
      <c r="KG461">
        <v>20.5095</v>
      </c>
      <c r="KH461">
        <v>1021.8</v>
      </c>
      <c r="KI461">
        <v>13.0268</v>
      </c>
      <c r="KJ461">
        <v>101.279</v>
      </c>
      <c r="KK461">
        <v>100.744</v>
      </c>
    </row>
    <row r="462" spans="1:297">
      <c r="A462">
        <v>446</v>
      </c>
      <c r="B462">
        <v>1761335493.6</v>
      </c>
      <c r="C462">
        <v>7453</v>
      </c>
      <c r="D462" t="s">
        <v>1339</v>
      </c>
      <c r="E462" t="s">
        <v>1340</v>
      </c>
      <c r="F462">
        <v>5</v>
      </c>
      <c r="G462" t="s">
        <v>1218</v>
      </c>
      <c r="H462" t="s">
        <v>436</v>
      </c>
      <c r="I462">
        <v>1761335485.814285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1022.068208486734</v>
      </c>
      <c r="AK462">
        <v>986.8293696969698</v>
      </c>
      <c r="AL462">
        <v>3.429578795848738</v>
      </c>
      <c r="AM462">
        <v>65.51020882067021</v>
      </c>
      <c r="AN462">
        <f>(AP462 - AO462 + DY462*1E3/(8.314*(EA462+273.15)) * AR462/DX462 * AQ462) * DX462/(100*DL462) * 1000/(1000 - AP462)</f>
        <v>0</v>
      </c>
      <c r="AO462">
        <v>13.06976725264168</v>
      </c>
      <c r="AP462">
        <v>16.47876606060606</v>
      </c>
      <c r="AQ462">
        <v>-4.968036651427086E-06</v>
      </c>
      <c r="AR462">
        <v>115.0369576988804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1761335485.814285</v>
      </c>
      <c r="DR462">
        <v>946.1332499999999</v>
      </c>
      <c r="DS462">
        <v>992.6045714285716</v>
      </c>
      <c r="DT462">
        <v>16.49078214285715</v>
      </c>
      <c r="DU462">
        <v>13.06904285714286</v>
      </c>
      <c r="DV462">
        <v>944.9564285714283</v>
      </c>
      <c r="DW462">
        <v>16.35482142857143</v>
      </c>
      <c r="DX462">
        <v>500.0346785714287</v>
      </c>
      <c r="DY462">
        <v>90.08673928571429</v>
      </c>
      <c r="DZ462">
        <v>0.04498174642857142</v>
      </c>
      <c r="EA462">
        <v>23.88573571428571</v>
      </c>
      <c r="EB462">
        <v>24.004975</v>
      </c>
      <c r="EC462">
        <v>999.9000000000002</v>
      </c>
      <c r="ED462">
        <v>0</v>
      </c>
      <c r="EE462">
        <v>0</v>
      </c>
      <c r="EF462">
        <v>9994.397142857142</v>
      </c>
      <c r="EG462">
        <v>0</v>
      </c>
      <c r="EH462">
        <v>1142.683571428571</v>
      </c>
      <c r="EI462">
        <v>-46.47105357142857</v>
      </c>
      <c r="EJ462">
        <v>961.997357142857</v>
      </c>
      <c r="EK462">
        <v>1005.748785714286</v>
      </c>
      <c r="EL462">
        <v>3.421736071428571</v>
      </c>
      <c r="EM462">
        <v>992.6045714285716</v>
      </c>
      <c r="EN462">
        <v>13.06904285714286</v>
      </c>
      <c r="EO462">
        <v>1.485601785714286</v>
      </c>
      <c r="EP462">
        <v>1.177348571428572</v>
      </c>
      <c r="EQ462">
        <v>12.820775</v>
      </c>
      <c r="ER462">
        <v>9.318165000000002</v>
      </c>
      <c r="ES462">
        <v>1200.008214285714</v>
      </c>
      <c r="ET462">
        <v>0.9670050714285716</v>
      </c>
      <c r="EU462">
        <v>0.03299519285714286</v>
      </c>
      <c r="EV462">
        <v>0</v>
      </c>
      <c r="EW462">
        <v>1479.769285714286</v>
      </c>
      <c r="EX462">
        <v>5.000560000000001</v>
      </c>
      <c r="EY462">
        <v>17588.22142857143</v>
      </c>
      <c r="EZ462">
        <v>10316.91428571429</v>
      </c>
      <c r="FA462">
        <v>37</v>
      </c>
      <c r="FB462">
        <v>39.125</v>
      </c>
      <c r="FC462">
        <v>37.687</v>
      </c>
      <c r="FD462">
        <v>38.11375</v>
      </c>
      <c r="FE462">
        <v>38</v>
      </c>
      <c r="FF462">
        <v>1155.578214285714</v>
      </c>
      <c r="FG462">
        <v>39.43</v>
      </c>
      <c r="FH462">
        <v>0</v>
      </c>
      <c r="FI462">
        <v>1761335529.8</v>
      </c>
      <c r="FJ462">
        <v>0</v>
      </c>
      <c r="FK462">
        <v>1479.706923076923</v>
      </c>
      <c r="FL462">
        <v>-6.215384631023351</v>
      </c>
      <c r="FM462">
        <v>-63.97948731818698</v>
      </c>
      <c r="FN462">
        <v>17587.57692307692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-46.4468475</v>
      </c>
      <c r="GD462">
        <v>-0.5457084427767831</v>
      </c>
      <c r="GE462">
        <v>0.07421533193181847</v>
      </c>
      <c r="GF462">
        <v>0</v>
      </c>
      <c r="GG462">
        <v>1479.906470588236</v>
      </c>
      <c r="GH462">
        <v>-4.273185647463216</v>
      </c>
      <c r="GI462">
        <v>0.4961076872718741</v>
      </c>
      <c r="GJ462">
        <v>0</v>
      </c>
      <c r="GK462">
        <v>3.42456975</v>
      </c>
      <c r="GL462">
        <v>-0.07580161350843641</v>
      </c>
      <c r="GM462">
        <v>0.007404543364549898</v>
      </c>
      <c r="GN462">
        <v>1</v>
      </c>
      <c r="GO462">
        <v>1</v>
      </c>
      <c r="GP462">
        <v>3</v>
      </c>
      <c r="GQ462" t="s">
        <v>446</v>
      </c>
      <c r="GR462">
        <v>3.13042</v>
      </c>
      <c r="GS462">
        <v>2.72265</v>
      </c>
      <c r="GT462">
        <v>0.153194</v>
      </c>
      <c r="GU462">
        <v>0.158888</v>
      </c>
      <c r="GV462">
        <v>0.0819952</v>
      </c>
      <c r="GW462">
        <v>0.06978189999999999</v>
      </c>
      <c r="GX462">
        <v>25498</v>
      </c>
      <c r="GY462">
        <v>24584.6</v>
      </c>
      <c r="GZ462">
        <v>30648.3</v>
      </c>
      <c r="HA462">
        <v>29478.3</v>
      </c>
      <c r="HB462">
        <v>38813.9</v>
      </c>
      <c r="HC462">
        <v>36085.3</v>
      </c>
      <c r="HD462">
        <v>46852.6</v>
      </c>
      <c r="HE462">
        <v>43795.5</v>
      </c>
      <c r="HF462">
        <v>1.8438</v>
      </c>
      <c r="HG462">
        <v>1.82903</v>
      </c>
      <c r="HH462">
        <v>0.0380799</v>
      </c>
      <c r="HI462">
        <v>0</v>
      </c>
      <c r="HJ462">
        <v>23.3805</v>
      </c>
      <c r="HK462">
        <v>999.9</v>
      </c>
      <c r="HL462">
        <v>31</v>
      </c>
      <c r="HM462">
        <v>32.6</v>
      </c>
      <c r="HN462">
        <v>16.9985</v>
      </c>
      <c r="HO462">
        <v>63.6204</v>
      </c>
      <c r="HP462">
        <v>19.395</v>
      </c>
      <c r="HQ462">
        <v>1</v>
      </c>
      <c r="HR462">
        <v>0.0574009</v>
      </c>
      <c r="HS462">
        <v>2.34911</v>
      </c>
      <c r="HT462">
        <v>20.1909</v>
      </c>
      <c r="HU462">
        <v>5.22807</v>
      </c>
      <c r="HV462">
        <v>11.974</v>
      </c>
      <c r="HW462">
        <v>4.96985</v>
      </c>
      <c r="HX462">
        <v>3.28958</v>
      </c>
      <c r="HY462">
        <v>9999</v>
      </c>
      <c r="HZ462">
        <v>9999</v>
      </c>
      <c r="IA462">
        <v>9999</v>
      </c>
      <c r="IB462">
        <v>999.9</v>
      </c>
      <c r="IC462">
        <v>4.97296</v>
      </c>
      <c r="ID462">
        <v>1.87759</v>
      </c>
      <c r="IE462">
        <v>1.87565</v>
      </c>
      <c r="IF462">
        <v>1.87851</v>
      </c>
      <c r="IG462">
        <v>1.87517</v>
      </c>
      <c r="IH462">
        <v>1.87871</v>
      </c>
      <c r="II462">
        <v>1.87585</v>
      </c>
      <c r="IJ462">
        <v>1.87699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1.203</v>
      </c>
      <c r="IY462">
        <v>0.1357</v>
      </c>
      <c r="IZ462">
        <v>-0.1194416370607354</v>
      </c>
      <c r="JA462">
        <v>0.002211305909277446</v>
      </c>
      <c r="JB462">
        <v>-1.416678044876584E-06</v>
      </c>
      <c r="JC462">
        <v>5.589822708492042E-10</v>
      </c>
      <c r="JD462">
        <v>-0.0366444106193515</v>
      </c>
      <c r="JE462">
        <v>-0.003883289402147765</v>
      </c>
      <c r="JF462">
        <v>0.001294046794190009</v>
      </c>
      <c r="JG462">
        <v>-2.515066912705432E-05</v>
      </c>
      <c r="JH462">
        <v>14</v>
      </c>
      <c r="JI462">
        <v>2052</v>
      </c>
      <c r="JJ462">
        <v>1</v>
      </c>
      <c r="JK462">
        <v>21</v>
      </c>
      <c r="JL462">
        <v>29355591.6</v>
      </c>
      <c r="JM462">
        <v>29355591.6</v>
      </c>
      <c r="JN462">
        <v>2.26685</v>
      </c>
      <c r="JO462">
        <v>2.53174</v>
      </c>
      <c r="JP462">
        <v>1.39893</v>
      </c>
      <c r="JQ462">
        <v>2.32788</v>
      </c>
      <c r="JR462">
        <v>1.44897</v>
      </c>
      <c r="JS462">
        <v>2.61719</v>
      </c>
      <c r="JT462">
        <v>38.0377</v>
      </c>
      <c r="JU462">
        <v>23.8774</v>
      </c>
      <c r="JV462">
        <v>18</v>
      </c>
      <c r="JW462">
        <v>479.026</v>
      </c>
      <c r="JX462">
        <v>439.194</v>
      </c>
      <c r="JY462">
        <v>20.5105</v>
      </c>
      <c r="JZ462">
        <v>27.788</v>
      </c>
      <c r="KA462">
        <v>30.0007</v>
      </c>
      <c r="KB462">
        <v>27.2291</v>
      </c>
      <c r="KC462">
        <v>27.2661</v>
      </c>
      <c r="KD462">
        <v>45.4857</v>
      </c>
      <c r="KE462">
        <v>24.5419</v>
      </c>
      <c r="KF462">
        <v>9.24836</v>
      </c>
      <c r="KG462">
        <v>20.5051</v>
      </c>
      <c r="KH462">
        <v>1041.84</v>
      </c>
      <c r="KI462">
        <v>13.0268</v>
      </c>
      <c r="KJ462">
        <v>101.28</v>
      </c>
      <c r="KK462">
        <v>100.744</v>
      </c>
    </row>
    <row r="463" spans="1:297">
      <c r="A463">
        <v>447</v>
      </c>
      <c r="B463">
        <v>1761335498.6</v>
      </c>
      <c r="C463">
        <v>7458</v>
      </c>
      <c r="D463" t="s">
        <v>1341</v>
      </c>
      <c r="E463" t="s">
        <v>1342</v>
      </c>
      <c r="F463">
        <v>5</v>
      </c>
      <c r="G463" t="s">
        <v>1218</v>
      </c>
      <c r="H463" t="s">
        <v>436</v>
      </c>
      <c r="I463">
        <v>1761335491.1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1039.071582047049</v>
      </c>
      <c r="AK463">
        <v>1003.799478787879</v>
      </c>
      <c r="AL463">
        <v>3.399007094125577</v>
      </c>
      <c r="AM463">
        <v>65.51020882067021</v>
      </c>
      <c r="AN463">
        <f>(AP463 - AO463 + DY463*1E3/(8.314*(EA463+273.15)) * AR463/DX463 * AQ463) * DX463/(100*DL463) * 1000/(1000 - AP463)</f>
        <v>0</v>
      </c>
      <c r="AO463">
        <v>13.06450236705823</v>
      </c>
      <c r="AP463">
        <v>16.46519696969697</v>
      </c>
      <c r="AQ463">
        <v>-6.506982760576511E-06</v>
      </c>
      <c r="AR463">
        <v>115.0369576988804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1761335491.1</v>
      </c>
      <c r="DR463">
        <v>963.8136666666667</v>
      </c>
      <c r="DS463">
        <v>1010.325222222222</v>
      </c>
      <c r="DT463">
        <v>16.48175185185185</v>
      </c>
      <c r="DU463">
        <v>13.06685925925926</v>
      </c>
      <c r="DV463">
        <v>962.6185925925927</v>
      </c>
      <c r="DW463">
        <v>16.34595925925926</v>
      </c>
      <c r="DX463">
        <v>500.0016666666666</v>
      </c>
      <c r="DY463">
        <v>90.08696666666667</v>
      </c>
      <c r="DZ463">
        <v>0.04489595555555555</v>
      </c>
      <c r="EA463">
        <v>23.88656666666666</v>
      </c>
      <c r="EB463">
        <v>24.00625925925926</v>
      </c>
      <c r="EC463">
        <v>999.9000000000001</v>
      </c>
      <c r="ED463">
        <v>0</v>
      </c>
      <c r="EE463">
        <v>0</v>
      </c>
      <c r="EF463">
        <v>10006.25222222222</v>
      </c>
      <c r="EG463">
        <v>0</v>
      </c>
      <c r="EH463">
        <v>1142.68</v>
      </c>
      <c r="EI463">
        <v>-46.51075555555556</v>
      </c>
      <c r="EJ463">
        <v>979.9648888888888</v>
      </c>
      <c r="EK463">
        <v>1023.700962962963</v>
      </c>
      <c r="EL463">
        <v>3.414891111111112</v>
      </c>
      <c r="EM463">
        <v>1010.325222222222</v>
      </c>
      <c r="EN463">
        <v>13.06685925925926</v>
      </c>
      <c r="EO463">
        <v>1.484791851851852</v>
      </c>
      <c r="EP463">
        <v>1.177154074074074</v>
      </c>
      <c r="EQ463">
        <v>12.81244444444444</v>
      </c>
      <c r="ER463">
        <v>9.315715185185185</v>
      </c>
      <c r="ES463">
        <v>1200.030740740741</v>
      </c>
      <c r="ET463">
        <v>0.9670056296296298</v>
      </c>
      <c r="EU463">
        <v>0.03299462592592593</v>
      </c>
      <c r="EV463">
        <v>0</v>
      </c>
      <c r="EW463">
        <v>1479.152962962963</v>
      </c>
      <c r="EX463">
        <v>5.000560000000001</v>
      </c>
      <c r="EY463">
        <v>17582.02962962963</v>
      </c>
      <c r="EZ463">
        <v>10317.1</v>
      </c>
      <c r="FA463">
        <v>37</v>
      </c>
      <c r="FB463">
        <v>39.125</v>
      </c>
      <c r="FC463">
        <v>37.687</v>
      </c>
      <c r="FD463">
        <v>38.111</v>
      </c>
      <c r="FE463">
        <v>38</v>
      </c>
      <c r="FF463">
        <v>1155.600740740741</v>
      </c>
      <c r="FG463">
        <v>39.43</v>
      </c>
      <c r="FH463">
        <v>0</v>
      </c>
      <c r="FI463">
        <v>1761335534.6</v>
      </c>
      <c r="FJ463">
        <v>0</v>
      </c>
      <c r="FK463">
        <v>1479.171923076923</v>
      </c>
      <c r="FL463">
        <v>-7.611965815481349</v>
      </c>
      <c r="FM463">
        <v>-86.37606845220698</v>
      </c>
      <c r="FN463">
        <v>17581.65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-46.479195</v>
      </c>
      <c r="GD463">
        <v>-0.3336202626641247</v>
      </c>
      <c r="GE463">
        <v>0.06139947454986894</v>
      </c>
      <c r="GF463">
        <v>1</v>
      </c>
      <c r="GG463">
        <v>1479.59</v>
      </c>
      <c r="GH463">
        <v>-6.049197863222688</v>
      </c>
      <c r="GI463">
        <v>0.6554342969719101</v>
      </c>
      <c r="GJ463">
        <v>0</v>
      </c>
      <c r="GK463">
        <v>3.4194665</v>
      </c>
      <c r="GL463">
        <v>-0.08182378986867841</v>
      </c>
      <c r="GM463">
        <v>0.008040977101696033</v>
      </c>
      <c r="GN463">
        <v>1</v>
      </c>
      <c r="GO463">
        <v>2</v>
      </c>
      <c r="GP463">
        <v>3</v>
      </c>
      <c r="GQ463" t="s">
        <v>440</v>
      </c>
      <c r="GR463">
        <v>3.13021</v>
      </c>
      <c r="GS463">
        <v>2.72282</v>
      </c>
      <c r="GT463">
        <v>0.154873</v>
      </c>
      <c r="GU463">
        <v>0.160538</v>
      </c>
      <c r="GV463">
        <v>0.0819448</v>
      </c>
      <c r="GW463">
        <v>0.069718</v>
      </c>
      <c r="GX463">
        <v>25446.9</v>
      </c>
      <c r="GY463">
        <v>24535.5</v>
      </c>
      <c r="GZ463">
        <v>30647.8</v>
      </c>
      <c r="HA463">
        <v>29477.4</v>
      </c>
      <c r="HB463">
        <v>38815.7</v>
      </c>
      <c r="HC463">
        <v>36086.6</v>
      </c>
      <c r="HD463">
        <v>46852</v>
      </c>
      <c r="HE463">
        <v>43793.8</v>
      </c>
      <c r="HF463">
        <v>1.84337</v>
      </c>
      <c r="HG463">
        <v>1.82895</v>
      </c>
      <c r="HH463">
        <v>0.0384822</v>
      </c>
      <c r="HI463">
        <v>0</v>
      </c>
      <c r="HJ463">
        <v>23.3805</v>
      </c>
      <c r="HK463">
        <v>999.9</v>
      </c>
      <c r="HL463">
        <v>31</v>
      </c>
      <c r="HM463">
        <v>32.6</v>
      </c>
      <c r="HN463">
        <v>16.9976</v>
      </c>
      <c r="HO463">
        <v>63.2404</v>
      </c>
      <c r="HP463">
        <v>19.4191</v>
      </c>
      <c r="HQ463">
        <v>1</v>
      </c>
      <c r="HR463">
        <v>0.0579827</v>
      </c>
      <c r="HS463">
        <v>2.35289</v>
      </c>
      <c r="HT463">
        <v>20.1907</v>
      </c>
      <c r="HU463">
        <v>5.22897</v>
      </c>
      <c r="HV463">
        <v>11.974</v>
      </c>
      <c r="HW463">
        <v>4.9702</v>
      </c>
      <c r="HX463">
        <v>3.28963</v>
      </c>
      <c r="HY463">
        <v>9999</v>
      </c>
      <c r="HZ463">
        <v>9999</v>
      </c>
      <c r="IA463">
        <v>9999</v>
      </c>
      <c r="IB463">
        <v>999.9</v>
      </c>
      <c r="IC463">
        <v>4.97297</v>
      </c>
      <c r="ID463">
        <v>1.87759</v>
      </c>
      <c r="IE463">
        <v>1.87562</v>
      </c>
      <c r="IF463">
        <v>1.87849</v>
      </c>
      <c r="IG463">
        <v>1.87515</v>
      </c>
      <c r="IH463">
        <v>1.87867</v>
      </c>
      <c r="II463">
        <v>1.87582</v>
      </c>
      <c r="IJ463">
        <v>1.87698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1.221</v>
      </c>
      <c r="IY463">
        <v>0.1355</v>
      </c>
      <c r="IZ463">
        <v>-0.1194416370607354</v>
      </c>
      <c r="JA463">
        <v>0.002211305909277446</v>
      </c>
      <c r="JB463">
        <v>-1.416678044876584E-06</v>
      </c>
      <c r="JC463">
        <v>5.589822708492042E-10</v>
      </c>
      <c r="JD463">
        <v>-0.0366444106193515</v>
      </c>
      <c r="JE463">
        <v>-0.003883289402147765</v>
      </c>
      <c r="JF463">
        <v>0.001294046794190009</v>
      </c>
      <c r="JG463">
        <v>-2.515066912705432E-05</v>
      </c>
      <c r="JH463">
        <v>14</v>
      </c>
      <c r="JI463">
        <v>2052</v>
      </c>
      <c r="JJ463">
        <v>1</v>
      </c>
      <c r="JK463">
        <v>21</v>
      </c>
      <c r="JL463">
        <v>29355591.6</v>
      </c>
      <c r="JM463">
        <v>29355591.6</v>
      </c>
      <c r="JN463">
        <v>2.29736</v>
      </c>
      <c r="JO463">
        <v>2.53296</v>
      </c>
      <c r="JP463">
        <v>1.39893</v>
      </c>
      <c r="JQ463">
        <v>2.32788</v>
      </c>
      <c r="JR463">
        <v>1.44897</v>
      </c>
      <c r="JS463">
        <v>2.59277</v>
      </c>
      <c r="JT463">
        <v>38.062</v>
      </c>
      <c r="JU463">
        <v>23.8686</v>
      </c>
      <c r="JV463">
        <v>18</v>
      </c>
      <c r="JW463">
        <v>478.86</v>
      </c>
      <c r="JX463">
        <v>439.218</v>
      </c>
      <c r="JY463">
        <v>20.5046</v>
      </c>
      <c r="JZ463">
        <v>27.7968</v>
      </c>
      <c r="KA463">
        <v>30.0006</v>
      </c>
      <c r="KB463">
        <v>27.2389</v>
      </c>
      <c r="KC463">
        <v>27.2753</v>
      </c>
      <c r="KD463">
        <v>46.0473</v>
      </c>
      <c r="KE463">
        <v>24.5419</v>
      </c>
      <c r="KF463">
        <v>9.24836</v>
      </c>
      <c r="KG463">
        <v>20.4996</v>
      </c>
      <c r="KH463">
        <v>1055.24</v>
      </c>
      <c r="KI463">
        <v>13.0268</v>
      </c>
      <c r="KJ463">
        <v>101.278</v>
      </c>
      <c r="KK463">
        <v>100.74</v>
      </c>
    </row>
    <row r="464" spans="1:297">
      <c r="A464">
        <v>448</v>
      </c>
      <c r="B464">
        <v>1761335503.6</v>
      </c>
      <c r="C464">
        <v>7463</v>
      </c>
      <c r="D464" t="s">
        <v>1343</v>
      </c>
      <c r="E464" t="s">
        <v>1344</v>
      </c>
      <c r="F464">
        <v>5</v>
      </c>
      <c r="G464" t="s">
        <v>1218</v>
      </c>
      <c r="H464" t="s">
        <v>436</v>
      </c>
      <c r="I464">
        <v>1761335495.814285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1056.027277383718</v>
      </c>
      <c r="AK464">
        <v>1020.856484848485</v>
      </c>
      <c r="AL464">
        <v>3.410737675059587</v>
      </c>
      <c r="AM464">
        <v>65.51020882067021</v>
      </c>
      <c r="AN464">
        <f>(AP464 - AO464 + DY464*1E3/(8.314*(EA464+273.15)) * AR464/DX464 * AQ464) * DX464/(100*DL464) * 1000/(1000 - AP464)</f>
        <v>0</v>
      </c>
      <c r="AO464">
        <v>13.05257818821335</v>
      </c>
      <c r="AP464">
        <v>16.44876787878787</v>
      </c>
      <c r="AQ464">
        <v>-1.046958028760254E-05</v>
      </c>
      <c r="AR464">
        <v>115.0369576988804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1761335495.814285</v>
      </c>
      <c r="DR464">
        <v>979.6305000000002</v>
      </c>
      <c r="DS464">
        <v>1026.133571428571</v>
      </c>
      <c r="DT464">
        <v>16.47038928571428</v>
      </c>
      <c r="DU464">
        <v>13.06157857142857</v>
      </c>
      <c r="DV464">
        <v>978.4189285714285</v>
      </c>
      <c r="DW464">
        <v>16.33479285714285</v>
      </c>
      <c r="DX464">
        <v>499.9959642857144</v>
      </c>
      <c r="DY464">
        <v>90.08751071428571</v>
      </c>
      <c r="DZ464">
        <v>0.0450403857142857</v>
      </c>
      <c r="EA464">
        <v>23.88645714285715</v>
      </c>
      <c r="EB464">
        <v>24.00725</v>
      </c>
      <c r="EC464">
        <v>999.9000000000002</v>
      </c>
      <c r="ED464">
        <v>0</v>
      </c>
      <c r="EE464">
        <v>0</v>
      </c>
      <c r="EF464">
        <v>9999.087857142857</v>
      </c>
      <c r="EG464">
        <v>0</v>
      </c>
      <c r="EH464">
        <v>1142.67</v>
      </c>
      <c r="EI464">
        <v>-46.50230357142857</v>
      </c>
      <c r="EJ464">
        <v>996.034857142857</v>
      </c>
      <c r="EK464">
        <v>1039.712857142857</v>
      </c>
      <c r="EL464">
        <v>3.408802142857143</v>
      </c>
      <c r="EM464">
        <v>1026.133571428571</v>
      </c>
      <c r="EN464">
        <v>13.06157857142857</v>
      </c>
      <c r="EO464">
        <v>1.483776428571428</v>
      </c>
      <c r="EP464">
        <v>1.176685714285714</v>
      </c>
      <c r="EQ464">
        <v>12.802</v>
      </c>
      <c r="ER464">
        <v>9.309802142857142</v>
      </c>
      <c r="ES464">
        <v>1200.008571428572</v>
      </c>
      <c r="ET464">
        <v>0.9670050000000002</v>
      </c>
      <c r="EU464">
        <v>0.03299522142857143</v>
      </c>
      <c r="EV464">
        <v>0</v>
      </c>
      <c r="EW464">
        <v>1478.475714285714</v>
      </c>
      <c r="EX464">
        <v>5.000560000000001</v>
      </c>
      <c r="EY464">
        <v>17574.28571428571</v>
      </c>
      <c r="EZ464">
        <v>10316.90714285715</v>
      </c>
      <c r="FA464">
        <v>37</v>
      </c>
      <c r="FB464">
        <v>39.125</v>
      </c>
      <c r="FC464">
        <v>37.69600000000001</v>
      </c>
      <c r="FD464">
        <v>38.10475</v>
      </c>
      <c r="FE464">
        <v>38</v>
      </c>
      <c r="FF464">
        <v>1155.578571428571</v>
      </c>
      <c r="FG464">
        <v>39.43</v>
      </c>
      <c r="FH464">
        <v>0</v>
      </c>
      <c r="FI464">
        <v>1761335539.4</v>
      </c>
      <c r="FJ464">
        <v>0</v>
      </c>
      <c r="FK464">
        <v>1478.49</v>
      </c>
      <c r="FL464">
        <v>-9.554188031416734</v>
      </c>
      <c r="FM464">
        <v>-98.60170946303563</v>
      </c>
      <c r="FN464">
        <v>17573.9423076923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-46.50856</v>
      </c>
      <c r="GD464">
        <v>0.04745515947464594</v>
      </c>
      <c r="GE464">
        <v>0.0446234848482276</v>
      </c>
      <c r="GF464">
        <v>1</v>
      </c>
      <c r="GG464">
        <v>1478.877352941176</v>
      </c>
      <c r="GH464">
        <v>-8.559358291623292</v>
      </c>
      <c r="GI464">
        <v>0.8739844823751354</v>
      </c>
      <c r="GJ464">
        <v>0</v>
      </c>
      <c r="GK464">
        <v>3.4122605</v>
      </c>
      <c r="GL464">
        <v>-0.07523617260788815</v>
      </c>
      <c r="GM464">
        <v>0.007578688854280798</v>
      </c>
      <c r="GN464">
        <v>1</v>
      </c>
      <c r="GO464">
        <v>2</v>
      </c>
      <c r="GP464">
        <v>3</v>
      </c>
      <c r="GQ464" t="s">
        <v>440</v>
      </c>
      <c r="GR464">
        <v>3.13005</v>
      </c>
      <c r="GS464">
        <v>2.72344</v>
      </c>
      <c r="GT464">
        <v>0.156539</v>
      </c>
      <c r="GU464">
        <v>0.162189</v>
      </c>
      <c r="GV464">
        <v>0.0818831</v>
      </c>
      <c r="GW464">
        <v>0.0697068</v>
      </c>
      <c r="GX464">
        <v>25396.4</v>
      </c>
      <c r="GY464">
        <v>24487.2</v>
      </c>
      <c r="GZ464">
        <v>30647.4</v>
      </c>
      <c r="HA464">
        <v>29477.4</v>
      </c>
      <c r="HB464">
        <v>38818.2</v>
      </c>
      <c r="HC464">
        <v>36087.3</v>
      </c>
      <c r="HD464">
        <v>46851.7</v>
      </c>
      <c r="HE464">
        <v>43794</v>
      </c>
      <c r="HF464">
        <v>1.843</v>
      </c>
      <c r="HG464">
        <v>1.82938</v>
      </c>
      <c r="HH464">
        <v>0.0380874</v>
      </c>
      <c r="HI464">
        <v>0</v>
      </c>
      <c r="HJ464">
        <v>23.3822</v>
      </c>
      <c r="HK464">
        <v>999.9</v>
      </c>
      <c r="HL464">
        <v>31</v>
      </c>
      <c r="HM464">
        <v>32.7</v>
      </c>
      <c r="HN464">
        <v>17.0936</v>
      </c>
      <c r="HO464">
        <v>63.0704</v>
      </c>
      <c r="HP464">
        <v>19.2308</v>
      </c>
      <c r="HQ464">
        <v>1</v>
      </c>
      <c r="HR464">
        <v>0.0586001</v>
      </c>
      <c r="HS464">
        <v>2.37199</v>
      </c>
      <c r="HT464">
        <v>20.1904</v>
      </c>
      <c r="HU464">
        <v>5.23047</v>
      </c>
      <c r="HV464">
        <v>11.974</v>
      </c>
      <c r="HW464">
        <v>4.9704</v>
      </c>
      <c r="HX464">
        <v>3.28978</v>
      </c>
      <c r="HY464">
        <v>9999</v>
      </c>
      <c r="HZ464">
        <v>9999</v>
      </c>
      <c r="IA464">
        <v>9999</v>
      </c>
      <c r="IB464">
        <v>999.9</v>
      </c>
      <c r="IC464">
        <v>4.97298</v>
      </c>
      <c r="ID464">
        <v>1.87759</v>
      </c>
      <c r="IE464">
        <v>1.87562</v>
      </c>
      <c r="IF464">
        <v>1.87851</v>
      </c>
      <c r="IG464">
        <v>1.87515</v>
      </c>
      <c r="IH464">
        <v>1.87869</v>
      </c>
      <c r="II464">
        <v>1.87585</v>
      </c>
      <c r="IJ464">
        <v>1.87698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1.24</v>
      </c>
      <c r="IY464">
        <v>0.1351</v>
      </c>
      <c r="IZ464">
        <v>-0.1194416370607354</v>
      </c>
      <c r="JA464">
        <v>0.002211305909277446</v>
      </c>
      <c r="JB464">
        <v>-1.416678044876584E-06</v>
      </c>
      <c r="JC464">
        <v>5.589822708492042E-10</v>
      </c>
      <c r="JD464">
        <v>-0.0366444106193515</v>
      </c>
      <c r="JE464">
        <v>-0.003883289402147765</v>
      </c>
      <c r="JF464">
        <v>0.001294046794190009</v>
      </c>
      <c r="JG464">
        <v>-2.515066912705432E-05</v>
      </c>
      <c r="JH464">
        <v>14</v>
      </c>
      <c r="JI464">
        <v>2052</v>
      </c>
      <c r="JJ464">
        <v>1</v>
      </c>
      <c r="JK464">
        <v>21</v>
      </c>
      <c r="JL464">
        <v>29355591.7</v>
      </c>
      <c r="JM464">
        <v>29355591.7</v>
      </c>
      <c r="JN464">
        <v>2.32544</v>
      </c>
      <c r="JO464">
        <v>2.53906</v>
      </c>
      <c r="JP464">
        <v>1.39893</v>
      </c>
      <c r="JQ464">
        <v>2.32788</v>
      </c>
      <c r="JR464">
        <v>1.44897</v>
      </c>
      <c r="JS464">
        <v>2.44019</v>
      </c>
      <c r="JT464">
        <v>38.0377</v>
      </c>
      <c r="JU464">
        <v>23.8511</v>
      </c>
      <c r="JV464">
        <v>18</v>
      </c>
      <c r="JW464">
        <v>478.715</v>
      </c>
      <c r="JX464">
        <v>439.552</v>
      </c>
      <c r="JY464">
        <v>20.4989</v>
      </c>
      <c r="JZ464">
        <v>27.8046</v>
      </c>
      <c r="KA464">
        <v>30.0007</v>
      </c>
      <c r="KB464">
        <v>27.2477</v>
      </c>
      <c r="KC464">
        <v>27.2848</v>
      </c>
      <c r="KD464">
        <v>46.6593</v>
      </c>
      <c r="KE464">
        <v>24.5419</v>
      </c>
      <c r="KF464">
        <v>9.24836</v>
      </c>
      <c r="KG464">
        <v>20.4879</v>
      </c>
      <c r="KH464">
        <v>1075.29</v>
      </c>
      <c r="KI464">
        <v>13.0268</v>
      </c>
      <c r="KJ464">
        <v>101.277</v>
      </c>
      <c r="KK464">
        <v>100.741</v>
      </c>
    </row>
    <row r="465" spans="1:297">
      <c r="A465">
        <v>449</v>
      </c>
      <c r="B465">
        <v>1761335508.6</v>
      </c>
      <c r="C465">
        <v>7468</v>
      </c>
      <c r="D465" t="s">
        <v>1345</v>
      </c>
      <c r="E465" t="s">
        <v>1346</v>
      </c>
      <c r="F465">
        <v>5</v>
      </c>
      <c r="G465" t="s">
        <v>1218</v>
      </c>
      <c r="H465" t="s">
        <v>436</v>
      </c>
      <c r="I465">
        <v>1761335501.1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1073.134869261515</v>
      </c>
      <c r="AK465">
        <v>1037.981696969697</v>
      </c>
      <c r="AL465">
        <v>3.426484503703875</v>
      </c>
      <c r="AM465">
        <v>65.51020882067021</v>
      </c>
      <c r="AN465">
        <f>(AP465 - AO465 + DY465*1E3/(8.314*(EA465+273.15)) * AR465/DX465 * AQ465) * DX465/(100*DL465) * 1000/(1000 - AP465)</f>
        <v>0</v>
      </c>
      <c r="AO465">
        <v>13.05114243675014</v>
      </c>
      <c r="AP465">
        <v>16.43320545454545</v>
      </c>
      <c r="AQ465">
        <v>-9.059786762957788E-06</v>
      </c>
      <c r="AR465">
        <v>115.0369576988804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1761335501.1</v>
      </c>
      <c r="DR465">
        <v>997.3697777777777</v>
      </c>
      <c r="DS465">
        <v>1043.902962962963</v>
      </c>
      <c r="DT465">
        <v>16.45483333333333</v>
      </c>
      <c r="DU465">
        <v>13.05517407407407</v>
      </c>
      <c r="DV465">
        <v>996.1396296296297</v>
      </c>
      <c r="DW465">
        <v>16.31952592592592</v>
      </c>
      <c r="DX465">
        <v>499.9864814814814</v>
      </c>
      <c r="DY465">
        <v>90.08798888888889</v>
      </c>
      <c r="DZ465">
        <v>0.04515013333333334</v>
      </c>
      <c r="EA465">
        <v>23.88624444444444</v>
      </c>
      <c r="EB465">
        <v>24.00884814814815</v>
      </c>
      <c r="EC465">
        <v>999.9000000000001</v>
      </c>
      <c r="ED465">
        <v>0</v>
      </c>
      <c r="EE465">
        <v>0</v>
      </c>
      <c r="EF465">
        <v>10002.52296296296</v>
      </c>
      <c r="EG465">
        <v>0</v>
      </c>
      <c r="EH465">
        <v>1142.655925925926</v>
      </c>
      <c r="EI465">
        <v>-46.53277407407407</v>
      </c>
      <c r="EJ465">
        <v>1014.054222222222</v>
      </c>
      <c r="EK465">
        <v>1057.710740740741</v>
      </c>
      <c r="EL465">
        <v>3.399663703703704</v>
      </c>
      <c r="EM465">
        <v>1043.902962962963</v>
      </c>
      <c r="EN465">
        <v>13.05517407407407</v>
      </c>
      <c r="EO465">
        <v>1.482382962962963</v>
      </c>
      <c r="EP465">
        <v>1.176114444444444</v>
      </c>
      <c r="EQ465">
        <v>12.78765185185185</v>
      </c>
      <c r="ER465">
        <v>9.302585925925925</v>
      </c>
      <c r="ES465">
        <v>1199.995555555555</v>
      </c>
      <c r="ET465">
        <v>0.9670046666666668</v>
      </c>
      <c r="EU465">
        <v>0.03299555925925926</v>
      </c>
      <c r="EV465">
        <v>0</v>
      </c>
      <c r="EW465">
        <v>1477.614814814815</v>
      </c>
      <c r="EX465">
        <v>5.000560000000001</v>
      </c>
      <c r="EY465">
        <v>17564.15925925926</v>
      </c>
      <c r="EZ465">
        <v>10316.7962962963</v>
      </c>
      <c r="FA465">
        <v>37</v>
      </c>
      <c r="FB465">
        <v>39.125</v>
      </c>
      <c r="FC465">
        <v>37.69633333333334</v>
      </c>
      <c r="FD465">
        <v>38.10866666666666</v>
      </c>
      <c r="FE465">
        <v>38</v>
      </c>
      <c r="FF465">
        <v>1155.565555555555</v>
      </c>
      <c r="FG465">
        <v>39.43</v>
      </c>
      <c r="FH465">
        <v>0</v>
      </c>
      <c r="FI465">
        <v>1761335544.8</v>
      </c>
      <c r="FJ465">
        <v>0</v>
      </c>
      <c r="FK465">
        <v>1477.5416</v>
      </c>
      <c r="FL465">
        <v>-10.86692308409406</v>
      </c>
      <c r="FM465">
        <v>-123.5923078640597</v>
      </c>
      <c r="FN465">
        <v>17563.104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-46.51788536585366</v>
      </c>
      <c r="GD465">
        <v>-0.2420362369337429</v>
      </c>
      <c r="GE465">
        <v>0.05219039048534183</v>
      </c>
      <c r="GF465">
        <v>1</v>
      </c>
      <c r="GG465">
        <v>1478.175294117647</v>
      </c>
      <c r="GH465">
        <v>-9.638808251613831</v>
      </c>
      <c r="GI465">
        <v>0.969072434900023</v>
      </c>
      <c r="GJ465">
        <v>0</v>
      </c>
      <c r="GK465">
        <v>3.405011463414634</v>
      </c>
      <c r="GL465">
        <v>-0.09676829268292514</v>
      </c>
      <c r="GM465">
        <v>0.01015930633338176</v>
      </c>
      <c r="GN465">
        <v>1</v>
      </c>
      <c r="GO465">
        <v>2</v>
      </c>
      <c r="GP465">
        <v>3</v>
      </c>
      <c r="GQ465" t="s">
        <v>440</v>
      </c>
      <c r="GR465">
        <v>3.13021</v>
      </c>
      <c r="GS465">
        <v>2.72316</v>
      </c>
      <c r="GT465">
        <v>0.158195</v>
      </c>
      <c r="GU465">
        <v>0.163812</v>
      </c>
      <c r="GV465">
        <v>0.0818282</v>
      </c>
      <c r="GW465">
        <v>0.0697096</v>
      </c>
      <c r="GX465">
        <v>25345.7</v>
      </c>
      <c r="GY465">
        <v>24439.6</v>
      </c>
      <c r="GZ465">
        <v>30646.4</v>
      </c>
      <c r="HA465">
        <v>29477.2</v>
      </c>
      <c r="HB465">
        <v>38819.2</v>
      </c>
      <c r="HC465">
        <v>36087.4</v>
      </c>
      <c r="HD465">
        <v>46849.9</v>
      </c>
      <c r="HE465">
        <v>43794.1</v>
      </c>
      <c r="HF465">
        <v>1.8432</v>
      </c>
      <c r="HG465">
        <v>1.82895</v>
      </c>
      <c r="HH465">
        <v>0.0385866</v>
      </c>
      <c r="HI465">
        <v>0</v>
      </c>
      <c r="HJ465">
        <v>23.3824</v>
      </c>
      <c r="HK465">
        <v>999.9</v>
      </c>
      <c r="HL465">
        <v>31</v>
      </c>
      <c r="HM465">
        <v>32.7</v>
      </c>
      <c r="HN465">
        <v>17.0942</v>
      </c>
      <c r="HO465">
        <v>63.7704</v>
      </c>
      <c r="HP465">
        <v>19.371</v>
      </c>
      <c r="HQ465">
        <v>1</v>
      </c>
      <c r="HR465">
        <v>0.0591362</v>
      </c>
      <c r="HS465">
        <v>2.39054</v>
      </c>
      <c r="HT465">
        <v>20.1903</v>
      </c>
      <c r="HU465">
        <v>5.23017</v>
      </c>
      <c r="HV465">
        <v>11.974</v>
      </c>
      <c r="HW465">
        <v>4.97045</v>
      </c>
      <c r="HX465">
        <v>3.2898</v>
      </c>
      <c r="HY465">
        <v>9999</v>
      </c>
      <c r="HZ465">
        <v>9999</v>
      </c>
      <c r="IA465">
        <v>9999</v>
      </c>
      <c r="IB465">
        <v>999.9</v>
      </c>
      <c r="IC465">
        <v>4.97297</v>
      </c>
      <c r="ID465">
        <v>1.87759</v>
      </c>
      <c r="IE465">
        <v>1.87562</v>
      </c>
      <c r="IF465">
        <v>1.87851</v>
      </c>
      <c r="IG465">
        <v>1.87515</v>
      </c>
      <c r="IH465">
        <v>1.87866</v>
      </c>
      <c r="II465">
        <v>1.87588</v>
      </c>
      <c r="IJ465">
        <v>1.87698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1.25</v>
      </c>
      <c r="IY465">
        <v>0.1349</v>
      </c>
      <c r="IZ465">
        <v>-0.1194416370607354</v>
      </c>
      <c r="JA465">
        <v>0.002211305909277446</v>
      </c>
      <c r="JB465">
        <v>-1.416678044876584E-06</v>
      </c>
      <c r="JC465">
        <v>5.589822708492042E-10</v>
      </c>
      <c r="JD465">
        <v>-0.0366444106193515</v>
      </c>
      <c r="JE465">
        <v>-0.003883289402147765</v>
      </c>
      <c r="JF465">
        <v>0.001294046794190009</v>
      </c>
      <c r="JG465">
        <v>-2.515066912705432E-05</v>
      </c>
      <c r="JH465">
        <v>14</v>
      </c>
      <c r="JI465">
        <v>2052</v>
      </c>
      <c r="JJ465">
        <v>1</v>
      </c>
      <c r="JK465">
        <v>21</v>
      </c>
      <c r="JL465">
        <v>29355591.8</v>
      </c>
      <c r="JM465">
        <v>29355591.8</v>
      </c>
      <c r="JN465">
        <v>2.35596</v>
      </c>
      <c r="JO465">
        <v>2.52319</v>
      </c>
      <c r="JP465">
        <v>1.39893</v>
      </c>
      <c r="JQ465">
        <v>2.32788</v>
      </c>
      <c r="JR465">
        <v>1.44897</v>
      </c>
      <c r="JS465">
        <v>2.59521</v>
      </c>
      <c r="JT465">
        <v>38.0377</v>
      </c>
      <c r="JU465">
        <v>23.8686</v>
      </c>
      <c r="JV465">
        <v>18</v>
      </c>
      <c r="JW465">
        <v>478.888</v>
      </c>
      <c r="JX465">
        <v>439.369</v>
      </c>
      <c r="JY465">
        <v>20.4878</v>
      </c>
      <c r="JZ465">
        <v>27.8127</v>
      </c>
      <c r="KA465">
        <v>30.0007</v>
      </c>
      <c r="KB465">
        <v>27.2574</v>
      </c>
      <c r="KC465">
        <v>27.2952</v>
      </c>
      <c r="KD465">
        <v>47.21</v>
      </c>
      <c r="KE465">
        <v>24.5419</v>
      </c>
      <c r="KF465">
        <v>9.24836</v>
      </c>
      <c r="KG465">
        <v>20.4798</v>
      </c>
      <c r="KH465">
        <v>1088.66</v>
      </c>
      <c r="KI465">
        <v>13.0327</v>
      </c>
      <c r="KJ465">
        <v>101.274</v>
      </c>
      <c r="KK465">
        <v>100.741</v>
      </c>
    </row>
    <row r="466" spans="1:297">
      <c r="A466">
        <v>450</v>
      </c>
      <c r="B466">
        <v>1761335513.6</v>
      </c>
      <c r="C466">
        <v>7473</v>
      </c>
      <c r="D466" t="s">
        <v>1347</v>
      </c>
      <c r="E466" t="s">
        <v>1348</v>
      </c>
      <c r="F466">
        <v>5</v>
      </c>
      <c r="G466" t="s">
        <v>1218</v>
      </c>
      <c r="H466" t="s">
        <v>436</v>
      </c>
      <c r="I466">
        <v>1761335505.814285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1090.224439955012</v>
      </c>
      <c r="AK466">
        <v>1055.103575757576</v>
      </c>
      <c r="AL466">
        <v>3.430945730370137</v>
      </c>
      <c r="AM466">
        <v>65.51020882067021</v>
      </c>
      <c r="AN466">
        <f>(AP466 - AO466 + DY466*1E3/(8.314*(EA466+273.15)) * AR466/DX466 * AQ466) * DX466/(100*DL466) * 1000/(1000 - AP466)</f>
        <v>0</v>
      </c>
      <c r="AO466">
        <v>13.05260156604214</v>
      </c>
      <c r="AP466">
        <v>16.41372424242424</v>
      </c>
      <c r="AQ466">
        <v>-9.967143841136032E-06</v>
      </c>
      <c r="AR466">
        <v>115.0369576988804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1761335505.814285</v>
      </c>
      <c r="DR466">
        <v>1013.2285</v>
      </c>
      <c r="DS466">
        <v>1059.767142857143</v>
      </c>
      <c r="DT466">
        <v>16.43954642857143</v>
      </c>
      <c r="DU466">
        <v>13.05215714285714</v>
      </c>
      <c r="DV466">
        <v>1011.982</v>
      </c>
      <c r="DW466">
        <v>16.30451428571428</v>
      </c>
      <c r="DX466">
        <v>499.9818214285714</v>
      </c>
      <c r="DY466">
        <v>90.08790357142858</v>
      </c>
      <c r="DZ466">
        <v>0.04532089642857143</v>
      </c>
      <c r="EA466">
        <v>23.88625714285714</v>
      </c>
      <c r="EB466">
        <v>24.01174642857143</v>
      </c>
      <c r="EC466">
        <v>999.9000000000002</v>
      </c>
      <c r="ED466">
        <v>0</v>
      </c>
      <c r="EE466">
        <v>0</v>
      </c>
      <c r="EF466">
        <v>10006.50071428571</v>
      </c>
      <c r="EG466">
        <v>0</v>
      </c>
      <c r="EH466">
        <v>1142.643214285715</v>
      </c>
      <c r="EI466">
        <v>-46.53844285714285</v>
      </c>
      <c r="EJ466">
        <v>1030.162857142857</v>
      </c>
      <c r="EK466">
        <v>1073.7825</v>
      </c>
      <c r="EL466">
        <v>3.387395714285714</v>
      </c>
      <c r="EM466">
        <v>1059.767142857143</v>
      </c>
      <c r="EN466">
        <v>13.05215714285714</v>
      </c>
      <c r="EO466">
        <v>1.481005</v>
      </c>
      <c r="EP466">
        <v>1.175841428571429</v>
      </c>
      <c r="EQ466">
        <v>12.77344642857143</v>
      </c>
      <c r="ER466">
        <v>9.299143214285715</v>
      </c>
      <c r="ES466">
        <v>1199.993928571429</v>
      </c>
      <c r="ET466">
        <v>0.9670047500000002</v>
      </c>
      <c r="EU466">
        <v>0.03299550357142857</v>
      </c>
      <c r="EV466">
        <v>0</v>
      </c>
      <c r="EW466">
        <v>1476.741071428572</v>
      </c>
      <c r="EX466">
        <v>5.000560000000001</v>
      </c>
      <c r="EY466">
        <v>17553.68214285715</v>
      </c>
      <c r="EZ466">
        <v>10316.78214285714</v>
      </c>
      <c r="FA466">
        <v>37</v>
      </c>
      <c r="FB466">
        <v>39.125</v>
      </c>
      <c r="FC466">
        <v>37.69600000000001</v>
      </c>
      <c r="FD466">
        <v>38.11825</v>
      </c>
      <c r="FE466">
        <v>38</v>
      </c>
      <c r="FF466">
        <v>1155.563928571429</v>
      </c>
      <c r="FG466">
        <v>39.43</v>
      </c>
      <c r="FH466">
        <v>0</v>
      </c>
      <c r="FI466">
        <v>1761335549.6</v>
      </c>
      <c r="FJ466">
        <v>0</v>
      </c>
      <c r="FK466">
        <v>1476.6116</v>
      </c>
      <c r="FL466">
        <v>-11.61846155710722</v>
      </c>
      <c r="FM466">
        <v>-150.3384616971557</v>
      </c>
      <c r="FN466">
        <v>17552.108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-46.53291</v>
      </c>
      <c r="GD466">
        <v>-0.1686056285177718</v>
      </c>
      <c r="GE466">
        <v>0.04935969914819138</v>
      </c>
      <c r="GF466">
        <v>1</v>
      </c>
      <c r="GG466">
        <v>1477.215</v>
      </c>
      <c r="GH466">
        <v>-10.9217723429177</v>
      </c>
      <c r="GI466">
        <v>1.096181205501221</v>
      </c>
      <c r="GJ466">
        <v>0</v>
      </c>
      <c r="GK466">
        <v>3.392753</v>
      </c>
      <c r="GL466">
        <v>-0.1553930206379074</v>
      </c>
      <c r="GM466">
        <v>0.01556531837130226</v>
      </c>
      <c r="GN466">
        <v>0</v>
      </c>
      <c r="GO466">
        <v>1</v>
      </c>
      <c r="GP466">
        <v>3</v>
      </c>
      <c r="GQ466" t="s">
        <v>446</v>
      </c>
      <c r="GR466">
        <v>3.13027</v>
      </c>
      <c r="GS466">
        <v>2.72335</v>
      </c>
      <c r="GT466">
        <v>0.15984</v>
      </c>
      <c r="GU466">
        <v>0.165411</v>
      </c>
      <c r="GV466">
        <v>0.0817537</v>
      </c>
      <c r="GW466">
        <v>0.0697067</v>
      </c>
      <c r="GX466">
        <v>25295.8</v>
      </c>
      <c r="GY466">
        <v>24392.5</v>
      </c>
      <c r="GZ466">
        <v>30646.1</v>
      </c>
      <c r="HA466">
        <v>29476.8</v>
      </c>
      <c r="HB466">
        <v>38821.7</v>
      </c>
      <c r="HC466">
        <v>36086.8</v>
      </c>
      <c r="HD466">
        <v>46849</v>
      </c>
      <c r="HE466">
        <v>43793.2</v>
      </c>
      <c r="HF466">
        <v>1.84315</v>
      </c>
      <c r="HG466">
        <v>1.82878</v>
      </c>
      <c r="HH466">
        <v>0.0380948</v>
      </c>
      <c r="HI466">
        <v>0</v>
      </c>
      <c r="HJ466">
        <v>23.3827</v>
      </c>
      <c r="HK466">
        <v>999.9</v>
      </c>
      <c r="HL466">
        <v>31</v>
      </c>
      <c r="HM466">
        <v>32.6</v>
      </c>
      <c r="HN466">
        <v>16.9976</v>
      </c>
      <c r="HO466">
        <v>63.5404</v>
      </c>
      <c r="HP466">
        <v>19.4872</v>
      </c>
      <c r="HQ466">
        <v>1</v>
      </c>
      <c r="HR466">
        <v>0.0597917</v>
      </c>
      <c r="HS466">
        <v>2.4084</v>
      </c>
      <c r="HT466">
        <v>20.1901</v>
      </c>
      <c r="HU466">
        <v>5.22852</v>
      </c>
      <c r="HV466">
        <v>11.974</v>
      </c>
      <c r="HW466">
        <v>4.97065</v>
      </c>
      <c r="HX466">
        <v>3.28958</v>
      </c>
      <c r="HY466">
        <v>9999</v>
      </c>
      <c r="HZ466">
        <v>9999</v>
      </c>
      <c r="IA466">
        <v>9999</v>
      </c>
      <c r="IB466">
        <v>999.9</v>
      </c>
      <c r="IC466">
        <v>4.97297</v>
      </c>
      <c r="ID466">
        <v>1.87759</v>
      </c>
      <c r="IE466">
        <v>1.87561</v>
      </c>
      <c r="IF466">
        <v>1.87851</v>
      </c>
      <c r="IG466">
        <v>1.87515</v>
      </c>
      <c r="IH466">
        <v>1.87866</v>
      </c>
      <c r="II466">
        <v>1.87588</v>
      </c>
      <c r="IJ466">
        <v>1.87698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1.27</v>
      </c>
      <c r="IY466">
        <v>0.1345</v>
      </c>
      <c r="IZ466">
        <v>-0.1194416370607354</v>
      </c>
      <c r="JA466">
        <v>0.002211305909277446</v>
      </c>
      <c r="JB466">
        <v>-1.416678044876584E-06</v>
      </c>
      <c r="JC466">
        <v>5.589822708492042E-10</v>
      </c>
      <c r="JD466">
        <v>-0.0366444106193515</v>
      </c>
      <c r="JE466">
        <v>-0.003883289402147765</v>
      </c>
      <c r="JF466">
        <v>0.001294046794190009</v>
      </c>
      <c r="JG466">
        <v>-2.515066912705432E-05</v>
      </c>
      <c r="JH466">
        <v>14</v>
      </c>
      <c r="JI466">
        <v>2052</v>
      </c>
      <c r="JJ466">
        <v>1</v>
      </c>
      <c r="JK466">
        <v>21</v>
      </c>
      <c r="JL466">
        <v>29355591.9</v>
      </c>
      <c r="JM466">
        <v>29355591.9</v>
      </c>
      <c r="JN466">
        <v>2.38281</v>
      </c>
      <c r="JO466">
        <v>2.53296</v>
      </c>
      <c r="JP466">
        <v>1.39893</v>
      </c>
      <c r="JQ466">
        <v>2.32666</v>
      </c>
      <c r="JR466">
        <v>1.44897</v>
      </c>
      <c r="JS466">
        <v>2.61108</v>
      </c>
      <c r="JT466">
        <v>38.0377</v>
      </c>
      <c r="JU466">
        <v>23.8686</v>
      </c>
      <c r="JV466">
        <v>18</v>
      </c>
      <c r="JW466">
        <v>478.923</v>
      </c>
      <c r="JX466">
        <v>439.336</v>
      </c>
      <c r="JY466">
        <v>20.4779</v>
      </c>
      <c r="JZ466">
        <v>27.8204</v>
      </c>
      <c r="KA466">
        <v>30.0007</v>
      </c>
      <c r="KB466">
        <v>27.2667</v>
      </c>
      <c r="KC466">
        <v>27.305</v>
      </c>
      <c r="KD466">
        <v>47.8184</v>
      </c>
      <c r="KE466">
        <v>24.5419</v>
      </c>
      <c r="KF466">
        <v>9.24836</v>
      </c>
      <c r="KG466">
        <v>20.4636</v>
      </c>
      <c r="KH466">
        <v>1108.72</v>
      </c>
      <c r="KI466">
        <v>13.0523</v>
      </c>
      <c r="KJ466">
        <v>101.272</v>
      </c>
      <c r="KK466">
        <v>100.739</v>
      </c>
    </row>
    <row r="467" spans="1:297">
      <c r="A467">
        <v>451</v>
      </c>
      <c r="B467">
        <v>1761335518.6</v>
      </c>
      <c r="C467">
        <v>7478</v>
      </c>
      <c r="D467" t="s">
        <v>1349</v>
      </c>
      <c r="E467" t="s">
        <v>1350</v>
      </c>
      <c r="F467">
        <v>5</v>
      </c>
      <c r="G467" t="s">
        <v>1218</v>
      </c>
      <c r="H467" t="s">
        <v>436</v>
      </c>
      <c r="I467">
        <v>1761335511.1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1107.037430473529</v>
      </c>
      <c r="AK467">
        <v>1072.074181818182</v>
      </c>
      <c r="AL467">
        <v>3.387286190617924</v>
      </c>
      <c r="AM467">
        <v>65.51020882067021</v>
      </c>
      <c r="AN467">
        <f>(AP467 - AO467 + DY467*1E3/(8.314*(EA467+273.15)) * AR467/DX467 * AQ467) * DX467/(100*DL467) * 1000/(1000 - AP467)</f>
        <v>0</v>
      </c>
      <c r="AO467">
        <v>13.05191508177093</v>
      </c>
      <c r="AP467">
        <v>16.39525696969698</v>
      </c>
      <c r="AQ467">
        <v>-9.890029520631116E-06</v>
      </c>
      <c r="AR467">
        <v>115.0369576988804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1761335511.1</v>
      </c>
      <c r="DR467">
        <v>1031.00962962963</v>
      </c>
      <c r="DS467">
        <v>1077.511851851852</v>
      </c>
      <c r="DT467">
        <v>16.4212962962963</v>
      </c>
      <c r="DU467">
        <v>13.05193333333333</v>
      </c>
      <c r="DV467">
        <v>1029.744444444444</v>
      </c>
      <c r="DW467">
        <v>16.2865962962963</v>
      </c>
      <c r="DX467">
        <v>500.042962962963</v>
      </c>
      <c r="DY467">
        <v>90.08773703703703</v>
      </c>
      <c r="DZ467">
        <v>0.04530644074074074</v>
      </c>
      <c r="EA467">
        <v>23.88625555555555</v>
      </c>
      <c r="EB467">
        <v>24.01139259259259</v>
      </c>
      <c r="EC467">
        <v>999.9000000000001</v>
      </c>
      <c r="ED467">
        <v>0</v>
      </c>
      <c r="EE467">
        <v>0</v>
      </c>
      <c r="EF467">
        <v>10011.90370370371</v>
      </c>
      <c r="EG467">
        <v>0</v>
      </c>
      <c r="EH467">
        <v>1142.625185185185</v>
      </c>
      <c r="EI467">
        <v>-46.50213703703704</v>
      </c>
      <c r="EJ467">
        <v>1048.221851851852</v>
      </c>
      <c r="EK467">
        <v>1091.761481481481</v>
      </c>
      <c r="EL467">
        <v>3.369367407407407</v>
      </c>
      <c r="EM467">
        <v>1077.511851851852</v>
      </c>
      <c r="EN467">
        <v>13.05193333333333</v>
      </c>
      <c r="EO467">
        <v>1.479357777777778</v>
      </c>
      <c r="EP467">
        <v>1.175819259259259</v>
      </c>
      <c r="EQ467">
        <v>12.75646296296296</v>
      </c>
      <c r="ER467">
        <v>9.298862222222223</v>
      </c>
      <c r="ES467">
        <v>1200.015555555556</v>
      </c>
      <c r="ET467">
        <v>0.9670053703703706</v>
      </c>
      <c r="EU467">
        <v>0.03299491851851852</v>
      </c>
      <c r="EV467">
        <v>0</v>
      </c>
      <c r="EW467">
        <v>1475.669259259259</v>
      </c>
      <c r="EX467">
        <v>5.000560000000001</v>
      </c>
      <c r="EY467">
        <v>17540.7925925926</v>
      </c>
      <c r="EZ467">
        <v>10316.96666666667</v>
      </c>
      <c r="FA467">
        <v>37</v>
      </c>
      <c r="FB467">
        <v>39.125</v>
      </c>
      <c r="FC467">
        <v>37.687</v>
      </c>
      <c r="FD467">
        <v>38.10866666666667</v>
      </c>
      <c r="FE467">
        <v>38</v>
      </c>
      <c r="FF467">
        <v>1155.585555555556</v>
      </c>
      <c r="FG467">
        <v>39.43</v>
      </c>
      <c r="FH467">
        <v>0</v>
      </c>
      <c r="FI467">
        <v>1761335554.4</v>
      </c>
      <c r="FJ467">
        <v>0</v>
      </c>
      <c r="FK467">
        <v>1475.6344</v>
      </c>
      <c r="FL467">
        <v>-13.1207692056365</v>
      </c>
      <c r="FM467">
        <v>-159.5538458525789</v>
      </c>
      <c r="FN467">
        <v>17540.124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-46.50393</v>
      </c>
      <c r="GD467">
        <v>0.3824465290807141</v>
      </c>
      <c r="GE467">
        <v>0.08239308284073303</v>
      </c>
      <c r="GF467">
        <v>1</v>
      </c>
      <c r="GG467">
        <v>1476.432058823529</v>
      </c>
      <c r="GH467">
        <v>-12.00565317279557</v>
      </c>
      <c r="GI467">
        <v>1.196405841558909</v>
      </c>
      <c r="GJ467">
        <v>0</v>
      </c>
      <c r="GK467">
        <v>3.381908</v>
      </c>
      <c r="GL467">
        <v>-0.2017785365853778</v>
      </c>
      <c r="GM467">
        <v>0.01945787246848945</v>
      </c>
      <c r="GN467">
        <v>0</v>
      </c>
      <c r="GO467">
        <v>1</v>
      </c>
      <c r="GP467">
        <v>3</v>
      </c>
      <c r="GQ467" t="s">
        <v>446</v>
      </c>
      <c r="GR467">
        <v>3.13029</v>
      </c>
      <c r="GS467">
        <v>2.72299</v>
      </c>
      <c r="GT467">
        <v>0.161457</v>
      </c>
      <c r="GU467">
        <v>0.167013</v>
      </c>
      <c r="GV467">
        <v>0.0816837</v>
      </c>
      <c r="GW467">
        <v>0.06969889999999999</v>
      </c>
      <c r="GX467">
        <v>25246.2</v>
      </c>
      <c r="GY467">
        <v>24345.2</v>
      </c>
      <c r="GZ467">
        <v>30645</v>
      </c>
      <c r="HA467">
        <v>29476.3</v>
      </c>
      <c r="HB467">
        <v>38823.9</v>
      </c>
      <c r="HC467">
        <v>36086.7</v>
      </c>
      <c r="HD467">
        <v>46847.8</v>
      </c>
      <c r="HE467">
        <v>43792.5</v>
      </c>
      <c r="HF467">
        <v>1.84305</v>
      </c>
      <c r="HG467">
        <v>1.82862</v>
      </c>
      <c r="HH467">
        <v>0.0383183</v>
      </c>
      <c r="HI467">
        <v>0</v>
      </c>
      <c r="HJ467">
        <v>23.3844</v>
      </c>
      <c r="HK467">
        <v>999.9</v>
      </c>
      <c r="HL467">
        <v>31</v>
      </c>
      <c r="HM467">
        <v>32.6</v>
      </c>
      <c r="HN467">
        <v>16.9988</v>
      </c>
      <c r="HO467">
        <v>63.5804</v>
      </c>
      <c r="HP467">
        <v>19.1867</v>
      </c>
      <c r="HQ467">
        <v>1</v>
      </c>
      <c r="HR467">
        <v>0.0603786</v>
      </c>
      <c r="HS467">
        <v>2.42114</v>
      </c>
      <c r="HT467">
        <v>20.19</v>
      </c>
      <c r="HU467">
        <v>5.22912</v>
      </c>
      <c r="HV467">
        <v>11.974</v>
      </c>
      <c r="HW467">
        <v>4.97035</v>
      </c>
      <c r="HX467">
        <v>3.28958</v>
      </c>
      <c r="HY467">
        <v>9999</v>
      </c>
      <c r="HZ467">
        <v>9999</v>
      </c>
      <c r="IA467">
        <v>9999</v>
      </c>
      <c r="IB467">
        <v>999.9</v>
      </c>
      <c r="IC467">
        <v>4.97297</v>
      </c>
      <c r="ID467">
        <v>1.87759</v>
      </c>
      <c r="IE467">
        <v>1.87561</v>
      </c>
      <c r="IF467">
        <v>1.87851</v>
      </c>
      <c r="IG467">
        <v>1.87515</v>
      </c>
      <c r="IH467">
        <v>1.87867</v>
      </c>
      <c r="II467">
        <v>1.87584</v>
      </c>
      <c r="IJ467">
        <v>1.87698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1.29</v>
      </c>
      <c r="IY467">
        <v>0.1342</v>
      </c>
      <c r="IZ467">
        <v>-0.1194416370607354</v>
      </c>
      <c r="JA467">
        <v>0.002211305909277446</v>
      </c>
      <c r="JB467">
        <v>-1.416678044876584E-06</v>
      </c>
      <c r="JC467">
        <v>5.589822708492042E-10</v>
      </c>
      <c r="JD467">
        <v>-0.0366444106193515</v>
      </c>
      <c r="JE467">
        <v>-0.003883289402147765</v>
      </c>
      <c r="JF467">
        <v>0.001294046794190009</v>
      </c>
      <c r="JG467">
        <v>-2.515066912705432E-05</v>
      </c>
      <c r="JH467">
        <v>14</v>
      </c>
      <c r="JI467">
        <v>2052</v>
      </c>
      <c r="JJ467">
        <v>1</v>
      </c>
      <c r="JK467">
        <v>21</v>
      </c>
      <c r="JL467">
        <v>29355592</v>
      </c>
      <c r="JM467">
        <v>29355592</v>
      </c>
      <c r="JN467">
        <v>2.41333</v>
      </c>
      <c r="JO467">
        <v>2.53784</v>
      </c>
      <c r="JP467">
        <v>1.39893</v>
      </c>
      <c r="JQ467">
        <v>2.32788</v>
      </c>
      <c r="JR467">
        <v>1.44897</v>
      </c>
      <c r="JS467">
        <v>2.47437</v>
      </c>
      <c r="JT467">
        <v>38.062</v>
      </c>
      <c r="JU467">
        <v>23.8511</v>
      </c>
      <c r="JV467">
        <v>18</v>
      </c>
      <c r="JW467">
        <v>478.93</v>
      </c>
      <c r="JX467">
        <v>439.317</v>
      </c>
      <c r="JY467">
        <v>20.4623</v>
      </c>
      <c r="JZ467">
        <v>27.8281</v>
      </c>
      <c r="KA467">
        <v>30.0006</v>
      </c>
      <c r="KB467">
        <v>27.276</v>
      </c>
      <c r="KC467">
        <v>27.3146</v>
      </c>
      <c r="KD467">
        <v>48.3656</v>
      </c>
      <c r="KE467">
        <v>24.5419</v>
      </c>
      <c r="KF467">
        <v>9.24836</v>
      </c>
      <c r="KG467">
        <v>20.4545</v>
      </c>
      <c r="KH467">
        <v>1122.09</v>
      </c>
      <c r="KI467">
        <v>13.0797</v>
      </c>
      <c r="KJ467">
        <v>101.269</v>
      </c>
      <c r="KK467">
        <v>100.737</v>
      </c>
    </row>
    <row r="468" spans="1:297">
      <c r="A468">
        <v>452</v>
      </c>
      <c r="B468">
        <v>1761335523.6</v>
      </c>
      <c r="C468">
        <v>7483</v>
      </c>
      <c r="D468" t="s">
        <v>1351</v>
      </c>
      <c r="E468" t="s">
        <v>1352</v>
      </c>
      <c r="F468">
        <v>5</v>
      </c>
      <c r="G468" t="s">
        <v>1218</v>
      </c>
      <c r="H468" t="s">
        <v>436</v>
      </c>
      <c r="I468">
        <v>1761335515.814285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1123.965106494653</v>
      </c>
      <c r="AK468">
        <v>1089.07193939394</v>
      </c>
      <c r="AL468">
        <v>3.393386295308221</v>
      </c>
      <c r="AM468">
        <v>65.51020882067021</v>
      </c>
      <c r="AN468">
        <f>(AP468 - AO468 + DY468*1E3/(8.314*(EA468+273.15)) * AR468/DX468 * AQ468) * DX468/(100*DL468) * 1000/(1000 - AP468)</f>
        <v>0</v>
      </c>
      <c r="AO468">
        <v>13.05056172171726</v>
      </c>
      <c r="AP468">
        <v>16.37533636363636</v>
      </c>
      <c r="AQ468">
        <v>-1.205546989398871E-05</v>
      </c>
      <c r="AR468">
        <v>115.0369576988804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1761335515.814285</v>
      </c>
      <c r="DR468">
        <v>1046.841785714286</v>
      </c>
      <c r="DS468">
        <v>1093.2775</v>
      </c>
      <c r="DT468">
        <v>16.4037</v>
      </c>
      <c r="DU468">
        <v>13.05170357142857</v>
      </c>
      <c r="DV468">
        <v>1045.559642857143</v>
      </c>
      <c r="DW468">
        <v>16.26931785714286</v>
      </c>
      <c r="DX468">
        <v>500.01625</v>
      </c>
      <c r="DY468">
        <v>90.08799999999999</v>
      </c>
      <c r="DZ468">
        <v>0.04535578214285714</v>
      </c>
      <c r="EA468">
        <v>23.88578928571429</v>
      </c>
      <c r="EB468">
        <v>24.01386428571429</v>
      </c>
      <c r="EC468">
        <v>999.9000000000002</v>
      </c>
      <c r="ED468">
        <v>0</v>
      </c>
      <c r="EE468">
        <v>0</v>
      </c>
      <c r="EF468">
        <v>9999.176428571429</v>
      </c>
      <c r="EG468">
        <v>0</v>
      </c>
      <c r="EH468">
        <v>1142.614642857143</v>
      </c>
      <c r="EI468">
        <v>-46.43560357142857</v>
      </c>
      <c r="EJ468">
        <v>1064.300714285714</v>
      </c>
      <c r="EK468">
        <v>1107.735357142857</v>
      </c>
      <c r="EL468">
        <v>3.352001785714286</v>
      </c>
      <c r="EM468">
        <v>1093.2775</v>
      </c>
      <c r="EN468">
        <v>13.05170357142857</v>
      </c>
      <c r="EO468">
        <v>1.477776785714286</v>
      </c>
      <c r="EP468">
        <v>1.175801785714286</v>
      </c>
      <c r="EQ468">
        <v>12.74014642857142</v>
      </c>
      <c r="ER468">
        <v>9.298647500000001</v>
      </c>
      <c r="ES468">
        <v>1200.016785714286</v>
      </c>
      <c r="ET468">
        <v>0.9670053571428573</v>
      </c>
      <c r="EU468">
        <v>0.03299490714285715</v>
      </c>
      <c r="EV468">
        <v>0</v>
      </c>
      <c r="EW468">
        <v>1474.521071428571</v>
      </c>
      <c r="EX468">
        <v>5.000560000000001</v>
      </c>
      <c r="EY468">
        <v>17527.86428571429</v>
      </c>
      <c r="EZ468">
        <v>10316.96785714286</v>
      </c>
      <c r="FA468">
        <v>37</v>
      </c>
      <c r="FB468">
        <v>39.125</v>
      </c>
      <c r="FC468">
        <v>37.687</v>
      </c>
      <c r="FD468">
        <v>38.09575</v>
      </c>
      <c r="FE468">
        <v>38</v>
      </c>
      <c r="FF468">
        <v>1155.586785714286</v>
      </c>
      <c r="FG468">
        <v>39.43</v>
      </c>
      <c r="FH468">
        <v>0</v>
      </c>
      <c r="FI468">
        <v>1761335559.8</v>
      </c>
      <c r="FJ468">
        <v>0</v>
      </c>
      <c r="FK468">
        <v>1474.386923076923</v>
      </c>
      <c r="FL468">
        <v>-15.46735043479767</v>
      </c>
      <c r="FM468">
        <v>-169.9726495804918</v>
      </c>
      <c r="FN468">
        <v>17526.06538461538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-46.4679725</v>
      </c>
      <c r="GD468">
        <v>0.8806097560976809</v>
      </c>
      <c r="GE468">
        <v>0.1004944052858164</v>
      </c>
      <c r="GF468">
        <v>0</v>
      </c>
      <c r="GG468">
        <v>1475.098823529412</v>
      </c>
      <c r="GH468">
        <v>-14.33063407626551</v>
      </c>
      <c r="GI468">
        <v>1.423102998847473</v>
      </c>
      <c r="GJ468">
        <v>0</v>
      </c>
      <c r="GK468">
        <v>3.3609815</v>
      </c>
      <c r="GL468">
        <v>-0.2207239024390199</v>
      </c>
      <c r="GM468">
        <v>0.02124474447363394</v>
      </c>
      <c r="GN468">
        <v>0</v>
      </c>
      <c r="GO468">
        <v>0</v>
      </c>
      <c r="GP468">
        <v>3</v>
      </c>
      <c r="GQ468" t="s">
        <v>497</v>
      </c>
      <c r="GR468">
        <v>3.13021</v>
      </c>
      <c r="GS468">
        <v>2.72315</v>
      </c>
      <c r="GT468">
        <v>0.163066</v>
      </c>
      <c r="GU468">
        <v>0.168591</v>
      </c>
      <c r="GV468">
        <v>0.0816151</v>
      </c>
      <c r="GW468">
        <v>0.0697024</v>
      </c>
      <c r="GX468">
        <v>25197.8</v>
      </c>
      <c r="GY468">
        <v>24298.7</v>
      </c>
      <c r="GZ468">
        <v>30645</v>
      </c>
      <c r="HA468">
        <v>29475.9</v>
      </c>
      <c r="HB468">
        <v>38827</v>
      </c>
      <c r="HC468">
        <v>36086.4</v>
      </c>
      <c r="HD468">
        <v>46847.9</v>
      </c>
      <c r="HE468">
        <v>43792.1</v>
      </c>
      <c r="HF468">
        <v>1.84312</v>
      </c>
      <c r="HG468">
        <v>1.82862</v>
      </c>
      <c r="HH468">
        <v>0.0382885</v>
      </c>
      <c r="HI468">
        <v>0</v>
      </c>
      <c r="HJ468">
        <v>23.3844</v>
      </c>
      <c r="HK468">
        <v>999.9</v>
      </c>
      <c r="HL468">
        <v>31</v>
      </c>
      <c r="HM468">
        <v>32.6</v>
      </c>
      <c r="HN468">
        <v>16.9989</v>
      </c>
      <c r="HO468">
        <v>63.5904</v>
      </c>
      <c r="HP468">
        <v>19.3309</v>
      </c>
      <c r="HQ468">
        <v>1</v>
      </c>
      <c r="HR468">
        <v>0.0608562</v>
      </c>
      <c r="HS468">
        <v>2.43865</v>
      </c>
      <c r="HT468">
        <v>20.1896</v>
      </c>
      <c r="HU468">
        <v>5.22912</v>
      </c>
      <c r="HV468">
        <v>11.974</v>
      </c>
      <c r="HW468">
        <v>4.97015</v>
      </c>
      <c r="HX468">
        <v>3.28948</v>
      </c>
      <c r="HY468">
        <v>9999</v>
      </c>
      <c r="HZ468">
        <v>9999</v>
      </c>
      <c r="IA468">
        <v>9999</v>
      </c>
      <c r="IB468">
        <v>999.9</v>
      </c>
      <c r="IC468">
        <v>4.97296</v>
      </c>
      <c r="ID468">
        <v>1.87759</v>
      </c>
      <c r="IE468">
        <v>1.87561</v>
      </c>
      <c r="IF468">
        <v>1.8785</v>
      </c>
      <c r="IG468">
        <v>1.87515</v>
      </c>
      <c r="IH468">
        <v>1.87866</v>
      </c>
      <c r="II468">
        <v>1.87583</v>
      </c>
      <c r="IJ468">
        <v>1.87698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1.31</v>
      </c>
      <c r="IY468">
        <v>0.1338</v>
      </c>
      <c r="IZ468">
        <v>-0.1194416370607354</v>
      </c>
      <c r="JA468">
        <v>0.002211305909277446</v>
      </c>
      <c r="JB468">
        <v>-1.416678044876584E-06</v>
      </c>
      <c r="JC468">
        <v>5.589822708492042E-10</v>
      </c>
      <c r="JD468">
        <v>-0.0366444106193515</v>
      </c>
      <c r="JE468">
        <v>-0.003883289402147765</v>
      </c>
      <c r="JF468">
        <v>0.001294046794190009</v>
      </c>
      <c r="JG468">
        <v>-2.515066912705432E-05</v>
      </c>
      <c r="JH468">
        <v>14</v>
      </c>
      <c r="JI468">
        <v>2052</v>
      </c>
      <c r="JJ468">
        <v>1</v>
      </c>
      <c r="JK468">
        <v>21</v>
      </c>
      <c r="JL468">
        <v>29355592.1</v>
      </c>
      <c r="JM468">
        <v>29355592.1</v>
      </c>
      <c r="JN468">
        <v>2.44141</v>
      </c>
      <c r="JO468">
        <v>2.52197</v>
      </c>
      <c r="JP468">
        <v>1.39893</v>
      </c>
      <c r="JQ468">
        <v>2.32788</v>
      </c>
      <c r="JR468">
        <v>1.44897</v>
      </c>
      <c r="JS468">
        <v>2.58789</v>
      </c>
      <c r="JT468">
        <v>38.062</v>
      </c>
      <c r="JU468">
        <v>23.8598</v>
      </c>
      <c r="JV468">
        <v>18</v>
      </c>
      <c r="JW468">
        <v>479.033</v>
      </c>
      <c r="JX468">
        <v>439.387</v>
      </c>
      <c r="JY468">
        <v>20.4524</v>
      </c>
      <c r="JZ468">
        <v>27.8353</v>
      </c>
      <c r="KA468">
        <v>30.0006</v>
      </c>
      <c r="KB468">
        <v>27.2853</v>
      </c>
      <c r="KC468">
        <v>27.3238</v>
      </c>
      <c r="KD468">
        <v>48.9718</v>
      </c>
      <c r="KE468">
        <v>24.5419</v>
      </c>
      <c r="KF468">
        <v>9.24836</v>
      </c>
      <c r="KG468">
        <v>20.4387</v>
      </c>
      <c r="KH468">
        <v>1142.15</v>
      </c>
      <c r="KI468">
        <v>13.1101</v>
      </c>
      <c r="KJ468">
        <v>101.269</v>
      </c>
      <c r="KK468">
        <v>100.736</v>
      </c>
    </row>
    <row r="469" spans="1:297">
      <c r="A469">
        <v>453</v>
      </c>
      <c r="B469">
        <v>1761335528.6</v>
      </c>
      <c r="C469">
        <v>7488</v>
      </c>
      <c r="D469" t="s">
        <v>1353</v>
      </c>
      <c r="E469" t="s">
        <v>1354</v>
      </c>
      <c r="F469">
        <v>5</v>
      </c>
      <c r="G469" t="s">
        <v>1218</v>
      </c>
      <c r="H469" t="s">
        <v>436</v>
      </c>
      <c r="I469">
        <v>1761335521.1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1141.060618762378</v>
      </c>
      <c r="AK469">
        <v>1106.122242424242</v>
      </c>
      <c r="AL469">
        <v>3.405033607901431</v>
      </c>
      <c r="AM469">
        <v>65.51020882067021</v>
      </c>
      <c r="AN469">
        <f>(AP469 - AO469 + DY469*1E3/(8.314*(EA469+273.15)) * AR469/DX469 * AQ469) * DX469/(100*DL469) * 1000/(1000 - AP469)</f>
        <v>0</v>
      </c>
      <c r="AO469">
        <v>13.05204025553489</v>
      </c>
      <c r="AP469">
        <v>16.36013696969697</v>
      </c>
      <c r="AQ469">
        <v>-7.756757142601655E-06</v>
      </c>
      <c r="AR469">
        <v>115.0369576988804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1761335521.1</v>
      </c>
      <c r="DR469">
        <v>1064.565555555555</v>
      </c>
      <c r="DS469">
        <v>1110.968888888889</v>
      </c>
      <c r="DT469">
        <v>16.38398148148148</v>
      </c>
      <c r="DU469">
        <v>13.05137407407408</v>
      </c>
      <c r="DV469">
        <v>1063.263703703704</v>
      </c>
      <c r="DW469">
        <v>16.24995185185185</v>
      </c>
      <c r="DX469">
        <v>500.0412962962963</v>
      </c>
      <c r="DY469">
        <v>90.08848518518518</v>
      </c>
      <c r="DZ469">
        <v>0.04532289999999999</v>
      </c>
      <c r="EA469">
        <v>23.88504444444445</v>
      </c>
      <c r="EB469">
        <v>24.00991851851852</v>
      </c>
      <c r="EC469">
        <v>999.9000000000001</v>
      </c>
      <c r="ED469">
        <v>0</v>
      </c>
      <c r="EE469">
        <v>0</v>
      </c>
      <c r="EF469">
        <v>9996.622592592592</v>
      </c>
      <c r="EG469">
        <v>0</v>
      </c>
      <c r="EH469">
        <v>1142.591851851852</v>
      </c>
      <c r="EI469">
        <v>-46.4034962962963</v>
      </c>
      <c r="EJ469">
        <v>1082.297037037037</v>
      </c>
      <c r="EK469">
        <v>1125.65962962963</v>
      </c>
      <c r="EL469">
        <v>3.332613333333333</v>
      </c>
      <c r="EM469">
        <v>1110.968888888889</v>
      </c>
      <c r="EN469">
        <v>13.05137407407408</v>
      </c>
      <c r="EO469">
        <v>1.476007777777778</v>
      </c>
      <c r="EP469">
        <v>1.175778148148148</v>
      </c>
      <c r="EQ469">
        <v>12.72187037037037</v>
      </c>
      <c r="ER469">
        <v>9.298345185185186</v>
      </c>
      <c r="ES469">
        <v>1200.014444444445</v>
      </c>
      <c r="ET469">
        <v>0.9670052962962964</v>
      </c>
      <c r="EU469">
        <v>0.03299494074074075</v>
      </c>
      <c r="EV469">
        <v>0</v>
      </c>
      <c r="EW469">
        <v>1473.109259259259</v>
      </c>
      <c r="EX469">
        <v>5.000560000000001</v>
      </c>
      <c r="EY469">
        <v>17511.88148148148</v>
      </c>
      <c r="EZ469">
        <v>10316.95555555555</v>
      </c>
      <c r="FA469">
        <v>37</v>
      </c>
      <c r="FB469">
        <v>39.125</v>
      </c>
      <c r="FC469">
        <v>37.687</v>
      </c>
      <c r="FD469">
        <v>38.09466666666667</v>
      </c>
      <c r="FE469">
        <v>38</v>
      </c>
      <c r="FF469">
        <v>1155.584444444444</v>
      </c>
      <c r="FG469">
        <v>39.43</v>
      </c>
      <c r="FH469">
        <v>0</v>
      </c>
      <c r="FI469">
        <v>1761335564.6</v>
      </c>
      <c r="FJ469">
        <v>0</v>
      </c>
      <c r="FK469">
        <v>1473.117692307692</v>
      </c>
      <c r="FL469">
        <v>-17.41470083978675</v>
      </c>
      <c r="FM469">
        <v>-189.4222221393928</v>
      </c>
      <c r="FN469">
        <v>17511.37692307692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-46.44322926829269</v>
      </c>
      <c r="GD469">
        <v>0.4079623693379387</v>
      </c>
      <c r="GE469">
        <v>0.08422666353764774</v>
      </c>
      <c r="GF469">
        <v>1</v>
      </c>
      <c r="GG469">
        <v>1474.037352941176</v>
      </c>
      <c r="GH469">
        <v>-15.85042015056323</v>
      </c>
      <c r="GI469">
        <v>1.574710634153096</v>
      </c>
      <c r="GJ469">
        <v>0</v>
      </c>
      <c r="GK469">
        <v>3.345488048780489</v>
      </c>
      <c r="GL469">
        <v>-0.2225659233449375</v>
      </c>
      <c r="GM469">
        <v>0.02196084467027094</v>
      </c>
      <c r="GN469">
        <v>0</v>
      </c>
      <c r="GO469">
        <v>1</v>
      </c>
      <c r="GP469">
        <v>3</v>
      </c>
      <c r="GQ469" t="s">
        <v>446</v>
      </c>
      <c r="GR469">
        <v>3.1303</v>
      </c>
      <c r="GS469">
        <v>2.72288</v>
      </c>
      <c r="GT469">
        <v>0.16466</v>
      </c>
      <c r="GU469">
        <v>0.170165</v>
      </c>
      <c r="GV469">
        <v>0.0815572</v>
      </c>
      <c r="GW469">
        <v>0.0696992</v>
      </c>
      <c r="GX469">
        <v>25149.2</v>
      </c>
      <c r="GY469">
        <v>24252</v>
      </c>
      <c r="GZ469">
        <v>30644.4</v>
      </c>
      <c r="HA469">
        <v>29475.1</v>
      </c>
      <c r="HB469">
        <v>38828.8</v>
      </c>
      <c r="HC469">
        <v>36085.8</v>
      </c>
      <c r="HD469">
        <v>46847</v>
      </c>
      <c r="HE469">
        <v>43791.2</v>
      </c>
      <c r="HF469">
        <v>1.84293</v>
      </c>
      <c r="HG469">
        <v>1.82843</v>
      </c>
      <c r="HH469">
        <v>0.0368133</v>
      </c>
      <c r="HI469">
        <v>0</v>
      </c>
      <c r="HJ469">
        <v>23.3852</v>
      </c>
      <c r="HK469">
        <v>999.9</v>
      </c>
      <c r="HL469">
        <v>31</v>
      </c>
      <c r="HM469">
        <v>32.6</v>
      </c>
      <c r="HN469">
        <v>16.9976</v>
      </c>
      <c r="HO469">
        <v>63.4204</v>
      </c>
      <c r="HP469">
        <v>19.4511</v>
      </c>
      <c r="HQ469">
        <v>1</v>
      </c>
      <c r="HR469">
        <v>0.0614583</v>
      </c>
      <c r="HS469">
        <v>2.44407</v>
      </c>
      <c r="HT469">
        <v>20.1895</v>
      </c>
      <c r="HU469">
        <v>5.22807</v>
      </c>
      <c r="HV469">
        <v>11.974</v>
      </c>
      <c r="HW469">
        <v>4.97</v>
      </c>
      <c r="HX469">
        <v>3.28958</v>
      </c>
      <c r="HY469">
        <v>9999</v>
      </c>
      <c r="HZ469">
        <v>9999</v>
      </c>
      <c r="IA469">
        <v>9999</v>
      </c>
      <c r="IB469">
        <v>999.9</v>
      </c>
      <c r="IC469">
        <v>4.97297</v>
      </c>
      <c r="ID469">
        <v>1.87758</v>
      </c>
      <c r="IE469">
        <v>1.87561</v>
      </c>
      <c r="IF469">
        <v>1.87849</v>
      </c>
      <c r="IG469">
        <v>1.87515</v>
      </c>
      <c r="IH469">
        <v>1.87866</v>
      </c>
      <c r="II469">
        <v>1.87582</v>
      </c>
      <c r="IJ469">
        <v>1.87698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1.33</v>
      </c>
      <c r="IY469">
        <v>0.1335</v>
      </c>
      <c r="IZ469">
        <v>-0.1194416370607354</v>
      </c>
      <c r="JA469">
        <v>0.002211305909277446</v>
      </c>
      <c r="JB469">
        <v>-1.416678044876584E-06</v>
      </c>
      <c r="JC469">
        <v>5.589822708492042E-10</v>
      </c>
      <c r="JD469">
        <v>-0.0366444106193515</v>
      </c>
      <c r="JE469">
        <v>-0.003883289402147765</v>
      </c>
      <c r="JF469">
        <v>0.001294046794190009</v>
      </c>
      <c r="JG469">
        <v>-2.515066912705432E-05</v>
      </c>
      <c r="JH469">
        <v>14</v>
      </c>
      <c r="JI469">
        <v>2052</v>
      </c>
      <c r="JJ469">
        <v>1</v>
      </c>
      <c r="JK469">
        <v>21</v>
      </c>
      <c r="JL469">
        <v>29355592.1</v>
      </c>
      <c r="JM469">
        <v>29355592.1</v>
      </c>
      <c r="JN469">
        <v>2.47192</v>
      </c>
      <c r="JO469">
        <v>2.53052</v>
      </c>
      <c r="JP469">
        <v>1.39893</v>
      </c>
      <c r="JQ469">
        <v>2.32788</v>
      </c>
      <c r="JR469">
        <v>1.44897</v>
      </c>
      <c r="JS469">
        <v>2.6062</v>
      </c>
      <c r="JT469">
        <v>38.062</v>
      </c>
      <c r="JU469">
        <v>23.8686</v>
      </c>
      <c r="JV469">
        <v>18</v>
      </c>
      <c r="JW469">
        <v>478.986</v>
      </c>
      <c r="JX469">
        <v>439.336</v>
      </c>
      <c r="JY469">
        <v>20.4366</v>
      </c>
      <c r="JZ469">
        <v>27.8435</v>
      </c>
      <c r="KA469">
        <v>30.0005</v>
      </c>
      <c r="KB469">
        <v>27.2945</v>
      </c>
      <c r="KC469">
        <v>27.3333</v>
      </c>
      <c r="KD469">
        <v>49.5167</v>
      </c>
      <c r="KE469">
        <v>24.2719</v>
      </c>
      <c r="KF469">
        <v>9.24836</v>
      </c>
      <c r="KG469">
        <v>20.4299</v>
      </c>
      <c r="KH469">
        <v>1155.51</v>
      </c>
      <c r="KI469">
        <v>13.1496</v>
      </c>
      <c r="KJ469">
        <v>101.267</v>
      </c>
      <c r="KK469">
        <v>100.734</v>
      </c>
    </row>
    <row r="470" spans="1:297">
      <c r="A470">
        <v>454</v>
      </c>
      <c r="B470">
        <v>1761335533.6</v>
      </c>
      <c r="C470">
        <v>7493</v>
      </c>
      <c r="D470" t="s">
        <v>1355</v>
      </c>
      <c r="E470" t="s">
        <v>1356</v>
      </c>
      <c r="F470">
        <v>5</v>
      </c>
      <c r="G470" t="s">
        <v>1218</v>
      </c>
      <c r="H470" t="s">
        <v>436</v>
      </c>
      <c r="I470">
        <v>1761335525.814285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1158.125611834458</v>
      </c>
      <c r="AK470">
        <v>1123.176484848485</v>
      </c>
      <c r="AL470">
        <v>3.397049039010025</v>
      </c>
      <c r="AM470">
        <v>65.51020882067021</v>
      </c>
      <c r="AN470">
        <f>(AP470 - AO470 + DY470*1E3/(8.314*(EA470+273.15)) * AR470/DX470 * AQ470) * DX470/(100*DL470) * 1000/(1000 - AP470)</f>
        <v>0</v>
      </c>
      <c r="AO470">
        <v>13.05146646527211</v>
      </c>
      <c r="AP470">
        <v>16.33750545454545</v>
      </c>
      <c r="AQ470">
        <v>-0.005969955057669468</v>
      </c>
      <c r="AR470">
        <v>115.0369576988804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1761335525.814285</v>
      </c>
      <c r="DR470">
        <v>1080.382857142857</v>
      </c>
      <c r="DS470">
        <v>1126.801071428571</v>
      </c>
      <c r="DT470">
        <v>16.36606071428572</v>
      </c>
      <c r="DU470">
        <v>13.05147142857143</v>
      </c>
      <c r="DV470">
        <v>1079.063571428572</v>
      </c>
      <c r="DW470">
        <v>16.23235</v>
      </c>
      <c r="DX470">
        <v>499.9949285714286</v>
      </c>
      <c r="DY470">
        <v>90.08920000000002</v>
      </c>
      <c r="DZ470">
        <v>0.04535853571428572</v>
      </c>
      <c r="EA470">
        <v>23.88525</v>
      </c>
      <c r="EB470">
        <v>24.00706428571429</v>
      </c>
      <c r="EC470">
        <v>999.9000000000002</v>
      </c>
      <c r="ED470">
        <v>0</v>
      </c>
      <c r="EE470">
        <v>0</v>
      </c>
      <c r="EF470">
        <v>9986.676785714286</v>
      </c>
      <c r="EG470">
        <v>0</v>
      </c>
      <c r="EH470">
        <v>1142.591071428571</v>
      </c>
      <c r="EI470">
        <v>-46.41850714285715</v>
      </c>
      <c r="EJ470">
        <v>1098.357857142857</v>
      </c>
      <c r="EK470">
        <v>1141.701428571429</v>
      </c>
      <c r="EL470">
        <v>3.314601785714286</v>
      </c>
      <c r="EM470">
        <v>1126.801071428571</v>
      </c>
      <c r="EN470">
        <v>13.05147142857143</v>
      </c>
      <c r="EO470">
        <v>1.474405357142857</v>
      </c>
      <c r="EP470">
        <v>1.175796071428571</v>
      </c>
      <c r="EQ470">
        <v>12.70528928571428</v>
      </c>
      <c r="ER470">
        <v>9.29857</v>
      </c>
      <c r="ES470">
        <v>1200.014285714286</v>
      </c>
      <c r="ET470">
        <v>0.9670053214285715</v>
      </c>
      <c r="EU470">
        <v>0.03299491785714286</v>
      </c>
      <c r="EV470">
        <v>0</v>
      </c>
      <c r="EW470">
        <v>1471.728928571428</v>
      </c>
      <c r="EX470">
        <v>5.000560000000001</v>
      </c>
      <c r="EY470">
        <v>17496.12857142857</v>
      </c>
      <c r="EZ470">
        <v>10316.95357142857</v>
      </c>
      <c r="FA470">
        <v>37</v>
      </c>
      <c r="FB470">
        <v>39.125</v>
      </c>
      <c r="FC470">
        <v>37.687</v>
      </c>
      <c r="FD470">
        <v>38.10474999999999</v>
      </c>
      <c r="FE470">
        <v>38</v>
      </c>
      <c r="FF470">
        <v>1155.584285714286</v>
      </c>
      <c r="FG470">
        <v>39.43</v>
      </c>
      <c r="FH470">
        <v>0</v>
      </c>
      <c r="FI470">
        <v>1761335569.4</v>
      </c>
      <c r="FJ470">
        <v>0</v>
      </c>
      <c r="FK470">
        <v>1471.691153846154</v>
      </c>
      <c r="FL470">
        <v>-18.15076922985594</v>
      </c>
      <c r="FM470">
        <v>-212.6290598780955</v>
      </c>
      <c r="FN470">
        <v>17495.36153846154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-46.41181</v>
      </c>
      <c r="GD470">
        <v>-0.2472968105064132</v>
      </c>
      <c r="GE470">
        <v>0.0548448529946062</v>
      </c>
      <c r="GF470">
        <v>1</v>
      </c>
      <c r="GG470">
        <v>1472.576470588235</v>
      </c>
      <c r="GH470">
        <v>-17.59938884102536</v>
      </c>
      <c r="GI470">
        <v>1.738978541208004</v>
      </c>
      <c r="GJ470">
        <v>0</v>
      </c>
      <c r="GK470">
        <v>3.3239795</v>
      </c>
      <c r="GL470">
        <v>-0.2262983864915609</v>
      </c>
      <c r="GM470">
        <v>0.02181738606593375</v>
      </c>
      <c r="GN470">
        <v>0</v>
      </c>
      <c r="GO470">
        <v>1</v>
      </c>
      <c r="GP470">
        <v>3</v>
      </c>
      <c r="GQ470" t="s">
        <v>446</v>
      </c>
      <c r="GR470">
        <v>3.13018</v>
      </c>
      <c r="GS470">
        <v>2.72305</v>
      </c>
      <c r="GT470">
        <v>0.166245</v>
      </c>
      <c r="GU470">
        <v>0.171715</v>
      </c>
      <c r="GV470">
        <v>0.0814756</v>
      </c>
      <c r="GW470">
        <v>0.069713</v>
      </c>
      <c r="GX470">
        <v>25100.8</v>
      </c>
      <c r="GY470">
        <v>24206.4</v>
      </c>
      <c r="GZ470">
        <v>30643.7</v>
      </c>
      <c r="HA470">
        <v>29474.8</v>
      </c>
      <c r="HB470">
        <v>38831.8</v>
      </c>
      <c r="HC470">
        <v>36084.8</v>
      </c>
      <c r="HD470">
        <v>46846.1</v>
      </c>
      <c r="HE470">
        <v>43790.4</v>
      </c>
      <c r="HF470">
        <v>1.84277</v>
      </c>
      <c r="HG470">
        <v>1.8285</v>
      </c>
      <c r="HH470">
        <v>0.0375509</v>
      </c>
      <c r="HI470">
        <v>0</v>
      </c>
      <c r="HJ470">
        <v>23.3864</v>
      </c>
      <c r="HK470">
        <v>999.9</v>
      </c>
      <c r="HL470">
        <v>31</v>
      </c>
      <c r="HM470">
        <v>32.7</v>
      </c>
      <c r="HN470">
        <v>17.095</v>
      </c>
      <c r="HO470">
        <v>63.8504</v>
      </c>
      <c r="HP470">
        <v>19.4792</v>
      </c>
      <c r="HQ470">
        <v>1</v>
      </c>
      <c r="HR470">
        <v>0.0619792</v>
      </c>
      <c r="HS470">
        <v>2.35491</v>
      </c>
      <c r="HT470">
        <v>20.1907</v>
      </c>
      <c r="HU470">
        <v>5.22957</v>
      </c>
      <c r="HV470">
        <v>11.974</v>
      </c>
      <c r="HW470">
        <v>4.97015</v>
      </c>
      <c r="HX470">
        <v>3.2896</v>
      </c>
      <c r="HY470">
        <v>9999</v>
      </c>
      <c r="HZ470">
        <v>9999</v>
      </c>
      <c r="IA470">
        <v>9999</v>
      </c>
      <c r="IB470">
        <v>999.9</v>
      </c>
      <c r="IC470">
        <v>4.97298</v>
      </c>
      <c r="ID470">
        <v>1.87758</v>
      </c>
      <c r="IE470">
        <v>1.87561</v>
      </c>
      <c r="IF470">
        <v>1.87848</v>
      </c>
      <c r="IG470">
        <v>1.87515</v>
      </c>
      <c r="IH470">
        <v>1.87866</v>
      </c>
      <c r="II470">
        <v>1.87582</v>
      </c>
      <c r="IJ470">
        <v>1.87698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1.35</v>
      </c>
      <c r="IY470">
        <v>0.1332</v>
      </c>
      <c r="IZ470">
        <v>-0.1194416370607354</v>
      </c>
      <c r="JA470">
        <v>0.002211305909277446</v>
      </c>
      <c r="JB470">
        <v>-1.416678044876584E-06</v>
      </c>
      <c r="JC470">
        <v>5.589822708492042E-10</v>
      </c>
      <c r="JD470">
        <v>-0.0366444106193515</v>
      </c>
      <c r="JE470">
        <v>-0.003883289402147765</v>
      </c>
      <c r="JF470">
        <v>0.001294046794190009</v>
      </c>
      <c r="JG470">
        <v>-2.515066912705432E-05</v>
      </c>
      <c r="JH470">
        <v>14</v>
      </c>
      <c r="JI470">
        <v>2052</v>
      </c>
      <c r="JJ470">
        <v>1</v>
      </c>
      <c r="JK470">
        <v>21</v>
      </c>
      <c r="JL470">
        <v>29355592.2</v>
      </c>
      <c r="JM470">
        <v>29355592.2</v>
      </c>
      <c r="JN470">
        <v>2.49878</v>
      </c>
      <c r="JO470">
        <v>2.5415</v>
      </c>
      <c r="JP470">
        <v>1.39893</v>
      </c>
      <c r="JQ470">
        <v>2.32666</v>
      </c>
      <c r="JR470">
        <v>1.44897</v>
      </c>
      <c r="JS470">
        <v>2.47925</v>
      </c>
      <c r="JT470">
        <v>38.062</v>
      </c>
      <c r="JU470">
        <v>23.8598</v>
      </c>
      <c r="JV470">
        <v>18</v>
      </c>
      <c r="JW470">
        <v>478.961</v>
      </c>
      <c r="JX470">
        <v>439.449</v>
      </c>
      <c r="JY470">
        <v>20.4275</v>
      </c>
      <c r="JZ470">
        <v>27.8506</v>
      </c>
      <c r="KA470">
        <v>30.0006</v>
      </c>
      <c r="KB470">
        <v>27.3031</v>
      </c>
      <c r="KC470">
        <v>27.3421</v>
      </c>
      <c r="KD470">
        <v>50.1204</v>
      </c>
      <c r="KE470">
        <v>23.9877</v>
      </c>
      <c r="KF470">
        <v>9.24836</v>
      </c>
      <c r="KG470">
        <v>20.4739</v>
      </c>
      <c r="KH470">
        <v>1175.59</v>
      </c>
      <c r="KI470">
        <v>13.1944</v>
      </c>
      <c r="KJ470">
        <v>101.265</v>
      </c>
      <c r="KK470">
        <v>100.732</v>
      </c>
    </row>
    <row r="471" spans="1:297">
      <c r="A471">
        <v>455</v>
      </c>
      <c r="B471">
        <v>1761335538.6</v>
      </c>
      <c r="C471">
        <v>7498</v>
      </c>
      <c r="D471" t="s">
        <v>1357</v>
      </c>
      <c r="E471" t="s">
        <v>1358</v>
      </c>
      <c r="F471">
        <v>5</v>
      </c>
      <c r="G471" t="s">
        <v>1218</v>
      </c>
      <c r="H471" t="s">
        <v>436</v>
      </c>
      <c r="I471">
        <v>1761335531.1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1175.003603129156</v>
      </c>
      <c r="AK471">
        <v>1140.216060606061</v>
      </c>
      <c r="AL471">
        <v>3.405571662220697</v>
      </c>
      <c r="AM471">
        <v>65.51020882067021</v>
      </c>
      <c r="AN471">
        <f>(AP471 - AO471 + DY471*1E3/(8.314*(EA471+273.15)) * AR471/DX471 * AQ471) * DX471/(100*DL471) * 1000/(1000 - AP471)</f>
        <v>0</v>
      </c>
      <c r="AO471">
        <v>13.05642887892435</v>
      </c>
      <c r="AP471">
        <v>16.31591272727272</v>
      </c>
      <c r="AQ471">
        <v>-0.001163433566548597</v>
      </c>
      <c r="AR471">
        <v>115.0369576988804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1761335531.1</v>
      </c>
      <c r="DR471">
        <v>1098.127407407407</v>
      </c>
      <c r="DS471">
        <v>1144.544074074074</v>
      </c>
      <c r="DT471">
        <v>16.34594074074074</v>
      </c>
      <c r="DU471">
        <v>13.05448148148148</v>
      </c>
      <c r="DV471">
        <v>1096.788148148148</v>
      </c>
      <c r="DW471">
        <v>16.21258888888888</v>
      </c>
      <c r="DX471">
        <v>500.0003703703704</v>
      </c>
      <c r="DY471">
        <v>90.0900888888889</v>
      </c>
      <c r="DZ471">
        <v>0.04547525555555555</v>
      </c>
      <c r="EA471">
        <v>23.88434814814815</v>
      </c>
      <c r="EB471">
        <v>24.00282592592593</v>
      </c>
      <c r="EC471">
        <v>999.9000000000001</v>
      </c>
      <c r="ED471">
        <v>0</v>
      </c>
      <c r="EE471">
        <v>0</v>
      </c>
      <c r="EF471">
        <v>9989.471481481482</v>
      </c>
      <c r="EG471">
        <v>0</v>
      </c>
      <c r="EH471">
        <v>1142.595185185185</v>
      </c>
      <c r="EI471">
        <v>-46.41688518518518</v>
      </c>
      <c r="EJ471">
        <v>1116.374074074074</v>
      </c>
      <c r="EK471">
        <v>1159.682962962963</v>
      </c>
      <c r="EL471">
        <v>3.291455925925927</v>
      </c>
      <c r="EM471">
        <v>1144.544074074074</v>
      </c>
      <c r="EN471">
        <v>13.05448148148148</v>
      </c>
      <c r="EO471">
        <v>1.472607407407407</v>
      </c>
      <c r="EP471">
        <v>1.17608</v>
      </c>
      <c r="EQ471">
        <v>12.68665925925926</v>
      </c>
      <c r="ER471">
        <v>9.302152222222222</v>
      </c>
      <c r="ES471">
        <v>1200.021481481481</v>
      </c>
      <c r="ET471">
        <v>0.9670056666666668</v>
      </c>
      <c r="EU471">
        <v>0.03299461481481482</v>
      </c>
      <c r="EV471">
        <v>0</v>
      </c>
      <c r="EW471">
        <v>1470.029629629629</v>
      </c>
      <c r="EX471">
        <v>5.000560000000001</v>
      </c>
      <c r="EY471">
        <v>17477.07777777778</v>
      </c>
      <c r="EZ471">
        <v>10317.02222222222</v>
      </c>
      <c r="FA471">
        <v>37</v>
      </c>
      <c r="FB471">
        <v>39.125</v>
      </c>
      <c r="FC471">
        <v>37.687</v>
      </c>
      <c r="FD471">
        <v>38.10633333333333</v>
      </c>
      <c r="FE471">
        <v>38</v>
      </c>
      <c r="FF471">
        <v>1155.591481481481</v>
      </c>
      <c r="FG471">
        <v>39.43</v>
      </c>
      <c r="FH471">
        <v>0</v>
      </c>
      <c r="FI471">
        <v>1761335574.8</v>
      </c>
      <c r="FJ471">
        <v>0</v>
      </c>
      <c r="FK471">
        <v>1469.8724</v>
      </c>
      <c r="FL471">
        <v>-20.60923079634287</v>
      </c>
      <c r="FM471">
        <v>-223.4153850659765</v>
      </c>
      <c r="FN471">
        <v>17474.736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-46.4025575</v>
      </c>
      <c r="GD471">
        <v>0.07456322701686859</v>
      </c>
      <c r="GE471">
        <v>0.05369825829344905</v>
      </c>
      <c r="GF471">
        <v>1</v>
      </c>
      <c r="GG471">
        <v>1470.89294117647</v>
      </c>
      <c r="GH471">
        <v>-19.23361345228277</v>
      </c>
      <c r="GI471">
        <v>1.90310200247752</v>
      </c>
      <c r="GJ471">
        <v>0</v>
      </c>
      <c r="GK471">
        <v>3.30274</v>
      </c>
      <c r="GL471">
        <v>-0.2621524953095732</v>
      </c>
      <c r="GM471">
        <v>0.02549376874846088</v>
      </c>
      <c r="GN471">
        <v>0</v>
      </c>
      <c r="GO471">
        <v>1</v>
      </c>
      <c r="GP471">
        <v>3</v>
      </c>
      <c r="GQ471" t="s">
        <v>446</v>
      </c>
      <c r="GR471">
        <v>3.13037</v>
      </c>
      <c r="GS471">
        <v>2.72348</v>
      </c>
      <c r="GT471">
        <v>0.167814</v>
      </c>
      <c r="GU471">
        <v>0.17326</v>
      </c>
      <c r="GV471">
        <v>0.08139929999999999</v>
      </c>
      <c r="GW471">
        <v>0.0697854</v>
      </c>
      <c r="GX471">
        <v>25053.4</v>
      </c>
      <c r="GY471">
        <v>24161</v>
      </c>
      <c r="GZ471">
        <v>30643.4</v>
      </c>
      <c r="HA471">
        <v>29474.5</v>
      </c>
      <c r="HB471">
        <v>38834.6</v>
      </c>
      <c r="HC471">
        <v>36081.9</v>
      </c>
      <c r="HD471">
        <v>46845.5</v>
      </c>
      <c r="HE471">
        <v>43790.2</v>
      </c>
      <c r="HF471">
        <v>1.84293</v>
      </c>
      <c r="HG471">
        <v>1.82845</v>
      </c>
      <c r="HH471">
        <v>0.0378639</v>
      </c>
      <c r="HI471">
        <v>0</v>
      </c>
      <c r="HJ471">
        <v>23.3864</v>
      </c>
      <c r="HK471">
        <v>999.9</v>
      </c>
      <c r="HL471">
        <v>31</v>
      </c>
      <c r="HM471">
        <v>32.7</v>
      </c>
      <c r="HN471">
        <v>17.0928</v>
      </c>
      <c r="HO471">
        <v>63.4704</v>
      </c>
      <c r="HP471">
        <v>19.2628</v>
      </c>
      <c r="HQ471">
        <v>1</v>
      </c>
      <c r="HR471">
        <v>0.0617886</v>
      </c>
      <c r="HS471">
        <v>2.29045</v>
      </c>
      <c r="HT471">
        <v>20.192</v>
      </c>
      <c r="HU471">
        <v>5.22942</v>
      </c>
      <c r="HV471">
        <v>11.974</v>
      </c>
      <c r="HW471">
        <v>4.97035</v>
      </c>
      <c r="HX471">
        <v>3.28968</v>
      </c>
      <c r="HY471">
        <v>9999</v>
      </c>
      <c r="HZ471">
        <v>9999</v>
      </c>
      <c r="IA471">
        <v>9999</v>
      </c>
      <c r="IB471">
        <v>999.9</v>
      </c>
      <c r="IC471">
        <v>4.97299</v>
      </c>
      <c r="ID471">
        <v>1.87759</v>
      </c>
      <c r="IE471">
        <v>1.87561</v>
      </c>
      <c r="IF471">
        <v>1.8785</v>
      </c>
      <c r="IG471">
        <v>1.87515</v>
      </c>
      <c r="IH471">
        <v>1.87866</v>
      </c>
      <c r="II471">
        <v>1.87583</v>
      </c>
      <c r="IJ471">
        <v>1.87698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1.37</v>
      </c>
      <c r="IY471">
        <v>0.1327</v>
      </c>
      <c r="IZ471">
        <v>-0.1194416370607354</v>
      </c>
      <c r="JA471">
        <v>0.002211305909277446</v>
      </c>
      <c r="JB471">
        <v>-1.416678044876584E-06</v>
      </c>
      <c r="JC471">
        <v>5.589822708492042E-10</v>
      </c>
      <c r="JD471">
        <v>-0.0366444106193515</v>
      </c>
      <c r="JE471">
        <v>-0.003883289402147765</v>
      </c>
      <c r="JF471">
        <v>0.001294046794190009</v>
      </c>
      <c r="JG471">
        <v>-2.515066912705432E-05</v>
      </c>
      <c r="JH471">
        <v>14</v>
      </c>
      <c r="JI471">
        <v>2052</v>
      </c>
      <c r="JJ471">
        <v>1</v>
      </c>
      <c r="JK471">
        <v>21</v>
      </c>
      <c r="JL471">
        <v>29355592.3</v>
      </c>
      <c r="JM471">
        <v>29355592.3</v>
      </c>
      <c r="JN471">
        <v>2.5293</v>
      </c>
      <c r="JO471">
        <v>2.51953</v>
      </c>
      <c r="JP471">
        <v>1.39893</v>
      </c>
      <c r="JQ471">
        <v>2.32788</v>
      </c>
      <c r="JR471">
        <v>1.44897</v>
      </c>
      <c r="JS471">
        <v>2.56348</v>
      </c>
      <c r="JT471">
        <v>38.062</v>
      </c>
      <c r="JU471">
        <v>23.8686</v>
      </c>
      <c r="JV471">
        <v>18</v>
      </c>
      <c r="JW471">
        <v>479.106</v>
      </c>
      <c r="JX471">
        <v>439.492</v>
      </c>
      <c r="JY471">
        <v>20.4636</v>
      </c>
      <c r="JZ471">
        <v>27.8583</v>
      </c>
      <c r="KA471">
        <v>30.0001</v>
      </c>
      <c r="KB471">
        <v>27.3126</v>
      </c>
      <c r="KC471">
        <v>27.3518</v>
      </c>
      <c r="KD471">
        <v>50.6658</v>
      </c>
      <c r="KE471">
        <v>23.1331</v>
      </c>
      <c r="KF471">
        <v>9.24836</v>
      </c>
      <c r="KG471">
        <v>20.4634</v>
      </c>
      <c r="KH471">
        <v>1188.99</v>
      </c>
      <c r="KI471">
        <v>13.2472</v>
      </c>
      <c r="KJ471">
        <v>101.264</v>
      </c>
      <c r="KK471">
        <v>100.732</v>
      </c>
    </row>
    <row r="472" spans="1:297">
      <c r="A472">
        <v>456</v>
      </c>
      <c r="B472">
        <v>1761335543.6</v>
      </c>
      <c r="C472">
        <v>7503</v>
      </c>
      <c r="D472" t="s">
        <v>1359</v>
      </c>
      <c r="E472" t="s">
        <v>1360</v>
      </c>
      <c r="F472">
        <v>5</v>
      </c>
      <c r="G472" t="s">
        <v>1218</v>
      </c>
      <c r="H472" t="s">
        <v>436</v>
      </c>
      <c r="I472">
        <v>1761335535.814285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1191.855328132832</v>
      </c>
      <c r="AK472">
        <v>1157.195272727272</v>
      </c>
      <c r="AL472">
        <v>3.403454099751571</v>
      </c>
      <c r="AM472">
        <v>65.51020882067021</v>
      </c>
      <c r="AN472">
        <f>(AP472 - AO472 + DY472*1E3/(8.314*(EA472+273.15)) * AR472/DX472 * AQ472) * DX472/(100*DL472) * 1000/(1000 - AP472)</f>
        <v>0</v>
      </c>
      <c r="AO472">
        <v>13.09559365855312</v>
      </c>
      <c r="AP472">
        <v>16.31504606060605</v>
      </c>
      <c r="AQ472">
        <v>-0.0004683875838043699</v>
      </c>
      <c r="AR472">
        <v>115.0369576988804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1761335535.814285</v>
      </c>
      <c r="DR472">
        <v>1113.938928571429</v>
      </c>
      <c r="DS472">
        <v>1160.284285714285</v>
      </c>
      <c r="DT472">
        <v>16.32938928571429</v>
      </c>
      <c r="DU472">
        <v>13.07178571428571</v>
      </c>
      <c r="DV472">
        <v>1112.582142857143</v>
      </c>
      <c r="DW472">
        <v>16.19632857142857</v>
      </c>
      <c r="DX472">
        <v>500.0139285714286</v>
      </c>
      <c r="DY472">
        <v>90.09074285714284</v>
      </c>
      <c r="DZ472">
        <v>0.04556861428571429</v>
      </c>
      <c r="EA472">
        <v>23.88382142857143</v>
      </c>
      <c r="EB472">
        <v>24.00569642857143</v>
      </c>
      <c r="EC472">
        <v>999.9000000000002</v>
      </c>
      <c r="ED472">
        <v>0</v>
      </c>
      <c r="EE472">
        <v>0</v>
      </c>
      <c r="EF472">
        <v>9984.39392857143</v>
      </c>
      <c r="EG472">
        <v>0</v>
      </c>
      <c r="EH472">
        <v>1142.606071428571</v>
      </c>
      <c r="EI472">
        <v>-46.34558571428571</v>
      </c>
      <c r="EJ472">
        <v>1132.429642857143</v>
      </c>
      <c r="EK472">
        <v>1175.6525</v>
      </c>
      <c r="EL472">
        <v>3.257599285714285</v>
      </c>
      <c r="EM472">
        <v>1160.284285714285</v>
      </c>
      <c r="EN472">
        <v>13.07178571428571</v>
      </c>
      <c r="EO472">
        <v>1.4711275</v>
      </c>
      <c r="EP472">
        <v>1.177647857142857</v>
      </c>
      <c r="EQ472">
        <v>12.67131785714286</v>
      </c>
      <c r="ER472">
        <v>9.321914642857143</v>
      </c>
      <c r="ES472">
        <v>1200.018928571428</v>
      </c>
      <c r="ET472">
        <v>0.9670056071428572</v>
      </c>
      <c r="EU472">
        <v>0.03299463214285715</v>
      </c>
      <c r="EV472">
        <v>0</v>
      </c>
      <c r="EW472">
        <v>1468.460714285714</v>
      </c>
      <c r="EX472">
        <v>5.000560000000001</v>
      </c>
      <c r="EY472">
        <v>17458.65357142857</v>
      </c>
      <c r="EZ472">
        <v>10317</v>
      </c>
      <c r="FA472">
        <v>37</v>
      </c>
      <c r="FB472">
        <v>39.125</v>
      </c>
      <c r="FC472">
        <v>37.687</v>
      </c>
      <c r="FD472">
        <v>38.1025</v>
      </c>
      <c r="FE472">
        <v>38</v>
      </c>
      <c r="FF472">
        <v>1155.588928571429</v>
      </c>
      <c r="FG472">
        <v>39.43</v>
      </c>
      <c r="FH472">
        <v>0</v>
      </c>
      <c r="FI472">
        <v>1761335579.6</v>
      </c>
      <c r="FJ472">
        <v>0</v>
      </c>
      <c r="FK472">
        <v>1468.2212</v>
      </c>
      <c r="FL472">
        <v>-21.62384619744279</v>
      </c>
      <c r="FM472">
        <v>-243.9615389327259</v>
      </c>
      <c r="FN472">
        <v>17455.908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-46.3762925</v>
      </c>
      <c r="GD472">
        <v>0.6828821763602444</v>
      </c>
      <c r="GE472">
        <v>0.08652728294445627</v>
      </c>
      <c r="GF472">
        <v>0</v>
      </c>
      <c r="GG472">
        <v>1469.741764705882</v>
      </c>
      <c r="GH472">
        <v>-20.1026737980235</v>
      </c>
      <c r="GI472">
        <v>1.987436229962141</v>
      </c>
      <c r="GJ472">
        <v>0</v>
      </c>
      <c r="GK472">
        <v>3.27929075</v>
      </c>
      <c r="GL472">
        <v>-0.3729974859287082</v>
      </c>
      <c r="GM472">
        <v>0.03722158207193104</v>
      </c>
      <c r="GN472">
        <v>0</v>
      </c>
      <c r="GO472">
        <v>0</v>
      </c>
      <c r="GP472">
        <v>3</v>
      </c>
      <c r="GQ472" t="s">
        <v>497</v>
      </c>
      <c r="GR472">
        <v>3.13019</v>
      </c>
      <c r="GS472">
        <v>2.72321</v>
      </c>
      <c r="GT472">
        <v>0.169364</v>
      </c>
      <c r="GU472">
        <v>0.174791</v>
      </c>
      <c r="GV472">
        <v>0.0814032</v>
      </c>
      <c r="GW472">
        <v>0.0700576</v>
      </c>
      <c r="GX472">
        <v>25005.5</v>
      </c>
      <c r="GY472">
        <v>24115.9</v>
      </c>
      <c r="GZ472">
        <v>30642.1</v>
      </c>
      <c r="HA472">
        <v>29474.2</v>
      </c>
      <c r="HB472">
        <v>38833.1</v>
      </c>
      <c r="HC472">
        <v>36070.8</v>
      </c>
      <c r="HD472">
        <v>46843.8</v>
      </c>
      <c r="HE472">
        <v>43789.6</v>
      </c>
      <c r="HF472">
        <v>1.84247</v>
      </c>
      <c r="HG472">
        <v>1.82875</v>
      </c>
      <c r="HH472">
        <v>0.0381321</v>
      </c>
      <c r="HI472">
        <v>0</v>
      </c>
      <c r="HJ472">
        <v>23.3876</v>
      </c>
      <c r="HK472">
        <v>999.9</v>
      </c>
      <c r="HL472">
        <v>31</v>
      </c>
      <c r="HM472">
        <v>32.7</v>
      </c>
      <c r="HN472">
        <v>17.0921</v>
      </c>
      <c r="HO472">
        <v>63.9004</v>
      </c>
      <c r="HP472">
        <v>19.3389</v>
      </c>
      <c r="HQ472">
        <v>1</v>
      </c>
      <c r="HR472">
        <v>0.0627185</v>
      </c>
      <c r="HS472">
        <v>2.36581</v>
      </c>
      <c r="HT472">
        <v>20.1903</v>
      </c>
      <c r="HU472">
        <v>5.22942</v>
      </c>
      <c r="HV472">
        <v>11.974</v>
      </c>
      <c r="HW472">
        <v>4.97065</v>
      </c>
      <c r="HX472">
        <v>3.28953</v>
      </c>
      <c r="HY472">
        <v>9999</v>
      </c>
      <c r="HZ472">
        <v>9999</v>
      </c>
      <c r="IA472">
        <v>9999</v>
      </c>
      <c r="IB472">
        <v>999.9</v>
      </c>
      <c r="IC472">
        <v>4.973</v>
      </c>
      <c r="ID472">
        <v>1.87756</v>
      </c>
      <c r="IE472">
        <v>1.87561</v>
      </c>
      <c r="IF472">
        <v>1.87846</v>
      </c>
      <c r="IG472">
        <v>1.87515</v>
      </c>
      <c r="IH472">
        <v>1.87866</v>
      </c>
      <c r="II472">
        <v>1.87581</v>
      </c>
      <c r="IJ472">
        <v>1.87697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1.39</v>
      </c>
      <c r="IY472">
        <v>0.1328</v>
      </c>
      <c r="IZ472">
        <v>-0.1194416370607354</v>
      </c>
      <c r="JA472">
        <v>0.002211305909277446</v>
      </c>
      <c r="JB472">
        <v>-1.416678044876584E-06</v>
      </c>
      <c r="JC472">
        <v>5.589822708492042E-10</v>
      </c>
      <c r="JD472">
        <v>-0.0366444106193515</v>
      </c>
      <c r="JE472">
        <v>-0.003883289402147765</v>
      </c>
      <c r="JF472">
        <v>0.001294046794190009</v>
      </c>
      <c r="JG472">
        <v>-2.515066912705432E-05</v>
      </c>
      <c r="JH472">
        <v>14</v>
      </c>
      <c r="JI472">
        <v>2052</v>
      </c>
      <c r="JJ472">
        <v>1</v>
      </c>
      <c r="JK472">
        <v>21</v>
      </c>
      <c r="JL472">
        <v>29355592.4</v>
      </c>
      <c r="JM472">
        <v>29355592.4</v>
      </c>
      <c r="JN472">
        <v>2.55615</v>
      </c>
      <c r="JO472">
        <v>2.53662</v>
      </c>
      <c r="JP472">
        <v>1.39893</v>
      </c>
      <c r="JQ472">
        <v>2.32788</v>
      </c>
      <c r="JR472">
        <v>1.44897</v>
      </c>
      <c r="JS472">
        <v>2.5647</v>
      </c>
      <c r="JT472">
        <v>38.062</v>
      </c>
      <c r="JU472">
        <v>23.8598</v>
      </c>
      <c r="JV472">
        <v>18</v>
      </c>
      <c r="JW472">
        <v>478.922</v>
      </c>
      <c r="JX472">
        <v>439.744</v>
      </c>
      <c r="JY472">
        <v>20.4666</v>
      </c>
      <c r="JZ472">
        <v>27.8659</v>
      </c>
      <c r="KA472">
        <v>30.0007</v>
      </c>
      <c r="KB472">
        <v>27.3216</v>
      </c>
      <c r="KC472">
        <v>27.3607</v>
      </c>
      <c r="KD472">
        <v>51.27</v>
      </c>
      <c r="KE472">
        <v>22.8508</v>
      </c>
      <c r="KF472">
        <v>9.24836</v>
      </c>
      <c r="KG472">
        <v>20.4521</v>
      </c>
      <c r="KH472">
        <v>1209.06</v>
      </c>
      <c r="KI472">
        <v>13.2792</v>
      </c>
      <c r="KJ472">
        <v>101.26</v>
      </c>
      <c r="KK472">
        <v>100.73</v>
      </c>
    </row>
    <row r="473" spans="1:297">
      <c r="A473">
        <v>457</v>
      </c>
      <c r="B473">
        <v>1761335548.6</v>
      </c>
      <c r="C473">
        <v>7508</v>
      </c>
      <c r="D473" t="s">
        <v>1361</v>
      </c>
      <c r="E473" t="s">
        <v>1362</v>
      </c>
      <c r="F473">
        <v>5</v>
      </c>
      <c r="G473" t="s">
        <v>1218</v>
      </c>
      <c r="H473" t="s">
        <v>436</v>
      </c>
      <c r="I473">
        <v>1761335541.1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1209.129704530394</v>
      </c>
      <c r="AK473">
        <v>1174.194848484848</v>
      </c>
      <c r="AL473">
        <v>3.408016869138489</v>
      </c>
      <c r="AM473">
        <v>65.51020882067021</v>
      </c>
      <c r="AN473">
        <f>(AP473 - AO473 + DY473*1E3/(8.314*(EA473+273.15)) * AR473/DX473 * AQ473) * DX473/(100*DL473) * 1000/(1000 - AP473)</f>
        <v>0</v>
      </c>
      <c r="AO473">
        <v>13.16688833967181</v>
      </c>
      <c r="AP473">
        <v>16.32663090909091</v>
      </c>
      <c r="AQ473">
        <v>0.000354689945702629</v>
      </c>
      <c r="AR473">
        <v>115.0369576988804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1761335541.1</v>
      </c>
      <c r="DR473">
        <v>1131.617777777778</v>
      </c>
      <c r="DS473">
        <v>1177.974814814815</v>
      </c>
      <c r="DT473">
        <v>16.31982592592593</v>
      </c>
      <c r="DU473">
        <v>13.11241111111111</v>
      </c>
      <c r="DV473">
        <v>1130.240370370371</v>
      </c>
      <c r="DW473">
        <v>16.18693333333334</v>
      </c>
      <c r="DX473">
        <v>500.022962962963</v>
      </c>
      <c r="DY473">
        <v>90.09117407407406</v>
      </c>
      <c r="DZ473">
        <v>0.04568904074074074</v>
      </c>
      <c r="EA473">
        <v>23.8828962962963</v>
      </c>
      <c r="EB473">
        <v>24.00712222222223</v>
      </c>
      <c r="EC473">
        <v>999.9000000000001</v>
      </c>
      <c r="ED473">
        <v>0</v>
      </c>
      <c r="EE473">
        <v>0</v>
      </c>
      <c r="EF473">
        <v>9990.505925925927</v>
      </c>
      <c r="EG473">
        <v>0</v>
      </c>
      <c r="EH473">
        <v>1142.604444444444</v>
      </c>
      <c r="EI473">
        <v>-46.3571962962963</v>
      </c>
      <c r="EJ473">
        <v>1150.391111111111</v>
      </c>
      <c r="EK473">
        <v>1193.627407407407</v>
      </c>
      <c r="EL473">
        <v>3.207403703703704</v>
      </c>
      <c r="EM473">
        <v>1177.974814814815</v>
      </c>
      <c r="EN473">
        <v>13.11241111111111</v>
      </c>
      <c r="EO473">
        <v>1.470273333333333</v>
      </c>
      <c r="EP473">
        <v>1.181313703703704</v>
      </c>
      <c r="EQ473">
        <v>12.66245185185185</v>
      </c>
      <c r="ER473">
        <v>9.368031481481482</v>
      </c>
      <c r="ES473">
        <v>1200.016666666667</v>
      </c>
      <c r="ET473">
        <v>0.9670055925925929</v>
      </c>
      <c r="EU473">
        <v>0.03299464444444445</v>
      </c>
      <c r="EV473">
        <v>0</v>
      </c>
      <c r="EW473">
        <v>1466.517037037037</v>
      </c>
      <c r="EX473">
        <v>5.000560000000001</v>
      </c>
      <c r="EY473">
        <v>17436.75925925926</v>
      </c>
      <c r="EZ473">
        <v>10316.98148148148</v>
      </c>
      <c r="FA473">
        <v>37</v>
      </c>
      <c r="FB473">
        <v>39.125</v>
      </c>
      <c r="FC473">
        <v>37.687</v>
      </c>
      <c r="FD473">
        <v>38.09699999999999</v>
      </c>
      <c r="FE473">
        <v>38</v>
      </c>
      <c r="FF473">
        <v>1155.586666666666</v>
      </c>
      <c r="FG473">
        <v>39.43</v>
      </c>
      <c r="FH473">
        <v>0</v>
      </c>
      <c r="FI473">
        <v>1761335584.4</v>
      </c>
      <c r="FJ473">
        <v>0</v>
      </c>
      <c r="FK473">
        <v>1466.4536</v>
      </c>
      <c r="FL473">
        <v>-22.7161538212786</v>
      </c>
      <c r="FM473">
        <v>-259.338461170018</v>
      </c>
      <c r="FN473">
        <v>17436.092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-46.37688780487805</v>
      </c>
      <c r="GD473">
        <v>0.1257303135887445</v>
      </c>
      <c r="GE473">
        <v>0.09791728514071371</v>
      </c>
      <c r="GF473">
        <v>1</v>
      </c>
      <c r="GG473">
        <v>1467.658235294118</v>
      </c>
      <c r="GH473">
        <v>-21.89640947702282</v>
      </c>
      <c r="GI473">
        <v>2.158851097756341</v>
      </c>
      <c r="GJ473">
        <v>0</v>
      </c>
      <c r="GK473">
        <v>3.237298292682927</v>
      </c>
      <c r="GL473">
        <v>-0.5623795818815276</v>
      </c>
      <c r="GM473">
        <v>0.0564804458673774</v>
      </c>
      <c r="GN473">
        <v>0</v>
      </c>
      <c r="GO473">
        <v>1</v>
      </c>
      <c r="GP473">
        <v>3</v>
      </c>
      <c r="GQ473" t="s">
        <v>446</v>
      </c>
      <c r="GR473">
        <v>3.1302</v>
      </c>
      <c r="GS473">
        <v>2.72343</v>
      </c>
      <c r="GT473">
        <v>0.170898</v>
      </c>
      <c r="GU473">
        <v>0.176308</v>
      </c>
      <c r="GV473">
        <v>0.08144179999999999</v>
      </c>
      <c r="GW473">
        <v>0.070239</v>
      </c>
      <c r="GX473">
        <v>24958.9</v>
      </c>
      <c r="GY473">
        <v>24071.6</v>
      </c>
      <c r="GZ473">
        <v>30641.5</v>
      </c>
      <c r="HA473">
        <v>29474.3</v>
      </c>
      <c r="HB473">
        <v>38830.8</v>
      </c>
      <c r="HC473">
        <v>36064.1</v>
      </c>
      <c r="HD473">
        <v>46842.7</v>
      </c>
      <c r="HE473">
        <v>43789.9</v>
      </c>
      <c r="HF473">
        <v>1.84247</v>
      </c>
      <c r="HG473">
        <v>1.82865</v>
      </c>
      <c r="HH473">
        <v>0.0374243</v>
      </c>
      <c r="HI473">
        <v>0</v>
      </c>
      <c r="HJ473">
        <v>23.3883</v>
      </c>
      <c r="HK473">
        <v>999.9</v>
      </c>
      <c r="HL473">
        <v>31</v>
      </c>
      <c r="HM473">
        <v>32.7</v>
      </c>
      <c r="HN473">
        <v>17.0935</v>
      </c>
      <c r="HO473">
        <v>63.4904</v>
      </c>
      <c r="HP473">
        <v>19.2588</v>
      </c>
      <c r="HQ473">
        <v>1</v>
      </c>
      <c r="HR473">
        <v>0.0633918</v>
      </c>
      <c r="HS473">
        <v>2.41012</v>
      </c>
      <c r="HT473">
        <v>20.1899</v>
      </c>
      <c r="HU473">
        <v>5.22897</v>
      </c>
      <c r="HV473">
        <v>11.974</v>
      </c>
      <c r="HW473">
        <v>4.9707</v>
      </c>
      <c r="HX473">
        <v>3.28953</v>
      </c>
      <c r="HY473">
        <v>9999</v>
      </c>
      <c r="HZ473">
        <v>9999</v>
      </c>
      <c r="IA473">
        <v>9999</v>
      </c>
      <c r="IB473">
        <v>999.9</v>
      </c>
      <c r="IC473">
        <v>4.97299</v>
      </c>
      <c r="ID473">
        <v>1.87757</v>
      </c>
      <c r="IE473">
        <v>1.87561</v>
      </c>
      <c r="IF473">
        <v>1.87845</v>
      </c>
      <c r="IG473">
        <v>1.87515</v>
      </c>
      <c r="IH473">
        <v>1.87866</v>
      </c>
      <c r="II473">
        <v>1.87578</v>
      </c>
      <c r="IJ473">
        <v>1.87697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1.41</v>
      </c>
      <c r="IY473">
        <v>0.133</v>
      </c>
      <c r="IZ473">
        <v>-0.1194416370607354</v>
      </c>
      <c r="JA473">
        <v>0.002211305909277446</v>
      </c>
      <c r="JB473">
        <v>-1.416678044876584E-06</v>
      </c>
      <c r="JC473">
        <v>5.589822708492042E-10</v>
      </c>
      <c r="JD473">
        <v>-0.0366444106193515</v>
      </c>
      <c r="JE473">
        <v>-0.003883289402147765</v>
      </c>
      <c r="JF473">
        <v>0.001294046794190009</v>
      </c>
      <c r="JG473">
        <v>-2.515066912705432E-05</v>
      </c>
      <c r="JH473">
        <v>14</v>
      </c>
      <c r="JI473">
        <v>2052</v>
      </c>
      <c r="JJ473">
        <v>1</v>
      </c>
      <c r="JK473">
        <v>21</v>
      </c>
      <c r="JL473">
        <v>29355592.5</v>
      </c>
      <c r="JM473">
        <v>29355592.5</v>
      </c>
      <c r="JN473">
        <v>2.58667</v>
      </c>
      <c r="JO473">
        <v>2.53418</v>
      </c>
      <c r="JP473">
        <v>1.39893</v>
      </c>
      <c r="JQ473">
        <v>2.32788</v>
      </c>
      <c r="JR473">
        <v>1.44897</v>
      </c>
      <c r="JS473">
        <v>2.53906</v>
      </c>
      <c r="JT473">
        <v>38.062</v>
      </c>
      <c r="JU473">
        <v>23.8686</v>
      </c>
      <c r="JV473">
        <v>18</v>
      </c>
      <c r="JW473">
        <v>478.986</v>
      </c>
      <c r="JX473">
        <v>439.765</v>
      </c>
      <c r="JY473">
        <v>20.4567</v>
      </c>
      <c r="JZ473">
        <v>27.8738</v>
      </c>
      <c r="KA473">
        <v>30.0007</v>
      </c>
      <c r="KB473">
        <v>27.3312</v>
      </c>
      <c r="KC473">
        <v>27.3715</v>
      </c>
      <c r="KD473">
        <v>51.8133</v>
      </c>
      <c r="KE473">
        <v>22.5739</v>
      </c>
      <c r="KF473">
        <v>9.24836</v>
      </c>
      <c r="KG473">
        <v>20.4447</v>
      </c>
      <c r="KH473">
        <v>1222.44</v>
      </c>
      <c r="KI473">
        <v>13.3077</v>
      </c>
      <c r="KJ473">
        <v>101.258</v>
      </c>
      <c r="KK473">
        <v>100.731</v>
      </c>
    </row>
    <row r="474" spans="1:297">
      <c r="A474">
        <v>458</v>
      </c>
      <c r="B474">
        <v>1761335553.6</v>
      </c>
      <c r="C474">
        <v>7513</v>
      </c>
      <c r="D474" t="s">
        <v>1363</v>
      </c>
      <c r="E474" t="s">
        <v>1364</v>
      </c>
      <c r="F474">
        <v>5</v>
      </c>
      <c r="G474" t="s">
        <v>1218</v>
      </c>
      <c r="H474" t="s">
        <v>436</v>
      </c>
      <c r="I474">
        <v>1761335545.814285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1226.154146371597</v>
      </c>
      <c r="AK474">
        <v>1191.339818181818</v>
      </c>
      <c r="AL474">
        <v>3.424426311109408</v>
      </c>
      <c r="AM474">
        <v>65.51020882067021</v>
      </c>
      <c r="AN474">
        <f>(AP474 - AO474 + DY474*1E3/(8.314*(EA474+273.15)) * AR474/DX474 * AQ474) * DX474/(100*DL474) * 1000/(1000 - AP474)</f>
        <v>0</v>
      </c>
      <c r="AO474">
        <v>13.21036291248675</v>
      </c>
      <c r="AP474">
        <v>16.33963757575757</v>
      </c>
      <c r="AQ474">
        <v>0.0002626494782191693</v>
      </c>
      <c r="AR474">
        <v>115.0369576988804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1761335545.814285</v>
      </c>
      <c r="DR474">
        <v>1147.41</v>
      </c>
      <c r="DS474">
        <v>1193.781785714286</v>
      </c>
      <c r="DT474">
        <v>16.32264285714286</v>
      </c>
      <c r="DU474">
        <v>13.162075</v>
      </c>
      <c r="DV474">
        <v>1146.014285714286</v>
      </c>
      <c r="DW474">
        <v>16.18969642857143</v>
      </c>
      <c r="DX474">
        <v>500.0284642857143</v>
      </c>
      <c r="DY474">
        <v>90.09016785714287</v>
      </c>
      <c r="DZ474">
        <v>0.04567168214285715</v>
      </c>
      <c r="EA474">
        <v>23.88380714285715</v>
      </c>
      <c r="EB474">
        <v>24.00873571428571</v>
      </c>
      <c r="EC474">
        <v>999.9000000000002</v>
      </c>
      <c r="ED474">
        <v>0</v>
      </c>
      <c r="EE474">
        <v>0</v>
      </c>
      <c r="EF474">
        <v>9995.819642857141</v>
      </c>
      <c r="EG474">
        <v>0</v>
      </c>
      <c r="EH474">
        <v>1142.603928571428</v>
      </c>
      <c r="EI474">
        <v>-46.37199642857142</v>
      </c>
      <c r="EJ474">
        <v>1166.448928571428</v>
      </c>
      <c r="EK474">
        <v>1209.704642857143</v>
      </c>
      <c r="EL474">
        <v>3.160563214285715</v>
      </c>
      <c r="EM474">
        <v>1193.781785714286</v>
      </c>
      <c r="EN474">
        <v>13.162075</v>
      </c>
      <c r="EO474">
        <v>1.470509642857143</v>
      </c>
      <c r="EP474">
        <v>1.185774642857143</v>
      </c>
      <c r="EQ474">
        <v>12.66491071428571</v>
      </c>
      <c r="ER474">
        <v>9.424028214285714</v>
      </c>
      <c r="ES474">
        <v>1199.993571428571</v>
      </c>
      <c r="ET474">
        <v>0.9670050000000002</v>
      </c>
      <c r="EU474">
        <v>0.03299522857142857</v>
      </c>
      <c r="EV474">
        <v>0</v>
      </c>
      <c r="EW474">
        <v>1464.700714285714</v>
      </c>
      <c r="EX474">
        <v>5.000560000000001</v>
      </c>
      <c r="EY474">
        <v>17415.47857142857</v>
      </c>
      <c r="EZ474">
        <v>10316.77857142857</v>
      </c>
      <c r="FA474">
        <v>37</v>
      </c>
      <c r="FB474">
        <v>39.125</v>
      </c>
      <c r="FC474">
        <v>37.687</v>
      </c>
      <c r="FD474">
        <v>38.08674999999999</v>
      </c>
      <c r="FE474">
        <v>38</v>
      </c>
      <c r="FF474">
        <v>1155.563571428571</v>
      </c>
      <c r="FG474">
        <v>39.43</v>
      </c>
      <c r="FH474">
        <v>0</v>
      </c>
      <c r="FI474">
        <v>1761335589.8</v>
      </c>
      <c r="FJ474">
        <v>0</v>
      </c>
      <c r="FK474">
        <v>1464.486923076923</v>
      </c>
      <c r="FL474">
        <v>-24.28581198393246</v>
      </c>
      <c r="FM474">
        <v>-275.3504274979879</v>
      </c>
      <c r="FN474">
        <v>17412.9923076923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-46.3668875</v>
      </c>
      <c r="GD474">
        <v>-0.4211313320824617</v>
      </c>
      <c r="GE474">
        <v>0.09367833310723511</v>
      </c>
      <c r="GF474">
        <v>1</v>
      </c>
      <c r="GG474">
        <v>1465.611176470588</v>
      </c>
      <c r="GH474">
        <v>-23.07715814695969</v>
      </c>
      <c r="GI474">
        <v>2.276145819667002</v>
      </c>
      <c r="GJ474">
        <v>0</v>
      </c>
      <c r="GK474">
        <v>3.1867795</v>
      </c>
      <c r="GL474">
        <v>-0.6069485178236522</v>
      </c>
      <c r="GM474">
        <v>0.0589064944615617</v>
      </c>
      <c r="GN474">
        <v>0</v>
      </c>
      <c r="GO474">
        <v>1</v>
      </c>
      <c r="GP474">
        <v>3</v>
      </c>
      <c r="GQ474" t="s">
        <v>446</v>
      </c>
      <c r="GR474">
        <v>3.13022</v>
      </c>
      <c r="GS474">
        <v>2.72334</v>
      </c>
      <c r="GT474">
        <v>0.172435</v>
      </c>
      <c r="GU474">
        <v>0.177827</v>
      </c>
      <c r="GV474">
        <v>0.0814901</v>
      </c>
      <c r="GW474">
        <v>0.0704589</v>
      </c>
      <c r="GX474">
        <v>24911.6</v>
      </c>
      <c r="GY474">
        <v>24026.8</v>
      </c>
      <c r="GZ474">
        <v>30640.4</v>
      </c>
      <c r="HA474">
        <v>29473.9</v>
      </c>
      <c r="HB474">
        <v>38827.7</v>
      </c>
      <c r="HC474">
        <v>36055.2</v>
      </c>
      <c r="HD474">
        <v>46841.4</v>
      </c>
      <c r="HE474">
        <v>43789.4</v>
      </c>
      <c r="HF474">
        <v>1.8421</v>
      </c>
      <c r="HG474">
        <v>1.8289</v>
      </c>
      <c r="HH474">
        <v>0.0379086</v>
      </c>
      <c r="HI474">
        <v>0</v>
      </c>
      <c r="HJ474">
        <v>23.3883</v>
      </c>
      <c r="HK474">
        <v>999.9</v>
      </c>
      <c r="HL474">
        <v>31</v>
      </c>
      <c r="HM474">
        <v>32.7</v>
      </c>
      <c r="HN474">
        <v>17.0935</v>
      </c>
      <c r="HO474">
        <v>63.5004</v>
      </c>
      <c r="HP474">
        <v>19.359</v>
      </c>
      <c r="HQ474">
        <v>1</v>
      </c>
      <c r="HR474">
        <v>0.0640218</v>
      </c>
      <c r="HS474">
        <v>2.42776</v>
      </c>
      <c r="HT474">
        <v>20.1896</v>
      </c>
      <c r="HU474">
        <v>5.22852</v>
      </c>
      <c r="HV474">
        <v>11.974</v>
      </c>
      <c r="HW474">
        <v>4.9704</v>
      </c>
      <c r="HX474">
        <v>3.2895</v>
      </c>
      <c r="HY474">
        <v>9999</v>
      </c>
      <c r="HZ474">
        <v>9999</v>
      </c>
      <c r="IA474">
        <v>9999</v>
      </c>
      <c r="IB474">
        <v>999.9</v>
      </c>
      <c r="IC474">
        <v>4.97295</v>
      </c>
      <c r="ID474">
        <v>1.8775</v>
      </c>
      <c r="IE474">
        <v>1.87559</v>
      </c>
      <c r="IF474">
        <v>1.8784</v>
      </c>
      <c r="IG474">
        <v>1.87513</v>
      </c>
      <c r="IH474">
        <v>1.87865</v>
      </c>
      <c r="II474">
        <v>1.87576</v>
      </c>
      <c r="IJ474">
        <v>1.87694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1.42</v>
      </c>
      <c r="IY474">
        <v>0.1333</v>
      </c>
      <c r="IZ474">
        <v>-0.1194416370607354</v>
      </c>
      <c r="JA474">
        <v>0.002211305909277446</v>
      </c>
      <c r="JB474">
        <v>-1.416678044876584E-06</v>
      </c>
      <c r="JC474">
        <v>5.589822708492042E-10</v>
      </c>
      <c r="JD474">
        <v>-0.0366444106193515</v>
      </c>
      <c r="JE474">
        <v>-0.003883289402147765</v>
      </c>
      <c r="JF474">
        <v>0.001294046794190009</v>
      </c>
      <c r="JG474">
        <v>-2.515066912705432E-05</v>
      </c>
      <c r="JH474">
        <v>14</v>
      </c>
      <c r="JI474">
        <v>2052</v>
      </c>
      <c r="JJ474">
        <v>1</v>
      </c>
      <c r="JK474">
        <v>21</v>
      </c>
      <c r="JL474">
        <v>29355592.6</v>
      </c>
      <c r="JM474">
        <v>29355592.6</v>
      </c>
      <c r="JN474">
        <v>2.6123</v>
      </c>
      <c r="JO474">
        <v>2.53784</v>
      </c>
      <c r="JP474">
        <v>1.39893</v>
      </c>
      <c r="JQ474">
        <v>2.32666</v>
      </c>
      <c r="JR474">
        <v>1.44897</v>
      </c>
      <c r="JS474">
        <v>2.43652</v>
      </c>
      <c r="JT474">
        <v>38.062</v>
      </c>
      <c r="JU474">
        <v>23.8598</v>
      </c>
      <c r="JV474">
        <v>18</v>
      </c>
      <c r="JW474">
        <v>478.838</v>
      </c>
      <c r="JX474">
        <v>439.986</v>
      </c>
      <c r="JY474">
        <v>20.4472</v>
      </c>
      <c r="JZ474">
        <v>27.881</v>
      </c>
      <c r="KA474">
        <v>30.0007</v>
      </c>
      <c r="KB474">
        <v>27.3396</v>
      </c>
      <c r="KC474">
        <v>27.3804</v>
      </c>
      <c r="KD474">
        <v>52.4094</v>
      </c>
      <c r="KE474">
        <v>22.5739</v>
      </c>
      <c r="KF474">
        <v>9.24836</v>
      </c>
      <c r="KG474">
        <v>20.4378</v>
      </c>
      <c r="KH474">
        <v>1242.47</v>
      </c>
      <c r="KI474">
        <v>13.3246</v>
      </c>
      <c r="KJ474">
        <v>101.255</v>
      </c>
      <c r="KK474">
        <v>100.73</v>
      </c>
    </row>
    <row r="475" spans="1:297">
      <c r="A475">
        <v>459</v>
      </c>
      <c r="B475">
        <v>1761335558.6</v>
      </c>
      <c r="C475">
        <v>7518</v>
      </c>
      <c r="D475" t="s">
        <v>1365</v>
      </c>
      <c r="E475" t="s">
        <v>1366</v>
      </c>
      <c r="F475">
        <v>5</v>
      </c>
      <c r="G475" t="s">
        <v>1218</v>
      </c>
      <c r="H475" t="s">
        <v>436</v>
      </c>
      <c r="I475">
        <v>1761335551.1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1243.112624216883</v>
      </c>
      <c r="AK475">
        <v>1208.448545454545</v>
      </c>
      <c r="AL475">
        <v>3.425391525928049</v>
      </c>
      <c r="AM475">
        <v>65.51020882067021</v>
      </c>
      <c r="AN475">
        <f>(AP475 - AO475 + DY475*1E3/(8.314*(EA475+273.15)) * AR475/DX475 * AQ475) * DX475/(100*DL475) * 1000/(1000 - AP475)</f>
        <v>0</v>
      </c>
      <c r="AO475">
        <v>13.25139151925316</v>
      </c>
      <c r="AP475">
        <v>16.34930545454545</v>
      </c>
      <c r="AQ475">
        <v>0.0004094591362548006</v>
      </c>
      <c r="AR475">
        <v>115.0369576988804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1761335551.1</v>
      </c>
      <c r="DR475">
        <v>1165.133703703704</v>
      </c>
      <c r="DS475">
        <v>1211.535925925926</v>
      </c>
      <c r="DT475">
        <v>16.33432222222222</v>
      </c>
      <c r="DU475">
        <v>13.21484074074074</v>
      </c>
      <c r="DV475">
        <v>1163.717407407408</v>
      </c>
      <c r="DW475">
        <v>16.20117037037037</v>
      </c>
      <c r="DX475">
        <v>499.9784814814815</v>
      </c>
      <c r="DY475">
        <v>90.09024814814818</v>
      </c>
      <c r="DZ475">
        <v>0.04570695555555555</v>
      </c>
      <c r="EA475">
        <v>23.88445185185185</v>
      </c>
      <c r="EB475">
        <v>24.00803703703703</v>
      </c>
      <c r="EC475">
        <v>999.9000000000001</v>
      </c>
      <c r="ED475">
        <v>0</v>
      </c>
      <c r="EE475">
        <v>0</v>
      </c>
      <c r="EF475">
        <v>9997.634814814815</v>
      </c>
      <c r="EG475">
        <v>0</v>
      </c>
      <c r="EH475">
        <v>1142.595555555556</v>
      </c>
      <c r="EI475">
        <v>-46.40262962962964</v>
      </c>
      <c r="EJ475">
        <v>1184.481851851852</v>
      </c>
      <c r="EK475">
        <v>1227.761481481481</v>
      </c>
      <c r="EL475">
        <v>3.119471851851852</v>
      </c>
      <c r="EM475">
        <v>1211.535925925926</v>
      </c>
      <c r="EN475">
        <v>13.21484074074074</v>
      </c>
      <c r="EO475">
        <v>1.471562592592593</v>
      </c>
      <c r="EP475">
        <v>1.190529259259259</v>
      </c>
      <c r="EQ475">
        <v>12.67583333333333</v>
      </c>
      <c r="ER475">
        <v>9.483584814814813</v>
      </c>
      <c r="ES475">
        <v>1200.004074074074</v>
      </c>
      <c r="ET475">
        <v>0.9670053703703706</v>
      </c>
      <c r="EU475">
        <v>0.03299491851851852</v>
      </c>
      <c r="EV475">
        <v>0</v>
      </c>
      <c r="EW475">
        <v>1462.564074074074</v>
      </c>
      <c r="EX475">
        <v>5.000560000000001</v>
      </c>
      <c r="EY475">
        <v>17391.07777777778</v>
      </c>
      <c r="EZ475">
        <v>10316.87037037037</v>
      </c>
      <c r="FA475">
        <v>36.99766666666667</v>
      </c>
      <c r="FB475">
        <v>39.125</v>
      </c>
      <c r="FC475">
        <v>37.687</v>
      </c>
      <c r="FD475">
        <v>38.07133333333333</v>
      </c>
      <c r="FE475">
        <v>38</v>
      </c>
      <c r="FF475">
        <v>1155.574074074074</v>
      </c>
      <c r="FG475">
        <v>39.43</v>
      </c>
      <c r="FH475">
        <v>0</v>
      </c>
      <c r="FI475">
        <v>1761335594.6</v>
      </c>
      <c r="FJ475">
        <v>0</v>
      </c>
      <c r="FK475">
        <v>1462.530769230769</v>
      </c>
      <c r="FL475">
        <v>-24.72547007959738</v>
      </c>
      <c r="FM475">
        <v>-290.1470084271285</v>
      </c>
      <c r="FN475">
        <v>17390.58461538461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-46.3660075</v>
      </c>
      <c r="GD475">
        <v>-0.2742833020636833</v>
      </c>
      <c r="GE475">
        <v>0.09591273999709367</v>
      </c>
      <c r="GF475">
        <v>1</v>
      </c>
      <c r="GG475">
        <v>1464.212352941177</v>
      </c>
      <c r="GH475">
        <v>-23.75248281163595</v>
      </c>
      <c r="GI475">
        <v>2.340134559760492</v>
      </c>
      <c r="GJ475">
        <v>0</v>
      </c>
      <c r="GK475">
        <v>3.15143725</v>
      </c>
      <c r="GL475">
        <v>-0.5034597748592894</v>
      </c>
      <c r="GM475">
        <v>0.0497557793621756</v>
      </c>
      <c r="GN475">
        <v>0</v>
      </c>
      <c r="GO475">
        <v>1</v>
      </c>
      <c r="GP475">
        <v>3</v>
      </c>
      <c r="GQ475" t="s">
        <v>446</v>
      </c>
      <c r="GR475">
        <v>3.1302</v>
      </c>
      <c r="GS475">
        <v>2.72366</v>
      </c>
      <c r="GT475">
        <v>0.173961</v>
      </c>
      <c r="GU475">
        <v>0.179329</v>
      </c>
      <c r="GV475">
        <v>0.0815187</v>
      </c>
      <c r="GW475">
        <v>0.07052949999999999</v>
      </c>
      <c r="GX475">
        <v>24865.9</v>
      </c>
      <c r="GY475">
        <v>23982.9</v>
      </c>
      <c r="GZ475">
        <v>30640.7</v>
      </c>
      <c r="HA475">
        <v>29473.9</v>
      </c>
      <c r="HB475">
        <v>38827</v>
      </c>
      <c r="HC475">
        <v>36052.6</v>
      </c>
      <c r="HD475">
        <v>46841.9</v>
      </c>
      <c r="HE475">
        <v>43789.4</v>
      </c>
      <c r="HF475">
        <v>1.84195</v>
      </c>
      <c r="HG475">
        <v>1.82897</v>
      </c>
      <c r="HH475">
        <v>0.0380352</v>
      </c>
      <c r="HI475">
        <v>0</v>
      </c>
      <c r="HJ475">
        <v>23.3896</v>
      </c>
      <c r="HK475">
        <v>999.9</v>
      </c>
      <c r="HL475">
        <v>31</v>
      </c>
      <c r="HM475">
        <v>32.7</v>
      </c>
      <c r="HN475">
        <v>17.0932</v>
      </c>
      <c r="HO475">
        <v>63.4204</v>
      </c>
      <c r="HP475">
        <v>19.355</v>
      </c>
      <c r="HQ475">
        <v>1</v>
      </c>
      <c r="HR475">
        <v>0.0645401</v>
      </c>
      <c r="HS475">
        <v>2.43811</v>
      </c>
      <c r="HT475">
        <v>20.1896</v>
      </c>
      <c r="HU475">
        <v>5.22807</v>
      </c>
      <c r="HV475">
        <v>11.974</v>
      </c>
      <c r="HW475">
        <v>4.9707</v>
      </c>
      <c r="HX475">
        <v>3.28958</v>
      </c>
      <c r="HY475">
        <v>9999</v>
      </c>
      <c r="HZ475">
        <v>9999</v>
      </c>
      <c r="IA475">
        <v>9999</v>
      </c>
      <c r="IB475">
        <v>999.9</v>
      </c>
      <c r="IC475">
        <v>4.97298</v>
      </c>
      <c r="ID475">
        <v>1.8775</v>
      </c>
      <c r="IE475">
        <v>1.87558</v>
      </c>
      <c r="IF475">
        <v>1.8784</v>
      </c>
      <c r="IG475">
        <v>1.87514</v>
      </c>
      <c r="IH475">
        <v>1.87866</v>
      </c>
      <c r="II475">
        <v>1.87576</v>
      </c>
      <c r="IJ475">
        <v>1.87697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1.45</v>
      </c>
      <c r="IY475">
        <v>0.1335</v>
      </c>
      <c r="IZ475">
        <v>-0.1194416370607354</v>
      </c>
      <c r="JA475">
        <v>0.002211305909277446</v>
      </c>
      <c r="JB475">
        <v>-1.416678044876584E-06</v>
      </c>
      <c r="JC475">
        <v>5.589822708492042E-10</v>
      </c>
      <c r="JD475">
        <v>-0.0366444106193515</v>
      </c>
      <c r="JE475">
        <v>-0.003883289402147765</v>
      </c>
      <c r="JF475">
        <v>0.001294046794190009</v>
      </c>
      <c r="JG475">
        <v>-2.515066912705432E-05</v>
      </c>
      <c r="JH475">
        <v>14</v>
      </c>
      <c r="JI475">
        <v>2052</v>
      </c>
      <c r="JJ475">
        <v>1</v>
      </c>
      <c r="JK475">
        <v>21</v>
      </c>
      <c r="JL475">
        <v>29355592.6</v>
      </c>
      <c r="JM475">
        <v>29355592.6</v>
      </c>
      <c r="JN475">
        <v>2.64282</v>
      </c>
      <c r="JO475">
        <v>2.51831</v>
      </c>
      <c r="JP475">
        <v>1.39893</v>
      </c>
      <c r="JQ475">
        <v>2.32788</v>
      </c>
      <c r="JR475">
        <v>1.44897</v>
      </c>
      <c r="JS475">
        <v>2.62207</v>
      </c>
      <c r="JT475">
        <v>38.062</v>
      </c>
      <c r="JU475">
        <v>23.8686</v>
      </c>
      <c r="JV475">
        <v>18</v>
      </c>
      <c r="JW475">
        <v>478.82</v>
      </c>
      <c r="JX475">
        <v>440.101</v>
      </c>
      <c r="JY475">
        <v>20.4369</v>
      </c>
      <c r="JZ475">
        <v>27.8891</v>
      </c>
      <c r="KA475">
        <v>30.0006</v>
      </c>
      <c r="KB475">
        <v>27.3492</v>
      </c>
      <c r="KC475">
        <v>27.3895</v>
      </c>
      <c r="KD475">
        <v>52.9435</v>
      </c>
      <c r="KE475">
        <v>22.3002</v>
      </c>
      <c r="KF475">
        <v>9.24836</v>
      </c>
      <c r="KG475">
        <v>20.4268</v>
      </c>
      <c r="KH475">
        <v>1255.85</v>
      </c>
      <c r="KI475">
        <v>13.3539</v>
      </c>
      <c r="KJ475">
        <v>101.256</v>
      </c>
      <c r="KK475">
        <v>100.73</v>
      </c>
    </row>
    <row r="476" spans="1:297">
      <c r="A476">
        <v>460</v>
      </c>
      <c r="B476">
        <v>1761335563.6</v>
      </c>
      <c r="C476">
        <v>7523</v>
      </c>
      <c r="D476" t="s">
        <v>1367</v>
      </c>
      <c r="E476" t="s">
        <v>1368</v>
      </c>
      <c r="F476">
        <v>5</v>
      </c>
      <c r="G476" t="s">
        <v>1218</v>
      </c>
      <c r="H476" t="s">
        <v>436</v>
      </c>
      <c r="I476">
        <v>1761335555.814285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1260.25064040369</v>
      </c>
      <c r="AK476">
        <v>1225.496</v>
      </c>
      <c r="AL476">
        <v>3.412111743209353</v>
      </c>
      <c r="AM476">
        <v>65.51020882067021</v>
      </c>
      <c r="AN476">
        <f>(AP476 - AO476 + DY476*1E3/(8.314*(EA476+273.15)) * AR476/DX476 * AQ476) * DX476/(100*DL476) * 1000/(1000 - AP476)</f>
        <v>0</v>
      </c>
      <c r="AO476">
        <v>13.28143850741257</v>
      </c>
      <c r="AP476">
        <v>16.35266909090909</v>
      </c>
      <c r="AQ476">
        <v>-5.294188688329039E-05</v>
      </c>
      <c r="AR476">
        <v>115.0369576988804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1761335555.814285</v>
      </c>
      <c r="DR476">
        <v>1180.985714285714</v>
      </c>
      <c r="DS476">
        <v>1227.3475</v>
      </c>
      <c r="DT476">
        <v>16.343475</v>
      </c>
      <c r="DU476">
        <v>13.24973214285714</v>
      </c>
      <c r="DV476">
        <v>1179.55</v>
      </c>
      <c r="DW476">
        <v>16.21015714285714</v>
      </c>
      <c r="DX476">
        <v>499.9937142857142</v>
      </c>
      <c r="DY476">
        <v>90.09021071428572</v>
      </c>
      <c r="DZ476">
        <v>0.04575233214285714</v>
      </c>
      <c r="EA476">
        <v>23.88510357142857</v>
      </c>
      <c r="EB476">
        <v>24.01113928571429</v>
      </c>
      <c r="EC476">
        <v>999.9000000000002</v>
      </c>
      <c r="ED476">
        <v>0</v>
      </c>
      <c r="EE476">
        <v>0</v>
      </c>
      <c r="EF476">
        <v>10002.78535714286</v>
      </c>
      <c r="EG476">
        <v>0</v>
      </c>
      <c r="EH476">
        <v>1142.573214285714</v>
      </c>
      <c r="EI476">
        <v>-46.36152142857143</v>
      </c>
      <c r="EJ476">
        <v>1200.608928571428</v>
      </c>
      <c r="EK476">
        <v>1243.828214285714</v>
      </c>
      <c r="EL476">
        <v>3.093736071428572</v>
      </c>
      <c r="EM476">
        <v>1227.3475</v>
      </c>
      <c r="EN476">
        <v>13.24973214285714</v>
      </c>
      <c r="EO476">
        <v>1.472386428571429</v>
      </c>
      <c r="EP476">
        <v>1.193671071428571</v>
      </c>
      <c r="EQ476">
        <v>12.68437142857143</v>
      </c>
      <c r="ER476">
        <v>9.522812857142856</v>
      </c>
      <c r="ES476">
        <v>1199.992142857143</v>
      </c>
      <c r="ET476">
        <v>0.9670050714285716</v>
      </c>
      <c r="EU476">
        <v>0.0329952</v>
      </c>
      <c r="EV476">
        <v>0</v>
      </c>
      <c r="EW476">
        <v>1460.569285714286</v>
      </c>
      <c r="EX476">
        <v>5.000560000000001</v>
      </c>
      <c r="EY476">
        <v>17368.13571428572</v>
      </c>
      <c r="EZ476">
        <v>10316.76428571429</v>
      </c>
      <c r="FA476">
        <v>36.99775</v>
      </c>
      <c r="FB476">
        <v>39.125</v>
      </c>
      <c r="FC476">
        <v>37.687</v>
      </c>
      <c r="FD476">
        <v>38.0665</v>
      </c>
      <c r="FE476">
        <v>38</v>
      </c>
      <c r="FF476">
        <v>1155.562142857143</v>
      </c>
      <c r="FG476">
        <v>39.43</v>
      </c>
      <c r="FH476">
        <v>0</v>
      </c>
      <c r="FI476">
        <v>1761335599.4</v>
      </c>
      <c r="FJ476">
        <v>0</v>
      </c>
      <c r="FK476">
        <v>1460.509615384615</v>
      </c>
      <c r="FL476">
        <v>-25.08478631874861</v>
      </c>
      <c r="FM476">
        <v>-291.1658118923113</v>
      </c>
      <c r="FN476">
        <v>17367.13846153846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-46.38950250000001</v>
      </c>
      <c r="GD476">
        <v>0.4827726078800307</v>
      </c>
      <c r="GE476">
        <v>0.06808218374692476</v>
      </c>
      <c r="GF476">
        <v>1</v>
      </c>
      <c r="GG476">
        <v>1461.76</v>
      </c>
      <c r="GH476">
        <v>-24.84583651349062</v>
      </c>
      <c r="GI476">
        <v>2.445749013143841</v>
      </c>
      <c r="GJ476">
        <v>0</v>
      </c>
      <c r="GK476">
        <v>3.10793175</v>
      </c>
      <c r="GL476">
        <v>-0.3281465290806848</v>
      </c>
      <c r="GM476">
        <v>0.03213190088428479</v>
      </c>
      <c r="GN476">
        <v>0</v>
      </c>
      <c r="GO476">
        <v>1</v>
      </c>
      <c r="GP476">
        <v>3</v>
      </c>
      <c r="GQ476" t="s">
        <v>446</v>
      </c>
      <c r="GR476">
        <v>3.13015</v>
      </c>
      <c r="GS476">
        <v>2.72369</v>
      </c>
      <c r="GT476">
        <v>0.175465</v>
      </c>
      <c r="GU476">
        <v>0.180806</v>
      </c>
      <c r="GV476">
        <v>0.08152860000000001</v>
      </c>
      <c r="GW476">
        <v>0.0706243</v>
      </c>
      <c r="GX476">
        <v>24820</v>
      </c>
      <c r="GY476">
        <v>23939.1</v>
      </c>
      <c r="GZ476">
        <v>30640</v>
      </c>
      <c r="HA476">
        <v>29473.2</v>
      </c>
      <c r="HB476">
        <v>38825.9</v>
      </c>
      <c r="HC476">
        <v>36048.3</v>
      </c>
      <c r="HD476">
        <v>46840.9</v>
      </c>
      <c r="HE476">
        <v>43788.6</v>
      </c>
      <c r="HF476">
        <v>1.84203</v>
      </c>
      <c r="HG476">
        <v>1.829</v>
      </c>
      <c r="HH476">
        <v>0.0379682</v>
      </c>
      <c r="HI476">
        <v>0</v>
      </c>
      <c r="HJ476">
        <v>23.3903</v>
      </c>
      <c r="HK476">
        <v>999.9</v>
      </c>
      <c r="HL476">
        <v>31</v>
      </c>
      <c r="HM476">
        <v>32.7</v>
      </c>
      <c r="HN476">
        <v>17.0946</v>
      </c>
      <c r="HO476">
        <v>63.5204</v>
      </c>
      <c r="HP476">
        <v>19.403</v>
      </c>
      <c r="HQ476">
        <v>1</v>
      </c>
      <c r="HR476">
        <v>0.0650915</v>
      </c>
      <c r="HS476">
        <v>2.45549</v>
      </c>
      <c r="HT476">
        <v>20.1895</v>
      </c>
      <c r="HU476">
        <v>5.22777</v>
      </c>
      <c r="HV476">
        <v>11.974</v>
      </c>
      <c r="HW476">
        <v>4.97045</v>
      </c>
      <c r="HX476">
        <v>3.2897</v>
      </c>
      <c r="HY476">
        <v>9999</v>
      </c>
      <c r="HZ476">
        <v>9999</v>
      </c>
      <c r="IA476">
        <v>9999</v>
      </c>
      <c r="IB476">
        <v>999.9</v>
      </c>
      <c r="IC476">
        <v>4.97299</v>
      </c>
      <c r="ID476">
        <v>1.87752</v>
      </c>
      <c r="IE476">
        <v>1.87558</v>
      </c>
      <c r="IF476">
        <v>1.8784</v>
      </c>
      <c r="IG476">
        <v>1.87513</v>
      </c>
      <c r="IH476">
        <v>1.87866</v>
      </c>
      <c r="II476">
        <v>1.87576</v>
      </c>
      <c r="IJ476">
        <v>1.87697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1.46</v>
      </c>
      <c r="IY476">
        <v>0.1335</v>
      </c>
      <c r="IZ476">
        <v>-0.1194416370607354</v>
      </c>
      <c r="JA476">
        <v>0.002211305909277446</v>
      </c>
      <c r="JB476">
        <v>-1.416678044876584E-06</v>
      </c>
      <c r="JC476">
        <v>5.589822708492042E-10</v>
      </c>
      <c r="JD476">
        <v>-0.0366444106193515</v>
      </c>
      <c r="JE476">
        <v>-0.003883289402147765</v>
      </c>
      <c r="JF476">
        <v>0.001294046794190009</v>
      </c>
      <c r="JG476">
        <v>-2.515066912705432E-05</v>
      </c>
      <c r="JH476">
        <v>14</v>
      </c>
      <c r="JI476">
        <v>2052</v>
      </c>
      <c r="JJ476">
        <v>1</v>
      </c>
      <c r="JK476">
        <v>21</v>
      </c>
      <c r="JL476">
        <v>29355592.7</v>
      </c>
      <c r="JM476">
        <v>29355592.7</v>
      </c>
      <c r="JN476">
        <v>2.66968</v>
      </c>
      <c r="JO476">
        <v>2.53296</v>
      </c>
      <c r="JP476">
        <v>1.39893</v>
      </c>
      <c r="JQ476">
        <v>2.32788</v>
      </c>
      <c r="JR476">
        <v>1.44897</v>
      </c>
      <c r="JS476">
        <v>2.6062</v>
      </c>
      <c r="JT476">
        <v>38.062</v>
      </c>
      <c r="JU476">
        <v>23.8861</v>
      </c>
      <c r="JV476">
        <v>18</v>
      </c>
      <c r="JW476">
        <v>478.917</v>
      </c>
      <c r="JX476">
        <v>440.184</v>
      </c>
      <c r="JY476">
        <v>20.4258</v>
      </c>
      <c r="JZ476">
        <v>27.8958</v>
      </c>
      <c r="KA476">
        <v>30.0006</v>
      </c>
      <c r="KB476">
        <v>27.3576</v>
      </c>
      <c r="KC476">
        <v>27.3984</v>
      </c>
      <c r="KD476">
        <v>53.5363</v>
      </c>
      <c r="KE476">
        <v>22.027</v>
      </c>
      <c r="KF476">
        <v>9.24836</v>
      </c>
      <c r="KG476">
        <v>20.4131</v>
      </c>
      <c r="KH476">
        <v>1275.89</v>
      </c>
      <c r="KI476">
        <v>13.3737</v>
      </c>
      <c r="KJ476">
        <v>101.253</v>
      </c>
      <c r="KK476">
        <v>100.728</v>
      </c>
    </row>
    <row r="477" spans="1:297">
      <c r="A477">
        <v>461</v>
      </c>
      <c r="B477">
        <v>1761335568.6</v>
      </c>
      <c r="C477">
        <v>7528</v>
      </c>
      <c r="D477" t="s">
        <v>1369</v>
      </c>
      <c r="E477" t="s">
        <v>1370</v>
      </c>
      <c r="F477">
        <v>5</v>
      </c>
      <c r="G477" t="s">
        <v>1218</v>
      </c>
      <c r="H477" t="s">
        <v>436</v>
      </c>
      <c r="I477">
        <v>1761335561.1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1277.218646838342</v>
      </c>
      <c r="AK477">
        <v>1242.670848484848</v>
      </c>
      <c r="AL477">
        <v>3.428268013824078</v>
      </c>
      <c r="AM477">
        <v>65.51020882067021</v>
      </c>
      <c r="AN477">
        <f>(AP477 - AO477 + DY477*1E3/(8.314*(EA477+273.15)) * AR477/DX477 * AQ477) * DX477/(100*DL477) * 1000/(1000 - AP477)</f>
        <v>0</v>
      </c>
      <c r="AO477">
        <v>13.29312863199197</v>
      </c>
      <c r="AP477">
        <v>16.34752727272727</v>
      </c>
      <c r="AQ477">
        <v>-1.305368985254771E-05</v>
      </c>
      <c r="AR477">
        <v>115.0369576988804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1761335561.1</v>
      </c>
      <c r="DR477">
        <v>1198.771851851852</v>
      </c>
      <c r="DS477">
        <v>1245.06037037037</v>
      </c>
      <c r="DT477">
        <v>16.3496962962963</v>
      </c>
      <c r="DU477">
        <v>13.27867407407407</v>
      </c>
      <c r="DV477">
        <v>1197.314444444444</v>
      </c>
      <c r="DW477">
        <v>16.21626296296296</v>
      </c>
      <c r="DX477">
        <v>500.0051111111111</v>
      </c>
      <c r="DY477">
        <v>90.09044814814814</v>
      </c>
      <c r="DZ477">
        <v>0.04574132962962963</v>
      </c>
      <c r="EA477">
        <v>23.88452962962963</v>
      </c>
      <c r="EB477">
        <v>24.01398518518519</v>
      </c>
      <c r="EC477">
        <v>999.9000000000001</v>
      </c>
      <c r="ED477">
        <v>0</v>
      </c>
      <c r="EE477">
        <v>0</v>
      </c>
      <c r="EF477">
        <v>10002.52037037037</v>
      </c>
      <c r="EG477">
        <v>0</v>
      </c>
      <c r="EH477">
        <v>1142.541481481481</v>
      </c>
      <c r="EI477">
        <v>-46.28755555555555</v>
      </c>
      <c r="EJ477">
        <v>1218.697777777778</v>
      </c>
      <c r="EK477">
        <v>1261.815185185185</v>
      </c>
      <c r="EL477">
        <v>3.071010370370371</v>
      </c>
      <c r="EM477">
        <v>1245.06037037037</v>
      </c>
      <c r="EN477">
        <v>13.27867407407407</v>
      </c>
      <c r="EO477">
        <v>1.472951481481482</v>
      </c>
      <c r="EP477">
        <v>1.196281111111111</v>
      </c>
      <c r="EQ477">
        <v>12.69022962962963</v>
      </c>
      <c r="ER477">
        <v>9.555344814814815</v>
      </c>
      <c r="ES477">
        <v>1200.012592592593</v>
      </c>
      <c r="ET477">
        <v>0.9670056666666668</v>
      </c>
      <c r="EU477">
        <v>0.03299461481481482</v>
      </c>
      <c r="EV477">
        <v>0</v>
      </c>
      <c r="EW477">
        <v>1458.28</v>
      </c>
      <c r="EX477">
        <v>5.000560000000001</v>
      </c>
      <c r="EY477">
        <v>17341.87777777778</v>
      </c>
      <c r="EZ477">
        <v>10316.94074074074</v>
      </c>
      <c r="FA477">
        <v>36.99766666666667</v>
      </c>
      <c r="FB477">
        <v>39.125</v>
      </c>
      <c r="FC477">
        <v>37.687</v>
      </c>
      <c r="FD477">
        <v>38.06666666666666</v>
      </c>
      <c r="FE477">
        <v>38</v>
      </c>
      <c r="FF477">
        <v>1155.582592592592</v>
      </c>
      <c r="FG477">
        <v>39.43</v>
      </c>
      <c r="FH477">
        <v>0</v>
      </c>
      <c r="FI477">
        <v>1761335604.8</v>
      </c>
      <c r="FJ477">
        <v>0</v>
      </c>
      <c r="FK477">
        <v>1458.0448</v>
      </c>
      <c r="FL477">
        <v>-26.66153850843496</v>
      </c>
      <c r="FM477">
        <v>-303.8923081229935</v>
      </c>
      <c r="FN477">
        <v>17338.844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-46.3413225</v>
      </c>
      <c r="GD477">
        <v>0.6326780487805421</v>
      </c>
      <c r="GE477">
        <v>0.07790225442020286</v>
      </c>
      <c r="GF477">
        <v>0</v>
      </c>
      <c r="GG477">
        <v>1459.963823529412</v>
      </c>
      <c r="GH477">
        <v>-25.39999999899591</v>
      </c>
      <c r="GI477">
        <v>2.500235300345433</v>
      </c>
      <c r="GJ477">
        <v>0</v>
      </c>
      <c r="GK477">
        <v>3.0885325</v>
      </c>
      <c r="GL477">
        <v>-0.2697741838649225</v>
      </c>
      <c r="GM477">
        <v>0.02673990573562294</v>
      </c>
      <c r="GN477">
        <v>0</v>
      </c>
      <c r="GO477">
        <v>0</v>
      </c>
      <c r="GP477">
        <v>3</v>
      </c>
      <c r="GQ477" t="s">
        <v>497</v>
      </c>
      <c r="GR477">
        <v>3.13018</v>
      </c>
      <c r="GS477">
        <v>2.72324</v>
      </c>
      <c r="GT477">
        <v>0.176967</v>
      </c>
      <c r="GU477">
        <v>0.18227</v>
      </c>
      <c r="GV477">
        <v>0.08150549999999999</v>
      </c>
      <c r="GW477">
        <v>0.0707351</v>
      </c>
      <c r="GX477">
        <v>24774.5</v>
      </c>
      <c r="GY477">
        <v>23895.9</v>
      </c>
      <c r="GZ477">
        <v>30639.7</v>
      </c>
      <c r="HA477">
        <v>29472.7</v>
      </c>
      <c r="HB477">
        <v>38826.5</v>
      </c>
      <c r="HC477">
        <v>36043.1</v>
      </c>
      <c r="HD477">
        <v>46840.3</v>
      </c>
      <c r="HE477">
        <v>43787.4</v>
      </c>
      <c r="HF477">
        <v>1.842</v>
      </c>
      <c r="HG477">
        <v>1.82875</v>
      </c>
      <c r="HH477">
        <v>0.0381842</v>
      </c>
      <c r="HI477">
        <v>0</v>
      </c>
      <c r="HJ477">
        <v>23.3903</v>
      </c>
      <c r="HK477">
        <v>999.9</v>
      </c>
      <c r="HL477">
        <v>31</v>
      </c>
      <c r="HM477">
        <v>32.7</v>
      </c>
      <c r="HN477">
        <v>17.092</v>
      </c>
      <c r="HO477">
        <v>63.5604</v>
      </c>
      <c r="HP477">
        <v>19.1186</v>
      </c>
      <c r="HQ477">
        <v>1</v>
      </c>
      <c r="HR477">
        <v>0.0657292</v>
      </c>
      <c r="HS477">
        <v>2.47878</v>
      </c>
      <c r="HT477">
        <v>20.1891</v>
      </c>
      <c r="HU477">
        <v>5.22792</v>
      </c>
      <c r="HV477">
        <v>11.974</v>
      </c>
      <c r="HW477">
        <v>4.97075</v>
      </c>
      <c r="HX477">
        <v>3.28975</v>
      </c>
      <c r="HY477">
        <v>9999</v>
      </c>
      <c r="HZ477">
        <v>9999</v>
      </c>
      <c r="IA477">
        <v>9999</v>
      </c>
      <c r="IB477">
        <v>999.9</v>
      </c>
      <c r="IC477">
        <v>4.973</v>
      </c>
      <c r="ID477">
        <v>1.87757</v>
      </c>
      <c r="IE477">
        <v>1.87561</v>
      </c>
      <c r="IF477">
        <v>1.87847</v>
      </c>
      <c r="IG477">
        <v>1.87515</v>
      </c>
      <c r="IH477">
        <v>1.87866</v>
      </c>
      <c r="II477">
        <v>1.87582</v>
      </c>
      <c r="IJ477">
        <v>1.87698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1.49</v>
      </c>
      <c r="IY477">
        <v>0.1334</v>
      </c>
      <c r="IZ477">
        <v>-0.1194416370607354</v>
      </c>
      <c r="JA477">
        <v>0.002211305909277446</v>
      </c>
      <c r="JB477">
        <v>-1.416678044876584E-06</v>
      </c>
      <c r="JC477">
        <v>5.589822708492042E-10</v>
      </c>
      <c r="JD477">
        <v>-0.0366444106193515</v>
      </c>
      <c r="JE477">
        <v>-0.003883289402147765</v>
      </c>
      <c r="JF477">
        <v>0.001294046794190009</v>
      </c>
      <c r="JG477">
        <v>-2.515066912705432E-05</v>
      </c>
      <c r="JH477">
        <v>14</v>
      </c>
      <c r="JI477">
        <v>2052</v>
      </c>
      <c r="JJ477">
        <v>1</v>
      </c>
      <c r="JK477">
        <v>21</v>
      </c>
      <c r="JL477">
        <v>29355592.8</v>
      </c>
      <c r="JM477">
        <v>29355592.8</v>
      </c>
      <c r="JN477">
        <v>2.69897</v>
      </c>
      <c r="JO477">
        <v>2.5354</v>
      </c>
      <c r="JP477">
        <v>1.39893</v>
      </c>
      <c r="JQ477">
        <v>2.32788</v>
      </c>
      <c r="JR477">
        <v>1.44897</v>
      </c>
      <c r="JS477">
        <v>2.43896</v>
      </c>
      <c r="JT477">
        <v>38.062</v>
      </c>
      <c r="JU477">
        <v>23.8598</v>
      </c>
      <c r="JV477">
        <v>18</v>
      </c>
      <c r="JW477">
        <v>478.964</v>
      </c>
      <c r="JX477">
        <v>440.099</v>
      </c>
      <c r="JY477">
        <v>20.4113</v>
      </c>
      <c r="JZ477">
        <v>27.9033</v>
      </c>
      <c r="KA477">
        <v>30.0006</v>
      </c>
      <c r="KB477">
        <v>27.3667</v>
      </c>
      <c r="KC477">
        <v>27.4075</v>
      </c>
      <c r="KD477">
        <v>54.0685</v>
      </c>
      <c r="KE477">
        <v>22.027</v>
      </c>
      <c r="KF477">
        <v>9.24836</v>
      </c>
      <c r="KG477">
        <v>20.3972</v>
      </c>
      <c r="KH477">
        <v>1289.27</v>
      </c>
      <c r="KI477">
        <v>13.4088</v>
      </c>
      <c r="KJ477">
        <v>101.252</v>
      </c>
      <c r="KK477">
        <v>100.725</v>
      </c>
    </row>
    <row r="478" spans="1:297">
      <c r="A478">
        <v>462</v>
      </c>
      <c r="B478">
        <v>1761335573.6</v>
      </c>
      <c r="C478">
        <v>7533</v>
      </c>
      <c r="D478" t="s">
        <v>1371</v>
      </c>
      <c r="E478" t="s">
        <v>1372</v>
      </c>
      <c r="F478">
        <v>5</v>
      </c>
      <c r="G478" t="s">
        <v>1218</v>
      </c>
      <c r="H478" t="s">
        <v>436</v>
      </c>
      <c r="I478">
        <v>1761335565.814285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1294.199880699864</v>
      </c>
      <c r="AK478">
        <v>1259.628242424242</v>
      </c>
      <c r="AL478">
        <v>3.401544592593311</v>
      </c>
      <c r="AM478">
        <v>65.51020882067021</v>
      </c>
      <c r="AN478">
        <f>(AP478 - AO478 + DY478*1E3/(8.314*(EA478+273.15)) * AR478/DX478 * AQ478) * DX478/(100*DL478) * 1000/(1000 - AP478)</f>
        <v>0</v>
      </c>
      <c r="AO478">
        <v>13.3314043030106</v>
      </c>
      <c r="AP478">
        <v>16.35242121212122</v>
      </c>
      <c r="AQ478">
        <v>0.0001304529285712019</v>
      </c>
      <c r="AR478">
        <v>115.0369576988804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1761335565.814285</v>
      </c>
      <c r="DR478">
        <v>1214.610357142857</v>
      </c>
      <c r="DS478">
        <v>1260.868928571429</v>
      </c>
      <c r="DT478">
        <v>16.350625</v>
      </c>
      <c r="DU478">
        <v>13.30326428571429</v>
      </c>
      <c r="DV478">
        <v>1213.133571428572</v>
      </c>
      <c r="DW478">
        <v>16.21717857142857</v>
      </c>
      <c r="DX478">
        <v>500.0191428571429</v>
      </c>
      <c r="DY478">
        <v>90.08938571428571</v>
      </c>
      <c r="DZ478">
        <v>0.04576526071428572</v>
      </c>
      <c r="EA478">
        <v>23.88347857142857</v>
      </c>
      <c r="EB478">
        <v>24.01531071428571</v>
      </c>
      <c r="EC478">
        <v>999.9000000000002</v>
      </c>
      <c r="ED478">
        <v>0</v>
      </c>
      <c r="EE478">
        <v>0</v>
      </c>
      <c r="EF478">
        <v>9994.218214285715</v>
      </c>
      <c r="EG478">
        <v>0</v>
      </c>
      <c r="EH478">
        <v>1142.521428571429</v>
      </c>
      <c r="EI478">
        <v>-46.25699285714285</v>
      </c>
      <c r="EJ478">
        <v>1234.800357142857</v>
      </c>
      <c r="EK478">
        <v>1277.868214285714</v>
      </c>
      <c r="EL478">
        <v>3.047355714285715</v>
      </c>
      <c r="EM478">
        <v>1260.868928571429</v>
      </c>
      <c r="EN478">
        <v>13.30326428571429</v>
      </c>
      <c r="EO478">
        <v>1.473018571428571</v>
      </c>
      <c r="EP478">
        <v>1.1984825</v>
      </c>
      <c r="EQ478">
        <v>12.69092142857143</v>
      </c>
      <c r="ER478">
        <v>9.582699642857142</v>
      </c>
      <c r="ES478">
        <v>1200.002142857143</v>
      </c>
      <c r="ET478">
        <v>0.9670053214285718</v>
      </c>
      <c r="EU478">
        <v>0.03299491785714286</v>
      </c>
      <c r="EV478">
        <v>0</v>
      </c>
      <c r="EW478">
        <v>1456.166785714286</v>
      </c>
      <c r="EX478">
        <v>5.000560000000001</v>
      </c>
      <c r="EY478">
        <v>17317.45</v>
      </c>
      <c r="EZ478">
        <v>10316.84642857143</v>
      </c>
      <c r="FA478">
        <v>37</v>
      </c>
      <c r="FB478">
        <v>39.125</v>
      </c>
      <c r="FC478">
        <v>37.687</v>
      </c>
      <c r="FD478">
        <v>38.0665</v>
      </c>
      <c r="FE478">
        <v>38</v>
      </c>
      <c r="FF478">
        <v>1155.572142857143</v>
      </c>
      <c r="FG478">
        <v>39.43</v>
      </c>
      <c r="FH478">
        <v>0</v>
      </c>
      <c r="FI478">
        <v>1761335609.6</v>
      </c>
      <c r="FJ478">
        <v>0</v>
      </c>
      <c r="FK478">
        <v>1455.8792</v>
      </c>
      <c r="FL478">
        <v>-27.28846158604746</v>
      </c>
      <c r="FM478">
        <v>-313.215385112458</v>
      </c>
      <c r="FN478">
        <v>17314.024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-46.2770425</v>
      </c>
      <c r="GD478">
        <v>0.6247688555347679</v>
      </c>
      <c r="GE478">
        <v>0.08741861611664864</v>
      </c>
      <c r="GF478">
        <v>0</v>
      </c>
      <c r="GG478">
        <v>1457.35705882353</v>
      </c>
      <c r="GH478">
        <v>-26.9653170381231</v>
      </c>
      <c r="GI478">
        <v>2.651884490222182</v>
      </c>
      <c r="GJ478">
        <v>0</v>
      </c>
      <c r="GK478">
        <v>3.05876025</v>
      </c>
      <c r="GL478">
        <v>-0.2827689681050733</v>
      </c>
      <c r="GM478">
        <v>0.02786800750748965</v>
      </c>
      <c r="GN478">
        <v>0</v>
      </c>
      <c r="GO478">
        <v>0</v>
      </c>
      <c r="GP478">
        <v>3</v>
      </c>
      <c r="GQ478" t="s">
        <v>497</v>
      </c>
      <c r="GR478">
        <v>3.12996</v>
      </c>
      <c r="GS478">
        <v>2.72356</v>
      </c>
      <c r="GT478">
        <v>0.178442</v>
      </c>
      <c r="GU478">
        <v>0.183739</v>
      </c>
      <c r="GV478">
        <v>0.0815159</v>
      </c>
      <c r="GW478">
        <v>0.07080259999999999</v>
      </c>
      <c r="GX478">
        <v>24729.7</v>
      </c>
      <c r="GY478">
        <v>23853</v>
      </c>
      <c r="GZ478">
        <v>30639.3</v>
      </c>
      <c r="HA478">
        <v>29472.8</v>
      </c>
      <c r="HB478">
        <v>38825.5</v>
      </c>
      <c r="HC478">
        <v>36040.8</v>
      </c>
      <c r="HD478">
        <v>46839.5</v>
      </c>
      <c r="HE478">
        <v>43787.7</v>
      </c>
      <c r="HF478">
        <v>1.84155</v>
      </c>
      <c r="HG478">
        <v>1.82925</v>
      </c>
      <c r="HH478">
        <v>0.0380054</v>
      </c>
      <c r="HI478">
        <v>0</v>
      </c>
      <c r="HJ478">
        <v>23.3923</v>
      </c>
      <c r="HK478">
        <v>999.9</v>
      </c>
      <c r="HL478">
        <v>31</v>
      </c>
      <c r="HM478">
        <v>32.7</v>
      </c>
      <c r="HN478">
        <v>17.0941</v>
      </c>
      <c r="HO478">
        <v>63.3004</v>
      </c>
      <c r="HP478">
        <v>19.2468</v>
      </c>
      <c r="HQ478">
        <v>1</v>
      </c>
      <c r="HR478">
        <v>0.06629060000000001</v>
      </c>
      <c r="HS478">
        <v>2.49605</v>
      </c>
      <c r="HT478">
        <v>20.1887</v>
      </c>
      <c r="HU478">
        <v>5.22822</v>
      </c>
      <c r="HV478">
        <v>11.974</v>
      </c>
      <c r="HW478">
        <v>4.9709</v>
      </c>
      <c r="HX478">
        <v>3.2897</v>
      </c>
      <c r="HY478">
        <v>9999</v>
      </c>
      <c r="HZ478">
        <v>9999</v>
      </c>
      <c r="IA478">
        <v>9999</v>
      </c>
      <c r="IB478">
        <v>999.9</v>
      </c>
      <c r="IC478">
        <v>4.97297</v>
      </c>
      <c r="ID478">
        <v>1.87756</v>
      </c>
      <c r="IE478">
        <v>1.87561</v>
      </c>
      <c r="IF478">
        <v>1.87848</v>
      </c>
      <c r="IG478">
        <v>1.87515</v>
      </c>
      <c r="IH478">
        <v>1.87866</v>
      </c>
      <c r="II478">
        <v>1.87582</v>
      </c>
      <c r="IJ478">
        <v>1.87698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1.51</v>
      </c>
      <c r="IY478">
        <v>0.1335</v>
      </c>
      <c r="IZ478">
        <v>-0.1194416370607354</v>
      </c>
      <c r="JA478">
        <v>0.002211305909277446</v>
      </c>
      <c r="JB478">
        <v>-1.416678044876584E-06</v>
      </c>
      <c r="JC478">
        <v>5.589822708492042E-10</v>
      </c>
      <c r="JD478">
        <v>-0.0366444106193515</v>
      </c>
      <c r="JE478">
        <v>-0.003883289402147765</v>
      </c>
      <c r="JF478">
        <v>0.001294046794190009</v>
      </c>
      <c r="JG478">
        <v>-2.515066912705432E-05</v>
      </c>
      <c r="JH478">
        <v>14</v>
      </c>
      <c r="JI478">
        <v>2052</v>
      </c>
      <c r="JJ478">
        <v>1</v>
      </c>
      <c r="JK478">
        <v>21</v>
      </c>
      <c r="JL478">
        <v>29355592.9</v>
      </c>
      <c r="JM478">
        <v>29355592.9</v>
      </c>
      <c r="JN478">
        <v>2.72461</v>
      </c>
      <c r="JO478">
        <v>2.51953</v>
      </c>
      <c r="JP478">
        <v>1.39893</v>
      </c>
      <c r="JQ478">
        <v>2.32788</v>
      </c>
      <c r="JR478">
        <v>1.44897</v>
      </c>
      <c r="JS478">
        <v>2.55615</v>
      </c>
      <c r="JT478">
        <v>38.062</v>
      </c>
      <c r="JU478">
        <v>23.8774</v>
      </c>
      <c r="JV478">
        <v>18</v>
      </c>
      <c r="JW478">
        <v>478.775</v>
      </c>
      <c r="JX478">
        <v>440.475</v>
      </c>
      <c r="JY478">
        <v>20.3952</v>
      </c>
      <c r="JZ478">
        <v>27.9103</v>
      </c>
      <c r="KA478">
        <v>30.0006</v>
      </c>
      <c r="KB478">
        <v>27.3751</v>
      </c>
      <c r="KC478">
        <v>27.4164</v>
      </c>
      <c r="KD478">
        <v>54.6591</v>
      </c>
      <c r="KE478">
        <v>21.7421</v>
      </c>
      <c r="KF478">
        <v>9.24836</v>
      </c>
      <c r="KG478">
        <v>20.3811</v>
      </c>
      <c r="KH478">
        <v>1309.3</v>
      </c>
      <c r="KI478">
        <v>13.434</v>
      </c>
      <c r="KJ478">
        <v>101.251</v>
      </c>
      <c r="KK478">
        <v>100.726</v>
      </c>
    </row>
    <row r="479" spans="1:297">
      <c r="A479">
        <v>463</v>
      </c>
      <c r="B479">
        <v>1761335578.6</v>
      </c>
      <c r="C479">
        <v>7538</v>
      </c>
      <c r="D479" t="s">
        <v>1373</v>
      </c>
      <c r="E479" t="s">
        <v>1374</v>
      </c>
      <c r="F479">
        <v>5</v>
      </c>
      <c r="G479" t="s">
        <v>1218</v>
      </c>
      <c r="H479" t="s">
        <v>436</v>
      </c>
      <c r="I479">
        <v>1761335571.1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1311.282132391926</v>
      </c>
      <c r="AK479">
        <v>1276.746484848484</v>
      </c>
      <c r="AL479">
        <v>3.424933503211401</v>
      </c>
      <c r="AM479">
        <v>65.51020882067021</v>
      </c>
      <c r="AN479">
        <f>(AP479 - AO479 + DY479*1E3/(8.314*(EA479+273.15)) * AR479/DX479 * AQ479) * DX479/(100*DL479) * 1000/(1000 - AP479)</f>
        <v>0</v>
      </c>
      <c r="AO479">
        <v>13.34746479493541</v>
      </c>
      <c r="AP479">
        <v>16.34795636363636</v>
      </c>
      <c r="AQ479">
        <v>-8.068394654621326E-05</v>
      </c>
      <c r="AR479">
        <v>115.0369576988804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1761335571.1</v>
      </c>
      <c r="DR479">
        <v>1232.362592592593</v>
      </c>
      <c r="DS479">
        <v>1278.595925925926</v>
      </c>
      <c r="DT479">
        <v>16.35025555555556</v>
      </c>
      <c r="DU479">
        <v>13.32754074074074</v>
      </c>
      <c r="DV479">
        <v>1230.864444444445</v>
      </c>
      <c r="DW479">
        <v>16.21682222222222</v>
      </c>
      <c r="DX479">
        <v>500.002037037037</v>
      </c>
      <c r="DY479">
        <v>90.08848518518518</v>
      </c>
      <c r="DZ479">
        <v>0.04561669629629631</v>
      </c>
      <c r="EA479">
        <v>23.88203333333333</v>
      </c>
      <c r="EB479">
        <v>24.01571851851851</v>
      </c>
      <c r="EC479">
        <v>999.9000000000001</v>
      </c>
      <c r="ED479">
        <v>0</v>
      </c>
      <c r="EE479">
        <v>0</v>
      </c>
      <c r="EF479">
        <v>9996.872592592592</v>
      </c>
      <c r="EG479">
        <v>0</v>
      </c>
      <c r="EH479">
        <v>1142.517037037037</v>
      </c>
      <c r="EI479">
        <v>-46.23211851851853</v>
      </c>
      <c r="EJ479">
        <v>1252.846666666667</v>
      </c>
      <c r="EK479">
        <v>1295.866296296296</v>
      </c>
      <c r="EL479">
        <v>3.022714444444444</v>
      </c>
      <c r="EM479">
        <v>1278.595925925926</v>
      </c>
      <c r="EN479">
        <v>13.32754074074074</v>
      </c>
      <c r="EO479">
        <v>1.472970740740741</v>
      </c>
      <c r="EP479">
        <v>1.200658148148148</v>
      </c>
      <c r="EQ479">
        <v>12.69042592592593</v>
      </c>
      <c r="ER479">
        <v>9.609692962962962</v>
      </c>
      <c r="ES479">
        <v>1200.011111111111</v>
      </c>
      <c r="ET479">
        <v>0.9670056296296298</v>
      </c>
      <c r="EU479">
        <v>0.03299462592592593</v>
      </c>
      <c r="EV479">
        <v>0</v>
      </c>
      <c r="EW479">
        <v>1453.71</v>
      </c>
      <c r="EX479">
        <v>5.000560000000001</v>
      </c>
      <c r="EY479">
        <v>17289.26296296296</v>
      </c>
      <c r="EZ479">
        <v>10316.92222222222</v>
      </c>
      <c r="FA479">
        <v>37</v>
      </c>
      <c r="FB479">
        <v>39.125</v>
      </c>
      <c r="FC479">
        <v>37.687</v>
      </c>
      <c r="FD479">
        <v>38.06666666666666</v>
      </c>
      <c r="FE479">
        <v>38</v>
      </c>
      <c r="FF479">
        <v>1155.581111111111</v>
      </c>
      <c r="FG479">
        <v>39.43</v>
      </c>
      <c r="FH479">
        <v>0</v>
      </c>
      <c r="FI479">
        <v>1761335614.4</v>
      </c>
      <c r="FJ479">
        <v>0</v>
      </c>
      <c r="FK479">
        <v>1453.6612</v>
      </c>
      <c r="FL479">
        <v>-27.81307688439898</v>
      </c>
      <c r="FM479">
        <v>-322.2538456511395</v>
      </c>
      <c r="FN479">
        <v>17288.52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-46.26387</v>
      </c>
      <c r="GD479">
        <v>0.3175834896811172</v>
      </c>
      <c r="GE479">
        <v>0.07861106537886356</v>
      </c>
      <c r="GF479">
        <v>1</v>
      </c>
      <c r="GG479">
        <v>1455.433235294118</v>
      </c>
      <c r="GH479">
        <v>-27.53964860111313</v>
      </c>
      <c r="GI479">
        <v>2.708145361234863</v>
      </c>
      <c r="GJ479">
        <v>0</v>
      </c>
      <c r="GK479">
        <v>3.04031525</v>
      </c>
      <c r="GL479">
        <v>-0.2932481425891149</v>
      </c>
      <c r="GM479">
        <v>0.02871384813879009</v>
      </c>
      <c r="GN479">
        <v>0</v>
      </c>
      <c r="GO479">
        <v>1</v>
      </c>
      <c r="GP479">
        <v>3</v>
      </c>
      <c r="GQ479" t="s">
        <v>446</v>
      </c>
      <c r="GR479">
        <v>3.13017</v>
      </c>
      <c r="GS479">
        <v>2.72322</v>
      </c>
      <c r="GT479">
        <v>0.179922</v>
      </c>
      <c r="GU479">
        <v>0.185195</v>
      </c>
      <c r="GV479">
        <v>0.08150060000000001</v>
      </c>
      <c r="GW479">
        <v>0.0709013</v>
      </c>
      <c r="GX479">
        <v>24684.5</v>
      </c>
      <c r="GY479">
        <v>23809.8</v>
      </c>
      <c r="GZ479">
        <v>30638.5</v>
      </c>
      <c r="HA479">
        <v>29472.1</v>
      </c>
      <c r="HB479">
        <v>38825.5</v>
      </c>
      <c r="HC479">
        <v>36036.2</v>
      </c>
      <c r="HD479">
        <v>46838.6</v>
      </c>
      <c r="HE479">
        <v>43786.6</v>
      </c>
      <c r="HF479">
        <v>1.84168</v>
      </c>
      <c r="HG479">
        <v>1.82887</v>
      </c>
      <c r="HH479">
        <v>0.0374392</v>
      </c>
      <c r="HI479">
        <v>0</v>
      </c>
      <c r="HJ479">
        <v>23.3923</v>
      </c>
      <c r="HK479">
        <v>999.9</v>
      </c>
      <c r="HL479">
        <v>31</v>
      </c>
      <c r="HM479">
        <v>32.7</v>
      </c>
      <c r="HN479">
        <v>17.093</v>
      </c>
      <c r="HO479">
        <v>63.4004</v>
      </c>
      <c r="HP479">
        <v>19.4351</v>
      </c>
      <c r="HQ479">
        <v>1</v>
      </c>
      <c r="HR479">
        <v>0.0667658</v>
      </c>
      <c r="HS479">
        <v>2.51251</v>
      </c>
      <c r="HT479">
        <v>20.1885</v>
      </c>
      <c r="HU479">
        <v>5.22822</v>
      </c>
      <c r="HV479">
        <v>11.974</v>
      </c>
      <c r="HW479">
        <v>4.9709</v>
      </c>
      <c r="HX479">
        <v>3.2897</v>
      </c>
      <c r="HY479">
        <v>9999</v>
      </c>
      <c r="HZ479">
        <v>9999</v>
      </c>
      <c r="IA479">
        <v>9999</v>
      </c>
      <c r="IB479">
        <v>999.9</v>
      </c>
      <c r="IC479">
        <v>4.97295</v>
      </c>
      <c r="ID479">
        <v>1.87758</v>
      </c>
      <c r="IE479">
        <v>1.87561</v>
      </c>
      <c r="IF479">
        <v>1.8785</v>
      </c>
      <c r="IG479">
        <v>1.87515</v>
      </c>
      <c r="IH479">
        <v>1.87866</v>
      </c>
      <c r="II479">
        <v>1.87582</v>
      </c>
      <c r="IJ479">
        <v>1.87698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1.54</v>
      </c>
      <c r="IY479">
        <v>0.1334</v>
      </c>
      <c r="IZ479">
        <v>-0.1194416370607354</v>
      </c>
      <c r="JA479">
        <v>0.002211305909277446</v>
      </c>
      <c r="JB479">
        <v>-1.416678044876584E-06</v>
      </c>
      <c r="JC479">
        <v>5.589822708492042E-10</v>
      </c>
      <c r="JD479">
        <v>-0.0366444106193515</v>
      </c>
      <c r="JE479">
        <v>-0.003883289402147765</v>
      </c>
      <c r="JF479">
        <v>0.001294046794190009</v>
      </c>
      <c r="JG479">
        <v>-2.515066912705432E-05</v>
      </c>
      <c r="JH479">
        <v>14</v>
      </c>
      <c r="JI479">
        <v>2052</v>
      </c>
      <c r="JJ479">
        <v>1</v>
      </c>
      <c r="JK479">
        <v>21</v>
      </c>
      <c r="JL479">
        <v>29355593</v>
      </c>
      <c r="JM479">
        <v>29355593</v>
      </c>
      <c r="JN479">
        <v>2.75513</v>
      </c>
      <c r="JO479">
        <v>2.52441</v>
      </c>
      <c r="JP479">
        <v>1.39893</v>
      </c>
      <c r="JQ479">
        <v>2.32666</v>
      </c>
      <c r="JR479">
        <v>1.44897</v>
      </c>
      <c r="JS479">
        <v>2.60864</v>
      </c>
      <c r="JT479">
        <v>38.0863</v>
      </c>
      <c r="JU479">
        <v>23.8774</v>
      </c>
      <c r="JV479">
        <v>18</v>
      </c>
      <c r="JW479">
        <v>478.903</v>
      </c>
      <c r="JX479">
        <v>440.313</v>
      </c>
      <c r="JY479">
        <v>20.3781</v>
      </c>
      <c r="JZ479">
        <v>27.9177</v>
      </c>
      <c r="KA479">
        <v>30.0006</v>
      </c>
      <c r="KB479">
        <v>27.3842</v>
      </c>
      <c r="KC479">
        <v>27.4254</v>
      </c>
      <c r="KD479">
        <v>55.1873</v>
      </c>
      <c r="KE479">
        <v>21.4446</v>
      </c>
      <c r="KF479">
        <v>9.24836</v>
      </c>
      <c r="KG479">
        <v>20.3646</v>
      </c>
      <c r="KH479">
        <v>1322.66</v>
      </c>
      <c r="KI479">
        <v>13.4679</v>
      </c>
      <c r="KJ479">
        <v>101.248</v>
      </c>
      <c r="KK479">
        <v>100.723</v>
      </c>
    </row>
    <row r="480" spans="1:297">
      <c r="A480">
        <v>464</v>
      </c>
      <c r="B480">
        <v>1761335583.6</v>
      </c>
      <c r="C480">
        <v>7543</v>
      </c>
      <c r="D480" t="s">
        <v>1375</v>
      </c>
      <c r="E480" t="s">
        <v>1376</v>
      </c>
      <c r="F480">
        <v>5</v>
      </c>
      <c r="G480" t="s">
        <v>1218</v>
      </c>
      <c r="H480" t="s">
        <v>436</v>
      </c>
      <c r="I480">
        <v>1761335575.814285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1328.215930488462</v>
      </c>
      <c r="AK480">
        <v>1293.777212121212</v>
      </c>
      <c r="AL480">
        <v>3.408904406914084</v>
      </c>
      <c r="AM480">
        <v>65.51020882067021</v>
      </c>
      <c r="AN480">
        <f>(AP480 - AO480 + DY480*1E3/(8.314*(EA480+273.15)) * AR480/DX480 * AQ480) * DX480/(100*DL480) * 1000/(1000 - AP480)</f>
        <v>0</v>
      </c>
      <c r="AO480">
        <v>13.37277379767111</v>
      </c>
      <c r="AP480">
        <v>16.34719272727273</v>
      </c>
      <c r="AQ480">
        <v>-5.457402861661032E-05</v>
      </c>
      <c r="AR480">
        <v>115.0369576988804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1761335575.814285</v>
      </c>
      <c r="DR480">
        <v>1248.17</v>
      </c>
      <c r="DS480">
        <v>1294.385</v>
      </c>
      <c r="DT480">
        <v>16.34861785714286</v>
      </c>
      <c r="DU480">
        <v>13.35296428571428</v>
      </c>
      <c r="DV480">
        <v>1246.651428571429</v>
      </c>
      <c r="DW480">
        <v>16.21521785714285</v>
      </c>
      <c r="DX480">
        <v>500.01325</v>
      </c>
      <c r="DY480">
        <v>90.08823214285714</v>
      </c>
      <c r="DZ480">
        <v>0.04543685357142857</v>
      </c>
      <c r="EA480">
        <v>23.88045714285714</v>
      </c>
      <c r="EB480">
        <v>24.01642142857143</v>
      </c>
      <c r="EC480">
        <v>999.9000000000002</v>
      </c>
      <c r="ED480">
        <v>0</v>
      </c>
      <c r="EE480">
        <v>0</v>
      </c>
      <c r="EF480">
        <v>10005.75714285714</v>
      </c>
      <c r="EG480">
        <v>0</v>
      </c>
      <c r="EH480">
        <v>1142.514285714286</v>
      </c>
      <c r="EI480">
        <v>-46.215225</v>
      </c>
      <c r="EJ480">
        <v>1268.914642857143</v>
      </c>
      <c r="EK480">
        <v>1311.902857142857</v>
      </c>
      <c r="EL480">
        <v>2.9956575</v>
      </c>
      <c r="EM480">
        <v>1294.385</v>
      </c>
      <c r="EN480">
        <v>13.35296428571428</v>
      </c>
      <c r="EO480">
        <v>1.472818928571428</v>
      </c>
      <c r="EP480">
        <v>1.202945357142857</v>
      </c>
      <c r="EQ480">
        <v>12.68885</v>
      </c>
      <c r="ER480">
        <v>9.638024642857143</v>
      </c>
      <c r="ES480">
        <v>1199.978928571429</v>
      </c>
      <c r="ET480">
        <v>0.9670047142857146</v>
      </c>
      <c r="EU480">
        <v>0.03299551428571429</v>
      </c>
      <c r="EV480">
        <v>0</v>
      </c>
      <c r="EW480">
        <v>1451.451428571428</v>
      </c>
      <c r="EX480">
        <v>5.000560000000001</v>
      </c>
      <c r="EY480">
        <v>17263.03928571428</v>
      </c>
      <c r="EZ480">
        <v>10316.64285714286</v>
      </c>
      <c r="FA480">
        <v>37</v>
      </c>
      <c r="FB480">
        <v>39.125</v>
      </c>
      <c r="FC480">
        <v>37.687</v>
      </c>
      <c r="FD480">
        <v>38.0665</v>
      </c>
      <c r="FE480">
        <v>38</v>
      </c>
      <c r="FF480">
        <v>1155.548928571429</v>
      </c>
      <c r="FG480">
        <v>39.43</v>
      </c>
      <c r="FH480">
        <v>0</v>
      </c>
      <c r="FI480">
        <v>1761335619.8</v>
      </c>
      <c r="FJ480">
        <v>0</v>
      </c>
      <c r="FK480">
        <v>1451.256538461539</v>
      </c>
      <c r="FL480">
        <v>-28.83247865461218</v>
      </c>
      <c r="FM480">
        <v>-332.5059831191052</v>
      </c>
      <c r="FN480">
        <v>17260.41538461539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-46.2153375</v>
      </c>
      <c r="GD480">
        <v>0.1217099437149091</v>
      </c>
      <c r="GE480">
        <v>0.06630053803514699</v>
      </c>
      <c r="GF480">
        <v>1</v>
      </c>
      <c r="GG480">
        <v>1452.644411764706</v>
      </c>
      <c r="GH480">
        <v>-28.3423987924234</v>
      </c>
      <c r="GI480">
        <v>2.784807725094122</v>
      </c>
      <c r="GJ480">
        <v>0</v>
      </c>
      <c r="GK480">
        <v>3.0100955</v>
      </c>
      <c r="GL480">
        <v>-0.3308321200750503</v>
      </c>
      <c r="GM480">
        <v>0.03220738152582416</v>
      </c>
      <c r="GN480">
        <v>0</v>
      </c>
      <c r="GO480">
        <v>1</v>
      </c>
      <c r="GP480">
        <v>3</v>
      </c>
      <c r="GQ480" t="s">
        <v>446</v>
      </c>
      <c r="GR480">
        <v>3.13008</v>
      </c>
      <c r="GS480">
        <v>2.72306</v>
      </c>
      <c r="GT480">
        <v>0.181378</v>
      </c>
      <c r="GU480">
        <v>0.18663</v>
      </c>
      <c r="GV480">
        <v>0.08149770000000001</v>
      </c>
      <c r="GW480">
        <v>0.0710499</v>
      </c>
      <c r="GX480">
        <v>24640.6</v>
      </c>
      <c r="GY480">
        <v>23767.5</v>
      </c>
      <c r="GZ480">
        <v>30638.4</v>
      </c>
      <c r="HA480">
        <v>29471.7</v>
      </c>
      <c r="HB480">
        <v>38825.7</v>
      </c>
      <c r="HC480">
        <v>36030</v>
      </c>
      <c r="HD480">
        <v>46838.5</v>
      </c>
      <c r="HE480">
        <v>43786</v>
      </c>
      <c r="HF480">
        <v>1.84133</v>
      </c>
      <c r="HG480">
        <v>1.82887</v>
      </c>
      <c r="HH480">
        <v>0.0383481</v>
      </c>
      <c r="HI480">
        <v>0</v>
      </c>
      <c r="HJ480">
        <v>23.3923</v>
      </c>
      <c r="HK480">
        <v>999.9</v>
      </c>
      <c r="HL480">
        <v>31</v>
      </c>
      <c r="HM480">
        <v>32.7</v>
      </c>
      <c r="HN480">
        <v>17.0928</v>
      </c>
      <c r="HO480">
        <v>63.7104</v>
      </c>
      <c r="HP480">
        <v>19.1346</v>
      </c>
      <c r="HQ480">
        <v>1</v>
      </c>
      <c r="HR480">
        <v>0.0672917</v>
      </c>
      <c r="HS480">
        <v>2.52888</v>
      </c>
      <c r="HT480">
        <v>20.1882</v>
      </c>
      <c r="HU480">
        <v>5.22792</v>
      </c>
      <c r="HV480">
        <v>11.974</v>
      </c>
      <c r="HW480">
        <v>4.9709</v>
      </c>
      <c r="HX480">
        <v>3.28985</v>
      </c>
      <c r="HY480">
        <v>9999</v>
      </c>
      <c r="HZ480">
        <v>9999</v>
      </c>
      <c r="IA480">
        <v>9999</v>
      </c>
      <c r="IB480">
        <v>999.9</v>
      </c>
      <c r="IC480">
        <v>4.97297</v>
      </c>
      <c r="ID480">
        <v>1.87759</v>
      </c>
      <c r="IE480">
        <v>1.87561</v>
      </c>
      <c r="IF480">
        <v>1.87851</v>
      </c>
      <c r="IG480">
        <v>1.87515</v>
      </c>
      <c r="IH480">
        <v>1.87867</v>
      </c>
      <c r="II480">
        <v>1.87583</v>
      </c>
      <c r="IJ480">
        <v>1.87698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1.56</v>
      </c>
      <c r="IY480">
        <v>0.1334</v>
      </c>
      <c r="IZ480">
        <v>-0.1194416370607354</v>
      </c>
      <c r="JA480">
        <v>0.002211305909277446</v>
      </c>
      <c r="JB480">
        <v>-1.416678044876584E-06</v>
      </c>
      <c r="JC480">
        <v>5.589822708492042E-10</v>
      </c>
      <c r="JD480">
        <v>-0.0366444106193515</v>
      </c>
      <c r="JE480">
        <v>-0.003883289402147765</v>
      </c>
      <c r="JF480">
        <v>0.001294046794190009</v>
      </c>
      <c r="JG480">
        <v>-2.515066912705432E-05</v>
      </c>
      <c r="JH480">
        <v>14</v>
      </c>
      <c r="JI480">
        <v>2052</v>
      </c>
      <c r="JJ480">
        <v>1</v>
      </c>
      <c r="JK480">
        <v>21</v>
      </c>
      <c r="JL480">
        <v>29355593.1</v>
      </c>
      <c r="JM480">
        <v>29355593.1</v>
      </c>
      <c r="JN480">
        <v>2.78076</v>
      </c>
      <c r="JO480">
        <v>2.53174</v>
      </c>
      <c r="JP480">
        <v>1.39893</v>
      </c>
      <c r="JQ480">
        <v>2.32788</v>
      </c>
      <c r="JR480">
        <v>1.44897</v>
      </c>
      <c r="JS480">
        <v>2.5</v>
      </c>
      <c r="JT480">
        <v>38.0863</v>
      </c>
      <c r="JU480">
        <v>23.8686</v>
      </c>
      <c r="JV480">
        <v>18</v>
      </c>
      <c r="JW480">
        <v>478.765</v>
      </c>
      <c r="JX480">
        <v>440.376</v>
      </c>
      <c r="JY480">
        <v>20.3626</v>
      </c>
      <c r="JZ480">
        <v>27.9246</v>
      </c>
      <c r="KA480">
        <v>30.0006</v>
      </c>
      <c r="KB480">
        <v>27.392</v>
      </c>
      <c r="KC480">
        <v>27.4338</v>
      </c>
      <c r="KD480">
        <v>55.7721</v>
      </c>
      <c r="KE480">
        <v>21.1645</v>
      </c>
      <c r="KF480">
        <v>8.878159999999999</v>
      </c>
      <c r="KG480">
        <v>20.3498</v>
      </c>
      <c r="KH480">
        <v>1342.7</v>
      </c>
      <c r="KI480">
        <v>13.4939</v>
      </c>
      <c r="KJ480">
        <v>101.248</v>
      </c>
      <c r="KK480">
        <v>100.722</v>
      </c>
    </row>
    <row r="481" spans="1:297">
      <c r="A481">
        <v>465</v>
      </c>
      <c r="B481">
        <v>1761335588.6</v>
      </c>
      <c r="C481">
        <v>7548</v>
      </c>
      <c r="D481" t="s">
        <v>1377</v>
      </c>
      <c r="E481" t="s">
        <v>1378</v>
      </c>
      <c r="F481">
        <v>5</v>
      </c>
      <c r="G481" t="s">
        <v>1218</v>
      </c>
      <c r="H481" t="s">
        <v>436</v>
      </c>
      <c r="I481">
        <v>1761335581.1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1345.260526419258</v>
      </c>
      <c r="AK481">
        <v>1310.761878787879</v>
      </c>
      <c r="AL481">
        <v>3.394884333825845</v>
      </c>
      <c r="AM481">
        <v>65.51020882067021</v>
      </c>
      <c r="AN481">
        <f>(AP481 - AO481 + DY481*1E3/(8.314*(EA481+273.15)) * AR481/DX481 * AQ481) * DX481/(100*DL481) * 1000/(1000 - AP481)</f>
        <v>0</v>
      </c>
      <c r="AO481">
        <v>13.4052959402257</v>
      </c>
      <c r="AP481">
        <v>16.34791878787879</v>
      </c>
      <c r="AQ481">
        <v>3.370528839274124E-05</v>
      </c>
      <c r="AR481">
        <v>115.0369576988804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1761335581.1</v>
      </c>
      <c r="DR481">
        <v>1265.902222222222</v>
      </c>
      <c r="DS481">
        <v>1312.106296296296</v>
      </c>
      <c r="DT481">
        <v>16.3478962962963</v>
      </c>
      <c r="DU481">
        <v>13.3792</v>
      </c>
      <c r="DV481">
        <v>1264.36037037037</v>
      </c>
      <c r="DW481">
        <v>16.21450740740741</v>
      </c>
      <c r="DX481">
        <v>500.0209259259259</v>
      </c>
      <c r="DY481">
        <v>90.08806296296295</v>
      </c>
      <c r="DZ481">
        <v>0.04526064814814815</v>
      </c>
      <c r="EA481">
        <v>23.87885555555556</v>
      </c>
      <c r="EB481">
        <v>24.01772222222222</v>
      </c>
      <c r="EC481">
        <v>999.9000000000001</v>
      </c>
      <c r="ED481">
        <v>0</v>
      </c>
      <c r="EE481">
        <v>0</v>
      </c>
      <c r="EF481">
        <v>10012.73185185185</v>
      </c>
      <c r="EG481">
        <v>0</v>
      </c>
      <c r="EH481">
        <v>1142.499259259259</v>
      </c>
      <c r="EI481">
        <v>-46.20516296296297</v>
      </c>
      <c r="EJ481">
        <v>1286.940740740741</v>
      </c>
      <c r="EK481">
        <v>1329.899259259259</v>
      </c>
      <c r="EL481">
        <v>2.96869925925926</v>
      </c>
      <c r="EM481">
        <v>1312.106296296296</v>
      </c>
      <c r="EN481">
        <v>13.3792</v>
      </c>
      <c r="EO481">
        <v>1.47275</v>
      </c>
      <c r="EP481">
        <v>1.205306296296296</v>
      </c>
      <c r="EQ481">
        <v>12.68814814814815</v>
      </c>
      <c r="ER481">
        <v>9.667229629629629</v>
      </c>
      <c r="ES481">
        <v>1199.985925925926</v>
      </c>
      <c r="ET481">
        <v>0.9670050370370373</v>
      </c>
      <c r="EU481">
        <v>0.03299523333333333</v>
      </c>
      <c r="EV481">
        <v>0</v>
      </c>
      <c r="EW481">
        <v>1448.905555555556</v>
      </c>
      <c r="EX481">
        <v>5.000560000000001</v>
      </c>
      <c r="EY481">
        <v>17233.62592592593</v>
      </c>
      <c r="EZ481">
        <v>10316.7037037037</v>
      </c>
      <c r="FA481">
        <v>37</v>
      </c>
      <c r="FB481">
        <v>39.125</v>
      </c>
      <c r="FC481">
        <v>37.687</v>
      </c>
      <c r="FD481">
        <v>38.07133333333333</v>
      </c>
      <c r="FE481">
        <v>38</v>
      </c>
      <c r="FF481">
        <v>1155.555925925926</v>
      </c>
      <c r="FG481">
        <v>39.43</v>
      </c>
      <c r="FH481">
        <v>0</v>
      </c>
      <c r="FI481">
        <v>1761335624.6</v>
      </c>
      <c r="FJ481">
        <v>0</v>
      </c>
      <c r="FK481">
        <v>1448.921538461539</v>
      </c>
      <c r="FL481">
        <v>-29.07897435608117</v>
      </c>
      <c r="FM481">
        <v>-335.0632478595646</v>
      </c>
      <c r="FN481">
        <v>17233.83846153846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-46.2023675</v>
      </c>
      <c r="GD481">
        <v>0.1639305816134984</v>
      </c>
      <c r="GE481">
        <v>0.06255743116329154</v>
      </c>
      <c r="GF481">
        <v>1</v>
      </c>
      <c r="GG481">
        <v>1450.932352941176</v>
      </c>
      <c r="GH481">
        <v>-28.79816654091125</v>
      </c>
      <c r="GI481">
        <v>2.829464778762238</v>
      </c>
      <c r="GJ481">
        <v>0</v>
      </c>
      <c r="GK481">
        <v>2.987131</v>
      </c>
      <c r="GL481">
        <v>-0.3174711444652941</v>
      </c>
      <c r="GM481">
        <v>0.0309446020979427</v>
      </c>
      <c r="GN481">
        <v>0</v>
      </c>
      <c r="GO481">
        <v>1</v>
      </c>
      <c r="GP481">
        <v>3</v>
      </c>
      <c r="GQ481" t="s">
        <v>446</v>
      </c>
      <c r="GR481">
        <v>3.13025</v>
      </c>
      <c r="GS481">
        <v>2.7229</v>
      </c>
      <c r="GT481">
        <v>0.182817</v>
      </c>
      <c r="GU481">
        <v>0.188061</v>
      </c>
      <c r="GV481">
        <v>0.08149720000000001</v>
      </c>
      <c r="GW481">
        <v>0.0710857</v>
      </c>
      <c r="GX481">
        <v>24597.2</v>
      </c>
      <c r="GY481">
        <v>23725.4</v>
      </c>
      <c r="GZ481">
        <v>30638.5</v>
      </c>
      <c r="HA481">
        <v>29471.4</v>
      </c>
      <c r="HB481">
        <v>38826.2</v>
      </c>
      <c r="HC481">
        <v>36028.5</v>
      </c>
      <c r="HD481">
        <v>46838.9</v>
      </c>
      <c r="HE481">
        <v>43785.8</v>
      </c>
      <c r="HF481">
        <v>1.8417</v>
      </c>
      <c r="HG481">
        <v>1.82857</v>
      </c>
      <c r="HH481">
        <v>0.0379756</v>
      </c>
      <c r="HI481">
        <v>0</v>
      </c>
      <c r="HJ481">
        <v>23.3923</v>
      </c>
      <c r="HK481">
        <v>999.9</v>
      </c>
      <c r="HL481">
        <v>30.9</v>
      </c>
      <c r="HM481">
        <v>32.7</v>
      </c>
      <c r="HN481">
        <v>17.0373</v>
      </c>
      <c r="HO481">
        <v>63.6904</v>
      </c>
      <c r="HP481">
        <v>19.1867</v>
      </c>
      <c r="HQ481">
        <v>1</v>
      </c>
      <c r="HR481">
        <v>0.0678049</v>
      </c>
      <c r="HS481">
        <v>2.54519</v>
      </c>
      <c r="HT481">
        <v>20.1878</v>
      </c>
      <c r="HU481">
        <v>5.22702</v>
      </c>
      <c r="HV481">
        <v>11.974</v>
      </c>
      <c r="HW481">
        <v>4.97085</v>
      </c>
      <c r="HX481">
        <v>3.28958</v>
      </c>
      <c r="HY481">
        <v>9999</v>
      </c>
      <c r="HZ481">
        <v>9999</v>
      </c>
      <c r="IA481">
        <v>9999</v>
      </c>
      <c r="IB481">
        <v>999.9</v>
      </c>
      <c r="IC481">
        <v>4.97295</v>
      </c>
      <c r="ID481">
        <v>1.87759</v>
      </c>
      <c r="IE481">
        <v>1.87561</v>
      </c>
      <c r="IF481">
        <v>1.87849</v>
      </c>
      <c r="IG481">
        <v>1.87515</v>
      </c>
      <c r="IH481">
        <v>1.87866</v>
      </c>
      <c r="II481">
        <v>1.87582</v>
      </c>
      <c r="IJ481">
        <v>1.87698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1.57</v>
      </c>
      <c r="IY481">
        <v>0.1334</v>
      </c>
      <c r="IZ481">
        <v>-0.1194416370607354</v>
      </c>
      <c r="JA481">
        <v>0.002211305909277446</v>
      </c>
      <c r="JB481">
        <v>-1.416678044876584E-06</v>
      </c>
      <c r="JC481">
        <v>5.589822708492042E-10</v>
      </c>
      <c r="JD481">
        <v>-0.0366444106193515</v>
      </c>
      <c r="JE481">
        <v>-0.003883289402147765</v>
      </c>
      <c r="JF481">
        <v>0.001294046794190009</v>
      </c>
      <c r="JG481">
        <v>-2.515066912705432E-05</v>
      </c>
      <c r="JH481">
        <v>14</v>
      </c>
      <c r="JI481">
        <v>2052</v>
      </c>
      <c r="JJ481">
        <v>1</v>
      </c>
      <c r="JK481">
        <v>21</v>
      </c>
      <c r="JL481">
        <v>29355593.1</v>
      </c>
      <c r="JM481">
        <v>29355593.1</v>
      </c>
      <c r="JN481">
        <v>2.81006</v>
      </c>
      <c r="JO481">
        <v>2.51831</v>
      </c>
      <c r="JP481">
        <v>1.39893</v>
      </c>
      <c r="JQ481">
        <v>2.32788</v>
      </c>
      <c r="JR481">
        <v>1.44897</v>
      </c>
      <c r="JS481">
        <v>2.53906</v>
      </c>
      <c r="JT481">
        <v>38.0863</v>
      </c>
      <c r="JU481">
        <v>23.8686</v>
      </c>
      <c r="JV481">
        <v>18</v>
      </c>
      <c r="JW481">
        <v>479.029</v>
      </c>
      <c r="JX481">
        <v>440.26</v>
      </c>
      <c r="JY481">
        <v>20.3456</v>
      </c>
      <c r="JZ481">
        <v>27.9319</v>
      </c>
      <c r="KA481">
        <v>30.0005</v>
      </c>
      <c r="KB481">
        <v>27.4011</v>
      </c>
      <c r="KC481">
        <v>27.4429</v>
      </c>
      <c r="KD481">
        <v>56.2934</v>
      </c>
      <c r="KE481">
        <v>20.8884</v>
      </c>
      <c r="KF481">
        <v>8.878159999999999</v>
      </c>
      <c r="KG481">
        <v>20.3288</v>
      </c>
      <c r="KH481">
        <v>1356.07</v>
      </c>
      <c r="KI481">
        <v>13.5228</v>
      </c>
      <c r="KJ481">
        <v>101.249</v>
      </c>
      <c r="KK481">
        <v>100.721</v>
      </c>
    </row>
    <row r="482" spans="1:297">
      <c r="A482">
        <v>466</v>
      </c>
      <c r="B482">
        <v>1761335593.6</v>
      </c>
      <c r="C482">
        <v>7553</v>
      </c>
      <c r="D482" t="s">
        <v>1379</v>
      </c>
      <c r="E482" t="s">
        <v>1380</v>
      </c>
      <c r="F482">
        <v>5</v>
      </c>
      <c r="G482" t="s">
        <v>1218</v>
      </c>
      <c r="H482" t="s">
        <v>436</v>
      </c>
      <c r="I482">
        <v>1761335585.814285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1362.326322737641</v>
      </c>
      <c r="AK482">
        <v>1327.744787878787</v>
      </c>
      <c r="AL482">
        <v>3.399227409383482</v>
      </c>
      <c r="AM482">
        <v>65.51020882067021</v>
      </c>
      <c r="AN482">
        <f>(AP482 - AO482 + DY482*1E3/(8.314*(EA482+273.15)) * AR482/DX482 * AQ482) * DX482/(100*DL482) * 1000/(1000 - AP482)</f>
        <v>0</v>
      </c>
      <c r="AO482">
        <v>13.42324660685454</v>
      </c>
      <c r="AP482">
        <v>16.34365818181818</v>
      </c>
      <c r="AQ482">
        <v>-2.596451603487926E-05</v>
      </c>
      <c r="AR482">
        <v>115.0369576988804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1761335585.814285</v>
      </c>
      <c r="DR482">
        <v>1281.687142857143</v>
      </c>
      <c r="DS482">
        <v>1327.888214285714</v>
      </c>
      <c r="DT482">
        <v>16.346825</v>
      </c>
      <c r="DU482">
        <v>13.40439285714286</v>
      </c>
      <c r="DV482">
        <v>1280.124285714286</v>
      </c>
      <c r="DW482">
        <v>16.21344642857143</v>
      </c>
      <c r="DX482">
        <v>500.0629642857142</v>
      </c>
      <c r="DY482">
        <v>90.08734285714286</v>
      </c>
      <c r="DZ482">
        <v>0.04509800000000001</v>
      </c>
      <c r="EA482">
        <v>23.87718214285714</v>
      </c>
      <c r="EB482">
        <v>24.01757142857143</v>
      </c>
      <c r="EC482">
        <v>999.9000000000002</v>
      </c>
      <c r="ED482">
        <v>0</v>
      </c>
      <c r="EE482">
        <v>0</v>
      </c>
      <c r="EF482">
        <v>10009.70928571429</v>
      </c>
      <c r="EG482">
        <v>0</v>
      </c>
      <c r="EH482">
        <v>1142.49</v>
      </c>
      <c r="EI482">
        <v>-46.20135714285714</v>
      </c>
      <c r="EJ482">
        <v>1302.987142857143</v>
      </c>
      <c r="EK482">
        <v>1345.928928571429</v>
      </c>
      <c r="EL482">
        <v>2.942428571428572</v>
      </c>
      <c r="EM482">
        <v>1327.888214285714</v>
      </c>
      <c r="EN482">
        <v>13.40439285714286</v>
      </c>
      <c r="EO482">
        <v>1.472641428571428</v>
      </c>
      <c r="EP482">
        <v>1.207566071428571</v>
      </c>
      <c r="EQ482">
        <v>12.68702857142857</v>
      </c>
      <c r="ER482">
        <v>9.695135357142858</v>
      </c>
      <c r="ES482">
        <v>1199.986785714286</v>
      </c>
      <c r="ET482">
        <v>0.9670050714285717</v>
      </c>
      <c r="EU482">
        <v>0.0329952</v>
      </c>
      <c r="EV482">
        <v>0</v>
      </c>
      <c r="EW482">
        <v>1446.646428571428</v>
      </c>
      <c r="EX482">
        <v>5.000560000000001</v>
      </c>
      <c r="EY482">
        <v>17207.26071428571</v>
      </c>
      <c r="EZ482">
        <v>10316.71071428571</v>
      </c>
      <c r="FA482">
        <v>37</v>
      </c>
      <c r="FB482">
        <v>39.125</v>
      </c>
      <c r="FC482">
        <v>37.687</v>
      </c>
      <c r="FD482">
        <v>38.07099999999999</v>
      </c>
      <c r="FE482">
        <v>38</v>
      </c>
      <c r="FF482">
        <v>1155.556785714286</v>
      </c>
      <c r="FG482">
        <v>39.43</v>
      </c>
      <c r="FH482">
        <v>0</v>
      </c>
      <c r="FI482">
        <v>1761335630</v>
      </c>
      <c r="FJ482">
        <v>0</v>
      </c>
      <c r="FK482">
        <v>1446.15</v>
      </c>
      <c r="FL482">
        <v>-29.24615380933937</v>
      </c>
      <c r="FM482">
        <v>-337.9461533763247</v>
      </c>
      <c r="FN482">
        <v>17201.468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-46.2214525</v>
      </c>
      <c r="GD482">
        <v>0.06770994371492972</v>
      </c>
      <c r="GE482">
        <v>0.06709133695008621</v>
      </c>
      <c r="GF482">
        <v>1</v>
      </c>
      <c r="GG482">
        <v>1448.047647058823</v>
      </c>
      <c r="GH482">
        <v>-28.97570664812594</v>
      </c>
      <c r="GI482">
        <v>2.847860971102096</v>
      </c>
      <c r="GJ482">
        <v>0</v>
      </c>
      <c r="GK482">
        <v>2.95649925</v>
      </c>
      <c r="GL482">
        <v>-0.3349221388367761</v>
      </c>
      <c r="GM482">
        <v>0.0326905542464104</v>
      </c>
      <c r="GN482">
        <v>0</v>
      </c>
      <c r="GO482">
        <v>1</v>
      </c>
      <c r="GP482">
        <v>3</v>
      </c>
      <c r="GQ482" t="s">
        <v>446</v>
      </c>
      <c r="GR482">
        <v>3.13012</v>
      </c>
      <c r="GS482">
        <v>2.7227</v>
      </c>
      <c r="GT482">
        <v>0.184251</v>
      </c>
      <c r="GU482">
        <v>0.189466</v>
      </c>
      <c r="GV482">
        <v>0.0814822</v>
      </c>
      <c r="GW482">
        <v>0.07127459999999999</v>
      </c>
      <c r="GX482">
        <v>24553.3</v>
      </c>
      <c r="GY482">
        <v>23684.3</v>
      </c>
      <c r="GZ482">
        <v>30637.6</v>
      </c>
      <c r="HA482">
        <v>29471.3</v>
      </c>
      <c r="HB482">
        <v>38825.9</v>
      </c>
      <c r="HC482">
        <v>36021.1</v>
      </c>
      <c r="HD482">
        <v>46837.7</v>
      </c>
      <c r="HE482">
        <v>43785.7</v>
      </c>
      <c r="HF482">
        <v>1.84137</v>
      </c>
      <c r="HG482">
        <v>1.8287</v>
      </c>
      <c r="HH482">
        <v>0.0381023</v>
      </c>
      <c r="HI482">
        <v>0</v>
      </c>
      <c r="HJ482">
        <v>23.3923</v>
      </c>
      <c r="HK482">
        <v>999.9</v>
      </c>
      <c r="HL482">
        <v>30.9</v>
      </c>
      <c r="HM482">
        <v>32.7</v>
      </c>
      <c r="HN482">
        <v>17.0389</v>
      </c>
      <c r="HO482">
        <v>63.3404</v>
      </c>
      <c r="HP482">
        <v>19.0825</v>
      </c>
      <c r="HQ482">
        <v>1</v>
      </c>
      <c r="HR482">
        <v>0.0684375</v>
      </c>
      <c r="HS482">
        <v>2.56011</v>
      </c>
      <c r="HT482">
        <v>20.1879</v>
      </c>
      <c r="HU482">
        <v>5.22762</v>
      </c>
      <c r="HV482">
        <v>11.974</v>
      </c>
      <c r="HW482">
        <v>4.9706</v>
      </c>
      <c r="HX482">
        <v>3.28955</v>
      </c>
      <c r="HY482">
        <v>9999</v>
      </c>
      <c r="HZ482">
        <v>9999</v>
      </c>
      <c r="IA482">
        <v>9999</v>
      </c>
      <c r="IB482">
        <v>999.9</v>
      </c>
      <c r="IC482">
        <v>4.97293</v>
      </c>
      <c r="ID482">
        <v>1.87758</v>
      </c>
      <c r="IE482">
        <v>1.87561</v>
      </c>
      <c r="IF482">
        <v>1.87847</v>
      </c>
      <c r="IG482">
        <v>1.87515</v>
      </c>
      <c r="IH482">
        <v>1.87866</v>
      </c>
      <c r="II482">
        <v>1.87583</v>
      </c>
      <c r="IJ482">
        <v>1.87698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1.6</v>
      </c>
      <c r="IY482">
        <v>0.1334</v>
      </c>
      <c r="IZ482">
        <v>-0.1194416370607354</v>
      </c>
      <c r="JA482">
        <v>0.002211305909277446</v>
      </c>
      <c r="JB482">
        <v>-1.416678044876584E-06</v>
      </c>
      <c r="JC482">
        <v>5.589822708492042E-10</v>
      </c>
      <c r="JD482">
        <v>-0.0366444106193515</v>
      </c>
      <c r="JE482">
        <v>-0.003883289402147765</v>
      </c>
      <c r="JF482">
        <v>0.001294046794190009</v>
      </c>
      <c r="JG482">
        <v>-2.515066912705432E-05</v>
      </c>
      <c r="JH482">
        <v>14</v>
      </c>
      <c r="JI482">
        <v>2052</v>
      </c>
      <c r="JJ482">
        <v>1</v>
      </c>
      <c r="JK482">
        <v>21</v>
      </c>
      <c r="JL482">
        <v>29355593.2</v>
      </c>
      <c r="JM482">
        <v>29355593.2</v>
      </c>
      <c r="JN482">
        <v>2.83569</v>
      </c>
      <c r="JO482">
        <v>2.51953</v>
      </c>
      <c r="JP482">
        <v>1.39893</v>
      </c>
      <c r="JQ482">
        <v>2.32788</v>
      </c>
      <c r="JR482">
        <v>1.44897</v>
      </c>
      <c r="JS482">
        <v>2.60864</v>
      </c>
      <c r="JT482">
        <v>38.0863</v>
      </c>
      <c r="JU482">
        <v>23.8861</v>
      </c>
      <c r="JV482">
        <v>18</v>
      </c>
      <c r="JW482">
        <v>478.905</v>
      </c>
      <c r="JX482">
        <v>440.402</v>
      </c>
      <c r="JY482">
        <v>20.3258</v>
      </c>
      <c r="JZ482">
        <v>27.939</v>
      </c>
      <c r="KA482">
        <v>30.0006</v>
      </c>
      <c r="KB482">
        <v>27.409</v>
      </c>
      <c r="KC482">
        <v>27.4514</v>
      </c>
      <c r="KD482">
        <v>56.8773</v>
      </c>
      <c r="KE482">
        <v>20.8884</v>
      </c>
      <c r="KF482">
        <v>8.878159999999999</v>
      </c>
      <c r="KG482">
        <v>20.3132</v>
      </c>
      <c r="KH482">
        <v>1376.11</v>
      </c>
      <c r="KI482">
        <v>13.5529</v>
      </c>
      <c r="KJ482">
        <v>101.246</v>
      </c>
      <c r="KK482">
        <v>100.721</v>
      </c>
    </row>
    <row r="483" spans="1:297">
      <c r="A483">
        <v>467</v>
      </c>
      <c r="B483">
        <v>1761335598.6</v>
      </c>
      <c r="C483">
        <v>7558</v>
      </c>
      <c r="D483" t="s">
        <v>1381</v>
      </c>
      <c r="E483" t="s">
        <v>1382</v>
      </c>
      <c r="F483">
        <v>5</v>
      </c>
      <c r="G483" t="s">
        <v>1218</v>
      </c>
      <c r="H483" t="s">
        <v>436</v>
      </c>
      <c r="I483">
        <v>1761335591.1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1379.422981131774</v>
      </c>
      <c r="AK483">
        <v>1344.760545454545</v>
      </c>
      <c r="AL483">
        <v>3.411527134814817</v>
      </c>
      <c r="AM483">
        <v>65.51020882067021</v>
      </c>
      <c r="AN483">
        <f>(AP483 - AO483 + DY483*1E3/(8.314*(EA483+273.15)) * AR483/DX483 * AQ483) * DX483/(100*DL483) * 1000/(1000 - AP483)</f>
        <v>0</v>
      </c>
      <c r="AO483">
        <v>13.47732745949194</v>
      </c>
      <c r="AP483">
        <v>16.34837090909091</v>
      </c>
      <c r="AQ483">
        <v>5.276997598696901E-05</v>
      </c>
      <c r="AR483">
        <v>115.0369576988804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1761335591.1</v>
      </c>
      <c r="DR483">
        <v>1299.36</v>
      </c>
      <c r="DS483">
        <v>1345.617037037037</v>
      </c>
      <c r="DT483">
        <v>16.34664444444444</v>
      </c>
      <c r="DU483">
        <v>13.43875925925926</v>
      </c>
      <c r="DV483">
        <v>1297.774074074074</v>
      </c>
      <c r="DW483">
        <v>16.21327037037037</v>
      </c>
      <c r="DX483">
        <v>500.0263703703704</v>
      </c>
      <c r="DY483">
        <v>90.08649259259258</v>
      </c>
      <c r="DZ483">
        <v>0.04511036666666667</v>
      </c>
      <c r="EA483">
        <v>23.87494444444445</v>
      </c>
      <c r="EB483">
        <v>24.01792962962963</v>
      </c>
      <c r="EC483">
        <v>999.9000000000001</v>
      </c>
      <c r="ED483">
        <v>0</v>
      </c>
      <c r="EE483">
        <v>0</v>
      </c>
      <c r="EF483">
        <v>9996.11037037037</v>
      </c>
      <c r="EG483">
        <v>0</v>
      </c>
      <c r="EH483">
        <v>1142.486296296296</v>
      </c>
      <c r="EI483">
        <v>-46.25715185185186</v>
      </c>
      <c r="EJ483">
        <v>1320.952962962963</v>
      </c>
      <c r="EK483">
        <v>1363.947037037037</v>
      </c>
      <c r="EL483">
        <v>2.907875185185186</v>
      </c>
      <c r="EM483">
        <v>1345.617037037037</v>
      </c>
      <c r="EN483">
        <v>13.43875925925926</v>
      </c>
      <c r="EO483">
        <v>1.472611111111111</v>
      </c>
      <c r="EP483">
        <v>1.210650740740741</v>
      </c>
      <c r="EQ483">
        <v>12.68671481481482</v>
      </c>
      <c r="ER483">
        <v>9.73314222222222</v>
      </c>
      <c r="ES483">
        <v>1200.017407407408</v>
      </c>
      <c r="ET483">
        <v>0.9670060000000001</v>
      </c>
      <c r="EU483">
        <v>0.0329943</v>
      </c>
      <c r="EV483">
        <v>0</v>
      </c>
      <c r="EW483">
        <v>1444.044444444445</v>
      </c>
      <c r="EX483">
        <v>5.000560000000001</v>
      </c>
      <c r="EY483">
        <v>17177.67037037037</v>
      </c>
      <c r="EZ483">
        <v>10316.97407407408</v>
      </c>
      <c r="FA483">
        <v>36.99533333333333</v>
      </c>
      <c r="FB483">
        <v>39.125</v>
      </c>
      <c r="FC483">
        <v>37.687</v>
      </c>
      <c r="FD483">
        <v>38.07599999999999</v>
      </c>
      <c r="FE483">
        <v>38</v>
      </c>
      <c r="FF483">
        <v>1155.587407407407</v>
      </c>
      <c r="FG483">
        <v>39.43</v>
      </c>
      <c r="FH483">
        <v>0</v>
      </c>
      <c r="FI483">
        <v>1761335634.8</v>
      </c>
      <c r="FJ483">
        <v>0</v>
      </c>
      <c r="FK483">
        <v>1443.7656</v>
      </c>
      <c r="FL483">
        <v>-29.81076927756902</v>
      </c>
      <c r="FM483">
        <v>-343.5846159610894</v>
      </c>
      <c r="FN483">
        <v>17174.464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-46.22776</v>
      </c>
      <c r="GD483">
        <v>-0.4874476547841375</v>
      </c>
      <c r="GE483">
        <v>0.08363785267449203</v>
      </c>
      <c r="GF483">
        <v>1</v>
      </c>
      <c r="GG483">
        <v>1446.001764705883</v>
      </c>
      <c r="GH483">
        <v>-29.47624140784297</v>
      </c>
      <c r="GI483">
        <v>2.897329876839168</v>
      </c>
      <c r="GJ483">
        <v>0</v>
      </c>
      <c r="GK483">
        <v>2.9300935</v>
      </c>
      <c r="GL483">
        <v>-0.3829296810506642</v>
      </c>
      <c r="GM483">
        <v>0.0377332004042859</v>
      </c>
      <c r="GN483">
        <v>0</v>
      </c>
      <c r="GO483">
        <v>1</v>
      </c>
      <c r="GP483">
        <v>3</v>
      </c>
      <c r="GQ483" t="s">
        <v>446</v>
      </c>
      <c r="GR483">
        <v>3.13</v>
      </c>
      <c r="GS483">
        <v>2.72294</v>
      </c>
      <c r="GT483">
        <v>0.185683</v>
      </c>
      <c r="GU483">
        <v>0.190883</v>
      </c>
      <c r="GV483">
        <v>0.0814949</v>
      </c>
      <c r="GW483">
        <v>0.0713662</v>
      </c>
      <c r="GX483">
        <v>24509.7</v>
      </c>
      <c r="GY483">
        <v>23642.8</v>
      </c>
      <c r="GZ483">
        <v>30637</v>
      </c>
      <c r="HA483">
        <v>29471.3</v>
      </c>
      <c r="HB483">
        <v>38824.7</v>
      </c>
      <c r="HC483">
        <v>36017.5</v>
      </c>
      <c r="HD483">
        <v>46836.7</v>
      </c>
      <c r="HE483">
        <v>43785.6</v>
      </c>
      <c r="HF483">
        <v>1.84133</v>
      </c>
      <c r="HG483">
        <v>1.8289</v>
      </c>
      <c r="HH483">
        <v>0.037834</v>
      </c>
      <c r="HI483">
        <v>0</v>
      </c>
      <c r="HJ483">
        <v>23.3928</v>
      </c>
      <c r="HK483">
        <v>999.9</v>
      </c>
      <c r="HL483">
        <v>30.9</v>
      </c>
      <c r="HM483">
        <v>32.7</v>
      </c>
      <c r="HN483">
        <v>17.0383</v>
      </c>
      <c r="HO483">
        <v>63.3804</v>
      </c>
      <c r="HP483">
        <v>19.1787</v>
      </c>
      <c r="HQ483">
        <v>1</v>
      </c>
      <c r="HR483">
        <v>0.0689837</v>
      </c>
      <c r="HS483">
        <v>2.57341</v>
      </c>
      <c r="HT483">
        <v>20.1876</v>
      </c>
      <c r="HU483">
        <v>5.22747</v>
      </c>
      <c r="HV483">
        <v>11.974</v>
      </c>
      <c r="HW483">
        <v>4.97065</v>
      </c>
      <c r="HX483">
        <v>3.28963</v>
      </c>
      <c r="HY483">
        <v>9999</v>
      </c>
      <c r="HZ483">
        <v>9999</v>
      </c>
      <c r="IA483">
        <v>9999</v>
      </c>
      <c r="IB483">
        <v>999.9</v>
      </c>
      <c r="IC483">
        <v>4.97297</v>
      </c>
      <c r="ID483">
        <v>1.87759</v>
      </c>
      <c r="IE483">
        <v>1.87561</v>
      </c>
      <c r="IF483">
        <v>1.87849</v>
      </c>
      <c r="IG483">
        <v>1.87515</v>
      </c>
      <c r="IH483">
        <v>1.87866</v>
      </c>
      <c r="II483">
        <v>1.87584</v>
      </c>
      <c r="IJ483">
        <v>1.87698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1.62</v>
      </c>
      <c r="IY483">
        <v>0.1334</v>
      </c>
      <c r="IZ483">
        <v>-0.1194416370607354</v>
      </c>
      <c r="JA483">
        <v>0.002211305909277446</v>
      </c>
      <c r="JB483">
        <v>-1.416678044876584E-06</v>
      </c>
      <c r="JC483">
        <v>5.589822708492042E-10</v>
      </c>
      <c r="JD483">
        <v>-0.0366444106193515</v>
      </c>
      <c r="JE483">
        <v>-0.003883289402147765</v>
      </c>
      <c r="JF483">
        <v>0.001294046794190009</v>
      </c>
      <c r="JG483">
        <v>-2.515066912705432E-05</v>
      </c>
      <c r="JH483">
        <v>14</v>
      </c>
      <c r="JI483">
        <v>2052</v>
      </c>
      <c r="JJ483">
        <v>1</v>
      </c>
      <c r="JK483">
        <v>21</v>
      </c>
      <c r="JL483">
        <v>29355593.3</v>
      </c>
      <c r="JM483">
        <v>29355593.3</v>
      </c>
      <c r="JN483">
        <v>2.86621</v>
      </c>
      <c r="JO483">
        <v>2.53174</v>
      </c>
      <c r="JP483">
        <v>1.39893</v>
      </c>
      <c r="JQ483">
        <v>2.32788</v>
      </c>
      <c r="JR483">
        <v>1.44897</v>
      </c>
      <c r="JS483">
        <v>2.53052</v>
      </c>
      <c r="JT483">
        <v>38.0863</v>
      </c>
      <c r="JU483">
        <v>23.8686</v>
      </c>
      <c r="JV483">
        <v>18</v>
      </c>
      <c r="JW483">
        <v>478.938</v>
      </c>
      <c r="JX483">
        <v>440.595</v>
      </c>
      <c r="JY483">
        <v>20.3087</v>
      </c>
      <c r="JZ483">
        <v>27.9462</v>
      </c>
      <c r="KA483">
        <v>30.0006</v>
      </c>
      <c r="KB483">
        <v>27.418</v>
      </c>
      <c r="KC483">
        <v>27.4605</v>
      </c>
      <c r="KD483">
        <v>57.3982</v>
      </c>
      <c r="KE483">
        <v>20.6009</v>
      </c>
      <c r="KF483">
        <v>8.878159999999999</v>
      </c>
      <c r="KG483">
        <v>20.2941</v>
      </c>
      <c r="KH483">
        <v>1389.48</v>
      </c>
      <c r="KI483">
        <v>13.5801</v>
      </c>
      <c r="KJ483">
        <v>101.244</v>
      </c>
      <c r="KK483">
        <v>100.721</v>
      </c>
    </row>
    <row r="484" spans="1:297">
      <c r="A484">
        <v>468</v>
      </c>
      <c r="B484">
        <v>1761335603.6</v>
      </c>
      <c r="C484">
        <v>7563</v>
      </c>
      <c r="D484" t="s">
        <v>1383</v>
      </c>
      <c r="E484" t="s">
        <v>1384</v>
      </c>
      <c r="F484">
        <v>5</v>
      </c>
      <c r="G484" t="s">
        <v>1218</v>
      </c>
      <c r="H484" t="s">
        <v>436</v>
      </c>
      <c r="I484">
        <v>1761335595.814285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1396.201657697853</v>
      </c>
      <c r="AK484">
        <v>1361.716727272727</v>
      </c>
      <c r="AL484">
        <v>3.382258401975323</v>
      </c>
      <c r="AM484">
        <v>65.51020882067021</v>
      </c>
      <c r="AN484">
        <f>(AP484 - AO484 + DY484*1E3/(8.314*(EA484+273.15)) * AR484/DX484 * AQ484) * DX484/(100*DL484) * 1000/(1000 - AP484)</f>
        <v>0</v>
      </c>
      <c r="AO484">
        <v>13.49950213948229</v>
      </c>
      <c r="AP484">
        <v>16.35070060606061</v>
      </c>
      <c r="AQ484">
        <v>-4.240807446708554E-06</v>
      </c>
      <c r="AR484">
        <v>115.0369576988804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1761335595.814285</v>
      </c>
      <c r="DR484">
        <v>1315.116428571428</v>
      </c>
      <c r="DS484">
        <v>1361.379285714286</v>
      </c>
      <c r="DT484">
        <v>16.34703571428571</v>
      </c>
      <c r="DU484">
        <v>13.46883571428571</v>
      </c>
      <c r="DV484">
        <v>1313.508571428571</v>
      </c>
      <c r="DW484">
        <v>16.21365</v>
      </c>
      <c r="DX484">
        <v>500.0112857142857</v>
      </c>
      <c r="DY484">
        <v>90.08575714285715</v>
      </c>
      <c r="DZ484">
        <v>0.04512330357142857</v>
      </c>
      <c r="EA484">
        <v>23.87266785714286</v>
      </c>
      <c r="EB484">
        <v>24.01549285714285</v>
      </c>
      <c r="EC484">
        <v>999.9000000000002</v>
      </c>
      <c r="ED484">
        <v>0</v>
      </c>
      <c r="EE484">
        <v>0</v>
      </c>
      <c r="EF484">
        <v>9996.717142857144</v>
      </c>
      <c r="EG484">
        <v>0</v>
      </c>
      <c r="EH484">
        <v>1142.495714285714</v>
      </c>
      <c r="EI484">
        <v>-46.26212142857144</v>
      </c>
      <c r="EJ484">
        <v>1336.972142857143</v>
      </c>
      <c r="EK484">
        <v>1379.966071428571</v>
      </c>
      <c r="EL484">
        <v>2.878188214285714</v>
      </c>
      <c r="EM484">
        <v>1361.379285714286</v>
      </c>
      <c r="EN484">
        <v>13.46883571428571</v>
      </c>
      <c r="EO484">
        <v>1.472633928571428</v>
      </c>
      <c r="EP484">
        <v>1.213350357142857</v>
      </c>
      <c r="EQ484">
        <v>12.68694642857143</v>
      </c>
      <c r="ER484">
        <v>9.766330357142857</v>
      </c>
      <c r="ES484">
        <v>1200.017142857143</v>
      </c>
      <c r="ET484">
        <v>0.9670060000000003</v>
      </c>
      <c r="EU484">
        <v>0.0329943</v>
      </c>
      <c r="EV484">
        <v>0</v>
      </c>
      <c r="EW484">
        <v>1441.7175</v>
      </c>
      <c r="EX484">
        <v>5.000560000000001</v>
      </c>
      <c r="EY484">
        <v>17150.60357142858</v>
      </c>
      <c r="EZ484">
        <v>10316.97142857143</v>
      </c>
      <c r="FA484">
        <v>36.99325</v>
      </c>
      <c r="FB484">
        <v>39.125</v>
      </c>
      <c r="FC484">
        <v>37.687</v>
      </c>
      <c r="FD484">
        <v>38.07774999999999</v>
      </c>
      <c r="FE484">
        <v>38</v>
      </c>
      <c r="FF484">
        <v>1155.587142857143</v>
      </c>
      <c r="FG484">
        <v>39.43</v>
      </c>
      <c r="FH484">
        <v>0</v>
      </c>
      <c r="FI484">
        <v>1761335639.6</v>
      </c>
      <c r="FJ484">
        <v>0</v>
      </c>
      <c r="FK484">
        <v>1441.3856</v>
      </c>
      <c r="FL484">
        <v>-30.25846159213063</v>
      </c>
      <c r="FM484">
        <v>-343.9615390330445</v>
      </c>
      <c r="FN484">
        <v>17146.86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-46.2381375</v>
      </c>
      <c r="GD484">
        <v>-0.14196360225128</v>
      </c>
      <c r="GE484">
        <v>0.0828061039039395</v>
      </c>
      <c r="GF484">
        <v>1</v>
      </c>
      <c r="GG484">
        <v>1443.027352941177</v>
      </c>
      <c r="GH484">
        <v>-29.95370512034121</v>
      </c>
      <c r="GI484">
        <v>2.945566268162786</v>
      </c>
      <c r="GJ484">
        <v>0</v>
      </c>
      <c r="GK484">
        <v>2.893814</v>
      </c>
      <c r="GL484">
        <v>-0.3908208630394056</v>
      </c>
      <c r="GM484">
        <v>0.03839323285424139</v>
      </c>
      <c r="GN484">
        <v>0</v>
      </c>
      <c r="GO484">
        <v>1</v>
      </c>
      <c r="GP484">
        <v>3</v>
      </c>
      <c r="GQ484" t="s">
        <v>446</v>
      </c>
      <c r="GR484">
        <v>3.12994</v>
      </c>
      <c r="GS484">
        <v>2.72303</v>
      </c>
      <c r="GT484">
        <v>0.18709</v>
      </c>
      <c r="GU484">
        <v>0.192285</v>
      </c>
      <c r="GV484">
        <v>0.08150209999999999</v>
      </c>
      <c r="GW484">
        <v>0.07148409999999999</v>
      </c>
      <c r="GX484">
        <v>24466.7</v>
      </c>
      <c r="GY484">
        <v>23601.4</v>
      </c>
      <c r="GZ484">
        <v>30636.3</v>
      </c>
      <c r="HA484">
        <v>29470.8</v>
      </c>
      <c r="HB484">
        <v>38823.8</v>
      </c>
      <c r="HC484">
        <v>36012.4</v>
      </c>
      <c r="HD484">
        <v>46835.9</v>
      </c>
      <c r="HE484">
        <v>43784.8</v>
      </c>
      <c r="HF484">
        <v>1.84125</v>
      </c>
      <c r="HG484">
        <v>1.829</v>
      </c>
      <c r="HH484">
        <v>0.0373535</v>
      </c>
      <c r="HI484">
        <v>0</v>
      </c>
      <c r="HJ484">
        <v>23.3928</v>
      </c>
      <c r="HK484">
        <v>999.9</v>
      </c>
      <c r="HL484">
        <v>30.9</v>
      </c>
      <c r="HM484">
        <v>32.7</v>
      </c>
      <c r="HN484">
        <v>17.0393</v>
      </c>
      <c r="HO484">
        <v>63.4804</v>
      </c>
      <c r="HP484">
        <v>19.4391</v>
      </c>
      <c r="HQ484">
        <v>1</v>
      </c>
      <c r="HR484">
        <v>0.0693979</v>
      </c>
      <c r="HS484">
        <v>2.57775</v>
      </c>
      <c r="HT484">
        <v>20.1876</v>
      </c>
      <c r="HU484">
        <v>5.22762</v>
      </c>
      <c r="HV484">
        <v>11.974</v>
      </c>
      <c r="HW484">
        <v>4.97045</v>
      </c>
      <c r="HX484">
        <v>3.28953</v>
      </c>
      <c r="HY484">
        <v>9999</v>
      </c>
      <c r="HZ484">
        <v>9999</v>
      </c>
      <c r="IA484">
        <v>9999</v>
      </c>
      <c r="IB484">
        <v>999.9</v>
      </c>
      <c r="IC484">
        <v>4.97299</v>
      </c>
      <c r="ID484">
        <v>1.87757</v>
      </c>
      <c r="IE484">
        <v>1.87561</v>
      </c>
      <c r="IF484">
        <v>1.87845</v>
      </c>
      <c r="IG484">
        <v>1.87514</v>
      </c>
      <c r="IH484">
        <v>1.87866</v>
      </c>
      <c r="II484">
        <v>1.87579</v>
      </c>
      <c r="IJ484">
        <v>1.87697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1.64</v>
      </c>
      <c r="IY484">
        <v>0.1335</v>
      </c>
      <c r="IZ484">
        <v>-0.1194416370607354</v>
      </c>
      <c r="JA484">
        <v>0.002211305909277446</v>
      </c>
      <c r="JB484">
        <v>-1.416678044876584E-06</v>
      </c>
      <c r="JC484">
        <v>5.589822708492042E-10</v>
      </c>
      <c r="JD484">
        <v>-0.0366444106193515</v>
      </c>
      <c r="JE484">
        <v>-0.003883289402147765</v>
      </c>
      <c r="JF484">
        <v>0.001294046794190009</v>
      </c>
      <c r="JG484">
        <v>-2.515066912705432E-05</v>
      </c>
      <c r="JH484">
        <v>14</v>
      </c>
      <c r="JI484">
        <v>2052</v>
      </c>
      <c r="JJ484">
        <v>1</v>
      </c>
      <c r="JK484">
        <v>21</v>
      </c>
      <c r="JL484">
        <v>29355593.4</v>
      </c>
      <c r="JM484">
        <v>29355593.4</v>
      </c>
      <c r="JN484">
        <v>2.89062</v>
      </c>
      <c r="JO484">
        <v>2.51831</v>
      </c>
      <c r="JP484">
        <v>1.39893</v>
      </c>
      <c r="JQ484">
        <v>2.32788</v>
      </c>
      <c r="JR484">
        <v>1.44897</v>
      </c>
      <c r="JS484">
        <v>2.51099</v>
      </c>
      <c r="JT484">
        <v>38.0863</v>
      </c>
      <c r="JU484">
        <v>23.8686</v>
      </c>
      <c r="JV484">
        <v>18</v>
      </c>
      <c r="JW484">
        <v>478.954</v>
      </c>
      <c r="JX484">
        <v>440.719</v>
      </c>
      <c r="JY484">
        <v>20.2901</v>
      </c>
      <c r="JZ484">
        <v>27.9532</v>
      </c>
      <c r="KA484">
        <v>30.0005</v>
      </c>
      <c r="KB484">
        <v>27.4266</v>
      </c>
      <c r="KC484">
        <v>27.4688</v>
      </c>
      <c r="KD484">
        <v>57.9728</v>
      </c>
      <c r="KE484">
        <v>20.3272</v>
      </c>
      <c r="KF484">
        <v>8.878159999999999</v>
      </c>
      <c r="KG484">
        <v>20.2806</v>
      </c>
      <c r="KH484">
        <v>1409.53</v>
      </c>
      <c r="KI484">
        <v>13.6067</v>
      </c>
      <c r="KJ484">
        <v>101.242</v>
      </c>
      <c r="KK484">
        <v>100.719</v>
      </c>
    </row>
    <row r="485" spans="1:297">
      <c r="A485">
        <v>469</v>
      </c>
      <c r="B485">
        <v>1761335608.6</v>
      </c>
      <c r="C485">
        <v>7568</v>
      </c>
      <c r="D485" t="s">
        <v>1385</v>
      </c>
      <c r="E485" t="s">
        <v>1386</v>
      </c>
      <c r="F485">
        <v>5</v>
      </c>
      <c r="G485" t="s">
        <v>1218</v>
      </c>
      <c r="H485" t="s">
        <v>436</v>
      </c>
      <c r="I485">
        <v>1761335601.1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1413.580572456987</v>
      </c>
      <c r="AK485">
        <v>1378.80896969697</v>
      </c>
      <c r="AL485">
        <v>3.414804890863479</v>
      </c>
      <c r="AM485">
        <v>65.51020882067021</v>
      </c>
      <c r="AN485">
        <f>(AP485 - AO485 + DY485*1E3/(8.314*(EA485+273.15)) * AR485/DX485 * AQ485) * DX485/(100*DL485) * 1000/(1000 - AP485)</f>
        <v>0</v>
      </c>
      <c r="AO485">
        <v>13.52186073902543</v>
      </c>
      <c r="AP485">
        <v>16.3517503030303</v>
      </c>
      <c r="AQ485">
        <v>3.292471164969853E-06</v>
      </c>
      <c r="AR485">
        <v>115.0369576988804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1761335601.1</v>
      </c>
      <c r="DR485">
        <v>1332.805555555555</v>
      </c>
      <c r="DS485">
        <v>1379.131111111111</v>
      </c>
      <c r="DT485">
        <v>16.34904444444444</v>
      </c>
      <c r="DU485">
        <v>13.50412592592593</v>
      </c>
      <c r="DV485">
        <v>1331.172962962963</v>
      </c>
      <c r="DW485">
        <v>16.21563333333333</v>
      </c>
      <c r="DX485">
        <v>499.9759999999999</v>
      </c>
      <c r="DY485">
        <v>90.08517777777777</v>
      </c>
      <c r="DZ485">
        <v>0.04522242222222222</v>
      </c>
      <c r="EA485">
        <v>23.86898148148148</v>
      </c>
      <c r="EB485">
        <v>24.0102</v>
      </c>
      <c r="EC485">
        <v>999.9000000000001</v>
      </c>
      <c r="ED485">
        <v>0</v>
      </c>
      <c r="EE485">
        <v>0</v>
      </c>
      <c r="EF485">
        <v>9992.171111111111</v>
      </c>
      <c r="EG485">
        <v>0</v>
      </c>
      <c r="EH485">
        <v>1142.492592592593</v>
      </c>
      <c r="EI485">
        <v>-46.32585185185185</v>
      </c>
      <c r="EJ485">
        <v>1354.957407407408</v>
      </c>
      <c r="EK485">
        <v>1398.01074074074</v>
      </c>
      <c r="EL485">
        <v>2.84490962962963</v>
      </c>
      <c r="EM485">
        <v>1379.131111111111</v>
      </c>
      <c r="EN485">
        <v>13.50412592592593</v>
      </c>
      <c r="EO485">
        <v>1.472806296296297</v>
      </c>
      <c r="EP485">
        <v>1.216521851851852</v>
      </c>
      <c r="EQ485">
        <v>12.68872222222222</v>
      </c>
      <c r="ER485">
        <v>9.805267777777779</v>
      </c>
      <c r="ES485">
        <v>1200.014814814815</v>
      </c>
      <c r="ET485">
        <v>0.9670060000000001</v>
      </c>
      <c r="EU485">
        <v>0.0329943</v>
      </c>
      <c r="EV485">
        <v>0</v>
      </c>
      <c r="EW485">
        <v>1438.998518518518</v>
      </c>
      <c r="EX485">
        <v>5.000560000000001</v>
      </c>
      <c r="EY485">
        <v>17119.88148148148</v>
      </c>
      <c r="EZ485">
        <v>10316.94814814815</v>
      </c>
      <c r="FA485">
        <v>36.97900000000001</v>
      </c>
      <c r="FB485">
        <v>39.125</v>
      </c>
      <c r="FC485">
        <v>37.687</v>
      </c>
      <c r="FD485">
        <v>38.07133333333333</v>
      </c>
      <c r="FE485">
        <v>38</v>
      </c>
      <c r="FF485">
        <v>1155.584814814815</v>
      </c>
      <c r="FG485">
        <v>39.43</v>
      </c>
      <c r="FH485">
        <v>0</v>
      </c>
      <c r="FI485">
        <v>1761335644.4</v>
      </c>
      <c r="FJ485">
        <v>0</v>
      </c>
      <c r="FK485">
        <v>1438.9264</v>
      </c>
      <c r="FL485">
        <v>-30.71461533572307</v>
      </c>
      <c r="FM485">
        <v>-348.6153840712533</v>
      </c>
      <c r="FN485">
        <v>17119.328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-46.2968575</v>
      </c>
      <c r="GD485">
        <v>-0.4800844277672365</v>
      </c>
      <c r="GE485">
        <v>0.1141731642889431</v>
      </c>
      <c r="GF485">
        <v>1</v>
      </c>
      <c r="GG485">
        <v>1440.92294117647</v>
      </c>
      <c r="GH485">
        <v>-30.32727274207684</v>
      </c>
      <c r="GI485">
        <v>2.982772623910774</v>
      </c>
      <c r="GJ485">
        <v>0</v>
      </c>
      <c r="GK485">
        <v>2.8707675</v>
      </c>
      <c r="GL485">
        <v>-0.3728834521576047</v>
      </c>
      <c r="GM485">
        <v>0.03679817996518307</v>
      </c>
      <c r="GN485">
        <v>0</v>
      </c>
      <c r="GO485">
        <v>1</v>
      </c>
      <c r="GP485">
        <v>3</v>
      </c>
      <c r="GQ485" t="s">
        <v>446</v>
      </c>
      <c r="GR485">
        <v>3.13014</v>
      </c>
      <c r="GS485">
        <v>2.72277</v>
      </c>
      <c r="GT485">
        <v>0.1885</v>
      </c>
      <c r="GU485">
        <v>0.193672</v>
      </c>
      <c r="GV485">
        <v>0.0815023</v>
      </c>
      <c r="GW485">
        <v>0.0716606</v>
      </c>
      <c r="GX485">
        <v>24423.9</v>
      </c>
      <c r="GY485">
        <v>23560.6</v>
      </c>
      <c r="GZ485">
        <v>30635.9</v>
      </c>
      <c r="HA485">
        <v>29470.6</v>
      </c>
      <c r="HB485">
        <v>38823.6</v>
      </c>
      <c r="HC485">
        <v>36005.4</v>
      </c>
      <c r="HD485">
        <v>46835.5</v>
      </c>
      <c r="HE485">
        <v>43784.6</v>
      </c>
      <c r="HF485">
        <v>1.8412</v>
      </c>
      <c r="HG485">
        <v>1.82878</v>
      </c>
      <c r="HH485">
        <v>0.0368357</v>
      </c>
      <c r="HI485">
        <v>0</v>
      </c>
      <c r="HJ485">
        <v>23.3933</v>
      </c>
      <c r="HK485">
        <v>999.9</v>
      </c>
      <c r="HL485">
        <v>30.9</v>
      </c>
      <c r="HM485">
        <v>32.7</v>
      </c>
      <c r="HN485">
        <v>17.0385</v>
      </c>
      <c r="HO485">
        <v>63.5804</v>
      </c>
      <c r="HP485">
        <v>19.399</v>
      </c>
      <c r="HQ485">
        <v>1</v>
      </c>
      <c r="HR485">
        <v>0.0698857</v>
      </c>
      <c r="HS485">
        <v>2.56461</v>
      </c>
      <c r="HT485">
        <v>20.188</v>
      </c>
      <c r="HU485">
        <v>5.22792</v>
      </c>
      <c r="HV485">
        <v>11.974</v>
      </c>
      <c r="HW485">
        <v>4.97015</v>
      </c>
      <c r="HX485">
        <v>3.28958</v>
      </c>
      <c r="HY485">
        <v>9999</v>
      </c>
      <c r="HZ485">
        <v>9999</v>
      </c>
      <c r="IA485">
        <v>9999</v>
      </c>
      <c r="IB485">
        <v>999.9</v>
      </c>
      <c r="IC485">
        <v>4.97296</v>
      </c>
      <c r="ID485">
        <v>1.87756</v>
      </c>
      <c r="IE485">
        <v>1.87561</v>
      </c>
      <c r="IF485">
        <v>1.87848</v>
      </c>
      <c r="IG485">
        <v>1.87515</v>
      </c>
      <c r="IH485">
        <v>1.87866</v>
      </c>
      <c r="II485">
        <v>1.8758</v>
      </c>
      <c r="IJ485">
        <v>1.87698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1.67</v>
      </c>
      <c r="IY485">
        <v>0.1335</v>
      </c>
      <c r="IZ485">
        <v>-0.1194416370607354</v>
      </c>
      <c r="JA485">
        <v>0.002211305909277446</v>
      </c>
      <c r="JB485">
        <v>-1.416678044876584E-06</v>
      </c>
      <c r="JC485">
        <v>5.589822708492042E-10</v>
      </c>
      <c r="JD485">
        <v>-0.0366444106193515</v>
      </c>
      <c r="JE485">
        <v>-0.003883289402147765</v>
      </c>
      <c r="JF485">
        <v>0.001294046794190009</v>
      </c>
      <c r="JG485">
        <v>-2.515066912705432E-05</v>
      </c>
      <c r="JH485">
        <v>14</v>
      </c>
      <c r="JI485">
        <v>2052</v>
      </c>
      <c r="JJ485">
        <v>1</v>
      </c>
      <c r="JK485">
        <v>21</v>
      </c>
      <c r="JL485">
        <v>29355593.5</v>
      </c>
      <c r="JM485">
        <v>29355593.5</v>
      </c>
      <c r="JN485">
        <v>2.91992</v>
      </c>
      <c r="JO485">
        <v>2.51587</v>
      </c>
      <c r="JP485">
        <v>1.39893</v>
      </c>
      <c r="JQ485">
        <v>2.32788</v>
      </c>
      <c r="JR485">
        <v>1.44897</v>
      </c>
      <c r="JS485">
        <v>2.61108</v>
      </c>
      <c r="JT485">
        <v>38.0863</v>
      </c>
      <c r="JU485">
        <v>23.8774</v>
      </c>
      <c r="JV485">
        <v>18</v>
      </c>
      <c r="JW485">
        <v>478.982</v>
      </c>
      <c r="JX485">
        <v>440.648</v>
      </c>
      <c r="JY485">
        <v>20.277</v>
      </c>
      <c r="JZ485">
        <v>27.9604</v>
      </c>
      <c r="KA485">
        <v>30.0005</v>
      </c>
      <c r="KB485">
        <v>27.4349</v>
      </c>
      <c r="KC485">
        <v>27.4777</v>
      </c>
      <c r="KD485">
        <v>58.4868</v>
      </c>
      <c r="KE485">
        <v>20.3272</v>
      </c>
      <c r="KF485">
        <v>8.878159999999999</v>
      </c>
      <c r="KG485">
        <v>20.2777</v>
      </c>
      <c r="KH485">
        <v>1422.9</v>
      </c>
      <c r="KI485">
        <v>13.6293</v>
      </c>
      <c r="KJ485">
        <v>101.241</v>
      </c>
      <c r="KK485">
        <v>100.718</v>
      </c>
    </row>
    <row r="486" spans="1:297">
      <c r="A486">
        <v>470</v>
      </c>
      <c r="B486">
        <v>1761335613.6</v>
      </c>
      <c r="C486">
        <v>7573</v>
      </c>
      <c r="D486" t="s">
        <v>1387</v>
      </c>
      <c r="E486" t="s">
        <v>1388</v>
      </c>
      <c r="F486">
        <v>5</v>
      </c>
      <c r="G486" t="s">
        <v>1218</v>
      </c>
      <c r="H486" t="s">
        <v>436</v>
      </c>
      <c r="I486">
        <v>1761335605.814285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1430.444260965503</v>
      </c>
      <c r="AK486">
        <v>1395.873454545454</v>
      </c>
      <c r="AL486">
        <v>3.416361121975539</v>
      </c>
      <c r="AM486">
        <v>65.51020882067021</v>
      </c>
      <c r="AN486">
        <f>(AP486 - AO486 + DY486*1E3/(8.314*(EA486+273.15)) * AR486/DX486 * AQ486) * DX486/(100*DL486) * 1000/(1000 - AP486)</f>
        <v>0</v>
      </c>
      <c r="AO486">
        <v>13.57960835968905</v>
      </c>
      <c r="AP486">
        <v>16.35817515151514</v>
      </c>
      <c r="AQ486">
        <v>3.95650914221981E-05</v>
      </c>
      <c r="AR486">
        <v>115.0369576988804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1761335605.814285</v>
      </c>
      <c r="DR486">
        <v>1348.598928571428</v>
      </c>
      <c r="DS486">
        <v>1394.920714285714</v>
      </c>
      <c r="DT486">
        <v>16.35205</v>
      </c>
      <c r="DU486">
        <v>13.53613928571429</v>
      </c>
      <c r="DV486">
        <v>1346.943571428571</v>
      </c>
      <c r="DW486">
        <v>16.21858571428572</v>
      </c>
      <c r="DX486">
        <v>499.9765714285714</v>
      </c>
      <c r="DY486">
        <v>90.0846785714286</v>
      </c>
      <c r="DZ486">
        <v>0.04531532500000001</v>
      </c>
      <c r="EA486">
        <v>23.86608928571429</v>
      </c>
      <c r="EB486">
        <v>24.00469285714286</v>
      </c>
      <c r="EC486">
        <v>999.9000000000002</v>
      </c>
      <c r="ED486">
        <v>0</v>
      </c>
      <c r="EE486">
        <v>0</v>
      </c>
      <c r="EF486">
        <v>9992.296785714288</v>
      </c>
      <c r="EG486">
        <v>0</v>
      </c>
      <c r="EH486">
        <v>1142.484285714286</v>
      </c>
      <c r="EI486">
        <v>-46.32179642857142</v>
      </c>
      <c r="EJ486">
        <v>1371.018571428571</v>
      </c>
      <c r="EK486">
        <v>1414.0625</v>
      </c>
      <c r="EL486">
        <v>2.815898571428572</v>
      </c>
      <c r="EM486">
        <v>1394.920714285714</v>
      </c>
      <c r="EN486">
        <v>13.53613928571429</v>
      </c>
      <c r="EO486">
        <v>1.473068571428572</v>
      </c>
      <c r="EP486">
        <v>1.219399285714285</v>
      </c>
      <c r="EQ486">
        <v>12.69144642857143</v>
      </c>
      <c r="ER486">
        <v>9.840479285714286</v>
      </c>
      <c r="ES486">
        <v>1200.004285714286</v>
      </c>
      <c r="ET486">
        <v>0.9670056785714287</v>
      </c>
      <c r="EU486">
        <v>0.03299460357142858</v>
      </c>
      <c r="EV486">
        <v>0</v>
      </c>
      <c r="EW486">
        <v>1436.571785714286</v>
      </c>
      <c r="EX486">
        <v>5.000560000000001</v>
      </c>
      <c r="EY486">
        <v>17092.2</v>
      </c>
      <c r="EZ486">
        <v>10316.85714285714</v>
      </c>
      <c r="FA486">
        <v>36.97975</v>
      </c>
      <c r="FB486">
        <v>39.125</v>
      </c>
      <c r="FC486">
        <v>37.687</v>
      </c>
      <c r="FD486">
        <v>38.0665</v>
      </c>
      <c r="FE486">
        <v>38</v>
      </c>
      <c r="FF486">
        <v>1155.574285714286</v>
      </c>
      <c r="FG486">
        <v>39.43</v>
      </c>
      <c r="FH486">
        <v>0</v>
      </c>
      <c r="FI486">
        <v>1761335649.8</v>
      </c>
      <c r="FJ486">
        <v>0</v>
      </c>
      <c r="FK486">
        <v>1436.344230769231</v>
      </c>
      <c r="FL486">
        <v>-31.00957266086842</v>
      </c>
      <c r="FM486">
        <v>-352.0717951398906</v>
      </c>
      <c r="FN486">
        <v>17089.49615384615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-46.3074487804878</v>
      </c>
      <c r="GD486">
        <v>-0.4429923344948529</v>
      </c>
      <c r="GE486">
        <v>0.1130865589519195</v>
      </c>
      <c r="GF486">
        <v>1</v>
      </c>
      <c r="GG486">
        <v>1438.155882352941</v>
      </c>
      <c r="GH486">
        <v>-30.80672269812533</v>
      </c>
      <c r="GI486">
        <v>3.029605019535446</v>
      </c>
      <c r="GJ486">
        <v>0</v>
      </c>
      <c r="GK486">
        <v>2.833485365853659</v>
      </c>
      <c r="GL486">
        <v>-0.3632111498257851</v>
      </c>
      <c r="GM486">
        <v>0.03662288949034808</v>
      </c>
      <c r="GN486">
        <v>0</v>
      </c>
      <c r="GO486">
        <v>1</v>
      </c>
      <c r="GP486">
        <v>3</v>
      </c>
      <c r="GQ486" t="s">
        <v>446</v>
      </c>
      <c r="GR486">
        <v>3.12985</v>
      </c>
      <c r="GS486">
        <v>2.72362</v>
      </c>
      <c r="GT486">
        <v>0.189896</v>
      </c>
      <c r="GU486">
        <v>0.195063</v>
      </c>
      <c r="GV486">
        <v>0.08152710000000001</v>
      </c>
      <c r="GW486">
        <v>0.0717438</v>
      </c>
      <c r="GX486">
        <v>24382.2</v>
      </c>
      <c r="GY486">
        <v>23519.8</v>
      </c>
      <c r="GZ486">
        <v>30636.3</v>
      </c>
      <c r="HA486">
        <v>29470.4</v>
      </c>
      <c r="HB486">
        <v>38823.1</v>
      </c>
      <c r="HC486">
        <v>36002.2</v>
      </c>
      <c r="HD486">
        <v>46836.2</v>
      </c>
      <c r="HE486">
        <v>43784.5</v>
      </c>
      <c r="HF486">
        <v>1.84088</v>
      </c>
      <c r="HG486">
        <v>1.8292</v>
      </c>
      <c r="HH486">
        <v>0.0367239</v>
      </c>
      <c r="HI486">
        <v>0</v>
      </c>
      <c r="HJ486">
        <v>23.393</v>
      </c>
      <c r="HK486">
        <v>999.9</v>
      </c>
      <c r="HL486">
        <v>30.9</v>
      </c>
      <c r="HM486">
        <v>32.7</v>
      </c>
      <c r="HN486">
        <v>17.0395</v>
      </c>
      <c r="HO486">
        <v>63.5004</v>
      </c>
      <c r="HP486">
        <v>19.4952</v>
      </c>
      <c r="HQ486">
        <v>1</v>
      </c>
      <c r="HR486">
        <v>0.0701372</v>
      </c>
      <c r="HS486">
        <v>2.53281</v>
      </c>
      <c r="HT486">
        <v>20.1884</v>
      </c>
      <c r="HU486">
        <v>5.22882</v>
      </c>
      <c r="HV486">
        <v>11.974</v>
      </c>
      <c r="HW486">
        <v>4.97075</v>
      </c>
      <c r="HX486">
        <v>3.28975</v>
      </c>
      <c r="HY486">
        <v>9999</v>
      </c>
      <c r="HZ486">
        <v>9999</v>
      </c>
      <c r="IA486">
        <v>9999</v>
      </c>
      <c r="IB486">
        <v>999.9</v>
      </c>
      <c r="IC486">
        <v>4.97294</v>
      </c>
      <c r="ID486">
        <v>1.87759</v>
      </c>
      <c r="IE486">
        <v>1.87561</v>
      </c>
      <c r="IF486">
        <v>1.87848</v>
      </c>
      <c r="IG486">
        <v>1.87515</v>
      </c>
      <c r="IH486">
        <v>1.87866</v>
      </c>
      <c r="II486">
        <v>1.87583</v>
      </c>
      <c r="IJ486">
        <v>1.87698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1.69</v>
      </c>
      <c r="IY486">
        <v>0.1336</v>
      </c>
      <c r="IZ486">
        <v>-0.1194416370607354</v>
      </c>
      <c r="JA486">
        <v>0.002211305909277446</v>
      </c>
      <c r="JB486">
        <v>-1.416678044876584E-06</v>
      </c>
      <c r="JC486">
        <v>5.589822708492042E-10</v>
      </c>
      <c r="JD486">
        <v>-0.0366444106193515</v>
      </c>
      <c r="JE486">
        <v>-0.003883289402147765</v>
      </c>
      <c r="JF486">
        <v>0.001294046794190009</v>
      </c>
      <c r="JG486">
        <v>-2.515066912705432E-05</v>
      </c>
      <c r="JH486">
        <v>14</v>
      </c>
      <c r="JI486">
        <v>2052</v>
      </c>
      <c r="JJ486">
        <v>1</v>
      </c>
      <c r="JK486">
        <v>21</v>
      </c>
      <c r="JL486">
        <v>29355593.6</v>
      </c>
      <c r="JM486">
        <v>29355593.6</v>
      </c>
      <c r="JN486">
        <v>2.94556</v>
      </c>
      <c r="JO486">
        <v>2.52686</v>
      </c>
      <c r="JP486">
        <v>1.39893</v>
      </c>
      <c r="JQ486">
        <v>2.32788</v>
      </c>
      <c r="JR486">
        <v>1.44897</v>
      </c>
      <c r="JS486">
        <v>2.57202</v>
      </c>
      <c r="JT486">
        <v>38.0863</v>
      </c>
      <c r="JU486">
        <v>23.8774</v>
      </c>
      <c r="JV486">
        <v>18</v>
      </c>
      <c r="JW486">
        <v>478.86</v>
      </c>
      <c r="JX486">
        <v>440.975</v>
      </c>
      <c r="JY486">
        <v>20.2724</v>
      </c>
      <c r="JZ486">
        <v>27.9673</v>
      </c>
      <c r="KA486">
        <v>30.0005</v>
      </c>
      <c r="KB486">
        <v>27.4431</v>
      </c>
      <c r="KC486">
        <v>27.4863</v>
      </c>
      <c r="KD486">
        <v>59.0586</v>
      </c>
      <c r="KE486">
        <v>20.3272</v>
      </c>
      <c r="KF486">
        <v>8.878159999999999</v>
      </c>
      <c r="KG486">
        <v>20.2771</v>
      </c>
      <c r="KH486">
        <v>1442.94</v>
      </c>
      <c r="KI486">
        <v>13.6504</v>
      </c>
      <c r="KJ486">
        <v>101.242</v>
      </c>
      <c r="KK486">
        <v>100.718</v>
      </c>
    </row>
    <row r="487" spans="1:297">
      <c r="A487">
        <v>471</v>
      </c>
      <c r="B487">
        <v>1761335618.6</v>
      </c>
      <c r="C487">
        <v>7578</v>
      </c>
      <c r="D487" t="s">
        <v>1389</v>
      </c>
      <c r="E487" t="s">
        <v>1390</v>
      </c>
      <c r="F487">
        <v>5</v>
      </c>
      <c r="G487" t="s">
        <v>1218</v>
      </c>
      <c r="H487" t="s">
        <v>436</v>
      </c>
      <c r="I487">
        <v>1761335611.1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1447.606445190116</v>
      </c>
      <c r="AK487">
        <v>1412.89606060606</v>
      </c>
      <c r="AL487">
        <v>3.412322413829479</v>
      </c>
      <c r="AM487">
        <v>65.51020882067021</v>
      </c>
      <c r="AN487">
        <f>(AP487 - AO487 + DY487*1E3/(8.314*(EA487+273.15)) * AR487/DX487 * AQ487) * DX487/(100*DL487) * 1000/(1000 - AP487)</f>
        <v>0</v>
      </c>
      <c r="AO487">
        <v>13.58575687264122</v>
      </c>
      <c r="AP487">
        <v>16.35504424242424</v>
      </c>
      <c r="AQ487">
        <v>2.316948617488984E-05</v>
      </c>
      <c r="AR487">
        <v>115.0369576988804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1761335611.1</v>
      </c>
      <c r="DR487">
        <v>1366.307407407407</v>
      </c>
      <c r="DS487">
        <v>1412.734814814815</v>
      </c>
      <c r="DT487">
        <v>16.35537037037037</v>
      </c>
      <c r="DU487">
        <v>13.56564074074074</v>
      </c>
      <c r="DV487">
        <v>1364.626296296296</v>
      </c>
      <c r="DW487">
        <v>16.22184814814815</v>
      </c>
      <c r="DX487">
        <v>500.0102962962962</v>
      </c>
      <c r="DY487">
        <v>90.08393333333335</v>
      </c>
      <c r="DZ487">
        <v>0.04550381851851851</v>
      </c>
      <c r="EA487">
        <v>23.86325925925926</v>
      </c>
      <c r="EB487">
        <v>23.99882962962963</v>
      </c>
      <c r="EC487">
        <v>999.9000000000001</v>
      </c>
      <c r="ED487">
        <v>0</v>
      </c>
      <c r="EE487">
        <v>0</v>
      </c>
      <c r="EF487">
        <v>9988.124444444444</v>
      </c>
      <c r="EG487">
        <v>0</v>
      </c>
      <c r="EH487">
        <v>1142.468148148148</v>
      </c>
      <c r="EI487">
        <v>-46.42793703703703</v>
      </c>
      <c r="EJ487">
        <v>1389.025555555556</v>
      </c>
      <c r="EK487">
        <v>1432.163703703704</v>
      </c>
      <c r="EL487">
        <v>2.789716296296297</v>
      </c>
      <c r="EM487">
        <v>1412.734814814815</v>
      </c>
      <c r="EN487">
        <v>13.56564074074074</v>
      </c>
      <c r="EO487">
        <v>1.473355925925926</v>
      </c>
      <c r="EP487">
        <v>1.222047407407407</v>
      </c>
      <c r="EQ487">
        <v>12.69442592592593</v>
      </c>
      <c r="ER487">
        <v>9.872856296296296</v>
      </c>
      <c r="ES487">
        <v>1200.002222222222</v>
      </c>
      <c r="ET487">
        <v>0.9670056666666668</v>
      </c>
      <c r="EU487">
        <v>0.03299461481481482</v>
      </c>
      <c r="EV487">
        <v>0</v>
      </c>
      <c r="EW487">
        <v>1433.867777777778</v>
      </c>
      <c r="EX487">
        <v>5.000560000000001</v>
      </c>
      <c r="EY487">
        <v>17061.33333333333</v>
      </c>
      <c r="EZ487">
        <v>10316.84444444445</v>
      </c>
      <c r="FA487">
        <v>36.972</v>
      </c>
      <c r="FB487">
        <v>39.12033333333333</v>
      </c>
      <c r="FC487">
        <v>37.687</v>
      </c>
      <c r="FD487">
        <v>38.062</v>
      </c>
      <c r="FE487">
        <v>37.99533333333333</v>
      </c>
      <c r="FF487">
        <v>1155.572222222222</v>
      </c>
      <c r="FG487">
        <v>39.43</v>
      </c>
      <c r="FH487">
        <v>0</v>
      </c>
      <c r="FI487">
        <v>1761335654.6</v>
      </c>
      <c r="FJ487">
        <v>0</v>
      </c>
      <c r="FK487">
        <v>1433.863846153846</v>
      </c>
      <c r="FL487">
        <v>-30.55042733979083</v>
      </c>
      <c r="FM487">
        <v>-351.4427350682294</v>
      </c>
      <c r="FN487">
        <v>17061.45769230769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-46.35571951219512</v>
      </c>
      <c r="GD487">
        <v>-0.8637637630662585</v>
      </c>
      <c r="GE487">
        <v>0.1281523525844641</v>
      </c>
      <c r="GF487">
        <v>0</v>
      </c>
      <c r="GG487">
        <v>1435.412647058824</v>
      </c>
      <c r="GH487">
        <v>-30.78304048560649</v>
      </c>
      <c r="GI487">
        <v>3.029656657720084</v>
      </c>
      <c r="GJ487">
        <v>0</v>
      </c>
      <c r="GK487">
        <v>2.80876</v>
      </c>
      <c r="GL487">
        <v>-0.3316793728222908</v>
      </c>
      <c r="GM487">
        <v>0.03408595776963252</v>
      </c>
      <c r="GN487">
        <v>0</v>
      </c>
      <c r="GO487">
        <v>0</v>
      </c>
      <c r="GP487">
        <v>3</v>
      </c>
      <c r="GQ487" t="s">
        <v>497</v>
      </c>
      <c r="GR487">
        <v>3.13006</v>
      </c>
      <c r="GS487">
        <v>2.72353</v>
      </c>
      <c r="GT487">
        <v>0.191283</v>
      </c>
      <c r="GU487">
        <v>0.196437</v>
      </c>
      <c r="GV487">
        <v>0.0815072</v>
      </c>
      <c r="GW487">
        <v>0.07174659999999999</v>
      </c>
      <c r="GX487">
        <v>24339.6</v>
      </c>
      <c r="GY487">
        <v>23479.9</v>
      </c>
      <c r="GZ487">
        <v>30635.3</v>
      </c>
      <c r="HA487">
        <v>29470.7</v>
      </c>
      <c r="HB487">
        <v>38823</v>
      </c>
      <c r="HC487">
        <v>36002.4</v>
      </c>
      <c r="HD487">
        <v>46834.8</v>
      </c>
      <c r="HE487">
        <v>43784.8</v>
      </c>
      <c r="HF487">
        <v>1.84075</v>
      </c>
      <c r="HG487">
        <v>1.82892</v>
      </c>
      <c r="HH487">
        <v>0.0368357</v>
      </c>
      <c r="HI487">
        <v>0</v>
      </c>
      <c r="HJ487">
        <v>23.3923</v>
      </c>
      <c r="HK487">
        <v>999.9</v>
      </c>
      <c r="HL487">
        <v>30.9</v>
      </c>
      <c r="HM487">
        <v>32.7</v>
      </c>
      <c r="HN487">
        <v>17.0414</v>
      </c>
      <c r="HO487">
        <v>63.6004</v>
      </c>
      <c r="HP487">
        <v>19.0986</v>
      </c>
      <c r="HQ487">
        <v>1</v>
      </c>
      <c r="HR487">
        <v>0.0704726</v>
      </c>
      <c r="HS487">
        <v>2.34276</v>
      </c>
      <c r="HT487">
        <v>20.1909</v>
      </c>
      <c r="HU487">
        <v>5.22897</v>
      </c>
      <c r="HV487">
        <v>11.974</v>
      </c>
      <c r="HW487">
        <v>4.9707</v>
      </c>
      <c r="HX487">
        <v>3.28978</v>
      </c>
      <c r="HY487">
        <v>9999</v>
      </c>
      <c r="HZ487">
        <v>9999</v>
      </c>
      <c r="IA487">
        <v>9999</v>
      </c>
      <c r="IB487">
        <v>999.9</v>
      </c>
      <c r="IC487">
        <v>4.97298</v>
      </c>
      <c r="ID487">
        <v>1.87759</v>
      </c>
      <c r="IE487">
        <v>1.87562</v>
      </c>
      <c r="IF487">
        <v>1.87849</v>
      </c>
      <c r="IG487">
        <v>1.87515</v>
      </c>
      <c r="IH487">
        <v>1.87867</v>
      </c>
      <c r="II487">
        <v>1.87586</v>
      </c>
      <c r="IJ487">
        <v>1.87698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1.71</v>
      </c>
      <c r="IY487">
        <v>0.1336</v>
      </c>
      <c r="IZ487">
        <v>-0.1194416370607354</v>
      </c>
      <c r="JA487">
        <v>0.002211305909277446</v>
      </c>
      <c r="JB487">
        <v>-1.416678044876584E-06</v>
      </c>
      <c r="JC487">
        <v>5.589822708492042E-10</v>
      </c>
      <c r="JD487">
        <v>-0.0366444106193515</v>
      </c>
      <c r="JE487">
        <v>-0.003883289402147765</v>
      </c>
      <c r="JF487">
        <v>0.001294046794190009</v>
      </c>
      <c r="JG487">
        <v>-2.515066912705432E-05</v>
      </c>
      <c r="JH487">
        <v>14</v>
      </c>
      <c r="JI487">
        <v>2052</v>
      </c>
      <c r="JJ487">
        <v>1</v>
      </c>
      <c r="JK487">
        <v>21</v>
      </c>
      <c r="JL487">
        <v>29355593.6</v>
      </c>
      <c r="JM487">
        <v>29355593.6</v>
      </c>
      <c r="JN487">
        <v>2.97363</v>
      </c>
      <c r="JO487">
        <v>2.53296</v>
      </c>
      <c r="JP487">
        <v>1.39893</v>
      </c>
      <c r="JQ487">
        <v>2.32788</v>
      </c>
      <c r="JR487">
        <v>1.44897</v>
      </c>
      <c r="JS487">
        <v>2.44385</v>
      </c>
      <c r="JT487">
        <v>38.0863</v>
      </c>
      <c r="JU487">
        <v>23.8598</v>
      </c>
      <c r="JV487">
        <v>18</v>
      </c>
      <c r="JW487">
        <v>478.846</v>
      </c>
      <c r="JX487">
        <v>440.869</v>
      </c>
      <c r="JY487">
        <v>20.2754</v>
      </c>
      <c r="JZ487">
        <v>27.9746</v>
      </c>
      <c r="KA487">
        <v>30.0003</v>
      </c>
      <c r="KB487">
        <v>27.4512</v>
      </c>
      <c r="KC487">
        <v>27.4946</v>
      </c>
      <c r="KD487">
        <v>59.5612</v>
      </c>
      <c r="KE487">
        <v>20.0336</v>
      </c>
      <c r="KF487">
        <v>8.878159999999999</v>
      </c>
      <c r="KG487">
        <v>20.3681</v>
      </c>
      <c r="KH487">
        <v>1456.33</v>
      </c>
      <c r="KI487">
        <v>13.681</v>
      </c>
      <c r="KJ487">
        <v>101.239</v>
      </c>
      <c r="KK487">
        <v>100.719</v>
      </c>
    </row>
    <row r="488" spans="1:297">
      <c r="A488">
        <v>472</v>
      </c>
      <c r="B488">
        <v>1761335623.6</v>
      </c>
      <c r="C488">
        <v>7583</v>
      </c>
      <c r="D488" t="s">
        <v>1391</v>
      </c>
      <c r="E488" t="s">
        <v>1392</v>
      </c>
      <c r="F488">
        <v>5</v>
      </c>
      <c r="G488" t="s">
        <v>1218</v>
      </c>
      <c r="H488" t="s">
        <v>436</v>
      </c>
      <c r="I488">
        <v>1761335615.814285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1464.429902787787</v>
      </c>
      <c r="AK488">
        <v>1429.807939393939</v>
      </c>
      <c r="AL488">
        <v>3.365278344688241</v>
      </c>
      <c r="AM488">
        <v>65.51020882067021</v>
      </c>
      <c r="AN488">
        <f>(AP488 - AO488 + DY488*1E3/(8.314*(EA488+273.15)) * AR488/DX488 * AQ488) * DX488/(100*DL488) * 1000/(1000 - AP488)</f>
        <v>0</v>
      </c>
      <c r="AO488">
        <v>13.5928896519385</v>
      </c>
      <c r="AP488">
        <v>16.34987575757576</v>
      </c>
      <c r="AQ488">
        <v>-4.408341298408632E-05</v>
      </c>
      <c r="AR488">
        <v>115.0369576988804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1761335615.814285</v>
      </c>
      <c r="DR488">
        <v>1382.108928571428</v>
      </c>
      <c r="DS488">
        <v>1428.481428571429</v>
      </c>
      <c r="DT488">
        <v>16.35506428571428</v>
      </c>
      <c r="DU488">
        <v>13.58685714285714</v>
      </c>
      <c r="DV488">
        <v>1380.405</v>
      </c>
      <c r="DW488">
        <v>16.22154285714286</v>
      </c>
      <c r="DX488">
        <v>500.0019642857143</v>
      </c>
      <c r="DY488">
        <v>90.08308214285714</v>
      </c>
      <c r="DZ488">
        <v>0.04567613928571429</v>
      </c>
      <c r="EA488">
        <v>23.86087857142858</v>
      </c>
      <c r="EB488">
        <v>23.99898214285714</v>
      </c>
      <c r="EC488">
        <v>999.9000000000002</v>
      </c>
      <c r="ED488">
        <v>0</v>
      </c>
      <c r="EE488">
        <v>0</v>
      </c>
      <c r="EF488">
        <v>9992.283214285713</v>
      </c>
      <c r="EG488">
        <v>0</v>
      </c>
      <c r="EH488">
        <v>1142.463214285714</v>
      </c>
      <c r="EI488">
        <v>-46.37225000000001</v>
      </c>
      <c r="EJ488">
        <v>1405.089642857143</v>
      </c>
      <c r="EK488">
        <v>1448.1575</v>
      </c>
      <c r="EL488">
        <v>2.768203928571428</v>
      </c>
      <c r="EM488">
        <v>1428.481428571429</v>
      </c>
      <c r="EN488">
        <v>13.58685714285714</v>
      </c>
      <c r="EO488">
        <v>1.473313928571429</v>
      </c>
      <c r="EP488">
        <v>1.223946071428571</v>
      </c>
      <c r="EQ488">
        <v>12.69400357142857</v>
      </c>
      <c r="ER488">
        <v>9.896043928571428</v>
      </c>
      <c r="ES488">
        <v>1200.002857142857</v>
      </c>
      <c r="ET488">
        <v>0.9670056785714287</v>
      </c>
      <c r="EU488">
        <v>0.03299460357142858</v>
      </c>
      <c r="EV488">
        <v>0</v>
      </c>
      <c r="EW488">
        <v>1431.448214285714</v>
      </c>
      <c r="EX488">
        <v>5.000560000000001</v>
      </c>
      <c r="EY488">
        <v>17034.16428571428</v>
      </c>
      <c r="EZ488">
        <v>10316.85357142857</v>
      </c>
      <c r="FA488">
        <v>36.97525</v>
      </c>
      <c r="FB488">
        <v>39.1205</v>
      </c>
      <c r="FC488">
        <v>37.687</v>
      </c>
      <c r="FD488">
        <v>38.062</v>
      </c>
      <c r="FE488">
        <v>37.9955</v>
      </c>
      <c r="FF488">
        <v>1155.572857142857</v>
      </c>
      <c r="FG488">
        <v>39.43</v>
      </c>
      <c r="FH488">
        <v>0</v>
      </c>
      <c r="FI488">
        <v>1761335660</v>
      </c>
      <c r="FJ488">
        <v>0</v>
      </c>
      <c r="FK488">
        <v>1430.9564</v>
      </c>
      <c r="FL488">
        <v>-30.78076917068285</v>
      </c>
      <c r="FM488">
        <v>-345.099999500966</v>
      </c>
      <c r="FN488">
        <v>17028.24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-46.3888575</v>
      </c>
      <c r="GD488">
        <v>0.2356131332084969</v>
      </c>
      <c r="GE488">
        <v>0.1055968249700249</v>
      </c>
      <c r="GF488">
        <v>1</v>
      </c>
      <c r="GG488">
        <v>1432.922352941177</v>
      </c>
      <c r="GH488">
        <v>-30.77097020074083</v>
      </c>
      <c r="GI488">
        <v>3.029138936886535</v>
      </c>
      <c r="GJ488">
        <v>0</v>
      </c>
      <c r="GK488">
        <v>2.7816745</v>
      </c>
      <c r="GL488">
        <v>-0.2511991744840549</v>
      </c>
      <c r="GM488">
        <v>0.02638714004491581</v>
      </c>
      <c r="GN488">
        <v>0</v>
      </c>
      <c r="GO488">
        <v>1</v>
      </c>
      <c r="GP488">
        <v>3</v>
      </c>
      <c r="GQ488" t="s">
        <v>446</v>
      </c>
      <c r="GR488">
        <v>3.13008</v>
      </c>
      <c r="GS488">
        <v>2.72351</v>
      </c>
      <c r="GT488">
        <v>0.192651</v>
      </c>
      <c r="GU488">
        <v>0.197776</v>
      </c>
      <c r="GV488">
        <v>0.0814928</v>
      </c>
      <c r="GW488">
        <v>0.0718621</v>
      </c>
      <c r="GX488">
        <v>24298.2</v>
      </c>
      <c r="GY488">
        <v>23440.1</v>
      </c>
      <c r="GZ488">
        <v>30635.1</v>
      </c>
      <c r="HA488">
        <v>29470</v>
      </c>
      <c r="HB488">
        <v>38823.1</v>
      </c>
      <c r="HC488">
        <v>35997.2</v>
      </c>
      <c r="HD488">
        <v>46834.1</v>
      </c>
      <c r="HE488">
        <v>43783.8</v>
      </c>
      <c r="HF488">
        <v>1.84085</v>
      </c>
      <c r="HG488">
        <v>1.82887</v>
      </c>
      <c r="HH488">
        <v>0.036817</v>
      </c>
      <c r="HI488">
        <v>0</v>
      </c>
      <c r="HJ488">
        <v>23.3923</v>
      </c>
      <c r="HK488">
        <v>999.9</v>
      </c>
      <c r="HL488">
        <v>30.9</v>
      </c>
      <c r="HM488">
        <v>32.7</v>
      </c>
      <c r="HN488">
        <v>17.0387</v>
      </c>
      <c r="HO488">
        <v>63.2504</v>
      </c>
      <c r="HP488">
        <v>19.2748</v>
      </c>
      <c r="HQ488">
        <v>1</v>
      </c>
      <c r="HR488">
        <v>0.07008639999999999</v>
      </c>
      <c r="HS488">
        <v>2.24337</v>
      </c>
      <c r="HT488">
        <v>20.1927</v>
      </c>
      <c r="HU488">
        <v>5.22852</v>
      </c>
      <c r="HV488">
        <v>11.974</v>
      </c>
      <c r="HW488">
        <v>4.97005</v>
      </c>
      <c r="HX488">
        <v>3.2896</v>
      </c>
      <c r="HY488">
        <v>9999</v>
      </c>
      <c r="HZ488">
        <v>9999</v>
      </c>
      <c r="IA488">
        <v>9999</v>
      </c>
      <c r="IB488">
        <v>999.9</v>
      </c>
      <c r="IC488">
        <v>4.97296</v>
      </c>
      <c r="ID488">
        <v>1.87759</v>
      </c>
      <c r="IE488">
        <v>1.87561</v>
      </c>
      <c r="IF488">
        <v>1.87849</v>
      </c>
      <c r="IG488">
        <v>1.87515</v>
      </c>
      <c r="IH488">
        <v>1.87868</v>
      </c>
      <c r="II488">
        <v>1.87582</v>
      </c>
      <c r="IJ488">
        <v>1.87698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1.75</v>
      </c>
      <c r="IY488">
        <v>0.1335</v>
      </c>
      <c r="IZ488">
        <v>-0.1194416370607354</v>
      </c>
      <c r="JA488">
        <v>0.002211305909277446</v>
      </c>
      <c r="JB488">
        <v>-1.416678044876584E-06</v>
      </c>
      <c r="JC488">
        <v>5.589822708492042E-10</v>
      </c>
      <c r="JD488">
        <v>-0.0366444106193515</v>
      </c>
      <c r="JE488">
        <v>-0.003883289402147765</v>
      </c>
      <c r="JF488">
        <v>0.001294046794190009</v>
      </c>
      <c r="JG488">
        <v>-2.515066912705432E-05</v>
      </c>
      <c r="JH488">
        <v>14</v>
      </c>
      <c r="JI488">
        <v>2052</v>
      </c>
      <c r="JJ488">
        <v>1</v>
      </c>
      <c r="JK488">
        <v>21</v>
      </c>
      <c r="JL488">
        <v>29355593.7</v>
      </c>
      <c r="JM488">
        <v>29355593.7</v>
      </c>
      <c r="JN488">
        <v>2.99805</v>
      </c>
      <c r="JO488">
        <v>2.51221</v>
      </c>
      <c r="JP488">
        <v>1.39893</v>
      </c>
      <c r="JQ488">
        <v>2.32666</v>
      </c>
      <c r="JR488">
        <v>1.44897</v>
      </c>
      <c r="JS488">
        <v>2.58545</v>
      </c>
      <c r="JT488">
        <v>38.0863</v>
      </c>
      <c r="JU488">
        <v>23.8861</v>
      </c>
      <c r="JV488">
        <v>18</v>
      </c>
      <c r="JW488">
        <v>478.954</v>
      </c>
      <c r="JX488">
        <v>440.903</v>
      </c>
      <c r="JY488">
        <v>20.3538</v>
      </c>
      <c r="JZ488">
        <v>27.9806</v>
      </c>
      <c r="KA488">
        <v>29.9999</v>
      </c>
      <c r="KB488">
        <v>27.4594</v>
      </c>
      <c r="KC488">
        <v>27.5032</v>
      </c>
      <c r="KD488">
        <v>60.1412</v>
      </c>
      <c r="KE488">
        <v>19.7623</v>
      </c>
      <c r="KF488">
        <v>8.878159999999999</v>
      </c>
      <c r="KG488">
        <v>20.3683</v>
      </c>
      <c r="KH488">
        <v>1476.4</v>
      </c>
      <c r="KI488">
        <v>13.7102</v>
      </c>
      <c r="KJ488">
        <v>101.238</v>
      </c>
      <c r="KK488">
        <v>100.717</v>
      </c>
    </row>
    <row r="489" spans="1:297">
      <c r="A489">
        <v>473</v>
      </c>
      <c r="B489">
        <v>1761335628.6</v>
      </c>
      <c r="C489">
        <v>7588</v>
      </c>
      <c r="D489" t="s">
        <v>1393</v>
      </c>
      <c r="E489" t="s">
        <v>1394</v>
      </c>
      <c r="F489">
        <v>5</v>
      </c>
      <c r="G489" t="s">
        <v>1218</v>
      </c>
      <c r="H489" t="s">
        <v>436</v>
      </c>
      <c r="I489">
        <v>1761335621.1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1481.376937388941</v>
      </c>
      <c r="AK489">
        <v>1446.79406060606</v>
      </c>
      <c r="AL489">
        <v>3.409012946173655</v>
      </c>
      <c r="AM489">
        <v>65.51020882067021</v>
      </c>
      <c r="AN489">
        <f>(AP489 - AO489 + DY489*1E3/(8.314*(EA489+273.15)) * AR489/DX489 * AQ489) * DX489/(100*DL489) * 1000/(1000 - AP489)</f>
        <v>0</v>
      </c>
      <c r="AO489">
        <v>13.62218188745408</v>
      </c>
      <c r="AP489">
        <v>16.35021818181819</v>
      </c>
      <c r="AQ489">
        <v>1.426584643282655E-05</v>
      </c>
      <c r="AR489">
        <v>115.0369576988804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1761335621.1</v>
      </c>
      <c r="DR489">
        <v>1399.768518518518</v>
      </c>
      <c r="DS489">
        <v>1446.158148148148</v>
      </c>
      <c r="DT489">
        <v>16.3536962962963</v>
      </c>
      <c r="DU489">
        <v>13.60484444444445</v>
      </c>
      <c r="DV489">
        <v>1398.036666666667</v>
      </c>
      <c r="DW489">
        <v>16.22019629629629</v>
      </c>
      <c r="DX489">
        <v>500.063</v>
      </c>
      <c r="DY489">
        <v>90.08283333333333</v>
      </c>
      <c r="DZ489">
        <v>0.04561349259259259</v>
      </c>
      <c r="EA489">
        <v>23.85906296296296</v>
      </c>
      <c r="EB489">
        <v>23.99862592592592</v>
      </c>
      <c r="EC489">
        <v>999.9000000000001</v>
      </c>
      <c r="ED489">
        <v>0</v>
      </c>
      <c r="EE489">
        <v>0</v>
      </c>
      <c r="EF489">
        <v>9998.265555555556</v>
      </c>
      <c r="EG489">
        <v>0</v>
      </c>
      <c r="EH489">
        <v>1142.46</v>
      </c>
      <c r="EI489">
        <v>-46.39027777777778</v>
      </c>
      <c r="EJ489">
        <v>1423.040740740741</v>
      </c>
      <c r="EK489">
        <v>1466.104444444444</v>
      </c>
      <c r="EL489">
        <v>2.748848888888889</v>
      </c>
      <c r="EM489">
        <v>1446.158148148148</v>
      </c>
      <c r="EN489">
        <v>13.60484444444445</v>
      </c>
      <c r="EO489">
        <v>1.473186666666667</v>
      </c>
      <c r="EP489">
        <v>1.225563703703704</v>
      </c>
      <c r="EQ489">
        <v>12.69268518518519</v>
      </c>
      <c r="ER489">
        <v>9.915737777777778</v>
      </c>
      <c r="ES489">
        <v>1200.011851851852</v>
      </c>
      <c r="ET489">
        <v>0.9670060000000001</v>
      </c>
      <c r="EU489">
        <v>0.0329943</v>
      </c>
      <c r="EV489">
        <v>0</v>
      </c>
      <c r="EW489">
        <v>1428.828888888889</v>
      </c>
      <c r="EX489">
        <v>5.000560000000001</v>
      </c>
      <c r="EY489">
        <v>17003.51481481482</v>
      </c>
      <c r="EZ489">
        <v>10316.93333333333</v>
      </c>
      <c r="FA489">
        <v>36.965</v>
      </c>
      <c r="FB489">
        <v>39.12033333333333</v>
      </c>
      <c r="FC489">
        <v>37.687</v>
      </c>
      <c r="FD489">
        <v>38.07133333333333</v>
      </c>
      <c r="FE489">
        <v>37.99533333333333</v>
      </c>
      <c r="FF489">
        <v>1155.581851851852</v>
      </c>
      <c r="FG489">
        <v>39.43</v>
      </c>
      <c r="FH489">
        <v>0</v>
      </c>
      <c r="FI489">
        <v>1761335664.8</v>
      </c>
      <c r="FJ489">
        <v>0</v>
      </c>
      <c r="FK489">
        <v>1428.5288</v>
      </c>
      <c r="FL489">
        <v>-29.95461543870086</v>
      </c>
      <c r="FM489">
        <v>-349.6307697406908</v>
      </c>
      <c r="FN489">
        <v>17000.38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-46.368405</v>
      </c>
      <c r="GD489">
        <v>0.02791519699815881</v>
      </c>
      <c r="GE489">
        <v>0.09678755330619772</v>
      </c>
      <c r="GF489">
        <v>1</v>
      </c>
      <c r="GG489">
        <v>1430.815</v>
      </c>
      <c r="GH489">
        <v>-30.46432390751914</v>
      </c>
      <c r="GI489">
        <v>3.000405119705201</v>
      </c>
      <c r="GJ489">
        <v>0</v>
      </c>
      <c r="GK489">
        <v>2.761577</v>
      </c>
      <c r="GL489">
        <v>-0.2101821388367827</v>
      </c>
      <c r="GM489">
        <v>0.02160945790620393</v>
      </c>
      <c r="GN489">
        <v>0</v>
      </c>
      <c r="GO489">
        <v>1</v>
      </c>
      <c r="GP489">
        <v>3</v>
      </c>
      <c r="GQ489" t="s">
        <v>446</v>
      </c>
      <c r="GR489">
        <v>3.13</v>
      </c>
      <c r="GS489">
        <v>2.72311</v>
      </c>
      <c r="GT489">
        <v>0.194011</v>
      </c>
      <c r="GU489">
        <v>0.199119</v>
      </c>
      <c r="GV489">
        <v>0.08149190000000001</v>
      </c>
      <c r="GW489">
        <v>0.07202459999999999</v>
      </c>
      <c r="GX489">
        <v>24257.4</v>
      </c>
      <c r="GY489">
        <v>23400.6</v>
      </c>
      <c r="GZ489">
        <v>30635.3</v>
      </c>
      <c r="HA489">
        <v>29469.8</v>
      </c>
      <c r="HB489">
        <v>38823.6</v>
      </c>
      <c r="HC489">
        <v>35990.7</v>
      </c>
      <c r="HD489">
        <v>46834.5</v>
      </c>
      <c r="HE489">
        <v>43783.5</v>
      </c>
      <c r="HF489">
        <v>1.84048</v>
      </c>
      <c r="HG489">
        <v>1.82905</v>
      </c>
      <c r="HH489">
        <v>0.0369847</v>
      </c>
      <c r="HI489">
        <v>0</v>
      </c>
      <c r="HJ489">
        <v>23.3923</v>
      </c>
      <c r="HK489">
        <v>999.9</v>
      </c>
      <c r="HL489">
        <v>30.9</v>
      </c>
      <c r="HM489">
        <v>32.7</v>
      </c>
      <c r="HN489">
        <v>17.0404</v>
      </c>
      <c r="HO489">
        <v>63.5304</v>
      </c>
      <c r="HP489">
        <v>19.371</v>
      </c>
      <c r="HQ489">
        <v>1</v>
      </c>
      <c r="HR489">
        <v>0.07085619999999999</v>
      </c>
      <c r="HS489">
        <v>2.35281</v>
      </c>
      <c r="HT489">
        <v>20.1913</v>
      </c>
      <c r="HU489">
        <v>5.22852</v>
      </c>
      <c r="HV489">
        <v>11.974</v>
      </c>
      <c r="HW489">
        <v>4.9699</v>
      </c>
      <c r="HX489">
        <v>3.28955</v>
      </c>
      <c r="HY489">
        <v>9999</v>
      </c>
      <c r="HZ489">
        <v>9999</v>
      </c>
      <c r="IA489">
        <v>9999</v>
      </c>
      <c r="IB489">
        <v>999.9</v>
      </c>
      <c r="IC489">
        <v>4.97298</v>
      </c>
      <c r="ID489">
        <v>1.87759</v>
      </c>
      <c r="IE489">
        <v>1.87562</v>
      </c>
      <c r="IF489">
        <v>1.8785</v>
      </c>
      <c r="IG489">
        <v>1.87516</v>
      </c>
      <c r="IH489">
        <v>1.87868</v>
      </c>
      <c r="II489">
        <v>1.87584</v>
      </c>
      <c r="IJ489">
        <v>1.87699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1.77</v>
      </c>
      <c r="IY489">
        <v>0.1334</v>
      </c>
      <c r="IZ489">
        <v>-0.1194416370607354</v>
      </c>
      <c r="JA489">
        <v>0.002211305909277446</v>
      </c>
      <c r="JB489">
        <v>-1.416678044876584E-06</v>
      </c>
      <c r="JC489">
        <v>5.589822708492042E-10</v>
      </c>
      <c r="JD489">
        <v>-0.0366444106193515</v>
      </c>
      <c r="JE489">
        <v>-0.003883289402147765</v>
      </c>
      <c r="JF489">
        <v>0.001294046794190009</v>
      </c>
      <c r="JG489">
        <v>-2.515066912705432E-05</v>
      </c>
      <c r="JH489">
        <v>14</v>
      </c>
      <c r="JI489">
        <v>2052</v>
      </c>
      <c r="JJ489">
        <v>1</v>
      </c>
      <c r="JK489">
        <v>21</v>
      </c>
      <c r="JL489">
        <v>29355593.8</v>
      </c>
      <c r="JM489">
        <v>29355593.8</v>
      </c>
      <c r="JN489">
        <v>3.02612</v>
      </c>
      <c r="JO489">
        <v>2.51953</v>
      </c>
      <c r="JP489">
        <v>1.39893</v>
      </c>
      <c r="JQ489">
        <v>2.32788</v>
      </c>
      <c r="JR489">
        <v>1.44897</v>
      </c>
      <c r="JS489">
        <v>2.59277</v>
      </c>
      <c r="JT489">
        <v>38.1106</v>
      </c>
      <c r="JU489">
        <v>23.8861</v>
      </c>
      <c r="JV489">
        <v>18</v>
      </c>
      <c r="JW489">
        <v>478.805</v>
      </c>
      <c r="JX489">
        <v>441.074</v>
      </c>
      <c r="JY489">
        <v>20.3767</v>
      </c>
      <c r="JZ489">
        <v>27.9878</v>
      </c>
      <c r="KA489">
        <v>30.0007</v>
      </c>
      <c r="KB489">
        <v>27.4676</v>
      </c>
      <c r="KC489">
        <v>27.5115</v>
      </c>
      <c r="KD489">
        <v>60.6047</v>
      </c>
      <c r="KE489">
        <v>19.7623</v>
      </c>
      <c r="KF489">
        <v>8.878159999999999</v>
      </c>
      <c r="KG489">
        <v>20.3689</v>
      </c>
      <c r="KH489">
        <v>1489.76</v>
      </c>
      <c r="KI489">
        <v>13.733</v>
      </c>
      <c r="KJ489">
        <v>101.239</v>
      </c>
      <c r="KK489">
        <v>100.716</v>
      </c>
    </row>
    <row r="490" spans="1:297">
      <c r="A490">
        <v>474</v>
      </c>
      <c r="B490">
        <v>1761335633.6</v>
      </c>
      <c r="C490">
        <v>7593</v>
      </c>
      <c r="D490" t="s">
        <v>1395</v>
      </c>
      <c r="E490" t="s">
        <v>1396</v>
      </c>
      <c r="F490">
        <v>5</v>
      </c>
      <c r="G490" t="s">
        <v>1218</v>
      </c>
      <c r="H490" t="s">
        <v>436</v>
      </c>
      <c r="I490">
        <v>1761335625.814285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1497.822417092393</v>
      </c>
      <c r="AK490">
        <v>1463.438787878788</v>
      </c>
      <c r="AL490">
        <v>3.312784229135478</v>
      </c>
      <c r="AM490">
        <v>65.51020882067021</v>
      </c>
      <c r="AN490">
        <f>(AP490 - AO490 + DY490*1E3/(8.314*(EA490+273.15)) * AR490/DX490 * AQ490) * DX490/(100*DL490) * 1000/(1000 - AP490)</f>
        <v>0</v>
      </c>
      <c r="AO490">
        <v>13.67366914284184</v>
      </c>
      <c r="AP490">
        <v>16.35757636363637</v>
      </c>
      <c r="AQ490">
        <v>5.285778270034028E-05</v>
      </c>
      <c r="AR490">
        <v>115.0369576988804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1761335625.814285</v>
      </c>
      <c r="DR490">
        <v>1415.4625</v>
      </c>
      <c r="DS490">
        <v>1461.640357142857</v>
      </c>
      <c r="DT490">
        <v>16.35261071428571</v>
      </c>
      <c r="DU490">
        <v>13.63242857142857</v>
      </c>
      <c r="DV490">
        <v>1413.706785714286</v>
      </c>
      <c r="DW490">
        <v>16.21912857142857</v>
      </c>
      <c r="DX490">
        <v>500.0182857142857</v>
      </c>
      <c r="DY490">
        <v>90.08335357142857</v>
      </c>
      <c r="DZ490">
        <v>0.04558851785714284</v>
      </c>
      <c r="EA490">
        <v>23.85998571428571</v>
      </c>
      <c r="EB490">
        <v>24.00152142857143</v>
      </c>
      <c r="EC490">
        <v>999.9000000000002</v>
      </c>
      <c r="ED490">
        <v>0</v>
      </c>
      <c r="EE490">
        <v>0</v>
      </c>
      <c r="EF490">
        <v>9997.367500000002</v>
      </c>
      <c r="EG490">
        <v>0</v>
      </c>
      <c r="EH490">
        <v>1142.473571428572</v>
      </c>
      <c r="EI490">
        <v>-46.17828928571429</v>
      </c>
      <c r="EJ490">
        <v>1438.994285714286</v>
      </c>
      <c r="EK490">
        <v>1481.841428571428</v>
      </c>
      <c r="EL490">
        <v>2.720176785714286</v>
      </c>
      <c r="EM490">
        <v>1461.640357142857</v>
      </c>
      <c r="EN490">
        <v>13.63242857142857</v>
      </c>
      <c r="EO490">
        <v>1.473097142857143</v>
      </c>
      <c r="EP490">
        <v>1.228055714285714</v>
      </c>
      <c r="EQ490">
        <v>12.69175357142857</v>
      </c>
      <c r="ER490">
        <v>9.946033214285714</v>
      </c>
      <c r="ES490">
        <v>1200.01</v>
      </c>
      <c r="ET490">
        <v>0.9670059285714289</v>
      </c>
      <c r="EU490">
        <v>0.03299432142857143</v>
      </c>
      <c r="EV490">
        <v>0</v>
      </c>
      <c r="EW490">
        <v>1426.439285714285</v>
      </c>
      <c r="EX490">
        <v>5.000560000000001</v>
      </c>
      <c r="EY490">
        <v>16976.09642857143</v>
      </c>
      <c r="EZ490">
        <v>10316.92142857143</v>
      </c>
      <c r="FA490">
        <v>36.95274999999999</v>
      </c>
      <c r="FB490">
        <v>39.125</v>
      </c>
      <c r="FC490">
        <v>37.687</v>
      </c>
      <c r="FD490">
        <v>38.07099999999999</v>
      </c>
      <c r="FE490">
        <v>37.9955</v>
      </c>
      <c r="FF490">
        <v>1155.58</v>
      </c>
      <c r="FG490">
        <v>39.43</v>
      </c>
      <c r="FH490">
        <v>0</v>
      </c>
      <c r="FI490">
        <v>1761335669.6</v>
      </c>
      <c r="FJ490">
        <v>0</v>
      </c>
      <c r="FK490">
        <v>1426.118</v>
      </c>
      <c r="FL490">
        <v>-30.15153851005444</v>
      </c>
      <c r="FM490">
        <v>-351.7000006128826</v>
      </c>
      <c r="FN490">
        <v>16972.328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-46.2588275</v>
      </c>
      <c r="GD490">
        <v>2.203203377110794</v>
      </c>
      <c r="GE490">
        <v>0.2681448927235986</v>
      </c>
      <c r="GF490">
        <v>0</v>
      </c>
      <c r="GG490">
        <v>1427.795588235294</v>
      </c>
      <c r="GH490">
        <v>-30.24400305678824</v>
      </c>
      <c r="GI490">
        <v>2.978083860053097</v>
      </c>
      <c r="GJ490">
        <v>0</v>
      </c>
      <c r="GK490">
        <v>2.73302925</v>
      </c>
      <c r="GL490">
        <v>-0.3597029268292752</v>
      </c>
      <c r="GM490">
        <v>0.03543534855109374</v>
      </c>
      <c r="GN490">
        <v>0</v>
      </c>
      <c r="GO490">
        <v>0</v>
      </c>
      <c r="GP490">
        <v>3</v>
      </c>
      <c r="GQ490" t="s">
        <v>497</v>
      </c>
      <c r="GR490">
        <v>3.12998</v>
      </c>
      <c r="GS490">
        <v>2.72327</v>
      </c>
      <c r="GT490">
        <v>0.195344</v>
      </c>
      <c r="GU490">
        <v>0.20038</v>
      </c>
      <c r="GV490">
        <v>0.08151659999999999</v>
      </c>
      <c r="GW490">
        <v>0.07209649999999999</v>
      </c>
      <c r="GX490">
        <v>24216.7</v>
      </c>
      <c r="GY490">
        <v>23363.8</v>
      </c>
      <c r="GZ490">
        <v>30634.7</v>
      </c>
      <c r="HA490">
        <v>29469.9</v>
      </c>
      <c r="HB490">
        <v>38822.1</v>
      </c>
      <c r="HC490">
        <v>35988</v>
      </c>
      <c r="HD490">
        <v>46833.9</v>
      </c>
      <c r="HE490">
        <v>43783.6</v>
      </c>
      <c r="HF490">
        <v>1.84037</v>
      </c>
      <c r="HG490">
        <v>1.82895</v>
      </c>
      <c r="HH490">
        <v>0.0372827</v>
      </c>
      <c r="HI490">
        <v>0</v>
      </c>
      <c r="HJ490">
        <v>23.3923</v>
      </c>
      <c r="HK490">
        <v>999.9</v>
      </c>
      <c r="HL490">
        <v>30.9</v>
      </c>
      <c r="HM490">
        <v>32.7</v>
      </c>
      <c r="HN490">
        <v>17.0402</v>
      </c>
      <c r="HO490">
        <v>63.5404</v>
      </c>
      <c r="HP490">
        <v>19.1306</v>
      </c>
      <c r="HQ490">
        <v>1</v>
      </c>
      <c r="HR490">
        <v>0.0715701</v>
      </c>
      <c r="HS490">
        <v>2.40844</v>
      </c>
      <c r="HT490">
        <v>20.1902</v>
      </c>
      <c r="HU490">
        <v>5.22822</v>
      </c>
      <c r="HV490">
        <v>11.974</v>
      </c>
      <c r="HW490">
        <v>4.9699</v>
      </c>
      <c r="HX490">
        <v>3.28958</v>
      </c>
      <c r="HY490">
        <v>9999</v>
      </c>
      <c r="HZ490">
        <v>9999</v>
      </c>
      <c r="IA490">
        <v>9999</v>
      </c>
      <c r="IB490">
        <v>999.9</v>
      </c>
      <c r="IC490">
        <v>4.97298</v>
      </c>
      <c r="ID490">
        <v>1.87759</v>
      </c>
      <c r="IE490">
        <v>1.87563</v>
      </c>
      <c r="IF490">
        <v>1.87851</v>
      </c>
      <c r="IG490">
        <v>1.8752</v>
      </c>
      <c r="IH490">
        <v>1.8787</v>
      </c>
      <c r="II490">
        <v>1.87587</v>
      </c>
      <c r="IJ490">
        <v>1.877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1.8</v>
      </c>
      <c r="IY490">
        <v>0.1335</v>
      </c>
      <c r="IZ490">
        <v>-0.1194416370607354</v>
      </c>
      <c r="JA490">
        <v>0.002211305909277446</v>
      </c>
      <c r="JB490">
        <v>-1.416678044876584E-06</v>
      </c>
      <c r="JC490">
        <v>5.589822708492042E-10</v>
      </c>
      <c r="JD490">
        <v>-0.0366444106193515</v>
      </c>
      <c r="JE490">
        <v>-0.003883289402147765</v>
      </c>
      <c r="JF490">
        <v>0.001294046794190009</v>
      </c>
      <c r="JG490">
        <v>-2.515066912705432E-05</v>
      </c>
      <c r="JH490">
        <v>14</v>
      </c>
      <c r="JI490">
        <v>2052</v>
      </c>
      <c r="JJ490">
        <v>1</v>
      </c>
      <c r="JK490">
        <v>21</v>
      </c>
      <c r="JL490">
        <v>29355593.9</v>
      </c>
      <c r="JM490">
        <v>29355593.9</v>
      </c>
      <c r="JN490">
        <v>3.05054</v>
      </c>
      <c r="JO490">
        <v>2.53296</v>
      </c>
      <c r="JP490">
        <v>1.39893</v>
      </c>
      <c r="JQ490">
        <v>2.32788</v>
      </c>
      <c r="JR490">
        <v>1.44897</v>
      </c>
      <c r="JS490">
        <v>2.49268</v>
      </c>
      <c r="JT490">
        <v>38.1106</v>
      </c>
      <c r="JU490">
        <v>23.8686</v>
      </c>
      <c r="JV490">
        <v>18</v>
      </c>
      <c r="JW490">
        <v>478.805</v>
      </c>
      <c r="JX490">
        <v>441.079</v>
      </c>
      <c r="JY490">
        <v>20.3804</v>
      </c>
      <c r="JZ490">
        <v>27.9944</v>
      </c>
      <c r="KA490">
        <v>30.0008</v>
      </c>
      <c r="KB490">
        <v>27.4759</v>
      </c>
      <c r="KC490">
        <v>27.5202</v>
      </c>
      <c r="KD490">
        <v>61.097</v>
      </c>
      <c r="KE490">
        <v>19.4817</v>
      </c>
      <c r="KF490">
        <v>8.878159999999999</v>
      </c>
      <c r="KG490">
        <v>20.3742</v>
      </c>
      <c r="KH490">
        <v>1503.12</v>
      </c>
      <c r="KI490">
        <v>13.7597</v>
      </c>
      <c r="KJ490">
        <v>101.237</v>
      </c>
      <c r="KK490">
        <v>100.716</v>
      </c>
    </row>
    <row r="491" spans="1:297">
      <c r="A491">
        <v>475</v>
      </c>
      <c r="B491">
        <v>1761335638.6</v>
      </c>
      <c r="C491">
        <v>7598</v>
      </c>
      <c r="D491" t="s">
        <v>1397</v>
      </c>
      <c r="E491" t="s">
        <v>1398</v>
      </c>
      <c r="F491">
        <v>5</v>
      </c>
      <c r="G491" t="s">
        <v>1218</v>
      </c>
      <c r="H491" t="s">
        <v>436</v>
      </c>
      <c r="I491">
        <v>1761335631.1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1514.087009391068</v>
      </c>
      <c r="AK491">
        <v>1479.894303030303</v>
      </c>
      <c r="AL491">
        <v>3.292649208888256</v>
      </c>
      <c r="AM491">
        <v>65.51020882067021</v>
      </c>
      <c r="AN491">
        <f>(AP491 - AO491 + DY491*1E3/(8.314*(EA491+273.15)) * AR491/DX491 * AQ491) * DX491/(100*DL491) * 1000/(1000 - AP491)</f>
        <v>0</v>
      </c>
      <c r="AO491">
        <v>13.67773537010478</v>
      </c>
      <c r="AP491">
        <v>16.34981393939394</v>
      </c>
      <c r="AQ491">
        <v>-3.145583350718639E-05</v>
      </c>
      <c r="AR491">
        <v>115.0369576988804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1761335631.1</v>
      </c>
      <c r="DR491">
        <v>1432.876666666667</v>
      </c>
      <c r="DS491">
        <v>1478.858148148148</v>
      </c>
      <c r="DT491">
        <v>16.35355555555556</v>
      </c>
      <c r="DU491">
        <v>13.66217037037037</v>
      </c>
      <c r="DV491">
        <v>1431.094074074074</v>
      </c>
      <c r="DW491">
        <v>16.22005555555556</v>
      </c>
      <c r="DX491">
        <v>500.042</v>
      </c>
      <c r="DY491">
        <v>90.08438518518521</v>
      </c>
      <c r="DZ491">
        <v>0.04551112222222221</v>
      </c>
      <c r="EA491">
        <v>23.86216296296297</v>
      </c>
      <c r="EB491">
        <v>24.00325555555556</v>
      </c>
      <c r="EC491">
        <v>999.9000000000001</v>
      </c>
      <c r="ED491">
        <v>0</v>
      </c>
      <c r="EE491">
        <v>0</v>
      </c>
      <c r="EF491">
        <v>9991.040000000001</v>
      </c>
      <c r="EG491">
        <v>0</v>
      </c>
      <c r="EH491">
        <v>1142.482222222222</v>
      </c>
      <c r="EI491">
        <v>-45.98222222222222</v>
      </c>
      <c r="EJ491">
        <v>1456.699259259259</v>
      </c>
      <c r="EK491">
        <v>1499.342592592593</v>
      </c>
      <c r="EL491">
        <v>2.691375555555556</v>
      </c>
      <c r="EM491">
        <v>1478.858148148148</v>
      </c>
      <c r="EN491">
        <v>13.66217037037037</v>
      </c>
      <c r="EO491">
        <v>1.47319962962963</v>
      </c>
      <c r="EP491">
        <v>1.230749629629629</v>
      </c>
      <c r="EQ491">
        <v>12.69281111111111</v>
      </c>
      <c r="ER491">
        <v>9.978761111111112</v>
      </c>
      <c r="ES491">
        <v>1200.007407407407</v>
      </c>
      <c r="ET491">
        <v>0.9670059259259262</v>
      </c>
      <c r="EU491">
        <v>0.03299432222222223</v>
      </c>
      <c r="EV491">
        <v>0</v>
      </c>
      <c r="EW491">
        <v>1423.777037037037</v>
      </c>
      <c r="EX491">
        <v>5.000560000000001</v>
      </c>
      <c r="EY491">
        <v>16945.01851851851</v>
      </c>
      <c r="EZ491">
        <v>10316.9</v>
      </c>
      <c r="FA491">
        <v>36.944</v>
      </c>
      <c r="FB491">
        <v>39.111</v>
      </c>
      <c r="FC491">
        <v>37.687</v>
      </c>
      <c r="FD491">
        <v>38.07133333333333</v>
      </c>
      <c r="FE491">
        <v>37.99533333333333</v>
      </c>
      <c r="FF491">
        <v>1155.577407407407</v>
      </c>
      <c r="FG491">
        <v>39.43</v>
      </c>
      <c r="FH491">
        <v>0</v>
      </c>
      <c r="FI491">
        <v>1761335674.4</v>
      </c>
      <c r="FJ491">
        <v>0</v>
      </c>
      <c r="FK491">
        <v>1423.6956</v>
      </c>
      <c r="FL491">
        <v>-31.52923073153875</v>
      </c>
      <c r="FM491">
        <v>-349.8461533972572</v>
      </c>
      <c r="FN491">
        <v>16944.1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-46.0967075</v>
      </c>
      <c r="GD491">
        <v>2.859769981238334</v>
      </c>
      <c r="GE491">
        <v>0.3238808966174913</v>
      </c>
      <c r="GF491">
        <v>0</v>
      </c>
      <c r="GG491">
        <v>1425.643823529412</v>
      </c>
      <c r="GH491">
        <v>-30.44660047551114</v>
      </c>
      <c r="GI491">
        <v>2.996340920194934</v>
      </c>
      <c r="GJ491">
        <v>0</v>
      </c>
      <c r="GK491">
        <v>2.713537</v>
      </c>
      <c r="GL491">
        <v>-0.3475454409005696</v>
      </c>
      <c r="GM491">
        <v>0.03444598708122618</v>
      </c>
      <c r="GN491">
        <v>0</v>
      </c>
      <c r="GO491">
        <v>0</v>
      </c>
      <c r="GP491">
        <v>3</v>
      </c>
      <c r="GQ491" t="s">
        <v>497</v>
      </c>
      <c r="GR491">
        <v>3.1301</v>
      </c>
      <c r="GS491">
        <v>2.72319</v>
      </c>
      <c r="GT491">
        <v>0.196642</v>
      </c>
      <c r="GU491">
        <v>0.201695</v>
      </c>
      <c r="GV491">
        <v>0.08148469999999999</v>
      </c>
      <c r="GW491">
        <v>0.0721767</v>
      </c>
      <c r="GX491">
        <v>24177.6</v>
      </c>
      <c r="GY491">
        <v>23325</v>
      </c>
      <c r="GZ491">
        <v>30634.7</v>
      </c>
      <c r="HA491">
        <v>29469.4</v>
      </c>
      <c r="HB491">
        <v>38823.7</v>
      </c>
      <c r="HC491">
        <v>35984.7</v>
      </c>
      <c r="HD491">
        <v>46834</v>
      </c>
      <c r="HE491">
        <v>43783.2</v>
      </c>
      <c r="HF491">
        <v>1.84035</v>
      </c>
      <c r="HG491">
        <v>1.82895</v>
      </c>
      <c r="HH491">
        <v>0.0371933</v>
      </c>
      <c r="HI491">
        <v>0</v>
      </c>
      <c r="HJ491">
        <v>23.3915</v>
      </c>
      <c r="HK491">
        <v>999.9</v>
      </c>
      <c r="HL491">
        <v>30.9</v>
      </c>
      <c r="HM491">
        <v>32.7</v>
      </c>
      <c r="HN491">
        <v>17.0383</v>
      </c>
      <c r="HO491">
        <v>63.3404</v>
      </c>
      <c r="HP491">
        <v>19.2508</v>
      </c>
      <c r="HQ491">
        <v>1</v>
      </c>
      <c r="HR491">
        <v>0.0721011</v>
      </c>
      <c r="HS491">
        <v>2.4435</v>
      </c>
      <c r="HT491">
        <v>20.1898</v>
      </c>
      <c r="HU491">
        <v>5.22822</v>
      </c>
      <c r="HV491">
        <v>11.974</v>
      </c>
      <c r="HW491">
        <v>4.9698</v>
      </c>
      <c r="HX491">
        <v>3.28955</v>
      </c>
      <c r="HY491">
        <v>9999</v>
      </c>
      <c r="HZ491">
        <v>9999</v>
      </c>
      <c r="IA491">
        <v>9999</v>
      </c>
      <c r="IB491">
        <v>999.9</v>
      </c>
      <c r="IC491">
        <v>4.97296</v>
      </c>
      <c r="ID491">
        <v>1.87759</v>
      </c>
      <c r="IE491">
        <v>1.87563</v>
      </c>
      <c r="IF491">
        <v>1.87848</v>
      </c>
      <c r="IG491">
        <v>1.87516</v>
      </c>
      <c r="IH491">
        <v>1.87871</v>
      </c>
      <c r="II491">
        <v>1.87585</v>
      </c>
      <c r="IJ491">
        <v>1.87699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1.82</v>
      </c>
      <c r="IY491">
        <v>0.1334</v>
      </c>
      <c r="IZ491">
        <v>-0.1194416370607354</v>
      </c>
      <c r="JA491">
        <v>0.002211305909277446</v>
      </c>
      <c r="JB491">
        <v>-1.416678044876584E-06</v>
      </c>
      <c r="JC491">
        <v>5.589822708492042E-10</v>
      </c>
      <c r="JD491">
        <v>-0.0366444106193515</v>
      </c>
      <c r="JE491">
        <v>-0.003883289402147765</v>
      </c>
      <c r="JF491">
        <v>0.001294046794190009</v>
      </c>
      <c r="JG491">
        <v>-2.515066912705432E-05</v>
      </c>
      <c r="JH491">
        <v>14</v>
      </c>
      <c r="JI491">
        <v>2052</v>
      </c>
      <c r="JJ491">
        <v>1</v>
      </c>
      <c r="JK491">
        <v>21</v>
      </c>
      <c r="JL491">
        <v>29355594</v>
      </c>
      <c r="JM491">
        <v>29355594</v>
      </c>
      <c r="JN491">
        <v>3.07861</v>
      </c>
      <c r="JO491">
        <v>2.51099</v>
      </c>
      <c r="JP491">
        <v>1.39893</v>
      </c>
      <c r="JQ491">
        <v>2.32788</v>
      </c>
      <c r="JR491">
        <v>1.44897</v>
      </c>
      <c r="JS491">
        <v>2.56836</v>
      </c>
      <c r="JT491">
        <v>38.0863</v>
      </c>
      <c r="JU491">
        <v>23.8774</v>
      </c>
      <c r="JV491">
        <v>18</v>
      </c>
      <c r="JW491">
        <v>478.845</v>
      </c>
      <c r="JX491">
        <v>441.139</v>
      </c>
      <c r="JY491">
        <v>20.3811</v>
      </c>
      <c r="JZ491">
        <v>28.001</v>
      </c>
      <c r="KA491">
        <v>30.0006</v>
      </c>
      <c r="KB491">
        <v>27.484</v>
      </c>
      <c r="KC491">
        <v>27.528</v>
      </c>
      <c r="KD491">
        <v>61.6633</v>
      </c>
      <c r="KE491">
        <v>19.4817</v>
      </c>
      <c r="KF491">
        <v>8.878159999999999</v>
      </c>
      <c r="KG491">
        <v>20.3686</v>
      </c>
      <c r="KH491">
        <v>1523.16</v>
      </c>
      <c r="KI491">
        <v>13.7903</v>
      </c>
      <c r="KJ491">
        <v>101.237</v>
      </c>
      <c r="KK491">
        <v>100.715</v>
      </c>
    </row>
    <row r="492" spans="1:297">
      <c r="A492">
        <v>476</v>
      </c>
      <c r="B492">
        <v>1761335643.6</v>
      </c>
      <c r="C492">
        <v>7603</v>
      </c>
      <c r="D492" t="s">
        <v>1399</v>
      </c>
      <c r="E492" t="s">
        <v>1400</v>
      </c>
      <c r="F492">
        <v>5</v>
      </c>
      <c r="G492" t="s">
        <v>1218</v>
      </c>
      <c r="H492" t="s">
        <v>436</v>
      </c>
      <c r="I492">
        <v>1761335635.814285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1530.915848295613</v>
      </c>
      <c r="AK492">
        <v>1496.482666666666</v>
      </c>
      <c r="AL492">
        <v>3.324107950619692</v>
      </c>
      <c r="AM492">
        <v>65.51020882067021</v>
      </c>
      <c r="AN492">
        <f>(AP492 - AO492 + DY492*1E3/(8.314*(EA492+273.15)) * AR492/DX492 * AQ492) * DX492/(100*DL492) * 1000/(1000 - AP492)</f>
        <v>0</v>
      </c>
      <c r="AO492">
        <v>13.71433498790314</v>
      </c>
      <c r="AP492">
        <v>16.34961575757575</v>
      </c>
      <c r="AQ492">
        <v>4.264016330810343E-06</v>
      </c>
      <c r="AR492">
        <v>115.0369576988804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1761335635.814285</v>
      </c>
      <c r="DR492">
        <v>1448.289642857143</v>
      </c>
      <c r="DS492">
        <v>1494.181428571428</v>
      </c>
      <c r="DT492">
        <v>16.35301071428571</v>
      </c>
      <c r="DU492">
        <v>13.68945</v>
      </c>
      <c r="DV492">
        <v>1446.483928571429</v>
      </c>
      <c r="DW492">
        <v>16.21951428571429</v>
      </c>
      <c r="DX492">
        <v>499.9896785714286</v>
      </c>
      <c r="DY492">
        <v>90.08473928571429</v>
      </c>
      <c r="DZ492">
        <v>0.04560163928571428</v>
      </c>
      <c r="EA492">
        <v>23.86368928571428</v>
      </c>
      <c r="EB492">
        <v>24.00430714285714</v>
      </c>
      <c r="EC492">
        <v>999.9000000000002</v>
      </c>
      <c r="ED492">
        <v>0</v>
      </c>
      <c r="EE492">
        <v>0</v>
      </c>
      <c r="EF492">
        <v>9986.783928571431</v>
      </c>
      <c r="EG492">
        <v>0</v>
      </c>
      <c r="EH492">
        <v>1142.478928571429</v>
      </c>
      <c r="EI492">
        <v>-45.89220714285715</v>
      </c>
      <c r="EJ492">
        <v>1472.367142857143</v>
      </c>
      <c r="EK492">
        <v>1514.920357142857</v>
      </c>
      <c r="EL492">
        <v>2.663549285714286</v>
      </c>
      <c r="EM492">
        <v>1494.181428571428</v>
      </c>
      <c r="EN492">
        <v>13.68945</v>
      </c>
      <c r="EO492">
        <v>1.473156071428571</v>
      </c>
      <c r="EP492">
        <v>1.233211428571428</v>
      </c>
      <c r="EQ492">
        <v>12.69236071428571</v>
      </c>
      <c r="ER492">
        <v>10.00861535714286</v>
      </c>
      <c r="ES492">
        <v>1200.004642857143</v>
      </c>
      <c r="ET492">
        <v>0.9670059285714289</v>
      </c>
      <c r="EU492">
        <v>0.03299432142857144</v>
      </c>
      <c r="EV492">
        <v>0</v>
      </c>
      <c r="EW492">
        <v>1421.322142857143</v>
      </c>
      <c r="EX492">
        <v>5.000560000000001</v>
      </c>
      <c r="EY492">
        <v>16917.34285714286</v>
      </c>
      <c r="EZ492">
        <v>10316.87857142857</v>
      </c>
      <c r="FA492">
        <v>36.94375</v>
      </c>
      <c r="FB492">
        <v>39.1115</v>
      </c>
      <c r="FC492">
        <v>37.687</v>
      </c>
      <c r="FD492">
        <v>38.062</v>
      </c>
      <c r="FE492">
        <v>37.991</v>
      </c>
      <c r="FF492">
        <v>1155.574642857143</v>
      </c>
      <c r="FG492">
        <v>39.43</v>
      </c>
      <c r="FH492">
        <v>0</v>
      </c>
      <c r="FI492">
        <v>1761335679.8</v>
      </c>
      <c r="FJ492">
        <v>0</v>
      </c>
      <c r="FK492">
        <v>1421.053461538462</v>
      </c>
      <c r="FL492">
        <v>-30.87487182321159</v>
      </c>
      <c r="FM492">
        <v>-349.5931626995472</v>
      </c>
      <c r="FN492">
        <v>16914.22307692308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-45.996335</v>
      </c>
      <c r="GD492">
        <v>1.276655909943691</v>
      </c>
      <c r="GE492">
        <v>0.2806493377419592</v>
      </c>
      <c r="GF492">
        <v>0</v>
      </c>
      <c r="GG492">
        <v>1422.605</v>
      </c>
      <c r="GH492">
        <v>-31.17173416883436</v>
      </c>
      <c r="GI492">
        <v>3.064418426735745</v>
      </c>
      <c r="GJ492">
        <v>0</v>
      </c>
      <c r="GK492">
        <v>2.6781065</v>
      </c>
      <c r="GL492">
        <v>-0.3238572607879968</v>
      </c>
      <c r="GM492">
        <v>0.03212482354426249</v>
      </c>
      <c r="GN492">
        <v>0</v>
      </c>
      <c r="GO492">
        <v>0</v>
      </c>
      <c r="GP492">
        <v>3</v>
      </c>
      <c r="GQ492" t="s">
        <v>497</v>
      </c>
      <c r="GR492">
        <v>3.12993</v>
      </c>
      <c r="GS492">
        <v>2.72342</v>
      </c>
      <c r="GT492">
        <v>0.197945</v>
      </c>
      <c r="GU492">
        <v>0.203008</v>
      </c>
      <c r="GV492">
        <v>0.0814807</v>
      </c>
      <c r="GW492">
        <v>0.0722931</v>
      </c>
      <c r="GX492">
        <v>24137.7</v>
      </c>
      <c r="GY492">
        <v>23286.3</v>
      </c>
      <c r="GZ492">
        <v>30634</v>
      </c>
      <c r="HA492">
        <v>29469</v>
      </c>
      <c r="HB492">
        <v>38822.9</v>
      </c>
      <c r="HC492">
        <v>35979.7</v>
      </c>
      <c r="HD492">
        <v>46832.7</v>
      </c>
      <c r="HE492">
        <v>43782.6</v>
      </c>
      <c r="HF492">
        <v>1.8403</v>
      </c>
      <c r="HG492">
        <v>1.82915</v>
      </c>
      <c r="HH492">
        <v>0.0373274</v>
      </c>
      <c r="HI492">
        <v>0</v>
      </c>
      <c r="HJ492">
        <v>23.3903</v>
      </c>
      <c r="HK492">
        <v>999.9</v>
      </c>
      <c r="HL492">
        <v>30.9</v>
      </c>
      <c r="HM492">
        <v>32.7</v>
      </c>
      <c r="HN492">
        <v>17.0408</v>
      </c>
      <c r="HO492">
        <v>63.7404</v>
      </c>
      <c r="HP492">
        <v>19.379</v>
      </c>
      <c r="HQ492">
        <v>1</v>
      </c>
      <c r="HR492">
        <v>0.0726296</v>
      </c>
      <c r="HS492">
        <v>2.46813</v>
      </c>
      <c r="HT492">
        <v>20.1894</v>
      </c>
      <c r="HU492">
        <v>5.22867</v>
      </c>
      <c r="HV492">
        <v>11.974</v>
      </c>
      <c r="HW492">
        <v>4.96995</v>
      </c>
      <c r="HX492">
        <v>3.28958</v>
      </c>
      <c r="HY492">
        <v>9999</v>
      </c>
      <c r="HZ492">
        <v>9999</v>
      </c>
      <c r="IA492">
        <v>9999</v>
      </c>
      <c r="IB492">
        <v>999.9</v>
      </c>
      <c r="IC492">
        <v>4.97297</v>
      </c>
      <c r="ID492">
        <v>1.87759</v>
      </c>
      <c r="IE492">
        <v>1.87564</v>
      </c>
      <c r="IF492">
        <v>1.8785</v>
      </c>
      <c r="IG492">
        <v>1.87516</v>
      </c>
      <c r="IH492">
        <v>1.87871</v>
      </c>
      <c r="II492">
        <v>1.87587</v>
      </c>
      <c r="IJ492">
        <v>1.877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1.85</v>
      </c>
      <c r="IY492">
        <v>0.1334</v>
      </c>
      <c r="IZ492">
        <v>-0.1194416370607354</v>
      </c>
      <c r="JA492">
        <v>0.002211305909277446</v>
      </c>
      <c r="JB492">
        <v>-1.416678044876584E-06</v>
      </c>
      <c r="JC492">
        <v>5.589822708492042E-10</v>
      </c>
      <c r="JD492">
        <v>-0.0366444106193515</v>
      </c>
      <c r="JE492">
        <v>-0.003883289402147765</v>
      </c>
      <c r="JF492">
        <v>0.001294046794190009</v>
      </c>
      <c r="JG492">
        <v>-2.515066912705432E-05</v>
      </c>
      <c r="JH492">
        <v>14</v>
      </c>
      <c r="JI492">
        <v>2052</v>
      </c>
      <c r="JJ492">
        <v>1</v>
      </c>
      <c r="JK492">
        <v>21</v>
      </c>
      <c r="JL492">
        <v>29355594.1</v>
      </c>
      <c r="JM492">
        <v>29355594.1</v>
      </c>
      <c r="JN492">
        <v>3.10303</v>
      </c>
      <c r="JO492">
        <v>2.51953</v>
      </c>
      <c r="JP492">
        <v>1.39893</v>
      </c>
      <c r="JQ492">
        <v>2.32666</v>
      </c>
      <c r="JR492">
        <v>1.44897</v>
      </c>
      <c r="JS492">
        <v>2.60986</v>
      </c>
      <c r="JT492">
        <v>38.0863</v>
      </c>
      <c r="JU492">
        <v>23.8774</v>
      </c>
      <c r="JV492">
        <v>18</v>
      </c>
      <c r="JW492">
        <v>478.872</v>
      </c>
      <c r="JX492">
        <v>441.327</v>
      </c>
      <c r="JY492">
        <v>20.3734</v>
      </c>
      <c r="JZ492">
        <v>28.0081</v>
      </c>
      <c r="KA492">
        <v>30.0006</v>
      </c>
      <c r="KB492">
        <v>27.4922</v>
      </c>
      <c r="KC492">
        <v>27.5366</v>
      </c>
      <c r="KD492">
        <v>62.1604</v>
      </c>
      <c r="KE492">
        <v>19.2106</v>
      </c>
      <c r="KF492">
        <v>8.878159999999999</v>
      </c>
      <c r="KG492">
        <v>20.3656</v>
      </c>
      <c r="KH492">
        <v>1536.51</v>
      </c>
      <c r="KI492">
        <v>13.8225</v>
      </c>
      <c r="KJ492">
        <v>101.235</v>
      </c>
      <c r="KK492">
        <v>100.714</v>
      </c>
    </row>
    <row r="493" spans="1:297">
      <c r="A493">
        <v>477</v>
      </c>
      <c r="B493">
        <v>1761335648.6</v>
      </c>
      <c r="C493">
        <v>7608</v>
      </c>
      <c r="D493" t="s">
        <v>1401</v>
      </c>
      <c r="E493" t="s">
        <v>1402</v>
      </c>
      <c r="F493">
        <v>5</v>
      </c>
      <c r="G493" t="s">
        <v>1218</v>
      </c>
      <c r="H493" t="s">
        <v>436</v>
      </c>
      <c r="I493">
        <v>1761335641.1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1547.898991148397</v>
      </c>
      <c r="AK493">
        <v>1513.215757575757</v>
      </c>
      <c r="AL493">
        <v>3.345988361480878</v>
      </c>
      <c r="AM493">
        <v>65.51020882067021</v>
      </c>
      <c r="AN493">
        <f>(AP493 - AO493 + DY493*1E3/(8.314*(EA493+273.15)) * AR493/DX493 * AQ493) * DX493/(100*DL493) * 1000/(1000 - AP493)</f>
        <v>0</v>
      </c>
      <c r="AO493">
        <v>13.75320731055011</v>
      </c>
      <c r="AP493">
        <v>16.35081393939393</v>
      </c>
      <c r="AQ493">
        <v>-1.332053383020565E-05</v>
      </c>
      <c r="AR493">
        <v>115.0369576988804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1761335641.1</v>
      </c>
      <c r="DR493">
        <v>1465.524444444444</v>
      </c>
      <c r="DS493">
        <v>1511.56</v>
      </c>
      <c r="DT493">
        <v>16.35097777777778</v>
      </c>
      <c r="DU493">
        <v>13.71949259259259</v>
      </c>
      <c r="DV493">
        <v>1463.68962962963</v>
      </c>
      <c r="DW493">
        <v>16.21751851851852</v>
      </c>
      <c r="DX493">
        <v>500.0233703703703</v>
      </c>
      <c r="DY493">
        <v>90.08438148148149</v>
      </c>
      <c r="DZ493">
        <v>0.04559317037037037</v>
      </c>
      <c r="EA493">
        <v>23.86367407407407</v>
      </c>
      <c r="EB493">
        <v>24.00331111111112</v>
      </c>
      <c r="EC493">
        <v>999.9000000000001</v>
      </c>
      <c r="ED493">
        <v>0</v>
      </c>
      <c r="EE493">
        <v>0</v>
      </c>
      <c r="EF493">
        <v>9989.235925925926</v>
      </c>
      <c r="EG493">
        <v>0</v>
      </c>
      <c r="EH493">
        <v>1142.464074074074</v>
      </c>
      <c r="EI493">
        <v>-46.03606666666666</v>
      </c>
      <c r="EJ493">
        <v>1489.885185185185</v>
      </c>
      <c r="EK493">
        <v>1532.587777777778</v>
      </c>
      <c r="EL493">
        <v>2.631481111111111</v>
      </c>
      <c r="EM493">
        <v>1511.56</v>
      </c>
      <c r="EN493">
        <v>13.71949259259259</v>
      </c>
      <c r="EO493">
        <v>1.472967777777778</v>
      </c>
      <c r="EP493">
        <v>1.235911851851852</v>
      </c>
      <c r="EQ493">
        <v>12.6904</v>
      </c>
      <c r="ER493">
        <v>10.04127444444444</v>
      </c>
      <c r="ES493">
        <v>1200.001851851852</v>
      </c>
      <c r="ET493">
        <v>0.9670060000000001</v>
      </c>
      <c r="EU493">
        <v>0.0329943</v>
      </c>
      <c r="EV493">
        <v>0</v>
      </c>
      <c r="EW493">
        <v>1418.648888888889</v>
      </c>
      <c r="EX493">
        <v>5.000560000000001</v>
      </c>
      <c r="EY493">
        <v>16886.68518518518</v>
      </c>
      <c r="EZ493">
        <v>10316.84074074074</v>
      </c>
      <c r="FA493">
        <v>36.94866666666667</v>
      </c>
      <c r="FB493">
        <v>39.111</v>
      </c>
      <c r="FC493">
        <v>37.687</v>
      </c>
      <c r="FD493">
        <v>38.062</v>
      </c>
      <c r="FE493">
        <v>37.986</v>
      </c>
      <c r="FF493">
        <v>1155.571851851852</v>
      </c>
      <c r="FG493">
        <v>39.43</v>
      </c>
      <c r="FH493">
        <v>0</v>
      </c>
      <c r="FI493">
        <v>1761335684.6</v>
      </c>
      <c r="FJ493">
        <v>0</v>
      </c>
      <c r="FK493">
        <v>1418.603076923077</v>
      </c>
      <c r="FL493">
        <v>-29.98290598564868</v>
      </c>
      <c r="FM493">
        <v>-347.8803418684345</v>
      </c>
      <c r="FN493">
        <v>16886.39615384615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-45.9825375</v>
      </c>
      <c r="GD493">
        <v>-1.847816510319038</v>
      </c>
      <c r="GE493">
        <v>0.2664072687517177</v>
      </c>
      <c r="GF493">
        <v>0</v>
      </c>
      <c r="GG493">
        <v>1420.149705882353</v>
      </c>
      <c r="GH493">
        <v>-30.51138273469007</v>
      </c>
      <c r="GI493">
        <v>2.999381784629191</v>
      </c>
      <c r="GJ493">
        <v>0</v>
      </c>
      <c r="GK493">
        <v>2.645632</v>
      </c>
      <c r="GL493">
        <v>-0.3703992495309711</v>
      </c>
      <c r="GM493">
        <v>0.03711652800303389</v>
      </c>
      <c r="GN493">
        <v>0</v>
      </c>
      <c r="GO493">
        <v>0</v>
      </c>
      <c r="GP493">
        <v>3</v>
      </c>
      <c r="GQ493" t="s">
        <v>497</v>
      </c>
      <c r="GR493">
        <v>3.12979</v>
      </c>
      <c r="GS493">
        <v>2.72362</v>
      </c>
      <c r="GT493">
        <v>0.199259</v>
      </c>
      <c r="GU493">
        <v>0.20433</v>
      </c>
      <c r="GV493">
        <v>0.08149289999999999</v>
      </c>
      <c r="GW493">
        <v>0.07249170000000001</v>
      </c>
      <c r="GX493">
        <v>24097.4</v>
      </c>
      <c r="GY493">
        <v>23246.8</v>
      </c>
      <c r="GZ493">
        <v>30633.1</v>
      </c>
      <c r="HA493">
        <v>29468.1</v>
      </c>
      <c r="HB493">
        <v>38821.4</v>
      </c>
      <c r="HC493">
        <v>35970.7</v>
      </c>
      <c r="HD493">
        <v>46831.5</v>
      </c>
      <c r="HE493">
        <v>43781</v>
      </c>
      <c r="HF493">
        <v>1.8399</v>
      </c>
      <c r="HG493">
        <v>1.82913</v>
      </c>
      <c r="HH493">
        <v>0.0374168</v>
      </c>
      <c r="HI493">
        <v>0</v>
      </c>
      <c r="HJ493">
        <v>23.3903</v>
      </c>
      <c r="HK493">
        <v>999.9</v>
      </c>
      <c r="HL493">
        <v>30.9</v>
      </c>
      <c r="HM493">
        <v>32.7</v>
      </c>
      <c r="HN493">
        <v>17.04</v>
      </c>
      <c r="HO493">
        <v>63.3004</v>
      </c>
      <c r="HP493">
        <v>19.1947</v>
      </c>
      <c r="HQ493">
        <v>1</v>
      </c>
      <c r="HR493">
        <v>0.0732419</v>
      </c>
      <c r="HS493">
        <v>2.47584</v>
      </c>
      <c r="HT493">
        <v>20.1894</v>
      </c>
      <c r="HU493">
        <v>5.22972</v>
      </c>
      <c r="HV493">
        <v>11.974</v>
      </c>
      <c r="HW493">
        <v>4.97005</v>
      </c>
      <c r="HX493">
        <v>3.2897</v>
      </c>
      <c r="HY493">
        <v>9999</v>
      </c>
      <c r="HZ493">
        <v>9999</v>
      </c>
      <c r="IA493">
        <v>9999</v>
      </c>
      <c r="IB493">
        <v>999.9</v>
      </c>
      <c r="IC493">
        <v>4.97297</v>
      </c>
      <c r="ID493">
        <v>1.87758</v>
      </c>
      <c r="IE493">
        <v>1.87561</v>
      </c>
      <c r="IF493">
        <v>1.87848</v>
      </c>
      <c r="IG493">
        <v>1.87515</v>
      </c>
      <c r="IH493">
        <v>1.87866</v>
      </c>
      <c r="II493">
        <v>1.87577</v>
      </c>
      <c r="IJ493">
        <v>1.87698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1.88</v>
      </c>
      <c r="IY493">
        <v>0.1335</v>
      </c>
      <c r="IZ493">
        <v>-0.1194416370607354</v>
      </c>
      <c r="JA493">
        <v>0.002211305909277446</v>
      </c>
      <c r="JB493">
        <v>-1.416678044876584E-06</v>
      </c>
      <c r="JC493">
        <v>5.589822708492042E-10</v>
      </c>
      <c r="JD493">
        <v>-0.0366444106193515</v>
      </c>
      <c r="JE493">
        <v>-0.003883289402147765</v>
      </c>
      <c r="JF493">
        <v>0.001294046794190009</v>
      </c>
      <c r="JG493">
        <v>-2.515066912705432E-05</v>
      </c>
      <c r="JH493">
        <v>14</v>
      </c>
      <c r="JI493">
        <v>2052</v>
      </c>
      <c r="JJ493">
        <v>1</v>
      </c>
      <c r="JK493">
        <v>21</v>
      </c>
      <c r="JL493">
        <v>29355594.1</v>
      </c>
      <c r="JM493">
        <v>29355594.1</v>
      </c>
      <c r="JN493">
        <v>3.13232</v>
      </c>
      <c r="JO493">
        <v>2.52686</v>
      </c>
      <c r="JP493">
        <v>1.39893</v>
      </c>
      <c r="JQ493">
        <v>2.32788</v>
      </c>
      <c r="JR493">
        <v>1.44897</v>
      </c>
      <c r="JS493">
        <v>2.51831</v>
      </c>
      <c r="JT493">
        <v>38.0863</v>
      </c>
      <c r="JU493">
        <v>23.8598</v>
      </c>
      <c r="JV493">
        <v>18</v>
      </c>
      <c r="JW493">
        <v>478.709</v>
      </c>
      <c r="JX493">
        <v>441.371</v>
      </c>
      <c r="JY493">
        <v>20.3678</v>
      </c>
      <c r="JZ493">
        <v>28.0145</v>
      </c>
      <c r="KA493">
        <v>30.0006</v>
      </c>
      <c r="KB493">
        <v>27.5004</v>
      </c>
      <c r="KC493">
        <v>27.5444</v>
      </c>
      <c r="KD493">
        <v>62.7276</v>
      </c>
      <c r="KE493">
        <v>19.2106</v>
      </c>
      <c r="KF493">
        <v>8.878159999999999</v>
      </c>
      <c r="KG493">
        <v>20.363</v>
      </c>
      <c r="KH493">
        <v>1556.56</v>
      </c>
      <c r="KI493">
        <v>13.8434</v>
      </c>
      <c r="KJ493">
        <v>101.232</v>
      </c>
      <c r="KK493">
        <v>100.71</v>
      </c>
    </row>
    <row r="494" spans="1:297">
      <c r="A494">
        <v>478</v>
      </c>
      <c r="B494">
        <v>1761335653.6</v>
      </c>
      <c r="C494">
        <v>7613</v>
      </c>
      <c r="D494" t="s">
        <v>1403</v>
      </c>
      <c r="E494" t="s">
        <v>1404</v>
      </c>
      <c r="F494">
        <v>5</v>
      </c>
      <c r="G494" t="s">
        <v>1218</v>
      </c>
      <c r="H494" t="s">
        <v>436</v>
      </c>
      <c r="I494">
        <v>1761335645.814285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1565.037632770494</v>
      </c>
      <c r="AK494">
        <v>1530.276363636363</v>
      </c>
      <c r="AL494">
        <v>3.421043219750869</v>
      </c>
      <c r="AM494">
        <v>65.51020882067021</v>
      </c>
      <c r="AN494">
        <f>(AP494 - AO494 + DY494*1E3/(8.314*(EA494+273.15)) * AR494/DX494 * AQ494) * DX494/(100*DL494) * 1000/(1000 - AP494)</f>
        <v>0</v>
      </c>
      <c r="AO494">
        <v>13.78109847616016</v>
      </c>
      <c r="AP494">
        <v>16.35322666666667</v>
      </c>
      <c r="AQ494">
        <v>2.989117551386725E-05</v>
      </c>
      <c r="AR494">
        <v>115.0369576988804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1761335645.814285</v>
      </c>
      <c r="DR494">
        <v>1481.026428571429</v>
      </c>
      <c r="DS494">
        <v>1527.312142857143</v>
      </c>
      <c r="DT494">
        <v>16.35086785714286</v>
      </c>
      <c r="DU494">
        <v>13.75046785714286</v>
      </c>
      <c r="DV494">
        <v>1479.165</v>
      </c>
      <c r="DW494">
        <v>16.21741428571428</v>
      </c>
      <c r="DX494">
        <v>500.0274285714285</v>
      </c>
      <c r="DY494">
        <v>90.08434285714284</v>
      </c>
      <c r="DZ494">
        <v>0.045611675</v>
      </c>
      <c r="EA494">
        <v>23.86378571428572</v>
      </c>
      <c r="EB494">
        <v>24.00353214285714</v>
      </c>
      <c r="EC494">
        <v>999.9000000000002</v>
      </c>
      <c r="ED494">
        <v>0</v>
      </c>
      <c r="EE494">
        <v>0</v>
      </c>
      <c r="EF494">
        <v>9995.134642857143</v>
      </c>
      <c r="EG494">
        <v>0</v>
      </c>
      <c r="EH494">
        <v>1142.454642857143</v>
      </c>
      <c r="EI494">
        <v>-46.28691428571428</v>
      </c>
      <c r="EJ494">
        <v>1505.644642857143</v>
      </c>
      <c r="EK494">
        <v>1548.607857142857</v>
      </c>
      <c r="EL494">
        <v>2.600390714285714</v>
      </c>
      <c r="EM494">
        <v>1527.312142857143</v>
      </c>
      <c r="EN494">
        <v>13.75046785714286</v>
      </c>
      <c r="EO494">
        <v>1.472957142857143</v>
      </c>
      <c r="EP494">
        <v>1.238701428571429</v>
      </c>
      <c r="EQ494">
        <v>12.69028214285714</v>
      </c>
      <c r="ER494">
        <v>10.074975</v>
      </c>
      <c r="ES494">
        <v>1200</v>
      </c>
      <c r="ET494">
        <v>0.9670060000000003</v>
      </c>
      <c r="EU494">
        <v>0.0329943</v>
      </c>
      <c r="EV494">
        <v>0</v>
      </c>
      <c r="EW494">
        <v>1416.273571428571</v>
      </c>
      <c r="EX494">
        <v>5.000560000000001</v>
      </c>
      <c r="EY494">
        <v>16859.64285714286</v>
      </c>
      <c r="EZ494">
        <v>10316.81785714285</v>
      </c>
      <c r="FA494">
        <v>36.9595</v>
      </c>
      <c r="FB494">
        <v>39.11825</v>
      </c>
      <c r="FC494">
        <v>37.687</v>
      </c>
      <c r="FD494">
        <v>38.07099999999999</v>
      </c>
      <c r="FE494">
        <v>37.9775</v>
      </c>
      <c r="FF494">
        <v>1155.57</v>
      </c>
      <c r="FG494">
        <v>39.43</v>
      </c>
      <c r="FH494">
        <v>0</v>
      </c>
      <c r="FI494">
        <v>1761335689.4</v>
      </c>
      <c r="FJ494">
        <v>0</v>
      </c>
      <c r="FK494">
        <v>1416.193076923077</v>
      </c>
      <c r="FL494">
        <v>-29.70324786121644</v>
      </c>
      <c r="FM494">
        <v>-342.2119657964625</v>
      </c>
      <c r="FN494">
        <v>16858.77307692308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-46.09341</v>
      </c>
      <c r="GD494">
        <v>-3.377702814258831</v>
      </c>
      <c r="GE494">
        <v>0.3275623259778207</v>
      </c>
      <c r="GF494">
        <v>0</v>
      </c>
      <c r="GG494">
        <v>1418.007352941176</v>
      </c>
      <c r="GH494">
        <v>-30.31948053273866</v>
      </c>
      <c r="GI494">
        <v>2.980175980614667</v>
      </c>
      <c r="GJ494">
        <v>0</v>
      </c>
      <c r="GK494">
        <v>2.62359475</v>
      </c>
      <c r="GL494">
        <v>-0.4175690431519736</v>
      </c>
      <c r="GM494">
        <v>0.04090687057130501</v>
      </c>
      <c r="GN494">
        <v>0</v>
      </c>
      <c r="GO494">
        <v>0</v>
      </c>
      <c r="GP494">
        <v>3</v>
      </c>
      <c r="GQ494" t="s">
        <v>497</v>
      </c>
      <c r="GR494">
        <v>3.13026</v>
      </c>
      <c r="GS494">
        <v>2.72326</v>
      </c>
      <c r="GT494">
        <v>0.200589</v>
      </c>
      <c r="GU494">
        <v>0.205658</v>
      </c>
      <c r="GV494">
        <v>0.0814932</v>
      </c>
      <c r="GW494">
        <v>0.0724991</v>
      </c>
      <c r="GX494">
        <v>24057.1</v>
      </c>
      <c r="GY494">
        <v>23208.1</v>
      </c>
      <c r="GZ494">
        <v>30632.7</v>
      </c>
      <c r="HA494">
        <v>29468.3</v>
      </c>
      <c r="HB494">
        <v>38821</v>
      </c>
      <c r="HC494">
        <v>35970.9</v>
      </c>
      <c r="HD494">
        <v>46830.8</v>
      </c>
      <c r="HE494">
        <v>43781.4</v>
      </c>
      <c r="HF494">
        <v>1.8404</v>
      </c>
      <c r="HG494">
        <v>1.82875</v>
      </c>
      <c r="HH494">
        <v>0.0375733</v>
      </c>
      <c r="HI494">
        <v>0</v>
      </c>
      <c r="HJ494">
        <v>23.3903</v>
      </c>
      <c r="HK494">
        <v>999.9</v>
      </c>
      <c r="HL494">
        <v>30.9</v>
      </c>
      <c r="HM494">
        <v>32.7</v>
      </c>
      <c r="HN494">
        <v>17.0391</v>
      </c>
      <c r="HO494">
        <v>63.2204</v>
      </c>
      <c r="HP494">
        <v>19.0304</v>
      </c>
      <c r="HQ494">
        <v>1</v>
      </c>
      <c r="HR494">
        <v>0.0736535</v>
      </c>
      <c r="HS494">
        <v>2.48054</v>
      </c>
      <c r="HT494">
        <v>20.1895</v>
      </c>
      <c r="HU494">
        <v>5.22972</v>
      </c>
      <c r="HV494">
        <v>11.974</v>
      </c>
      <c r="HW494">
        <v>4.97015</v>
      </c>
      <c r="HX494">
        <v>3.2898</v>
      </c>
      <c r="HY494">
        <v>9999</v>
      </c>
      <c r="HZ494">
        <v>9999</v>
      </c>
      <c r="IA494">
        <v>9999</v>
      </c>
      <c r="IB494">
        <v>999.9</v>
      </c>
      <c r="IC494">
        <v>4.97297</v>
      </c>
      <c r="ID494">
        <v>1.87759</v>
      </c>
      <c r="IE494">
        <v>1.87562</v>
      </c>
      <c r="IF494">
        <v>1.87851</v>
      </c>
      <c r="IG494">
        <v>1.87515</v>
      </c>
      <c r="IH494">
        <v>1.8787</v>
      </c>
      <c r="II494">
        <v>1.87585</v>
      </c>
      <c r="IJ494">
        <v>1.87698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1.9</v>
      </c>
      <c r="IY494">
        <v>0.1335</v>
      </c>
      <c r="IZ494">
        <v>-0.1194416370607354</v>
      </c>
      <c r="JA494">
        <v>0.002211305909277446</v>
      </c>
      <c r="JB494">
        <v>-1.416678044876584E-06</v>
      </c>
      <c r="JC494">
        <v>5.589822708492042E-10</v>
      </c>
      <c r="JD494">
        <v>-0.0366444106193515</v>
      </c>
      <c r="JE494">
        <v>-0.003883289402147765</v>
      </c>
      <c r="JF494">
        <v>0.001294046794190009</v>
      </c>
      <c r="JG494">
        <v>-2.515066912705432E-05</v>
      </c>
      <c r="JH494">
        <v>14</v>
      </c>
      <c r="JI494">
        <v>2052</v>
      </c>
      <c r="JJ494">
        <v>1</v>
      </c>
      <c r="JK494">
        <v>21</v>
      </c>
      <c r="JL494">
        <v>29355594.2</v>
      </c>
      <c r="JM494">
        <v>29355594.2</v>
      </c>
      <c r="JN494">
        <v>3.15674</v>
      </c>
      <c r="JO494">
        <v>2.52075</v>
      </c>
      <c r="JP494">
        <v>1.39893</v>
      </c>
      <c r="JQ494">
        <v>2.32788</v>
      </c>
      <c r="JR494">
        <v>1.44897</v>
      </c>
      <c r="JS494">
        <v>2.51099</v>
      </c>
      <c r="JT494">
        <v>38.0863</v>
      </c>
      <c r="JU494">
        <v>23.8598</v>
      </c>
      <c r="JV494">
        <v>18</v>
      </c>
      <c r="JW494">
        <v>479.031</v>
      </c>
      <c r="JX494">
        <v>441.199</v>
      </c>
      <c r="JY494">
        <v>20.363</v>
      </c>
      <c r="JZ494">
        <v>28.0212</v>
      </c>
      <c r="KA494">
        <v>30.0005</v>
      </c>
      <c r="KB494">
        <v>27.5079</v>
      </c>
      <c r="KC494">
        <v>27.5523</v>
      </c>
      <c r="KD494">
        <v>63.2224</v>
      </c>
      <c r="KE494">
        <v>18.9369</v>
      </c>
      <c r="KF494">
        <v>8.878159999999999</v>
      </c>
      <c r="KG494">
        <v>20.3584</v>
      </c>
      <c r="KH494">
        <v>1570.28</v>
      </c>
      <c r="KI494">
        <v>13.8739</v>
      </c>
      <c r="KJ494">
        <v>101.231</v>
      </c>
      <c r="KK494">
        <v>100.711</v>
      </c>
    </row>
    <row r="495" spans="1:297">
      <c r="A495">
        <v>479</v>
      </c>
      <c r="B495">
        <v>1761335658.6</v>
      </c>
      <c r="C495">
        <v>7618</v>
      </c>
      <c r="D495" t="s">
        <v>1405</v>
      </c>
      <c r="E495" t="s">
        <v>1406</v>
      </c>
      <c r="F495">
        <v>5</v>
      </c>
      <c r="G495" t="s">
        <v>1218</v>
      </c>
      <c r="H495" t="s">
        <v>436</v>
      </c>
      <c r="I495">
        <v>1761335651.1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1582.183252130985</v>
      </c>
      <c r="AK495">
        <v>1547.352909090909</v>
      </c>
      <c r="AL495">
        <v>3.424343075557315</v>
      </c>
      <c r="AM495">
        <v>65.51020882067021</v>
      </c>
      <c r="AN495">
        <f>(AP495 - AO495 + DY495*1E3/(8.314*(EA495+273.15)) * AR495/DX495 * AQ495) * DX495/(100*DL495) * 1000/(1000 - AP495)</f>
        <v>0</v>
      </c>
      <c r="AO495">
        <v>13.78670350234539</v>
      </c>
      <c r="AP495">
        <v>16.34270909090909</v>
      </c>
      <c r="AQ495">
        <v>-3.788342945052121E-05</v>
      </c>
      <c r="AR495">
        <v>115.0369576988804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1761335651.1</v>
      </c>
      <c r="DR495">
        <v>1498.58</v>
      </c>
      <c r="DS495">
        <v>1545.09</v>
      </c>
      <c r="DT495">
        <v>16.35001851851852</v>
      </c>
      <c r="DU495">
        <v>13.77728518518519</v>
      </c>
      <c r="DV495">
        <v>1496.688518518519</v>
      </c>
      <c r="DW495">
        <v>16.21659259259259</v>
      </c>
      <c r="DX495">
        <v>500.0251851851852</v>
      </c>
      <c r="DY495">
        <v>90.0852074074074</v>
      </c>
      <c r="DZ495">
        <v>0.04576127037037036</v>
      </c>
      <c r="EA495">
        <v>23.86523333333334</v>
      </c>
      <c r="EB495">
        <v>24.00570740740741</v>
      </c>
      <c r="EC495">
        <v>999.9000000000001</v>
      </c>
      <c r="ED495">
        <v>0</v>
      </c>
      <c r="EE495">
        <v>0</v>
      </c>
      <c r="EF495">
        <v>9991.369999999999</v>
      </c>
      <c r="EG495">
        <v>0</v>
      </c>
      <c r="EH495">
        <v>1142.457407407408</v>
      </c>
      <c r="EI495">
        <v>-46.51018148148149</v>
      </c>
      <c r="EJ495">
        <v>1523.489259259259</v>
      </c>
      <c r="EK495">
        <v>1566.674814814815</v>
      </c>
      <c r="EL495">
        <v>2.572737407407407</v>
      </c>
      <c r="EM495">
        <v>1545.09</v>
      </c>
      <c r="EN495">
        <v>13.77728518518519</v>
      </c>
      <c r="EO495">
        <v>1.472895925925926</v>
      </c>
      <c r="EP495">
        <v>1.241128888888889</v>
      </c>
      <c r="EQ495">
        <v>12.68963703703704</v>
      </c>
      <c r="ER495">
        <v>10.10425555555556</v>
      </c>
      <c r="ES495">
        <v>1199.997407407407</v>
      </c>
      <c r="ET495">
        <v>0.9670060000000001</v>
      </c>
      <c r="EU495">
        <v>0.0329943</v>
      </c>
      <c r="EV495">
        <v>0</v>
      </c>
      <c r="EW495">
        <v>1413.693703703703</v>
      </c>
      <c r="EX495">
        <v>5.000560000000001</v>
      </c>
      <c r="EY495">
        <v>16829.8</v>
      </c>
      <c r="EZ495">
        <v>10316.78888888889</v>
      </c>
      <c r="FA495">
        <v>36.96033333333333</v>
      </c>
      <c r="FB495">
        <v>39.12033333333333</v>
      </c>
      <c r="FC495">
        <v>37.687</v>
      </c>
      <c r="FD495">
        <v>38.07133333333333</v>
      </c>
      <c r="FE495">
        <v>37.979</v>
      </c>
      <c r="FF495">
        <v>1155.567407407407</v>
      </c>
      <c r="FG495">
        <v>39.43</v>
      </c>
      <c r="FH495">
        <v>0</v>
      </c>
      <c r="FI495">
        <v>1761335694.8</v>
      </c>
      <c r="FJ495">
        <v>0</v>
      </c>
      <c r="FK495">
        <v>1413.4304</v>
      </c>
      <c r="FL495">
        <v>-28.4838461913299</v>
      </c>
      <c r="FM495">
        <v>-335.9846159023852</v>
      </c>
      <c r="FN495">
        <v>16826.636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-46.3837175</v>
      </c>
      <c r="GD495">
        <v>-2.551635647279501</v>
      </c>
      <c r="GE495">
        <v>0.2509292957064792</v>
      </c>
      <c r="GF495">
        <v>0</v>
      </c>
      <c r="GG495">
        <v>1415.043823529412</v>
      </c>
      <c r="GH495">
        <v>-29.21084798844405</v>
      </c>
      <c r="GI495">
        <v>2.871242828571442</v>
      </c>
      <c r="GJ495">
        <v>0</v>
      </c>
      <c r="GK495">
        <v>2.58934925</v>
      </c>
      <c r="GL495">
        <v>-0.3044448405253328</v>
      </c>
      <c r="GM495">
        <v>0.03084646984563227</v>
      </c>
      <c r="GN495">
        <v>0</v>
      </c>
      <c r="GO495">
        <v>0</v>
      </c>
      <c r="GP495">
        <v>3</v>
      </c>
      <c r="GQ495" t="s">
        <v>497</v>
      </c>
      <c r="GR495">
        <v>3.12987</v>
      </c>
      <c r="GS495">
        <v>2.72398</v>
      </c>
      <c r="GT495">
        <v>0.201904</v>
      </c>
      <c r="GU495">
        <v>0.206969</v>
      </c>
      <c r="GV495">
        <v>0.08145380000000001</v>
      </c>
      <c r="GW495">
        <v>0.07257760000000001</v>
      </c>
      <c r="GX495">
        <v>24016.9</v>
      </c>
      <c r="GY495">
        <v>23169.9</v>
      </c>
      <c r="GZ495">
        <v>30632</v>
      </c>
      <c r="HA495">
        <v>29468.4</v>
      </c>
      <c r="HB495">
        <v>38822.1</v>
      </c>
      <c r="HC495">
        <v>35967.9</v>
      </c>
      <c r="HD495">
        <v>46830</v>
      </c>
      <c r="HE495">
        <v>43781.4</v>
      </c>
      <c r="HF495">
        <v>1.8402</v>
      </c>
      <c r="HG495">
        <v>1.8294</v>
      </c>
      <c r="HH495">
        <v>0.0375807</v>
      </c>
      <c r="HI495">
        <v>0</v>
      </c>
      <c r="HJ495">
        <v>23.3923</v>
      </c>
      <c r="HK495">
        <v>999.9</v>
      </c>
      <c r="HL495">
        <v>30.9</v>
      </c>
      <c r="HM495">
        <v>32.7</v>
      </c>
      <c r="HN495">
        <v>17.0414</v>
      </c>
      <c r="HO495">
        <v>63.7104</v>
      </c>
      <c r="HP495">
        <v>19.3389</v>
      </c>
      <c r="HQ495">
        <v>1</v>
      </c>
      <c r="HR495">
        <v>0.0742022</v>
      </c>
      <c r="HS495">
        <v>2.49274</v>
      </c>
      <c r="HT495">
        <v>20.189</v>
      </c>
      <c r="HU495">
        <v>5.22957</v>
      </c>
      <c r="HV495">
        <v>11.974</v>
      </c>
      <c r="HW495">
        <v>4.9702</v>
      </c>
      <c r="HX495">
        <v>3.28975</v>
      </c>
      <c r="HY495">
        <v>9999</v>
      </c>
      <c r="HZ495">
        <v>9999</v>
      </c>
      <c r="IA495">
        <v>9999</v>
      </c>
      <c r="IB495">
        <v>999.9</v>
      </c>
      <c r="IC495">
        <v>4.97298</v>
      </c>
      <c r="ID495">
        <v>1.87759</v>
      </c>
      <c r="IE495">
        <v>1.87561</v>
      </c>
      <c r="IF495">
        <v>1.87849</v>
      </c>
      <c r="IG495">
        <v>1.87516</v>
      </c>
      <c r="IH495">
        <v>1.87868</v>
      </c>
      <c r="II495">
        <v>1.8758</v>
      </c>
      <c r="IJ495">
        <v>1.87698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1.94</v>
      </c>
      <c r="IY495">
        <v>0.1333</v>
      </c>
      <c r="IZ495">
        <v>-0.1194416370607354</v>
      </c>
      <c r="JA495">
        <v>0.002211305909277446</v>
      </c>
      <c r="JB495">
        <v>-1.416678044876584E-06</v>
      </c>
      <c r="JC495">
        <v>5.589822708492042E-10</v>
      </c>
      <c r="JD495">
        <v>-0.0366444106193515</v>
      </c>
      <c r="JE495">
        <v>-0.003883289402147765</v>
      </c>
      <c r="JF495">
        <v>0.001294046794190009</v>
      </c>
      <c r="JG495">
        <v>-2.515066912705432E-05</v>
      </c>
      <c r="JH495">
        <v>14</v>
      </c>
      <c r="JI495">
        <v>2052</v>
      </c>
      <c r="JJ495">
        <v>1</v>
      </c>
      <c r="JK495">
        <v>21</v>
      </c>
      <c r="JL495">
        <v>29355594.3</v>
      </c>
      <c r="JM495">
        <v>29355594.3</v>
      </c>
      <c r="JN495">
        <v>3.18481</v>
      </c>
      <c r="JO495">
        <v>2.51587</v>
      </c>
      <c r="JP495">
        <v>1.39893</v>
      </c>
      <c r="JQ495">
        <v>2.32788</v>
      </c>
      <c r="JR495">
        <v>1.44897</v>
      </c>
      <c r="JS495">
        <v>2.60742</v>
      </c>
      <c r="JT495">
        <v>38.0863</v>
      </c>
      <c r="JU495">
        <v>23.8774</v>
      </c>
      <c r="JV495">
        <v>18</v>
      </c>
      <c r="JW495">
        <v>478.974</v>
      </c>
      <c r="JX495">
        <v>441.665</v>
      </c>
      <c r="JY495">
        <v>20.3575</v>
      </c>
      <c r="JZ495">
        <v>28.0278</v>
      </c>
      <c r="KA495">
        <v>30.0006</v>
      </c>
      <c r="KB495">
        <v>27.5157</v>
      </c>
      <c r="KC495">
        <v>27.5607</v>
      </c>
      <c r="KD495">
        <v>63.7903</v>
      </c>
      <c r="KE495">
        <v>18.6328</v>
      </c>
      <c r="KF495">
        <v>8.878159999999999</v>
      </c>
      <c r="KG495">
        <v>20.3491</v>
      </c>
      <c r="KH495">
        <v>1590.37</v>
      </c>
      <c r="KI495">
        <v>13.911</v>
      </c>
      <c r="KJ495">
        <v>101.229</v>
      </c>
      <c r="KK495">
        <v>100.711</v>
      </c>
    </row>
    <row r="496" spans="1:297">
      <c r="A496">
        <v>480</v>
      </c>
      <c r="B496">
        <v>1761335663.6</v>
      </c>
      <c r="C496">
        <v>7623</v>
      </c>
      <c r="D496" t="s">
        <v>1407</v>
      </c>
      <c r="E496" t="s">
        <v>1408</v>
      </c>
      <c r="F496">
        <v>5</v>
      </c>
      <c r="G496" t="s">
        <v>1218</v>
      </c>
      <c r="H496" t="s">
        <v>436</v>
      </c>
      <c r="I496">
        <v>1761335655.814285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1599.281044712698</v>
      </c>
      <c r="AK496">
        <v>1564.413151515151</v>
      </c>
      <c r="AL496">
        <v>3.404578200494722</v>
      </c>
      <c r="AM496">
        <v>65.51020882067021</v>
      </c>
      <c r="AN496">
        <f>(AP496 - AO496 + DY496*1E3/(8.314*(EA496+273.15)) * AR496/DX496 * AQ496) * DX496/(100*DL496) * 1000/(1000 - AP496)</f>
        <v>0</v>
      </c>
      <c r="AO496">
        <v>13.81123210843832</v>
      </c>
      <c r="AP496">
        <v>16.33648545454545</v>
      </c>
      <c r="AQ496">
        <v>-8.553586810257117E-06</v>
      </c>
      <c r="AR496">
        <v>115.0369576988804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1761335655.814285</v>
      </c>
      <c r="DR496">
        <v>1514.37</v>
      </c>
      <c r="DS496">
        <v>1561.001785714286</v>
      </c>
      <c r="DT496">
        <v>16.34705714285714</v>
      </c>
      <c r="DU496">
        <v>13.79632142857143</v>
      </c>
      <c r="DV496">
        <v>1512.451785714286</v>
      </c>
      <c r="DW496">
        <v>16.21369285714286</v>
      </c>
      <c r="DX496">
        <v>500.0030714285714</v>
      </c>
      <c r="DY496">
        <v>90.08492499999998</v>
      </c>
      <c r="DZ496">
        <v>0.04598797857142858</v>
      </c>
      <c r="EA496">
        <v>23.86546428571428</v>
      </c>
      <c r="EB496">
        <v>24.00811428571429</v>
      </c>
      <c r="EC496">
        <v>999.9000000000002</v>
      </c>
      <c r="ED496">
        <v>0</v>
      </c>
      <c r="EE496">
        <v>0</v>
      </c>
      <c r="EF496">
        <v>9991.7875</v>
      </c>
      <c r="EG496">
        <v>0</v>
      </c>
      <c r="EH496">
        <v>1142.4575</v>
      </c>
      <c r="EI496">
        <v>-46.63204642857143</v>
      </c>
      <c r="EJ496">
        <v>1539.5375</v>
      </c>
      <c r="EK496">
        <v>1582.838571428572</v>
      </c>
      <c r="EL496">
        <v>2.550748214285715</v>
      </c>
      <c r="EM496">
        <v>1561.001785714286</v>
      </c>
      <c r="EN496">
        <v>13.79632142857143</v>
      </c>
      <c r="EO496">
        <v>1.472625</v>
      </c>
      <c r="EP496">
        <v>1.242840357142857</v>
      </c>
      <c r="EQ496">
        <v>12.68683928571429</v>
      </c>
      <c r="ER496">
        <v>10.12484285714286</v>
      </c>
      <c r="ES496">
        <v>1199.997142857143</v>
      </c>
      <c r="ET496">
        <v>0.9670060000000003</v>
      </c>
      <c r="EU496">
        <v>0.0329943</v>
      </c>
      <c r="EV496">
        <v>0</v>
      </c>
      <c r="EW496">
        <v>1411.388928571429</v>
      </c>
      <c r="EX496">
        <v>5.000560000000001</v>
      </c>
      <c r="EY496">
        <v>16803.62142857143</v>
      </c>
      <c r="EZ496">
        <v>10316.78571428571</v>
      </c>
      <c r="FA496">
        <v>36.96174999999999</v>
      </c>
      <c r="FB496">
        <v>39.11375</v>
      </c>
      <c r="FC496">
        <v>37.687</v>
      </c>
      <c r="FD496">
        <v>38.07549999999999</v>
      </c>
      <c r="FE496">
        <v>37.9775</v>
      </c>
      <c r="FF496">
        <v>1155.567142857143</v>
      </c>
      <c r="FG496">
        <v>39.43</v>
      </c>
      <c r="FH496">
        <v>0</v>
      </c>
      <c r="FI496">
        <v>1761335699.6</v>
      </c>
      <c r="FJ496">
        <v>0</v>
      </c>
      <c r="FK496">
        <v>1411.0928</v>
      </c>
      <c r="FL496">
        <v>-28.68846158922979</v>
      </c>
      <c r="FM496">
        <v>-329.4615389825962</v>
      </c>
      <c r="FN496">
        <v>16800.04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-46.52328048780488</v>
      </c>
      <c r="GD496">
        <v>-1.717958885017506</v>
      </c>
      <c r="GE496">
        <v>0.1821282464524915</v>
      </c>
      <c r="GF496">
        <v>0</v>
      </c>
      <c r="GG496">
        <v>1412.996470588236</v>
      </c>
      <c r="GH496">
        <v>-28.78563786621522</v>
      </c>
      <c r="GI496">
        <v>2.829074762858139</v>
      </c>
      <c r="GJ496">
        <v>0</v>
      </c>
      <c r="GK496">
        <v>2.56592512195122</v>
      </c>
      <c r="GL496">
        <v>-0.2814792334494809</v>
      </c>
      <c r="GM496">
        <v>0.02911138467452303</v>
      </c>
      <c r="GN496">
        <v>0</v>
      </c>
      <c r="GO496">
        <v>0</v>
      </c>
      <c r="GP496">
        <v>3</v>
      </c>
      <c r="GQ496" t="s">
        <v>497</v>
      </c>
      <c r="GR496">
        <v>3.12984</v>
      </c>
      <c r="GS496">
        <v>2.72414</v>
      </c>
      <c r="GT496">
        <v>0.203207</v>
      </c>
      <c r="GU496">
        <v>0.208271</v>
      </c>
      <c r="GV496">
        <v>0.0814299</v>
      </c>
      <c r="GW496">
        <v>0.07272869999999999</v>
      </c>
      <c r="GX496">
        <v>23977.2</v>
      </c>
      <c r="GY496">
        <v>23131.3</v>
      </c>
      <c r="GZ496">
        <v>30631.4</v>
      </c>
      <c r="HA496">
        <v>29467.8</v>
      </c>
      <c r="HB496">
        <v>38822.3</v>
      </c>
      <c r="HC496">
        <v>35961.5</v>
      </c>
      <c r="HD496">
        <v>46828.9</v>
      </c>
      <c r="HE496">
        <v>43780.7</v>
      </c>
      <c r="HF496">
        <v>1.83985</v>
      </c>
      <c r="HG496">
        <v>1.82925</v>
      </c>
      <c r="HH496">
        <v>0.0375584</v>
      </c>
      <c r="HI496">
        <v>0</v>
      </c>
      <c r="HJ496">
        <v>23.3923</v>
      </c>
      <c r="HK496">
        <v>999.9</v>
      </c>
      <c r="HL496">
        <v>30.9</v>
      </c>
      <c r="HM496">
        <v>32.7</v>
      </c>
      <c r="HN496">
        <v>17.0384</v>
      </c>
      <c r="HO496">
        <v>63.6004</v>
      </c>
      <c r="HP496">
        <v>19.2268</v>
      </c>
      <c r="HQ496">
        <v>1</v>
      </c>
      <c r="HR496">
        <v>0.07482469999999999</v>
      </c>
      <c r="HS496">
        <v>2.50913</v>
      </c>
      <c r="HT496">
        <v>20.1889</v>
      </c>
      <c r="HU496">
        <v>5.22957</v>
      </c>
      <c r="HV496">
        <v>11.974</v>
      </c>
      <c r="HW496">
        <v>4.97015</v>
      </c>
      <c r="HX496">
        <v>3.28965</v>
      </c>
      <c r="HY496">
        <v>9999</v>
      </c>
      <c r="HZ496">
        <v>9999</v>
      </c>
      <c r="IA496">
        <v>9999</v>
      </c>
      <c r="IB496">
        <v>999.9</v>
      </c>
      <c r="IC496">
        <v>4.97299</v>
      </c>
      <c r="ID496">
        <v>1.87759</v>
      </c>
      <c r="IE496">
        <v>1.87565</v>
      </c>
      <c r="IF496">
        <v>1.8785</v>
      </c>
      <c r="IG496">
        <v>1.87516</v>
      </c>
      <c r="IH496">
        <v>1.87869</v>
      </c>
      <c r="II496">
        <v>1.87588</v>
      </c>
      <c r="IJ496">
        <v>1.87699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1.96</v>
      </c>
      <c r="IY496">
        <v>0.1332</v>
      </c>
      <c r="IZ496">
        <v>-0.1194416370607354</v>
      </c>
      <c r="JA496">
        <v>0.002211305909277446</v>
      </c>
      <c r="JB496">
        <v>-1.416678044876584E-06</v>
      </c>
      <c r="JC496">
        <v>5.589822708492042E-10</v>
      </c>
      <c r="JD496">
        <v>-0.0366444106193515</v>
      </c>
      <c r="JE496">
        <v>-0.003883289402147765</v>
      </c>
      <c r="JF496">
        <v>0.001294046794190009</v>
      </c>
      <c r="JG496">
        <v>-2.515066912705432E-05</v>
      </c>
      <c r="JH496">
        <v>14</v>
      </c>
      <c r="JI496">
        <v>2052</v>
      </c>
      <c r="JJ496">
        <v>1</v>
      </c>
      <c r="JK496">
        <v>21</v>
      </c>
      <c r="JL496">
        <v>29355594.4</v>
      </c>
      <c r="JM496">
        <v>29355594.4</v>
      </c>
      <c r="JN496">
        <v>3.20923</v>
      </c>
      <c r="JO496">
        <v>2.52686</v>
      </c>
      <c r="JP496">
        <v>1.39893</v>
      </c>
      <c r="JQ496">
        <v>2.32788</v>
      </c>
      <c r="JR496">
        <v>1.44897</v>
      </c>
      <c r="JS496">
        <v>2.56348</v>
      </c>
      <c r="JT496">
        <v>38.0863</v>
      </c>
      <c r="JU496">
        <v>23.8686</v>
      </c>
      <c r="JV496">
        <v>18</v>
      </c>
      <c r="JW496">
        <v>478.837</v>
      </c>
      <c r="JX496">
        <v>441.632</v>
      </c>
      <c r="JY496">
        <v>20.3485</v>
      </c>
      <c r="JZ496">
        <v>28.0343</v>
      </c>
      <c r="KA496">
        <v>30.0006</v>
      </c>
      <c r="KB496">
        <v>27.5238</v>
      </c>
      <c r="KC496">
        <v>27.5686</v>
      </c>
      <c r="KD496">
        <v>64.27249999999999</v>
      </c>
      <c r="KE496">
        <v>18.6328</v>
      </c>
      <c r="KF496">
        <v>8.878159999999999</v>
      </c>
      <c r="KG496">
        <v>20.3398</v>
      </c>
      <c r="KH496">
        <v>1603.74</v>
      </c>
      <c r="KI496">
        <v>13.9435</v>
      </c>
      <c r="KJ496">
        <v>101.227</v>
      </c>
      <c r="KK496">
        <v>100.709</v>
      </c>
    </row>
    <row r="497" spans="1:297">
      <c r="A497">
        <v>481</v>
      </c>
      <c r="B497">
        <v>1761336417</v>
      </c>
      <c r="C497">
        <v>8376.400000095367</v>
      </c>
      <c r="D497" t="s">
        <v>1409</v>
      </c>
      <c r="E497" t="s">
        <v>1410</v>
      </c>
      <c r="F497">
        <v>5</v>
      </c>
      <c r="G497" t="s">
        <v>1411</v>
      </c>
      <c r="H497" t="s">
        <v>436</v>
      </c>
      <c r="I497">
        <v>1761336409.25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426.4244394319812</v>
      </c>
      <c r="AK497">
        <v>418.8551393939393</v>
      </c>
      <c r="AL497">
        <v>-3.767884315020179E-05</v>
      </c>
      <c r="AM497">
        <v>65.50159131491658</v>
      </c>
      <c r="AN497">
        <f>(AP497 - AO497 + DY497*1E3/(8.314*(EA497+273.15)) * AR497/DX497 * AQ497) * DX497/(100*DL497) * 1000/(1000 - AP497)</f>
        <v>0</v>
      </c>
      <c r="AO497">
        <v>15.11811165085682</v>
      </c>
      <c r="AP497">
        <v>16.30040363636363</v>
      </c>
      <c r="AQ497">
        <v>-2.696387805066983E-06</v>
      </c>
      <c r="AR497">
        <v>115.3288823850822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1761336409.25</v>
      </c>
      <c r="DR497">
        <v>412.0379333333332</v>
      </c>
      <c r="DS497">
        <v>419.9847</v>
      </c>
      <c r="DT497">
        <v>16.30856333333333</v>
      </c>
      <c r="DU497">
        <v>15.11592333333334</v>
      </c>
      <c r="DV497">
        <v>411.4484333333332</v>
      </c>
      <c r="DW497">
        <v>16.17587</v>
      </c>
      <c r="DX497">
        <v>499.9769</v>
      </c>
      <c r="DY497">
        <v>90.05945999999999</v>
      </c>
      <c r="DZ497">
        <v>0.04726725333333334</v>
      </c>
      <c r="EA497">
        <v>23.67069333333333</v>
      </c>
      <c r="EB497">
        <v>23.99823000000001</v>
      </c>
      <c r="EC497">
        <v>999.9000000000002</v>
      </c>
      <c r="ED497">
        <v>0</v>
      </c>
      <c r="EE497">
        <v>0</v>
      </c>
      <c r="EF497">
        <v>9998.815666666665</v>
      </c>
      <c r="EG497">
        <v>0</v>
      </c>
      <c r="EH497">
        <v>1133.079333333333</v>
      </c>
      <c r="EI497">
        <v>-7.946888333333333</v>
      </c>
      <c r="EJ497">
        <v>418.8690333333334</v>
      </c>
      <c r="EK497">
        <v>426.4307333333334</v>
      </c>
      <c r="EL497">
        <v>1.192638</v>
      </c>
      <c r="EM497">
        <v>419.9847</v>
      </c>
      <c r="EN497">
        <v>15.11592333333334</v>
      </c>
      <c r="EO497">
        <v>1.468739333333333</v>
      </c>
      <c r="EP497">
        <v>1.361331333333333</v>
      </c>
      <c r="EQ497">
        <v>12.64655666666667</v>
      </c>
      <c r="ER497">
        <v>11.49363</v>
      </c>
      <c r="ES497">
        <v>1199.983333333333</v>
      </c>
      <c r="ET497">
        <v>0.9670035999999997</v>
      </c>
      <c r="EU497">
        <v>0.03299622333333334</v>
      </c>
      <c r="EV497">
        <v>0</v>
      </c>
      <c r="EW497">
        <v>1429.263666666667</v>
      </c>
      <c r="EX497">
        <v>5.000560000000002</v>
      </c>
      <c r="EY497">
        <v>17018.3</v>
      </c>
      <c r="EZ497">
        <v>10316.67333333333</v>
      </c>
      <c r="FA497">
        <v>37.16219999999999</v>
      </c>
      <c r="FB497">
        <v>39.31199999999999</v>
      </c>
      <c r="FC497">
        <v>37.81199999999999</v>
      </c>
      <c r="FD497">
        <v>38.375</v>
      </c>
      <c r="FE497">
        <v>38.17253333333331</v>
      </c>
      <c r="FF497">
        <v>1155.553333333333</v>
      </c>
      <c r="FG497">
        <v>39.43</v>
      </c>
      <c r="FH497">
        <v>0</v>
      </c>
      <c r="FI497">
        <v>1761336453.2</v>
      </c>
      <c r="FJ497">
        <v>0</v>
      </c>
      <c r="FK497">
        <v>1429.2532</v>
      </c>
      <c r="FL497">
        <v>-3.325384628466729</v>
      </c>
      <c r="FM497">
        <v>-28.53846157509895</v>
      </c>
      <c r="FN497">
        <v>17018.048</v>
      </c>
      <c r="FO497">
        <v>15</v>
      </c>
      <c r="FP497">
        <v>0</v>
      </c>
      <c r="FQ497" t="s">
        <v>439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-7.95937275</v>
      </c>
      <c r="GD497">
        <v>0.1616351594746685</v>
      </c>
      <c r="GE497">
        <v>0.03942444907589067</v>
      </c>
      <c r="GF497">
        <v>1</v>
      </c>
      <c r="GG497">
        <v>1429.427941176471</v>
      </c>
      <c r="GH497">
        <v>-2.899159671973984</v>
      </c>
      <c r="GI497">
        <v>0.3685725996946598</v>
      </c>
      <c r="GJ497">
        <v>0</v>
      </c>
      <c r="GK497">
        <v>1.187896</v>
      </c>
      <c r="GL497">
        <v>0.02352765478424091</v>
      </c>
      <c r="GM497">
        <v>0.01236611474958888</v>
      </c>
      <c r="GN497">
        <v>1</v>
      </c>
      <c r="GO497">
        <v>2</v>
      </c>
      <c r="GP497">
        <v>3</v>
      </c>
      <c r="GQ497" t="s">
        <v>440</v>
      </c>
      <c r="GR497">
        <v>3.12931</v>
      </c>
      <c r="GS497">
        <v>2.72543</v>
      </c>
      <c r="GT497">
        <v>0.08410239999999999</v>
      </c>
      <c r="GU497">
        <v>0.0858626</v>
      </c>
      <c r="GV497">
        <v>0.0811288</v>
      </c>
      <c r="GW497">
        <v>0.0773631</v>
      </c>
      <c r="GX497">
        <v>27519.4</v>
      </c>
      <c r="GY497">
        <v>26672.8</v>
      </c>
      <c r="GZ497">
        <v>30586.8</v>
      </c>
      <c r="HA497">
        <v>29431.5</v>
      </c>
      <c r="HB497">
        <v>38775.7</v>
      </c>
      <c r="HC497">
        <v>35728.6</v>
      </c>
      <c r="HD497">
        <v>46767.1</v>
      </c>
      <c r="HE497">
        <v>43727.1</v>
      </c>
      <c r="HF497">
        <v>1.83107</v>
      </c>
      <c r="HG497">
        <v>1.82047</v>
      </c>
      <c r="HH497">
        <v>0.0344962</v>
      </c>
      <c r="HI497">
        <v>0</v>
      </c>
      <c r="HJ497">
        <v>23.4238</v>
      </c>
      <c r="HK497">
        <v>999.9</v>
      </c>
      <c r="HL497">
        <v>32.4</v>
      </c>
      <c r="HM497">
        <v>32.7</v>
      </c>
      <c r="HN497">
        <v>17.8725</v>
      </c>
      <c r="HO497">
        <v>63.8604</v>
      </c>
      <c r="HP497">
        <v>19.1587</v>
      </c>
      <c r="HQ497">
        <v>1</v>
      </c>
      <c r="HR497">
        <v>0.123242</v>
      </c>
      <c r="HS497">
        <v>2.86171</v>
      </c>
      <c r="HT497">
        <v>20.1837</v>
      </c>
      <c r="HU497">
        <v>5.23152</v>
      </c>
      <c r="HV497">
        <v>11.974</v>
      </c>
      <c r="HW497">
        <v>4.96975</v>
      </c>
      <c r="HX497">
        <v>3.29033</v>
      </c>
      <c r="HY497">
        <v>9999</v>
      </c>
      <c r="HZ497">
        <v>9999</v>
      </c>
      <c r="IA497">
        <v>9999</v>
      </c>
      <c r="IB497">
        <v>999.9</v>
      </c>
      <c r="IC497">
        <v>4.97297</v>
      </c>
      <c r="ID497">
        <v>1.87757</v>
      </c>
      <c r="IE497">
        <v>1.87561</v>
      </c>
      <c r="IF497">
        <v>1.87844</v>
      </c>
      <c r="IG497">
        <v>1.87515</v>
      </c>
      <c r="IH497">
        <v>1.87866</v>
      </c>
      <c r="II497">
        <v>1.87579</v>
      </c>
      <c r="IJ497">
        <v>1.87698</v>
      </c>
      <c r="IK497">
        <v>0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0.589</v>
      </c>
      <c r="IY497">
        <v>0.1326</v>
      </c>
      <c r="IZ497">
        <v>-0.1194416370607354</v>
      </c>
      <c r="JA497">
        <v>0.002211305909277446</v>
      </c>
      <c r="JB497">
        <v>-1.416678044876584E-06</v>
      </c>
      <c r="JC497">
        <v>5.589822708492042E-10</v>
      </c>
      <c r="JD497">
        <v>-0.0366444106193515</v>
      </c>
      <c r="JE497">
        <v>-0.003883289402147765</v>
      </c>
      <c r="JF497">
        <v>0.001294046794190009</v>
      </c>
      <c r="JG497">
        <v>-2.515066912705432E-05</v>
      </c>
      <c r="JH497">
        <v>14</v>
      </c>
      <c r="JI497">
        <v>2052</v>
      </c>
      <c r="JJ497">
        <v>1</v>
      </c>
      <c r="JK497">
        <v>21</v>
      </c>
      <c r="JL497">
        <v>29355606.9</v>
      </c>
      <c r="JM497">
        <v>29355606.9</v>
      </c>
      <c r="JN497">
        <v>1.10596</v>
      </c>
      <c r="JO497">
        <v>2.54272</v>
      </c>
      <c r="JP497">
        <v>1.39893</v>
      </c>
      <c r="JQ497">
        <v>2.32544</v>
      </c>
      <c r="JR497">
        <v>1.44897</v>
      </c>
      <c r="JS497">
        <v>2.54028</v>
      </c>
      <c r="JT497">
        <v>38.0377</v>
      </c>
      <c r="JU497">
        <v>23.8598</v>
      </c>
      <c r="JV497">
        <v>18</v>
      </c>
      <c r="JW497">
        <v>479.255</v>
      </c>
      <c r="JX497">
        <v>442.303</v>
      </c>
      <c r="JY497">
        <v>19.7816</v>
      </c>
      <c r="JZ497">
        <v>28.6811</v>
      </c>
      <c r="KA497">
        <v>30.0003</v>
      </c>
      <c r="KB497">
        <v>28.3145</v>
      </c>
      <c r="KC497">
        <v>28.3775</v>
      </c>
      <c r="KD497">
        <v>22.0764</v>
      </c>
      <c r="KE497">
        <v>16.9564</v>
      </c>
      <c r="KF497">
        <v>19.0747</v>
      </c>
      <c r="KG497">
        <v>19.7815</v>
      </c>
      <c r="KH497">
        <v>413.313</v>
      </c>
      <c r="KI497">
        <v>15.0951</v>
      </c>
      <c r="KJ497">
        <v>101.087</v>
      </c>
      <c r="KK497">
        <v>100.586</v>
      </c>
    </row>
    <row r="498" spans="1:297">
      <c r="A498">
        <v>482</v>
      </c>
      <c r="B498">
        <v>1761336422</v>
      </c>
      <c r="C498">
        <v>8381.400000095367</v>
      </c>
      <c r="D498" t="s">
        <v>1412</v>
      </c>
      <c r="E498" t="s">
        <v>1413</v>
      </c>
      <c r="F498">
        <v>5</v>
      </c>
      <c r="G498" t="s">
        <v>1411</v>
      </c>
      <c r="H498" t="s">
        <v>436</v>
      </c>
      <c r="I498">
        <v>1761336414.155172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426.4510536396595</v>
      </c>
      <c r="AK498">
        <v>418.7545878787877</v>
      </c>
      <c r="AL498">
        <v>-0.02164488700391844</v>
      </c>
      <c r="AM498">
        <v>65.50159131491658</v>
      </c>
      <c r="AN498">
        <f>(AP498 - AO498 + DY498*1E3/(8.314*(EA498+273.15)) * AR498/DX498 * AQ498) * DX498/(100*DL498) * 1000/(1000 - AP498)</f>
        <v>0</v>
      </c>
      <c r="AO498">
        <v>15.12192145442321</v>
      </c>
      <c r="AP498">
        <v>16.29953454545454</v>
      </c>
      <c r="AQ498">
        <v>-2.152393578429363E-08</v>
      </c>
      <c r="AR498">
        <v>115.3288823850822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1761336414.155172</v>
      </c>
      <c r="DR498">
        <v>412.0129655172414</v>
      </c>
      <c r="DS498">
        <v>419.8334482758621</v>
      </c>
      <c r="DT498">
        <v>16.30293448275862</v>
      </c>
      <c r="DU498">
        <v>15.11818620689655</v>
      </c>
      <c r="DV498">
        <v>411.4235172413793</v>
      </c>
      <c r="DW498">
        <v>16.17033793103449</v>
      </c>
      <c r="DX498">
        <v>499.9760689655173</v>
      </c>
      <c r="DY498">
        <v>90.06019655172415</v>
      </c>
      <c r="DZ498">
        <v>0.04744676896551724</v>
      </c>
      <c r="EA498">
        <v>23.67108275862069</v>
      </c>
      <c r="EB498">
        <v>23.99646896551724</v>
      </c>
      <c r="EC498">
        <v>999.9000000000002</v>
      </c>
      <c r="ED498">
        <v>0</v>
      </c>
      <c r="EE498">
        <v>0</v>
      </c>
      <c r="EF498">
        <v>9999.224137931034</v>
      </c>
      <c r="EG498">
        <v>0</v>
      </c>
      <c r="EH498">
        <v>1133.068965517241</v>
      </c>
      <c r="EI498">
        <v>-7.820552413793104</v>
      </c>
      <c r="EJ498">
        <v>418.8412413793103</v>
      </c>
      <c r="EK498">
        <v>426.2779999999999</v>
      </c>
      <c r="EL498">
        <v>1.184742413793103</v>
      </c>
      <c r="EM498">
        <v>419.8334482758621</v>
      </c>
      <c r="EN498">
        <v>15.11818620689655</v>
      </c>
      <c r="EO498">
        <v>1.468243793103448</v>
      </c>
      <c r="EP498">
        <v>1.361546206896552</v>
      </c>
      <c r="EQ498">
        <v>12.64141724137931</v>
      </c>
      <c r="ER498">
        <v>11.49602068965517</v>
      </c>
      <c r="ES498">
        <v>1199.996206896552</v>
      </c>
      <c r="ET498">
        <v>0.9670039310344825</v>
      </c>
      <c r="EU498">
        <v>0.03299591034482759</v>
      </c>
      <c r="EV498">
        <v>0</v>
      </c>
      <c r="EW498">
        <v>1429.106206896552</v>
      </c>
      <c r="EX498">
        <v>5.000560000000001</v>
      </c>
      <c r="EY498">
        <v>17016.07586206897</v>
      </c>
      <c r="EZ498">
        <v>10316.77931034483</v>
      </c>
      <c r="FA498">
        <v>37.15920689655172</v>
      </c>
      <c r="FB498">
        <v>39.31199999999999</v>
      </c>
      <c r="FC498">
        <v>37.81199999999999</v>
      </c>
      <c r="FD498">
        <v>38.375</v>
      </c>
      <c r="FE498">
        <v>38.18058620689655</v>
      </c>
      <c r="FF498">
        <v>1155.566206896552</v>
      </c>
      <c r="FG498">
        <v>39.43</v>
      </c>
      <c r="FH498">
        <v>0</v>
      </c>
      <c r="FI498">
        <v>1761336458</v>
      </c>
      <c r="FJ498">
        <v>0</v>
      </c>
      <c r="FK498">
        <v>1429.0588</v>
      </c>
      <c r="FL498">
        <v>-2.572307698451499</v>
      </c>
      <c r="FM498">
        <v>-26.74615380115296</v>
      </c>
      <c r="FN498">
        <v>17015.936</v>
      </c>
      <c r="FO498">
        <v>15</v>
      </c>
      <c r="FP498">
        <v>0</v>
      </c>
      <c r="FQ498" t="s">
        <v>439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-7.927602</v>
      </c>
      <c r="GD498">
        <v>0.4567524202626459</v>
      </c>
      <c r="GE498">
        <v>0.1215807882479793</v>
      </c>
      <c r="GF498">
        <v>1</v>
      </c>
      <c r="GG498">
        <v>1429.216470588235</v>
      </c>
      <c r="GH498">
        <v>-2.686631023956884</v>
      </c>
      <c r="GI498">
        <v>0.3643518205456746</v>
      </c>
      <c r="GJ498">
        <v>0</v>
      </c>
      <c r="GK498">
        <v>1.18988675</v>
      </c>
      <c r="GL498">
        <v>-0.08695350844277702</v>
      </c>
      <c r="GM498">
        <v>0.009038139572804785</v>
      </c>
      <c r="GN498">
        <v>1</v>
      </c>
      <c r="GO498">
        <v>2</v>
      </c>
      <c r="GP498">
        <v>3</v>
      </c>
      <c r="GQ498" t="s">
        <v>440</v>
      </c>
      <c r="GR498">
        <v>3.12949</v>
      </c>
      <c r="GS498">
        <v>2.72572</v>
      </c>
      <c r="GT498">
        <v>0.0840762</v>
      </c>
      <c r="GU498">
        <v>0.085447</v>
      </c>
      <c r="GV498">
        <v>0.0811286</v>
      </c>
      <c r="GW498">
        <v>0.07737910000000001</v>
      </c>
      <c r="GX498">
        <v>27519.5</v>
      </c>
      <c r="GY498">
        <v>26685.1</v>
      </c>
      <c r="GZ498">
        <v>30586</v>
      </c>
      <c r="HA498">
        <v>29431.6</v>
      </c>
      <c r="HB498">
        <v>38774.9</v>
      </c>
      <c r="HC498">
        <v>35727.9</v>
      </c>
      <c r="HD498">
        <v>46766.1</v>
      </c>
      <c r="HE498">
        <v>43727</v>
      </c>
      <c r="HF498">
        <v>1.83142</v>
      </c>
      <c r="HG498">
        <v>1.82012</v>
      </c>
      <c r="HH498">
        <v>0.0353009</v>
      </c>
      <c r="HI498">
        <v>0</v>
      </c>
      <c r="HJ498">
        <v>23.4258</v>
      </c>
      <c r="HK498">
        <v>999.9</v>
      </c>
      <c r="HL498">
        <v>32.4</v>
      </c>
      <c r="HM498">
        <v>32.7</v>
      </c>
      <c r="HN498">
        <v>17.8722</v>
      </c>
      <c r="HO498">
        <v>63.5404</v>
      </c>
      <c r="HP498">
        <v>19.0865</v>
      </c>
      <c r="HQ498">
        <v>1</v>
      </c>
      <c r="HR498">
        <v>0.123338</v>
      </c>
      <c r="HS498">
        <v>2.84813</v>
      </c>
      <c r="HT498">
        <v>20.1834</v>
      </c>
      <c r="HU498">
        <v>5.22852</v>
      </c>
      <c r="HV498">
        <v>11.974</v>
      </c>
      <c r="HW498">
        <v>4.97005</v>
      </c>
      <c r="HX498">
        <v>3.2896</v>
      </c>
      <c r="HY498">
        <v>9999</v>
      </c>
      <c r="HZ498">
        <v>9999</v>
      </c>
      <c r="IA498">
        <v>9999</v>
      </c>
      <c r="IB498">
        <v>999.9</v>
      </c>
      <c r="IC498">
        <v>4.973</v>
      </c>
      <c r="ID498">
        <v>1.87747</v>
      </c>
      <c r="IE498">
        <v>1.87561</v>
      </c>
      <c r="IF498">
        <v>1.8784</v>
      </c>
      <c r="IG498">
        <v>1.87515</v>
      </c>
      <c r="IH498">
        <v>1.87866</v>
      </c>
      <c r="II498">
        <v>1.87576</v>
      </c>
      <c r="IJ498">
        <v>1.87697</v>
      </c>
      <c r="IK498">
        <v>0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0.59</v>
      </c>
      <c r="IY498">
        <v>0.1326</v>
      </c>
      <c r="IZ498">
        <v>-0.1194416370607354</v>
      </c>
      <c r="JA498">
        <v>0.002211305909277446</v>
      </c>
      <c r="JB498">
        <v>-1.416678044876584E-06</v>
      </c>
      <c r="JC498">
        <v>5.589822708492042E-10</v>
      </c>
      <c r="JD498">
        <v>-0.0366444106193515</v>
      </c>
      <c r="JE498">
        <v>-0.003883289402147765</v>
      </c>
      <c r="JF498">
        <v>0.001294046794190009</v>
      </c>
      <c r="JG498">
        <v>-2.515066912705432E-05</v>
      </c>
      <c r="JH498">
        <v>14</v>
      </c>
      <c r="JI498">
        <v>2052</v>
      </c>
      <c r="JJ498">
        <v>1</v>
      </c>
      <c r="JK498">
        <v>21</v>
      </c>
      <c r="JL498">
        <v>29355607</v>
      </c>
      <c r="JM498">
        <v>29355607</v>
      </c>
      <c r="JN498">
        <v>1.0791</v>
      </c>
      <c r="JO498">
        <v>2.54272</v>
      </c>
      <c r="JP498">
        <v>1.39893</v>
      </c>
      <c r="JQ498">
        <v>2.32544</v>
      </c>
      <c r="JR498">
        <v>1.44897</v>
      </c>
      <c r="JS498">
        <v>2.50732</v>
      </c>
      <c r="JT498">
        <v>38.0377</v>
      </c>
      <c r="JU498">
        <v>23.8598</v>
      </c>
      <c r="JV498">
        <v>18</v>
      </c>
      <c r="JW498">
        <v>479.471</v>
      </c>
      <c r="JX498">
        <v>442.114</v>
      </c>
      <c r="JY498">
        <v>19.783</v>
      </c>
      <c r="JZ498">
        <v>28.6849</v>
      </c>
      <c r="KA498">
        <v>30.0001</v>
      </c>
      <c r="KB498">
        <v>28.3183</v>
      </c>
      <c r="KC498">
        <v>28.3813</v>
      </c>
      <c r="KD498">
        <v>21.575</v>
      </c>
      <c r="KE498">
        <v>16.9564</v>
      </c>
      <c r="KF498">
        <v>19.0747</v>
      </c>
      <c r="KG498">
        <v>19.786</v>
      </c>
      <c r="KH498">
        <v>399.938</v>
      </c>
      <c r="KI498">
        <v>15.0951</v>
      </c>
      <c r="KJ498">
        <v>101.085</v>
      </c>
      <c r="KK498">
        <v>100.586</v>
      </c>
    </row>
    <row r="499" spans="1:297">
      <c r="A499">
        <v>483</v>
      </c>
      <c r="B499">
        <v>1761336427</v>
      </c>
      <c r="C499">
        <v>8386.400000095367</v>
      </c>
      <c r="D499" t="s">
        <v>1414</v>
      </c>
      <c r="E499" t="s">
        <v>1415</v>
      </c>
      <c r="F499">
        <v>5</v>
      </c>
      <c r="G499" t="s">
        <v>1411</v>
      </c>
      <c r="H499" t="s">
        <v>436</v>
      </c>
      <c r="I499">
        <v>1761336419.232143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419.1511055095688</v>
      </c>
      <c r="AK499">
        <v>415.4281333333332</v>
      </c>
      <c r="AL499">
        <v>-0.8214631417690395</v>
      </c>
      <c r="AM499">
        <v>65.50159131491658</v>
      </c>
      <c r="AN499">
        <f>(AP499 - AO499 + DY499*1E3/(8.314*(EA499+273.15)) * AR499/DX499 * AQ499) * DX499/(100*DL499) * 1000/(1000 - AP499)</f>
        <v>0</v>
      </c>
      <c r="AO499">
        <v>15.1244570476296</v>
      </c>
      <c r="AP499">
        <v>16.3012503030303</v>
      </c>
      <c r="AQ499">
        <v>1.999348462875994E-06</v>
      </c>
      <c r="AR499">
        <v>115.3288823850822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1761336419.232143</v>
      </c>
      <c r="DR499">
        <v>411.5170357142857</v>
      </c>
      <c r="DS499">
        <v>417.0831785714286</v>
      </c>
      <c r="DT499">
        <v>16.30092142857143</v>
      </c>
      <c r="DU499">
        <v>15.12169285714286</v>
      </c>
      <c r="DV499">
        <v>410.9282142857143</v>
      </c>
      <c r="DW499">
        <v>16.16836785714286</v>
      </c>
      <c r="DX499">
        <v>499.9769285714286</v>
      </c>
      <c r="DY499">
        <v>90.06246071428571</v>
      </c>
      <c r="DZ499">
        <v>0.04768868214285715</v>
      </c>
      <c r="EA499">
        <v>23.67262857142857</v>
      </c>
      <c r="EB499">
        <v>23.99733214285714</v>
      </c>
      <c r="EC499">
        <v>999.9000000000002</v>
      </c>
      <c r="ED499">
        <v>0</v>
      </c>
      <c r="EE499">
        <v>0</v>
      </c>
      <c r="EF499">
        <v>9996.695714285714</v>
      </c>
      <c r="EG499">
        <v>0</v>
      </c>
      <c r="EH499">
        <v>1133.068928571429</v>
      </c>
      <c r="EI499">
        <v>-5.566171128571429</v>
      </c>
      <c r="EJ499">
        <v>418.3362857142857</v>
      </c>
      <c r="EK499">
        <v>423.487</v>
      </c>
      <c r="EL499">
        <v>1.179226785714286</v>
      </c>
      <c r="EM499">
        <v>417.0831785714286</v>
      </c>
      <c r="EN499">
        <v>15.12169285714286</v>
      </c>
      <c r="EO499">
        <v>1.468099642857143</v>
      </c>
      <c r="EP499">
        <v>1.361895357142857</v>
      </c>
      <c r="EQ499">
        <v>12.63992142857143</v>
      </c>
      <c r="ER499">
        <v>11.49990357142857</v>
      </c>
      <c r="ES499">
        <v>1199.987142857143</v>
      </c>
      <c r="ET499">
        <v>0.9670036428571426</v>
      </c>
      <c r="EU499">
        <v>0.03299619285714286</v>
      </c>
      <c r="EV499">
        <v>0</v>
      </c>
      <c r="EW499">
        <v>1428.898214285715</v>
      </c>
      <c r="EX499">
        <v>5.000560000000001</v>
      </c>
      <c r="EY499">
        <v>17013.75</v>
      </c>
      <c r="EZ499">
        <v>10316.70357142857</v>
      </c>
      <c r="FA499">
        <v>37.16485714285714</v>
      </c>
      <c r="FB499">
        <v>39.312</v>
      </c>
      <c r="FC499">
        <v>37.812</v>
      </c>
      <c r="FD499">
        <v>38.375</v>
      </c>
      <c r="FE499">
        <v>38.18257142857142</v>
      </c>
      <c r="FF499">
        <v>1155.557142857143</v>
      </c>
      <c r="FG499">
        <v>39.43</v>
      </c>
      <c r="FH499">
        <v>0</v>
      </c>
      <c r="FI499">
        <v>1761336463.4</v>
      </c>
      <c r="FJ499">
        <v>0</v>
      </c>
      <c r="FK499">
        <v>1428.852692307692</v>
      </c>
      <c r="FL499">
        <v>-2.649230784039906</v>
      </c>
      <c r="FM499">
        <v>-22.90940164030799</v>
      </c>
      <c r="FN499">
        <v>17013.64230769231</v>
      </c>
      <c r="FO499">
        <v>15</v>
      </c>
      <c r="FP499">
        <v>0</v>
      </c>
      <c r="FQ499" t="s">
        <v>439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-6.521953453658536</v>
      </c>
      <c r="GD499">
        <v>20.37240217839719</v>
      </c>
      <c r="GE499">
        <v>2.721591688235538</v>
      </c>
      <c r="GF499">
        <v>0</v>
      </c>
      <c r="GG499">
        <v>1429.01</v>
      </c>
      <c r="GH499">
        <v>-2.740106956652735</v>
      </c>
      <c r="GI499">
        <v>0.3556435757063211</v>
      </c>
      <c r="GJ499">
        <v>0</v>
      </c>
      <c r="GK499">
        <v>1.183398048780488</v>
      </c>
      <c r="GL499">
        <v>-0.07074459930313534</v>
      </c>
      <c r="GM499">
        <v>0.00727868160787653</v>
      </c>
      <c r="GN499">
        <v>1</v>
      </c>
      <c r="GO499">
        <v>1</v>
      </c>
      <c r="GP499">
        <v>3</v>
      </c>
      <c r="GQ499" t="s">
        <v>446</v>
      </c>
      <c r="GR499">
        <v>3.12931</v>
      </c>
      <c r="GS499">
        <v>2.72573</v>
      </c>
      <c r="GT499">
        <v>0.0834844</v>
      </c>
      <c r="GU499">
        <v>0.0834936</v>
      </c>
      <c r="GV499">
        <v>0.0811341</v>
      </c>
      <c r="GW499">
        <v>0.0773879</v>
      </c>
      <c r="GX499">
        <v>27537.1</v>
      </c>
      <c r="GY499">
        <v>26741.4</v>
      </c>
      <c r="GZ499">
        <v>30585.9</v>
      </c>
      <c r="HA499">
        <v>29430.9</v>
      </c>
      <c r="HB499">
        <v>38774.4</v>
      </c>
      <c r="HC499">
        <v>35726.1</v>
      </c>
      <c r="HD499">
        <v>46765.8</v>
      </c>
      <c r="HE499">
        <v>43725.5</v>
      </c>
      <c r="HF499">
        <v>1.83132</v>
      </c>
      <c r="HG499">
        <v>1.8203</v>
      </c>
      <c r="HH499">
        <v>0.0345334</v>
      </c>
      <c r="HI499">
        <v>0</v>
      </c>
      <c r="HJ499">
        <v>23.4262</v>
      </c>
      <c r="HK499">
        <v>999.9</v>
      </c>
      <c r="HL499">
        <v>32.4</v>
      </c>
      <c r="HM499">
        <v>32.7</v>
      </c>
      <c r="HN499">
        <v>17.8706</v>
      </c>
      <c r="HO499">
        <v>63.3704</v>
      </c>
      <c r="HP499">
        <v>19.371</v>
      </c>
      <c r="HQ499">
        <v>1</v>
      </c>
      <c r="HR499">
        <v>0.123481</v>
      </c>
      <c r="HS499">
        <v>2.86438</v>
      </c>
      <c r="HT499">
        <v>20.183</v>
      </c>
      <c r="HU499">
        <v>5.22957</v>
      </c>
      <c r="HV499">
        <v>11.974</v>
      </c>
      <c r="HW499">
        <v>4.9702</v>
      </c>
      <c r="HX499">
        <v>3.28973</v>
      </c>
      <c r="HY499">
        <v>9999</v>
      </c>
      <c r="HZ499">
        <v>9999</v>
      </c>
      <c r="IA499">
        <v>9999</v>
      </c>
      <c r="IB499">
        <v>999.9</v>
      </c>
      <c r="IC499">
        <v>4.97296</v>
      </c>
      <c r="ID499">
        <v>1.87744</v>
      </c>
      <c r="IE499">
        <v>1.87559</v>
      </c>
      <c r="IF499">
        <v>1.87838</v>
      </c>
      <c r="IG499">
        <v>1.8751</v>
      </c>
      <c r="IH499">
        <v>1.87861</v>
      </c>
      <c r="II499">
        <v>1.87575</v>
      </c>
      <c r="IJ499">
        <v>1.87691</v>
      </c>
      <c r="IK499">
        <v>0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0.584</v>
      </c>
      <c r="IY499">
        <v>0.1325</v>
      </c>
      <c r="IZ499">
        <v>-0.1194416370607354</v>
      </c>
      <c r="JA499">
        <v>0.002211305909277446</v>
      </c>
      <c r="JB499">
        <v>-1.416678044876584E-06</v>
      </c>
      <c r="JC499">
        <v>5.589822708492042E-10</v>
      </c>
      <c r="JD499">
        <v>-0.0366444106193515</v>
      </c>
      <c r="JE499">
        <v>-0.003883289402147765</v>
      </c>
      <c r="JF499">
        <v>0.001294046794190009</v>
      </c>
      <c r="JG499">
        <v>-2.515066912705432E-05</v>
      </c>
      <c r="JH499">
        <v>14</v>
      </c>
      <c r="JI499">
        <v>2052</v>
      </c>
      <c r="JJ499">
        <v>1</v>
      </c>
      <c r="JK499">
        <v>21</v>
      </c>
      <c r="JL499">
        <v>29355607.1</v>
      </c>
      <c r="JM499">
        <v>29355607.1</v>
      </c>
      <c r="JN499">
        <v>1.04736</v>
      </c>
      <c r="JO499">
        <v>2.54761</v>
      </c>
      <c r="JP499">
        <v>1.39893</v>
      </c>
      <c r="JQ499">
        <v>2.32544</v>
      </c>
      <c r="JR499">
        <v>1.44897</v>
      </c>
      <c r="JS499">
        <v>2.45972</v>
      </c>
      <c r="JT499">
        <v>38.062</v>
      </c>
      <c r="JU499">
        <v>23.8598</v>
      </c>
      <c r="JV499">
        <v>18</v>
      </c>
      <c r="JW499">
        <v>479.439</v>
      </c>
      <c r="JX499">
        <v>442.252</v>
      </c>
      <c r="JY499">
        <v>19.7859</v>
      </c>
      <c r="JZ499">
        <v>28.6873</v>
      </c>
      <c r="KA499">
        <v>30.0003</v>
      </c>
      <c r="KB499">
        <v>28.3218</v>
      </c>
      <c r="KC499">
        <v>28.3853</v>
      </c>
      <c r="KD499">
        <v>20.8763</v>
      </c>
      <c r="KE499">
        <v>16.9564</v>
      </c>
      <c r="KF499">
        <v>19.0747</v>
      </c>
      <c r="KG499">
        <v>19.7832</v>
      </c>
      <c r="KH499">
        <v>379.904</v>
      </c>
      <c r="KI499">
        <v>15.0951</v>
      </c>
      <c r="KJ499">
        <v>101.085</v>
      </c>
      <c r="KK499">
        <v>100.583</v>
      </c>
    </row>
    <row r="500" spans="1:297">
      <c r="A500">
        <v>484</v>
      </c>
      <c r="B500">
        <v>1761336432</v>
      </c>
      <c r="C500">
        <v>8391.400000095367</v>
      </c>
      <c r="D500" t="s">
        <v>1416</v>
      </c>
      <c r="E500" t="s">
        <v>1417</v>
      </c>
      <c r="F500">
        <v>5</v>
      </c>
      <c r="G500" t="s">
        <v>1411</v>
      </c>
      <c r="H500" t="s">
        <v>436</v>
      </c>
      <c r="I500">
        <v>1761336424.5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404.6329198874832</v>
      </c>
      <c r="AK500">
        <v>406.4685151515149</v>
      </c>
      <c r="AL500">
        <v>-1.935563261331626</v>
      </c>
      <c r="AM500">
        <v>65.50159131491658</v>
      </c>
      <c r="AN500">
        <f>(AP500 - AO500 + DY500*1E3/(8.314*(EA500+273.15)) * AR500/DX500 * AQ500) * DX500/(100*DL500) * 1000/(1000 - AP500)</f>
        <v>0</v>
      </c>
      <c r="AO500">
        <v>15.12695426075978</v>
      </c>
      <c r="AP500">
        <v>16.30338181818182</v>
      </c>
      <c r="AQ500">
        <v>-3.272111118504463E-08</v>
      </c>
      <c r="AR500">
        <v>115.3288823850822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1761336424.5</v>
      </c>
      <c r="DR500">
        <v>408.7553703703703</v>
      </c>
      <c r="DS500">
        <v>409.2881111111111</v>
      </c>
      <c r="DT500">
        <v>16.30110740740741</v>
      </c>
      <c r="DU500">
        <v>15.1249037037037</v>
      </c>
      <c r="DV500">
        <v>408.1703333333332</v>
      </c>
      <c r="DW500">
        <v>16.16855185185185</v>
      </c>
      <c r="DX500">
        <v>500.0096296296296</v>
      </c>
      <c r="DY500">
        <v>90.06421111111112</v>
      </c>
      <c r="DZ500">
        <v>0.04787744444444445</v>
      </c>
      <c r="EA500">
        <v>23.67321851851852</v>
      </c>
      <c r="EB500">
        <v>23.99669259259259</v>
      </c>
      <c r="EC500">
        <v>999.9000000000001</v>
      </c>
      <c r="ED500">
        <v>0</v>
      </c>
      <c r="EE500">
        <v>0</v>
      </c>
      <c r="EF500">
        <v>10002.73407407407</v>
      </c>
      <c r="EG500">
        <v>0</v>
      </c>
      <c r="EH500">
        <v>1133.07</v>
      </c>
      <c r="EI500">
        <v>-0.5326656148148146</v>
      </c>
      <c r="EJ500">
        <v>415.529037037037</v>
      </c>
      <c r="EK500">
        <v>415.5735185185185</v>
      </c>
      <c r="EL500">
        <v>1.176205925925926</v>
      </c>
      <c r="EM500">
        <v>409.2881111111111</v>
      </c>
      <c r="EN500">
        <v>15.1249037037037</v>
      </c>
      <c r="EO500">
        <v>1.468145925925926</v>
      </c>
      <c r="EP500">
        <v>1.362211111111111</v>
      </c>
      <c r="EQ500">
        <v>12.64039259259259</v>
      </c>
      <c r="ER500">
        <v>11.50340370370371</v>
      </c>
      <c r="ES500">
        <v>1199.987037037037</v>
      </c>
      <c r="ET500">
        <v>0.9670036666666664</v>
      </c>
      <c r="EU500">
        <v>0.03299617037037038</v>
      </c>
      <c r="EV500">
        <v>0</v>
      </c>
      <c r="EW500">
        <v>1428.820740740741</v>
      </c>
      <c r="EX500">
        <v>5.000560000000001</v>
      </c>
      <c r="EY500">
        <v>17012.8</v>
      </c>
      <c r="EZ500">
        <v>10316.7037037037</v>
      </c>
      <c r="FA500">
        <v>37.17551851851852</v>
      </c>
      <c r="FB500">
        <v>39.312</v>
      </c>
      <c r="FC500">
        <v>37.812</v>
      </c>
      <c r="FD500">
        <v>38.375</v>
      </c>
      <c r="FE500">
        <v>38.187</v>
      </c>
      <c r="FF500">
        <v>1155.557037037037</v>
      </c>
      <c r="FG500">
        <v>39.43</v>
      </c>
      <c r="FH500">
        <v>0</v>
      </c>
      <c r="FI500">
        <v>1761336468.2</v>
      </c>
      <c r="FJ500">
        <v>0</v>
      </c>
      <c r="FK500">
        <v>1428.818461538461</v>
      </c>
      <c r="FL500">
        <v>0.4588034134010069</v>
      </c>
      <c r="FM500">
        <v>-1.217094024471552</v>
      </c>
      <c r="FN500">
        <v>17012.95384615384</v>
      </c>
      <c r="FO500">
        <v>15</v>
      </c>
      <c r="FP500">
        <v>0</v>
      </c>
      <c r="FQ500" t="s">
        <v>439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-3.149810282926829</v>
      </c>
      <c r="GD500">
        <v>53.89905930731707</v>
      </c>
      <c r="GE500">
        <v>5.819500830634157</v>
      </c>
      <c r="GF500">
        <v>0</v>
      </c>
      <c r="GG500">
        <v>1428.880588235294</v>
      </c>
      <c r="GH500">
        <v>-1.116271965952727</v>
      </c>
      <c r="GI500">
        <v>0.3002150325082639</v>
      </c>
      <c r="GJ500">
        <v>0</v>
      </c>
      <c r="GK500">
        <v>1.178673658536585</v>
      </c>
      <c r="GL500">
        <v>-0.03867219512194876</v>
      </c>
      <c r="GM500">
        <v>0.004101237027007289</v>
      </c>
      <c r="GN500">
        <v>1</v>
      </c>
      <c r="GO500">
        <v>1</v>
      </c>
      <c r="GP500">
        <v>3</v>
      </c>
      <c r="GQ500" t="s">
        <v>446</v>
      </c>
      <c r="GR500">
        <v>3.12942</v>
      </c>
      <c r="GS500">
        <v>2.72587</v>
      </c>
      <c r="GT500">
        <v>0.0820246</v>
      </c>
      <c r="GU500">
        <v>0.08096490000000001</v>
      </c>
      <c r="GV500">
        <v>0.0811388</v>
      </c>
      <c r="GW500">
        <v>0.0773993</v>
      </c>
      <c r="GX500">
        <v>27580.9</v>
      </c>
      <c r="GY500">
        <v>26815.1</v>
      </c>
      <c r="GZ500">
        <v>30585.8</v>
      </c>
      <c r="HA500">
        <v>29430.9</v>
      </c>
      <c r="HB500">
        <v>38773.8</v>
      </c>
      <c r="HC500">
        <v>35726</v>
      </c>
      <c r="HD500">
        <v>46765.5</v>
      </c>
      <c r="HE500">
        <v>43726.1</v>
      </c>
      <c r="HF500">
        <v>1.83115</v>
      </c>
      <c r="HG500">
        <v>1.82045</v>
      </c>
      <c r="HH500">
        <v>0.0348687</v>
      </c>
      <c r="HI500">
        <v>0</v>
      </c>
      <c r="HJ500">
        <v>23.4278</v>
      </c>
      <c r="HK500">
        <v>999.9</v>
      </c>
      <c r="HL500">
        <v>32.4</v>
      </c>
      <c r="HM500">
        <v>32.7</v>
      </c>
      <c r="HN500">
        <v>17.871</v>
      </c>
      <c r="HO500">
        <v>63.4704</v>
      </c>
      <c r="HP500">
        <v>19.2308</v>
      </c>
      <c r="HQ500">
        <v>1</v>
      </c>
      <c r="HR500">
        <v>0.1239</v>
      </c>
      <c r="HS500">
        <v>2.86417</v>
      </c>
      <c r="HT500">
        <v>20.1832</v>
      </c>
      <c r="HU500">
        <v>5.22897</v>
      </c>
      <c r="HV500">
        <v>11.974</v>
      </c>
      <c r="HW500">
        <v>4.9701</v>
      </c>
      <c r="HX500">
        <v>3.2897</v>
      </c>
      <c r="HY500">
        <v>9999</v>
      </c>
      <c r="HZ500">
        <v>9999</v>
      </c>
      <c r="IA500">
        <v>9999</v>
      </c>
      <c r="IB500">
        <v>999.9</v>
      </c>
      <c r="IC500">
        <v>4.97296</v>
      </c>
      <c r="ID500">
        <v>1.87747</v>
      </c>
      <c r="IE500">
        <v>1.8756</v>
      </c>
      <c r="IF500">
        <v>1.87839</v>
      </c>
      <c r="IG500">
        <v>1.87512</v>
      </c>
      <c r="IH500">
        <v>1.87865</v>
      </c>
      <c r="II500">
        <v>1.87576</v>
      </c>
      <c r="IJ500">
        <v>1.87691</v>
      </c>
      <c r="IK500">
        <v>0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0.571</v>
      </c>
      <c r="IY500">
        <v>0.1326</v>
      </c>
      <c r="IZ500">
        <v>-0.1194416370607354</v>
      </c>
      <c r="JA500">
        <v>0.002211305909277446</v>
      </c>
      <c r="JB500">
        <v>-1.416678044876584E-06</v>
      </c>
      <c r="JC500">
        <v>5.589822708492042E-10</v>
      </c>
      <c r="JD500">
        <v>-0.0366444106193515</v>
      </c>
      <c r="JE500">
        <v>-0.003883289402147765</v>
      </c>
      <c r="JF500">
        <v>0.001294046794190009</v>
      </c>
      <c r="JG500">
        <v>-2.515066912705432E-05</v>
      </c>
      <c r="JH500">
        <v>14</v>
      </c>
      <c r="JI500">
        <v>2052</v>
      </c>
      <c r="JJ500">
        <v>1</v>
      </c>
      <c r="JK500">
        <v>21</v>
      </c>
      <c r="JL500">
        <v>29355607.2</v>
      </c>
      <c r="JM500">
        <v>29355607.2</v>
      </c>
      <c r="JN500">
        <v>1.00952</v>
      </c>
      <c r="JO500">
        <v>2.5415</v>
      </c>
      <c r="JP500">
        <v>1.39893</v>
      </c>
      <c r="JQ500">
        <v>2.32544</v>
      </c>
      <c r="JR500">
        <v>1.44897</v>
      </c>
      <c r="JS500">
        <v>2.50732</v>
      </c>
      <c r="JT500">
        <v>38.062</v>
      </c>
      <c r="JU500">
        <v>23.8598</v>
      </c>
      <c r="JV500">
        <v>18</v>
      </c>
      <c r="JW500">
        <v>479.364</v>
      </c>
      <c r="JX500">
        <v>442.37</v>
      </c>
      <c r="JY500">
        <v>19.7843</v>
      </c>
      <c r="JZ500">
        <v>28.6904</v>
      </c>
      <c r="KA500">
        <v>30.0004</v>
      </c>
      <c r="KB500">
        <v>28.3251</v>
      </c>
      <c r="KC500">
        <v>28.3885</v>
      </c>
      <c r="KD500">
        <v>20.2083</v>
      </c>
      <c r="KE500">
        <v>16.9564</v>
      </c>
      <c r="KF500">
        <v>19.0747</v>
      </c>
      <c r="KG500">
        <v>19.784</v>
      </c>
      <c r="KH500">
        <v>366.454</v>
      </c>
      <c r="KI500">
        <v>15.0951</v>
      </c>
      <c r="KJ500">
        <v>101.084</v>
      </c>
      <c r="KK500">
        <v>100.583</v>
      </c>
    </row>
    <row r="501" spans="1:297">
      <c r="A501">
        <v>485</v>
      </c>
      <c r="B501">
        <v>1761336437</v>
      </c>
      <c r="C501">
        <v>8396.400000095367</v>
      </c>
      <c r="D501" t="s">
        <v>1418</v>
      </c>
      <c r="E501" t="s">
        <v>1419</v>
      </c>
      <c r="F501">
        <v>5</v>
      </c>
      <c r="G501" t="s">
        <v>1411</v>
      </c>
      <c r="H501" t="s">
        <v>436</v>
      </c>
      <c r="I501">
        <v>1761336429.214286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388.2550166290856</v>
      </c>
      <c r="AK501">
        <v>393.653993939394</v>
      </c>
      <c r="AL501">
        <v>-2.635781089727324</v>
      </c>
      <c r="AM501">
        <v>65.50159131491658</v>
      </c>
      <c r="AN501">
        <f>(AP501 - AO501 + DY501*1E3/(8.314*(EA501+273.15)) * AR501/DX501 * AQ501) * DX501/(100*DL501) * 1000/(1000 - AP501)</f>
        <v>0</v>
      </c>
      <c r="AO501">
        <v>15.1298730512141</v>
      </c>
      <c r="AP501">
        <v>16.30644969696969</v>
      </c>
      <c r="AQ501">
        <v>2.336320011868761E-06</v>
      </c>
      <c r="AR501">
        <v>115.3288823850822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1761336429.214286</v>
      </c>
      <c r="DR501">
        <v>402.6076785714287</v>
      </c>
      <c r="DS501">
        <v>397.1457857142858</v>
      </c>
      <c r="DT501">
        <v>16.30262857142857</v>
      </c>
      <c r="DU501">
        <v>15.12741071428571</v>
      </c>
      <c r="DV501">
        <v>402.0308571428571</v>
      </c>
      <c r="DW501">
        <v>16.17006071428571</v>
      </c>
      <c r="DX501">
        <v>500.0137857142857</v>
      </c>
      <c r="DY501">
        <v>90.06462857142859</v>
      </c>
      <c r="DZ501">
        <v>0.04792594642857143</v>
      </c>
      <c r="EA501">
        <v>23.67327857142857</v>
      </c>
      <c r="EB501">
        <v>23.99827142857142</v>
      </c>
      <c r="EC501">
        <v>999.9000000000002</v>
      </c>
      <c r="ED501">
        <v>0</v>
      </c>
      <c r="EE501">
        <v>0</v>
      </c>
      <c r="EF501">
        <v>10010.96142857143</v>
      </c>
      <c r="EG501">
        <v>0</v>
      </c>
      <c r="EH501">
        <v>1133.070714285714</v>
      </c>
      <c r="EI501">
        <v>5.461883514285715</v>
      </c>
      <c r="EJ501">
        <v>409.2800714285714</v>
      </c>
      <c r="EK501">
        <v>403.2458214285714</v>
      </c>
      <c r="EL501">
        <v>1.175225</v>
      </c>
      <c r="EM501">
        <v>397.1457857142858</v>
      </c>
      <c r="EN501">
        <v>15.12741071428571</v>
      </c>
      <c r="EO501">
        <v>1.468290714285714</v>
      </c>
      <c r="EP501">
        <v>1.362443928571428</v>
      </c>
      <c r="EQ501">
        <v>12.64188928571429</v>
      </c>
      <c r="ER501">
        <v>11.505975</v>
      </c>
      <c r="ES501">
        <v>1200.005357142857</v>
      </c>
      <c r="ET501">
        <v>0.9670042499999998</v>
      </c>
      <c r="EU501">
        <v>0.03299559642857143</v>
      </c>
      <c r="EV501">
        <v>0</v>
      </c>
      <c r="EW501">
        <v>1428.954642857143</v>
      </c>
      <c r="EX501">
        <v>5.000560000000001</v>
      </c>
      <c r="EY501">
        <v>17014.34285714286</v>
      </c>
      <c r="EZ501">
        <v>10316.86428571429</v>
      </c>
      <c r="FA501">
        <v>37.18478571428572</v>
      </c>
      <c r="FB501">
        <v>39.312</v>
      </c>
      <c r="FC501">
        <v>37.812</v>
      </c>
      <c r="FD501">
        <v>38.375</v>
      </c>
      <c r="FE501">
        <v>38.187</v>
      </c>
      <c r="FF501">
        <v>1155.575357142857</v>
      </c>
      <c r="FG501">
        <v>39.43</v>
      </c>
      <c r="FH501">
        <v>0</v>
      </c>
      <c r="FI501">
        <v>1761336473</v>
      </c>
      <c r="FJ501">
        <v>0</v>
      </c>
      <c r="FK501">
        <v>1428.981923076923</v>
      </c>
      <c r="FL501">
        <v>3.70837606281213</v>
      </c>
      <c r="FM501">
        <v>37.09059814966746</v>
      </c>
      <c r="FN501">
        <v>17014.29615384615</v>
      </c>
      <c r="FO501">
        <v>15</v>
      </c>
      <c r="FP501">
        <v>0</v>
      </c>
      <c r="FQ501" t="s">
        <v>439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2.27674071</v>
      </c>
      <c r="GD501">
        <v>77.48684225741088</v>
      </c>
      <c r="GE501">
        <v>7.530343665067618</v>
      </c>
      <c r="GF501">
        <v>0</v>
      </c>
      <c r="GG501">
        <v>1428.926764705882</v>
      </c>
      <c r="GH501">
        <v>1.714132923130099</v>
      </c>
      <c r="GI501">
        <v>0.3326252138247535</v>
      </c>
      <c r="GJ501">
        <v>0</v>
      </c>
      <c r="GK501">
        <v>1.17601875</v>
      </c>
      <c r="GL501">
        <v>-0.01410900562851849</v>
      </c>
      <c r="GM501">
        <v>0.001727206107417402</v>
      </c>
      <c r="GN501">
        <v>1</v>
      </c>
      <c r="GO501">
        <v>1</v>
      </c>
      <c r="GP501">
        <v>3</v>
      </c>
      <c r="GQ501" t="s">
        <v>446</v>
      </c>
      <c r="GR501">
        <v>3.1294</v>
      </c>
      <c r="GS501">
        <v>2.72595</v>
      </c>
      <c r="GT501">
        <v>0.0799858</v>
      </c>
      <c r="GU501">
        <v>0.0783121</v>
      </c>
      <c r="GV501">
        <v>0.0811476</v>
      </c>
      <c r="GW501">
        <v>0.0774065</v>
      </c>
      <c r="GX501">
        <v>27642</v>
      </c>
      <c r="GY501">
        <v>26892.3</v>
      </c>
      <c r="GZ501">
        <v>30585.7</v>
      </c>
      <c r="HA501">
        <v>29430.7</v>
      </c>
      <c r="HB501">
        <v>38773.1</v>
      </c>
      <c r="HC501">
        <v>35725.3</v>
      </c>
      <c r="HD501">
        <v>46765.3</v>
      </c>
      <c r="HE501">
        <v>43725.7</v>
      </c>
      <c r="HF501">
        <v>1.83125</v>
      </c>
      <c r="HG501">
        <v>1.82025</v>
      </c>
      <c r="HH501">
        <v>0.0342727</v>
      </c>
      <c r="HI501">
        <v>0</v>
      </c>
      <c r="HJ501">
        <v>23.4301</v>
      </c>
      <c r="HK501">
        <v>999.9</v>
      </c>
      <c r="HL501">
        <v>32.4</v>
      </c>
      <c r="HM501">
        <v>32.7</v>
      </c>
      <c r="HN501">
        <v>17.8695</v>
      </c>
      <c r="HO501">
        <v>63.2104</v>
      </c>
      <c r="HP501">
        <v>19.2508</v>
      </c>
      <c r="HQ501">
        <v>1</v>
      </c>
      <c r="HR501">
        <v>0.124106</v>
      </c>
      <c r="HS501">
        <v>2.86664</v>
      </c>
      <c r="HT501">
        <v>20.183</v>
      </c>
      <c r="HU501">
        <v>5.22837</v>
      </c>
      <c r="HV501">
        <v>11.974</v>
      </c>
      <c r="HW501">
        <v>4.9701</v>
      </c>
      <c r="HX501">
        <v>3.28958</v>
      </c>
      <c r="HY501">
        <v>9999</v>
      </c>
      <c r="HZ501">
        <v>9999</v>
      </c>
      <c r="IA501">
        <v>9999</v>
      </c>
      <c r="IB501">
        <v>999.9</v>
      </c>
      <c r="IC501">
        <v>4.97299</v>
      </c>
      <c r="ID501">
        <v>1.87748</v>
      </c>
      <c r="IE501">
        <v>1.87559</v>
      </c>
      <c r="IF501">
        <v>1.87838</v>
      </c>
      <c r="IG501">
        <v>1.87515</v>
      </c>
      <c r="IH501">
        <v>1.87866</v>
      </c>
      <c r="II501">
        <v>1.87576</v>
      </c>
      <c r="IJ501">
        <v>1.87693</v>
      </c>
      <c r="IK501">
        <v>0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0.554</v>
      </c>
      <c r="IY501">
        <v>0.1327</v>
      </c>
      <c r="IZ501">
        <v>-0.1194416370607354</v>
      </c>
      <c r="JA501">
        <v>0.002211305909277446</v>
      </c>
      <c r="JB501">
        <v>-1.416678044876584E-06</v>
      </c>
      <c r="JC501">
        <v>5.589822708492042E-10</v>
      </c>
      <c r="JD501">
        <v>-0.0366444106193515</v>
      </c>
      <c r="JE501">
        <v>-0.003883289402147765</v>
      </c>
      <c r="JF501">
        <v>0.001294046794190009</v>
      </c>
      <c r="JG501">
        <v>-2.515066912705432E-05</v>
      </c>
      <c r="JH501">
        <v>14</v>
      </c>
      <c r="JI501">
        <v>2052</v>
      </c>
      <c r="JJ501">
        <v>1</v>
      </c>
      <c r="JK501">
        <v>21</v>
      </c>
      <c r="JL501">
        <v>29355607.3</v>
      </c>
      <c r="JM501">
        <v>29355607.3</v>
      </c>
      <c r="JN501">
        <v>0.976562</v>
      </c>
      <c r="JO501">
        <v>2.53906</v>
      </c>
      <c r="JP501">
        <v>1.39893</v>
      </c>
      <c r="JQ501">
        <v>2.32544</v>
      </c>
      <c r="JR501">
        <v>1.44897</v>
      </c>
      <c r="JS501">
        <v>2.53418</v>
      </c>
      <c r="JT501">
        <v>38.062</v>
      </c>
      <c r="JU501">
        <v>23.8598</v>
      </c>
      <c r="JV501">
        <v>18</v>
      </c>
      <c r="JW501">
        <v>479.445</v>
      </c>
      <c r="JX501">
        <v>442.272</v>
      </c>
      <c r="JY501">
        <v>19.7847</v>
      </c>
      <c r="JZ501">
        <v>28.694</v>
      </c>
      <c r="KA501">
        <v>30.0003</v>
      </c>
      <c r="KB501">
        <v>28.329</v>
      </c>
      <c r="KC501">
        <v>28.392</v>
      </c>
      <c r="KD501">
        <v>19.4685</v>
      </c>
      <c r="KE501">
        <v>16.9564</v>
      </c>
      <c r="KF501">
        <v>19.0747</v>
      </c>
      <c r="KG501">
        <v>19.7843</v>
      </c>
      <c r="KH501">
        <v>346.419</v>
      </c>
      <c r="KI501">
        <v>15.0951</v>
      </c>
      <c r="KJ501">
        <v>101.084</v>
      </c>
      <c r="KK501">
        <v>100.583</v>
      </c>
    </row>
    <row r="502" spans="1:297">
      <c r="A502">
        <v>486</v>
      </c>
      <c r="B502">
        <v>1761336442</v>
      </c>
      <c r="C502">
        <v>8401.400000095367</v>
      </c>
      <c r="D502" t="s">
        <v>1420</v>
      </c>
      <c r="E502" t="s">
        <v>1421</v>
      </c>
      <c r="F502">
        <v>5</v>
      </c>
      <c r="G502" t="s">
        <v>1411</v>
      </c>
      <c r="H502" t="s">
        <v>436</v>
      </c>
      <c r="I502">
        <v>1761336434.5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371.5128990682727</v>
      </c>
      <c r="AK502">
        <v>378.8450303030302</v>
      </c>
      <c r="AL502">
        <v>-2.996053804540037</v>
      </c>
      <c r="AM502">
        <v>65.50159131491658</v>
      </c>
      <c r="AN502">
        <f>(AP502 - AO502 + DY502*1E3/(8.314*(EA502+273.15)) * AR502/DX502 * AQ502) * DX502/(100*DL502) * 1000/(1000 - AP502)</f>
        <v>0</v>
      </c>
      <c r="AO502">
        <v>15.13307931774953</v>
      </c>
      <c r="AP502">
        <v>16.30734181818182</v>
      </c>
      <c r="AQ502">
        <v>2.521242587369948E-06</v>
      </c>
      <c r="AR502">
        <v>115.3288823850822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1761336434.5</v>
      </c>
      <c r="DR502">
        <v>391.6354074074075</v>
      </c>
      <c r="DS502">
        <v>380.6345555555555</v>
      </c>
      <c r="DT502">
        <v>16.30502962962963</v>
      </c>
      <c r="DU502">
        <v>15.13038518518519</v>
      </c>
      <c r="DV502">
        <v>391.0734814814815</v>
      </c>
      <c r="DW502">
        <v>16.1724</v>
      </c>
      <c r="DX502">
        <v>500.0288518518519</v>
      </c>
      <c r="DY502">
        <v>90.06291481481482</v>
      </c>
      <c r="DZ502">
        <v>0.04802437037037038</v>
      </c>
      <c r="EA502">
        <v>23.67365185185185</v>
      </c>
      <c r="EB502">
        <v>23.99665185185185</v>
      </c>
      <c r="EC502">
        <v>999.9000000000001</v>
      </c>
      <c r="ED502">
        <v>0</v>
      </c>
      <c r="EE502">
        <v>0</v>
      </c>
      <c r="EF502">
        <v>10007.21925925926</v>
      </c>
      <c r="EG502">
        <v>0</v>
      </c>
      <c r="EH502">
        <v>1133.074814814815</v>
      </c>
      <c r="EI502">
        <v>11.00087407407408</v>
      </c>
      <c r="EJ502">
        <v>398.126962962963</v>
      </c>
      <c r="EK502">
        <v>386.4821481481482</v>
      </c>
      <c r="EL502">
        <v>1.174645185185185</v>
      </c>
      <c r="EM502">
        <v>380.6345555555555</v>
      </c>
      <c r="EN502">
        <v>15.13038518518519</v>
      </c>
      <c r="EO502">
        <v>1.468479259259259</v>
      </c>
      <c r="EP502">
        <v>1.362686296296296</v>
      </c>
      <c r="EQ502">
        <v>12.64384074074074</v>
      </c>
      <c r="ER502">
        <v>11.50866296296296</v>
      </c>
      <c r="ES502">
        <v>1200.005555555555</v>
      </c>
      <c r="ET502">
        <v>0.9670042962962961</v>
      </c>
      <c r="EU502">
        <v>0.03299555185185185</v>
      </c>
      <c r="EV502">
        <v>0</v>
      </c>
      <c r="EW502">
        <v>1429.272592592593</v>
      </c>
      <c r="EX502">
        <v>5.000560000000001</v>
      </c>
      <c r="EY502">
        <v>17018.1037037037</v>
      </c>
      <c r="EZ502">
        <v>10316.87777777778</v>
      </c>
      <c r="FA502">
        <v>37.187</v>
      </c>
      <c r="FB502">
        <v>39.312</v>
      </c>
      <c r="FC502">
        <v>37.812</v>
      </c>
      <c r="FD502">
        <v>38.375</v>
      </c>
      <c r="FE502">
        <v>38.187</v>
      </c>
      <c r="FF502">
        <v>1155.575555555555</v>
      </c>
      <c r="FG502">
        <v>39.43</v>
      </c>
      <c r="FH502">
        <v>0</v>
      </c>
      <c r="FI502">
        <v>1761336477.8</v>
      </c>
      <c r="FJ502">
        <v>0</v>
      </c>
      <c r="FK502">
        <v>1429.278461538462</v>
      </c>
      <c r="FL502">
        <v>4.782905982271952</v>
      </c>
      <c r="FM502">
        <v>55.63760672829709</v>
      </c>
      <c r="FN502">
        <v>17017.88461538461</v>
      </c>
      <c r="FO502">
        <v>15</v>
      </c>
      <c r="FP502">
        <v>0</v>
      </c>
      <c r="FQ502" t="s">
        <v>439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6.656127960000001</v>
      </c>
      <c r="GD502">
        <v>67.85047275196999</v>
      </c>
      <c r="GE502">
        <v>6.699992007361207</v>
      </c>
      <c r="GF502">
        <v>0</v>
      </c>
      <c r="GG502">
        <v>1429.077647058823</v>
      </c>
      <c r="GH502">
        <v>3.356149733059286</v>
      </c>
      <c r="GI502">
        <v>0.4154732158389683</v>
      </c>
      <c r="GJ502">
        <v>0</v>
      </c>
      <c r="GK502">
        <v>1.17507475</v>
      </c>
      <c r="GL502">
        <v>-0.005652945590995617</v>
      </c>
      <c r="GM502">
        <v>0.0007758736607850387</v>
      </c>
      <c r="GN502">
        <v>1</v>
      </c>
      <c r="GO502">
        <v>1</v>
      </c>
      <c r="GP502">
        <v>3</v>
      </c>
      <c r="GQ502" t="s">
        <v>446</v>
      </c>
      <c r="GR502">
        <v>3.12938</v>
      </c>
      <c r="GS502">
        <v>2.72584</v>
      </c>
      <c r="GT502">
        <v>0.07762040000000001</v>
      </c>
      <c r="GU502">
        <v>0.0755784</v>
      </c>
      <c r="GV502">
        <v>0.08115029999999999</v>
      </c>
      <c r="GW502">
        <v>0.0774126</v>
      </c>
      <c r="GX502">
        <v>27712.4</v>
      </c>
      <c r="GY502">
        <v>26971.7</v>
      </c>
      <c r="GZ502">
        <v>30585</v>
      </c>
      <c r="HA502">
        <v>29430.3</v>
      </c>
      <c r="HB502">
        <v>38772.2</v>
      </c>
      <c r="HC502">
        <v>35724.2</v>
      </c>
      <c r="HD502">
        <v>46764.5</v>
      </c>
      <c r="HE502">
        <v>43724.9</v>
      </c>
      <c r="HF502">
        <v>1.83083</v>
      </c>
      <c r="HG502">
        <v>1.82023</v>
      </c>
      <c r="HH502">
        <v>0.0342578</v>
      </c>
      <c r="HI502">
        <v>0</v>
      </c>
      <c r="HJ502">
        <v>23.4317</v>
      </c>
      <c r="HK502">
        <v>999.9</v>
      </c>
      <c r="HL502">
        <v>32.4</v>
      </c>
      <c r="HM502">
        <v>32.7</v>
      </c>
      <c r="HN502">
        <v>17.8699</v>
      </c>
      <c r="HO502">
        <v>63.4904</v>
      </c>
      <c r="HP502">
        <v>19.3429</v>
      </c>
      <c r="HQ502">
        <v>1</v>
      </c>
      <c r="HR502">
        <v>0.12423</v>
      </c>
      <c r="HS502">
        <v>2.86023</v>
      </c>
      <c r="HT502">
        <v>20.1831</v>
      </c>
      <c r="HU502">
        <v>5.22837</v>
      </c>
      <c r="HV502">
        <v>11.974</v>
      </c>
      <c r="HW502">
        <v>4.9704</v>
      </c>
      <c r="HX502">
        <v>3.2897</v>
      </c>
      <c r="HY502">
        <v>9999</v>
      </c>
      <c r="HZ502">
        <v>9999</v>
      </c>
      <c r="IA502">
        <v>9999</v>
      </c>
      <c r="IB502">
        <v>999.9</v>
      </c>
      <c r="IC502">
        <v>4.97298</v>
      </c>
      <c r="ID502">
        <v>1.87745</v>
      </c>
      <c r="IE502">
        <v>1.87555</v>
      </c>
      <c r="IF502">
        <v>1.87837</v>
      </c>
      <c r="IG502">
        <v>1.87513</v>
      </c>
      <c r="IH502">
        <v>1.87863</v>
      </c>
      <c r="II502">
        <v>1.87575</v>
      </c>
      <c r="IJ502">
        <v>1.8769</v>
      </c>
      <c r="IK502">
        <v>0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0.534</v>
      </c>
      <c r="IY502">
        <v>0.1326</v>
      </c>
      <c r="IZ502">
        <v>-0.1194416370607354</v>
      </c>
      <c r="JA502">
        <v>0.002211305909277446</v>
      </c>
      <c r="JB502">
        <v>-1.416678044876584E-06</v>
      </c>
      <c r="JC502">
        <v>5.589822708492042E-10</v>
      </c>
      <c r="JD502">
        <v>-0.0366444106193515</v>
      </c>
      <c r="JE502">
        <v>-0.003883289402147765</v>
      </c>
      <c r="JF502">
        <v>0.001294046794190009</v>
      </c>
      <c r="JG502">
        <v>-2.515066912705432E-05</v>
      </c>
      <c r="JH502">
        <v>14</v>
      </c>
      <c r="JI502">
        <v>2052</v>
      </c>
      <c r="JJ502">
        <v>1</v>
      </c>
      <c r="JK502">
        <v>21</v>
      </c>
      <c r="JL502">
        <v>29355607.4</v>
      </c>
      <c r="JM502">
        <v>29355607.4</v>
      </c>
      <c r="JN502">
        <v>0.938721</v>
      </c>
      <c r="JO502">
        <v>2.53174</v>
      </c>
      <c r="JP502">
        <v>1.39893</v>
      </c>
      <c r="JQ502">
        <v>2.32544</v>
      </c>
      <c r="JR502">
        <v>1.44897</v>
      </c>
      <c r="JS502">
        <v>2.59399</v>
      </c>
      <c r="JT502">
        <v>38.0377</v>
      </c>
      <c r="JU502">
        <v>23.8686</v>
      </c>
      <c r="JV502">
        <v>18</v>
      </c>
      <c r="JW502">
        <v>479.234</v>
      </c>
      <c r="JX502">
        <v>442.285</v>
      </c>
      <c r="JY502">
        <v>19.7851</v>
      </c>
      <c r="JZ502">
        <v>28.6972</v>
      </c>
      <c r="KA502">
        <v>30.0003</v>
      </c>
      <c r="KB502">
        <v>28.3323</v>
      </c>
      <c r="KC502">
        <v>28.3958</v>
      </c>
      <c r="KD502">
        <v>18.7841</v>
      </c>
      <c r="KE502">
        <v>16.9564</v>
      </c>
      <c r="KF502">
        <v>19.0747</v>
      </c>
      <c r="KG502">
        <v>19.7867</v>
      </c>
      <c r="KH502">
        <v>333.051</v>
      </c>
      <c r="KI502">
        <v>15.0951</v>
      </c>
      <c r="KJ502">
        <v>101.082</v>
      </c>
      <c r="KK502">
        <v>100.581</v>
      </c>
    </row>
    <row r="503" spans="1:297">
      <c r="A503">
        <v>487</v>
      </c>
      <c r="B503">
        <v>1761336447</v>
      </c>
      <c r="C503">
        <v>8406.400000095367</v>
      </c>
      <c r="D503" t="s">
        <v>1422</v>
      </c>
      <c r="E503" t="s">
        <v>1423</v>
      </c>
      <c r="F503">
        <v>5</v>
      </c>
      <c r="G503" t="s">
        <v>1411</v>
      </c>
      <c r="H503" t="s">
        <v>436</v>
      </c>
      <c r="I503">
        <v>1761336439.214286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354.5754333300984</v>
      </c>
      <c r="AK503">
        <v>363.079109090909</v>
      </c>
      <c r="AL503">
        <v>-3.174888188816525</v>
      </c>
      <c r="AM503">
        <v>65.50159131491658</v>
      </c>
      <c r="AN503">
        <f>(AP503 - AO503 + DY503*1E3/(8.314*(EA503+273.15)) * AR503/DX503 * AQ503) * DX503/(100*DL503) * 1000/(1000 - AP503)</f>
        <v>0</v>
      </c>
      <c r="AO503">
        <v>15.13489742846035</v>
      </c>
      <c r="AP503">
        <v>16.31156303030302</v>
      </c>
      <c r="AQ503">
        <v>3.489538203094817E-06</v>
      </c>
      <c r="AR503">
        <v>115.3288823850822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1761336439.214286</v>
      </c>
      <c r="DR503">
        <v>378.9469642857143</v>
      </c>
      <c r="DS503">
        <v>365.134</v>
      </c>
      <c r="DT503">
        <v>16.30741428571428</v>
      </c>
      <c r="DU503">
        <v>15.13294642857143</v>
      </c>
      <c r="DV503">
        <v>378.4023214285714</v>
      </c>
      <c r="DW503">
        <v>16.17473571428571</v>
      </c>
      <c r="DX503">
        <v>500.0162142857143</v>
      </c>
      <c r="DY503">
        <v>90.06251071428572</v>
      </c>
      <c r="DZ503">
        <v>0.04810779285714285</v>
      </c>
      <c r="EA503">
        <v>23.67342857142857</v>
      </c>
      <c r="EB503">
        <v>23.99852857142857</v>
      </c>
      <c r="EC503">
        <v>999.9000000000002</v>
      </c>
      <c r="ED503">
        <v>0</v>
      </c>
      <c r="EE503">
        <v>0</v>
      </c>
      <c r="EF503">
        <v>10000.95321428572</v>
      </c>
      <c r="EG503">
        <v>0</v>
      </c>
      <c r="EH503">
        <v>1133.089642857143</v>
      </c>
      <c r="EI503">
        <v>13.81287642857143</v>
      </c>
      <c r="EJ503">
        <v>385.2291428571429</v>
      </c>
      <c r="EK503">
        <v>370.7445</v>
      </c>
      <c r="EL503">
        <v>1.174460357142857</v>
      </c>
      <c r="EM503">
        <v>365.134</v>
      </c>
      <c r="EN503">
        <v>15.13294642857143</v>
      </c>
      <c r="EO503">
        <v>1.468686071428572</v>
      </c>
      <c r="EP503">
        <v>1.362911071428571</v>
      </c>
      <c r="EQ503">
        <v>12.646</v>
      </c>
      <c r="ER503">
        <v>11.51115357142857</v>
      </c>
      <c r="ES503">
        <v>1200.001071428571</v>
      </c>
      <c r="ET503">
        <v>0.9670042499999998</v>
      </c>
      <c r="EU503">
        <v>0.03299558571428571</v>
      </c>
      <c r="EV503">
        <v>0</v>
      </c>
      <c r="EW503">
        <v>1429.683928571429</v>
      </c>
      <c r="EX503">
        <v>5.000560000000001</v>
      </c>
      <c r="EY503">
        <v>17022.81071428572</v>
      </c>
      <c r="EZ503">
        <v>10316.83571428571</v>
      </c>
      <c r="FA503">
        <v>37.187</v>
      </c>
      <c r="FB503">
        <v>39.312</v>
      </c>
      <c r="FC503">
        <v>37.812</v>
      </c>
      <c r="FD503">
        <v>38.375</v>
      </c>
      <c r="FE503">
        <v>38.187</v>
      </c>
      <c r="FF503">
        <v>1155.571071428571</v>
      </c>
      <c r="FG503">
        <v>39.43</v>
      </c>
      <c r="FH503">
        <v>0</v>
      </c>
      <c r="FI503">
        <v>1761336483.2</v>
      </c>
      <c r="FJ503">
        <v>0</v>
      </c>
      <c r="FK503">
        <v>1429.754</v>
      </c>
      <c r="FL503">
        <v>4.887692320046117</v>
      </c>
      <c r="FM503">
        <v>64.18461529115265</v>
      </c>
      <c r="FN503">
        <v>17023.6</v>
      </c>
      <c r="FO503">
        <v>15</v>
      </c>
      <c r="FP503">
        <v>0</v>
      </c>
      <c r="FQ503" t="s">
        <v>439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12.0290455</v>
      </c>
      <c r="GD503">
        <v>36.69956577861163</v>
      </c>
      <c r="GE503">
        <v>3.698158964645753</v>
      </c>
      <c r="GF503">
        <v>0</v>
      </c>
      <c r="GG503">
        <v>1429.481470588235</v>
      </c>
      <c r="GH503">
        <v>4.860656995219455</v>
      </c>
      <c r="GI503">
        <v>0.535186236705014</v>
      </c>
      <c r="GJ503">
        <v>0</v>
      </c>
      <c r="GK503">
        <v>1.17449775</v>
      </c>
      <c r="GL503">
        <v>-0.003380825515948621</v>
      </c>
      <c r="GM503">
        <v>0.0006793691467089101</v>
      </c>
      <c r="GN503">
        <v>1</v>
      </c>
      <c r="GO503">
        <v>1</v>
      </c>
      <c r="GP503">
        <v>3</v>
      </c>
      <c r="GQ503" t="s">
        <v>446</v>
      </c>
      <c r="GR503">
        <v>3.12938</v>
      </c>
      <c r="GS503">
        <v>2.72578</v>
      </c>
      <c r="GT503">
        <v>0.0750716</v>
      </c>
      <c r="GU503">
        <v>0.0727865</v>
      </c>
      <c r="GV503">
        <v>0.0811684</v>
      </c>
      <c r="GW503">
        <v>0.0774265</v>
      </c>
      <c r="GX503">
        <v>27788.9</v>
      </c>
      <c r="GY503">
        <v>27053.1</v>
      </c>
      <c r="GZ503">
        <v>30584.9</v>
      </c>
      <c r="HA503">
        <v>29430.2</v>
      </c>
      <c r="HB503">
        <v>38771.3</v>
      </c>
      <c r="HC503">
        <v>35723.2</v>
      </c>
      <c r="HD503">
        <v>46764.6</v>
      </c>
      <c r="HE503">
        <v>43724.6</v>
      </c>
      <c r="HF503">
        <v>1.8308</v>
      </c>
      <c r="HG503">
        <v>1.8202</v>
      </c>
      <c r="HH503">
        <v>0.034675</v>
      </c>
      <c r="HI503">
        <v>0</v>
      </c>
      <c r="HJ503">
        <v>23.4336</v>
      </c>
      <c r="HK503">
        <v>999.9</v>
      </c>
      <c r="HL503">
        <v>32.4</v>
      </c>
      <c r="HM503">
        <v>32.7</v>
      </c>
      <c r="HN503">
        <v>17.8715</v>
      </c>
      <c r="HO503">
        <v>63.4104</v>
      </c>
      <c r="HP503">
        <v>19.2668</v>
      </c>
      <c r="HQ503">
        <v>1</v>
      </c>
      <c r="HR503">
        <v>0.124576</v>
      </c>
      <c r="HS503">
        <v>2.85276</v>
      </c>
      <c r="HT503">
        <v>20.1835</v>
      </c>
      <c r="HU503">
        <v>5.22897</v>
      </c>
      <c r="HV503">
        <v>11.974</v>
      </c>
      <c r="HW503">
        <v>4.97025</v>
      </c>
      <c r="HX503">
        <v>3.28955</v>
      </c>
      <c r="HY503">
        <v>9999</v>
      </c>
      <c r="HZ503">
        <v>9999</v>
      </c>
      <c r="IA503">
        <v>9999</v>
      </c>
      <c r="IB503">
        <v>999.9</v>
      </c>
      <c r="IC503">
        <v>4.97304</v>
      </c>
      <c r="ID503">
        <v>1.87745</v>
      </c>
      <c r="IE503">
        <v>1.87555</v>
      </c>
      <c r="IF503">
        <v>1.87836</v>
      </c>
      <c r="IG503">
        <v>1.8751</v>
      </c>
      <c r="IH503">
        <v>1.87864</v>
      </c>
      <c r="II503">
        <v>1.87575</v>
      </c>
      <c r="IJ503">
        <v>1.87688</v>
      </c>
      <c r="IK503">
        <v>0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0.512</v>
      </c>
      <c r="IY503">
        <v>0.1328</v>
      </c>
      <c r="IZ503">
        <v>-0.1194416370607354</v>
      </c>
      <c r="JA503">
        <v>0.002211305909277446</v>
      </c>
      <c r="JB503">
        <v>-1.416678044876584E-06</v>
      </c>
      <c r="JC503">
        <v>5.589822708492042E-10</v>
      </c>
      <c r="JD503">
        <v>-0.0366444106193515</v>
      </c>
      <c r="JE503">
        <v>-0.003883289402147765</v>
      </c>
      <c r="JF503">
        <v>0.001294046794190009</v>
      </c>
      <c r="JG503">
        <v>-2.515066912705432E-05</v>
      </c>
      <c r="JH503">
        <v>14</v>
      </c>
      <c r="JI503">
        <v>2052</v>
      </c>
      <c r="JJ503">
        <v>1</v>
      </c>
      <c r="JK503">
        <v>21</v>
      </c>
      <c r="JL503">
        <v>29355607.4</v>
      </c>
      <c r="JM503">
        <v>29355607.4</v>
      </c>
      <c r="JN503">
        <v>0.905762</v>
      </c>
      <c r="JO503">
        <v>2.5354</v>
      </c>
      <c r="JP503">
        <v>1.39893</v>
      </c>
      <c r="JQ503">
        <v>2.32544</v>
      </c>
      <c r="JR503">
        <v>1.44897</v>
      </c>
      <c r="JS503">
        <v>2.59766</v>
      </c>
      <c r="JT503">
        <v>38.062</v>
      </c>
      <c r="JU503">
        <v>23.8774</v>
      </c>
      <c r="JV503">
        <v>18</v>
      </c>
      <c r="JW503">
        <v>479.243</v>
      </c>
      <c r="JX503">
        <v>442.299</v>
      </c>
      <c r="JY503">
        <v>19.7875</v>
      </c>
      <c r="JZ503">
        <v>28.7002</v>
      </c>
      <c r="KA503">
        <v>30.0004</v>
      </c>
      <c r="KB503">
        <v>28.3358</v>
      </c>
      <c r="KC503">
        <v>28.3999</v>
      </c>
      <c r="KD503">
        <v>18.035</v>
      </c>
      <c r="KE503">
        <v>16.9564</v>
      </c>
      <c r="KF503">
        <v>19.0747</v>
      </c>
      <c r="KG503">
        <v>19.79</v>
      </c>
      <c r="KH503">
        <v>313.016</v>
      </c>
      <c r="KI503">
        <v>15.0951</v>
      </c>
      <c r="KJ503">
        <v>101.082</v>
      </c>
      <c r="KK503">
        <v>100.581</v>
      </c>
    </row>
    <row r="504" spans="1:297">
      <c r="A504">
        <v>488</v>
      </c>
      <c r="B504">
        <v>1761336452</v>
      </c>
      <c r="C504">
        <v>8411.400000095367</v>
      </c>
      <c r="D504" t="s">
        <v>1424</v>
      </c>
      <c r="E504" t="s">
        <v>1425</v>
      </c>
      <c r="F504">
        <v>5</v>
      </c>
      <c r="G504" t="s">
        <v>1411</v>
      </c>
      <c r="H504" t="s">
        <v>436</v>
      </c>
      <c r="I504">
        <v>1761336444.5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337.7842294732742</v>
      </c>
      <c r="AK504">
        <v>346.9495818181818</v>
      </c>
      <c r="AL504">
        <v>-3.232212437398667</v>
      </c>
      <c r="AM504">
        <v>65.50159131491658</v>
      </c>
      <c r="AN504">
        <f>(AP504 - AO504 + DY504*1E3/(8.314*(EA504+273.15)) * AR504/DX504 * AQ504) * DX504/(100*DL504) * 1000/(1000 - AP504)</f>
        <v>0</v>
      </c>
      <c r="AO504">
        <v>15.13883355896325</v>
      </c>
      <c r="AP504">
        <v>16.31454181818181</v>
      </c>
      <c r="AQ504">
        <v>1.766165741497764E-06</v>
      </c>
      <c r="AR504">
        <v>115.3288823850822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1761336444.5</v>
      </c>
      <c r="DR504">
        <v>363.2230740740741</v>
      </c>
      <c r="DS504">
        <v>347.6315185185185</v>
      </c>
      <c r="DT504">
        <v>16.3101962962963</v>
      </c>
      <c r="DU504">
        <v>15.13604074074074</v>
      </c>
      <c r="DV504">
        <v>362.7002962962964</v>
      </c>
      <c r="DW504">
        <v>16.17746666666667</v>
      </c>
      <c r="DX504">
        <v>500.021925925926</v>
      </c>
      <c r="DY504">
        <v>90.06277777777778</v>
      </c>
      <c r="DZ504">
        <v>0.0480942037037037</v>
      </c>
      <c r="EA504">
        <v>23.67418888888889</v>
      </c>
      <c r="EB504">
        <v>23.99889259259259</v>
      </c>
      <c r="EC504">
        <v>999.9000000000001</v>
      </c>
      <c r="ED504">
        <v>0</v>
      </c>
      <c r="EE504">
        <v>0</v>
      </c>
      <c r="EF504">
        <v>9989.673703703704</v>
      </c>
      <c r="EG504">
        <v>0</v>
      </c>
      <c r="EH504">
        <v>1133.109259259259</v>
      </c>
      <c r="EI504">
        <v>15.59150740740741</v>
      </c>
      <c r="EJ504">
        <v>369.2456296296297</v>
      </c>
      <c r="EK504">
        <v>352.9741851851853</v>
      </c>
      <c r="EL504">
        <v>1.174155185185185</v>
      </c>
      <c r="EM504">
        <v>347.6315185185185</v>
      </c>
      <c r="EN504">
        <v>15.13604074074074</v>
      </c>
      <c r="EO504">
        <v>1.468941111111111</v>
      </c>
      <c r="EP504">
        <v>1.363193703703704</v>
      </c>
      <c r="EQ504">
        <v>12.64864444444444</v>
      </c>
      <c r="ER504">
        <v>11.51428148148148</v>
      </c>
      <c r="ES504">
        <v>1200.001111111111</v>
      </c>
      <c r="ET504">
        <v>0.9670042592592591</v>
      </c>
      <c r="EU504">
        <v>0.03299555185185185</v>
      </c>
      <c r="EV504">
        <v>0</v>
      </c>
      <c r="EW504">
        <v>1430.171481481481</v>
      </c>
      <c r="EX504">
        <v>5.000560000000001</v>
      </c>
      <c r="EY504">
        <v>17028.53703703704</v>
      </c>
      <c r="EZ504">
        <v>10316.84074074074</v>
      </c>
      <c r="FA504">
        <v>37.187</v>
      </c>
      <c r="FB504">
        <v>39.312</v>
      </c>
      <c r="FC504">
        <v>37.812</v>
      </c>
      <c r="FD504">
        <v>38.375</v>
      </c>
      <c r="FE504">
        <v>38.187</v>
      </c>
      <c r="FF504">
        <v>1155.571111111111</v>
      </c>
      <c r="FG504">
        <v>39.43</v>
      </c>
      <c r="FH504">
        <v>0</v>
      </c>
      <c r="FI504">
        <v>1761336488</v>
      </c>
      <c r="FJ504">
        <v>0</v>
      </c>
      <c r="FK504">
        <v>1430.208</v>
      </c>
      <c r="FL504">
        <v>6.653076923644647</v>
      </c>
      <c r="FM504">
        <v>71.32307678630522</v>
      </c>
      <c r="FN504">
        <v>17028.792</v>
      </c>
      <c r="FO504">
        <v>15</v>
      </c>
      <c r="FP504">
        <v>0</v>
      </c>
      <c r="FQ504" t="s">
        <v>439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14.15319575</v>
      </c>
      <c r="GD504">
        <v>22.42433639774859</v>
      </c>
      <c r="GE504">
        <v>2.252354602318302</v>
      </c>
      <c r="GF504">
        <v>0</v>
      </c>
      <c r="GG504">
        <v>1429.85205882353</v>
      </c>
      <c r="GH504">
        <v>5.55889992983024</v>
      </c>
      <c r="GI504">
        <v>0.5821500686439517</v>
      </c>
      <c r="GJ504">
        <v>0</v>
      </c>
      <c r="GK504">
        <v>1.17437975</v>
      </c>
      <c r="GL504">
        <v>-0.002141651031896797</v>
      </c>
      <c r="GM504">
        <v>0.0006413637326042064</v>
      </c>
      <c r="GN504">
        <v>1</v>
      </c>
      <c r="GO504">
        <v>1</v>
      </c>
      <c r="GP504">
        <v>3</v>
      </c>
      <c r="GQ504" t="s">
        <v>446</v>
      </c>
      <c r="GR504">
        <v>3.12916</v>
      </c>
      <c r="GS504">
        <v>2.72558</v>
      </c>
      <c r="GT504">
        <v>0.07241400000000001</v>
      </c>
      <c r="GU504">
        <v>0.06994549999999999</v>
      </c>
      <c r="GV504">
        <v>0.08117630000000001</v>
      </c>
      <c r="GW504">
        <v>0.0774387</v>
      </c>
      <c r="GX504">
        <v>27868.5</v>
      </c>
      <c r="GY504">
        <v>27135.3</v>
      </c>
      <c r="GZ504">
        <v>30584.7</v>
      </c>
      <c r="HA504">
        <v>29429.5</v>
      </c>
      <c r="HB504">
        <v>38770.3</v>
      </c>
      <c r="HC504">
        <v>35721.9</v>
      </c>
      <c r="HD504">
        <v>46764</v>
      </c>
      <c r="HE504">
        <v>43723.8</v>
      </c>
      <c r="HF504">
        <v>1.83057</v>
      </c>
      <c r="HG504">
        <v>1.82023</v>
      </c>
      <c r="HH504">
        <v>0.0348166</v>
      </c>
      <c r="HI504">
        <v>0</v>
      </c>
      <c r="HJ504">
        <v>23.4342</v>
      </c>
      <c r="HK504">
        <v>999.9</v>
      </c>
      <c r="HL504">
        <v>32.4</v>
      </c>
      <c r="HM504">
        <v>32.7</v>
      </c>
      <c r="HN504">
        <v>17.8703</v>
      </c>
      <c r="HO504">
        <v>63.7804</v>
      </c>
      <c r="HP504">
        <v>19.3349</v>
      </c>
      <c r="HQ504">
        <v>1</v>
      </c>
      <c r="HR504">
        <v>0.124705</v>
      </c>
      <c r="HS504">
        <v>2.87227</v>
      </c>
      <c r="HT504">
        <v>20.183</v>
      </c>
      <c r="HU504">
        <v>5.22882</v>
      </c>
      <c r="HV504">
        <v>11.974</v>
      </c>
      <c r="HW504">
        <v>4.9703</v>
      </c>
      <c r="HX504">
        <v>3.28965</v>
      </c>
      <c r="HY504">
        <v>9999</v>
      </c>
      <c r="HZ504">
        <v>9999</v>
      </c>
      <c r="IA504">
        <v>9999</v>
      </c>
      <c r="IB504">
        <v>999.9</v>
      </c>
      <c r="IC504">
        <v>4.97299</v>
      </c>
      <c r="ID504">
        <v>1.87745</v>
      </c>
      <c r="IE504">
        <v>1.87557</v>
      </c>
      <c r="IF504">
        <v>1.87836</v>
      </c>
      <c r="IG504">
        <v>1.87511</v>
      </c>
      <c r="IH504">
        <v>1.87864</v>
      </c>
      <c r="II504">
        <v>1.87575</v>
      </c>
      <c r="IJ504">
        <v>1.8769</v>
      </c>
      <c r="IK504">
        <v>0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0.49</v>
      </c>
      <c r="IY504">
        <v>0.1328</v>
      </c>
      <c r="IZ504">
        <v>-0.1194416370607354</v>
      </c>
      <c r="JA504">
        <v>0.002211305909277446</v>
      </c>
      <c r="JB504">
        <v>-1.416678044876584E-06</v>
      </c>
      <c r="JC504">
        <v>5.589822708492042E-10</v>
      </c>
      <c r="JD504">
        <v>-0.0366444106193515</v>
      </c>
      <c r="JE504">
        <v>-0.003883289402147765</v>
      </c>
      <c r="JF504">
        <v>0.001294046794190009</v>
      </c>
      <c r="JG504">
        <v>-2.515066912705432E-05</v>
      </c>
      <c r="JH504">
        <v>14</v>
      </c>
      <c r="JI504">
        <v>2052</v>
      </c>
      <c r="JJ504">
        <v>1</v>
      </c>
      <c r="JK504">
        <v>21</v>
      </c>
      <c r="JL504">
        <v>29355607.5</v>
      </c>
      <c r="JM504">
        <v>29355607.5</v>
      </c>
      <c r="JN504">
        <v>0.86792</v>
      </c>
      <c r="JO504">
        <v>2.54272</v>
      </c>
      <c r="JP504">
        <v>1.39893</v>
      </c>
      <c r="JQ504">
        <v>2.32544</v>
      </c>
      <c r="JR504">
        <v>1.44897</v>
      </c>
      <c r="JS504">
        <v>2.62085</v>
      </c>
      <c r="JT504">
        <v>38.062</v>
      </c>
      <c r="JU504">
        <v>23.8686</v>
      </c>
      <c r="JV504">
        <v>18</v>
      </c>
      <c r="JW504">
        <v>479.145</v>
      </c>
      <c r="JX504">
        <v>442.344</v>
      </c>
      <c r="JY504">
        <v>19.7901</v>
      </c>
      <c r="JZ504">
        <v>28.7033</v>
      </c>
      <c r="KA504">
        <v>30.0003</v>
      </c>
      <c r="KB504">
        <v>28.3396</v>
      </c>
      <c r="KC504">
        <v>28.4037</v>
      </c>
      <c r="KD504">
        <v>17.3398</v>
      </c>
      <c r="KE504">
        <v>16.9564</v>
      </c>
      <c r="KF504">
        <v>19.0747</v>
      </c>
      <c r="KG504">
        <v>19.7867</v>
      </c>
      <c r="KH504">
        <v>299.652</v>
      </c>
      <c r="KI504">
        <v>15.0951</v>
      </c>
      <c r="KJ504">
        <v>101.081</v>
      </c>
      <c r="KK504">
        <v>100.579</v>
      </c>
    </row>
    <row r="505" spans="1:297">
      <c r="A505">
        <v>489</v>
      </c>
      <c r="B505">
        <v>1761336457</v>
      </c>
      <c r="C505">
        <v>8416.400000095367</v>
      </c>
      <c r="D505" t="s">
        <v>1426</v>
      </c>
      <c r="E505" t="s">
        <v>1427</v>
      </c>
      <c r="F505">
        <v>5</v>
      </c>
      <c r="G505" t="s">
        <v>1411</v>
      </c>
      <c r="H505" t="s">
        <v>436</v>
      </c>
      <c r="I505">
        <v>1761336449.214286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321.0330794540629</v>
      </c>
      <c r="AK505">
        <v>330.6513575757575</v>
      </c>
      <c r="AL505">
        <v>-3.262591632596411</v>
      </c>
      <c r="AM505">
        <v>65.50159131491658</v>
      </c>
      <c r="AN505">
        <f>(AP505 - AO505 + DY505*1E3/(8.314*(EA505+273.15)) * AR505/DX505 * AQ505) * DX505/(100*DL505) * 1000/(1000 - AP505)</f>
        <v>0</v>
      </c>
      <c r="AO505">
        <v>15.14240627640483</v>
      </c>
      <c r="AP505">
        <v>16.31743212121212</v>
      </c>
      <c r="AQ505">
        <v>2.220887560953766E-06</v>
      </c>
      <c r="AR505">
        <v>115.3288823850822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1761336449.214286</v>
      </c>
      <c r="DR505">
        <v>348.4807857142857</v>
      </c>
      <c r="DS505">
        <v>332.0090714285715</v>
      </c>
      <c r="DT505">
        <v>16.31306428571429</v>
      </c>
      <c r="DU505">
        <v>15.13901428571429</v>
      </c>
      <c r="DV505">
        <v>347.9789999999999</v>
      </c>
      <c r="DW505">
        <v>16.18029285714286</v>
      </c>
      <c r="DX505">
        <v>499.9707857142857</v>
      </c>
      <c r="DY505">
        <v>90.06381071428571</v>
      </c>
      <c r="DZ505">
        <v>0.0478995142857143</v>
      </c>
      <c r="EA505">
        <v>23.67548571428572</v>
      </c>
      <c r="EB505">
        <v>24.00275714285715</v>
      </c>
      <c r="EC505">
        <v>999.9000000000002</v>
      </c>
      <c r="ED505">
        <v>0</v>
      </c>
      <c r="EE505">
        <v>0</v>
      </c>
      <c r="EF505">
        <v>10003.54285714286</v>
      </c>
      <c r="EG505">
        <v>0</v>
      </c>
      <c r="EH505">
        <v>1133.127857142857</v>
      </c>
      <c r="EI505">
        <v>16.47178571428572</v>
      </c>
      <c r="EJ505">
        <v>354.2599642857143</v>
      </c>
      <c r="EK505">
        <v>337.1126071428571</v>
      </c>
      <c r="EL505">
        <v>1.174046071428572</v>
      </c>
      <c r="EM505">
        <v>332.0090714285715</v>
      </c>
      <c r="EN505">
        <v>15.13901428571429</v>
      </c>
      <c r="EO505">
        <v>1.469216428571428</v>
      </c>
      <c r="EP505">
        <v>1.363477857142857</v>
      </c>
      <c r="EQ505">
        <v>12.65150714285714</v>
      </c>
      <c r="ER505">
        <v>11.51742857142857</v>
      </c>
      <c r="ES505">
        <v>1200.006785714286</v>
      </c>
      <c r="ET505">
        <v>0.9670044999999998</v>
      </c>
      <c r="EU505">
        <v>0.03299530357142857</v>
      </c>
      <c r="EV505">
        <v>0</v>
      </c>
      <c r="EW505">
        <v>1430.575357142857</v>
      </c>
      <c r="EX505">
        <v>5.000560000000001</v>
      </c>
      <c r="EY505">
        <v>17033.45</v>
      </c>
      <c r="EZ505">
        <v>10316.88571428571</v>
      </c>
      <c r="FA505">
        <v>37.187</v>
      </c>
      <c r="FB505">
        <v>39.312</v>
      </c>
      <c r="FC505">
        <v>37.812</v>
      </c>
      <c r="FD505">
        <v>38.375</v>
      </c>
      <c r="FE505">
        <v>38.187</v>
      </c>
      <c r="FF505">
        <v>1155.576785714286</v>
      </c>
      <c r="FG505">
        <v>39.43</v>
      </c>
      <c r="FH505">
        <v>0</v>
      </c>
      <c r="FI505">
        <v>1761336493.4</v>
      </c>
      <c r="FJ505">
        <v>0</v>
      </c>
      <c r="FK505">
        <v>1430.637692307692</v>
      </c>
      <c r="FL505">
        <v>4.64068377287999</v>
      </c>
      <c r="FM505">
        <v>63.85641029867942</v>
      </c>
      <c r="FN505">
        <v>17034.06153846154</v>
      </c>
      <c r="FO505">
        <v>15</v>
      </c>
      <c r="FP505">
        <v>0</v>
      </c>
      <c r="FQ505" t="s">
        <v>439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15.92412</v>
      </c>
      <c r="GD505">
        <v>11.34284352720451</v>
      </c>
      <c r="GE505">
        <v>1.130582517377657</v>
      </c>
      <c r="GF505">
        <v>0</v>
      </c>
      <c r="GG505">
        <v>1430.366176470588</v>
      </c>
      <c r="GH505">
        <v>5.28724217440405</v>
      </c>
      <c r="GI505">
        <v>0.5660701198816624</v>
      </c>
      <c r="GJ505">
        <v>0</v>
      </c>
      <c r="GK505">
        <v>1.17407075</v>
      </c>
      <c r="GL505">
        <v>-0.001336547842401962</v>
      </c>
      <c r="GM505">
        <v>0.0005472996779644485</v>
      </c>
      <c r="GN505">
        <v>1</v>
      </c>
      <c r="GO505">
        <v>1</v>
      </c>
      <c r="GP505">
        <v>3</v>
      </c>
      <c r="GQ505" t="s">
        <v>446</v>
      </c>
      <c r="GR505">
        <v>3.12937</v>
      </c>
      <c r="GS505">
        <v>2.72577</v>
      </c>
      <c r="GT505">
        <v>0.0696808</v>
      </c>
      <c r="GU505">
        <v>0.06703820000000001</v>
      </c>
      <c r="GV505">
        <v>0.08118599999999999</v>
      </c>
      <c r="GW505">
        <v>0.0774493</v>
      </c>
      <c r="GX505">
        <v>27950.8</v>
      </c>
      <c r="GY505">
        <v>27220.7</v>
      </c>
      <c r="GZ505">
        <v>30584.9</v>
      </c>
      <c r="HA505">
        <v>29430.2</v>
      </c>
      <c r="HB505">
        <v>38769.8</v>
      </c>
      <c r="HC505">
        <v>35722.1</v>
      </c>
      <c r="HD505">
        <v>46764.2</v>
      </c>
      <c r="HE505">
        <v>43724.8</v>
      </c>
      <c r="HF505">
        <v>1.83097</v>
      </c>
      <c r="HG505">
        <v>1.8199</v>
      </c>
      <c r="HH505">
        <v>0.0345707</v>
      </c>
      <c r="HI505">
        <v>0</v>
      </c>
      <c r="HJ505">
        <v>23.4356</v>
      </c>
      <c r="HK505">
        <v>999.9</v>
      </c>
      <c r="HL505">
        <v>32.4</v>
      </c>
      <c r="HM505">
        <v>32.7</v>
      </c>
      <c r="HN505">
        <v>17.8707</v>
      </c>
      <c r="HO505">
        <v>63.3104</v>
      </c>
      <c r="HP505">
        <v>19.1066</v>
      </c>
      <c r="HQ505">
        <v>1</v>
      </c>
      <c r="HR505">
        <v>0.125127</v>
      </c>
      <c r="HS505">
        <v>2.8895</v>
      </c>
      <c r="HT505">
        <v>20.1829</v>
      </c>
      <c r="HU505">
        <v>5.22942</v>
      </c>
      <c r="HV505">
        <v>11.974</v>
      </c>
      <c r="HW505">
        <v>4.97055</v>
      </c>
      <c r="HX505">
        <v>3.2898</v>
      </c>
      <c r="HY505">
        <v>9999</v>
      </c>
      <c r="HZ505">
        <v>9999</v>
      </c>
      <c r="IA505">
        <v>9999</v>
      </c>
      <c r="IB505">
        <v>999.9</v>
      </c>
      <c r="IC505">
        <v>4.97299</v>
      </c>
      <c r="ID505">
        <v>1.87745</v>
      </c>
      <c r="IE505">
        <v>1.87554</v>
      </c>
      <c r="IF505">
        <v>1.87836</v>
      </c>
      <c r="IG505">
        <v>1.87505</v>
      </c>
      <c r="IH505">
        <v>1.87859</v>
      </c>
      <c r="II505">
        <v>1.87575</v>
      </c>
      <c r="IJ505">
        <v>1.87687</v>
      </c>
      <c r="IK505">
        <v>0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0.466</v>
      </c>
      <c r="IY505">
        <v>0.1328</v>
      </c>
      <c r="IZ505">
        <v>-0.1194416370607354</v>
      </c>
      <c r="JA505">
        <v>0.002211305909277446</v>
      </c>
      <c r="JB505">
        <v>-1.416678044876584E-06</v>
      </c>
      <c r="JC505">
        <v>5.589822708492042E-10</v>
      </c>
      <c r="JD505">
        <v>-0.0366444106193515</v>
      </c>
      <c r="JE505">
        <v>-0.003883289402147765</v>
      </c>
      <c r="JF505">
        <v>0.001294046794190009</v>
      </c>
      <c r="JG505">
        <v>-2.515066912705432E-05</v>
      </c>
      <c r="JH505">
        <v>14</v>
      </c>
      <c r="JI505">
        <v>2052</v>
      </c>
      <c r="JJ505">
        <v>1</v>
      </c>
      <c r="JK505">
        <v>21</v>
      </c>
      <c r="JL505">
        <v>29355607.6</v>
      </c>
      <c r="JM505">
        <v>29355607.6</v>
      </c>
      <c r="JN505">
        <v>0.83252</v>
      </c>
      <c r="JO505">
        <v>2.55005</v>
      </c>
      <c r="JP505">
        <v>1.39893</v>
      </c>
      <c r="JQ505">
        <v>2.32544</v>
      </c>
      <c r="JR505">
        <v>1.44897</v>
      </c>
      <c r="JS505">
        <v>2.59521</v>
      </c>
      <c r="JT505">
        <v>38.062</v>
      </c>
      <c r="JU505">
        <v>23.8686</v>
      </c>
      <c r="JV505">
        <v>18</v>
      </c>
      <c r="JW505">
        <v>479.387</v>
      </c>
      <c r="JX505">
        <v>442.168</v>
      </c>
      <c r="JY505">
        <v>19.7868</v>
      </c>
      <c r="JZ505">
        <v>28.7069</v>
      </c>
      <c r="KA505">
        <v>30.0005</v>
      </c>
      <c r="KB505">
        <v>28.3431</v>
      </c>
      <c r="KC505">
        <v>28.4072</v>
      </c>
      <c r="KD505">
        <v>16.5764</v>
      </c>
      <c r="KE505">
        <v>16.9564</v>
      </c>
      <c r="KF505">
        <v>19.0747</v>
      </c>
      <c r="KG505">
        <v>19.7821</v>
      </c>
      <c r="KH505">
        <v>279.618</v>
      </c>
      <c r="KI505">
        <v>15.0951</v>
      </c>
      <c r="KJ505">
        <v>101.081</v>
      </c>
      <c r="KK505">
        <v>100.581</v>
      </c>
    </row>
    <row r="506" spans="1:297">
      <c r="A506">
        <v>490</v>
      </c>
      <c r="B506">
        <v>1761336462</v>
      </c>
      <c r="C506">
        <v>8421.400000095367</v>
      </c>
      <c r="D506" t="s">
        <v>1428</v>
      </c>
      <c r="E506" t="s">
        <v>1429</v>
      </c>
      <c r="F506">
        <v>5</v>
      </c>
      <c r="G506" t="s">
        <v>1411</v>
      </c>
      <c r="H506" t="s">
        <v>436</v>
      </c>
      <c r="I506">
        <v>1761336454.5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304.1346723906676</v>
      </c>
      <c r="AK506">
        <v>314.1741333333333</v>
      </c>
      <c r="AL506">
        <v>-3.300682837961066</v>
      </c>
      <c r="AM506">
        <v>65.50159131491658</v>
      </c>
      <c r="AN506">
        <f>(AP506 - AO506 + DY506*1E3/(8.314*(EA506+273.15)) * AR506/DX506 * AQ506) * DX506/(100*DL506) * 1000/(1000 - AP506)</f>
        <v>0</v>
      </c>
      <c r="AO506">
        <v>15.14461993405286</v>
      </c>
      <c r="AP506">
        <v>16.31915393939394</v>
      </c>
      <c r="AQ506">
        <v>3.63454622890386E-06</v>
      </c>
      <c r="AR506">
        <v>115.3288823850822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1761336454.5</v>
      </c>
      <c r="DR506">
        <v>331.6242962962963</v>
      </c>
      <c r="DS506">
        <v>314.4984814814815</v>
      </c>
      <c r="DT506">
        <v>16.31638888888889</v>
      </c>
      <c r="DU506">
        <v>15.14241851851852</v>
      </c>
      <c r="DV506">
        <v>331.1467407407408</v>
      </c>
      <c r="DW506">
        <v>16.18355925925926</v>
      </c>
      <c r="DX506">
        <v>500.0029629629629</v>
      </c>
      <c r="DY506">
        <v>90.0638</v>
      </c>
      <c r="DZ506">
        <v>0.04776465185185185</v>
      </c>
      <c r="EA506">
        <v>23.67624074074075</v>
      </c>
      <c r="EB506">
        <v>24.00158148148148</v>
      </c>
      <c r="EC506">
        <v>999.9000000000001</v>
      </c>
      <c r="ED506">
        <v>0</v>
      </c>
      <c r="EE506">
        <v>0</v>
      </c>
      <c r="EF506">
        <v>10008.63333333333</v>
      </c>
      <c r="EG506">
        <v>0</v>
      </c>
      <c r="EH506">
        <v>1133.128888888889</v>
      </c>
      <c r="EI506">
        <v>17.1258962962963</v>
      </c>
      <c r="EJ506">
        <v>337.1249259259259</v>
      </c>
      <c r="EK506">
        <v>319.3338888888889</v>
      </c>
      <c r="EL506">
        <v>1.173967037037037</v>
      </c>
      <c r="EM506">
        <v>314.4984814814815</v>
      </c>
      <c r="EN506">
        <v>15.14241851851852</v>
      </c>
      <c r="EO506">
        <v>1.469515925925926</v>
      </c>
      <c r="EP506">
        <v>1.363784444444444</v>
      </c>
      <c r="EQ506">
        <v>12.65461851851852</v>
      </c>
      <c r="ER506">
        <v>11.52082592592593</v>
      </c>
      <c r="ES506">
        <v>1199.998518518518</v>
      </c>
      <c r="ET506">
        <v>0.9670042222222219</v>
      </c>
      <c r="EU506">
        <v>0.03299557407407408</v>
      </c>
      <c r="EV506">
        <v>0</v>
      </c>
      <c r="EW506">
        <v>1430.923333333333</v>
      </c>
      <c r="EX506">
        <v>5.000560000000001</v>
      </c>
      <c r="EY506">
        <v>17037.48148148149</v>
      </c>
      <c r="EZ506">
        <v>10316.82222222222</v>
      </c>
      <c r="FA506">
        <v>37.187</v>
      </c>
      <c r="FB506">
        <v>39.312</v>
      </c>
      <c r="FC506">
        <v>37.812</v>
      </c>
      <c r="FD506">
        <v>38.375</v>
      </c>
      <c r="FE506">
        <v>38.187</v>
      </c>
      <c r="FF506">
        <v>1155.568518518518</v>
      </c>
      <c r="FG506">
        <v>39.43</v>
      </c>
      <c r="FH506">
        <v>0</v>
      </c>
      <c r="FI506">
        <v>1761336498.2</v>
      </c>
      <c r="FJ506">
        <v>0</v>
      </c>
      <c r="FK506">
        <v>1430.945769230769</v>
      </c>
      <c r="FL506">
        <v>2.628034189289754</v>
      </c>
      <c r="FM506">
        <v>35.08717956754883</v>
      </c>
      <c r="FN506">
        <v>17037.47307692308</v>
      </c>
      <c r="FO506">
        <v>15</v>
      </c>
      <c r="FP506">
        <v>0</v>
      </c>
      <c r="FQ506" t="s">
        <v>439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16.627405</v>
      </c>
      <c r="GD506">
        <v>7.922886303939968</v>
      </c>
      <c r="GE506">
        <v>0.7749935531828633</v>
      </c>
      <c r="GF506">
        <v>0</v>
      </c>
      <c r="GG506">
        <v>1430.640294117647</v>
      </c>
      <c r="GH506">
        <v>4.105576777421516</v>
      </c>
      <c r="GI506">
        <v>0.4621591608584455</v>
      </c>
      <c r="GJ506">
        <v>0</v>
      </c>
      <c r="GK506">
        <v>1.1740475</v>
      </c>
      <c r="GL506">
        <v>0.0001127954971837548</v>
      </c>
      <c r="GM506">
        <v>0.00058407512359285</v>
      </c>
      <c r="GN506">
        <v>1</v>
      </c>
      <c r="GO506">
        <v>1</v>
      </c>
      <c r="GP506">
        <v>3</v>
      </c>
      <c r="GQ506" t="s">
        <v>446</v>
      </c>
      <c r="GR506">
        <v>3.12927</v>
      </c>
      <c r="GS506">
        <v>2.72558</v>
      </c>
      <c r="GT506">
        <v>0.0668583</v>
      </c>
      <c r="GU506">
        <v>0.06405760000000001</v>
      </c>
      <c r="GV506">
        <v>0.08118740000000001</v>
      </c>
      <c r="GW506">
        <v>0.0774582</v>
      </c>
      <c r="GX506">
        <v>28035.3</v>
      </c>
      <c r="GY506">
        <v>27307.4</v>
      </c>
      <c r="GZ506">
        <v>30584.5</v>
      </c>
      <c r="HA506">
        <v>29429.9</v>
      </c>
      <c r="HB506">
        <v>38769.2</v>
      </c>
      <c r="HC506">
        <v>35721.4</v>
      </c>
      <c r="HD506">
        <v>46763.7</v>
      </c>
      <c r="HE506">
        <v>43724.7</v>
      </c>
      <c r="HF506">
        <v>1.83057</v>
      </c>
      <c r="HG506">
        <v>1.82008</v>
      </c>
      <c r="HH506">
        <v>0.0342876</v>
      </c>
      <c r="HI506">
        <v>0</v>
      </c>
      <c r="HJ506">
        <v>23.4356</v>
      </c>
      <c r="HK506">
        <v>999.9</v>
      </c>
      <c r="HL506">
        <v>32.4</v>
      </c>
      <c r="HM506">
        <v>32.7</v>
      </c>
      <c r="HN506">
        <v>17.8699</v>
      </c>
      <c r="HO506">
        <v>63.8004</v>
      </c>
      <c r="HP506">
        <v>19.1587</v>
      </c>
      <c r="HQ506">
        <v>1</v>
      </c>
      <c r="HR506">
        <v>0.125259</v>
      </c>
      <c r="HS506">
        <v>2.89205</v>
      </c>
      <c r="HT506">
        <v>20.1829</v>
      </c>
      <c r="HU506">
        <v>5.22927</v>
      </c>
      <c r="HV506">
        <v>11.974</v>
      </c>
      <c r="HW506">
        <v>4.97055</v>
      </c>
      <c r="HX506">
        <v>3.28975</v>
      </c>
      <c r="HY506">
        <v>9999</v>
      </c>
      <c r="HZ506">
        <v>9999</v>
      </c>
      <c r="IA506">
        <v>9999</v>
      </c>
      <c r="IB506">
        <v>999.9</v>
      </c>
      <c r="IC506">
        <v>4.97302</v>
      </c>
      <c r="ID506">
        <v>1.87746</v>
      </c>
      <c r="IE506">
        <v>1.87558</v>
      </c>
      <c r="IF506">
        <v>1.87837</v>
      </c>
      <c r="IG506">
        <v>1.87508</v>
      </c>
      <c r="IH506">
        <v>1.87863</v>
      </c>
      <c r="II506">
        <v>1.87576</v>
      </c>
      <c r="IJ506">
        <v>1.87692</v>
      </c>
      <c r="IK506">
        <v>0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0.442</v>
      </c>
      <c r="IY506">
        <v>0.1329</v>
      </c>
      <c r="IZ506">
        <v>-0.1194416370607354</v>
      </c>
      <c r="JA506">
        <v>0.002211305909277446</v>
      </c>
      <c r="JB506">
        <v>-1.416678044876584E-06</v>
      </c>
      <c r="JC506">
        <v>5.589822708492042E-10</v>
      </c>
      <c r="JD506">
        <v>-0.0366444106193515</v>
      </c>
      <c r="JE506">
        <v>-0.003883289402147765</v>
      </c>
      <c r="JF506">
        <v>0.001294046794190009</v>
      </c>
      <c r="JG506">
        <v>-2.515066912705432E-05</v>
      </c>
      <c r="JH506">
        <v>14</v>
      </c>
      <c r="JI506">
        <v>2052</v>
      </c>
      <c r="JJ506">
        <v>1</v>
      </c>
      <c r="JK506">
        <v>21</v>
      </c>
      <c r="JL506">
        <v>29355607.7</v>
      </c>
      <c r="JM506">
        <v>29355607.7</v>
      </c>
      <c r="JN506">
        <v>0.793457</v>
      </c>
      <c r="JO506">
        <v>2.55737</v>
      </c>
      <c r="JP506">
        <v>1.39893</v>
      </c>
      <c r="JQ506">
        <v>2.32544</v>
      </c>
      <c r="JR506">
        <v>1.44897</v>
      </c>
      <c r="JS506">
        <v>2.56836</v>
      </c>
      <c r="JT506">
        <v>38.062</v>
      </c>
      <c r="JU506">
        <v>23.8686</v>
      </c>
      <c r="JV506">
        <v>18</v>
      </c>
      <c r="JW506">
        <v>479.192</v>
      </c>
      <c r="JX506">
        <v>442.3</v>
      </c>
      <c r="JY506">
        <v>19.7818</v>
      </c>
      <c r="JZ506">
        <v>28.7101</v>
      </c>
      <c r="KA506">
        <v>30.0002</v>
      </c>
      <c r="KB506">
        <v>28.3467</v>
      </c>
      <c r="KC506">
        <v>28.4103</v>
      </c>
      <c r="KD506">
        <v>15.8697</v>
      </c>
      <c r="KE506">
        <v>16.9564</v>
      </c>
      <c r="KF506">
        <v>19.0747</v>
      </c>
      <c r="KG506">
        <v>19.7796</v>
      </c>
      <c r="KH506">
        <v>266.204</v>
      </c>
      <c r="KI506">
        <v>15.0951</v>
      </c>
      <c r="KJ506">
        <v>101.08</v>
      </c>
      <c r="KK506">
        <v>100.58</v>
      </c>
    </row>
    <row r="507" spans="1:297">
      <c r="A507">
        <v>491</v>
      </c>
      <c r="B507">
        <v>1761336467</v>
      </c>
      <c r="C507">
        <v>8426.400000095367</v>
      </c>
      <c r="D507" t="s">
        <v>1430</v>
      </c>
      <c r="E507" t="s">
        <v>1431</v>
      </c>
      <c r="F507">
        <v>5</v>
      </c>
      <c r="G507" t="s">
        <v>1411</v>
      </c>
      <c r="H507" t="s">
        <v>436</v>
      </c>
      <c r="I507">
        <v>1761336459.214286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287.3044537248532</v>
      </c>
      <c r="AK507">
        <v>297.6592787878787</v>
      </c>
      <c r="AL507">
        <v>-3.307642783448562</v>
      </c>
      <c r="AM507">
        <v>65.50159131491658</v>
      </c>
      <c r="AN507">
        <f>(AP507 - AO507 + DY507*1E3/(8.314*(EA507+273.15)) * AR507/DX507 * AQ507) * DX507/(100*DL507) * 1000/(1000 - AP507)</f>
        <v>0</v>
      </c>
      <c r="AO507">
        <v>15.14762845755413</v>
      </c>
      <c r="AP507">
        <v>16.32224484848485</v>
      </c>
      <c r="AQ507">
        <v>3.877602630689468E-07</v>
      </c>
      <c r="AR507">
        <v>115.3288823850822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1761336459.214286</v>
      </c>
      <c r="DR507">
        <v>316.4321428571428</v>
      </c>
      <c r="DS507">
        <v>298.8643571428571</v>
      </c>
      <c r="DT507">
        <v>16.31843928571429</v>
      </c>
      <c r="DU507">
        <v>15.145125</v>
      </c>
      <c r="DV507">
        <v>315.9769285714286</v>
      </c>
      <c r="DW507">
        <v>16.18557857142857</v>
      </c>
      <c r="DX507">
        <v>499.9670357142858</v>
      </c>
      <c r="DY507">
        <v>90.0631892857143</v>
      </c>
      <c r="DZ507">
        <v>0.04787269999999999</v>
      </c>
      <c r="EA507">
        <v>23.67559285714285</v>
      </c>
      <c r="EB507">
        <v>24.00478571428571</v>
      </c>
      <c r="EC507">
        <v>999.9000000000002</v>
      </c>
      <c r="ED507">
        <v>0</v>
      </c>
      <c r="EE507">
        <v>0</v>
      </c>
      <c r="EF507">
        <v>10011.43035714286</v>
      </c>
      <c r="EG507">
        <v>0</v>
      </c>
      <c r="EH507">
        <v>1133.132142857143</v>
      </c>
      <c r="EI507">
        <v>17.56789642857143</v>
      </c>
      <c r="EJ507">
        <v>321.6814285714286</v>
      </c>
      <c r="EK507">
        <v>303.46025</v>
      </c>
      <c r="EL507">
        <v>1.173313571428572</v>
      </c>
      <c r="EM507">
        <v>298.8643571428571</v>
      </c>
      <c r="EN507">
        <v>15.145125</v>
      </c>
      <c r="EO507">
        <v>1.469691071428572</v>
      </c>
      <c r="EP507">
        <v>1.364018928571429</v>
      </c>
      <c r="EQ507">
        <v>12.65644642857143</v>
      </c>
      <c r="ER507">
        <v>11.52343571428571</v>
      </c>
      <c r="ES507">
        <v>1199.998928571428</v>
      </c>
      <c r="ET507">
        <v>0.9670042142857139</v>
      </c>
      <c r="EU507">
        <v>0.03299558571428572</v>
      </c>
      <c r="EV507">
        <v>0</v>
      </c>
      <c r="EW507">
        <v>1431.077142857143</v>
      </c>
      <c r="EX507">
        <v>5.000560000000001</v>
      </c>
      <c r="EY507">
        <v>17039.225</v>
      </c>
      <c r="EZ507">
        <v>10316.82142857143</v>
      </c>
      <c r="FA507">
        <v>37.187</v>
      </c>
      <c r="FB507">
        <v>39.312</v>
      </c>
      <c r="FC507">
        <v>37.8165</v>
      </c>
      <c r="FD507">
        <v>38.375</v>
      </c>
      <c r="FE507">
        <v>38.187</v>
      </c>
      <c r="FF507">
        <v>1155.568928571428</v>
      </c>
      <c r="FG507">
        <v>39.43</v>
      </c>
      <c r="FH507">
        <v>0</v>
      </c>
      <c r="FI507">
        <v>1761336503</v>
      </c>
      <c r="FJ507">
        <v>0</v>
      </c>
      <c r="FK507">
        <v>1431.098461538462</v>
      </c>
      <c r="FL507">
        <v>1.309401711554502</v>
      </c>
      <c r="FM507">
        <v>4.082051279686278</v>
      </c>
      <c r="FN507">
        <v>17039.26923076923</v>
      </c>
      <c r="FO507">
        <v>15</v>
      </c>
      <c r="FP507">
        <v>0</v>
      </c>
      <c r="FQ507" t="s">
        <v>439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17.32133</v>
      </c>
      <c r="GD507">
        <v>5.731983489681021</v>
      </c>
      <c r="GE507">
        <v>0.5540439690132902</v>
      </c>
      <c r="GF507">
        <v>0</v>
      </c>
      <c r="GG507">
        <v>1430.97205882353</v>
      </c>
      <c r="GH507">
        <v>2.385790683016577</v>
      </c>
      <c r="GI507">
        <v>0.3205306208347921</v>
      </c>
      <c r="GJ507">
        <v>0</v>
      </c>
      <c r="GK507">
        <v>1.17350775</v>
      </c>
      <c r="GL507">
        <v>-0.007108930581617894</v>
      </c>
      <c r="GM507">
        <v>0.001103443445537663</v>
      </c>
      <c r="GN507">
        <v>1</v>
      </c>
      <c r="GO507">
        <v>1</v>
      </c>
      <c r="GP507">
        <v>3</v>
      </c>
      <c r="GQ507" t="s">
        <v>446</v>
      </c>
      <c r="GR507">
        <v>3.12944</v>
      </c>
      <c r="GS507">
        <v>2.72604</v>
      </c>
      <c r="GT507">
        <v>0.06397170000000001</v>
      </c>
      <c r="GU507">
        <v>0.0610133</v>
      </c>
      <c r="GV507">
        <v>0.0812001</v>
      </c>
      <c r="GW507">
        <v>0.077463</v>
      </c>
      <c r="GX507">
        <v>28121.9</v>
      </c>
      <c r="GY507">
        <v>27395.9</v>
      </c>
      <c r="GZ507">
        <v>30584.5</v>
      </c>
      <c r="HA507">
        <v>29429.6</v>
      </c>
      <c r="HB507">
        <v>38768.5</v>
      </c>
      <c r="HC507">
        <v>35720.5</v>
      </c>
      <c r="HD507">
        <v>46763.8</v>
      </c>
      <c r="HE507">
        <v>43724.1</v>
      </c>
      <c r="HF507">
        <v>1.83083</v>
      </c>
      <c r="HG507">
        <v>1.8198</v>
      </c>
      <c r="HH507">
        <v>0.0346676</v>
      </c>
      <c r="HI507">
        <v>0</v>
      </c>
      <c r="HJ507">
        <v>23.4371</v>
      </c>
      <c r="HK507">
        <v>999.9</v>
      </c>
      <c r="HL507">
        <v>32.4</v>
      </c>
      <c r="HM507">
        <v>32.7</v>
      </c>
      <c r="HN507">
        <v>17.8714</v>
      </c>
      <c r="HO507">
        <v>63.8104</v>
      </c>
      <c r="HP507">
        <v>19.0946</v>
      </c>
      <c r="HQ507">
        <v>1</v>
      </c>
      <c r="HR507">
        <v>0.125503</v>
      </c>
      <c r="HS507">
        <v>2.88928</v>
      </c>
      <c r="HT507">
        <v>20.1829</v>
      </c>
      <c r="HU507">
        <v>5.22942</v>
      </c>
      <c r="HV507">
        <v>11.974</v>
      </c>
      <c r="HW507">
        <v>4.97025</v>
      </c>
      <c r="HX507">
        <v>3.28978</v>
      </c>
      <c r="HY507">
        <v>9999</v>
      </c>
      <c r="HZ507">
        <v>9999</v>
      </c>
      <c r="IA507">
        <v>9999</v>
      </c>
      <c r="IB507">
        <v>999.9</v>
      </c>
      <c r="IC507">
        <v>4.97299</v>
      </c>
      <c r="ID507">
        <v>1.87748</v>
      </c>
      <c r="IE507">
        <v>1.8756</v>
      </c>
      <c r="IF507">
        <v>1.87836</v>
      </c>
      <c r="IG507">
        <v>1.87509</v>
      </c>
      <c r="IH507">
        <v>1.87864</v>
      </c>
      <c r="II507">
        <v>1.87576</v>
      </c>
      <c r="IJ507">
        <v>1.87695</v>
      </c>
      <c r="IK507">
        <v>0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0.417</v>
      </c>
      <c r="IY507">
        <v>0.133</v>
      </c>
      <c r="IZ507">
        <v>-0.1194416370607354</v>
      </c>
      <c r="JA507">
        <v>0.002211305909277446</v>
      </c>
      <c r="JB507">
        <v>-1.416678044876584E-06</v>
      </c>
      <c r="JC507">
        <v>5.589822708492042E-10</v>
      </c>
      <c r="JD507">
        <v>-0.0366444106193515</v>
      </c>
      <c r="JE507">
        <v>-0.003883289402147765</v>
      </c>
      <c r="JF507">
        <v>0.001294046794190009</v>
      </c>
      <c r="JG507">
        <v>-2.515066912705432E-05</v>
      </c>
      <c r="JH507">
        <v>14</v>
      </c>
      <c r="JI507">
        <v>2052</v>
      </c>
      <c r="JJ507">
        <v>1</v>
      </c>
      <c r="JK507">
        <v>21</v>
      </c>
      <c r="JL507">
        <v>29355607.8</v>
      </c>
      <c r="JM507">
        <v>29355607.8</v>
      </c>
      <c r="JN507">
        <v>0.759277</v>
      </c>
      <c r="JO507">
        <v>2.55615</v>
      </c>
      <c r="JP507">
        <v>1.39893</v>
      </c>
      <c r="JQ507">
        <v>2.32544</v>
      </c>
      <c r="JR507">
        <v>1.44897</v>
      </c>
      <c r="JS507">
        <v>2.50732</v>
      </c>
      <c r="JT507">
        <v>38.062</v>
      </c>
      <c r="JU507">
        <v>23.8598</v>
      </c>
      <c r="JV507">
        <v>18</v>
      </c>
      <c r="JW507">
        <v>479.352</v>
      </c>
      <c r="JX507">
        <v>442.156</v>
      </c>
      <c r="JY507">
        <v>19.7787</v>
      </c>
      <c r="JZ507">
        <v>28.7137</v>
      </c>
      <c r="KA507">
        <v>30.0003</v>
      </c>
      <c r="KB507">
        <v>28.3503</v>
      </c>
      <c r="KC507">
        <v>28.4139</v>
      </c>
      <c r="KD507">
        <v>15.1008</v>
      </c>
      <c r="KE507">
        <v>16.9564</v>
      </c>
      <c r="KF507">
        <v>19.0747</v>
      </c>
      <c r="KG507">
        <v>19.7782</v>
      </c>
      <c r="KH507">
        <v>246.169</v>
      </c>
      <c r="KI507">
        <v>15.095</v>
      </c>
      <c r="KJ507">
        <v>101.08</v>
      </c>
      <c r="KK507">
        <v>100.579</v>
      </c>
    </row>
    <row r="508" spans="1:297">
      <c r="A508">
        <v>492</v>
      </c>
      <c r="B508">
        <v>1761336472</v>
      </c>
      <c r="C508">
        <v>8431.400000095367</v>
      </c>
      <c r="D508" t="s">
        <v>1432</v>
      </c>
      <c r="E508" t="s">
        <v>1433</v>
      </c>
      <c r="F508">
        <v>5</v>
      </c>
      <c r="G508" t="s">
        <v>1411</v>
      </c>
      <c r="H508" t="s">
        <v>436</v>
      </c>
      <c r="I508">
        <v>1761336464.5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270.4566355023788</v>
      </c>
      <c r="AK508">
        <v>281.1792424242423</v>
      </c>
      <c r="AL508">
        <v>-3.296036427633423</v>
      </c>
      <c r="AM508">
        <v>65.50159131491658</v>
      </c>
      <c r="AN508">
        <f>(AP508 - AO508 + DY508*1E3/(8.314*(EA508+273.15)) * AR508/DX508 * AQ508) * DX508/(100*DL508) * 1000/(1000 - AP508)</f>
        <v>0</v>
      </c>
      <c r="AO508">
        <v>15.14972329948573</v>
      </c>
      <c r="AP508">
        <v>16.32577878787879</v>
      </c>
      <c r="AQ508">
        <v>2.860651904210983E-06</v>
      </c>
      <c r="AR508">
        <v>115.3288823850822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1761336464.5</v>
      </c>
      <c r="DR508">
        <v>299.3113703703704</v>
      </c>
      <c r="DS508">
        <v>281.3102222222223</v>
      </c>
      <c r="DT508">
        <v>16.32123333333333</v>
      </c>
      <c r="DU508">
        <v>15.1476037037037</v>
      </c>
      <c r="DV508">
        <v>298.8817037037037</v>
      </c>
      <c r="DW508">
        <v>16.18831851851852</v>
      </c>
      <c r="DX508">
        <v>500.011962962963</v>
      </c>
      <c r="DY508">
        <v>90.06227037037037</v>
      </c>
      <c r="DZ508">
        <v>0.04803286296296297</v>
      </c>
      <c r="EA508">
        <v>23.6748</v>
      </c>
      <c r="EB508">
        <v>24.00204444444444</v>
      </c>
      <c r="EC508">
        <v>999.9000000000001</v>
      </c>
      <c r="ED508">
        <v>0</v>
      </c>
      <c r="EE508">
        <v>0</v>
      </c>
      <c r="EF508">
        <v>10004.61740740741</v>
      </c>
      <c r="EG508">
        <v>0</v>
      </c>
      <c r="EH508">
        <v>1133.13</v>
      </c>
      <c r="EI508">
        <v>18.00118888888889</v>
      </c>
      <c r="EJ508">
        <v>304.2773333333333</v>
      </c>
      <c r="EK508">
        <v>285.6368518518519</v>
      </c>
      <c r="EL508">
        <v>1.173629259259259</v>
      </c>
      <c r="EM508">
        <v>281.3102222222223</v>
      </c>
      <c r="EN508">
        <v>15.1476037037037</v>
      </c>
      <c r="EO508">
        <v>1.469927777777778</v>
      </c>
      <c r="EP508">
        <v>1.364228148148148</v>
      </c>
      <c r="EQ508">
        <v>12.6589037037037</v>
      </c>
      <c r="ER508">
        <v>11.52575555555556</v>
      </c>
      <c r="ES508">
        <v>1199.993333333333</v>
      </c>
      <c r="ET508">
        <v>0.9670039629629628</v>
      </c>
      <c r="EU508">
        <v>0.03299584444444445</v>
      </c>
      <c r="EV508">
        <v>0</v>
      </c>
      <c r="EW508">
        <v>1431.158148148148</v>
      </c>
      <c r="EX508">
        <v>5.000560000000001</v>
      </c>
      <c r="EY508">
        <v>17038.58148148148</v>
      </c>
      <c r="EZ508">
        <v>10316.77037037037</v>
      </c>
      <c r="FA508">
        <v>37.187</v>
      </c>
      <c r="FB508">
        <v>39.312</v>
      </c>
      <c r="FC508">
        <v>37.81666666666667</v>
      </c>
      <c r="FD508">
        <v>38.375</v>
      </c>
      <c r="FE508">
        <v>38.187</v>
      </c>
      <c r="FF508">
        <v>1155.563333333333</v>
      </c>
      <c r="FG508">
        <v>39.43</v>
      </c>
      <c r="FH508">
        <v>0</v>
      </c>
      <c r="FI508">
        <v>1761336507.8</v>
      </c>
      <c r="FJ508">
        <v>0</v>
      </c>
      <c r="FK508">
        <v>1431.155384615385</v>
      </c>
      <c r="FL508">
        <v>0.01435898359012667</v>
      </c>
      <c r="FM508">
        <v>-21.52820516823652</v>
      </c>
      <c r="FN508">
        <v>17038.82692307692</v>
      </c>
      <c r="FO508">
        <v>15</v>
      </c>
      <c r="FP508">
        <v>0</v>
      </c>
      <c r="FQ508" t="s">
        <v>439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17.6798825</v>
      </c>
      <c r="GD508">
        <v>5.012916697936167</v>
      </c>
      <c r="GE508">
        <v>0.4847879587445935</v>
      </c>
      <c r="GF508">
        <v>0</v>
      </c>
      <c r="GG508">
        <v>1431.107647058823</v>
      </c>
      <c r="GH508">
        <v>0.7893048163122428</v>
      </c>
      <c r="GI508">
        <v>0.1935437148299525</v>
      </c>
      <c r="GJ508">
        <v>1</v>
      </c>
      <c r="GK508">
        <v>1.173547</v>
      </c>
      <c r="GL508">
        <v>-0.0006299437148233083</v>
      </c>
      <c r="GM508">
        <v>0.001126062165246666</v>
      </c>
      <c r="GN508">
        <v>1</v>
      </c>
      <c r="GO508">
        <v>2</v>
      </c>
      <c r="GP508">
        <v>3</v>
      </c>
      <c r="GQ508" t="s">
        <v>440</v>
      </c>
      <c r="GR508">
        <v>3.12929</v>
      </c>
      <c r="GS508">
        <v>2.72601</v>
      </c>
      <c r="GT508">
        <v>0.0610242</v>
      </c>
      <c r="GU508">
        <v>0.0579027</v>
      </c>
      <c r="GV508">
        <v>0.0812117</v>
      </c>
      <c r="GW508">
        <v>0.07746740000000001</v>
      </c>
      <c r="GX508">
        <v>28209.8</v>
      </c>
      <c r="GY508">
        <v>27486.2</v>
      </c>
      <c r="GZ508">
        <v>30583.8</v>
      </c>
      <c r="HA508">
        <v>29429.2</v>
      </c>
      <c r="HB508">
        <v>38766.9</v>
      </c>
      <c r="HC508">
        <v>35719.7</v>
      </c>
      <c r="HD508">
        <v>46762.7</v>
      </c>
      <c r="HE508">
        <v>43723.5</v>
      </c>
      <c r="HF508">
        <v>1.83048</v>
      </c>
      <c r="HG508">
        <v>1.81977</v>
      </c>
      <c r="HH508">
        <v>0.0344217</v>
      </c>
      <c r="HI508">
        <v>0</v>
      </c>
      <c r="HJ508">
        <v>23.4376</v>
      </c>
      <c r="HK508">
        <v>999.9</v>
      </c>
      <c r="HL508">
        <v>32.4</v>
      </c>
      <c r="HM508">
        <v>32.7</v>
      </c>
      <c r="HN508">
        <v>17.8708</v>
      </c>
      <c r="HO508">
        <v>63.2804</v>
      </c>
      <c r="HP508">
        <v>19.2027</v>
      </c>
      <c r="HQ508">
        <v>1</v>
      </c>
      <c r="HR508">
        <v>0.125813</v>
      </c>
      <c r="HS508">
        <v>2.90343</v>
      </c>
      <c r="HT508">
        <v>20.1828</v>
      </c>
      <c r="HU508">
        <v>5.22972</v>
      </c>
      <c r="HV508">
        <v>11.974</v>
      </c>
      <c r="HW508">
        <v>4.9708</v>
      </c>
      <c r="HX508">
        <v>3.28968</v>
      </c>
      <c r="HY508">
        <v>9999</v>
      </c>
      <c r="HZ508">
        <v>9999</v>
      </c>
      <c r="IA508">
        <v>9999</v>
      </c>
      <c r="IB508">
        <v>999.9</v>
      </c>
      <c r="IC508">
        <v>4.97299</v>
      </c>
      <c r="ID508">
        <v>1.87752</v>
      </c>
      <c r="IE508">
        <v>1.8756</v>
      </c>
      <c r="IF508">
        <v>1.87842</v>
      </c>
      <c r="IG508">
        <v>1.87514</v>
      </c>
      <c r="IH508">
        <v>1.87866</v>
      </c>
      <c r="II508">
        <v>1.87577</v>
      </c>
      <c r="IJ508">
        <v>1.87695</v>
      </c>
      <c r="IK508">
        <v>0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0.393</v>
      </c>
      <c r="IY508">
        <v>0.133</v>
      </c>
      <c r="IZ508">
        <v>-0.1194416370607354</v>
      </c>
      <c r="JA508">
        <v>0.002211305909277446</v>
      </c>
      <c r="JB508">
        <v>-1.416678044876584E-06</v>
      </c>
      <c r="JC508">
        <v>5.589822708492042E-10</v>
      </c>
      <c r="JD508">
        <v>-0.0366444106193515</v>
      </c>
      <c r="JE508">
        <v>-0.003883289402147765</v>
      </c>
      <c r="JF508">
        <v>0.001294046794190009</v>
      </c>
      <c r="JG508">
        <v>-2.515066912705432E-05</v>
      </c>
      <c r="JH508">
        <v>14</v>
      </c>
      <c r="JI508">
        <v>2052</v>
      </c>
      <c r="JJ508">
        <v>1</v>
      </c>
      <c r="JK508">
        <v>21</v>
      </c>
      <c r="JL508">
        <v>29355607.9</v>
      </c>
      <c r="JM508">
        <v>29355607.9</v>
      </c>
      <c r="JN508">
        <v>0.720215</v>
      </c>
      <c r="JO508">
        <v>2.56348</v>
      </c>
      <c r="JP508">
        <v>1.39893</v>
      </c>
      <c r="JQ508">
        <v>2.32544</v>
      </c>
      <c r="JR508">
        <v>1.44897</v>
      </c>
      <c r="JS508">
        <v>2.4646</v>
      </c>
      <c r="JT508">
        <v>38.062</v>
      </c>
      <c r="JU508">
        <v>23.8511</v>
      </c>
      <c r="JV508">
        <v>18</v>
      </c>
      <c r="JW508">
        <v>479.181</v>
      </c>
      <c r="JX508">
        <v>442.168</v>
      </c>
      <c r="JY508">
        <v>19.7761</v>
      </c>
      <c r="JZ508">
        <v>28.7168</v>
      </c>
      <c r="KA508">
        <v>30.0002</v>
      </c>
      <c r="KB508">
        <v>28.3534</v>
      </c>
      <c r="KC508">
        <v>28.4176</v>
      </c>
      <c r="KD508">
        <v>14.3858</v>
      </c>
      <c r="KE508">
        <v>16.9564</v>
      </c>
      <c r="KF508">
        <v>19.0747</v>
      </c>
      <c r="KG508">
        <v>19.7717</v>
      </c>
      <c r="KH508">
        <v>232.797</v>
      </c>
      <c r="KI508">
        <v>15.0922</v>
      </c>
      <c r="KJ508">
        <v>101.078</v>
      </c>
      <c r="KK508">
        <v>100.578</v>
      </c>
    </row>
    <row r="509" spans="1:297">
      <c r="A509">
        <v>493</v>
      </c>
      <c r="B509">
        <v>1761336477</v>
      </c>
      <c r="C509">
        <v>8436.400000095367</v>
      </c>
      <c r="D509" t="s">
        <v>1434</v>
      </c>
      <c r="E509" t="s">
        <v>1435</v>
      </c>
      <c r="F509">
        <v>5</v>
      </c>
      <c r="G509" t="s">
        <v>1411</v>
      </c>
      <c r="H509" t="s">
        <v>436</v>
      </c>
      <c r="I509">
        <v>1761336469.214286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253.6410519172099</v>
      </c>
      <c r="AK509">
        <v>264.6898727272728</v>
      </c>
      <c r="AL509">
        <v>-3.291846166195311</v>
      </c>
      <c r="AM509">
        <v>65.50159131491658</v>
      </c>
      <c r="AN509">
        <f>(AP509 - AO509 + DY509*1E3/(8.314*(EA509+273.15)) * AR509/DX509 * AQ509) * DX509/(100*DL509) * 1000/(1000 - AP509)</f>
        <v>0</v>
      </c>
      <c r="AO509">
        <v>15.14994520259352</v>
      </c>
      <c r="AP509">
        <v>16.32906303030303</v>
      </c>
      <c r="AQ509">
        <v>2.984303269575489E-06</v>
      </c>
      <c r="AR509">
        <v>115.3288823850822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1761336469.214286</v>
      </c>
      <c r="DR509">
        <v>284.0036785714286</v>
      </c>
      <c r="DS509">
        <v>265.6768214285714</v>
      </c>
      <c r="DT509">
        <v>16.32397142857143</v>
      </c>
      <c r="DU509">
        <v>15.1493</v>
      </c>
      <c r="DV509">
        <v>283.5973928571428</v>
      </c>
      <c r="DW509">
        <v>16.19101785714286</v>
      </c>
      <c r="DX509">
        <v>500.00525</v>
      </c>
      <c r="DY509">
        <v>90.06231071428572</v>
      </c>
      <c r="DZ509">
        <v>0.04810766785714286</v>
      </c>
      <c r="EA509">
        <v>23.67485357142857</v>
      </c>
      <c r="EB509">
        <v>24.00479642857143</v>
      </c>
      <c r="EC509">
        <v>999.9000000000002</v>
      </c>
      <c r="ED509">
        <v>0</v>
      </c>
      <c r="EE509">
        <v>0</v>
      </c>
      <c r="EF509">
        <v>10004.9125</v>
      </c>
      <c r="EG509">
        <v>0</v>
      </c>
      <c r="EH509">
        <v>1133.130714285714</v>
      </c>
      <c r="EI509">
        <v>18.32687142857143</v>
      </c>
      <c r="EJ509">
        <v>288.7164642857143</v>
      </c>
      <c r="EK509">
        <v>269.7635</v>
      </c>
      <c r="EL509">
        <v>1.174673928571428</v>
      </c>
      <c r="EM509">
        <v>265.6768214285714</v>
      </c>
      <c r="EN509">
        <v>15.1493</v>
      </c>
      <c r="EO509">
        <v>1.470175714285714</v>
      </c>
      <c r="EP509">
        <v>1.364381785714286</v>
      </c>
      <c r="EQ509">
        <v>12.66146785714285</v>
      </c>
      <c r="ER509">
        <v>11.52745714285714</v>
      </c>
      <c r="ES509">
        <v>1200.004285714286</v>
      </c>
      <c r="ET509">
        <v>0.9670042499999997</v>
      </c>
      <c r="EU509">
        <v>0.03299555357142857</v>
      </c>
      <c r="EV509">
        <v>0</v>
      </c>
      <c r="EW509">
        <v>1431.005</v>
      </c>
      <c r="EX509">
        <v>5.000560000000001</v>
      </c>
      <c r="EY509">
        <v>17035.59285714286</v>
      </c>
      <c r="EZ509">
        <v>10316.86428571429</v>
      </c>
      <c r="FA509">
        <v>37.187</v>
      </c>
      <c r="FB509">
        <v>39.312</v>
      </c>
      <c r="FC509">
        <v>37.8165</v>
      </c>
      <c r="FD509">
        <v>38.375</v>
      </c>
      <c r="FE509">
        <v>38.187</v>
      </c>
      <c r="FF509">
        <v>1155.574285714286</v>
      </c>
      <c r="FG509">
        <v>39.43</v>
      </c>
      <c r="FH509">
        <v>0</v>
      </c>
      <c r="FI509">
        <v>1761336513.2</v>
      </c>
      <c r="FJ509">
        <v>0</v>
      </c>
      <c r="FK509">
        <v>1430.9584</v>
      </c>
      <c r="FL509">
        <v>-3.759999987405045</v>
      </c>
      <c r="FM509">
        <v>-62.87692311480158</v>
      </c>
      <c r="FN509">
        <v>17035.076</v>
      </c>
      <c r="FO509">
        <v>15</v>
      </c>
      <c r="FP509">
        <v>0</v>
      </c>
      <c r="FQ509" t="s">
        <v>439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18.09460243902439</v>
      </c>
      <c r="GD509">
        <v>4.285243902439014</v>
      </c>
      <c r="GE509">
        <v>0.4235862347701283</v>
      </c>
      <c r="GF509">
        <v>0</v>
      </c>
      <c r="GG509">
        <v>1431.052941176471</v>
      </c>
      <c r="GH509">
        <v>-1.354010693084383</v>
      </c>
      <c r="GI509">
        <v>0.2535457890165751</v>
      </c>
      <c r="GJ509">
        <v>0</v>
      </c>
      <c r="GK509">
        <v>1.17438243902439</v>
      </c>
      <c r="GL509">
        <v>0.01330808362369324</v>
      </c>
      <c r="GM509">
        <v>0.00192203243607031</v>
      </c>
      <c r="GN509">
        <v>1</v>
      </c>
      <c r="GO509">
        <v>1</v>
      </c>
      <c r="GP509">
        <v>3</v>
      </c>
      <c r="GQ509" t="s">
        <v>446</v>
      </c>
      <c r="GR509">
        <v>3.12948</v>
      </c>
      <c r="GS509">
        <v>2.72576</v>
      </c>
      <c r="GT509">
        <v>0.0580164</v>
      </c>
      <c r="GU509">
        <v>0.0547298</v>
      </c>
      <c r="GV509">
        <v>0.0812244</v>
      </c>
      <c r="GW509">
        <v>0.07747950000000001</v>
      </c>
      <c r="GX509">
        <v>28300.7</v>
      </c>
      <c r="GY509">
        <v>27578.4</v>
      </c>
      <c r="GZ509">
        <v>30584.4</v>
      </c>
      <c r="HA509">
        <v>29428.8</v>
      </c>
      <c r="HB509">
        <v>38766.6</v>
      </c>
      <c r="HC509">
        <v>35718.5</v>
      </c>
      <c r="HD509">
        <v>46763.3</v>
      </c>
      <c r="HE509">
        <v>43722.9</v>
      </c>
      <c r="HF509">
        <v>1.83078</v>
      </c>
      <c r="HG509">
        <v>1.81935</v>
      </c>
      <c r="HH509">
        <v>0.034444</v>
      </c>
      <c r="HI509">
        <v>0</v>
      </c>
      <c r="HJ509">
        <v>23.4376</v>
      </c>
      <c r="HK509">
        <v>999.9</v>
      </c>
      <c r="HL509">
        <v>32.4</v>
      </c>
      <c r="HM509">
        <v>32.7</v>
      </c>
      <c r="HN509">
        <v>17.8711</v>
      </c>
      <c r="HO509">
        <v>63.5904</v>
      </c>
      <c r="HP509">
        <v>19.0946</v>
      </c>
      <c r="HQ509">
        <v>1</v>
      </c>
      <c r="HR509">
        <v>0.126052</v>
      </c>
      <c r="HS509">
        <v>2.90274</v>
      </c>
      <c r="HT509">
        <v>20.1826</v>
      </c>
      <c r="HU509">
        <v>5.22927</v>
      </c>
      <c r="HV509">
        <v>11.974</v>
      </c>
      <c r="HW509">
        <v>4.9707</v>
      </c>
      <c r="HX509">
        <v>3.2897</v>
      </c>
      <c r="HY509">
        <v>9999</v>
      </c>
      <c r="HZ509">
        <v>9999</v>
      </c>
      <c r="IA509">
        <v>9999</v>
      </c>
      <c r="IB509">
        <v>999.9</v>
      </c>
      <c r="IC509">
        <v>4.97299</v>
      </c>
      <c r="ID509">
        <v>1.87746</v>
      </c>
      <c r="IE509">
        <v>1.87557</v>
      </c>
      <c r="IF509">
        <v>1.87839</v>
      </c>
      <c r="IG509">
        <v>1.8751</v>
      </c>
      <c r="IH509">
        <v>1.87863</v>
      </c>
      <c r="II509">
        <v>1.87575</v>
      </c>
      <c r="IJ509">
        <v>1.8769</v>
      </c>
      <c r="IK509">
        <v>0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0.367</v>
      </c>
      <c r="IY509">
        <v>0.1331</v>
      </c>
      <c r="IZ509">
        <v>-0.1194416370607354</v>
      </c>
      <c r="JA509">
        <v>0.002211305909277446</v>
      </c>
      <c r="JB509">
        <v>-1.416678044876584E-06</v>
      </c>
      <c r="JC509">
        <v>5.589822708492042E-10</v>
      </c>
      <c r="JD509">
        <v>-0.0366444106193515</v>
      </c>
      <c r="JE509">
        <v>-0.003883289402147765</v>
      </c>
      <c r="JF509">
        <v>0.001294046794190009</v>
      </c>
      <c r="JG509">
        <v>-2.515066912705432E-05</v>
      </c>
      <c r="JH509">
        <v>14</v>
      </c>
      <c r="JI509">
        <v>2052</v>
      </c>
      <c r="JJ509">
        <v>1</v>
      </c>
      <c r="JK509">
        <v>21</v>
      </c>
      <c r="JL509">
        <v>29355607.9</v>
      </c>
      <c r="JM509">
        <v>29355607.9</v>
      </c>
      <c r="JN509">
        <v>0.683594</v>
      </c>
      <c r="JO509">
        <v>2.56348</v>
      </c>
      <c r="JP509">
        <v>1.39893</v>
      </c>
      <c r="JQ509">
        <v>2.32544</v>
      </c>
      <c r="JR509">
        <v>1.44897</v>
      </c>
      <c r="JS509">
        <v>2.4707</v>
      </c>
      <c r="JT509">
        <v>38.062</v>
      </c>
      <c r="JU509">
        <v>23.8511</v>
      </c>
      <c r="JV509">
        <v>18</v>
      </c>
      <c r="JW509">
        <v>479.372</v>
      </c>
      <c r="JX509">
        <v>441.931</v>
      </c>
      <c r="JY509">
        <v>19.7706</v>
      </c>
      <c r="JZ509">
        <v>28.7205</v>
      </c>
      <c r="KA509">
        <v>30.0004</v>
      </c>
      <c r="KB509">
        <v>28.3576</v>
      </c>
      <c r="KC509">
        <v>28.4211</v>
      </c>
      <c r="KD509">
        <v>13.604</v>
      </c>
      <c r="KE509">
        <v>16.9564</v>
      </c>
      <c r="KF509">
        <v>19.0747</v>
      </c>
      <c r="KG509">
        <v>19.7693</v>
      </c>
      <c r="KH509">
        <v>212.763</v>
      </c>
      <c r="KI509">
        <v>15.0869</v>
      </c>
      <c r="KJ509">
        <v>101.079</v>
      </c>
      <c r="KK509">
        <v>100.576</v>
      </c>
    </row>
    <row r="510" spans="1:297">
      <c r="A510">
        <v>494</v>
      </c>
      <c r="B510">
        <v>1761336482</v>
      </c>
      <c r="C510">
        <v>8441.400000095367</v>
      </c>
      <c r="D510" t="s">
        <v>1436</v>
      </c>
      <c r="E510" t="s">
        <v>1437</v>
      </c>
      <c r="F510">
        <v>5</v>
      </c>
      <c r="G510" t="s">
        <v>1411</v>
      </c>
      <c r="H510" t="s">
        <v>436</v>
      </c>
      <c r="I510">
        <v>1761336474.5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236.8731186890381</v>
      </c>
      <c r="AK510">
        <v>248.2069393939394</v>
      </c>
      <c r="AL510">
        <v>-3.297109739396455</v>
      </c>
      <c r="AM510">
        <v>65.50159131491658</v>
      </c>
      <c r="AN510">
        <f>(AP510 - AO510 + DY510*1E3/(8.314*(EA510+273.15)) * AR510/DX510 * AQ510) * DX510/(100*DL510) * 1000/(1000 - AP510)</f>
        <v>0</v>
      </c>
      <c r="AO510">
        <v>15.1527517579119</v>
      </c>
      <c r="AP510">
        <v>16.33221212121212</v>
      </c>
      <c r="AQ510">
        <v>4.810759906339421E-07</v>
      </c>
      <c r="AR510">
        <v>115.3288823850822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1761336474.5</v>
      </c>
      <c r="DR510">
        <v>266.8511851851852</v>
      </c>
      <c r="DS510">
        <v>248.1731111111111</v>
      </c>
      <c r="DT510">
        <v>16.32770740740741</v>
      </c>
      <c r="DU510">
        <v>15.15103333333333</v>
      </c>
      <c r="DV510">
        <v>266.4715185185185</v>
      </c>
      <c r="DW510">
        <v>16.19467777777778</v>
      </c>
      <c r="DX510">
        <v>500.0095555555556</v>
      </c>
      <c r="DY510">
        <v>90.06382592592593</v>
      </c>
      <c r="DZ510">
        <v>0.04816950370370371</v>
      </c>
      <c r="EA510">
        <v>23.67531851851852</v>
      </c>
      <c r="EB510">
        <v>24.00428518518518</v>
      </c>
      <c r="EC510">
        <v>999.9000000000001</v>
      </c>
      <c r="ED510">
        <v>0</v>
      </c>
      <c r="EE510">
        <v>0</v>
      </c>
      <c r="EF510">
        <v>10002.68222222222</v>
      </c>
      <c r="EG510">
        <v>0</v>
      </c>
      <c r="EH510">
        <v>1133.131481481482</v>
      </c>
      <c r="EI510">
        <v>18.67807777777778</v>
      </c>
      <c r="EJ510">
        <v>271.2804074074074</v>
      </c>
      <c r="EK510">
        <v>251.991037037037</v>
      </c>
      <c r="EL510">
        <v>1.176664444444445</v>
      </c>
      <c r="EM510">
        <v>248.1731111111111</v>
      </c>
      <c r="EN510">
        <v>15.15103333333333</v>
      </c>
      <c r="EO510">
        <v>1.470536296296296</v>
      </c>
      <c r="EP510">
        <v>1.364560370370371</v>
      </c>
      <c r="EQ510">
        <v>12.6652</v>
      </c>
      <c r="ER510">
        <v>11.52943703703704</v>
      </c>
      <c r="ES510">
        <v>1200.017777777778</v>
      </c>
      <c r="ET510">
        <v>0.9670046296296296</v>
      </c>
      <c r="EU510">
        <v>0.03299521481481481</v>
      </c>
      <c r="EV510">
        <v>0</v>
      </c>
      <c r="EW510">
        <v>1430.558888888889</v>
      </c>
      <c r="EX510">
        <v>5.000560000000001</v>
      </c>
      <c r="EY510">
        <v>17029.41111111111</v>
      </c>
      <c r="EZ510">
        <v>10316.98518518519</v>
      </c>
      <c r="FA510">
        <v>37.187</v>
      </c>
      <c r="FB510">
        <v>39.31666666666666</v>
      </c>
      <c r="FC510">
        <v>37.81666666666667</v>
      </c>
      <c r="FD510">
        <v>38.375</v>
      </c>
      <c r="FE510">
        <v>38.187</v>
      </c>
      <c r="FF510">
        <v>1155.587777777778</v>
      </c>
      <c r="FG510">
        <v>39.43</v>
      </c>
      <c r="FH510">
        <v>0</v>
      </c>
      <c r="FI510">
        <v>1761336518</v>
      </c>
      <c r="FJ510">
        <v>0</v>
      </c>
      <c r="FK510">
        <v>1430.5156</v>
      </c>
      <c r="FL510">
        <v>-7.685384592019106</v>
      </c>
      <c r="FM510">
        <v>-96.77692287845232</v>
      </c>
      <c r="FN510">
        <v>17028.964</v>
      </c>
      <c r="FO510">
        <v>15</v>
      </c>
      <c r="FP510">
        <v>0</v>
      </c>
      <c r="FQ510" t="s">
        <v>439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18.44278048780487</v>
      </c>
      <c r="GD510">
        <v>4.013583972125423</v>
      </c>
      <c r="GE510">
        <v>0.3964389733859101</v>
      </c>
      <c r="GF510">
        <v>0</v>
      </c>
      <c r="GG510">
        <v>1430.750588235294</v>
      </c>
      <c r="GH510">
        <v>-5.03712756663388</v>
      </c>
      <c r="GI510">
        <v>0.5586430048970666</v>
      </c>
      <c r="GJ510">
        <v>0</v>
      </c>
      <c r="GK510">
        <v>1.175197317073171</v>
      </c>
      <c r="GL510">
        <v>0.02210571428571231</v>
      </c>
      <c r="GM510">
        <v>0.002321887399204913</v>
      </c>
      <c r="GN510">
        <v>1</v>
      </c>
      <c r="GO510">
        <v>1</v>
      </c>
      <c r="GP510">
        <v>3</v>
      </c>
      <c r="GQ510" t="s">
        <v>446</v>
      </c>
      <c r="GR510">
        <v>3.12941</v>
      </c>
      <c r="GS510">
        <v>2.72591</v>
      </c>
      <c r="GT510">
        <v>0.0549425</v>
      </c>
      <c r="GU510">
        <v>0.0514812</v>
      </c>
      <c r="GV510">
        <v>0.0812383</v>
      </c>
      <c r="GW510">
        <v>0.077484</v>
      </c>
      <c r="GX510">
        <v>28392.6</v>
      </c>
      <c r="GY510">
        <v>27673</v>
      </c>
      <c r="GZ510">
        <v>30584</v>
      </c>
      <c r="HA510">
        <v>29428.6</v>
      </c>
      <c r="HB510">
        <v>38765.3</v>
      </c>
      <c r="HC510">
        <v>35717.6</v>
      </c>
      <c r="HD510">
        <v>46762.7</v>
      </c>
      <c r="HE510">
        <v>43722.3</v>
      </c>
      <c r="HF510">
        <v>1.83057</v>
      </c>
      <c r="HG510">
        <v>1.81918</v>
      </c>
      <c r="HH510">
        <v>0.0344813</v>
      </c>
      <c r="HI510">
        <v>0</v>
      </c>
      <c r="HJ510">
        <v>23.4376</v>
      </c>
      <c r="HK510">
        <v>999.9</v>
      </c>
      <c r="HL510">
        <v>32.4</v>
      </c>
      <c r="HM510">
        <v>32.7</v>
      </c>
      <c r="HN510">
        <v>17.8677</v>
      </c>
      <c r="HO510">
        <v>63.6604</v>
      </c>
      <c r="HP510">
        <v>19.2708</v>
      </c>
      <c r="HQ510">
        <v>1</v>
      </c>
      <c r="HR510">
        <v>0.126329</v>
      </c>
      <c r="HS510">
        <v>2.911</v>
      </c>
      <c r="HT510">
        <v>20.1826</v>
      </c>
      <c r="HU510">
        <v>5.22867</v>
      </c>
      <c r="HV510">
        <v>11.974</v>
      </c>
      <c r="HW510">
        <v>4.9706</v>
      </c>
      <c r="HX510">
        <v>3.28963</v>
      </c>
      <c r="HY510">
        <v>9999</v>
      </c>
      <c r="HZ510">
        <v>9999</v>
      </c>
      <c r="IA510">
        <v>9999</v>
      </c>
      <c r="IB510">
        <v>999.9</v>
      </c>
      <c r="IC510">
        <v>4.97301</v>
      </c>
      <c r="ID510">
        <v>1.87749</v>
      </c>
      <c r="IE510">
        <v>1.8756</v>
      </c>
      <c r="IF510">
        <v>1.87841</v>
      </c>
      <c r="IG510">
        <v>1.87513</v>
      </c>
      <c r="IH510">
        <v>1.87865</v>
      </c>
      <c r="II510">
        <v>1.87577</v>
      </c>
      <c r="IJ510">
        <v>1.87696</v>
      </c>
      <c r="IK510">
        <v>0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0.341</v>
      </c>
      <c r="IY510">
        <v>0.1331</v>
      </c>
      <c r="IZ510">
        <v>-0.1194416370607354</v>
      </c>
      <c r="JA510">
        <v>0.002211305909277446</v>
      </c>
      <c r="JB510">
        <v>-1.416678044876584E-06</v>
      </c>
      <c r="JC510">
        <v>5.589822708492042E-10</v>
      </c>
      <c r="JD510">
        <v>-0.0366444106193515</v>
      </c>
      <c r="JE510">
        <v>-0.003883289402147765</v>
      </c>
      <c r="JF510">
        <v>0.001294046794190009</v>
      </c>
      <c r="JG510">
        <v>-2.515066912705432E-05</v>
      </c>
      <c r="JH510">
        <v>14</v>
      </c>
      <c r="JI510">
        <v>2052</v>
      </c>
      <c r="JJ510">
        <v>1</v>
      </c>
      <c r="JK510">
        <v>21</v>
      </c>
      <c r="JL510">
        <v>29355608</v>
      </c>
      <c r="JM510">
        <v>29355608</v>
      </c>
      <c r="JN510">
        <v>0.643311</v>
      </c>
      <c r="JO510">
        <v>2.55493</v>
      </c>
      <c r="JP510">
        <v>1.39893</v>
      </c>
      <c r="JQ510">
        <v>2.32544</v>
      </c>
      <c r="JR510">
        <v>1.44897</v>
      </c>
      <c r="JS510">
        <v>2.52197</v>
      </c>
      <c r="JT510">
        <v>38.062</v>
      </c>
      <c r="JU510">
        <v>23.8598</v>
      </c>
      <c r="JV510">
        <v>18</v>
      </c>
      <c r="JW510">
        <v>479.283</v>
      </c>
      <c r="JX510">
        <v>441.85</v>
      </c>
      <c r="JY510">
        <v>19.7669</v>
      </c>
      <c r="JZ510">
        <v>28.7236</v>
      </c>
      <c r="KA510">
        <v>30.0004</v>
      </c>
      <c r="KB510">
        <v>28.3607</v>
      </c>
      <c r="KC510">
        <v>28.4248</v>
      </c>
      <c r="KD510">
        <v>12.8779</v>
      </c>
      <c r="KE510">
        <v>17.2394</v>
      </c>
      <c r="KF510">
        <v>19.0747</v>
      </c>
      <c r="KG510">
        <v>19.7633</v>
      </c>
      <c r="KH510">
        <v>199.402</v>
      </c>
      <c r="KI510">
        <v>15.0834</v>
      </c>
      <c r="KJ510">
        <v>101.078</v>
      </c>
      <c r="KK510">
        <v>100.575</v>
      </c>
    </row>
    <row r="511" spans="1:297">
      <c r="A511">
        <v>495</v>
      </c>
      <c r="B511">
        <v>1761336487</v>
      </c>
      <c r="C511">
        <v>8446.400000095367</v>
      </c>
      <c r="D511" t="s">
        <v>1438</v>
      </c>
      <c r="E511" t="s">
        <v>1439</v>
      </c>
      <c r="F511">
        <v>5</v>
      </c>
      <c r="G511" t="s">
        <v>1411</v>
      </c>
      <c r="H511" t="s">
        <v>436</v>
      </c>
      <c r="I511">
        <v>1761336479.214286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219.9936813109713</v>
      </c>
      <c r="AK511">
        <v>231.6994242424241</v>
      </c>
      <c r="AL511">
        <v>-3.30407011128111</v>
      </c>
      <c r="AM511">
        <v>65.50159131491658</v>
      </c>
      <c r="AN511">
        <f>(AP511 - AO511 + DY511*1E3/(8.314*(EA511+273.15)) * AR511/DX511 * AQ511) * DX511/(100*DL511) * 1000/(1000 - AP511)</f>
        <v>0</v>
      </c>
      <c r="AO511">
        <v>15.15163429593112</v>
      </c>
      <c r="AP511">
        <v>16.33261515151515</v>
      </c>
      <c r="AQ511">
        <v>3.068662652964494E-06</v>
      </c>
      <c r="AR511">
        <v>115.3288823850822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1761336479.214286</v>
      </c>
      <c r="DR511">
        <v>251.5571785714286</v>
      </c>
      <c r="DS511">
        <v>232.5598928571429</v>
      </c>
      <c r="DT511">
        <v>16.33054285714286</v>
      </c>
      <c r="DU511">
        <v>15.14911785714286</v>
      </c>
      <c r="DV511">
        <v>251.2017857142858</v>
      </c>
      <c r="DW511">
        <v>16.19747142857143</v>
      </c>
      <c r="DX511">
        <v>500.0313214285715</v>
      </c>
      <c r="DY511">
        <v>90.0664357142857</v>
      </c>
      <c r="DZ511">
        <v>0.04802083214285715</v>
      </c>
      <c r="EA511">
        <v>23.67508214285714</v>
      </c>
      <c r="EB511">
        <v>24.006025</v>
      </c>
      <c r="EC511">
        <v>999.9000000000002</v>
      </c>
      <c r="ED511">
        <v>0</v>
      </c>
      <c r="EE511">
        <v>0</v>
      </c>
      <c r="EF511">
        <v>10013.52035714286</v>
      </c>
      <c r="EG511">
        <v>0</v>
      </c>
      <c r="EH511">
        <v>1133.126071428571</v>
      </c>
      <c r="EI511">
        <v>18.99724285714285</v>
      </c>
      <c r="EJ511">
        <v>255.7332857142857</v>
      </c>
      <c r="EK511">
        <v>236.1373214285714</v>
      </c>
      <c r="EL511">
        <v>1.1814225</v>
      </c>
      <c r="EM511">
        <v>232.5598928571429</v>
      </c>
      <c r="EN511">
        <v>15.14911785714286</v>
      </c>
      <c r="EO511">
        <v>1.470834285714286</v>
      </c>
      <c r="EP511">
        <v>1.364426785714286</v>
      </c>
      <c r="EQ511">
        <v>12.66829642857143</v>
      </c>
      <c r="ER511">
        <v>11.52795714285715</v>
      </c>
      <c r="ES511">
        <v>1200.003214285714</v>
      </c>
      <c r="ET511">
        <v>0.9670042857142854</v>
      </c>
      <c r="EU511">
        <v>0.03299556428571428</v>
      </c>
      <c r="EV511">
        <v>0</v>
      </c>
      <c r="EW511">
        <v>1429.823571428571</v>
      </c>
      <c r="EX511">
        <v>5.000560000000001</v>
      </c>
      <c r="EY511">
        <v>17020.53214285714</v>
      </c>
      <c r="EZ511">
        <v>10316.86071428571</v>
      </c>
      <c r="FA511">
        <v>37.187</v>
      </c>
      <c r="FB511">
        <v>39.3165</v>
      </c>
      <c r="FC511">
        <v>37.82100000000001</v>
      </c>
      <c r="FD511">
        <v>38.375</v>
      </c>
      <c r="FE511">
        <v>38.187</v>
      </c>
      <c r="FF511">
        <v>1155.573214285714</v>
      </c>
      <c r="FG511">
        <v>39.43</v>
      </c>
      <c r="FH511">
        <v>0</v>
      </c>
      <c r="FI511">
        <v>1761336523.4</v>
      </c>
      <c r="FJ511">
        <v>0</v>
      </c>
      <c r="FK511">
        <v>1429.708846153846</v>
      </c>
      <c r="FL511">
        <v>-10.68068376012713</v>
      </c>
      <c r="FM511">
        <v>-128.7111111366242</v>
      </c>
      <c r="FN511">
        <v>17019.1</v>
      </c>
      <c r="FO511">
        <v>15</v>
      </c>
      <c r="FP511">
        <v>0</v>
      </c>
      <c r="FQ511" t="s">
        <v>439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18.836305</v>
      </c>
      <c r="GD511">
        <v>4.027843902439038</v>
      </c>
      <c r="GE511">
        <v>0.3884865981922673</v>
      </c>
      <c r="GF511">
        <v>0</v>
      </c>
      <c r="GG511">
        <v>1430.132352941177</v>
      </c>
      <c r="GH511">
        <v>-8.929258971741945</v>
      </c>
      <c r="GI511">
        <v>0.9055939189398061</v>
      </c>
      <c r="GJ511">
        <v>0</v>
      </c>
      <c r="GK511">
        <v>1.17955225</v>
      </c>
      <c r="GL511">
        <v>0.0545875046904291</v>
      </c>
      <c r="GM511">
        <v>0.007374440144004144</v>
      </c>
      <c r="GN511">
        <v>1</v>
      </c>
      <c r="GO511">
        <v>1</v>
      </c>
      <c r="GP511">
        <v>3</v>
      </c>
      <c r="GQ511" t="s">
        <v>446</v>
      </c>
      <c r="GR511">
        <v>3.12939</v>
      </c>
      <c r="GS511">
        <v>2.72566</v>
      </c>
      <c r="GT511">
        <v>0.0517855</v>
      </c>
      <c r="GU511">
        <v>0.0481644</v>
      </c>
      <c r="GV511">
        <v>0.0812365</v>
      </c>
      <c r="GW511">
        <v>0.077351</v>
      </c>
      <c r="GX511">
        <v>28486.4</v>
      </c>
      <c r="GY511">
        <v>27769.9</v>
      </c>
      <c r="GZ511">
        <v>30582.9</v>
      </c>
      <c r="HA511">
        <v>29428.9</v>
      </c>
      <c r="HB511">
        <v>38763.8</v>
      </c>
      <c r="HC511">
        <v>35723</v>
      </c>
      <c r="HD511">
        <v>46761.1</v>
      </c>
      <c r="HE511">
        <v>43722.8</v>
      </c>
      <c r="HF511">
        <v>1.83062</v>
      </c>
      <c r="HG511">
        <v>1.81905</v>
      </c>
      <c r="HH511">
        <v>0.0348166</v>
      </c>
      <c r="HI511">
        <v>0</v>
      </c>
      <c r="HJ511">
        <v>23.4376</v>
      </c>
      <c r="HK511">
        <v>999.9</v>
      </c>
      <c r="HL511">
        <v>32.4</v>
      </c>
      <c r="HM511">
        <v>32.7</v>
      </c>
      <c r="HN511">
        <v>17.8694</v>
      </c>
      <c r="HO511">
        <v>63.4004</v>
      </c>
      <c r="HP511">
        <v>19.2628</v>
      </c>
      <c r="HQ511">
        <v>1</v>
      </c>
      <c r="HR511">
        <v>0.126517</v>
      </c>
      <c r="HS511">
        <v>2.92015</v>
      </c>
      <c r="HT511">
        <v>20.1826</v>
      </c>
      <c r="HU511">
        <v>5.22867</v>
      </c>
      <c r="HV511">
        <v>11.974</v>
      </c>
      <c r="HW511">
        <v>4.97025</v>
      </c>
      <c r="HX511">
        <v>3.2897</v>
      </c>
      <c r="HY511">
        <v>9999</v>
      </c>
      <c r="HZ511">
        <v>9999</v>
      </c>
      <c r="IA511">
        <v>9999</v>
      </c>
      <c r="IB511">
        <v>999.9</v>
      </c>
      <c r="IC511">
        <v>4.97299</v>
      </c>
      <c r="ID511">
        <v>1.87749</v>
      </c>
      <c r="IE511">
        <v>1.8756</v>
      </c>
      <c r="IF511">
        <v>1.8784</v>
      </c>
      <c r="IG511">
        <v>1.87513</v>
      </c>
      <c r="IH511">
        <v>1.87866</v>
      </c>
      <c r="II511">
        <v>1.87576</v>
      </c>
      <c r="IJ511">
        <v>1.87696</v>
      </c>
      <c r="IK511">
        <v>0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0.315</v>
      </c>
      <c r="IY511">
        <v>0.1331</v>
      </c>
      <c r="IZ511">
        <v>-0.1194416370607354</v>
      </c>
      <c r="JA511">
        <v>0.002211305909277446</v>
      </c>
      <c r="JB511">
        <v>-1.416678044876584E-06</v>
      </c>
      <c r="JC511">
        <v>5.589822708492042E-10</v>
      </c>
      <c r="JD511">
        <v>-0.0366444106193515</v>
      </c>
      <c r="JE511">
        <v>-0.003883289402147765</v>
      </c>
      <c r="JF511">
        <v>0.001294046794190009</v>
      </c>
      <c r="JG511">
        <v>-2.515066912705432E-05</v>
      </c>
      <c r="JH511">
        <v>14</v>
      </c>
      <c r="JI511">
        <v>2052</v>
      </c>
      <c r="JJ511">
        <v>1</v>
      </c>
      <c r="JK511">
        <v>21</v>
      </c>
      <c r="JL511">
        <v>29355608.1</v>
      </c>
      <c r="JM511">
        <v>29355608.1</v>
      </c>
      <c r="JN511">
        <v>0.60791</v>
      </c>
      <c r="JO511">
        <v>2.55127</v>
      </c>
      <c r="JP511">
        <v>1.39893</v>
      </c>
      <c r="JQ511">
        <v>2.32544</v>
      </c>
      <c r="JR511">
        <v>1.44897</v>
      </c>
      <c r="JS511">
        <v>2.5769</v>
      </c>
      <c r="JT511">
        <v>38.062</v>
      </c>
      <c r="JU511">
        <v>23.8686</v>
      </c>
      <c r="JV511">
        <v>18</v>
      </c>
      <c r="JW511">
        <v>479.331</v>
      </c>
      <c r="JX511">
        <v>441.795</v>
      </c>
      <c r="JY511">
        <v>19.7608</v>
      </c>
      <c r="JZ511">
        <v>28.7268</v>
      </c>
      <c r="KA511">
        <v>30.0003</v>
      </c>
      <c r="KB511">
        <v>28.3639</v>
      </c>
      <c r="KC511">
        <v>28.4279</v>
      </c>
      <c r="KD511">
        <v>12.0816</v>
      </c>
      <c r="KE511">
        <v>17.2394</v>
      </c>
      <c r="KF511">
        <v>19.0747</v>
      </c>
      <c r="KG511">
        <v>19.7572</v>
      </c>
      <c r="KH511">
        <v>179.365</v>
      </c>
      <c r="KI511">
        <v>15.0813</v>
      </c>
      <c r="KJ511">
        <v>101.074</v>
      </c>
      <c r="KK511">
        <v>100.576</v>
      </c>
    </row>
    <row r="512" spans="1:297">
      <c r="A512">
        <v>496</v>
      </c>
      <c r="B512">
        <v>1761336492</v>
      </c>
      <c r="C512">
        <v>8451.400000095367</v>
      </c>
      <c r="D512" t="s">
        <v>1440</v>
      </c>
      <c r="E512" t="s">
        <v>1441</v>
      </c>
      <c r="F512">
        <v>5</v>
      </c>
      <c r="G512" t="s">
        <v>1411</v>
      </c>
      <c r="H512" t="s">
        <v>436</v>
      </c>
      <c r="I512">
        <v>1761336484.5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203.2671073041805</v>
      </c>
      <c r="AK512">
        <v>215.2634727272729</v>
      </c>
      <c r="AL512">
        <v>-3.282448543982336</v>
      </c>
      <c r="AM512">
        <v>65.50159131491658</v>
      </c>
      <c r="AN512">
        <f>(AP512 - AO512 + DY512*1E3/(8.314*(EA512+273.15)) * AR512/DX512 * AQ512) * DX512/(100*DL512) * 1000/(1000 - AP512)</f>
        <v>0</v>
      </c>
      <c r="AO512">
        <v>15.10216614974614</v>
      </c>
      <c r="AP512">
        <v>16.31922545454545</v>
      </c>
      <c r="AQ512">
        <v>-8.27756888522141E-06</v>
      </c>
      <c r="AR512">
        <v>115.3288823850822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1761336484.5</v>
      </c>
      <c r="DR512">
        <v>234.4182962962963</v>
      </c>
      <c r="DS512">
        <v>215.089037037037</v>
      </c>
      <c r="DT512">
        <v>16.32998148148148</v>
      </c>
      <c r="DU512">
        <v>15.13283333333333</v>
      </c>
      <c r="DV512">
        <v>234.0908888888889</v>
      </c>
      <c r="DW512">
        <v>16.19691481481481</v>
      </c>
      <c r="DX512">
        <v>500.0059259259259</v>
      </c>
      <c r="DY512">
        <v>90.06809629629632</v>
      </c>
      <c r="DZ512">
        <v>0.04801053333333333</v>
      </c>
      <c r="EA512">
        <v>23.67544814814815</v>
      </c>
      <c r="EB512">
        <v>24.00717777777778</v>
      </c>
      <c r="EC512">
        <v>999.9000000000001</v>
      </c>
      <c r="ED512">
        <v>0</v>
      </c>
      <c r="EE512">
        <v>0</v>
      </c>
      <c r="EF512">
        <v>10010.41259259259</v>
      </c>
      <c r="EG512">
        <v>0</v>
      </c>
      <c r="EH512">
        <v>1133.11962962963</v>
      </c>
      <c r="EI512">
        <v>19.32931111111111</v>
      </c>
      <c r="EJ512">
        <v>238.3098888888889</v>
      </c>
      <c r="EK512">
        <v>218.3944074074074</v>
      </c>
      <c r="EL512">
        <v>1.19715</v>
      </c>
      <c r="EM512">
        <v>215.089037037037</v>
      </c>
      <c r="EN512">
        <v>15.13283333333333</v>
      </c>
      <c r="EO512">
        <v>1.470810740740741</v>
      </c>
      <c r="EP512">
        <v>1.362984444444444</v>
      </c>
      <c r="EQ512">
        <v>12.66805555555556</v>
      </c>
      <c r="ER512">
        <v>11.51196666666667</v>
      </c>
      <c r="ES512">
        <v>1199.999629629629</v>
      </c>
      <c r="ET512">
        <v>0.9670043333333331</v>
      </c>
      <c r="EU512">
        <v>0.03299552962962963</v>
      </c>
      <c r="EV512">
        <v>0</v>
      </c>
      <c r="EW512">
        <v>1428.777407407408</v>
      </c>
      <c r="EX512">
        <v>5.000560000000001</v>
      </c>
      <c r="EY512">
        <v>17007.87777777778</v>
      </c>
      <c r="EZ512">
        <v>10316.82962962963</v>
      </c>
      <c r="FA512">
        <v>37.187</v>
      </c>
      <c r="FB512">
        <v>39.32599999999999</v>
      </c>
      <c r="FC512">
        <v>37.82366666666667</v>
      </c>
      <c r="FD512">
        <v>38.375</v>
      </c>
      <c r="FE512">
        <v>38.187</v>
      </c>
      <c r="FF512">
        <v>1155.56962962963</v>
      </c>
      <c r="FG512">
        <v>39.43</v>
      </c>
      <c r="FH512">
        <v>0</v>
      </c>
      <c r="FI512">
        <v>1761336528.2</v>
      </c>
      <c r="FJ512">
        <v>0</v>
      </c>
      <c r="FK512">
        <v>1428.733076923077</v>
      </c>
      <c r="FL512">
        <v>-13.70119659200102</v>
      </c>
      <c r="FM512">
        <v>-161.1145300559773</v>
      </c>
      <c r="FN512">
        <v>17007.24615384615</v>
      </c>
      <c r="FO512">
        <v>15</v>
      </c>
      <c r="FP512">
        <v>0</v>
      </c>
      <c r="FQ512" t="s">
        <v>439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19.09095</v>
      </c>
      <c r="GD512">
        <v>3.823720075046862</v>
      </c>
      <c r="GE512">
        <v>0.3693843215405871</v>
      </c>
      <c r="GF512">
        <v>0</v>
      </c>
      <c r="GG512">
        <v>1429.530882352941</v>
      </c>
      <c r="GH512">
        <v>-11.12375858332525</v>
      </c>
      <c r="GI512">
        <v>1.117463955589407</v>
      </c>
      <c r="GJ512">
        <v>0</v>
      </c>
      <c r="GK512">
        <v>1.1893215</v>
      </c>
      <c r="GL512">
        <v>0.1598474296435263</v>
      </c>
      <c r="GM512">
        <v>0.0184422224189494</v>
      </c>
      <c r="GN512">
        <v>0</v>
      </c>
      <c r="GO512">
        <v>0</v>
      </c>
      <c r="GP512">
        <v>3</v>
      </c>
      <c r="GQ512" t="s">
        <v>497</v>
      </c>
      <c r="GR512">
        <v>3.12925</v>
      </c>
      <c r="GS512">
        <v>2.72606</v>
      </c>
      <c r="GT512">
        <v>0.0485714</v>
      </c>
      <c r="GU512">
        <v>0.0447768</v>
      </c>
      <c r="GV512">
        <v>0.0811837</v>
      </c>
      <c r="GW512">
        <v>0.07727829999999999</v>
      </c>
      <c r="GX512">
        <v>28583.7</v>
      </c>
      <c r="GY512">
        <v>27868.5</v>
      </c>
      <c r="GZ512">
        <v>30583.7</v>
      </c>
      <c r="HA512">
        <v>29428.6</v>
      </c>
      <c r="HB512">
        <v>38767.1</v>
      </c>
      <c r="HC512">
        <v>35725.3</v>
      </c>
      <c r="HD512">
        <v>46762.6</v>
      </c>
      <c r="HE512">
        <v>43722.4</v>
      </c>
      <c r="HF512">
        <v>1.83037</v>
      </c>
      <c r="HG512">
        <v>1.81938</v>
      </c>
      <c r="HH512">
        <v>0.0345558</v>
      </c>
      <c r="HI512">
        <v>0</v>
      </c>
      <c r="HJ512">
        <v>23.4376</v>
      </c>
      <c r="HK512">
        <v>999.9</v>
      </c>
      <c r="HL512">
        <v>32.4</v>
      </c>
      <c r="HM512">
        <v>32.7</v>
      </c>
      <c r="HN512">
        <v>17.8694</v>
      </c>
      <c r="HO512">
        <v>63.1404</v>
      </c>
      <c r="HP512">
        <v>19.4071</v>
      </c>
      <c r="HQ512">
        <v>1</v>
      </c>
      <c r="HR512">
        <v>0.126781</v>
      </c>
      <c r="HS512">
        <v>2.93265</v>
      </c>
      <c r="HT512">
        <v>20.1823</v>
      </c>
      <c r="HU512">
        <v>5.22867</v>
      </c>
      <c r="HV512">
        <v>11.974</v>
      </c>
      <c r="HW512">
        <v>4.97015</v>
      </c>
      <c r="HX512">
        <v>3.28963</v>
      </c>
      <c r="HY512">
        <v>9999</v>
      </c>
      <c r="HZ512">
        <v>9999</v>
      </c>
      <c r="IA512">
        <v>9999</v>
      </c>
      <c r="IB512">
        <v>999.9</v>
      </c>
      <c r="IC512">
        <v>4.97298</v>
      </c>
      <c r="ID512">
        <v>1.87748</v>
      </c>
      <c r="IE512">
        <v>1.8756</v>
      </c>
      <c r="IF512">
        <v>1.8784</v>
      </c>
      <c r="IG512">
        <v>1.87514</v>
      </c>
      <c r="IH512">
        <v>1.87865</v>
      </c>
      <c r="II512">
        <v>1.87576</v>
      </c>
      <c r="IJ512">
        <v>1.87693</v>
      </c>
      <c r="IK512">
        <v>0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0.287</v>
      </c>
      <c r="IY512">
        <v>0.1328</v>
      </c>
      <c r="IZ512">
        <v>-0.1194416370607354</v>
      </c>
      <c r="JA512">
        <v>0.002211305909277446</v>
      </c>
      <c r="JB512">
        <v>-1.416678044876584E-06</v>
      </c>
      <c r="JC512">
        <v>5.589822708492042E-10</v>
      </c>
      <c r="JD512">
        <v>-0.0366444106193515</v>
      </c>
      <c r="JE512">
        <v>-0.003883289402147765</v>
      </c>
      <c r="JF512">
        <v>0.001294046794190009</v>
      </c>
      <c r="JG512">
        <v>-2.515066912705432E-05</v>
      </c>
      <c r="JH512">
        <v>14</v>
      </c>
      <c r="JI512">
        <v>2052</v>
      </c>
      <c r="JJ512">
        <v>1</v>
      </c>
      <c r="JK512">
        <v>21</v>
      </c>
      <c r="JL512">
        <v>29355608.2</v>
      </c>
      <c r="JM512">
        <v>29355608.2</v>
      </c>
      <c r="JN512">
        <v>0.567627</v>
      </c>
      <c r="JO512">
        <v>2.55249</v>
      </c>
      <c r="JP512">
        <v>1.39893</v>
      </c>
      <c r="JQ512">
        <v>2.32544</v>
      </c>
      <c r="JR512">
        <v>1.44897</v>
      </c>
      <c r="JS512">
        <v>2.59888</v>
      </c>
      <c r="JT512">
        <v>38.062</v>
      </c>
      <c r="JU512">
        <v>23.8686</v>
      </c>
      <c r="JV512">
        <v>18</v>
      </c>
      <c r="JW512">
        <v>479.217</v>
      </c>
      <c r="JX512">
        <v>442.024</v>
      </c>
      <c r="JY512">
        <v>19.7548</v>
      </c>
      <c r="JZ512">
        <v>28.7303</v>
      </c>
      <c r="KA512">
        <v>30.0003</v>
      </c>
      <c r="KB512">
        <v>28.3674</v>
      </c>
      <c r="KC512">
        <v>28.4315</v>
      </c>
      <c r="KD512">
        <v>11.338</v>
      </c>
      <c r="KE512">
        <v>17.2394</v>
      </c>
      <c r="KF512">
        <v>19.0747</v>
      </c>
      <c r="KG512">
        <v>19.7496</v>
      </c>
      <c r="KH512">
        <v>166.008</v>
      </c>
      <c r="KI512">
        <v>15.0854</v>
      </c>
      <c r="KJ512">
        <v>101.078</v>
      </c>
      <c r="KK512">
        <v>100.575</v>
      </c>
    </row>
    <row r="513" spans="1:297">
      <c r="A513">
        <v>497</v>
      </c>
      <c r="B513">
        <v>1761336497</v>
      </c>
      <c r="C513">
        <v>8456.400000095367</v>
      </c>
      <c r="D513" t="s">
        <v>1442</v>
      </c>
      <c r="E513" t="s">
        <v>1443</v>
      </c>
      <c r="F513">
        <v>5</v>
      </c>
      <c r="G513" t="s">
        <v>1411</v>
      </c>
      <c r="H513" t="s">
        <v>436</v>
      </c>
      <c r="I513">
        <v>1761336489.214286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186.50748543457</v>
      </c>
      <c r="AK513">
        <v>198.7959212121212</v>
      </c>
      <c r="AL513">
        <v>-3.297041320323364</v>
      </c>
      <c r="AM513">
        <v>65.50159131491658</v>
      </c>
      <c r="AN513">
        <f>(AP513 - AO513 + DY513*1E3/(8.314*(EA513+273.15)) * AR513/DX513 * AQ513) * DX513/(100*DL513) * 1000/(1000 - AP513)</f>
        <v>0</v>
      </c>
      <c r="AO513">
        <v>15.09660853054645</v>
      </c>
      <c r="AP513">
        <v>16.3077303030303</v>
      </c>
      <c r="AQ513">
        <v>-7.904519188760917E-06</v>
      </c>
      <c r="AR513">
        <v>115.3288823850822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1761336489.214286</v>
      </c>
      <c r="DR513">
        <v>219.1466785714286</v>
      </c>
      <c r="DS513">
        <v>199.5041785714286</v>
      </c>
      <c r="DT513">
        <v>16.32413214285714</v>
      </c>
      <c r="DU513">
        <v>15.11550357142857</v>
      </c>
      <c r="DV513">
        <v>218.8445</v>
      </c>
      <c r="DW513">
        <v>16.19117857142857</v>
      </c>
      <c r="DX513">
        <v>500.0063571428572</v>
      </c>
      <c r="DY513">
        <v>90.06873928571429</v>
      </c>
      <c r="DZ513">
        <v>0.04803017142857143</v>
      </c>
      <c r="EA513">
        <v>23.67559642857143</v>
      </c>
      <c r="EB513">
        <v>24.00481071428572</v>
      </c>
      <c r="EC513">
        <v>999.9000000000002</v>
      </c>
      <c r="ED513">
        <v>0</v>
      </c>
      <c r="EE513">
        <v>0</v>
      </c>
      <c r="EF513">
        <v>10007.36178571429</v>
      </c>
      <c r="EG513">
        <v>0</v>
      </c>
      <c r="EH513">
        <v>1133.097857142857</v>
      </c>
      <c r="EI513">
        <v>19.64247857142857</v>
      </c>
      <c r="EJ513">
        <v>222.7835714285714</v>
      </c>
      <c r="EK513">
        <v>202.5665357142857</v>
      </c>
      <c r="EL513">
        <v>1.208639642857143</v>
      </c>
      <c r="EM513">
        <v>199.5041785714286</v>
      </c>
      <c r="EN513">
        <v>15.11550357142857</v>
      </c>
      <c r="EO513">
        <v>1.470293571428571</v>
      </c>
      <c r="EP513">
        <v>1.361433214285714</v>
      </c>
      <c r="EQ513">
        <v>12.66269642857143</v>
      </c>
      <c r="ER513">
        <v>11.49475357142857</v>
      </c>
      <c r="ES513">
        <v>1199.994642857143</v>
      </c>
      <c r="ET513">
        <v>0.9670042857142854</v>
      </c>
      <c r="EU513">
        <v>0.03299557500000001</v>
      </c>
      <c r="EV513">
        <v>0</v>
      </c>
      <c r="EW513">
        <v>1427.631071428572</v>
      </c>
      <c r="EX513">
        <v>5.000560000000001</v>
      </c>
      <c r="EY513">
        <v>16993.82857142857</v>
      </c>
      <c r="EZ513">
        <v>10316.78928571429</v>
      </c>
      <c r="FA513">
        <v>37.187</v>
      </c>
      <c r="FB513">
        <v>39.32324999999999</v>
      </c>
      <c r="FC513">
        <v>37.8255</v>
      </c>
      <c r="FD513">
        <v>38.375</v>
      </c>
      <c r="FE513">
        <v>38.187</v>
      </c>
      <c r="FF513">
        <v>1155.564642857143</v>
      </c>
      <c r="FG513">
        <v>39.43</v>
      </c>
      <c r="FH513">
        <v>0</v>
      </c>
      <c r="FI513">
        <v>1761336533</v>
      </c>
      <c r="FJ513">
        <v>0</v>
      </c>
      <c r="FK513">
        <v>1427.540769230769</v>
      </c>
      <c r="FL513">
        <v>-16.19076921323772</v>
      </c>
      <c r="FM513">
        <v>-189.0495724228049</v>
      </c>
      <c r="FN513">
        <v>16993.05</v>
      </c>
      <c r="FO513">
        <v>15</v>
      </c>
      <c r="FP513">
        <v>0</v>
      </c>
      <c r="FQ513" t="s">
        <v>439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19.43100487804878</v>
      </c>
      <c r="GD513">
        <v>3.797445993031379</v>
      </c>
      <c r="GE513">
        <v>0.3760194189012567</v>
      </c>
      <c r="GF513">
        <v>0</v>
      </c>
      <c r="GG513">
        <v>1428.391764705882</v>
      </c>
      <c r="GH513">
        <v>-14.07150496318656</v>
      </c>
      <c r="GI513">
        <v>1.400391690139987</v>
      </c>
      <c r="GJ513">
        <v>0</v>
      </c>
      <c r="GK513">
        <v>1.199865853658537</v>
      </c>
      <c r="GL513">
        <v>0.176786132404181</v>
      </c>
      <c r="GM513">
        <v>0.01990110157211058</v>
      </c>
      <c r="GN513">
        <v>0</v>
      </c>
      <c r="GO513">
        <v>0</v>
      </c>
      <c r="GP513">
        <v>3</v>
      </c>
      <c r="GQ513" t="s">
        <v>497</v>
      </c>
      <c r="GR513">
        <v>3.12928</v>
      </c>
      <c r="GS513">
        <v>2.72611</v>
      </c>
      <c r="GT513">
        <v>0.0452792</v>
      </c>
      <c r="GU513">
        <v>0.0412807</v>
      </c>
      <c r="GV513">
        <v>0.0811462</v>
      </c>
      <c r="GW513">
        <v>0.0772731</v>
      </c>
      <c r="GX513">
        <v>28681.9</v>
      </c>
      <c r="GY513">
        <v>27970.1</v>
      </c>
      <c r="GZ513">
        <v>30583</v>
      </c>
      <c r="HA513">
        <v>29428.3</v>
      </c>
      <c r="HB513">
        <v>38767.8</v>
      </c>
      <c r="HC513">
        <v>35724.9</v>
      </c>
      <c r="HD513">
        <v>46761.9</v>
      </c>
      <c r="HE513">
        <v>43721.9</v>
      </c>
      <c r="HF513">
        <v>1.83035</v>
      </c>
      <c r="HG513">
        <v>1.81938</v>
      </c>
      <c r="HH513">
        <v>0.0343323</v>
      </c>
      <c r="HI513">
        <v>0</v>
      </c>
      <c r="HJ513">
        <v>23.4361</v>
      </c>
      <c r="HK513">
        <v>999.9</v>
      </c>
      <c r="HL513">
        <v>32.4</v>
      </c>
      <c r="HM513">
        <v>32.7</v>
      </c>
      <c r="HN513">
        <v>17.8701</v>
      </c>
      <c r="HO513">
        <v>63.2404</v>
      </c>
      <c r="HP513">
        <v>19.351</v>
      </c>
      <c r="HQ513">
        <v>1</v>
      </c>
      <c r="HR513">
        <v>0.127088</v>
      </c>
      <c r="HS513">
        <v>2.93621</v>
      </c>
      <c r="HT513">
        <v>20.1822</v>
      </c>
      <c r="HU513">
        <v>5.22867</v>
      </c>
      <c r="HV513">
        <v>11.974</v>
      </c>
      <c r="HW513">
        <v>4.9705</v>
      </c>
      <c r="HX513">
        <v>3.28958</v>
      </c>
      <c r="HY513">
        <v>9999</v>
      </c>
      <c r="HZ513">
        <v>9999</v>
      </c>
      <c r="IA513">
        <v>9999</v>
      </c>
      <c r="IB513">
        <v>999.9</v>
      </c>
      <c r="IC513">
        <v>4.973</v>
      </c>
      <c r="ID513">
        <v>1.87747</v>
      </c>
      <c r="IE513">
        <v>1.87557</v>
      </c>
      <c r="IF513">
        <v>1.87838</v>
      </c>
      <c r="IG513">
        <v>1.87508</v>
      </c>
      <c r="IH513">
        <v>1.87864</v>
      </c>
      <c r="II513">
        <v>1.87576</v>
      </c>
      <c r="IJ513">
        <v>1.87694</v>
      </c>
      <c r="IK513">
        <v>0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0.26</v>
      </c>
      <c r="IY513">
        <v>0.1327</v>
      </c>
      <c r="IZ513">
        <v>-0.1194416370607354</v>
      </c>
      <c r="JA513">
        <v>0.002211305909277446</v>
      </c>
      <c r="JB513">
        <v>-1.416678044876584E-06</v>
      </c>
      <c r="JC513">
        <v>5.589822708492042E-10</v>
      </c>
      <c r="JD513">
        <v>-0.0366444106193515</v>
      </c>
      <c r="JE513">
        <v>-0.003883289402147765</v>
      </c>
      <c r="JF513">
        <v>0.001294046794190009</v>
      </c>
      <c r="JG513">
        <v>-2.515066912705432E-05</v>
      </c>
      <c r="JH513">
        <v>14</v>
      </c>
      <c r="JI513">
        <v>2052</v>
      </c>
      <c r="JJ513">
        <v>1</v>
      </c>
      <c r="JK513">
        <v>21</v>
      </c>
      <c r="JL513">
        <v>29355608.3</v>
      </c>
      <c r="JM513">
        <v>29355608.3</v>
      </c>
      <c r="JN513">
        <v>0.531006</v>
      </c>
      <c r="JO513">
        <v>2.55981</v>
      </c>
      <c r="JP513">
        <v>1.39893</v>
      </c>
      <c r="JQ513">
        <v>2.32544</v>
      </c>
      <c r="JR513">
        <v>1.44897</v>
      </c>
      <c r="JS513">
        <v>2.60376</v>
      </c>
      <c r="JT513">
        <v>38.062</v>
      </c>
      <c r="JU513">
        <v>23.8686</v>
      </c>
      <c r="JV513">
        <v>18</v>
      </c>
      <c r="JW513">
        <v>479.227</v>
      </c>
      <c r="JX513">
        <v>442.051</v>
      </c>
      <c r="JY513">
        <v>19.7471</v>
      </c>
      <c r="JZ513">
        <v>28.7334</v>
      </c>
      <c r="KA513">
        <v>30.0002</v>
      </c>
      <c r="KB513">
        <v>28.371</v>
      </c>
      <c r="KC513">
        <v>28.4351</v>
      </c>
      <c r="KD513">
        <v>10.5294</v>
      </c>
      <c r="KE513">
        <v>17.2394</v>
      </c>
      <c r="KF513">
        <v>19.4447</v>
      </c>
      <c r="KG513">
        <v>19.7443</v>
      </c>
      <c r="KH513">
        <v>145.974</v>
      </c>
      <c r="KI513">
        <v>15.0854</v>
      </c>
      <c r="KJ513">
        <v>101.076</v>
      </c>
      <c r="KK513">
        <v>100.574</v>
      </c>
    </row>
    <row r="514" spans="1:297">
      <c r="A514">
        <v>498</v>
      </c>
      <c r="B514">
        <v>1761336502</v>
      </c>
      <c r="C514">
        <v>8461.400000095367</v>
      </c>
      <c r="D514" t="s">
        <v>1444</v>
      </c>
      <c r="E514" t="s">
        <v>1445</v>
      </c>
      <c r="F514">
        <v>5</v>
      </c>
      <c r="G514" t="s">
        <v>1411</v>
      </c>
      <c r="H514" t="s">
        <v>436</v>
      </c>
      <c r="I514">
        <v>1761336494.5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169.6363409215516</v>
      </c>
      <c r="AK514">
        <v>182.3366181818182</v>
      </c>
      <c r="AL514">
        <v>-3.293735955252795</v>
      </c>
      <c r="AM514">
        <v>65.50159131491658</v>
      </c>
      <c r="AN514">
        <f>(AP514 - AO514 + DY514*1E3/(8.314*(EA514+273.15)) * AR514/DX514 * AQ514) * DX514/(100*DL514) * 1000/(1000 - AP514)</f>
        <v>0</v>
      </c>
      <c r="AO514">
        <v>15.09677295688612</v>
      </c>
      <c r="AP514">
        <v>16.30397757575757</v>
      </c>
      <c r="AQ514">
        <v>-2.494983232661837E-06</v>
      </c>
      <c r="AR514">
        <v>115.3288823850822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1761336494.5</v>
      </c>
      <c r="DR514">
        <v>202.032</v>
      </c>
      <c r="DS514">
        <v>182.0275925925926</v>
      </c>
      <c r="DT514">
        <v>16.31422962962963</v>
      </c>
      <c r="DU514">
        <v>15.09864074074074</v>
      </c>
      <c r="DV514">
        <v>201.7587037037037</v>
      </c>
      <c r="DW514">
        <v>16.18144814814815</v>
      </c>
      <c r="DX514">
        <v>500.0086666666667</v>
      </c>
      <c r="DY514">
        <v>90.06841111111109</v>
      </c>
      <c r="DZ514">
        <v>0.04827198518518519</v>
      </c>
      <c r="EA514">
        <v>23.67435555555555</v>
      </c>
      <c r="EB514">
        <v>24.00431111111111</v>
      </c>
      <c r="EC514">
        <v>999.9000000000001</v>
      </c>
      <c r="ED514">
        <v>0</v>
      </c>
      <c r="EE514">
        <v>0</v>
      </c>
      <c r="EF514">
        <v>9986.780000000001</v>
      </c>
      <c r="EG514">
        <v>0</v>
      </c>
      <c r="EH514">
        <v>1133.078888888889</v>
      </c>
      <c r="EI514">
        <v>20.00442592592593</v>
      </c>
      <c r="EJ514">
        <v>205.3828148148148</v>
      </c>
      <c r="EK514">
        <v>184.8182222222222</v>
      </c>
      <c r="EL514">
        <v>1.215597407407407</v>
      </c>
      <c r="EM514">
        <v>182.0275925925926</v>
      </c>
      <c r="EN514">
        <v>15.09864074074074</v>
      </c>
      <c r="EO514">
        <v>1.469396296296296</v>
      </c>
      <c r="EP514">
        <v>1.35990962962963</v>
      </c>
      <c r="EQ514">
        <v>12.65338518518518</v>
      </c>
      <c r="ER514">
        <v>11.47784814814815</v>
      </c>
      <c r="ES514">
        <v>1199.981111111111</v>
      </c>
      <c r="ET514">
        <v>0.9670040370370369</v>
      </c>
      <c r="EU514">
        <v>0.03299582962962963</v>
      </c>
      <c r="EV514">
        <v>0</v>
      </c>
      <c r="EW514">
        <v>1426.130740740741</v>
      </c>
      <c r="EX514">
        <v>5.000560000000001</v>
      </c>
      <c r="EY514">
        <v>16975.61851851852</v>
      </c>
      <c r="EZ514">
        <v>10316.67037037037</v>
      </c>
      <c r="FA514">
        <v>37.187</v>
      </c>
      <c r="FB514">
        <v>39.333</v>
      </c>
      <c r="FC514">
        <v>37.826</v>
      </c>
      <c r="FD514">
        <v>38.375</v>
      </c>
      <c r="FE514">
        <v>38.187</v>
      </c>
      <c r="FF514">
        <v>1155.551111111111</v>
      </c>
      <c r="FG514">
        <v>39.43</v>
      </c>
      <c r="FH514">
        <v>0</v>
      </c>
      <c r="FI514">
        <v>1761336537.8</v>
      </c>
      <c r="FJ514">
        <v>0</v>
      </c>
      <c r="FK514">
        <v>1426.192692307693</v>
      </c>
      <c r="FL514">
        <v>-18.15760684519866</v>
      </c>
      <c r="FM514">
        <v>-215.8940172222704</v>
      </c>
      <c r="FN514">
        <v>16976.88076923077</v>
      </c>
      <c r="FO514">
        <v>15</v>
      </c>
      <c r="FP514">
        <v>0</v>
      </c>
      <c r="FQ514" t="s">
        <v>439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19.77562926829268</v>
      </c>
      <c r="GD514">
        <v>4.092403484320529</v>
      </c>
      <c r="GE514">
        <v>0.4062897459694895</v>
      </c>
      <c r="GF514">
        <v>0</v>
      </c>
      <c r="GG514">
        <v>1427.01</v>
      </c>
      <c r="GH514">
        <v>-16.86417112905057</v>
      </c>
      <c r="GI514">
        <v>1.669987671669892</v>
      </c>
      <c r="GJ514">
        <v>0</v>
      </c>
      <c r="GK514">
        <v>1.207422926829268</v>
      </c>
      <c r="GL514">
        <v>0.08184919860627231</v>
      </c>
      <c r="GM514">
        <v>0.01521492082871004</v>
      </c>
      <c r="GN514">
        <v>1</v>
      </c>
      <c r="GO514">
        <v>1</v>
      </c>
      <c r="GP514">
        <v>3</v>
      </c>
      <c r="GQ514" t="s">
        <v>446</v>
      </c>
      <c r="GR514">
        <v>3.12934</v>
      </c>
      <c r="GS514">
        <v>2.7258</v>
      </c>
      <c r="GT514">
        <v>0.0419048</v>
      </c>
      <c r="GU514">
        <v>0.0376971</v>
      </c>
      <c r="GV514">
        <v>0.0811341</v>
      </c>
      <c r="GW514">
        <v>0.077282</v>
      </c>
      <c r="GX514">
        <v>28782.8</v>
      </c>
      <c r="GY514">
        <v>28074.5</v>
      </c>
      <c r="GZ514">
        <v>30582.6</v>
      </c>
      <c r="HA514">
        <v>29428.2</v>
      </c>
      <c r="HB514">
        <v>38767.4</v>
      </c>
      <c r="HC514">
        <v>35723.9</v>
      </c>
      <c r="HD514">
        <v>46761</v>
      </c>
      <c r="HE514">
        <v>43721.5</v>
      </c>
      <c r="HF514">
        <v>1.83057</v>
      </c>
      <c r="HG514">
        <v>1.81912</v>
      </c>
      <c r="HH514">
        <v>0.0347644</v>
      </c>
      <c r="HI514">
        <v>0</v>
      </c>
      <c r="HJ514">
        <v>23.4356</v>
      </c>
      <c r="HK514">
        <v>999.9</v>
      </c>
      <c r="HL514">
        <v>32.5</v>
      </c>
      <c r="HM514">
        <v>32.7</v>
      </c>
      <c r="HN514">
        <v>17.9251</v>
      </c>
      <c r="HO514">
        <v>63.1004</v>
      </c>
      <c r="HP514">
        <v>19.2668</v>
      </c>
      <c r="HQ514">
        <v>1</v>
      </c>
      <c r="HR514">
        <v>0.127172</v>
      </c>
      <c r="HS514">
        <v>2.91981</v>
      </c>
      <c r="HT514">
        <v>20.1824</v>
      </c>
      <c r="HU514">
        <v>5.22882</v>
      </c>
      <c r="HV514">
        <v>11.974</v>
      </c>
      <c r="HW514">
        <v>4.97015</v>
      </c>
      <c r="HX514">
        <v>3.28955</v>
      </c>
      <c r="HY514">
        <v>9999</v>
      </c>
      <c r="HZ514">
        <v>9999</v>
      </c>
      <c r="IA514">
        <v>9999</v>
      </c>
      <c r="IB514">
        <v>999.9</v>
      </c>
      <c r="IC514">
        <v>4.97299</v>
      </c>
      <c r="ID514">
        <v>1.87744</v>
      </c>
      <c r="IE514">
        <v>1.87553</v>
      </c>
      <c r="IF514">
        <v>1.87837</v>
      </c>
      <c r="IG514">
        <v>1.87505</v>
      </c>
      <c r="IH514">
        <v>1.87863</v>
      </c>
      <c r="II514">
        <v>1.87575</v>
      </c>
      <c r="IJ514">
        <v>1.87688</v>
      </c>
      <c r="IK514">
        <v>0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0.231</v>
      </c>
      <c r="IY514">
        <v>0.1326</v>
      </c>
      <c r="IZ514">
        <v>-0.1194416370607354</v>
      </c>
      <c r="JA514">
        <v>0.002211305909277446</v>
      </c>
      <c r="JB514">
        <v>-1.416678044876584E-06</v>
      </c>
      <c r="JC514">
        <v>5.589822708492042E-10</v>
      </c>
      <c r="JD514">
        <v>-0.0366444106193515</v>
      </c>
      <c r="JE514">
        <v>-0.003883289402147765</v>
      </c>
      <c r="JF514">
        <v>0.001294046794190009</v>
      </c>
      <c r="JG514">
        <v>-2.515066912705432E-05</v>
      </c>
      <c r="JH514">
        <v>14</v>
      </c>
      <c r="JI514">
        <v>2052</v>
      </c>
      <c r="JJ514">
        <v>1</v>
      </c>
      <c r="JK514">
        <v>21</v>
      </c>
      <c r="JL514">
        <v>29355608.4</v>
      </c>
      <c r="JM514">
        <v>29355608.4</v>
      </c>
      <c r="JN514">
        <v>0.489502</v>
      </c>
      <c r="JO514">
        <v>2.5647</v>
      </c>
      <c r="JP514">
        <v>1.39893</v>
      </c>
      <c r="JQ514">
        <v>2.32544</v>
      </c>
      <c r="JR514">
        <v>1.44897</v>
      </c>
      <c r="JS514">
        <v>2.60742</v>
      </c>
      <c r="JT514">
        <v>38.0863</v>
      </c>
      <c r="JU514">
        <v>23.8686</v>
      </c>
      <c r="JV514">
        <v>18</v>
      </c>
      <c r="JW514">
        <v>479.375</v>
      </c>
      <c r="JX514">
        <v>441.923</v>
      </c>
      <c r="JY514">
        <v>19.7417</v>
      </c>
      <c r="JZ514">
        <v>28.7371</v>
      </c>
      <c r="KA514">
        <v>30.0003</v>
      </c>
      <c r="KB514">
        <v>28.3747</v>
      </c>
      <c r="KC514">
        <v>28.4388</v>
      </c>
      <c r="KD514">
        <v>9.77819</v>
      </c>
      <c r="KE514">
        <v>17.2394</v>
      </c>
      <c r="KF514">
        <v>19.4447</v>
      </c>
      <c r="KG514">
        <v>19.7431</v>
      </c>
      <c r="KH514">
        <v>132.6</v>
      </c>
      <c r="KI514">
        <v>15.0854</v>
      </c>
      <c r="KJ514">
        <v>101.074</v>
      </c>
      <c r="KK514">
        <v>100.573</v>
      </c>
    </row>
    <row r="515" spans="1:297">
      <c r="A515">
        <v>499</v>
      </c>
      <c r="B515">
        <v>1761336507</v>
      </c>
      <c r="C515">
        <v>8466.400000095367</v>
      </c>
      <c r="D515" t="s">
        <v>1446</v>
      </c>
      <c r="E515" t="s">
        <v>1447</v>
      </c>
      <c r="F515">
        <v>5</v>
      </c>
      <c r="G515" t="s">
        <v>1411</v>
      </c>
      <c r="H515" t="s">
        <v>436</v>
      </c>
      <c r="I515">
        <v>1761336499.214286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152.789473751514</v>
      </c>
      <c r="AK515">
        <v>165.8616787878788</v>
      </c>
      <c r="AL515">
        <v>-3.292395458458974</v>
      </c>
      <c r="AM515">
        <v>65.50159131491658</v>
      </c>
      <c r="AN515">
        <f>(AP515 - AO515 + DY515*1E3/(8.314*(EA515+273.15)) * AR515/DX515 * AQ515) * DX515/(100*DL515) * 1000/(1000 - AP515)</f>
        <v>0</v>
      </c>
      <c r="AO515">
        <v>15.10268070543257</v>
      </c>
      <c r="AP515">
        <v>16.30613090909091</v>
      </c>
      <c r="AQ515">
        <v>2.603769457225147E-06</v>
      </c>
      <c r="AR515">
        <v>115.3288823850822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1761336499.214286</v>
      </c>
      <c r="DR515">
        <v>186.7718214285715</v>
      </c>
      <c r="DS515">
        <v>166.3991428571429</v>
      </c>
      <c r="DT515">
        <v>16.30781785714286</v>
      </c>
      <c r="DU515">
        <v>15.09898928571428</v>
      </c>
      <c r="DV515">
        <v>186.5246785714285</v>
      </c>
      <c r="DW515">
        <v>16.17513928571429</v>
      </c>
      <c r="DX515">
        <v>500.0061785714286</v>
      </c>
      <c r="DY515">
        <v>90.06780357142857</v>
      </c>
      <c r="DZ515">
        <v>0.04831585</v>
      </c>
      <c r="EA515">
        <v>23.67190714285715</v>
      </c>
      <c r="EB515">
        <v>24.00200357142857</v>
      </c>
      <c r="EC515">
        <v>999.9000000000002</v>
      </c>
      <c r="ED515">
        <v>0</v>
      </c>
      <c r="EE515">
        <v>0</v>
      </c>
      <c r="EF515">
        <v>9983.258928571429</v>
      </c>
      <c r="EG515">
        <v>0</v>
      </c>
      <c r="EH515">
        <v>1133.056071428571</v>
      </c>
      <c r="EI515">
        <v>20.37275714285714</v>
      </c>
      <c r="EJ515">
        <v>189.86825</v>
      </c>
      <c r="EK515">
        <v>168.9500714285714</v>
      </c>
      <c r="EL515">
        <v>1.208827857142857</v>
      </c>
      <c r="EM515">
        <v>166.3991428571429</v>
      </c>
      <c r="EN515">
        <v>15.09898928571428</v>
      </c>
      <c r="EO515">
        <v>1.468808571428571</v>
      </c>
      <c r="EP515">
        <v>1.359933214285714</v>
      </c>
      <c r="EQ515">
        <v>12.64728571428571</v>
      </c>
      <c r="ER515">
        <v>11.47809642857143</v>
      </c>
      <c r="ES515">
        <v>1199.990714285714</v>
      </c>
      <c r="ET515">
        <v>0.9670043214285712</v>
      </c>
      <c r="EU515">
        <v>0.03299556071428571</v>
      </c>
      <c r="EV515">
        <v>0</v>
      </c>
      <c r="EW515">
        <v>1424.708214285715</v>
      </c>
      <c r="EX515">
        <v>5.000560000000001</v>
      </c>
      <c r="EY515">
        <v>16957.95714285714</v>
      </c>
      <c r="EZ515">
        <v>10316.75357142857</v>
      </c>
      <c r="FA515">
        <v>37.187</v>
      </c>
      <c r="FB515">
        <v>39.32999999999999</v>
      </c>
      <c r="FC515">
        <v>37.83224999999999</v>
      </c>
      <c r="FD515">
        <v>38.375</v>
      </c>
      <c r="FE515">
        <v>38.187</v>
      </c>
      <c r="FF515">
        <v>1155.560714285714</v>
      </c>
      <c r="FG515">
        <v>39.43</v>
      </c>
      <c r="FH515">
        <v>0</v>
      </c>
      <c r="FI515">
        <v>1761336543.2</v>
      </c>
      <c r="FJ515">
        <v>0</v>
      </c>
      <c r="FK515">
        <v>1424.46</v>
      </c>
      <c r="FL515">
        <v>-18.53076921731808</v>
      </c>
      <c r="FM515">
        <v>-234.0692307123895</v>
      </c>
      <c r="FN515">
        <v>16955.304</v>
      </c>
      <c r="FO515">
        <v>15</v>
      </c>
      <c r="FP515">
        <v>0</v>
      </c>
      <c r="FQ515" t="s">
        <v>439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20.1817925</v>
      </c>
      <c r="GD515">
        <v>4.690760600375223</v>
      </c>
      <c r="GE515">
        <v>0.4517942874735692</v>
      </c>
      <c r="GF515">
        <v>0</v>
      </c>
      <c r="GG515">
        <v>1425.462058823529</v>
      </c>
      <c r="GH515">
        <v>-18.15874713847948</v>
      </c>
      <c r="GI515">
        <v>1.790770092991158</v>
      </c>
      <c r="GJ515">
        <v>0</v>
      </c>
      <c r="GK515">
        <v>1.2122425</v>
      </c>
      <c r="GL515">
        <v>-0.08094258911819917</v>
      </c>
      <c r="GM515">
        <v>0.008172828993072093</v>
      </c>
      <c r="GN515">
        <v>1</v>
      </c>
      <c r="GO515">
        <v>1</v>
      </c>
      <c r="GP515">
        <v>3</v>
      </c>
      <c r="GQ515" t="s">
        <v>446</v>
      </c>
      <c r="GR515">
        <v>3.12919</v>
      </c>
      <c r="GS515">
        <v>2.72604</v>
      </c>
      <c r="GT515">
        <v>0.0384462</v>
      </c>
      <c r="GU515">
        <v>0.0340289</v>
      </c>
      <c r="GV515">
        <v>0.0811399</v>
      </c>
      <c r="GW515">
        <v>0.07729750000000001</v>
      </c>
      <c r="GX515">
        <v>28886.9</v>
      </c>
      <c r="GY515">
        <v>28182</v>
      </c>
      <c r="GZ515">
        <v>30582.8</v>
      </c>
      <c r="HA515">
        <v>29428.7</v>
      </c>
      <c r="HB515">
        <v>38767</v>
      </c>
      <c r="HC515">
        <v>35724</v>
      </c>
      <c r="HD515">
        <v>46761.1</v>
      </c>
      <c r="HE515">
        <v>43722.6</v>
      </c>
      <c r="HF515">
        <v>1.83022</v>
      </c>
      <c r="HG515">
        <v>1.81933</v>
      </c>
      <c r="HH515">
        <v>0.0337809</v>
      </c>
      <c r="HI515">
        <v>0</v>
      </c>
      <c r="HJ515">
        <v>23.4342</v>
      </c>
      <c r="HK515">
        <v>999.9</v>
      </c>
      <c r="HL515">
        <v>32.5</v>
      </c>
      <c r="HM515">
        <v>32.7</v>
      </c>
      <c r="HN515">
        <v>17.9253</v>
      </c>
      <c r="HO515">
        <v>63.6504</v>
      </c>
      <c r="HP515">
        <v>19.1346</v>
      </c>
      <c r="HQ515">
        <v>1</v>
      </c>
      <c r="HR515">
        <v>0.12753</v>
      </c>
      <c r="HS515">
        <v>2.92451</v>
      </c>
      <c r="HT515">
        <v>20.1824</v>
      </c>
      <c r="HU515">
        <v>5.22897</v>
      </c>
      <c r="HV515">
        <v>11.974</v>
      </c>
      <c r="HW515">
        <v>4.9704</v>
      </c>
      <c r="HX515">
        <v>3.2896</v>
      </c>
      <c r="HY515">
        <v>9999</v>
      </c>
      <c r="HZ515">
        <v>9999</v>
      </c>
      <c r="IA515">
        <v>9999</v>
      </c>
      <c r="IB515">
        <v>999.9</v>
      </c>
      <c r="IC515">
        <v>4.97298</v>
      </c>
      <c r="ID515">
        <v>1.87744</v>
      </c>
      <c r="IE515">
        <v>1.87556</v>
      </c>
      <c r="IF515">
        <v>1.87838</v>
      </c>
      <c r="IG515">
        <v>1.87509</v>
      </c>
      <c r="IH515">
        <v>1.87862</v>
      </c>
      <c r="II515">
        <v>1.87575</v>
      </c>
      <c r="IJ515">
        <v>1.87688</v>
      </c>
      <c r="IK515">
        <v>0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0.202</v>
      </c>
      <c r="IY515">
        <v>0.1327</v>
      </c>
      <c r="IZ515">
        <v>-0.1194416370607354</v>
      </c>
      <c r="JA515">
        <v>0.002211305909277446</v>
      </c>
      <c r="JB515">
        <v>-1.416678044876584E-06</v>
      </c>
      <c r="JC515">
        <v>5.589822708492042E-10</v>
      </c>
      <c r="JD515">
        <v>-0.0366444106193515</v>
      </c>
      <c r="JE515">
        <v>-0.003883289402147765</v>
      </c>
      <c r="JF515">
        <v>0.001294046794190009</v>
      </c>
      <c r="JG515">
        <v>-2.515066912705432E-05</v>
      </c>
      <c r="JH515">
        <v>14</v>
      </c>
      <c r="JI515">
        <v>2052</v>
      </c>
      <c r="JJ515">
        <v>1</v>
      </c>
      <c r="JK515">
        <v>21</v>
      </c>
      <c r="JL515">
        <v>29355608.4</v>
      </c>
      <c r="JM515">
        <v>29355608.4</v>
      </c>
      <c r="JN515">
        <v>0.452881</v>
      </c>
      <c r="JO515">
        <v>2.5769</v>
      </c>
      <c r="JP515">
        <v>1.39893</v>
      </c>
      <c r="JQ515">
        <v>2.32544</v>
      </c>
      <c r="JR515">
        <v>1.44897</v>
      </c>
      <c r="JS515">
        <v>2.58057</v>
      </c>
      <c r="JT515">
        <v>38.0863</v>
      </c>
      <c r="JU515">
        <v>23.8686</v>
      </c>
      <c r="JV515">
        <v>18</v>
      </c>
      <c r="JW515">
        <v>479.203</v>
      </c>
      <c r="JX515">
        <v>442.07</v>
      </c>
      <c r="JY515">
        <v>19.7398</v>
      </c>
      <c r="JZ515">
        <v>28.7401</v>
      </c>
      <c r="KA515">
        <v>30.0004</v>
      </c>
      <c r="KB515">
        <v>28.3777</v>
      </c>
      <c r="KC515">
        <v>28.4418</v>
      </c>
      <c r="KD515">
        <v>8.96171</v>
      </c>
      <c r="KE515">
        <v>17.2394</v>
      </c>
      <c r="KF515">
        <v>19.4447</v>
      </c>
      <c r="KG515">
        <v>19.738</v>
      </c>
      <c r="KH515">
        <v>112.565</v>
      </c>
      <c r="KI515">
        <v>15.0854</v>
      </c>
      <c r="KJ515">
        <v>101.074</v>
      </c>
      <c r="KK515">
        <v>100.576</v>
      </c>
    </row>
    <row r="516" spans="1:297">
      <c r="A516">
        <v>500</v>
      </c>
      <c r="B516">
        <v>1761336512</v>
      </c>
      <c r="C516">
        <v>8471.400000095367</v>
      </c>
      <c r="D516" t="s">
        <v>1448</v>
      </c>
      <c r="E516" t="s">
        <v>1449</v>
      </c>
      <c r="F516">
        <v>5</v>
      </c>
      <c r="G516" t="s">
        <v>1411</v>
      </c>
      <c r="H516" t="s">
        <v>436</v>
      </c>
      <c r="I516">
        <v>1761336504.5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135.9541007318847</v>
      </c>
      <c r="AK516">
        <v>149.2593515151515</v>
      </c>
      <c r="AL516">
        <v>-3.323756805204019</v>
      </c>
      <c r="AM516">
        <v>65.50159131491658</v>
      </c>
      <c r="AN516">
        <f>(AP516 - AO516 + DY516*1E3/(8.314*(EA516+273.15)) * AR516/DX516 * AQ516) * DX516/(100*DL516) * 1000/(1000 - AP516)</f>
        <v>0</v>
      </c>
      <c r="AO516">
        <v>15.10457501798488</v>
      </c>
      <c r="AP516">
        <v>16.30809393939393</v>
      </c>
      <c r="AQ516">
        <v>1.608676432101581E-06</v>
      </c>
      <c r="AR516">
        <v>115.3288823850822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1761336504.5</v>
      </c>
      <c r="DR516">
        <v>169.6182592592593</v>
      </c>
      <c r="DS516">
        <v>148.8595925925926</v>
      </c>
      <c r="DT516">
        <v>16.3057925925926</v>
      </c>
      <c r="DU516">
        <v>15.10185185185185</v>
      </c>
      <c r="DV516">
        <v>169.4012962962963</v>
      </c>
      <c r="DW516">
        <v>16.17314074074074</v>
      </c>
      <c r="DX516">
        <v>500.0183333333334</v>
      </c>
      <c r="DY516">
        <v>90.06624444444444</v>
      </c>
      <c r="DZ516">
        <v>0.04822611851851853</v>
      </c>
      <c r="EA516">
        <v>23.66985185185185</v>
      </c>
      <c r="EB516">
        <v>23.99824074074074</v>
      </c>
      <c r="EC516">
        <v>999.9000000000001</v>
      </c>
      <c r="ED516">
        <v>0</v>
      </c>
      <c r="EE516">
        <v>0</v>
      </c>
      <c r="EF516">
        <v>9996.131481481481</v>
      </c>
      <c r="EG516">
        <v>0</v>
      </c>
      <c r="EH516">
        <v>1133.042962962963</v>
      </c>
      <c r="EI516">
        <v>20.75878888888889</v>
      </c>
      <c r="EJ516">
        <v>172.4298518518519</v>
      </c>
      <c r="EK516">
        <v>151.1421111111111</v>
      </c>
      <c r="EL516">
        <v>1.203935185185185</v>
      </c>
      <c r="EM516">
        <v>148.8595925925926</v>
      </c>
      <c r="EN516">
        <v>15.10185185185185</v>
      </c>
      <c r="EO516">
        <v>1.468601481481481</v>
      </c>
      <c r="EP516">
        <v>1.360168148148148</v>
      </c>
      <c r="EQ516">
        <v>12.64512592592593</v>
      </c>
      <c r="ER516">
        <v>11.48069259259259</v>
      </c>
      <c r="ES516">
        <v>1199.978518518519</v>
      </c>
      <c r="ET516">
        <v>0.9670040370370367</v>
      </c>
      <c r="EU516">
        <v>0.03299582962962963</v>
      </c>
      <c r="EV516">
        <v>0</v>
      </c>
      <c r="EW516">
        <v>1422.986666666667</v>
      </c>
      <c r="EX516">
        <v>5.000560000000001</v>
      </c>
      <c r="EY516">
        <v>16936.68888888889</v>
      </c>
      <c r="EZ516">
        <v>10316.64444444444</v>
      </c>
      <c r="FA516">
        <v>37.187</v>
      </c>
      <c r="FB516">
        <v>39.33066666666667</v>
      </c>
      <c r="FC516">
        <v>37.826</v>
      </c>
      <c r="FD516">
        <v>38.375</v>
      </c>
      <c r="FE516">
        <v>38.187</v>
      </c>
      <c r="FF516">
        <v>1155.548518518518</v>
      </c>
      <c r="FG516">
        <v>39.43</v>
      </c>
      <c r="FH516">
        <v>0</v>
      </c>
      <c r="FI516">
        <v>1761336548</v>
      </c>
      <c r="FJ516">
        <v>0</v>
      </c>
      <c r="FK516">
        <v>1422.8988</v>
      </c>
      <c r="FL516">
        <v>-19.69076919968886</v>
      </c>
      <c r="FM516">
        <v>-241.9384611340335</v>
      </c>
      <c r="FN516">
        <v>16936.088</v>
      </c>
      <c r="FO516">
        <v>15</v>
      </c>
      <c r="FP516">
        <v>0</v>
      </c>
      <c r="FQ516" t="s">
        <v>439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20.4774075</v>
      </c>
      <c r="GD516">
        <v>4.566196998123782</v>
      </c>
      <c r="GE516">
        <v>0.4404303074196301</v>
      </c>
      <c r="GF516">
        <v>0</v>
      </c>
      <c r="GG516">
        <v>1424.140294117647</v>
      </c>
      <c r="GH516">
        <v>-19.0268907551375</v>
      </c>
      <c r="GI516">
        <v>1.882449101404126</v>
      </c>
      <c r="GJ516">
        <v>0</v>
      </c>
      <c r="GK516">
        <v>1.20804475</v>
      </c>
      <c r="GL516">
        <v>-0.06249624765478883</v>
      </c>
      <c r="GM516">
        <v>0.006427278968389338</v>
      </c>
      <c r="GN516">
        <v>1</v>
      </c>
      <c r="GO516">
        <v>1</v>
      </c>
      <c r="GP516">
        <v>3</v>
      </c>
      <c r="GQ516" t="s">
        <v>446</v>
      </c>
      <c r="GR516">
        <v>3.12943</v>
      </c>
      <c r="GS516">
        <v>2.72592</v>
      </c>
      <c r="GT516">
        <v>0.0348796</v>
      </c>
      <c r="GU516">
        <v>0.0302854</v>
      </c>
      <c r="GV516">
        <v>0.0811452</v>
      </c>
      <c r="GW516">
        <v>0.07730289999999999</v>
      </c>
      <c r="GX516">
        <v>28993.3</v>
      </c>
      <c r="GY516">
        <v>28290.4</v>
      </c>
      <c r="GZ516">
        <v>30582.1</v>
      </c>
      <c r="HA516">
        <v>29428</v>
      </c>
      <c r="HB516">
        <v>38765.8</v>
      </c>
      <c r="HC516">
        <v>35722.5</v>
      </c>
      <c r="HD516">
        <v>46760.3</v>
      </c>
      <c r="HE516">
        <v>43721.4</v>
      </c>
      <c r="HF516">
        <v>1.8304</v>
      </c>
      <c r="HG516">
        <v>1.819</v>
      </c>
      <c r="HH516">
        <v>0.034079</v>
      </c>
      <c r="HI516">
        <v>0</v>
      </c>
      <c r="HJ516">
        <v>23.4337</v>
      </c>
      <c r="HK516">
        <v>999.9</v>
      </c>
      <c r="HL516">
        <v>32.5</v>
      </c>
      <c r="HM516">
        <v>32.7</v>
      </c>
      <c r="HN516">
        <v>17.926</v>
      </c>
      <c r="HO516">
        <v>63.8104</v>
      </c>
      <c r="HP516">
        <v>19.0625</v>
      </c>
      <c r="HQ516">
        <v>1</v>
      </c>
      <c r="HR516">
        <v>0.127581</v>
      </c>
      <c r="HS516">
        <v>2.83517</v>
      </c>
      <c r="HT516">
        <v>20.1839</v>
      </c>
      <c r="HU516">
        <v>5.22957</v>
      </c>
      <c r="HV516">
        <v>11.974</v>
      </c>
      <c r="HW516">
        <v>4.97075</v>
      </c>
      <c r="HX516">
        <v>3.28975</v>
      </c>
      <c r="HY516">
        <v>9999</v>
      </c>
      <c r="HZ516">
        <v>9999</v>
      </c>
      <c r="IA516">
        <v>9999</v>
      </c>
      <c r="IB516">
        <v>999.9</v>
      </c>
      <c r="IC516">
        <v>4.97297</v>
      </c>
      <c r="ID516">
        <v>1.87744</v>
      </c>
      <c r="IE516">
        <v>1.87553</v>
      </c>
      <c r="IF516">
        <v>1.87836</v>
      </c>
      <c r="IG516">
        <v>1.87505</v>
      </c>
      <c r="IH516">
        <v>1.87857</v>
      </c>
      <c r="II516">
        <v>1.87573</v>
      </c>
      <c r="IJ516">
        <v>1.87686</v>
      </c>
      <c r="IK516">
        <v>0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0.174</v>
      </c>
      <c r="IY516">
        <v>0.1326</v>
      </c>
      <c r="IZ516">
        <v>-0.1194416370607354</v>
      </c>
      <c r="JA516">
        <v>0.002211305909277446</v>
      </c>
      <c r="JB516">
        <v>-1.416678044876584E-06</v>
      </c>
      <c r="JC516">
        <v>5.589822708492042E-10</v>
      </c>
      <c r="JD516">
        <v>-0.0366444106193515</v>
      </c>
      <c r="JE516">
        <v>-0.003883289402147765</v>
      </c>
      <c r="JF516">
        <v>0.001294046794190009</v>
      </c>
      <c r="JG516">
        <v>-2.515066912705432E-05</v>
      </c>
      <c r="JH516">
        <v>14</v>
      </c>
      <c r="JI516">
        <v>2052</v>
      </c>
      <c r="JJ516">
        <v>1</v>
      </c>
      <c r="JK516">
        <v>21</v>
      </c>
      <c r="JL516">
        <v>29355608.5</v>
      </c>
      <c r="JM516">
        <v>29355608.5</v>
      </c>
      <c r="JN516">
        <v>0.411377</v>
      </c>
      <c r="JO516">
        <v>2.58667</v>
      </c>
      <c r="JP516">
        <v>1.39893</v>
      </c>
      <c r="JQ516">
        <v>2.32544</v>
      </c>
      <c r="JR516">
        <v>1.44897</v>
      </c>
      <c r="JS516">
        <v>2.52808</v>
      </c>
      <c r="JT516">
        <v>38.062</v>
      </c>
      <c r="JU516">
        <v>23.8598</v>
      </c>
      <c r="JV516">
        <v>18</v>
      </c>
      <c r="JW516">
        <v>479.319</v>
      </c>
      <c r="JX516">
        <v>441.896</v>
      </c>
      <c r="JY516">
        <v>19.7407</v>
      </c>
      <c r="JZ516">
        <v>28.7432</v>
      </c>
      <c r="KA516">
        <v>30.0001</v>
      </c>
      <c r="KB516">
        <v>28.3809</v>
      </c>
      <c r="KC516">
        <v>28.4454</v>
      </c>
      <c r="KD516">
        <v>8.20031</v>
      </c>
      <c r="KE516">
        <v>17.2394</v>
      </c>
      <c r="KF516">
        <v>19.4447</v>
      </c>
      <c r="KG516">
        <v>19.7624</v>
      </c>
      <c r="KH516">
        <v>99.1991</v>
      </c>
      <c r="KI516">
        <v>15.0854</v>
      </c>
      <c r="KJ516">
        <v>101.072</v>
      </c>
      <c r="KK516">
        <v>100.573</v>
      </c>
    </row>
    <row r="517" spans="1:297">
      <c r="A517">
        <v>501</v>
      </c>
      <c r="B517">
        <v>1761336517</v>
      </c>
      <c r="C517">
        <v>8476.400000095367</v>
      </c>
      <c r="D517" t="s">
        <v>1450</v>
      </c>
      <c r="E517" t="s">
        <v>1451</v>
      </c>
      <c r="F517">
        <v>5</v>
      </c>
      <c r="G517" t="s">
        <v>1411</v>
      </c>
      <c r="H517" t="s">
        <v>436</v>
      </c>
      <c r="I517">
        <v>1761336509.214286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119.1364248862122</v>
      </c>
      <c r="AK517">
        <v>132.8145939393939</v>
      </c>
      <c r="AL517">
        <v>-3.285903734730256</v>
      </c>
      <c r="AM517">
        <v>65.50159131491658</v>
      </c>
      <c r="AN517">
        <f>(AP517 - AO517 + DY517*1E3/(8.314*(EA517+273.15)) * AR517/DX517 * AQ517) * DX517/(100*DL517) * 1000/(1000 - AP517)</f>
        <v>0</v>
      </c>
      <c r="AO517">
        <v>15.10801076184656</v>
      </c>
      <c r="AP517">
        <v>16.3140393939394</v>
      </c>
      <c r="AQ517">
        <v>3.828697940798789E-06</v>
      </c>
      <c r="AR517">
        <v>115.3288823850822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1761336509.214286</v>
      </c>
      <c r="DR517">
        <v>154.30375</v>
      </c>
      <c r="DS517">
        <v>133.21675</v>
      </c>
      <c r="DT517">
        <v>16.30781428571429</v>
      </c>
      <c r="DU517">
        <v>15.105375</v>
      </c>
      <c r="DV517">
        <v>154.11425</v>
      </c>
      <c r="DW517">
        <v>16.17512857142857</v>
      </c>
      <c r="DX517">
        <v>499.9955</v>
      </c>
      <c r="DY517">
        <v>90.06444285714285</v>
      </c>
      <c r="DZ517">
        <v>0.04807746785714285</v>
      </c>
      <c r="EA517">
        <v>23.66902142857143</v>
      </c>
      <c r="EB517">
        <v>23.99550714285714</v>
      </c>
      <c r="EC517">
        <v>999.9000000000002</v>
      </c>
      <c r="ED517">
        <v>0</v>
      </c>
      <c r="EE517">
        <v>0</v>
      </c>
      <c r="EF517">
        <v>10005.98214285714</v>
      </c>
      <c r="EG517">
        <v>0</v>
      </c>
      <c r="EH517">
        <v>1133.032857142857</v>
      </c>
      <c r="EI517">
        <v>21.08716071428571</v>
      </c>
      <c r="EJ517">
        <v>156.8618214285714</v>
      </c>
      <c r="EK517">
        <v>135.2598571428572</v>
      </c>
      <c r="EL517">
        <v>1.202436071428571</v>
      </c>
      <c r="EM517">
        <v>133.21675</v>
      </c>
      <c r="EN517">
        <v>15.105375</v>
      </c>
      <c r="EO517">
        <v>1.468753928571428</v>
      </c>
      <c r="EP517">
        <v>1.360458214285714</v>
      </c>
      <c r="EQ517">
        <v>12.64670714285714</v>
      </c>
      <c r="ER517">
        <v>11.48391428571429</v>
      </c>
      <c r="ES517">
        <v>1199.998214285714</v>
      </c>
      <c r="ET517">
        <v>0.9670045714285712</v>
      </c>
      <c r="EU517">
        <v>0.03299528571428572</v>
      </c>
      <c r="EV517">
        <v>0</v>
      </c>
      <c r="EW517">
        <v>1421.381785714286</v>
      </c>
      <c r="EX517">
        <v>5.000560000000001</v>
      </c>
      <c r="EY517">
        <v>16917.49642857143</v>
      </c>
      <c r="EZ517">
        <v>10316.81071428571</v>
      </c>
      <c r="FA517">
        <v>37.187</v>
      </c>
      <c r="FB517">
        <v>39.32324999999999</v>
      </c>
      <c r="FC517">
        <v>37.8255</v>
      </c>
      <c r="FD517">
        <v>38.37721428571428</v>
      </c>
      <c r="FE517">
        <v>38.187</v>
      </c>
      <c r="FF517">
        <v>1155.568214285714</v>
      </c>
      <c r="FG517">
        <v>39.43</v>
      </c>
      <c r="FH517">
        <v>0</v>
      </c>
      <c r="FI517">
        <v>1761336553.4</v>
      </c>
      <c r="FJ517">
        <v>0</v>
      </c>
      <c r="FK517">
        <v>1421.170384615384</v>
      </c>
      <c r="FL517">
        <v>-20.71829059948737</v>
      </c>
      <c r="FM517">
        <v>-247.7982905772778</v>
      </c>
      <c r="FN517">
        <v>16915.16538461539</v>
      </c>
      <c r="FO517">
        <v>15</v>
      </c>
      <c r="FP517">
        <v>0</v>
      </c>
      <c r="FQ517" t="s">
        <v>439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20.85420731707317</v>
      </c>
      <c r="GD517">
        <v>4.154920557491304</v>
      </c>
      <c r="GE517">
        <v>0.4122240288319697</v>
      </c>
      <c r="GF517">
        <v>0</v>
      </c>
      <c r="GG517">
        <v>1422.347647058823</v>
      </c>
      <c r="GH517">
        <v>-20.1781512708743</v>
      </c>
      <c r="GI517">
        <v>1.995593762184038</v>
      </c>
      <c r="GJ517">
        <v>0</v>
      </c>
      <c r="GK517">
        <v>1.204097073170732</v>
      </c>
      <c r="GL517">
        <v>-0.02405519163762971</v>
      </c>
      <c r="GM517">
        <v>0.003030490778817784</v>
      </c>
      <c r="GN517">
        <v>1</v>
      </c>
      <c r="GO517">
        <v>1</v>
      </c>
      <c r="GP517">
        <v>3</v>
      </c>
      <c r="GQ517" t="s">
        <v>446</v>
      </c>
      <c r="GR517">
        <v>3.12937</v>
      </c>
      <c r="GS517">
        <v>2.72589</v>
      </c>
      <c r="GT517">
        <v>0.031269</v>
      </c>
      <c r="GU517">
        <v>0.0264223</v>
      </c>
      <c r="GV517">
        <v>0.0811665</v>
      </c>
      <c r="GW517">
        <v>0.0773181</v>
      </c>
      <c r="GX517">
        <v>29102.1</v>
      </c>
      <c r="GY517">
        <v>28403.6</v>
      </c>
      <c r="GZ517">
        <v>30582.5</v>
      </c>
      <c r="HA517">
        <v>29428.6</v>
      </c>
      <c r="HB517">
        <v>38765</v>
      </c>
      <c r="HC517">
        <v>35722.6</v>
      </c>
      <c r="HD517">
        <v>46760.8</v>
      </c>
      <c r="HE517">
        <v>43722.6</v>
      </c>
      <c r="HF517">
        <v>1.83072</v>
      </c>
      <c r="HG517">
        <v>1.81868</v>
      </c>
      <c r="HH517">
        <v>0.0342727</v>
      </c>
      <c r="HI517">
        <v>0</v>
      </c>
      <c r="HJ517">
        <v>23.4327</v>
      </c>
      <c r="HK517">
        <v>999.9</v>
      </c>
      <c r="HL517">
        <v>32.5</v>
      </c>
      <c r="HM517">
        <v>32.7</v>
      </c>
      <c r="HN517">
        <v>17.9269</v>
      </c>
      <c r="HO517">
        <v>63.6104</v>
      </c>
      <c r="HP517">
        <v>19.3149</v>
      </c>
      <c r="HQ517">
        <v>1</v>
      </c>
      <c r="HR517">
        <v>0.12733</v>
      </c>
      <c r="HS517">
        <v>2.82648</v>
      </c>
      <c r="HT517">
        <v>20.184</v>
      </c>
      <c r="HU517">
        <v>5.22987</v>
      </c>
      <c r="HV517">
        <v>11.974</v>
      </c>
      <c r="HW517">
        <v>4.97085</v>
      </c>
      <c r="HX517">
        <v>3.28975</v>
      </c>
      <c r="HY517">
        <v>9999</v>
      </c>
      <c r="HZ517">
        <v>9999</v>
      </c>
      <c r="IA517">
        <v>9999</v>
      </c>
      <c r="IB517">
        <v>999.9</v>
      </c>
      <c r="IC517">
        <v>4.97296</v>
      </c>
      <c r="ID517">
        <v>1.87744</v>
      </c>
      <c r="IE517">
        <v>1.87551</v>
      </c>
      <c r="IF517">
        <v>1.87836</v>
      </c>
      <c r="IG517">
        <v>1.87503</v>
      </c>
      <c r="IH517">
        <v>1.87857</v>
      </c>
      <c r="II517">
        <v>1.87574</v>
      </c>
      <c r="IJ517">
        <v>1.87687</v>
      </c>
      <c r="IK517">
        <v>0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0.144</v>
      </c>
      <c r="IY517">
        <v>0.1328</v>
      </c>
      <c r="IZ517">
        <v>-0.1194416370607354</v>
      </c>
      <c r="JA517">
        <v>0.002211305909277446</v>
      </c>
      <c r="JB517">
        <v>-1.416678044876584E-06</v>
      </c>
      <c r="JC517">
        <v>5.589822708492042E-10</v>
      </c>
      <c r="JD517">
        <v>-0.0366444106193515</v>
      </c>
      <c r="JE517">
        <v>-0.003883289402147765</v>
      </c>
      <c r="JF517">
        <v>0.001294046794190009</v>
      </c>
      <c r="JG517">
        <v>-2.515066912705432E-05</v>
      </c>
      <c r="JH517">
        <v>14</v>
      </c>
      <c r="JI517">
        <v>2052</v>
      </c>
      <c r="JJ517">
        <v>1</v>
      </c>
      <c r="JK517">
        <v>21</v>
      </c>
      <c r="JL517">
        <v>29355608.6</v>
      </c>
      <c r="JM517">
        <v>29355608.6</v>
      </c>
      <c r="JN517">
        <v>0.373535</v>
      </c>
      <c r="JO517">
        <v>2.59644</v>
      </c>
      <c r="JP517">
        <v>1.39893</v>
      </c>
      <c r="JQ517">
        <v>2.32544</v>
      </c>
      <c r="JR517">
        <v>1.44897</v>
      </c>
      <c r="JS517">
        <v>2.47559</v>
      </c>
      <c r="JT517">
        <v>38.0863</v>
      </c>
      <c r="JU517">
        <v>23.8598</v>
      </c>
      <c r="JV517">
        <v>18</v>
      </c>
      <c r="JW517">
        <v>479.52</v>
      </c>
      <c r="JX517">
        <v>441.721</v>
      </c>
      <c r="JY517">
        <v>19.7608</v>
      </c>
      <c r="JZ517">
        <v>28.7463</v>
      </c>
      <c r="KA517">
        <v>30.0001</v>
      </c>
      <c r="KB517">
        <v>28.3844</v>
      </c>
      <c r="KC517">
        <v>28.4491</v>
      </c>
      <c r="KD517">
        <v>7.37828</v>
      </c>
      <c r="KE517">
        <v>17.2394</v>
      </c>
      <c r="KF517">
        <v>19.4447</v>
      </c>
      <c r="KG517">
        <v>19.7671</v>
      </c>
      <c r="KH517">
        <v>79.1628</v>
      </c>
      <c r="KI517">
        <v>15.0854</v>
      </c>
      <c r="KJ517">
        <v>101.073</v>
      </c>
      <c r="KK517">
        <v>100.575</v>
      </c>
    </row>
    <row r="518" spans="1:297">
      <c r="A518">
        <v>502</v>
      </c>
      <c r="B518">
        <v>1761336522</v>
      </c>
      <c r="C518">
        <v>8481.400000095367</v>
      </c>
      <c r="D518" t="s">
        <v>1452</v>
      </c>
      <c r="E518" t="s">
        <v>1453</v>
      </c>
      <c r="F518">
        <v>5</v>
      </c>
      <c r="G518" t="s">
        <v>1411</v>
      </c>
      <c r="H518" t="s">
        <v>436</v>
      </c>
      <c r="I518">
        <v>1761336514.5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102.1268628174838</v>
      </c>
      <c r="AK518">
        <v>116.2747575757576</v>
      </c>
      <c r="AL518">
        <v>-3.304401463125195</v>
      </c>
      <c r="AM518">
        <v>65.50159131491658</v>
      </c>
      <c r="AN518">
        <f>(AP518 - AO518 + DY518*1E3/(8.314*(EA518+273.15)) * AR518/DX518 * AQ518) * DX518/(100*DL518) * 1000/(1000 - AP518)</f>
        <v>0</v>
      </c>
      <c r="AO518">
        <v>15.11195354306057</v>
      </c>
      <c r="AP518">
        <v>16.32103999999999</v>
      </c>
      <c r="AQ518">
        <v>1.390179253672534E-06</v>
      </c>
      <c r="AR518">
        <v>115.3288823850822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1761336514.5</v>
      </c>
      <c r="DR518">
        <v>137.1204444444444</v>
      </c>
      <c r="DS518">
        <v>115.6402740740741</v>
      </c>
      <c r="DT518">
        <v>16.31217777777778</v>
      </c>
      <c r="DU518">
        <v>15.1086</v>
      </c>
      <c r="DV518">
        <v>136.9623703703704</v>
      </c>
      <c r="DW518">
        <v>16.17942592592593</v>
      </c>
      <c r="DX518">
        <v>500.0033333333333</v>
      </c>
      <c r="DY518">
        <v>90.06333703703703</v>
      </c>
      <c r="DZ518">
        <v>0.04805597407407407</v>
      </c>
      <c r="EA518">
        <v>23.66938148148148</v>
      </c>
      <c r="EB518">
        <v>23.99427407407407</v>
      </c>
      <c r="EC518">
        <v>999.9000000000001</v>
      </c>
      <c r="ED518">
        <v>0</v>
      </c>
      <c r="EE518">
        <v>0</v>
      </c>
      <c r="EF518">
        <v>10009.74777777777</v>
      </c>
      <c r="EG518">
        <v>0</v>
      </c>
      <c r="EH518">
        <v>1133.035555555555</v>
      </c>
      <c r="EI518">
        <v>21.4802</v>
      </c>
      <c r="EJ518">
        <v>139.3942222222222</v>
      </c>
      <c r="EK518">
        <v>117.4142148148148</v>
      </c>
      <c r="EL518">
        <v>1.203582592592592</v>
      </c>
      <c r="EM518">
        <v>115.6402740740741</v>
      </c>
      <c r="EN518">
        <v>15.1086</v>
      </c>
      <c r="EO518">
        <v>1.46912962962963</v>
      </c>
      <c r="EP518">
        <v>1.360731111111111</v>
      </c>
      <c r="EQ518">
        <v>12.6506037037037</v>
      </c>
      <c r="ER518">
        <v>11.48694444444444</v>
      </c>
      <c r="ES518">
        <v>1199.995555555555</v>
      </c>
      <c r="ET518">
        <v>0.9670045925925924</v>
      </c>
      <c r="EU518">
        <v>0.03299524444444445</v>
      </c>
      <c r="EV518">
        <v>0</v>
      </c>
      <c r="EW518">
        <v>1419.528148148148</v>
      </c>
      <c r="EX518">
        <v>5.000560000000001</v>
      </c>
      <c r="EY518">
        <v>16895.06666666667</v>
      </c>
      <c r="EZ518">
        <v>10316.79259259259</v>
      </c>
      <c r="FA518">
        <v>37.187</v>
      </c>
      <c r="FB518">
        <v>39.33066666666667</v>
      </c>
      <c r="FC518">
        <v>37.82133333333333</v>
      </c>
      <c r="FD518">
        <v>38.38648148148148</v>
      </c>
      <c r="FE518">
        <v>38.187</v>
      </c>
      <c r="FF518">
        <v>1155.565555555556</v>
      </c>
      <c r="FG518">
        <v>39.43</v>
      </c>
      <c r="FH518">
        <v>0</v>
      </c>
      <c r="FI518">
        <v>1761336558.2</v>
      </c>
      <c r="FJ518">
        <v>0</v>
      </c>
      <c r="FK518">
        <v>1419.446538461538</v>
      </c>
      <c r="FL518">
        <v>-21.26666668950958</v>
      </c>
      <c r="FM518">
        <v>-259.6307693328461</v>
      </c>
      <c r="FN518">
        <v>16894.77692307692</v>
      </c>
      <c r="FO518">
        <v>15</v>
      </c>
      <c r="FP518">
        <v>0</v>
      </c>
      <c r="FQ518" t="s">
        <v>439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21.2896475</v>
      </c>
      <c r="GD518">
        <v>4.470618011257043</v>
      </c>
      <c r="GE518">
        <v>0.4343051409939213</v>
      </c>
      <c r="GF518">
        <v>0</v>
      </c>
      <c r="GG518">
        <v>1420.52</v>
      </c>
      <c r="GH518">
        <v>-21.04660046836074</v>
      </c>
      <c r="GI518">
        <v>2.081708856854357</v>
      </c>
      <c r="GJ518">
        <v>0</v>
      </c>
      <c r="GK518">
        <v>1.20322925</v>
      </c>
      <c r="GL518">
        <v>0.0123218386491517</v>
      </c>
      <c r="GM518">
        <v>0.001821373640278148</v>
      </c>
      <c r="GN518">
        <v>1</v>
      </c>
      <c r="GO518">
        <v>1</v>
      </c>
      <c r="GP518">
        <v>3</v>
      </c>
      <c r="GQ518" t="s">
        <v>446</v>
      </c>
      <c r="GR518">
        <v>3.12938</v>
      </c>
      <c r="GS518">
        <v>2.72591</v>
      </c>
      <c r="GT518">
        <v>0.0275546</v>
      </c>
      <c r="GU518">
        <v>0.0225232</v>
      </c>
      <c r="GV518">
        <v>0.0811916</v>
      </c>
      <c r="GW518">
        <v>0.07732169999999999</v>
      </c>
      <c r="GX518">
        <v>29213.9</v>
      </c>
      <c r="GY518">
        <v>28516.4</v>
      </c>
      <c r="GZ518">
        <v>30582.8</v>
      </c>
      <c r="HA518">
        <v>29427.7</v>
      </c>
      <c r="HB518">
        <v>38764.4</v>
      </c>
      <c r="HC518">
        <v>35720.9</v>
      </c>
      <c r="HD518">
        <v>46761.6</v>
      </c>
      <c r="HE518">
        <v>43721</v>
      </c>
      <c r="HF518">
        <v>1.83045</v>
      </c>
      <c r="HG518">
        <v>1.8187</v>
      </c>
      <c r="HH518">
        <v>0.0341088</v>
      </c>
      <c r="HI518">
        <v>0</v>
      </c>
      <c r="HJ518">
        <v>23.4317</v>
      </c>
      <c r="HK518">
        <v>999.9</v>
      </c>
      <c r="HL518">
        <v>32.5</v>
      </c>
      <c r="HM518">
        <v>32.7</v>
      </c>
      <c r="HN518">
        <v>17.9247</v>
      </c>
      <c r="HO518">
        <v>63.5004</v>
      </c>
      <c r="HP518">
        <v>19.1667</v>
      </c>
      <c r="HQ518">
        <v>1</v>
      </c>
      <c r="HR518">
        <v>0.127724</v>
      </c>
      <c r="HS518">
        <v>2.84884</v>
      </c>
      <c r="HT518">
        <v>20.1835</v>
      </c>
      <c r="HU518">
        <v>5.22912</v>
      </c>
      <c r="HV518">
        <v>11.974</v>
      </c>
      <c r="HW518">
        <v>4.9702</v>
      </c>
      <c r="HX518">
        <v>3.2896</v>
      </c>
      <c r="HY518">
        <v>9999</v>
      </c>
      <c r="HZ518">
        <v>9999</v>
      </c>
      <c r="IA518">
        <v>9999</v>
      </c>
      <c r="IB518">
        <v>999.9</v>
      </c>
      <c r="IC518">
        <v>4.97298</v>
      </c>
      <c r="ID518">
        <v>1.87744</v>
      </c>
      <c r="IE518">
        <v>1.87556</v>
      </c>
      <c r="IF518">
        <v>1.87837</v>
      </c>
      <c r="IG518">
        <v>1.87506</v>
      </c>
      <c r="IH518">
        <v>1.87862</v>
      </c>
      <c r="II518">
        <v>1.87576</v>
      </c>
      <c r="IJ518">
        <v>1.87692</v>
      </c>
      <c r="IK518">
        <v>0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0.113</v>
      </c>
      <c r="IY518">
        <v>0.133</v>
      </c>
      <c r="IZ518">
        <v>-0.1194416370607354</v>
      </c>
      <c r="JA518">
        <v>0.002211305909277446</v>
      </c>
      <c r="JB518">
        <v>-1.416678044876584E-06</v>
      </c>
      <c r="JC518">
        <v>5.589822708492042E-10</v>
      </c>
      <c r="JD518">
        <v>-0.0366444106193515</v>
      </c>
      <c r="JE518">
        <v>-0.003883289402147765</v>
      </c>
      <c r="JF518">
        <v>0.001294046794190009</v>
      </c>
      <c r="JG518">
        <v>-2.515066912705432E-05</v>
      </c>
      <c r="JH518">
        <v>14</v>
      </c>
      <c r="JI518">
        <v>2052</v>
      </c>
      <c r="JJ518">
        <v>1</v>
      </c>
      <c r="JK518">
        <v>21</v>
      </c>
      <c r="JL518">
        <v>29355608.7</v>
      </c>
      <c r="JM518">
        <v>29355608.7</v>
      </c>
      <c r="JN518">
        <v>0.334473</v>
      </c>
      <c r="JO518">
        <v>2.60254</v>
      </c>
      <c r="JP518">
        <v>1.39893</v>
      </c>
      <c r="JQ518">
        <v>2.32544</v>
      </c>
      <c r="JR518">
        <v>1.44897</v>
      </c>
      <c r="JS518">
        <v>2.44385</v>
      </c>
      <c r="JT518">
        <v>38.0863</v>
      </c>
      <c r="JU518">
        <v>23.8511</v>
      </c>
      <c r="JV518">
        <v>18</v>
      </c>
      <c r="JW518">
        <v>479.393</v>
      </c>
      <c r="JX518">
        <v>441.759</v>
      </c>
      <c r="JY518">
        <v>19.7699</v>
      </c>
      <c r="JZ518">
        <v>28.75</v>
      </c>
      <c r="KA518">
        <v>30.0002</v>
      </c>
      <c r="KB518">
        <v>28.388</v>
      </c>
      <c r="KC518">
        <v>28.4521</v>
      </c>
      <c r="KD518">
        <v>6.66004</v>
      </c>
      <c r="KE518">
        <v>17.2394</v>
      </c>
      <c r="KF518">
        <v>19.4447</v>
      </c>
      <c r="KG518">
        <v>19.7696</v>
      </c>
      <c r="KH518">
        <v>65.75620000000001</v>
      </c>
      <c r="KI518">
        <v>15.0853</v>
      </c>
      <c r="KJ518">
        <v>101.075</v>
      </c>
      <c r="KK518">
        <v>100.572</v>
      </c>
    </row>
    <row r="519" spans="1:297">
      <c r="A519">
        <v>503</v>
      </c>
      <c r="B519">
        <v>1761336527</v>
      </c>
      <c r="C519">
        <v>8486.400000095367</v>
      </c>
      <c r="D519" t="s">
        <v>1454</v>
      </c>
      <c r="E519" t="s">
        <v>1455</v>
      </c>
      <c r="F519">
        <v>5</v>
      </c>
      <c r="G519" t="s">
        <v>1411</v>
      </c>
      <c r="H519" t="s">
        <v>436</v>
      </c>
      <c r="I519">
        <v>1761336519.214286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85.75012422914033</v>
      </c>
      <c r="AK519">
        <v>100.0109696969697</v>
      </c>
      <c r="AL519">
        <v>-3.231269698264511</v>
      </c>
      <c r="AM519">
        <v>65.50159131491658</v>
      </c>
      <c r="AN519">
        <f>(AP519 - AO519 + DY519*1E3/(8.314*(EA519+273.15)) * AR519/DX519 * AQ519) * DX519/(100*DL519) * 1000/(1000 - AP519)</f>
        <v>0</v>
      </c>
      <c r="AO519">
        <v>15.11243242260259</v>
      </c>
      <c r="AP519">
        <v>16.32736969696969</v>
      </c>
      <c r="AQ519">
        <v>3.840083057354937E-06</v>
      </c>
      <c r="AR519">
        <v>115.3288823850822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1761336519.214286</v>
      </c>
      <c r="DR519">
        <v>121.8285928571429</v>
      </c>
      <c r="DS519">
        <v>100.1287</v>
      </c>
      <c r="DT519">
        <v>16.31772857142857</v>
      </c>
      <c r="DU519">
        <v>15.11109642857143</v>
      </c>
      <c r="DV519">
        <v>121.6991428571429</v>
      </c>
      <c r="DW519">
        <v>16.184875</v>
      </c>
      <c r="DX519">
        <v>500.0039285714287</v>
      </c>
      <c r="DY519">
        <v>90.06361071428572</v>
      </c>
      <c r="DZ519">
        <v>0.048142075</v>
      </c>
      <c r="EA519">
        <v>23.66939642857143</v>
      </c>
      <c r="EB519">
        <v>23.99511428571429</v>
      </c>
      <c r="EC519">
        <v>999.9000000000002</v>
      </c>
      <c r="ED519">
        <v>0</v>
      </c>
      <c r="EE519">
        <v>0</v>
      </c>
      <c r="EF519">
        <v>9997.504285714285</v>
      </c>
      <c r="EG519">
        <v>0</v>
      </c>
      <c r="EH519">
        <v>1133.03</v>
      </c>
      <c r="EI519">
        <v>21.69993571428571</v>
      </c>
      <c r="EJ519">
        <v>123.8495</v>
      </c>
      <c r="EK519">
        <v>101.6648928571429</v>
      </c>
      <c r="EL519">
        <v>1.206637857142857</v>
      </c>
      <c r="EM519">
        <v>100.1287</v>
      </c>
      <c r="EN519">
        <v>15.11109642857143</v>
      </c>
      <c r="EO519">
        <v>1.469633928571428</v>
      </c>
      <c r="EP519">
        <v>1.360960357142857</v>
      </c>
      <c r="EQ519">
        <v>12.65583928571428</v>
      </c>
      <c r="ER519">
        <v>11.48949642857143</v>
      </c>
      <c r="ES519">
        <v>1200.011428571429</v>
      </c>
      <c r="ET519">
        <v>0.967005107142857</v>
      </c>
      <c r="EU519">
        <v>0.03299472142857143</v>
      </c>
      <c r="EV519">
        <v>0</v>
      </c>
      <c r="EW519">
        <v>1417.749642857143</v>
      </c>
      <c r="EX519">
        <v>5.000560000000001</v>
      </c>
      <c r="EY519">
        <v>16874.19642857143</v>
      </c>
      <c r="EZ519">
        <v>10316.93214285714</v>
      </c>
      <c r="FA519">
        <v>37.187</v>
      </c>
      <c r="FB519">
        <v>39.348</v>
      </c>
      <c r="FC519">
        <v>37.83</v>
      </c>
      <c r="FD519">
        <v>38.3905</v>
      </c>
      <c r="FE519">
        <v>38.187</v>
      </c>
      <c r="FF519">
        <v>1155.581428571429</v>
      </c>
      <c r="FG519">
        <v>39.43</v>
      </c>
      <c r="FH519">
        <v>0</v>
      </c>
      <c r="FI519">
        <v>1761336563</v>
      </c>
      <c r="FJ519">
        <v>0</v>
      </c>
      <c r="FK519">
        <v>1417.636538461539</v>
      </c>
      <c r="FL519">
        <v>-22.93025637669273</v>
      </c>
      <c r="FM519">
        <v>-281.5111106439659</v>
      </c>
      <c r="FN519">
        <v>16873.16923076923</v>
      </c>
      <c r="FO519">
        <v>15</v>
      </c>
      <c r="FP519">
        <v>0</v>
      </c>
      <c r="FQ519" t="s">
        <v>439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21.5114975</v>
      </c>
      <c r="GD519">
        <v>3.561830769230745</v>
      </c>
      <c r="GE519">
        <v>0.3708792502200006</v>
      </c>
      <c r="GF519">
        <v>0</v>
      </c>
      <c r="GG519">
        <v>1418.967647058824</v>
      </c>
      <c r="GH519">
        <v>-22.27685256247347</v>
      </c>
      <c r="GI519">
        <v>2.203776249483028</v>
      </c>
      <c r="GJ519">
        <v>0</v>
      </c>
      <c r="GK519">
        <v>1.205022</v>
      </c>
      <c r="GL519">
        <v>0.03459242026266576</v>
      </c>
      <c r="GM519">
        <v>0.003755902155275108</v>
      </c>
      <c r="GN519">
        <v>1</v>
      </c>
      <c r="GO519">
        <v>1</v>
      </c>
      <c r="GP519">
        <v>3</v>
      </c>
      <c r="GQ519" t="s">
        <v>446</v>
      </c>
      <c r="GR519">
        <v>3.12935</v>
      </c>
      <c r="GS519">
        <v>2.72604</v>
      </c>
      <c r="GT519">
        <v>0.0238428</v>
      </c>
      <c r="GU519">
        <v>0.0187375</v>
      </c>
      <c r="GV519">
        <v>0.0812137</v>
      </c>
      <c r="GW519">
        <v>0.07733379999999999</v>
      </c>
      <c r="GX519">
        <v>29324.9</v>
      </c>
      <c r="GY519">
        <v>28626.4</v>
      </c>
      <c r="GZ519">
        <v>30582.3</v>
      </c>
      <c r="HA519">
        <v>29427.3</v>
      </c>
      <c r="HB519">
        <v>38762.5</v>
      </c>
      <c r="HC519">
        <v>35719.9</v>
      </c>
      <c r="HD519">
        <v>46760.7</v>
      </c>
      <c r="HE519">
        <v>43720.6</v>
      </c>
      <c r="HF519">
        <v>1.83025</v>
      </c>
      <c r="HG519">
        <v>1.8186</v>
      </c>
      <c r="HH519">
        <v>0.0342876</v>
      </c>
      <c r="HI519">
        <v>0</v>
      </c>
      <c r="HJ519">
        <v>23.4312</v>
      </c>
      <c r="HK519">
        <v>999.9</v>
      </c>
      <c r="HL519">
        <v>32.5</v>
      </c>
      <c r="HM519">
        <v>32.7</v>
      </c>
      <c r="HN519">
        <v>17.9249</v>
      </c>
      <c r="HO519">
        <v>63.6304</v>
      </c>
      <c r="HP519">
        <v>19.347</v>
      </c>
      <c r="HQ519">
        <v>1</v>
      </c>
      <c r="HR519">
        <v>0.128018</v>
      </c>
      <c r="HS519">
        <v>2.8569</v>
      </c>
      <c r="HT519">
        <v>20.1834</v>
      </c>
      <c r="HU519">
        <v>5.22822</v>
      </c>
      <c r="HV519">
        <v>11.974</v>
      </c>
      <c r="HW519">
        <v>4.97015</v>
      </c>
      <c r="HX519">
        <v>3.28948</v>
      </c>
      <c r="HY519">
        <v>9999</v>
      </c>
      <c r="HZ519">
        <v>9999</v>
      </c>
      <c r="IA519">
        <v>9999</v>
      </c>
      <c r="IB519">
        <v>999.9</v>
      </c>
      <c r="IC519">
        <v>4.97297</v>
      </c>
      <c r="ID519">
        <v>1.87744</v>
      </c>
      <c r="IE519">
        <v>1.87554</v>
      </c>
      <c r="IF519">
        <v>1.87838</v>
      </c>
      <c r="IG519">
        <v>1.87503</v>
      </c>
      <c r="IH519">
        <v>1.8786</v>
      </c>
      <c r="II519">
        <v>1.87574</v>
      </c>
      <c r="IJ519">
        <v>1.8769</v>
      </c>
      <c r="IK519">
        <v>0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0.082</v>
      </c>
      <c r="IY519">
        <v>0.133</v>
      </c>
      <c r="IZ519">
        <v>-0.1194416370607354</v>
      </c>
      <c r="JA519">
        <v>0.002211305909277446</v>
      </c>
      <c r="JB519">
        <v>-1.416678044876584E-06</v>
      </c>
      <c r="JC519">
        <v>5.589822708492042E-10</v>
      </c>
      <c r="JD519">
        <v>-0.0366444106193515</v>
      </c>
      <c r="JE519">
        <v>-0.003883289402147765</v>
      </c>
      <c r="JF519">
        <v>0.001294046794190009</v>
      </c>
      <c r="JG519">
        <v>-2.515066912705432E-05</v>
      </c>
      <c r="JH519">
        <v>14</v>
      </c>
      <c r="JI519">
        <v>2052</v>
      </c>
      <c r="JJ519">
        <v>1</v>
      </c>
      <c r="JK519">
        <v>21</v>
      </c>
      <c r="JL519">
        <v>29355608.8</v>
      </c>
      <c r="JM519">
        <v>29355608.8</v>
      </c>
      <c r="JN519">
        <v>0.296631</v>
      </c>
      <c r="JO519">
        <v>2.59277</v>
      </c>
      <c r="JP519">
        <v>1.39893</v>
      </c>
      <c r="JQ519">
        <v>2.32544</v>
      </c>
      <c r="JR519">
        <v>1.44897</v>
      </c>
      <c r="JS519">
        <v>2.5293</v>
      </c>
      <c r="JT519">
        <v>38.0863</v>
      </c>
      <c r="JU519">
        <v>23.8686</v>
      </c>
      <c r="JV519">
        <v>18</v>
      </c>
      <c r="JW519">
        <v>479.307</v>
      </c>
      <c r="JX519">
        <v>441.724</v>
      </c>
      <c r="JY519">
        <v>19.7736</v>
      </c>
      <c r="JZ519">
        <v>28.7531</v>
      </c>
      <c r="KA519">
        <v>30.0004</v>
      </c>
      <c r="KB519">
        <v>28.3917</v>
      </c>
      <c r="KC519">
        <v>28.4557</v>
      </c>
      <c r="KD519">
        <v>5.92334</v>
      </c>
      <c r="KE519">
        <v>17.2394</v>
      </c>
      <c r="KF519">
        <v>19.4447</v>
      </c>
      <c r="KG519">
        <v>19.7735</v>
      </c>
      <c r="KH519">
        <v>52.3995</v>
      </c>
      <c r="KI519">
        <v>15.0796</v>
      </c>
      <c r="KJ519">
        <v>101.073</v>
      </c>
      <c r="KK519">
        <v>100.571</v>
      </c>
    </row>
    <row r="520" spans="1:297">
      <c r="A520">
        <v>504</v>
      </c>
      <c r="B520">
        <v>1761336532</v>
      </c>
      <c r="C520">
        <v>8491.400000095367</v>
      </c>
      <c r="D520" t="s">
        <v>1456</v>
      </c>
      <c r="E520" t="s">
        <v>1457</v>
      </c>
      <c r="F520">
        <v>5</v>
      </c>
      <c r="G520" t="s">
        <v>1411</v>
      </c>
      <c r="H520" t="s">
        <v>436</v>
      </c>
      <c r="I520">
        <v>1761336524.5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69.59106265827711</v>
      </c>
      <c r="AK520">
        <v>84.01429636363635</v>
      </c>
      <c r="AL520">
        <v>-3.198392618492259</v>
      </c>
      <c r="AM520">
        <v>65.50159131491658</v>
      </c>
      <c r="AN520">
        <f>(AP520 - AO520 + DY520*1E3/(8.314*(EA520+273.15)) * AR520/DX520 * AQ520) * DX520/(100*DL520) * 1000/(1000 - AP520)</f>
        <v>0</v>
      </c>
      <c r="AO520">
        <v>15.11516003107257</v>
      </c>
      <c r="AP520">
        <v>16.33514666666666</v>
      </c>
      <c r="AQ520">
        <v>5.115833896765503E-06</v>
      </c>
      <c r="AR520">
        <v>115.3288823850822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1761336524.5</v>
      </c>
      <c r="DR520">
        <v>104.8399444444444</v>
      </c>
      <c r="DS520">
        <v>82.93048148148148</v>
      </c>
      <c r="DT520">
        <v>16.32488888888889</v>
      </c>
      <c r="DU520">
        <v>15.11334444444445</v>
      </c>
      <c r="DV520">
        <v>104.7429148148148</v>
      </c>
      <c r="DW520">
        <v>16.19190740740741</v>
      </c>
      <c r="DX520">
        <v>499.988962962963</v>
      </c>
      <c r="DY520">
        <v>90.06357037037036</v>
      </c>
      <c r="DZ520">
        <v>0.04831265185185186</v>
      </c>
      <c r="EA520">
        <v>23.67065555555556</v>
      </c>
      <c r="EB520">
        <v>23.99712962962963</v>
      </c>
      <c r="EC520">
        <v>999.9000000000001</v>
      </c>
      <c r="ED520">
        <v>0</v>
      </c>
      <c r="EE520">
        <v>0</v>
      </c>
      <c r="EF520">
        <v>9992.429259259261</v>
      </c>
      <c r="EG520">
        <v>0</v>
      </c>
      <c r="EH520">
        <v>1133.023333333333</v>
      </c>
      <c r="EI520">
        <v>21.90943703703704</v>
      </c>
      <c r="EJ520">
        <v>106.5798111111111</v>
      </c>
      <c r="EK520">
        <v>84.20304444444444</v>
      </c>
      <c r="EL520">
        <v>1.211547407407407</v>
      </c>
      <c r="EM520">
        <v>82.93048148148148</v>
      </c>
      <c r="EN520">
        <v>15.11334444444445</v>
      </c>
      <c r="EO520">
        <v>1.470278888888889</v>
      </c>
      <c r="EP520">
        <v>1.361162222222222</v>
      </c>
      <c r="EQ520">
        <v>12.66252592592592</v>
      </c>
      <c r="ER520">
        <v>11.49174444444444</v>
      </c>
      <c r="ES520">
        <v>1199.995555555555</v>
      </c>
      <c r="ET520">
        <v>0.9670049259259258</v>
      </c>
      <c r="EU520">
        <v>0.03299492962962963</v>
      </c>
      <c r="EV520">
        <v>0</v>
      </c>
      <c r="EW520">
        <v>1415.62037037037</v>
      </c>
      <c r="EX520">
        <v>5.000560000000001</v>
      </c>
      <c r="EY520">
        <v>16848.37037037037</v>
      </c>
      <c r="EZ520">
        <v>10316.79259259259</v>
      </c>
      <c r="FA520">
        <v>37.187</v>
      </c>
      <c r="FB520">
        <v>39.35633333333333</v>
      </c>
      <c r="FC520">
        <v>37.83066666666667</v>
      </c>
      <c r="FD520">
        <v>38.38877777777778</v>
      </c>
      <c r="FE520">
        <v>38.187</v>
      </c>
      <c r="FF520">
        <v>1155.565555555556</v>
      </c>
      <c r="FG520">
        <v>39.43</v>
      </c>
      <c r="FH520">
        <v>0</v>
      </c>
      <c r="FI520">
        <v>1761336567.8</v>
      </c>
      <c r="FJ520">
        <v>0</v>
      </c>
      <c r="FK520">
        <v>1415.696923076923</v>
      </c>
      <c r="FL520">
        <v>-25.81128205805569</v>
      </c>
      <c r="FM520">
        <v>-300.0376069373884</v>
      </c>
      <c r="FN520">
        <v>16849.65769230769</v>
      </c>
      <c r="FO520">
        <v>15</v>
      </c>
      <c r="FP520">
        <v>0</v>
      </c>
      <c r="FQ520" t="s">
        <v>439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21.73911951219512</v>
      </c>
      <c r="GD520">
        <v>2.209620209059303</v>
      </c>
      <c r="GE520">
        <v>0.2739742192068551</v>
      </c>
      <c r="GF520">
        <v>0</v>
      </c>
      <c r="GG520">
        <v>1416.87</v>
      </c>
      <c r="GH520">
        <v>-24.03422460687738</v>
      </c>
      <c r="GI520">
        <v>2.373604853382299</v>
      </c>
      <c r="GJ520">
        <v>0</v>
      </c>
      <c r="GK520">
        <v>1.208419756097561</v>
      </c>
      <c r="GL520">
        <v>0.05421993031358981</v>
      </c>
      <c r="GM520">
        <v>0.005471647759935245</v>
      </c>
      <c r="GN520">
        <v>1</v>
      </c>
      <c r="GO520">
        <v>1</v>
      </c>
      <c r="GP520">
        <v>3</v>
      </c>
      <c r="GQ520" t="s">
        <v>446</v>
      </c>
      <c r="GR520">
        <v>3.12939</v>
      </c>
      <c r="GS520">
        <v>2.72622</v>
      </c>
      <c r="GT520">
        <v>0.020107</v>
      </c>
      <c r="GU520">
        <v>0.0147509</v>
      </c>
      <c r="GV520">
        <v>0.0812374</v>
      </c>
      <c r="GW520">
        <v>0.0773317</v>
      </c>
      <c r="GX520">
        <v>29437</v>
      </c>
      <c r="GY520">
        <v>28742.4</v>
      </c>
      <c r="GZ520">
        <v>30582.2</v>
      </c>
      <c r="HA520">
        <v>29427</v>
      </c>
      <c r="HB520">
        <v>38761.1</v>
      </c>
      <c r="HC520">
        <v>35719.2</v>
      </c>
      <c r="HD520">
        <v>46760.6</v>
      </c>
      <c r="HE520">
        <v>43720</v>
      </c>
      <c r="HF520">
        <v>1.8302</v>
      </c>
      <c r="HG520">
        <v>1.8185</v>
      </c>
      <c r="HH520">
        <v>0.0352561</v>
      </c>
      <c r="HI520">
        <v>0</v>
      </c>
      <c r="HJ520">
        <v>23.4297</v>
      </c>
      <c r="HK520">
        <v>999.9</v>
      </c>
      <c r="HL520">
        <v>32.5</v>
      </c>
      <c r="HM520">
        <v>32.7</v>
      </c>
      <c r="HN520">
        <v>17.9259</v>
      </c>
      <c r="HO520">
        <v>63.2804</v>
      </c>
      <c r="HP520">
        <v>19.1106</v>
      </c>
      <c r="HQ520">
        <v>1</v>
      </c>
      <c r="HR520">
        <v>0.128323</v>
      </c>
      <c r="HS520">
        <v>2.86072</v>
      </c>
      <c r="HT520">
        <v>20.1836</v>
      </c>
      <c r="HU520">
        <v>5.22897</v>
      </c>
      <c r="HV520">
        <v>11.974</v>
      </c>
      <c r="HW520">
        <v>4.97015</v>
      </c>
      <c r="HX520">
        <v>3.28955</v>
      </c>
      <c r="HY520">
        <v>9999</v>
      </c>
      <c r="HZ520">
        <v>9999</v>
      </c>
      <c r="IA520">
        <v>9999</v>
      </c>
      <c r="IB520">
        <v>999.9</v>
      </c>
      <c r="IC520">
        <v>4.97295</v>
      </c>
      <c r="ID520">
        <v>1.8775</v>
      </c>
      <c r="IE520">
        <v>1.87561</v>
      </c>
      <c r="IF520">
        <v>1.87845</v>
      </c>
      <c r="IG520">
        <v>1.87513</v>
      </c>
      <c r="IH520">
        <v>1.87866</v>
      </c>
      <c r="II520">
        <v>1.87576</v>
      </c>
      <c r="IJ520">
        <v>1.87697</v>
      </c>
      <c r="IK520">
        <v>0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0.051</v>
      </c>
      <c r="IY520">
        <v>0.1332</v>
      </c>
      <c r="IZ520">
        <v>-0.1194416370607354</v>
      </c>
      <c r="JA520">
        <v>0.002211305909277446</v>
      </c>
      <c r="JB520">
        <v>-1.416678044876584E-06</v>
      </c>
      <c r="JC520">
        <v>5.589822708492042E-10</v>
      </c>
      <c r="JD520">
        <v>-0.0366444106193515</v>
      </c>
      <c r="JE520">
        <v>-0.003883289402147765</v>
      </c>
      <c r="JF520">
        <v>0.001294046794190009</v>
      </c>
      <c r="JG520">
        <v>-2.515066912705432E-05</v>
      </c>
      <c r="JH520">
        <v>14</v>
      </c>
      <c r="JI520">
        <v>2052</v>
      </c>
      <c r="JJ520">
        <v>1</v>
      </c>
      <c r="JK520">
        <v>21</v>
      </c>
      <c r="JL520">
        <v>29355608.9</v>
      </c>
      <c r="JM520">
        <v>29355608.9</v>
      </c>
      <c r="JN520">
        <v>0.256348</v>
      </c>
      <c r="JO520">
        <v>2.61719</v>
      </c>
      <c r="JP520">
        <v>1.39893</v>
      </c>
      <c r="JQ520">
        <v>2.32788</v>
      </c>
      <c r="JR520">
        <v>1.44897</v>
      </c>
      <c r="JS520">
        <v>2.50122</v>
      </c>
      <c r="JT520">
        <v>38.0863</v>
      </c>
      <c r="JU520">
        <v>23.8598</v>
      </c>
      <c r="JV520">
        <v>18</v>
      </c>
      <c r="JW520">
        <v>479.3</v>
      </c>
      <c r="JX520">
        <v>441.685</v>
      </c>
      <c r="JY520">
        <v>19.7768</v>
      </c>
      <c r="JZ520">
        <v>28.7561</v>
      </c>
      <c r="KA520">
        <v>30.0002</v>
      </c>
      <c r="KB520">
        <v>28.3947</v>
      </c>
      <c r="KC520">
        <v>28.4588</v>
      </c>
      <c r="KD520">
        <v>5.0982</v>
      </c>
      <c r="KE520">
        <v>17.2394</v>
      </c>
      <c r="KF520">
        <v>19.4447</v>
      </c>
      <c r="KG520">
        <v>19.777</v>
      </c>
      <c r="KH520">
        <v>32.364</v>
      </c>
      <c r="KI520">
        <v>15.0711</v>
      </c>
      <c r="KJ520">
        <v>101.073</v>
      </c>
      <c r="KK520">
        <v>100.57</v>
      </c>
    </row>
    <row r="521" spans="1:297">
      <c r="A521">
        <v>505</v>
      </c>
      <c r="B521">
        <v>1761336629</v>
      </c>
      <c r="C521">
        <v>8588.400000095367</v>
      </c>
      <c r="D521" t="s">
        <v>1458</v>
      </c>
      <c r="E521" t="s">
        <v>1459</v>
      </c>
      <c r="F521">
        <v>5</v>
      </c>
      <c r="G521" t="s">
        <v>1411</v>
      </c>
      <c r="H521" t="s">
        <v>436</v>
      </c>
      <c r="I521">
        <v>1761336621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426.3899004536807</v>
      </c>
      <c r="AK521">
        <v>417.9150121212118</v>
      </c>
      <c r="AL521">
        <v>0.0004146802617707717</v>
      </c>
      <c r="AM521">
        <v>65.50159131491658</v>
      </c>
      <c r="AN521">
        <f>(AP521 - AO521 + DY521*1E3/(8.314*(EA521+273.15)) * AR521/DX521 * AQ521) * DX521/(100*DL521) * 1000/(1000 - AP521)</f>
        <v>0</v>
      </c>
      <c r="AO521">
        <v>14.87886591069259</v>
      </c>
      <c r="AP521">
        <v>16.37176484848484</v>
      </c>
      <c r="AQ521">
        <v>5.953890413731624E-05</v>
      </c>
      <c r="AR521">
        <v>115.3288823850822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1761336621</v>
      </c>
      <c r="DR521">
        <v>411.0704516129032</v>
      </c>
      <c r="DS521">
        <v>420.0091290322581</v>
      </c>
      <c r="DT521">
        <v>16.36385161290323</v>
      </c>
      <c r="DU521">
        <v>14.89748387096775</v>
      </c>
      <c r="DV521">
        <v>410.4822258064516</v>
      </c>
      <c r="DW521">
        <v>16.23018387096774</v>
      </c>
      <c r="DX521">
        <v>499.9723870967741</v>
      </c>
      <c r="DY521">
        <v>90.0617451612903</v>
      </c>
      <c r="DZ521">
        <v>0.04972023225806452</v>
      </c>
      <c r="EA521">
        <v>23.67838709677419</v>
      </c>
      <c r="EB521">
        <v>23.98906451612903</v>
      </c>
      <c r="EC521">
        <v>999.9000000000003</v>
      </c>
      <c r="ED521">
        <v>0</v>
      </c>
      <c r="EE521">
        <v>0</v>
      </c>
      <c r="EF521">
        <v>9998.449677419352</v>
      </c>
      <c r="EG521">
        <v>0</v>
      </c>
      <c r="EH521">
        <v>1132.989032258065</v>
      </c>
      <c r="EI521">
        <v>-8.938726129032258</v>
      </c>
      <c r="EJ521">
        <v>417.909064516129</v>
      </c>
      <c r="EK521">
        <v>426.3607741935484</v>
      </c>
      <c r="EL521">
        <v>1.46637064516129</v>
      </c>
      <c r="EM521">
        <v>420.0091290322581</v>
      </c>
      <c r="EN521">
        <v>14.89748387096775</v>
      </c>
      <c r="EO521">
        <v>1.473756774193548</v>
      </c>
      <c r="EP521">
        <v>1.341693225806452</v>
      </c>
      <c r="EQ521">
        <v>12.69859032258065</v>
      </c>
      <c r="ER521">
        <v>11.27420967741935</v>
      </c>
      <c r="ES521">
        <v>1200.014193548387</v>
      </c>
      <c r="ET521">
        <v>0.967005516129032</v>
      </c>
      <c r="EU521">
        <v>0.03299435806451614</v>
      </c>
      <c r="EV521">
        <v>0</v>
      </c>
      <c r="EW521">
        <v>1421.421612903226</v>
      </c>
      <c r="EX521">
        <v>5.000560000000002</v>
      </c>
      <c r="EY521">
        <v>16934.1064516129</v>
      </c>
      <c r="EZ521">
        <v>10316.94838709678</v>
      </c>
      <c r="FA521">
        <v>37.23374193548387</v>
      </c>
      <c r="FB521">
        <v>39.375</v>
      </c>
      <c r="FC521">
        <v>37.875</v>
      </c>
      <c r="FD521">
        <v>38.43699999999998</v>
      </c>
      <c r="FE521">
        <v>38.21748387096773</v>
      </c>
      <c r="FF521">
        <v>1155.584193548387</v>
      </c>
      <c r="FG521">
        <v>39.43000000000001</v>
      </c>
      <c r="FH521">
        <v>0</v>
      </c>
      <c r="FI521">
        <v>1761336665</v>
      </c>
      <c r="FJ521">
        <v>0</v>
      </c>
      <c r="FK521">
        <v>1421.445769230769</v>
      </c>
      <c r="FL521">
        <v>4.274529907920055</v>
      </c>
      <c r="FM521">
        <v>50.57435901200483</v>
      </c>
      <c r="FN521">
        <v>16934.43461538462</v>
      </c>
      <c r="FO521">
        <v>15</v>
      </c>
      <c r="FP521">
        <v>0</v>
      </c>
      <c r="FQ521" t="s">
        <v>439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-8.93735731707317</v>
      </c>
      <c r="GD521">
        <v>-0.2348322648083296</v>
      </c>
      <c r="GE521">
        <v>0.04262881786202967</v>
      </c>
      <c r="GF521">
        <v>1</v>
      </c>
      <c r="GG521">
        <v>1421.125882352941</v>
      </c>
      <c r="GH521">
        <v>5.656531707577613</v>
      </c>
      <c r="GI521">
        <v>0.5934798556820299</v>
      </c>
      <c r="GJ521">
        <v>0</v>
      </c>
      <c r="GK521">
        <v>1.4605</v>
      </c>
      <c r="GL521">
        <v>0.1520199303135908</v>
      </c>
      <c r="GM521">
        <v>0.01935397809993292</v>
      </c>
      <c r="GN521">
        <v>0</v>
      </c>
      <c r="GO521">
        <v>1</v>
      </c>
      <c r="GP521">
        <v>3</v>
      </c>
      <c r="GQ521" t="s">
        <v>446</v>
      </c>
      <c r="GR521">
        <v>3.1294</v>
      </c>
      <c r="GS521">
        <v>2.72671</v>
      </c>
      <c r="GT521">
        <v>0.0839271</v>
      </c>
      <c r="GU521">
        <v>0.0858351</v>
      </c>
      <c r="GV521">
        <v>0.0813497</v>
      </c>
      <c r="GW521">
        <v>0.07635309999999999</v>
      </c>
      <c r="GX521">
        <v>27515.7</v>
      </c>
      <c r="GY521">
        <v>26667.6</v>
      </c>
      <c r="GZ521">
        <v>30577.5</v>
      </c>
      <c r="HA521">
        <v>29425.4</v>
      </c>
      <c r="HB521">
        <v>38755.6</v>
      </c>
      <c r="HC521">
        <v>35760.5</v>
      </c>
      <c r="HD521">
        <v>46754.1</v>
      </c>
      <c r="HE521">
        <v>43717.7</v>
      </c>
      <c r="HF521">
        <v>1.83037</v>
      </c>
      <c r="HG521">
        <v>1.8177</v>
      </c>
      <c r="HH521">
        <v>0.0342205</v>
      </c>
      <c r="HI521">
        <v>0</v>
      </c>
      <c r="HJ521">
        <v>23.4297</v>
      </c>
      <c r="HK521">
        <v>999.9</v>
      </c>
      <c r="HL521">
        <v>32.6</v>
      </c>
      <c r="HM521">
        <v>32.7</v>
      </c>
      <c r="HN521">
        <v>17.9824</v>
      </c>
      <c r="HO521">
        <v>63.6904</v>
      </c>
      <c r="HP521">
        <v>19.2388</v>
      </c>
      <c r="HQ521">
        <v>1</v>
      </c>
      <c r="HR521">
        <v>0.131875</v>
      </c>
      <c r="HS521">
        <v>2.78316</v>
      </c>
      <c r="HT521">
        <v>20.1851</v>
      </c>
      <c r="HU521">
        <v>5.23017</v>
      </c>
      <c r="HV521">
        <v>11.974</v>
      </c>
      <c r="HW521">
        <v>4.97065</v>
      </c>
      <c r="HX521">
        <v>3.29008</v>
      </c>
      <c r="HY521">
        <v>9999</v>
      </c>
      <c r="HZ521">
        <v>9999</v>
      </c>
      <c r="IA521">
        <v>9999</v>
      </c>
      <c r="IB521">
        <v>999.9</v>
      </c>
      <c r="IC521">
        <v>4.97296</v>
      </c>
      <c r="ID521">
        <v>1.8775</v>
      </c>
      <c r="IE521">
        <v>1.87561</v>
      </c>
      <c r="IF521">
        <v>1.87841</v>
      </c>
      <c r="IG521">
        <v>1.87514</v>
      </c>
      <c r="IH521">
        <v>1.87866</v>
      </c>
      <c r="II521">
        <v>1.87576</v>
      </c>
      <c r="IJ521">
        <v>1.87697</v>
      </c>
      <c r="IK521">
        <v>0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0.588</v>
      </c>
      <c r="IY521">
        <v>0.1338</v>
      </c>
      <c r="IZ521">
        <v>-0.1194416370607354</v>
      </c>
      <c r="JA521">
        <v>0.002211305909277446</v>
      </c>
      <c r="JB521">
        <v>-1.416678044876584E-06</v>
      </c>
      <c r="JC521">
        <v>5.589822708492042E-10</v>
      </c>
      <c r="JD521">
        <v>-0.0366444106193515</v>
      </c>
      <c r="JE521">
        <v>-0.003883289402147765</v>
      </c>
      <c r="JF521">
        <v>0.001294046794190009</v>
      </c>
      <c r="JG521">
        <v>-2.515066912705432E-05</v>
      </c>
      <c r="JH521">
        <v>14</v>
      </c>
      <c r="JI521">
        <v>2052</v>
      </c>
      <c r="JJ521">
        <v>1</v>
      </c>
      <c r="JK521">
        <v>21</v>
      </c>
      <c r="JL521">
        <v>29355610.5</v>
      </c>
      <c r="JM521">
        <v>29355610.5</v>
      </c>
      <c r="JN521">
        <v>1.10474</v>
      </c>
      <c r="JO521">
        <v>2.56226</v>
      </c>
      <c r="JP521">
        <v>1.39893</v>
      </c>
      <c r="JQ521">
        <v>2.32666</v>
      </c>
      <c r="JR521">
        <v>1.44897</v>
      </c>
      <c r="JS521">
        <v>2.49512</v>
      </c>
      <c r="JT521">
        <v>38.135</v>
      </c>
      <c r="JU521">
        <v>23.8511</v>
      </c>
      <c r="JV521">
        <v>18</v>
      </c>
      <c r="JW521">
        <v>479.785</v>
      </c>
      <c r="JX521">
        <v>441.637</v>
      </c>
      <c r="JY521">
        <v>19.8556</v>
      </c>
      <c r="JZ521">
        <v>28.8085</v>
      </c>
      <c r="KA521">
        <v>30.0001</v>
      </c>
      <c r="KB521">
        <v>28.4543</v>
      </c>
      <c r="KC521">
        <v>28.5188</v>
      </c>
      <c r="KD521">
        <v>22.2302</v>
      </c>
      <c r="KE521">
        <v>19.4947</v>
      </c>
      <c r="KF521">
        <v>19.4447</v>
      </c>
      <c r="KG521">
        <v>19.8623</v>
      </c>
      <c r="KH521">
        <v>426.733</v>
      </c>
      <c r="KI521">
        <v>14.7963</v>
      </c>
      <c r="KJ521">
        <v>101.058</v>
      </c>
      <c r="KK521">
        <v>100.564</v>
      </c>
    </row>
    <row r="522" spans="1:297">
      <c r="A522">
        <v>506</v>
      </c>
      <c r="B522">
        <v>1761336634</v>
      </c>
      <c r="C522">
        <v>8593.400000095367</v>
      </c>
      <c r="D522" t="s">
        <v>1460</v>
      </c>
      <c r="E522" t="s">
        <v>1461</v>
      </c>
      <c r="F522">
        <v>5</v>
      </c>
      <c r="G522" t="s">
        <v>1411</v>
      </c>
      <c r="H522" t="s">
        <v>436</v>
      </c>
      <c r="I522">
        <v>1761336626.155172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426.4202378648865</v>
      </c>
      <c r="AK522">
        <v>418.0106666666663</v>
      </c>
      <c r="AL522">
        <v>0.02028410377174165</v>
      </c>
      <c r="AM522">
        <v>65.50159131491658</v>
      </c>
      <c r="AN522">
        <f>(AP522 - AO522 + DY522*1E3/(8.314*(EA522+273.15)) * AR522/DX522 * AQ522) * DX522/(100*DL522) * 1000/(1000 - AP522)</f>
        <v>0</v>
      </c>
      <c r="AO522">
        <v>14.85381144722311</v>
      </c>
      <c r="AP522">
        <v>16.3657309090909</v>
      </c>
      <c r="AQ522">
        <v>-3.979317343078886E-05</v>
      </c>
      <c r="AR522">
        <v>115.3288823850822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1761336626.155172</v>
      </c>
      <c r="DR522">
        <v>411.0793103448277</v>
      </c>
      <c r="DS522">
        <v>420.2033103448276</v>
      </c>
      <c r="DT522">
        <v>16.36776896551724</v>
      </c>
      <c r="DU522">
        <v>14.88048620689655</v>
      </c>
      <c r="DV522">
        <v>410.4910689655172</v>
      </c>
      <c r="DW522">
        <v>16.23403103448276</v>
      </c>
      <c r="DX522">
        <v>499.9865517241379</v>
      </c>
      <c r="DY522">
        <v>90.06105517241379</v>
      </c>
      <c r="DZ522">
        <v>0.04932617241379311</v>
      </c>
      <c r="EA522">
        <v>23.67958965517241</v>
      </c>
      <c r="EB522">
        <v>23.98834482758621</v>
      </c>
      <c r="EC522">
        <v>999.9000000000002</v>
      </c>
      <c r="ED522">
        <v>0</v>
      </c>
      <c r="EE522">
        <v>0</v>
      </c>
      <c r="EF522">
        <v>10005.09172413793</v>
      </c>
      <c r="EG522">
        <v>0</v>
      </c>
      <c r="EH522">
        <v>1132.976206896552</v>
      </c>
      <c r="EI522">
        <v>-9.123974482758621</v>
      </c>
      <c r="EJ522">
        <v>417.9197586206897</v>
      </c>
      <c r="EK522">
        <v>426.5505172413793</v>
      </c>
      <c r="EL522">
        <v>1.487290689655172</v>
      </c>
      <c r="EM522">
        <v>420.2033103448276</v>
      </c>
      <c r="EN522">
        <v>14.88048620689655</v>
      </c>
      <c r="EO522">
        <v>1.474099310344827</v>
      </c>
      <c r="EP522">
        <v>1.34015172413793</v>
      </c>
      <c r="EQ522">
        <v>12.70212758620689</v>
      </c>
      <c r="ER522">
        <v>11.25686206896552</v>
      </c>
      <c r="ES522">
        <v>1200.009655172414</v>
      </c>
      <c r="ET522">
        <v>0.9670053793103446</v>
      </c>
      <c r="EU522">
        <v>0.03299448275862069</v>
      </c>
      <c r="EV522">
        <v>0</v>
      </c>
      <c r="EW522">
        <v>1421.784827586207</v>
      </c>
      <c r="EX522">
        <v>5.000560000000001</v>
      </c>
      <c r="EY522">
        <v>16938.30344827586</v>
      </c>
      <c r="EZ522">
        <v>10316.91034482759</v>
      </c>
      <c r="FA522">
        <v>37.23044827586207</v>
      </c>
      <c r="FB522">
        <v>39.375</v>
      </c>
      <c r="FC522">
        <v>37.875</v>
      </c>
      <c r="FD522">
        <v>38.43699999999999</v>
      </c>
      <c r="FE522">
        <v>38.23479310344828</v>
      </c>
      <c r="FF522">
        <v>1155.579655172414</v>
      </c>
      <c r="FG522">
        <v>39.43</v>
      </c>
      <c r="FH522">
        <v>0</v>
      </c>
      <c r="FI522">
        <v>1761336669.8</v>
      </c>
      <c r="FJ522">
        <v>0</v>
      </c>
      <c r="FK522">
        <v>1421.775384615384</v>
      </c>
      <c r="FL522">
        <v>3.254700858114529</v>
      </c>
      <c r="FM522">
        <v>41.90085490682095</v>
      </c>
      <c r="FN522">
        <v>16938.33846153846</v>
      </c>
      <c r="FO522">
        <v>15</v>
      </c>
      <c r="FP522">
        <v>0</v>
      </c>
      <c r="FQ522" t="s">
        <v>439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-9.05884075</v>
      </c>
      <c r="GD522">
        <v>-2.192050243902437</v>
      </c>
      <c r="GE522">
        <v>0.3755952426641443</v>
      </c>
      <c r="GF522">
        <v>0</v>
      </c>
      <c r="GG522">
        <v>1421.596470588235</v>
      </c>
      <c r="GH522">
        <v>3.974942706161965</v>
      </c>
      <c r="GI522">
        <v>0.439089179960619</v>
      </c>
      <c r="GJ522">
        <v>0</v>
      </c>
      <c r="GK522">
        <v>1.478613</v>
      </c>
      <c r="GL522">
        <v>0.2730711444652908</v>
      </c>
      <c r="GM522">
        <v>0.02821012213727547</v>
      </c>
      <c r="GN522">
        <v>0</v>
      </c>
      <c r="GO522">
        <v>0</v>
      </c>
      <c r="GP522">
        <v>3</v>
      </c>
      <c r="GQ522" t="s">
        <v>497</v>
      </c>
      <c r="GR522">
        <v>3.12943</v>
      </c>
      <c r="GS522">
        <v>2.72629</v>
      </c>
      <c r="GT522">
        <v>0.0839573</v>
      </c>
      <c r="GU522">
        <v>0.0862675</v>
      </c>
      <c r="GV522">
        <v>0.08133360000000001</v>
      </c>
      <c r="GW522">
        <v>0.0763528</v>
      </c>
      <c r="GX522">
        <v>27514.5</v>
      </c>
      <c r="GY522">
        <v>26654.9</v>
      </c>
      <c r="GZ522">
        <v>30577.2</v>
      </c>
      <c r="HA522">
        <v>29425.3</v>
      </c>
      <c r="HB522">
        <v>38755.7</v>
      </c>
      <c r="HC522">
        <v>35760.6</v>
      </c>
      <c r="HD522">
        <v>46753.4</v>
      </c>
      <c r="HE522">
        <v>43717.9</v>
      </c>
      <c r="HF522">
        <v>1.83048</v>
      </c>
      <c r="HG522">
        <v>1.81747</v>
      </c>
      <c r="HH522">
        <v>0.0341386</v>
      </c>
      <c r="HI522">
        <v>0</v>
      </c>
      <c r="HJ522">
        <v>23.4297</v>
      </c>
      <c r="HK522">
        <v>999.9</v>
      </c>
      <c r="HL522">
        <v>32.6</v>
      </c>
      <c r="HM522">
        <v>32.7</v>
      </c>
      <c r="HN522">
        <v>17.9829</v>
      </c>
      <c r="HO522">
        <v>63.5204</v>
      </c>
      <c r="HP522">
        <v>19.391</v>
      </c>
      <c r="HQ522">
        <v>1</v>
      </c>
      <c r="HR522">
        <v>0.131961</v>
      </c>
      <c r="HS522">
        <v>2.79028</v>
      </c>
      <c r="HT522">
        <v>20.1846</v>
      </c>
      <c r="HU522">
        <v>5.22762</v>
      </c>
      <c r="HV522">
        <v>11.974</v>
      </c>
      <c r="HW522">
        <v>4.96985</v>
      </c>
      <c r="HX522">
        <v>3.2897</v>
      </c>
      <c r="HY522">
        <v>9999</v>
      </c>
      <c r="HZ522">
        <v>9999</v>
      </c>
      <c r="IA522">
        <v>9999</v>
      </c>
      <c r="IB522">
        <v>999.9</v>
      </c>
      <c r="IC522">
        <v>4.97296</v>
      </c>
      <c r="ID522">
        <v>1.87748</v>
      </c>
      <c r="IE522">
        <v>1.8756</v>
      </c>
      <c r="IF522">
        <v>1.87838</v>
      </c>
      <c r="IG522">
        <v>1.87507</v>
      </c>
      <c r="IH522">
        <v>1.87864</v>
      </c>
      <c r="II522">
        <v>1.87576</v>
      </c>
      <c r="IJ522">
        <v>1.87692</v>
      </c>
      <c r="IK522">
        <v>0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0.588</v>
      </c>
      <c r="IY522">
        <v>0.1337</v>
      </c>
      <c r="IZ522">
        <v>-0.1194416370607354</v>
      </c>
      <c r="JA522">
        <v>0.002211305909277446</v>
      </c>
      <c r="JB522">
        <v>-1.416678044876584E-06</v>
      </c>
      <c r="JC522">
        <v>5.589822708492042E-10</v>
      </c>
      <c r="JD522">
        <v>-0.0366444106193515</v>
      </c>
      <c r="JE522">
        <v>-0.003883289402147765</v>
      </c>
      <c r="JF522">
        <v>0.001294046794190009</v>
      </c>
      <c r="JG522">
        <v>-2.515066912705432E-05</v>
      </c>
      <c r="JH522">
        <v>14</v>
      </c>
      <c r="JI522">
        <v>2052</v>
      </c>
      <c r="JJ522">
        <v>1</v>
      </c>
      <c r="JK522">
        <v>21</v>
      </c>
      <c r="JL522">
        <v>29355610.6</v>
      </c>
      <c r="JM522">
        <v>29355610.6</v>
      </c>
      <c r="JN522">
        <v>1.13159</v>
      </c>
      <c r="JO522">
        <v>2.55005</v>
      </c>
      <c r="JP522">
        <v>1.39893</v>
      </c>
      <c r="JQ522">
        <v>2.32666</v>
      </c>
      <c r="JR522">
        <v>1.44897</v>
      </c>
      <c r="JS522">
        <v>2.60376</v>
      </c>
      <c r="JT522">
        <v>38.135</v>
      </c>
      <c r="JU522">
        <v>23.8686</v>
      </c>
      <c r="JV522">
        <v>18</v>
      </c>
      <c r="JW522">
        <v>479.856</v>
      </c>
      <c r="JX522">
        <v>441.52</v>
      </c>
      <c r="JY522">
        <v>19.8632</v>
      </c>
      <c r="JZ522">
        <v>28.8109</v>
      </c>
      <c r="KA522">
        <v>30.0002</v>
      </c>
      <c r="KB522">
        <v>28.4568</v>
      </c>
      <c r="KC522">
        <v>28.5219</v>
      </c>
      <c r="KD522">
        <v>22.7437</v>
      </c>
      <c r="KE522">
        <v>19.4947</v>
      </c>
      <c r="KF522">
        <v>19.4447</v>
      </c>
      <c r="KG522">
        <v>19.8701</v>
      </c>
      <c r="KH522">
        <v>440.427</v>
      </c>
      <c r="KI522">
        <v>14.7832</v>
      </c>
      <c r="KJ522">
        <v>101.057</v>
      </c>
      <c r="KK522">
        <v>100.564</v>
      </c>
    </row>
    <row r="523" spans="1:297">
      <c r="A523">
        <v>507</v>
      </c>
      <c r="B523">
        <v>1761336639</v>
      </c>
      <c r="C523">
        <v>8598.400000095367</v>
      </c>
      <c r="D523" t="s">
        <v>1462</v>
      </c>
      <c r="E523" t="s">
        <v>1463</v>
      </c>
      <c r="F523">
        <v>5</v>
      </c>
      <c r="G523" t="s">
        <v>1411</v>
      </c>
      <c r="H523" t="s">
        <v>436</v>
      </c>
      <c r="I523">
        <v>1761336631.232143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433.7624779690303</v>
      </c>
      <c r="AK523">
        <v>421.3485636363637</v>
      </c>
      <c r="AL523">
        <v>0.8254924059418417</v>
      </c>
      <c r="AM523">
        <v>65.50159131491658</v>
      </c>
      <c r="AN523">
        <f>(AP523 - AO523 + DY523*1E3/(8.314*(EA523+273.15)) * AR523/DX523 * AQ523) * DX523/(100*DL523) * 1000/(1000 - AP523)</f>
        <v>0</v>
      </c>
      <c r="AO523">
        <v>14.85453604990656</v>
      </c>
      <c r="AP523">
        <v>16.36604727272728</v>
      </c>
      <c r="AQ523">
        <v>-1.096674049655765E-05</v>
      </c>
      <c r="AR523">
        <v>115.3288823850822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1761336631.232143</v>
      </c>
      <c r="DR523">
        <v>411.5799642857143</v>
      </c>
      <c r="DS523">
        <v>423.033</v>
      </c>
      <c r="DT523">
        <v>16.36833928571428</v>
      </c>
      <c r="DU523">
        <v>14.86221785714286</v>
      </c>
      <c r="DV523">
        <v>410.9911071428572</v>
      </c>
      <c r="DW523">
        <v>16.23458928571429</v>
      </c>
      <c r="DX523">
        <v>499.9890714285714</v>
      </c>
      <c r="DY523">
        <v>90.06123928571427</v>
      </c>
      <c r="DZ523">
        <v>0.04895738571428571</v>
      </c>
      <c r="EA523">
        <v>23.68126071428571</v>
      </c>
      <c r="EB523">
        <v>23.9901</v>
      </c>
      <c r="EC523">
        <v>999.9000000000002</v>
      </c>
      <c r="ED523">
        <v>0</v>
      </c>
      <c r="EE523">
        <v>0</v>
      </c>
      <c r="EF523">
        <v>10002.41678571429</v>
      </c>
      <c r="EG523">
        <v>0</v>
      </c>
      <c r="EH523">
        <v>1132.961071428571</v>
      </c>
      <c r="EI523">
        <v>-11.45287035714286</v>
      </c>
      <c r="EJ523">
        <v>418.4291071428571</v>
      </c>
      <c r="EK523">
        <v>429.4149642857142</v>
      </c>
      <c r="EL523">
        <v>1.506133571428572</v>
      </c>
      <c r="EM523">
        <v>423.033</v>
      </c>
      <c r="EN523">
        <v>14.86221785714286</v>
      </c>
      <c r="EO523">
        <v>1.474153928571429</v>
      </c>
      <c r="EP523">
        <v>1.338508928571428</v>
      </c>
      <c r="EQ523">
        <v>12.70268928571429</v>
      </c>
      <c r="ER523">
        <v>11.23836785714286</v>
      </c>
      <c r="ES523">
        <v>1199.9925</v>
      </c>
      <c r="ET523">
        <v>0.9670048571428568</v>
      </c>
      <c r="EU523">
        <v>0.032995</v>
      </c>
      <c r="EV523">
        <v>0</v>
      </c>
      <c r="EW523">
        <v>1421.963928571429</v>
      </c>
      <c r="EX523">
        <v>5.000560000000001</v>
      </c>
      <c r="EY523">
        <v>16941.03214285714</v>
      </c>
      <c r="EZ523">
        <v>10316.76071428572</v>
      </c>
      <c r="FA523">
        <v>37.23200000000001</v>
      </c>
      <c r="FB523">
        <v>39.375</v>
      </c>
      <c r="FC523">
        <v>37.875</v>
      </c>
      <c r="FD523">
        <v>38.437</v>
      </c>
      <c r="FE523">
        <v>38.241</v>
      </c>
      <c r="FF523">
        <v>1155.5625</v>
      </c>
      <c r="FG523">
        <v>39.43</v>
      </c>
      <c r="FH523">
        <v>0</v>
      </c>
      <c r="FI523">
        <v>1761336675.2</v>
      </c>
      <c r="FJ523">
        <v>0</v>
      </c>
      <c r="FK523">
        <v>1421.97</v>
      </c>
      <c r="FL523">
        <v>1.085384617096585</v>
      </c>
      <c r="FM523">
        <v>31.53076936038682</v>
      </c>
      <c r="FN523">
        <v>16941.732</v>
      </c>
      <c r="FO523">
        <v>15</v>
      </c>
      <c r="FP523">
        <v>0</v>
      </c>
      <c r="FQ523" t="s">
        <v>439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-10.45373317073171</v>
      </c>
      <c r="GD523">
        <v>-21.11458243902437</v>
      </c>
      <c r="GE523">
        <v>2.814368074735419</v>
      </c>
      <c r="GF523">
        <v>0</v>
      </c>
      <c r="GG523">
        <v>1421.817352941177</v>
      </c>
      <c r="GH523">
        <v>2.517799845988253</v>
      </c>
      <c r="GI523">
        <v>0.3141216402037367</v>
      </c>
      <c r="GJ523">
        <v>0</v>
      </c>
      <c r="GK523">
        <v>1.491419268292683</v>
      </c>
      <c r="GL523">
        <v>0.2293212543554025</v>
      </c>
      <c r="GM523">
        <v>0.02588966790715271</v>
      </c>
      <c r="GN523">
        <v>0</v>
      </c>
      <c r="GO523">
        <v>0</v>
      </c>
      <c r="GP523">
        <v>3</v>
      </c>
      <c r="GQ523" t="s">
        <v>497</v>
      </c>
      <c r="GR523">
        <v>3.12942</v>
      </c>
      <c r="GS523">
        <v>2.72642</v>
      </c>
      <c r="GT523">
        <v>0.08455</v>
      </c>
      <c r="GU523">
        <v>0.0882703</v>
      </c>
      <c r="GV523">
        <v>0.0813354</v>
      </c>
      <c r="GW523">
        <v>0.07635110000000001</v>
      </c>
      <c r="GX523">
        <v>27496.8</v>
      </c>
      <c r="GY523">
        <v>26596</v>
      </c>
      <c r="GZ523">
        <v>30577.4</v>
      </c>
      <c r="HA523">
        <v>29424.8</v>
      </c>
      <c r="HB523">
        <v>38755.9</v>
      </c>
      <c r="HC523">
        <v>35759.9</v>
      </c>
      <c r="HD523">
        <v>46753.6</v>
      </c>
      <c r="HE523">
        <v>43716.7</v>
      </c>
      <c r="HF523">
        <v>1.83043</v>
      </c>
      <c r="HG523">
        <v>1.8174</v>
      </c>
      <c r="HH523">
        <v>0.0334308</v>
      </c>
      <c r="HI523">
        <v>0</v>
      </c>
      <c r="HJ523">
        <v>23.4297</v>
      </c>
      <c r="HK523">
        <v>999.9</v>
      </c>
      <c r="HL523">
        <v>32.6</v>
      </c>
      <c r="HM523">
        <v>32.7</v>
      </c>
      <c r="HN523">
        <v>17.9819</v>
      </c>
      <c r="HO523">
        <v>63.1404</v>
      </c>
      <c r="HP523">
        <v>19.1386</v>
      </c>
      <c r="HQ523">
        <v>1</v>
      </c>
      <c r="HR523">
        <v>0.132091</v>
      </c>
      <c r="HS523">
        <v>2.78516</v>
      </c>
      <c r="HT523">
        <v>20.1847</v>
      </c>
      <c r="HU523">
        <v>5.22822</v>
      </c>
      <c r="HV523">
        <v>11.974</v>
      </c>
      <c r="HW523">
        <v>4.97005</v>
      </c>
      <c r="HX523">
        <v>3.28973</v>
      </c>
      <c r="HY523">
        <v>9999</v>
      </c>
      <c r="HZ523">
        <v>9999</v>
      </c>
      <c r="IA523">
        <v>9999</v>
      </c>
      <c r="IB523">
        <v>999.9</v>
      </c>
      <c r="IC523">
        <v>4.97298</v>
      </c>
      <c r="ID523">
        <v>1.87752</v>
      </c>
      <c r="IE523">
        <v>1.87561</v>
      </c>
      <c r="IF523">
        <v>1.87841</v>
      </c>
      <c r="IG523">
        <v>1.87513</v>
      </c>
      <c r="IH523">
        <v>1.87866</v>
      </c>
      <c r="II523">
        <v>1.87576</v>
      </c>
      <c r="IJ523">
        <v>1.87695</v>
      </c>
      <c r="IK523">
        <v>0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0.594</v>
      </c>
      <c r="IY523">
        <v>0.1338</v>
      </c>
      <c r="IZ523">
        <v>-0.1194416370607354</v>
      </c>
      <c r="JA523">
        <v>0.002211305909277446</v>
      </c>
      <c r="JB523">
        <v>-1.416678044876584E-06</v>
      </c>
      <c r="JC523">
        <v>5.589822708492042E-10</v>
      </c>
      <c r="JD523">
        <v>-0.0366444106193515</v>
      </c>
      <c r="JE523">
        <v>-0.003883289402147765</v>
      </c>
      <c r="JF523">
        <v>0.001294046794190009</v>
      </c>
      <c r="JG523">
        <v>-2.515066912705432E-05</v>
      </c>
      <c r="JH523">
        <v>14</v>
      </c>
      <c r="JI523">
        <v>2052</v>
      </c>
      <c r="JJ523">
        <v>1</v>
      </c>
      <c r="JK523">
        <v>21</v>
      </c>
      <c r="JL523">
        <v>29355610.6</v>
      </c>
      <c r="JM523">
        <v>29355610.6</v>
      </c>
      <c r="JN523">
        <v>1.16333</v>
      </c>
      <c r="JO523">
        <v>2.56104</v>
      </c>
      <c r="JP523">
        <v>1.39893</v>
      </c>
      <c r="JQ523">
        <v>2.32666</v>
      </c>
      <c r="JR523">
        <v>1.44897</v>
      </c>
      <c r="JS523">
        <v>2.57324</v>
      </c>
      <c r="JT523">
        <v>38.135</v>
      </c>
      <c r="JU523">
        <v>23.8686</v>
      </c>
      <c r="JV523">
        <v>18</v>
      </c>
      <c r="JW523">
        <v>479.852</v>
      </c>
      <c r="JX523">
        <v>441.491</v>
      </c>
      <c r="JY523">
        <v>19.8705</v>
      </c>
      <c r="JZ523">
        <v>28.8133</v>
      </c>
      <c r="KA523">
        <v>30.0002</v>
      </c>
      <c r="KB523">
        <v>28.4604</v>
      </c>
      <c r="KC523">
        <v>28.5243</v>
      </c>
      <c r="KD523">
        <v>23.429</v>
      </c>
      <c r="KE523">
        <v>19.7805</v>
      </c>
      <c r="KF523">
        <v>19.4447</v>
      </c>
      <c r="KG523">
        <v>19.8775</v>
      </c>
      <c r="KH523">
        <v>460.473</v>
      </c>
      <c r="KI523">
        <v>14.7645</v>
      </c>
      <c r="KJ523">
        <v>101.057</v>
      </c>
      <c r="KK523">
        <v>100.562</v>
      </c>
    </row>
    <row r="524" spans="1:297">
      <c r="A524">
        <v>508</v>
      </c>
      <c r="B524">
        <v>1761336644</v>
      </c>
      <c r="C524">
        <v>8603.400000095367</v>
      </c>
      <c r="D524" t="s">
        <v>1464</v>
      </c>
      <c r="E524" t="s">
        <v>1465</v>
      </c>
      <c r="F524">
        <v>5</v>
      </c>
      <c r="G524" t="s">
        <v>1411</v>
      </c>
      <c r="H524" t="s">
        <v>436</v>
      </c>
      <c r="I524">
        <v>1761336636.5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448.8673936645101</v>
      </c>
      <c r="AK524">
        <v>430.6470666666664</v>
      </c>
      <c r="AL524">
        <v>2.002761050759469</v>
      </c>
      <c r="AM524">
        <v>65.50159131491658</v>
      </c>
      <c r="AN524">
        <f>(AP524 - AO524 + DY524*1E3/(8.314*(EA524+273.15)) * AR524/DX524 * AQ524) * DX524/(100*DL524) * 1000/(1000 - AP524)</f>
        <v>0</v>
      </c>
      <c r="AO524">
        <v>14.84553391065305</v>
      </c>
      <c r="AP524">
        <v>16.37182666666666</v>
      </c>
      <c r="AQ524">
        <v>4.464395781193377E-05</v>
      </c>
      <c r="AR524">
        <v>115.3288823850822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1761336636.5</v>
      </c>
      <c r="DR524">
        <v>414.4143333333333</v>
      </c>
      <c r="DS524">
        <v>431.0587407407407</v>
      </c>
      <c r="DT524">
        <v>16.36772592592593</v>
      </c>
      <c r="DU524">
        <v>14.85022962962963</v>
      </c>
      <c r="DV524">
        <v>413.8217037037037</v>
      </c>
      <c r="DW524">
        <v>16.23397407407407</v>
      </c>
      <c r="DX524">
        <v>500.0142962962962</v>
      </c>
      <c r="DY524">
        <v>90.06044074074073</v>
      </c>
      <c r="DZ524">
        <v>0.04865591851851851</v>
      </c>
      <c r="EA524">
        <v>23.6822037037037</v>
      </c>
      <c r="EB524">
        <v>23.98560740740741</v>
      </c>
      <c r="EC524">
        <v>999.9000000000001</v>
      </c>
      <c r="ED524">
        <v>0</v>
      </c>
      <c r="EE524">
        <v>0</v>
      </c>
      <c r="EF524">
        <v>9991.578518518518</v>
      </c>
      <c r="EG524">
        <v>0</v>
      </c>
      <c r="EH524">
        <v>1132.955555555555</v>
      </c>
      <c r="EI524">
        <v>-16.64429962962963</v>
      </c>
      <c r="EJ524">
        <v>421.3103333333333</v>
      </c>
      <c r="EK524">
        <v>437.5564814814815</v>
      </c>
      <c r="EL524">
        <v>1.517498888888889</v>
      </c>
      <c r="EM524">
        <v>431.0587407407407</v>
      </c>
      <c r="EN524">
        <v>14.85022962962963</v>
      </c>
      <c r="EO524">
        <v>1.474084444444445</v>
      </c>
      <c r="EP524">
        <v>1.337418148148148</v>
      </c>
      <c r="EQ524">
        <v>12.70197777777778</v>
      </c>
      <c r="ER524">
        <v>11.22607407407407</v>
      </c>
      <c r="ES524">
        <v>1199.983333333333</v>
      </c>
      <c r="ET524">
        <v>0.9670045925925924</v>
      </c>
      <c r="EU524">
        <v>0.03299524814814815</v>
      </c>
      <c r="EV524">
        <v>0</v>
      </c>
      <c r="EW524">
        <v>1422.034074074074</v>
      </c>
      <c r="EX524">
        <v>5.000560000000001</v>
      </c>
      <c r="EY524">
        <v>16942.46666666667</v>
      </c>
      <c r="EZ524">
        <v>10316.67407407408</v>
      </c>
      <c r="FA524">
        <v>37.24066666666667</v>
      </c>
      <c r="FB524">
        <v>39.375</v>
      </c>
      <c r="FC524">
        <v>37.875</v>
      </c>
      <c r="FD524">
        <v>38.437</v>
      </c>
      <c r="FE524">
        <v>38.24533333333333</v>
      </c>
      <c r="FF524">
        <v>1155.553333333334</v>
      </c>
      <c r="FG524">
        <v>39.43</v>
      </c>
      <c r="FH524">
        <v>0</v>
      </c>
      <c r="FI524">
        <v>1761336680</v>
      </c>
      <c r="FJ524">
        <v>0</v>
      </c>
      <c r="FK524">
        <v>1421.9864</v>
      </c>
      <c r="FL524">
        <v>-1.545384624298948</v>
      </c>
      <c r="FM524">
        <v>1.776923111736343</v>
      </c>
      <c r="FN524">
        <v>16942.768</v>
      </c>
      <c r="FO524">
        <v>15</v>
      </c>
      <c r="FP524">
        <v>0</v>
      </c>
      <c r="FQ524" t="s">
        <v>439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-14.5123205</v>
      </c>
      <c r="GD524">
        <v>-60.88862926829268</v>
      </c>
      <c r="GE524">
        <v>6.285099364061776</v>
      </c>
      <c r="GF524">
        <v>0</v>
      </c>
      <c r="GG524">
        <v>1421.945</v>
      </c>
      <c r="GH524">
        <v>0.2308632476571836</v>
      </c>
      <c r="GI524">
        <v>0.2414813352913913</v>
      </c>
      <c r="GJ524">
        <v>1</v>
      </c>
      <c r="GK524">
        <v>1.51170675</v>
      </c>
      <c r="GL524">
        <v>0.1188007879924899</v>
      </c>
      <c r="GM524">
        <v>0.01490994305614547</v>
      </c>
      <c r="GN524">
        <v>0</v>
      </c>
      <c r="GO524">
        <v>1</v>
      </c>
      <c r="GP524">
        <v>3</v>
      </c>
      <c r="GQ524" t="s">
        <v>446</v>
      </c>
      <c r="GR524">
        <v>3.12939</v>
      </c>
      <c r="GS524">
        <v>2.72626</v>
      </c>
      <c r="GT524">
        <v>0.0860239</v>
      </c>
      <c r="GU524">
        <v>0.0906593</v>
      </c>
      <c r="GV524">
        <v>0.081349</v>
      </c>
      <c r="GW524">
        <v>0.07625999999999999</v>
      </c>
      <c r="GX524">
        <v>27452.8</v>
      </c>
      <c r="GY524">
        <v>26526.7</v>
      </c>
      <c r="GZ524">
        <v>30577.6</v>
      </c>
      <c r="HA524">
        <v>29425.3</v>
      </c>
      <c r="HB524">
        <v>38755.7</v>
      </c>
      <c r="HC524">
        <v>35764.7</v>
      </c>
      <c r="HD524">
        <v>46753.9</v>
      </c>
      <c r="HE524">
        <v>43718</v>
      </c>
      <c r="HF524">
        <v>1.83037</v>
      </c>
      <c r="HG524">
        <v>1.81763</v>
      </c>
      <c r="HH524">
        <v>0.0339746</v>
      </c>
      <c r="HI524">
        <v>0</v>
      </c>
      <c r="HJ524">
        <v>23.4312</v>
      </c>
      <c r="HK524">
        <v>999.9</v>
      </c>
      <c r="HL524">
        <v>32.6</v>
      </c>
      <c r="HM524">
        <v>32.7</v>
      </c>
      <c r="HN524">
        <v>17.9811</v>
      </c>
      <c r="HO524">
        <v>63.5403</v>
      </c>
      <c r="HP524">
        <v>19.1947</v>
      </c>
      <c r="HQ524">
        <v>1</v>
      </c>
      <c r="HR524">
        <v>0.13236</v>
      </c>
      <c r="HS524">
        <v>2.783</v>
      </c>
      <c r="HT524">
        <v>20.1846</v>
      </c>
      <c r="HU524">
        <v>5.22732</v>
      </c>
      <c r="HV524">
        <v>11.974</v>
      </c>
      <c r="HW524">
        <v>4.96995</v>
      </c>
      <c r="HX524">
        <v>3.2896</v>
      </c>
      <c r="HY524">
        <v>9999</v>
      </c>
      <c r="HZ524">
        <v>9999</v>
      </c>
      <c r="IA524">
        <v>9999</v>
      </c>
      <c r="IB524">
        <v>999.9</v>
      </c>
      <c r="IC524">
        <v>4.97293</v>
      </c>
      <c r="ID524">
        <v>1.87749</v>
      </c>
      <c r="IE524">
        <v>1.8756</v>
      </c>
      <c r="IF524">
        <v>1.87838</v>
      </c>
      <c r="IG524">
        <v>1.87507</v>
      </c>
      <c r="IH524">
        <v>1.87863</v>
      </c>
      <c r="II524">
        <v>1.87576</v>
      </c>
      <c r="IJ524">
        <v>1.87695</v>
      </c>
      <c r="IK524">
        <v>0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0.606</v>
      </c>
      <c r="IY524">
        <v>0.1338</v>
      </c>
      <c r="IZ524">
        <v>-0.1194416370607354</v>
      </c>
      <c r="JA524">
        <v>0.002211305909277446</v>
      </c>
      <c r="JB524">
        <v>-1.416678044876584E-06</v>
      </c>
      <c r="JC524">
        <v>5.589822708492042E-10</v>
      </c>
      <c r="JD524">
        <v>-0.0366444106193515</v>
      </c>
      <c r="JE524">
        <v>-0.003883289402147765</v>
      </c>
      <c r="JF524">
        <v>0.001294046794190009</v>
      </c>
      <c r="JG524">
        <v>-2.515066912705432E-05</v>
      </c>
      <c r="JH524">
        <v>14</v>
      </c>
      <c r="JI524">
        <v>2052</v>
      </c>
      <c r="JJ524">
        <v>1</v>
      </c>
      <c r="JK524">
        <v>21</v>
      </c>
      <c r="JL524">
        <v>29355610.7</v>
      </c>
      <c r="JM524">
        <v>29355610.7</v>
      </c>
      <c r="JN524">
        <v>1.19873</v>
      </c>
      <c r="JO524">
        <v>2.56104</v>
      </c>
      <c r="JP524">
        <v>1.39893</v>
      </c>
      <c r="JQ524">
        <v>2.32666</v>
      </c>
      <c r="JR524">
        <v>1.44897</v>
      </c>
      <c r="JS524">
        <v>2.45605</v>
      </c>
      <c r="JT524">
        <v>38.135</v>
      </c>
      <c r="JU524">
        <v>23.8598</v>
      </c>
      <c r="JV524">
        <v>18</v>
      </c>
      <c r="JW524">
        <v>479.841</v>
      </c>
      <c r="JX524">
        <v>441.654</v>
      </c>
      <c r="JY524">
        <v>19.8778</v>
      </c>
      <c r="JZ524">
        <v>28.8157</v>
      </c>
      <c r="KA524">
        <v>30.0004</v>
      </c>
      <c r="KB524">
        <v>28.4629</v>
      </c>
      <c r="KC524">
        <v>28.5274</v>
      </c>
      <c r="KD524">
        <v>24.0836</v>
      </c>
      <c r="KE524">
        <v>19.7805</v>
      </c>
      <c r="KF524">
        <v>19.4447</v>
      </c>
      <c r="KG524">
        <v>19.8922</v>
      </c>
      <c r="KH524">
        <v>473.845</v>
      </c>
      <c r="KI524">
        <v>14.7497</v>
      </c>
      <c r="KJ524">
        <v>101.058</v>
      </c>
      <c r="KK524">
        <v>100.565</v>
      </c>
    </row>
    <row r="525" spans="1:297">
      <c r="A525">
        <v>509</v>
      </c>
      <c r="B525">
        <v>1761336649</v>
      </c>
      <c r="C525">
        <v>8608.400000095367</v>
      </c>
      <c r="D525" t="s">
        <v>1466</v>
      </c>
      <c r="E525" t="s">
        <v>1467</v>
      </c>
      <c r="F525">
        <v>5</v>
      </c>
      <c r="G525" t="s">
        <v>1411</v>
      </c>
      <c r="H525" t="s">
        <v>436</v>
      </c>
      <c r="I525">
        <v>1761336641.214286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465.2568132415417</v>
      </c>
      <c r="AK525">
        <v>443.6273515151515</v>
      </c>
      <c r="AL525">
        <v>2.668780083098419</v>
      </c>
      <c r="AM525">
        <v>65.50159131491658</v>
      </c>
      <c r="AN525">
        <f>(AP525 - AO525 + DY525*1E3/(8.314*(EA525+273.15)) * AR525/DX525 * AQ525) * DX525/(100*DL525) * 1000/(1000 - AP525)</f>
        <v>0</v>
      </c>
      <c r="AO525">
        <v>14.83098460625468</v>
      </c>
      <c r="AP525">
        <v>16.37382848484847</v>
      </c>
      <c r="AQ525">
        <v>-7.332795648806817E-06</v>
      </c>
      <c r="AR525">
        <v>115.3288823850822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1761336641.214286</v>
      </c>
      <c r="DR525">
        <v>420.7044285714287</v>
      </c>
      <c r="DS525">
        <v>443.4084642857143</v>
      </c>
      <c r="DT525">
        <v>16.36920714285714</v>
      </c>
      <c r="DU525">
        <v>14.84192857142857</v>
      </c>
      <c r="DV525">
        <v>420.1035714285715</v>
      </c>
      <c r="DW525">
        <v>16.235425</v>
      </c>
      <c r="DX525">
        <v>500.0088928571428</v>
      </c>
      <c r="DY525">
        <v>90.05970714285715</v>
      </c>
      <c r="DZ525">
        <v>0.04853554285714286</v>
      </c>
      <c r="EA525">
        <v>23.68483214285714</v>
      </c>
      <c r="EB525">
        <v>23.98575357142857</v>
      </c>
      <c r="EC525">
        <v>999.9000000000002</v>
      </c>
      <c r="ED525">
        <v>0</v>
      </c>
      <c r="EE525">
        <v>0</v>
      </c>
      <c r="EF525">
        <v>9992.810357142856</v>
      </c>
      <c r="EG525">
        <v>0</v>
      </c>
      <c r="EH525">
        <v>1132.955</v>
      </c>
      <c r="EI525">
        <v>-22.70394642857143</v>
      </c>
      <c r="EJ525">
        <v>427.7058571428572</v>
      </c>
      <c r="EK525">
        <v>450.0886071428572</v>
      </c>
      <c r="EL525">
        <v>1.5272775</v>
      </c>
      <c r="EM525">
        <v>443.4084642857143</v>
      </c>
      <c r="EN525">
        <v>14.84192857142857</v>
      </c>
      <c r="EO525">
        <v>1.474205714285714</v>
      </c>
      <c r="EP525">
        <v>1.336660357142857</v>
      </c>
      <c r="EQ525">
        <v>12.70322857142857</v>
      </c>
      <c r="ER525">
        <v>11.21751428571429</v>
      </c>
      <c r="ES525">
        <v>1199.9925</v>
      </c>
      <c r="ET525">
        <v>0.9670049285714285</v>
      </c>
      <c r="EU525">
        <v>0.03299497142857143</v>
      </c>
      <c r="EV525">
        <v>0</v>
      </c>
      <c r="EW525">
        <v>1421.895714285714</v>
      </c>
      <c r="EX525">
        <v>5.000560000000001</v>
      </c>
      <c r="EY525">
        <v>16941.91428571428</v>
      </c>
      <c r="EZ525">
        <v>10316.75357142857</v>
      </c>
      <c r="FA525">
        <v>37.2455</v>
      </c>
      <c r="FB525">
        <v>39.375</v>
      </c>
      <c r="FC525">
        <v>37.875</v>
      </c>
      <c r="FD525">
        <v>38.437</v>
      </c>
      <c r="FE525">
        <v>38.2455</v>
      </c>
      <c r="FF525">
        <v>1155.5625</v>
      </c>
      <c r="FG525">
        <v>39.43</v>
      </c>
      <c r="FH525">
        <v>0</v>
      </c>
      <c r="FI525">
        <v>1761336684.8</v>
      </c>
      <c r="FJ525">
        <v>0</v>
      </c>
      <c r="FK525">
        <v>1421.8632</v>
      </c>
      <c r="FL525">
        <v>-2.340769250760863</v>
      </c>
      <c r="FM525">
        <v>-17.50769231165103</v>
      </c>
      <c r="FN525">
        <v>16942.232</v>
      </c>
      <c r="FO525">
        <v>15</v>
      </c>
      <c r="FP525">
        <v>0</v>
      </c>
      <c r="FQ525" t="s">
        <v>439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-18.68205560975609</v>
      </c>
      <c r="GD525">
        <v>-76.78369860627174</v>
      </c>
      <c r="GE525">
        <v>7.678310680416321</v>
      </c>
      <c r="GF525">
        <v>0</v>
      </c>
      <c r="GG525">
        <v>1421.921470588235</v>
      </c>
      <c r="GH525">
        <v>-1.060809785846338</v>
      </c>
      <c r="GI525">
        <v>0.2573294106889767</v>
      </c>
      <c r="GJ525">
        <v>0</v>
      </c>
      <c r="GK525">
        <v>1.522667804878049</v>
      </c>
      <c r="GL525">
        <v>0.1129220905923322</v>
      </c>
      <c r="GM525">
        <v>0.013284129998445</v>
      </c>
      <c r="GN525">
        <v>0</v>
      </c>
      <c r="GO525">
        <v>0</v>
      </c>
      <c r="GP525">
        <v>3</v>
      </c>
      <c r="GQ525" t="s">
        <v>497</v>
      </c>
      <c r="GR525">
        <v>3.12933</v>
      </c>
      <c r="GS525">
        <v>2.726</v>
      </c>
      <c r="GT525">
        <v>0.0879962</v>
      </c>
      <c r="GU525">
        <v>0.0931234</v>
      </c>
      <c r="GV525">
        <v>0.0813584</v>
      </c>
      <c r="GW525">
        <v>0.0762024</v>
      </c>
      <c r="GX525">
        <v>27393.5</v>
      </c>
      <c r="GY525">
        <v>26454.2</v>
      </c>
      <c r="GZ525">
        <v>30577.6</v>
      </c>
      <c r="HA525">
        <v>29424.6</v>
      </c>
      <c r="HB525">
        <v>38755.6</v>
      </c>
      <c r="HC525">
        <v>35766.1</v>
      </c>
      <c r="HD525">
        <v>46754.2</v>
      </c>
      <c r="HE525">
        <v>43716.7</v>
      </c>
      <c r="HF525">
        <v>1.8303</v>
      </c>
      <c r="HG525">
        <v>1.81745</v>
      </c>
      <c r="HH525">
        <v>0.0339001</v>
      </c>
      <c r="HI525">
        <v>0</v>
      </c>
      <c r="HJ525">
        <v>23.4317</v>
      </c>
      <c r="HK525">
        <v>999.9</v>
      </c>
      <c r="HL525">
        <v>32.6</v>
      </c>
      <c r="HM525">
        <v>32.7</v>
      </c>
      <c r="HN525">
        <v>17.9838</v>
      </c>
      <c r="HO525">
        <v>63.9103</v>
      </c>
      <c r="HP525">
        <v>19.4111</v>
      </c>
      <c r="HQ525">
        <v>1</v>
      </c>
      <c r="HR525">
        <v>0.132409</v>
      </c>
      <c r="HS525">
        <v>2.74538</v>
      </c>
      <c r="HT525">
        <v>20.1853</v>
      </c>
      <c r="HU525">
        <v>5.22732</v>
      </c>
      <c r="HV525">
        <v>11.974</v>
      </c>
      <c r="HW525">
        <v>4.96965</v>
      </c>
      <c r="HX525">
        <v>3.28963</v>
      </c>
      <c r="HY525">
        <v>9999</v>
      </c>
      <c r="HZ525">
        <v>9999</v>
      </c>
      <c r="IA525">
        <v>9999</v>
      </c>
      <c r="IB525">
        <v>999.9</v>
      </c>
      <c r="IC525">
        <v>4.97295</v>
      </c>
      <c r="ID525">
        <v>1.87746</v>
      </c>
      <c r="IE525">
        <v>1.87561</v>
      </c>
      <c r="IF525">
        <v>1.87836</v>
      </c>
      <c r="IG525">
        <v>1.87508</v>
      </c>
      <c r="IH525">
        <v>1.87864</v>
      </c>
      <c r="II525">
        <v>1.87576</v>
      </c>
      <c r="IJ525">
        <v>1.87692</v>
      </c>
      <c r="IK525">
        <v>0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0.623</v>
      </c>
      <c r="IY525">
        <v>0.1339</v>
      </c>
      <c r="IZ525">
        <v>-0.1194416370607354</v>
      </c>
      <c r="JA525">
        <v>0.002211305909277446</v>
      </c>
      <c r="JB525">
        <v>-1.416678044876584E-06</v>
      </c>
      <c r="JC525">
        <v>5.589822708492042E-10</v>
      </c>
      <c r="JD525">
        <v>-0.0366444106193515</v>
      </c>
      <c r="JE525">
        <v>-0.003883289402147765</v>
      </c>
      <c r="JF525">
        <v>0.001294046794190009</v>
      </c>
      <c r="JG525">
        <v>-2.515066912705432E-05</v>
      </c>
      <c r="JH525">
        <v>14</v>
      </c>
      <c r="JI525">
        <v>2052</v>
      </c>
      <c r="JJ525">
        <v>1</v>
      </c>
      <c r="JK525">
        <v>21</v>
      </c>
      <c r="JL525">
        <v>29355610.8</v>
      </c>
      <c r="JM525">
        <v>29355610.8</v>
      </c>
      <c r="JN525">
        <v>1.23169</v>
      </c>
      <c r="JO525">
        <v>2.54395</v>
      </c>
      <c r="JP525">
        <v>1.39893</v>
      </c>
      <c r="JQ525">
        <v>2.32666</v>
      </c>
      <c r="JR525">
        <v>1.44897</v>
      </c>
      <c r="JS525">
        <v>2.59399</v>
      </c>
      <c r="JT525">
        <v>38.135</v>
      </c>
      <c r="JU525">
        <v>23.8686</v>
      </c>
      <c r="JV525">
        <v>18</v>
      </c>
      <c r="JW525">
        <v>479.815</v>
      </c>
      <c r="JX525">
        <v>441.568</v>
      </c>
      <c r="JY525">
        <v>19.8888</v>
      </c>
      <c r="JZ525">
        <v>28.8177</v>
      </c>
      <c r="KA525">
        <v>30</v>
      </c>
      <c r="KB525">
        <v>28.4653</v>
      </c>
      <c r="KC525">
        <v>28.5304</v>
      </c>
      <c r="KD525">
        <v>24.7963</v>
      </c>
      <c r="KE525">
        <v>20.0513</v>
      </c>
      <c r="KF525">
        <v>19.4447</v>
      </c>
      <c r="KG525">
        <v>19.9002</v>
      </c>
      <c r="KH525">
        <v>493.888</v>
      </c>
      <c r="KI525">
        <v>14.7296</v>
      </c>
      <c r="KJ525">
        <v>101.058</v>
      </c>
      <c r="KK525">
        <v>100.562</v>
      </c>
    </row>
    <row r="526" spans="1:297">
      <c r="A526">
        <v>510</v>
      </c>
      <c r="B526">
        <v>1761336654</v>
      </c>
      <c r="C526">
        <v>8613.400000095367</v>
      </c>
      <c r="D526" t="s">
        <v>1468</v>
      </c>
      <c r="E526" t="s">
        <v>1469</v>
      </c>
      <c r="F526">
        <v>5</v>
      </c>
      <c r="G526" t="s">
        <v>1411</v>
      </c>
      <c r="H526" t="s">
        <v>436</v>
      </c>
      <c r="I526">
        <v>1761336646.5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482.3140460922075</v>
      </c>
      <c r="AK526">
        <v>458.6289575757576</v>
      </c>
      <c r="AL526">
        <v>3.050100154669048</v>
      </c>
      <c r="AM526">
        <v>65.50159131491658</v>
      </c>
      <c r="AN526">
        <f>(AP526 - AO526 + DY526*1E3/(8.314*(EA526+273.15)) * AR526/DX526 * AQ526) * DX526/(100*DL526) * 1000/(1000 - AP526)</f>
        <v>0</v>
      </c>
      <c r="AO526">
        <v>14.80169801365235</v>
      </c>
      <c r="AP526">
        <v>16.37205515151515</v>
      </c>
      <c r="AQ526">
        <v>3.337274852722296E-07</v>
      </c>
      <c r="AR526">
        <v>115.3288823850822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1761336646.5</v>
      </c>
      <c r="DR526">
        <v>431.8766666666667</v>
      </c>
      <c r="DS526">
        <v>460.205</v>
      </c>
      <c r="DT526">
        <v>16.37204444444444</v>
      </c>
      <c r="DU526">
        <v>14.82367777777778</v>
      </c>
      <c r="DV526">
        <v>431.2611481481482</v>
      </c>
      <c r="DW526">
        <v>16.23820740740741</v>
      </c>
      <c r="DX526">
        <v>499.9938518518519</v>
      </c>
      <c r="DY526">
        <v>90.05852592592592</v>
      </c>
      <c r="DZ526">
        <v>0.04850962222222223</v>
      </c>
      <c r="EA526">
        <v>23.68805185185186</v>
      </c>
      <c r="EB526">
        <v>23.98750370370371</v>
      </c>
      <c r="EC526">
        <v>999.9000000000001</v>
      </c>
      <c r="ED526">
        <v>0</v>
      </c>
      <c r="EE526">
        <v>0</v>
      </c>
      <c r="EF526">
        <v>9994.210370370371</v>
      </c>
      <c r="EG526">
        <v>0</v>
      </c>
      <c r="EH526">
        <v>1132.969259259259</v>
      </c>
      <c r="EI526">
        <v>-28.32837037037038</v>
      </c>
      <c r="EJ526">
        <v>439.0650740740741</v>
      </c>
      <c r="EK526">
        <v>467.1294444444444</v>
      </c>
      <c r="EL526">
        <v>1.54835</v>
      </c>
      <c r="EM526">
        <v>460.205</v>
      </c>
      <c r="EN526">
        <v>14.82367777777778</v>
      </c>
      <c r="EO526">
        <v>1.474441481481481</v>
      </c>
      <c r="EP526">
        <v>1.33500037037037</v>
      </c>
      <c r="EQ526">
        <v>12.70567037037037</v>
      </c>
      <c r="ER526">
        <v>11.19876666666667</v>
      </c>
      <c r="ES526">
        <v>1199.991111111111</v>
      </c>
      <c r="ET526">
        <v>0.9670050370370368</v>
      </c>
      <c r="EU526">
        <v>0.0329948925925926</v>
      </c>
      <c r="EV526">
        <v>0</v>
      </c>
      <c r="EW526">
        <v>1421.641111111111</v>
      </c>
      <c r="EX526">
        <v>5.000560000000001</v>
      </c>
      <c r="EY526">
        <v>16939.31851851852</v>
      </c>
      <c r="EZ526">
        <v>10316.74074074074</v>
      </c>
      <c r="FA526">
        <v>37.25</v>
      </c>
      <c r="FB526">
        <v>39.375</v>
      </c>
      <c r="FC526">
        <v>37.875</v>
      </c>
      <c r="FD526">
        <v>38.437</v>
      </c>
      <c r="FE526">
        <v>38.24066666666667</v>
      </c>
      <c r="FF526">
        <v>1155.561111111111</v>
      </c>
      <c r="FG526">
        <v>39.43</v>
      </c>
      <c r="FH526">
        <v>0</v>
      </c>
      <c r="FI526">
        <v>1761336690.2</v>
      </c>
      <c r="FJ526">
        <v>0</v>
      </c>
      <c r="FK526">
        <v>1421.591923076923</v>
      </c>
      <c r="FL526">
        <v>-3.817094036422214</v>
      </c>
      <c r="FM526">
        <v>-41.29914524573574</v>
      </c>
      <c r="FN526">
        <v>16939.44615384615</v>
      </c>
      <c r="FO526">
        <v>15</v>
      </c>
      <c r="FP526">
        <v>0</v>
      </c>
      <c r="FQ526" t="s">
        <v>439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-24.12745609756097</v>
      </c>
      <c r="GD526">
        <v>-67.24786411149825</v>
      </c>
      <c r="GE526">
        <v>6.826465347992391</v>
      </c>
      <c r="GF526">
        <v>0</v>
      </c>
      <c r="GG526">
        <v>1421.740882352941</v>
      </c>
      <c r="GH526">
        <v>-2.921772350842614</v>
      </c>
      <c r="GI526">
        <v>0.3600601881635164</v>
      </c>
      <c r="GJ526">
        <v>0</v>
      </c>
      <c r="GK526">
        <v>1.535947804878049</v>
      </c>
      <c r="GL526">
        <v>0.2227450871080139</v>
      </c>
      <c r="GM526">
        <v>0.02268594090386455</v>
      </c>
      <c r="GN526">
        <v>0</v>
      </c>
      <c r="GO526">
        <v>0</v>
      </c>
      <c r="GP526">
        <v>3</v>
      </c>
      <c r="GQ526" t="s">
        <v>497</v>
      </c>
      <c r="GR526">
        <v>3.12944</v>
      </c>
      <c r="GS526">
        <v>2.72656</v>
      </c>
      <c r="GT526">
        <v>0.0902198</v>
      </c>
      <c r="GU526">
        <v>0.09556920000000001</v>
      </c>
      <c r="GV526">
        <v>0.0813499</v>
      </c>
      <c r="GW526">
        <v>0.0761387</v>
      </c>
      <c r="GX526">
        <v>27326.8</v>
      </c>
      <c r="GY526">
        <v>26382.8</v>
      </c>
      <c r="GZ526">
        <v>30577.7</v>
      </c>
      <c r="HA526">
        <v>29424.6</v>
      </c>
      <c r="HB526">
        <v>38756.5</v>
      </c>
      <c r="HC526">
        <v>35768.8</v>
      </c>
      <c r="HD526">
        <v>46754.6</v>
      </c>
      <c r="HE526">
        <v>43716.8</v>
      </c>
      <c r="HF526">
        <v>1.83018</v>
      </c>
      <c r="HG526">
        <v>1.81743</v>
      </c>
      <c r="HH526">
        <v>0.0346601</v>
      </c>
      <c r="HI526">
        <v>0</v>
      </c>
      <c r="HJ526">
        <v>23.4317</v>
      </c>
      <c r="HK526">
        <v>999.9</v>
      </c>
      <c r="HL526">
        <v>32.6</v>
      </c>
      <c r="HM526">
        <v>32.7</v>
      </c>
      <c r="HN526">
        <v>17.9802</v>
      </c>
      <c r="HO526">
        <v>63.4104</v>
      </c>
      <c r="HP526">
        <v>19.1747</v>
      </c>
      <c r="HQ526">
        <v>1</v>
      </c>
      <c r="HR526">
        <v>0.13252</v>
      </c>
      <c r="HS526">
        <v>2.75466</v>
      </c>
      <c r="HT526">
        <v>20.1851</v>
      </c>
      <c r="HU526">
        <v>5.22732</v>
      </c>
      <c r="HV526">
        <v>11.974</v>
      </c>
      <c r="HW526">
        <v>4.96975</v>
      </c>
      <c r="HX526">
        <v>3.2895</v>
      </c>
      <c r="HY526">
        <v>9999</v>
      </c>
      <c r="HZ526">
        <v>9999</v>
      </c>
      <c r="IA526">
        <v>9999</v>
      </c>
      <c r="IB526">
        <v>999.9</v>
      </c>
      <c r="IC526">
        <v>4.97296</v>
      </c>
      <c r="ID526">
        <v>1.87744</v>
      </c>
      <c r="IE526">
        <v>1.87559</v>
      </c>
      <c r="IF526">
        <v>1.87837</v>
      </c>
      <c r="IG526">
        <v>1.87505</v>
      </c>
      <c r="IH526">
        <v>1.87862</v>
      </c>
      <c r="II526">
        <v>1.87576</v>
      </c>
      <c r="IJ526">
        <v>1.87691</v>
      </c>
      <c r="IK526">
        <v>0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0.642</v>
      </c>
      <c r="IY526">
        <v>0.1338</v>
      </c>
      <c r="IZ526">
        <v>-0.1194416370607354</v>
      </c>
      <c r="JA526">
        <v>0.002211305909277446</v>
      </c>
      <c r="JB526">
        <v>-1.416678044876584E-06</v>
      </c>
      <c r="JC526">
        <v>5.589822708492042E-10</v>
      </c>
      <c r="JD526">
        <v>-0.0366444106193515</v>
      </c>
      <c r="JE526">
        <v>-0.003883289402147765</v>
      </c>
      <c r="JF526">
        <v>0.001294046794190009</v>
      </c>
      <c r="JG526">
        <v>-2.515066912705432E-05</v>
      </c>
      <c r="JH526">
        <v>14</v>
      </c>
      <c r="JI526">
        <v>2052</v>
      </c>
      <c r="JJ526">
        <v>1</v>
      </c>
      <c r="JK526">
        <v>21</v>
      </c>
      <c r="JL526">
        <v>29355610.9</v>
      </c>
      <c r="JM526">
        <v>29355610.9</v>
      </c>
      <c r="JN526">
        <v>1.26831</v>
      </c>
      <c r="JO526">
        <v>2.55615</v>
      </c>
      <c r="JP526">
        <v>1.39893</v>
      </c>
      <c r="JQ526">
        <v>2.32666</v>
      </c>
      <c r="JR526">
        <v>1.44897</v>
      </c>
      <c r="JS526">
        <v>2.60864</v>
      </c>
      <c r="JT526">
        <v>38.1593</v>
      </c>
      <c r="JU526">
        <v>23.8686</v>
      </c>
      <c r="JV526">
        <v>18</v>
      </c>
      <c r="JW526">
        <v>479.767</v>
      </c>
      <c r="JX526">
        <v>441.575</v>
      </c>
      <c r="JY526">
        <v>19.9006</v>
      </c>
      <c r="JZ526">
        <v>28.8202</v>
      </c>
      <c r="KA526">
        <v>30.0001</v>
      </c>
      <c r="KB526">
        <v>28.4683</v>
      </c>
      <c r="KC526">
        <v>28.5334</v>
      </c>
      <c r="KD526">
        <v>25.4534</v>
      </c>
      <c r="KE526">
        <v>20.3365</v>
      </c>
      <c r="KF526">
        <v>19.4447</v>
      </c>
      <c r="KG526">
        <v>19.9024</v>
      </c>
      <c r="KH526">
        <v>507.324</v>
      </c>
      <c r="KI526">
        <v>14.7161</v>
      </c>
      <c r="KJ526">
        <v>101.059</v>
      </c>
      <c r="KK526">
        <v>100.562</v>
      </c>
    </row>
    <row r="527" spans="1:297">
      <c r="A527">
        <v>511</v>
      </c>
      <c r="B527">
        <v>1761336659</v>
      </c>
      <c r="C527">
        <v>8618.400000095367</v>
      </c>
      <c r="D527" t="s">
        <v>1470</v>
      </c>
      <c r="E527" t="s">
        <v>1471</v>
      </c>
      <c r="F527">
        <v>5</v>
      </c>
      <c r="G527" t="s">
        <v>1411</v>
      </c>
      <c r="H527" t="s">
        <v>436</v>
      </c>
      <c r="I527">
        <v>1761336651.214286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499.2977346508113</v>
      </c>
      <c r="AK527">
        <v>474.569181818182</v>
      </c>
      <c r="AL527">
        <v>3.213181375670444</v>
      </c>
      <c r="AM527">
        <v>65.50159131491658</v>
      </c>
      <c r="AN527">
        <f>(AP527 - AO527 + DY527*1E3/(8.314*(EA527+273.15)) * AR527/DX527 * AQ527) * DX527/(100*DL527) * 1000/(1000 - AP527)</f>
        <v>0</v>
      </c>
      <c r="AO527">
        <v>14.79754145091855</v>
      </c>
      <c r="AP527">
        <v>16.37324</v>
      </c>
      <c r="AQ527">
        <v>3.117491966400459E-07</v>
      </c>
      <c r="AR527">
        <v>115.3288823850822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1761336651.214286</v>
      </c>
      <c r="DR527">
        <v>444.7446785714286</v>
      </c>
      <c r="DS527">
        <v>475.8500714285715</v>
      </c>
      <c r="DT527">
        <v>16.3726</v>
      </c>
      <c r="DU527">
        <v>14.80802857142857</v>
      </c>
      <c r="DV527">
        <v>444.1125357142858</v>
      </c>
      <c r="DW527">
        <v>16.23876071428571</v>
      </c>
      <c r="DX527">
        <v>499.9962857142858</v>
      </c>
      <c r="DY527">
        <v>90.05900357142856</v>
      </c>
      <c r="DZ527">
        <v>0.04849558571428571</v>
      </c>
      <c r="EA527">
        <v>23.69170357142857</v>
      </c>
      <c r="EB527">
        <v>23.993275</v>
      </c>
      <c r="EC527">
        <v>999.9000000000002</v>
      </c>
      <c r="ED527">
        <v>0</v>
      </c>
      <c r="EE527">
        <v>0</v>
      </c>
      <c r="EF527">
        <v>10002.025</v>
      </c>
      <c r="EG527">
        <v>0</v>
      </c>
      <c r="EH527">
        <v>1132.975</v>
      </c>
      <c r="EI527">
        <v>-31.10546785714286</v>
      </c>
      <c r="EJ527">
        <v>452.1474285714286</v>
      </c>
      <c r="EK527">
        <v>483.0022142857143</v>
      </c>
      <c r="EL527">
        <v>1.56456</v>
      </c>
      <c r="EM527">
        <v>475.8500714285715</v>
      </c>
      <c r="EN527">
        <v>14.80802857142857</v>
      </c>
      <c r="EO527">
        <v>1.4745</v>
      </c>
      <c r="EP527">
        <v>1.333597142857143</v>
      </c>
      <c r="EQ527">
        <v>12.70626785714286</v>
      </c>
      <c r="ER527">
        <v>11.18291785714286</v>
      </c>
      <c r="ES527">
        <v>1199.988214285714</v>
      </c>
      <c r="ET527">
        <v>0.9670050357142855</v>
      </c>
      <c r="EU527">
        <v>0.03299493214285714</v>
      </c>
      <c r="EV527">
        <v>0</v>
      </c>
      <c r="EW527">
        <v>1421.346785714285</v>
      </c>
      <c r="EX527">
        <v>5.000560000000001</v>
      </c>
      <c r="EY527">
        <v>16935.5</v>
      </c>
      <c r="EZ527">
        <v>10316.72142857143</v>
      </c>
      <c r="FA527">
        <v>37.25</v>
      </c>
      <c r="FB527">
        <v>39.375</v>
      </c>
      <c r="FC527">
        <v>37.875</v>
      </c>
      <c r="FD527">
        <v>38.437</v>
      </c>
      <c r="FE527">
        <v>38.2455</v>
      </c>
      <c r="FF527">
        <v>1155.558214285714</v>
      </c>
      <c r="FG527">
        <v>39.43</v>
      </c>
      <c r="FH527">
        <v>0</v>
      </c>
      <c r="FI527">
        <v>1761336695</v>
      </c>
      <c r="FJ527">
        <v>0</v>
      </c>
      <c r="FK527">
        <v>1421.331538461538</v>
      </c>
      <c r="FL527">
        <v>-3.610256412126335</v>
      </c>
      <c r="FM527">
        <v>-57.40512805395427</v>
      </c>
      <c r="FN527">
        <v>16935.39615384616</v>
      </c>
      <c r="FO527">
        <v>15</v>
      </c>
      <c r="FP527">
        <v>0</v>
      </c>
      <c r="FQ527" t="s">
        <v>439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-29.3482525</v>
      </c>
      <c r="GD527">
        <v>-36.4764146341463</v>
      </c>
      <c r="GE527">
        <v>3.660495594587398</v>
      </c>
      <c r="GF527">
        <v>0</v>
      </c>
      <c r="GG527">
        <v>1421.49</v>
      </c>
      <c r="GH527">
        <v>-3.483880830863769</v>
      </c>
      <c r="GI527">
        <v>0.3996469029766561</v>
      </c>
      <c r="GJ527">
        <v>0</v>
      </c>
      <c r="GK527">
        <v>1.55525275</v>
      </c>
      <c r="GL527">
        <v>0.2224017636022503</v>
      </c>
      <c r="GM527">
        <v>0.02199132544749179</v>
      </c>
      <c r="GN527">
        <v>0</v>
      </c>
      <c r="GO527">
        <v>0</v>
      </c>
      <c r="GP527">
        <v>3</v>
      </c>
      <c r="GQ527" t="s">
        <v>497</v>
      </c>
      <c r="GR527">
        <v>3.12939</v>
      </c>
      <c r="GS527">
        <v>2.72613</v>
      </c>
      <c r="GT527">
        <v>0.0925335</v>
      </c>
      <c r="GU527">
        <v>0.09798080000000001</v>
      </c>
      <c r="GV527">
        <v>0.08135589999999999</v>
      </c>
      <c r="GW527">
        <v>0.0760499</v>
      </c>
      <c r="GX527">
        <v>27256.8</v>
      </c>
      <c r="GY527">
        <v>26312.4</v>
      </c>
      <c r="GZ527">
        <v>30577.1</v>
      </c>
      <c r="HA527">
        <v>29424.5</v>
      </c>
      <c r="HB527">
        <v>38755.4</v>
      </c>
      <c r="HC527">
        <v>35772.5</v>
      </c>
      <c r="HD527">
        <v>46753.4</v>
      </c>
      <c r="HE527">
        <v>43716.9</v>
      </c>
      <c r="HF527">
        <v>1.83053</v>
      </c>
      <c r="HG527">
        <v>1.81717</v>
      </c>
      <c r="HH527">
        <v>0.0344589</v>
      </c>
      <c r="HI527">
        <v>0</v>
      </c>
      <c r="HJ527">
        <v>23.4326</v>
      </c>
      <c r="HK527">
        <v>999.9</v>
      </c>
      <c r="HL527">
        <v>32.6</v>
      </c>
      <c r="HM527">
        <v>32.7</v>
      </c>
      <c r="HN527">
        <v>17.9833</v>
      </c>
      <c r="HO527">
        <v>63.6303</v>
      </c>
      <c r="HP527">
        <v>19.3189</v>
      </c>
      <c r="HQ527">
        <v>1</v>
      </c>
      <c r="HR527">
        <v>0.132698</v>
      </c>
      <c r="HS527">
        <v>2.77592</v>
      </c>
      <c r="HT527">
        <v>20.1847</v>
      </c>
      <c r="HU527">
        <v>5.22717</v>
      </c>
      <c r="HV527">
        <v>11.974</v>
      </c>
      <c r="HW527">
        <v>4.96965</v>
      </c>
      <c r="HX527">
        <v>3.28963</v>
      </c>
      <c r="HY527">
        <v>9999</v>
      </c>
      <c r="HZ527">
        <v>9999</v>
      </c>
      <c r="IA527">
        <v>9999</v>
      </c>
      <c r="IB527">
        <v>999.9</v>
      </c>
      <c r="IC527">
        <v>4.97295</v>
      </c>
      <c r="ID527">
        <v>1.87747</v>
      </c>
      <c r="IE527">
        <v>1.87559</v>
      </c>
      <c r="IF527">
        <v>1.87839</v>
      </c>
      <c r="IG527">
        <v>1.87509</v>
      </c>
      <c r="IH527">
        <v>1.87863</v>
      </c>
      <c r="II527">
        <v>1.87576</v>
      </c>
      <c r="IJ527">
        <v>1.87696</v>
      </c>
      <c r="IK527">
        <v>0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0.663</v>
      </c>
      <c r="IY527">
        <v>0.1339</v>
      </c>
      <c r="IZ527">
        <v>-0.1194416370607354</v>
      </c>
      <c r="JA527">
        <v>0.002211305909277446</v>
      </c>
      <c r="JB527">
        <v>-1.416678044876584E-06</v>
      </c>
      <c r="JC527">
        <v>5.589822708492042E-10</v>
      </c>
      <c r="JD527">
        <v>-0.0366444106193515</v>
      </c>
      <c r="JE527">
        <v>-0.003883289402147765</v>
      </c>
      <c r="JF527">
        <v>0.001294046794190009</v>
      </c>
      <c r="JG527">
        <v>-2.515066912705432E-05</v>
      </c>
      <c r="JH527">
        <v>14</v>
      </c>
      <c r="JI527">
        <v>2052</v>
      </c>
      <c r="JJ527">
        <v>1</v>
      </c>
      <c r="JK527">
        <v>21</v>
      </c>
      <c r="JL527">
        <v>29355611</v>
      </c>
      <c r="JM527">
        <v>29355611</v>
      </c>
      <c r="JN527">
        <v>1.30005</v>
      </c>
      <c r="JO527">
        <v>2.56104</v>
      </c>
      <c r="JP527">
        <v>1.39893</v>
      </c>
      <c r="JQ527">
        <v>2.32666</v>
      </c>
      <c r="JR527">
        <v>1.44897</v>
      </c>
      <c r="JS527">
        <v>2.44751</v>
      </c>
      <c r="JT527">
        <v>38.135</v>
      </c>
      <c r="JU527">
        <v>23.8511</v>
      </c>
      <c r="JV527">
        <v>18</v>
      </c>
      <c r="JW527">
        <v>479.977</v>
      </c>
      <c r="JX527">
        <v>441.437</v>
      </c>
      <c r="JY527">
        <v>19.9053</v>
      </c>
      <c r="JZ527">
        <v>28.8225</v>
      </c>
      <c r="KA527">
        <v>30.0003</v>
      </c>
      <c r="KB527">
        <v>28.4713</v>
      </c>
      <c r="KC527">
        <v>28.5357</v>
      </c>
      <c r="KD527">
        <v>26.1616</v>
      </c>
      <c r="KE527">
        <v>20.3365</v>
      </c>
      <c r="KF527">
        <v>19.4447</v>
      </c>
      <c r="KG527">
        <v>19.9053</v>
      </c>
      <c r="KH527">
        <v>527.359</v>
      </c>
      <c r="KI527">
        <v>14.6976</v>
      </c>
      <c r="KJ527">
        <v>101.057</v>
      </c>
      <c r="KK527">
        <v>100.562</v>
      </c>
    </row>
    <row r="528" spans="1:297">
      <c r="A528">
        <v>512</v>
      </c>
      <c r="B528">
        <v>1761336664</v>
      </c>
      <c r="C528">
        <v>8623.400000095367</v>
      </c>
      <c r="D528" t="s">
        <v>1472</v>
      </c>
      <c r="E528" t="s">
        <v>1473</v>
      </c>
      <c r="F528">
        <v>5</v>
      </c>
      <c r="G528" t="s">
        <v>1411</v>
      </c>
      <c r="H528" t="s">
        <v>436</v>
      </c>
      <c r="I528">
        <v>1761336656.5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516.3295721658426</v>
      </c>
      <c r="AK528">
        <v>490.8965575757577</v>
      </c>
      <c r="AL528">
        <v>3.273645542483777</v>
      </c>
      <c r="AM528">
        <v>65.50159131491658</v>
      </c>
      <c r="AN528">
        <f>(AP528 - AO528 + DY528*1E3/(8.314*(EA528+273.15)) * AR528/DX528 * AQ528) * DX528/(100*DL528) * 1000/(1000 - AP528)</f>
        <v>0</v>
      </c>
      <c r="AO528">
        <v>14.75981033395291</v>
      </c>
      <c r="AP528">
        <v>16.36590848484849</v>
      </c>
      <c r="AQ528">
        <v>-1.983015786542259E-05</v>
      </c>
      <c r="AR528">
        <v>115.3288823850822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1761336656.5</v>
      </c>
      <c r="DR528">
        <v>460.6499629629629</v>
      </c>
      <c r="DS528">
        <v>493.5913703703704</v>
      </c>
      <c r="DT528">
        <v>16.37186666666666</v>
      </c>
      <c r="DU528">
        <v>14.78427777777778</v>
      </c>
      <c r="DV528">
        <v>459.9975925925926</v>
      </c>
      <c r="DW528">
        <v>16.23804814814815</v>
      </c>
      <c r="DX528">
        <v>500.0074074074074</v>
      </c>
      <c r="DY528">
        <v>90.05995925925927</v>
      </c>
      <c r="DZ528">
        <v>0.04852828148148149</v>
      </c>
      <c r="EA528">
        <v>23.69460740740741</v>
      </c>
      <c r="EB528">
        <v>23.99853333333334</v>
      </c>
      <c r="EC528">
        <v>999.9000000000001</v>
      </c>
      <c r="ED528">
        <v>0</v>
      </c>
      <c r="EE528">
        <v>0</v>
      </c>
      <c r="EF528">
        <v>10002.01111111111</v>
      </c>
      <c r="EG528">
        <v>0</v>
      </c>
      <c r="EH528">
        <v>1132.977407407407</v>
      </c>
      <c r="EI528">
        <v>-32.9414962962963</v>
      </c>
      <c r="EJ528">
        <v>468.317</v>
      </c>
      <c r="EK528">
        <v>500.997888888889</v>
      </c>
      <c r="EL528">
        <v>1.587579259259259</v>
      </c>
      <c r="EM528">
        <v>493.5913703703704</v>
      </c>
      <c r="EN528">
        <v>14.78427777777778</v>
      </c>
      <c r="EO528">
        <v>1.474450740740741</v>
      </c>
      <c r="EP528">
        <v>1.331472222222222</v>
      </c>
      <c r="EQ528">
        <v>12.70575185185185</v>
      </c>
      <c r="ER528">
        <v>11.15888518518519</v>
      </c>
      <c r="ES528">
        <v>1199.988518518519</v>
      </c>
      <c r="ET528">
        <v>0.9670050370370369</v>
      </c>
      <c r="EU528">
        <v>0.03299489259259259</v>
      </c>
      <c r="EV528">
        <v>0</v>
      </c>
      <c r="EW528">
        <v>1420.878888888889</v>
      </c>
      <c r="EX528">
        <v>5.000560000000001</v>
      </c>
      <c r="EY528">
        <v>16930.72962962963</v>
      </c>
      <c r="EZ528">
        <v>10316.71851851852</v>
      </c>
      <c r="FA528">
        <v>37.25</v>
      </c>
      <c r="FB528">
        <v>39.375</v>
      </c>
      <c r="FC528">
        <v>37.875</v>
      </c>
      <c r="FD528">
        <v>38.437</v>
      </c>
      <c r="FE528">
        <v>38.24533333333333</v>
      </c>
      <c r="FF528">
        <v>1155.558518518519</v>
      </c>
      <c r="FG528">
        <v>39.43</v>
      </c>
      <c r="FH528">
        <v>0</v>
      </c>
      <c r="FI528">
        <v>1761336699.8</v>
      </c>
      <c r="FJ528">
        <v>0</v>
      </c>
      <c r="FK528">
        <v>1420.915</v>
      </c>
      <c r="FL528">
        <v>-4.753162408293143</v>
      </c>
      <c r="FM528">
        <v>-54.48205133299347</v>
      </c>
      <c r="FN528">
        <v>16931.25384615385</v>
      </c>
      <c r="FO528">
        <v>15</v>
      </c>
      <c r="FP528">
        <v>0</v>
      </c>
      <c r="FQ528" t="s">
        <v>439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-31.8500925</v>
      </c>
      <c r="GD528">
        <v>-20.43960337711068</v>
      </c>
      <c r="GE528">
        <v>2.056515881337596</v>
      </c>
      <c r="GF528">
        <v>0</v>
      </c>
      <c r="GG528">
        <v>1421.106176470588</v>
      </c>
      <c r="GH528">
        <v>-4.73750955460855</v>
      </c>
      <c r="GI528">
        <v>0.5254074872721582</v>
      </c>
      <c r="GJ528">
        <v>0</v>
      </c>
      <c r="GK528">
        <v>1.5759185</v>
      </c>
      <c r="GL528">
        <v>0.2423428142589084</v>
      </c>
      <c r="GM528">
        <v>0.02399361264482694</v>
      </c>
      <c r="GN528">
        <v>0</v>
      </c>
      <c r="GO528">
        <v>0</v>
      </c>
      <c r="GP528">
        <v>3</v>
      </c>
      <c r="GQ528" t="s">
        <v>497</v>
      </c>
      <c r="GR528">
        <v>3.12946</v>
      </c>
      <c r="GS528">
        <v>2.72594</v>
      </c>
      <c r="GT528">
        <v>0.0948654</v>
      </c>
      <c r="GU528">
        <v>0.100354</v>
      </c>
      <c r="GV528">
        <v>0.0813286</v>
      </c>
      <c r="GW528">
        <v>0.0759778</v>
      </c>
      <c r="GX528">
        <v>27186.7</v>
      </c>
      <c r="GY528">
        <v>26242.7</v>
      </c>
      <c r="GZ528">
        <v>30577</v>
      </c>
      <c r="HA528">
        <v>29424</v>
      </c>
      <c r="HB528">
        <v>38757.1</v>
      </c>
      <c r="HC528">
        <v>35774.7</v>
      </c>
      <c r="HD528">
        <v>46753.8</v>
      </c>
      <c r="HE528">
        <v>43716</v>
      </c>
      <c r="HF528">
        <v>1.83025</v>
      </c>
      <c r="HG528">
        <v>1.81735</v>
      </c>
      <c r="HH528">
        <v>0.034675</v>
      </c>
      <c r="HI528">
        <v>0</v>
      </c>
      <c r="HJ528">
        <v>23.4337</v>
      </c>
      <c r="HK528">
        <v>999.9</v>
      </c>
      <c r="HL528">
        <v>32.6</v>
      </c>
      <c r="HM528">
        <v>32.7</v>
      </c>
      <c r="HN528">
        <v>17.9803</v>
      </c>
      <c r="HO528">
        <v>63.6103</v>
      </c>
      <c r="HP528">
        <v>19.395</v>
      </c>
      <c r="HQ528">
        <v>1</v>
      </c>
      <c r="HR528">
        <v>0.133072</v>
      </c>
      <c r="HS528">
        <v>2.78464</v>
      </c>
      <c r="HT528">
        <v>20.1847</v>
      </c>
      <c r="HU528">
        <v>5.22807</v>
      </c>
      <c r="HV528">
        <v>11.974</v>
      </c>
      <c r="HW528">
        <v>4.96975</v>
      </c>
      <c r="HX528">
        <v>3.2897</v>
      </c>
      <c r="HY528">
        <v>9999</v>
      </c>
      <c r="HZ528">
        <v>9999</v>
      </c>
      <c r="IA528">
        <v>9999</v>
      </c>
      <c r="IB528">
        <v>999.9</v>
      </c>
      <c r="IC528">
        <v>4.97297</v>
      </c>
      <c r="ID528">
        <v>1.87749</v>
      </c>
      <c r="IE528">
        <v>1.87561</v>
      </c>
      <c r="IF528">
        <v>1.87841</v>
      </c>
      <c r="IG528">
        <v>1.87511</v>
      </c>
      <c r="IH528">
        <v>1.87865</v>
      </c>
      <c r="II528">
        <v>1.87575</v>
      </c>
      <c r="IJ528">
        <v>1.87696</v>
      </c>
      <c r="IK528">
        <v>0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0.6820000000000001</v>
      </c>
      <c r="IY528">
        <v>0.1337</v>
      </c>
      <c r="IZ528">
        <v>-0.1194416370607354</v>
      </c>
      <c r="JA528">
        <v>0.002211305909277446</v>
      </c>
      <c r="JB528">
        <v>-1.416678044876584E-06</v>
      </c>
      <c r="JC528">
        <v>5.589822708492042E-10</v>
      </c>
      <c r="JD528">
        <v>-0.0366444106193515</v>
      </c>
      <c r="JE528">
        <v>-0.003883289402147765</v>
      </c>
      <c r="JF528">
        <v>0.001294046794190009</v>
      </c>
      <c r="JG528">
        <v>-2.515066912705432E-05</v>
      </c>
      <c r="JH528">
        <v>14</v>
      </c>
      <c r="JI528">
        <v>2052</v>
      </c>
      <c r="JJ528">
        <v>1</v>
      </c>
      <c r="JK528">
        <v>21</v>
      </c>
      <c r="JL528">
        <v>29355611.1</v>
      </c>
      <c r="JM528">
        <v>29355611.1</v>
      </c>
      <c r="JN528">
        <v>1.33545</v>
      </c>
      <c r="JO528">
        <v>2.53906</v>
      </c>
      <c r="JP528">
        <v>1.39893</v>
      </c>
      <c r="JQ528">
        <v>2.32666</v>
      </c>
      <c r="JR528">
        <v>1.44897</v>
      </c>
      <c r="JS528">
        <v>2.57446</v>
      </c>
      <c r="JT528">
        <v>38.135</v>
      </c>
      <c r="JU528">
        <v>23.8686</v>
      </c>
      <c r="JV528">
        <v>18</v>
      </c>
      <c r="JW528">
        <v>479.844</v>
      </c>
      <c r="JX528">
        <v>441.569</v>
      </c>
      <c r="JY528">
        <v>19.9076</v>
      </c>
      <c r="JZ528">
        <v>28.8251</v>
      </c>
      <c r="KA528">
        <v>30.0004</v>
      </c>
      <c r="KB528">
        <v>28.4739</v>
      </c>
      <c r="KC528">
        <v>28.5389</v>
      </c>
      <c r="KD528">
        <v>26.807</v>
      </c>
      <c r="KE528">
        <v>20.3365</v>
      </c>
      <c r="KF528">
        <v>19.4447</v>
      </c>
      <c r="KG528">
        <v>19.8382</v>
      </c>
      <c r="KH528">
        <v>540.715</v>
      </c>
      <c r="KI528">
        <v>14.6896</v>
      </c>
      <c r="KJ528">
        <v>101.057</v>
      </c>
      <c r="KK528">
        <v>100.56</v>
      </c>
    </row>
    <row r="529" spans="1:297">
      <c r="A529">
        <v>513</v>
      </c>
      <c r="B529">
        <v>1761336669</v>
      </c>
      <c r="C529">
        <v>8628.400000095367</v>
      </c>
      <c r="D529" t="s">
        <v>1474</v>
      </c>
      <c r="E529" t="s">
        <v>1475</v>
      </c>
      <c r="F529">
        <v>5</v>
      </c>
      <c r="G529" t="s">
        <v>1411</v>
      </c>
      <c r="H529" t="s">
        <v>436</v>
      </c>
      <c r="I529">
        <v>1761336661.214286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533.5698190511561</v>
      </c>
      <c r="AK529">
        <v>507.6516242424243</v>
      </c>
      <c r="AL529">
        <v>3.365372138753727</v>
      </c>
      <c r="AM529">
        <v>65.50159131491658</v>
      </c>
      <c r="AN529">
        <f>(AP529 - AO529 + DY529*1E3/(8.314*(EA529+273.15)) * AR529/DX529 * AQ529) * DX529/(100*DL529) * 1000/(1000 - AP529)</f>
        <v>0</v>
      </c>
      <c r="AO529">
        <v>14.75421140076517</v>
      </c>
      <c r="AP529">
        <v>16.36603151515152</v>
      </c>
      <c r="AQ529">
        <v>-1.528833451230038E-05</v>
      </c>
      <c r="AR529">
        <v>115.3288823850822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1761336661.214286</v>
      </c>
      <c r="DR529">
        <v>475.6221071428572</v>
      </c>
      <c r="DS529">
        <v>509.4610714285715</v>
      </c>
      <c r="DT529">
        <v>16.36904642857143</v>
      </c>
      <c r="DU529">
        <v>14.76974642857143</v>
      </c>
      <c r="DV529">
        <v>474.9511428571428</v>
      </c>
      <c r="DW529">
        <v>16.23528214285714</v>
      </c>
      <c r="DX529">
        <v>500.0144285714285</v>
      </c>
      <c r="DY529">
        <v>90.06019642857143</v>
      </c>
      <c r="DZ529">
        <v>0.04842288571428571</v>
      </c>
      <c r="EA529">
        <v>23.69583928571429</v>
      </c>
      <c r="EB529">
        <v>24.00085714285715</v>
      </c>
      <c r="EC529">
        <v>999.9000000000002</v>
      </c>
      <c r="ED529">
        <v>0</v>
      </c>
      <c r="EE529">
        <v>0</v>
      </c>
      <c r="EF529">
        <v>10005.715</v>
      </c>
      <c r="EG529">
        <v>0</v>
      </c>
      <c r="EH529">
        <v>1132.9675</v>
      </c>
      <c r="EI529">
        <v>-33.83895</v>
      </c>
      <c r="EJ529">
        <v>483.537</v>
      </c>
      <c r="EK529">
        <v>517.0980714285714</v>
      </c>
      <c r="EL529">
        <v>1.599298928571429</v>
      </c>
      <c r="EM529">
        <v>509.4610714285715</v>
      </c>
      <c r="EN529">
        <v>14.76974642857143</v>
      </c>
      <c r="EO529">
        <v>1.474201071428571</v>
      </c>
      <c r="EP529">
        <v>1.330166428571429</v>
      </c>
      <c r="EQ529">
        <v>12.70316428571429</v>
      </c>
      <c r="ER529">
        <v>11.14410357142857</v>
      </c>
      <c r="ES529">
        <v>1199.974642857143</v>
      </c>
      <c r="ET529">
        <v>0.9670046428571426</v>
      </c>
      <c r="EU529">
        <v>0.0329952642857143</v>
      </c>
      <c r="EV529">
        <v>0</v>
      </c>
      <c r="EW529">
        <v>1420.488928571428</v>
      </c>
      <c r="EX529">
        <v>5.000560000000001</v>
      </c>
      <c r="EY529">
        <v>16925.98571428571</v>
      </c>
      <c r="EZ529">
        <v>10316.60357142857</v>
      </c>
      <c r="FA529">
        <v>37.25</v>
      </c>
      <c r="FB529">
        <v>39.375</v>
      </c>
      <c r="FC529">
        <v>37.87721428571428</v>
      </c>
      <c r="FD529">
        <v>38.437</v>
      </c>
      <c r="FE529">
        <v>38.25</v>
      </c>
      <c r="FF529">
        <v>1155.544642857143</v>
      </c>
      <c r="FG529">
        <v>39.43</v>
      </c>
      <c r="FH529">
        <v>0</v>
      </c>
      <c r="FI529">
        <v>1761336705.2</v>
      </c>
      <c r="FJ529">
        <v>0</v>
      </c>
      <c r="FK529">
        <v>1420.4416</v>
      </c>
      <c r="FL529">
        <v>-6.371538471254015</v>
      </c>
      <c r="FM529">
        <v>-52.0769230219183</v>
      </c>
      <c r="FN529">
        <v>16925.664</v>
      </c>
      <c r="FO529">
        <v>15</v>
      </c>
      <c r="FP529">
        <v>0</v>
      </c>
      <c r="FQ529" t="s">
        <v>439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-33.11489024390244</v>
      </c>
      <c r="GD529">
        <v>-12.81334285714291</v>
      </c>
      <c r="GE529">
        <v>1.305415265170039</v>
      </c>
      <c r="GF529">
        <v>0</v>
      </c>
      <c r="GG529">
        <v>1420.746176470588</v>
      </c>
      <c r="GH529">
        <v>-5.149427047432809</v>
      </c>
      <c r="GI529">
        <v>0.5613692017049204</v>
      </c>
      <c r="GJ529">
        <v>0</v>
      </c>
      <c r="GK529">
        <v>1.590031219512195</v>
      </c>
      <c r="GL529">
        <v>0.1885762369338003</v>
      </c>
      <c r="GM529">
        <v>0.01986121151649701</v>
      </c>
      <c r="GN529">
        <v>0</v>
      </c>
      <c r="GO529">
        <v>0</v>
      </c>
      <c r="GP529">
        <v>3</v>
      </c>
      <c r="GQ529" t="s">
        <v>497</v>
      </c>
      <c r="GR529">
        <v>3.12946</v>
      </c>
      <c r="GS529">
        <v>2.72624</v>
      </c>
      <c r="GT529">
        <v>0.0972118</v>
      </c>
      <c r="GU529">
        <v>0.102676</v>
      </c>
      <c r="GV529">
        <v>0.08133079999999999</v>
      </c>
      <c r="GW529">
        <v>0.0759797</v>
      </c>
      <c r="GX529">
        <v>27116.3</v>
      </c>
      <c r="GY529">
        <v>26175.4</v>
      </c>
      <c r="GZ529">
        <v>30577.2</v>
      </c>
      <c r="HA529">
        <v>29424.5</v>
      </c>
      <c r="HB529">
        <v>38757.2</v>
      </c>
      <c r="HC529">
        <v>35775.6</v>
      </c>
      <c r="HD529">
        <v>46753.8</v>
      </c>
      <c r="HE529">
        <v>43717</v>
      </c>
      <c r="HF529">
        <v>1.8307</v>
      </c>
      <c r="HG529">
        <v>1.81705</v>
      </c>
      <c r="HH529">
        <v>0.035204</v>
      </c>
      <c r="HI529">
        <v>0</v>
      </c>
      <c r="HJ529">
        <v>23.4337</v>
      </c>
      <c r="HK529">
        <v>999.9</v>
      </c>
      <c r="HL529">
        <v>32.6</v>
      </c>
      <c r="HM529">
        <v>32.7</v>
      </c>
      <c r="HN529">
        <v>17.9824</v>
      </c>
      <c r="HO529">
        <v>63.6803</v>
      </c>
      <c r="HP529">
        <v>19.3309</v>
      </c>
      <c r="HQ529">
        <v>1</v>
      </c>
      <c r="HR529">
        <v>0.134169</v>
      </c>
      <c r="HS529">
        <v>3.0609</v>
      </c>
      <c r="HT529">
        <v>20.18</v>
      </c>
      <c r="HU529">
        <v>5.22852</v>
      </c>
      <c r="HV529">
        <v>11.974</v>
      </c>
      <c r="HW529">
        <v>4.9701</v>
      </c>
      <c r="HX529">
        <v>3.28982</v>
      </c>
      <c r="HY529">
        <v>9999</v>
      </c>
      <c r="HZ529">
        <v>9999</v>
      </c>
      <c r="IA529">
        <v>9999</v>
      </c>
      <c r="IB529">
        <v>999.9</v>
      </c>
      <c r="IC529">
        <v>4.97297</v>
      </c>
      <c r="ID529">
        <v>1.87746</v>
      </c>
      <c r="IE529">
        <v>1.87561</v>
      </c>
      <c r="IF529">
        <v>1.8784</v>
      </c>
      <c r="IG529">
        <v>1.87514</v>
      </c>
      <c r="IH529">
        <v>1.87866</v>
      </c>
      <c r="II529">
        <v>1.87576</v>
      </c>
      <c r="IJ529">
        <v>1.87698</v>
      </c>
      <c r="IK529">
        <v>0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0.703</v>
      </c>
      <c r="IY529">
        <v>0.1338</v>
      </c>
      <c r="IZ529">
        <v>-0.1194416370607354</v>
      </c>
      <c r="JA529">
        <v>0.002211305909277446</v>
      </c>
      <c r="JB529">
        <v>-1.416678044876584E-06</v>
      </c>
      <c r="JC529">
        <v>5.589822708492042E-10</v>
      </c>
      <c r="JD529">
        <v>-0.0366444106193515</v>
      </c>
      <c r="JE529">
        <v>-0.003883289402147765</v>
      </c>
      <c r="JF529">
        <v>0.001294046794190009</v>
      </c>
      <c r="JG529">
        <v>-2.515066912705432E-05</v>
      </c>
      <c r="JH529">
        <v>14</v>
      </c>
      <c r="JI529">
        <v>2052</v>
      </c>
      <c r="JJ529">
        <v>1</v>
      </c>
      <c r="JK529">
        <v>21</v>
      </c>
      <c r="JL529">
        <v>29355611.1</v>
      </c>
      <c r="JM529">
        <v>29355611.1</v>
      </c>
      <c r="JN529">
        <v>1.36719</v>
      </c>
      <c r="JO529">
        <v>2.54517</v>
      </c>
      <c r="JP529">
        <v>1.39893</v>
      </c>
      <c r="JQ529">
        <v>2.32544</v>
      </c>
      <c r="JR529">
        <v>1.44897</v>
      </c>
      <c r="JS529">
        <v>2.60864</v>
      </c>
      <c r="JT529">
        <v>38.135</v>
      </c>
      <c r="JU529">
        <v>23.8686</v>
      </c>
      <c r="JV529">
        <v>18</v>
      </c>
      <c r="JW529">
        <v>480.109</v>
      </c>
      <c r="JX529">
        <v>441.405</v>
      </c>
      <c r="JY529">
        <v>19.8696</v>
      </c>
      <c r="JZ529">
        <v>28.8275</v>
      </c>
      <c r="KA529">
        <v>30.001</v>
      </c>
      <c r="KB529">
        <v>28.4767</v>
      </c>
      <c r="KC529">
        <v>28.5418</v>
      </c>
      <c r="KD529">
        <v>27.5075</v>
      </c>
      <c r="KE529">
        <v>20.6219</v>
      </c>
      <c r="KF529">
        <v>19.4447</v>
      </c>
      <c r="KG529">
        <v>19.8341</v>
      </c>
      <c r="KH529">
        <v>560.749</v>
      </c>
      <c r="KI529">
        <v>14.6723</v>
      </c>
      <c r="KJ529">
        <v>101.058</v>
      </c>
      <c r="KK529">
        <v>100.562</v>
      </c>
    </row>
    <row r="530" spans="1:297">
      <c r="A530">
        <v>514</v>
      </c>
      <c r="B530">
        <v>1761336674</v>
      </c>
      <c r="C530">
        <v>8633.400000095367</v>
      </c>
      <c r="D530" t="s">
        <v>1476</v>
      </c>
      <c r="E530" t="s">
        <v>1477</v>
      </c>
      <c r="F530">
        <v>5</v>
      </c>
      <c r="G530" t="s">
        <v>1411</v>
      </c>
      <c r="H530" t="s">
        <v>436</v>
      </c>
      <c r="I530">
        <v>1761336666.5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550.3748002792699</v>
      </c>
      <c r="AK530">
        <v>524.2741333333332</v>
      </c>
      <c r="AL530">
        <v>3.324599207404265</v>
      </c>
      <c r="AM530">
        <v>65.50159131491658</v>
      </c>
      <c r="AN530">
        <f>(AP530 - AO530 + DY530*1E3/(8.314*(EA530+273.15)) * AR530/DX530 * AQ530) * DX530/(100*DL530) * 1000/(1000 - AP530)</f>
        <v>0</v>
      </c>
      <c r="AO530">
        <v>14.7531832919147</v>
      </c>
      <c r="AP530">
        <v>16.36392242424242</v>
      </c>
      <c r="AQ530">
        <v>-9.85413305124955E-06</v>
      </c>
      <c r="AR530">
        <v>115.3288823850822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1761336666.5</v>
      </c>
      <c r="DR530">
        <v>492.7600370370371</v>
      </c>
      <c r="DS530">
        <v>527.2095925925926</v>
      </c>
      <c r="DT530">
        <v>16.36663333333334</v>
      </c>
      <c r="DU530">
        <v>14.75397037037037</v>
      </c>
      <c r="DV530">
        <v>492.068037037037</v>
      </c>
      <c r="DW530">
        <v>16.2329037037037</v>
      </c>
      <c r="DX530">
        <v>500.0102592592593</v>
      </c>
      <c r="DY530">
        <v>90.06046296296296</v>
      </c>
      <c r="DZ530">
        <v>0.04829441851851852</v>
      </c>
      <c r="EA530">
        <v>23.69742962962962</v>
      </c>
      <c r="EB530">
        <v>24.00387407407407</v>
      </c>
      <c r="EC530">
        <v>999.9000000000001</v>
      </c>
      <c r="ED530">
        <v>0</v>
      </c>
      <c r="EE530">
        <v>0</v>
      </c>
      <c r="EF530">
        <v>10010.62888888889</v>
      </c>
      <c r="EG530">
        <v>0</v>
      </c>
      <c r="EH530">
        <v>1132.958518518519</v>
      </c>
      <c r="EI530">
        <v>-34.44937407407407</v>
      </c>
      <c r="EJ530">
        <v>500.959037037037</v>
      </c>
      <c r="EK530">
        <v>535.1042222222221</v>
      </c>
      <c r="EL530">
        <v>1.612668888888889</v>
      </c>
      <c r="EM530">
        <v>527.2095925925926</v>
      </c>
      <c r="EN530">
        <v>14.75397037037037</v>
      </c>
      <c r="EO530">
        <v>1.473987777777778</v>
      </c>
      <c r="EP530">
        <v>1.328748148148148</v>
      </c>
      <c r="EQ530">
        <v>12.70095555555556</v>
      </c>
      <c r="ER530">
        <v>11.12803703703704</v>
      </c>
      <c r="ES530">
        <v>1199.999259259259</v>
      </c>
      <c r="ET530">
        <v>0.9670052962962961</v>
      </c>
      <c r="EU530">
        <v>0.03299460740740741</v>
      </c>
      <c r="EV530">
        <v>0</v>
      </c>
      <c r="EW530">
        <v>1419.982962962963</v>
      </c>
      <c r="EX530">
        <v>5.000560000000001</v>
      </c>
      <c r="EY530">
        <v>16921.71481481481</v>
      </c>
      <c r="EZ530">
        <v>10316.82222222222</v>
      </c>
      <c r="FA530">
        <v>37.25</v>
      </c>
      <c r="FB530">
        <v>39.375</v>
      </c>
      <c r="FC530">
        <v>37.87729629629629</v>
      </c>
      <c r="FD530">
        <v>38.437</v>
      </c>
      <c r="FE530">
        <v>38.25</v>
      </c>
      <c r="FF530">
        <v>1155.56925925926</v>
      </c>
      <c r="FG530">
        <v>39.43</v>
      </c>
      <c r="FH530">
        <v>0</v>
      </c>
      <c r="FI530">
        <v>1761336710</v>
      </c>
      <c r="FJ530">
        <v>0</v>
      </c>
      <c r="FK530">
        <v>1419.9904</v>
      </c>
      <c r="FL530">
        <v>-4.685384612925549</v>
      </c>
      <c r="FM530">
        <v>-57.55384600733043</v>
      </c>
      <c r="FN530">
        <v>16921.648</v>
      </c>
      <c r="FO530">
        <v>15</v>
      </c>
      <c r="FP530">
        <v>0</v>
      </c>
      <c r="FQ530" t="s">
        <v>439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-33.97405365853658</v>
      </c>
      <c r="GD530">
        <v>-7.460845296167253</v>
      </c>
      <c r="GE530">
        <v>0.7673943410540226</v>
      </c>
      <c r="GF530">
        <v>0</v>
      </c>
      <c r="GG530">
        <v>1420.325294117647</v>
      </c>
      <c r="GH530">
        <v>-5.735370511003374</v>
      </c>
      <c r="GI530">
        <v>0.6092726391271149</v>
      </c>
      <c r="GJ530">
        <v>0</v>
      </c>
      <c r="GK530">
        <v>1.601849268292683</v>
      </c>
      <c r="GL530">
        <v>0.1400153310104593</v>
      </c>
      <c r="GM530">
        <v>0.01594937866979177</v>
      </c>
      <c r="GN530">
        <v>0</v>
      </c>
      <c r="GO530">
        <v>0</v>
      </c>
      <c r="GP530">
        <v>3</v>
      </c>
      <c r="GQ530" t="s">
        <v>497</v>
      </c>
      <c r="GR530">
        <v>3.12943</v>
      </c>
      <c r="GS530">
        <v>2.72602</v>
      </c>
      <c r="GT530">
        <v>0.0995036</v>
      </c>
      <c r="GU530">
        <v>0.104981</v>
      </c>
      <c r="GV530">
        <v>0.0813189</v>
      </c>
      <c r="GW530">
        <v>0.0758899</v>
      </c>
      <c r="GX530">
        <v>27046.8</v>
      </c>
      <c r="GY530">
        <v>26107.6</v>
      </c>
      <c r="GZ530">
        <v>30576.5</v>
      </c>
      <c r="HA530">
        <v>29423.8</v>
      </c>
      <c r="HB530">
        <v>38757</v>
      </c>
      <c r="HC530">
        <v>35778.4</v>
      </c>
      <c r="HD530">
        <v>46752.8</v>
      </c>
      <c r="HE530">
        <v>43716</v>
      </c>
      <c r="HF530">
        <v>1.8302</v>
      </c>
      <c r="HG530">
        <v>1.81752</v>
      </c>
      <c r="HH530">
        <v>0.0346228</v>
      </c>
      <c r="HI530">
        <v>0</v>
      </c>
      <c r="HJ530">
        <v>23.4356</v>
      </c>
      <c r="HK530">
        <v>999.9</v>
      </c>
      <c r="HL530">
        <v>32.7</v>
      </c>
      <c r="HM530">
        <v>32.7</v>
      </c>
      <c r="HN530">
        <v>18.0378</v>
      </c>
      <c r="HO530">
        <v>63.5703</v>
      </c>
      <c r="HP530">
        <v>19.0825</v>
      </c>
      <c r="HQ530">
        <v>1</v>
      </c>
      <c r="HR530">
        <v>0.134063</v>
      </c>
      <c r="HS530">
        <v>2.95943</v>
      </c>
      <c r="HT530">
        <v>20.1818</v>
      </c>
      <c r="HU530">
        <v>5.22777</v>
      </c>
      <c r="HV530">
        <v>11.974</v>
      </c>
      <c r="HW530">
        <v>4.9695</v>
      </c>
      <c r="HX530">
        <v>3.28965</v>
      </c>
      <c r="HY530">
        <v>9999</v>
      </c>
      <c r="HZ530">
        <v>9999</v>
      </c>
      <c r="IA530">
        <v>9999</v>
      </c>
      <c r="IB530">
        <v>999.9</v>
      </c>
      <c r="IC530">
        <v>4.97297</v>
      </c>
      <c r="ID530">
        <v>1.87751</v>
      </c>
      <c r="IE530">
        <v>1.87561</v>
      </c>
      <c r="IF530">
        <v>1.87843</v>
      </c>
      <c r="IG530">
        <v>1.87514</v>
      </c>
      <c r="IH530">
        <v>1.87866</v>
      </c>
      <c r="II530">
        <v>1.87576</v>
      </c>
      <c r="IJ530">
        <v>1.87697</v>
      </c>
      <c r="IK530">
        <v>0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0.722</v>
      </c>
      <c r="IY530">
        <v>0.1336</v>
      </c>
      <c r="IZ530">
        <v>-0.1194416370607354</v>
      </c>
      <c r="JA530">
        <v>0.002211305909277446</v>
      </c>
      <c r="JB530">
        <v>-1.416678044876584E-06</v>
      </c>
      <c r="JC530">
        <v>5.589822708492042E-10</v>
      </c>
      <c r="JD530">
        <v>-0.0366444106193515</v>
      </c>
      <c r="JE530">
        <v>-0.003883289402147765</v>
      </c>
      <c r="JF530">
        <v>0.001294046794190009</v>
      </c>
      <c r="JG530">
        <v>-2.515066912705432E-05</v>
      </c>
      <c r="JH530">
        <v>14</v>
      </c>
      <c r="JI530">
        <v>2052</v>
      </c>
      <c r="JJ530">
        <v>1</v>
      </c>
      <c r="JK530">
        <v>21</v>
      </c>
      <c r="JL530">
        <v>29355611.2</v>
      </c>
      <c r="JM530">
        <v>29355611.2</v>
      </c>
      <c r="JN530">
        <v>1.40259</v>
      </c>
      <c r="JO530">
        <v>2.55493</v>
      </c>
      <c r="JP530">
        <v>1.39893</v>
      </c>
      <c r="JQ530">
        <v>2.32666</v>
      </c>
      <c r="JR530">
        <v>1.44897</v>
      </c>
      <c r="JS530">
        <v>2.56592</v>
      </c>
      <c r="JT530">
        <v>38.135</v>
      </c>
      <c r="JU530">
        <v>23.8598</v>
      </c>
      <c r="JV530">
        <v>18</v>
      </c>
      <c r="JW530">
        <v>479.852</v>
      </c>
      <c r="JX530">
        <v>441.723</v>
      </c>
      <c r="JY530">
        <v>19.8334</v>
      </c>
      <c r="JZ530">
        <v>28.8301</v>
      </c>
      <c r="KA530">
        <v>30.0003</v>
      </c>
      <c r="KB530">
        <v>28.4793</v>
      </c>
      <c r="KC530">
        <v>28.545</v>
      </c>
      <c r="KD530">
        <v>28.1451</v>
      </c>
      <c r="KE530">
        <v>20.6219</v>
      </c>
      <c r="KF530">
        <v>19.4447</v>
      </c>
      <c r="KG530">
        <v>19.8293</v>
      </c>
      <c r="KH530">
        <v>574.16</v>
      </c>
      <c r="KI530">
        <v>14.6656</v>
      </c>
      <c r="KJ530">
        <v>101.055</v>
      </c>
      <c r="KK530">
        <v>100.56</v>
      </c>
    </row>
    <row r="531" spans="1:297">
      <c r="A531">
        <v>515</v>
      </c>
      <c r="B531">
        <v>1761336678.5</v>
      </c>
      <c r="C531">
        <v>8637.900000095367</v>
      </c>
      <c r="D531" t="s">
        <v>1478</v>
      </c>
      <c r="E531" t="s">
        <v>1479</v>
      </c>
      <c r="F531">
        <v>5</v>
      </c>
      <c r="G531" t="s">
        <v>1411</v>
      </c>
      <c r="H531" t="s">
        <v>436</v>
      </c>
      <c r="I531">
        <v>1761336670.944444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565.9098278783306</v>
      </c>
      <c r="AK531">
        <v>539.3753272727272</v>
      </c>
      <c r="AL531">
        <v>3.357130743182172</v>
      </c>
      <c r="AM531">
        <v>65.50159131491658</v>
      </c>
      <c r="AN531">
        <f>(AP531 - AO531 + DY531*1E3/(8.314*(EA531+273.15)) * AR531/DX531 * AQ531) * DX531/(100*DL531) * 1000/(1000 - AP531)</f>
        <v>0</v>
      </c>
      <c r="AO531">
        <v>14.72659365292449</v>
      </c>
      <c r="AP531">
        <v>16.35852727272727</v>
      </c>
      <c r="AQ531">
        <v>-1.86915145426345E-05</v>
      </c>
      <c r="AR531">
        <v>115.3288823850822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1761336670.944444</v>
      </c>
      <c r="DR531">
        <v>507.3225555555557</v>
      </c>
      <c r="DS531">
        <v>542.1812592592593</v>
      </c>
      <c r="DT531">
        <v>16.36375555555556</v>
      </c>
      <c r="DU531">
        <v>14.7439037037037</v>
      </c>
      <c r="DV531">
        <v>506.6128148148148</v>
      </c>
      <c r="DW531">
        <v>16.23007037037037</v>
      </c>
      <c r="DX531">
        <v>499.9902592592593</v>
      </c>
      <c r="DY531">
        <v>90.06046666666667</v>
      </c>
      <c r="DZ531">
        <v>0.04834680000000001</v>
      </c>
      <c r="EA531">
        <v>23.69753703703704</v>
      </c>
      <c r="EB531">
        <v>24.00397777777778</v>
      </c>
      <c r="EC531">
        <v>999.9000000000001</v>
      </c>
      <c r="ED531">
        <v>0</v>
      </c>
      <c r="EE531">
        <v>0</v>
      </c>
      <c r="EF531">
        <v>10004.4462962963</v>
      </c>
      <c r="EG531">
        <v>0</v>
      </c>
      <c r="EH531">
        <v>1132.952592592593</v>
      </c>
      <c r="EI531">
        <v>-34.8585962962963</v>
      </c>
      <c r="EJ531">
        <v>515.7623333333332</v>
      </c>
      <c r="EK531">
        <v>550.2944444444444</v>
      </c>
      <c r="EL531">
        <v>1.619855555555556</v>
      </c>
      <c r="EM531">
        <v>542.1812592592593</v>
      </c>
      <c r="EN531">
        <v>14.7439037037037</v>
      </c>
      <c r="EO531">
        <v>1.473728148148149</v>
      </c>
      <c r="EP531">
        <v>1.327841851851852</v>
      </c>
      <c r="EQ531">
        <v>12.69826296296296</v>
      </c>
      <c r="ER531">
        <v>11.11774814814815</v>
      </c>
      <c r="ES531">
        <v>1200.00037037037</v>
      </c>
      <c r="ET531">
        <v>0.9670053333333331</v>
      </c>
      <c r="EU531">
        <v>0.0329945962962963</v>
      </c>
      <c r="EV531">
        <v>0</v>
      </c>
      <c r="EW531">
        <v>1419.68</v>
      </c>
      <c r="EX531">
        <v>5.000560000000001</v>
      </c>
      <c r="EY531">
        <v>16918.00740740741</v>
      </c>
      <c r="EZ531">
        <v>10316.82962962963</v>
      </c>
      <c r="FA531">
        <v>37.25</v>
      </c>
      <c r="FB531">
        <v>39.375</v>
      </c>
      <c r="FC531">
        <v>37.87729629629629</v>
      </c>
      <c r="FD531">
        <v>38.437</v>
      </c>
      <c r="FE531">
        <v>38.25</v>
      </c>
      <c r="FF531">
        <v>1155.57037037037</v>
      </c>
      <c r="FG531">
        <v>39.43</v>
      </c>
      <c r="FH531">
        <v>0</v>
      </c>
      <c r="FI531">
        <v>1761336714.8</v>
      </c>
      <c r="FJ531">
        <v>0</v>
      </c>
      <c r="FK531">
        <v>1419.6212</v>
      </c>
      <c r="FL531">
        <v>-4.783846150006622</v>
      </c>
      <c r="FM531">
        <v>-44.90000005839715</v>
      </c>
      <c r="FN531">
        <v>16917.44</v>
      </c>
      <c r="FO531">
        <v>15</v>
      </c>
      <c r="FP531">
        <v>0</v>
      </c>
      <c r="FQ531" t="s">
        <v>439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-34.46541707317073</v>
      </c>
      <c r="GD531">
        <v>-5.720705226480954</v>
      </c>
      <c r="GE531">
        <v>0.5798323945814585</v>
      </c>
      <c r="GF531">
        <v>0</v>
      </c>
      <c r="GG531">
        <v>1420.006470588235</v>
      </c>
      <c r="GH531">
        <v>-5.231779984677961</v>
      </c>
      <c r="GI531">
        <v>0.5633298185158316</v>
      </c>
      <c r="GJ531">
        <v>0</v>
      </c>
      <c r="GK531">
        <v>1.613453658536585</v>
      </c>
      <c r="GL531">
        <v>0.1161775609756113</v>
      </c>
      <c r="GM531">
        <v>0.01315019368420796</v>
      </c>
      <c r="GN531">
        <v>0</v>
      </c>
      <c r="GO531">
        <v>0</v>
      </c>
      <c r="GP531">
        <v>3</v>
      </c>
      <c r="GQ531" t="s">
        <v>497</v>
      </c>
      <c r="GR531">
        <v>3.12935</v>
      </c>
      <c r="GS531">
        <v>2.72627</v>
      </c>
      <c r="GT531">
        <v>0.101551</v>
      </c>
      <c r="GU531">
        <v>0.107021</v>
      </c>
      <c r="GV531">
        <v>0.08130179999999999</v>
      </c>
      <c r="GW531">
        <v>0.0758607</v>
      </c>
      <c r="GX531">
        <v>26985.1</v>
      </c>
      <c r="GY531">
        <v>26048.2</v>
      </c>
      <c r="GZ531">
        <v>30576.2</v>
      </c>
      <c r="HA531">
        <v>29424</v>
      </c>
      <c r="HB531">
        <v>38757.7</v>
      </c>
      <c r="HC531">
        <v>35779.7</v>
      </c>
      <c r="HD531">
        <v>46752.5</v>
      </c>
      <c r="HE531">
        <v>43715.9</v>
      </c>
      <c r="HF531">
        <v>1.83057</v>
      </c>
      <c r="HG531">
        <v>1.81737</v>
      </c>
      <c r="HH531">
        <v>0.0340268</v>
      </c>
      <c r="HI531">
        <v>0</v>
      </c>
      <c r="HJ531">
        <v>23.4356</v>
      </c>
      <c r="HK531">
        <v>999.9</v>
      </c>
      <c r="HL531">
        <v>32.6</v>
      </c>
      <c r="HM531">
        <v>32.7</v>
      </c>
      <c r="HN531">
        <v>17.9806</v>
      </c>
      <c r="HO531">
        <v>63.5603</v>
      </c>
      <c r="HP531">
        <v>19.403</v>
      </c>
      <c r="HQ531">
        <v>1</v>
      </c>
      <c r="HR531">
        <v>0.134309</v>
      </c>
      <c r="HS531">
        <v>2.92125</v>
      </c>
      <c r="HT531">
        <v>20.1824</v>
      </c>
      <c r="HU531">
        <v>5.22777</v>
      </c>
      <c r="HV531">
        <v>11.974</v>
      </c>
      <c r="HW531">
        <v>4.9699</v>
      </c>
      <c r="HX531">
        <v>3.2896</v>
      </c>
      <c r="HY531">
        <v>9999</v>
      </c>
      <c r="HZ531">
        <v>9999</v>
      </c>
      <c r="IA531">
        <v>9999</v>
      </c>
      <c r="IB531">
        <v>999.9</v>
      </c>
      <c r="IC531">
        <v>4.97296</v>
      </c>
      <c r="ID531">
        <v>1.87746</v>
      </c>
      <c r="IE531">
        <v>1.8756</v>
      </c>
      <c r="IF531">
        <v>1.87838</v>
      </c>
      <c r="IG531">
        <v>1.87511</v>
      </c>
      <c r="IH531">
        <v>1.87864</v>
      </c>
      <c r="II531">
        <v>1.87576</v>
      </c>
      <c r="IJ531">
        <v>1.87695</v>
      </c>
      <c r="IK531">
        <v>0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0.74</v>
      </c>
      <c r="IY531">
        <v>0.1335</v>
      </c>
      <c r="IZ531">
        <v>-0.1194416370607354</v>
      </c>
      <c r="JA531">
        <v>0.002211305909277446</v>
      </c>
      <c r="JB531">
        <v>-1.416678044876584E-06</v>
      </c>
      <c r="JC531">
        <v>5.589822708492042E-10</v>
      </c>
      <c r="JD531">
        <v>-0.0366444106193515</v>
      </c>
      <c r="JE531">
        <v>-0.003883289402147765</v>
      </c>
      <c r="JF531">
        <v>0.001294046794190009</v>
      </c>
      <c r="JG531">
        <v>-2.515066912705432E-05</v>
      </c>
      <c r="JH531">
        <v>14</v>
      </c>
      <c r="JI531">
        <v>2052</v>
      </c>
      <c r="JJ531">
        <v>1</v>
      </c>
      <c r="JK531">
        <v>21</v>
      </c>
      <c r="JL531">
        <v>29355611.3</v>
      </c>
      <c r="JM531">
        <v>29355611.3</v>
      </c>
      <c r="JN531">
        <v>1.43188</v>
      </c>
      <c r="JO531">
        <v>2.54517</v>
      </c>
      <c r="JP531">
        <v>1.39893</v>
      </c>
      <c r="JQ531">
        <v>2.32666</v>
      </c>
      <c r="JR531">
        <v>1.44897</v>
      </c>
      <c r="JS531">
        <v>2.61841</v>
      </c>
      <c r="JT531">
        <v>38.1593</v>
      </c>
      <c r="JU531">
        <v>23.8774</v>
      </c>
      <c r="JV531">
        <v>18</v>
      </c>
      <c r="JW531">
        <v>480.079</v>
      </c>
      <c r="JX531">
        <v>441.65</v>
      </c>
      <c r="JY531">
        <v>19.8237</v>
      </c>
      <c r="JZ531">
        <v>28.8322</v>
      </c>
      <c r="KA531">
        <v>30.0001</v>
      </c>
      <c r="KB531">
        <v>28.4827</v>
      </c>
      <c r="KC531">
        <v>28.5477</v>
      </c>
      <c r="KD531">
        <v>28.7207</v>
      </c>
      <c r="KE531">
        <v>20.6219</v>
      </c>
      <c r="KF531">
        <v>19.4447</v>
      </c>
      <c r="KG531">
        <v>19.8293</v>
      </c>
      <c r="KH531">
        <v>587.5170000000001</v>
      </c>
      <c r="KI531">
        <v>14.6553</v>
      </c>
      <c r="KJ531">
        <v>101.055</v>
      </c>
      <c r="KK531">
        <v>100.56</v>
      </c>
    </row>
    <row r="532" spans="1:297">
      <c r="A532">
        <v>516</v>
      </c>
      <c r="B532">
        <v>1761336683.5</v>
      </c>
      <c r="C532">
        <v>8642.900000095367</v>
      </c>
      <c r="D532" t="s">
        <v>1480</v>
      </c>
      <c r="E532" t="s">
        <v>1481</v>
      </c>
      <c r="F532">
        <v>5</v>
      </c>
      <c r="G532" t="s">
        <v>1411</v>
      </c>
      <c r="H532" t="s">
        <v>436</v>
      </c>
      <c r="I532">
        <v>1761336675.962963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582.9323939355379</v>
      </c>
      <c r="AK532">
        <v>556.2207515151516</v>
      </c>
      <c r="AL532">
        <v>3.368230116967093</v>
      </c>
      <c r="AM532">
        <v>65.50159131491658</v>
      </c>
      <c r="AN532">
        <f>(AP532 - AO532 + DY532*1E3/(8.314*(EA532+273.15)) * AR532/DX532 * AQ532) * DX532/(100*DL532) * 1000/(1000 - AP532)</f>
        <v>0</v>
      </c>
      <c r="AO532">
        <v>14.72302407408187</v>
      </c>
      <c r="AP532">
        <v>16.35992121212121</v>
      </c>
      <c r="AQ532">
        <v>-1.743507759996776E-06</v>
      </c>
      <c r="AR532">
        <v>115.3288823850822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1761336675.962963</v>
      </c>
      <c r="DR532">
        <v>523.8618148148148</v>
      </c>
      <c r="DS532">
        <v>559.0288518518518</v>
      </c>
      <c r="DT532">
        <v>16.3617962962963</v>
      </c>
      <c r="DU532">
        <v>14.73315555555555</v>
      </c>
      <c r="DV532">
        <v>523.1322962962963</v>
      </c>
      <c r="DW532">
        <v>16.22814444444444</v>
      </c>
      <c r="DX532">
        <v>499.9908888888888</v>
      </c>
      <c r="DY532">
        <v>90.06046666666667</v>
      </c>
      <c r="DZ532">
        <v>0.04843572592592593</v>
      </c>
      <c r="EA532">
        <v>23.69787777777778</v>
      </c>
      <c r="EB532">
        <v>24.00280740740741</v>
      </c>
      <c r="EC532">
        <v>999.9000000000001</v>
      </c>
      <c r="ED532">
        <v>0</v>
      </c>
      <c r="EE532">
        <v>0</v>
      </c>
      <c r="EF532">
        <v>10001.94259259259</v>
      </c>
      <c r="EG532">
        <v>0</v>
      </c>
      <c r="EH532">
        <v>1132.936666666667</v>
      </c>
      <c r="EI532">
        <v>-35.16693703703704</v>
      </c>
      <c r="EJ532">
        <v>532.5757407407408</v>
      </c>
      <c r="EK532">
        <v>567.388</v>
      </c>
      <c r="EL532">
        <v>1.628645925925926</v>
      </c>
      <c r="EM532">
        <v>559.0288518518518</v>
      </c>
      <c r="EN532">
        <v>14.73315555555555</v>
      </c>
      <c r="EO532">
        <v>1.473551851851852</v>
      </c>
      <c r="EP532">
        <v>1.326873703703704</v>
      </c>
      <c r="EQ532">
        <v>12.69643333333333</v>
      </c>
      <c r="ER532">
        <v>11.10675185185185</v>
      </c>
      <c r="ES532">
        <v>1200.008888888889</v>
      </c>
      <c r="ET532">
        <v>0.9670055925925924</v>
      </c>
      <c r="EU532">
        <v>0.03299428888888888</v>
      </c>
      <c r="EV532">
        <v>0</v>
      </c>
      <c r="EW532">
        <v>1419.346666666667</v>
      </c>
      <c r="EX532">
        <v>5.000560000000001</v>
      </c>
      <c r="EY532">
        <v>16914.49259259259</v>
      </c>
      <c r="EZ532">
        <v>10316.91111111111</v>
      </c>
      <c r="FA532">
        <v>37.25</v>
      </c>
      <c r="FB532">
        <v>39.37959259259259</v>
      </c>
      <c r="FC532">
        <v>37.87959259259259</v>
      </c>
      <c r="FD532">
        <v>38.437</v>
      </c>
      <c r="FE532">
        <v>38.25</v>
      </c>
      <c r="FF532">
        <v>1155.578888888889</v>
      </c>
      <c r="FG532">
        <v>39.43</v>
      </c>
      <c r="FH532">
        <v>0</v>
      </c>
      <c r="FI532">
        <v>1761336719.6</v>
      </c>
      <c r="FJ532">
        <v>0</v>
      </c>
      <c r="FK532">
        <v>1419.318</v>
      </c>
      <c r="FL532">
        <v>-3.746923078778869</v>
      </c>
      <c r="FM532">
        <v>-47.08461543747533</v>
      </c>
      <c r="FN532">
        <v>16914.104</v>
      </c>
      <c r="FO532">
        <v>15</v>
      </c>
      <c r="FP532">
        <v>0</v>
      </c>
      <c r="FQ532" t="s">
        <v>439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-34.964555</v>
      </c>
      <c r="GD532">
        <v>-4.142726454033707</v>
      </c>
      <c r="GE532">
        <v>0.4090477202906773</v>
      </c>
      <c r="GF532">
        <v>0</v>
      </c>
      <c r="GG532">
        <v>1419.566470588235</v>
      </c>
      <c r="GH532">
        <v>-4.312605035875071</v>
      </c>
      <c r="GI532">
        <v>0.4621362312065512</v>
      </c>
      <c r="GJ532">
        <v>0</v>
      </c>
      <c r="GK532">
        <v>1.62311275</v>
      </c>
      <c r="GL532">
        <v>0.112619999999995</v>
      </c>
      <c r="GM532">
        <v>0.01171801454758869</v>
      </c>
      <c r="GN532">
        <v>0</v>
      </c>
      <c r="GO532">
        <v>0</v>
      </c>
      <c r="GP532">
        <v>3</v>
      </c>
      <c r="GQ532" t="s">
        <v>497</v>
      </c>
      <c r="GR532">
        <v>3.12935</v>
      </c>
      <c r="GS532">
        <v>2.72621</v>
      </c>
      <c r="GT532">
        <v>0.103803</v>
      </c>
      <c r="GU532">
        <v>0.109243</v>
      </c>
      <c r="GV532">
        <v>0.0813046</v>
      </c>
      <c r="GW532">
        <v>0.0758429</v>
      </c>
      <c r="GX532">
        <v>26917.6</v>
      </c>
      <c r="GY532">
        <v>25983.5</v>
      </c>
      <c r="GZ532">
        <v>30576.4</v>
      </c>
      <c r="HA532">
        <v>29424.2</v>
      </c>
      <c r="HB532">
        <v>38757.4</v>
      </c>
      <c r="HC532">
        <v>35781.1</v>
      </c>
      <c r="HD532">
        <v>46752.2</v>
      </c>
      <c r="HE532">
        <v>43716.6</v>
      </c>
      <c r="HF532">
        <v>1.8303</v>
      </c>
      <c r="HG532">
        <v>1.8174</v>
      </c>
      <c r="HH532">
        <v>0.034336</v>
      </c>
      <c r="HI532">
        <v>0</v>
      </c>
      <c r="HJ532">
        <v>23.4376</v>
      </c>
      <c r="HK532">
        <v>999.9</v>
      </c>
      <c r="HL532">
        <v>32.6</v>
      </c>
      <c r="HM532">
        <v>32.7</v>
      </c>
      <c r="HN532">
        <v>17.9816</v>
      </c>
      <c r="HO532">
        <v>63.7203</v>
      </c>
      <c r="HP532">
        <v>19.1587</v>
      </c>
      <c r="HQ532">
        <v>1</v>
      </c>
      <c r="HR532">
        <v>0.134118</v>
      </c>
      <c r="HS532">
        <v>2.88655</v>
      </c>
      <c r="HT532">
        <v>20.1829</v>
      </c>
      <c r="HU532">
        <v>5.22807</v>
      </c>
      <c r="HV532">
        <v>11.974</v>
      </c>
      <c r="HW532">
        <v>4.9699</v>
      </c>
      <c r="HX532">
        <v>3.2896</v>
      </c>
      <c r="HY532">
        <v>9999</v>
      </c>
      <c r="HZ532">
        <v>9999</v>
      </c>
      <c r="IA532">
        <v>9999</v>
      </c>
      <c r="IB532">
        <v>999.9</v>
      </c>
      <c r="IC532">
        <v>4.97296</v>
      </c>
      <c r="ID532">
        <v>1.87747</v>
      </c>
      <c r="IE532">
        <v>1.8756</v>
      </c>
      <c r="IF532">
        <v>1.87841</v>
      </c>
      <c r="IG532">
        <v>1.87512</v>
      </c>
      <c r="IH532">
        <v>1.87864</v>
      </c>
      <c r="II532">
        <v>1.87576</v>
      </c>
      <c r="IJ532">
        <v>1.87697</v>
      </c>
      <c r="IK532">
        <v>0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0.759</v>
      </c>
      <c r="IY532">
        <v>0.1336</v>
      </c>
      <c r="IZ532">
        <v>-0.1194416370607354</v>
      </c>
      <c r="JA532">
        <v>0.002211305909277446</v>
      </c>
      <c r="JB532">
        <v>-1.416678044876584E-06</v>
      </c>
      <c r="JC532">
        <v>5.589822708492042E-10</v>
      </c>
      <c r="JD532">
        <v>-0.0366444106193515</v>
      </c>
      <c r="JE532">
        <v>-0.003883289402147765</v>
      </c>
      <c r="JF532">
        <v>0.001294046794190009</v>
      </c>
      <c r="JG532">
        <v>-2.515066912705432E-05</v>
      </c>
      <c r="JH532">
        <v>14</v>
      </c>
      <c r="JI532">
        <v>2052</v>
      </c>
      <c r="JJ532">
        <v>1</v>
      </c>
      <c r="JK532">
        <v>21</v>
      </c>
      <c r="JL532">
        <v>29355611.4</v>
      </c>
      <c r="JM532">
        <v>29355611.4</v>
      </c>
      <c r="JN532">
        <v>1.46606</v>
      </c>
      <c r="JO532">
        <v>2.55127</v>
      </c>
      <c r="JP532">
        <v>1.39893</v>
      </c>
      <c r="JQ532">
        <v>2.32666</v>
      </c>
      <c r="JR532">
        <v>1.44897</v>
      </c>
      <c r="JS532">
        <v>2.56226</v>
      </c>
      <c r="JT532">
        <v>38.1593</v>
      </c>
      <c r="JU532">
        <v>23.8598</v>
      </c>
      <c r="JV532">
        <v>18</v>
      </c>
      <c r="JW532">
        <v>479.945</v>
      </c>
      <c r="JX532">
        <v>441.689</v>
      </c>
      <c r="JY532">
        <v>19.8211</v>
      </c>
      <c r="JZ532">
        <v>28.8347</v>
      </c>
      <c r="KA532">
        <v>30.0002</v>
      </c>
      <c r="KB532">
        <v>28.4851</v>
      </c>
      <c r="KC532">
        <v>28.5508</v>
      </c>
      <c r="KD532">
        <v>29.4204</v>
      </c>
      <c r="KE532">
        <v>20.8996</v>
      </c>
      <c r="KF532">
        <v>19.4447</v>
      </c>
      <c r="KG532">
        <v>19.8273</v>
      </c>
      <c r="KH532">
        <v>607.5549999999999</v>
      </c>
      <c r="KI532">
        <v>14.6417</v>
      </c>
      <c r="KJ532">
        <v>101.054</v>
      </c>
      <c r="KK532">
        <v>100.561</v>
      </c>
    </row>
    <row r="533" spans="1:297">
      <c r="A533">
        <v>517</v>
      </c>
      <c r="B533">
        <v>1761336688.5</v>
      </c>
      <c r="C533">
        <v>8647.900000095367</v>
      </c>
      <c r="D533" t="s">
        <v>1482</v>
      </c>
      <c r="E533" t="s">
        <v>1483</v>
      </c>
      <c r="F533">
        <v>5</v>
      </c>
      <c r="G533" t="s">
        <v>1411</v>
      </c>
      <c r="H533" t="s">
        <v>436</v>
      </c>
      <c r="I533">
        <v>1761336680.981482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599.9202098939824</v>
      </c>
      <c r="AK533">
        <v>572.9916242424242</v>
      </c>
      <c r="AL533">
        <v>3.358366271203318</v>
      </c>
      <c r="AM533">
        <v>65.50159131491658</v>
      </c>
      <c r="AN533">
        <f>(AP533 - AO533 + DY533*1E3/(8.314*(EA533+273.15)) * AR533/DX533 * AQ533) * DX533/(100*DL533) * 1000/(1000 - AP533)</f>
        <v>0</v>
      </c>
      <c r="AO533">
        <v>14.71679696355188</v>
      </c>
      <c r="AP533">
        <v>16.36170727272726</v>
      </c>
      <c r="AQ533">
        <v>-2.65772814068449E-06</v>
      </c>
      <c r="AR533">
        <v>115.3288823850822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1761336680.981482</v>
      </c>
      <c r="DR533">
        <v>540.4142962962962</v>
      </c>
      <c r="DS533">
        <v>575.9218148148148</v>
      </c>
      <c r="DT533">
        <v>16.36023333333333</v>
      </c>
      <c r="DU533">
        <v>14.72182222222222</v>
      </c>
      <c r="DV533">
        <v>539.6651481481481</v>
      </c>
      <c r="DW533">
        <v>16.22661851851852</v>
      </c>
      <c r="DX533">
        <v>499.9931111111111</v>
      </c>
      <c r="DY533">
        <v>90.06043703703705</v>
      </c>
      <c r="DZ533">
        <v>0.04851015555555556</v>
      </c>
      <c r="EA533">
        <v>23.69705185185185</v>
      </c>
      <c r="EB533">
        <v>23.99942592592593</v>
      </c>
      <c r="EC533">
        <v>999.9000000000001</v>
      </c>
      <c r="ED533">
        <v>0</v>
      </c>
      <c r="EE533">
        <v>0</v>
      </c>
      <c r="EF533">
        <v>10000.52962962963</v>
      </c>
      <c r="EG533">
        <v>0</v>
      </c>
      <c r="EH533">
        <v>1132.925555555556</v>
      </c>
      <c r="EI533">
        <v>-35.50761111111111</v>
      </c>
      <c r="EJ533">
        <v>549.4026296296297</v>
      </c>
      <c r="EK533">
        <v>584.5271111111111</v>
      </c>
      <c r="EL533">
        <v>1.638414074074074</v>
      </c>
      <c r="EM533">
        <v>575.9218148148148</v>
      </c>
      <c r="EN533">
        <v>14.72182222222222</v>
      </c>
      <c r="EO533">
        <v>1.47341037037037</v>
      </c>
      <c r="EP533">
        <v>1.325853333333333</v>
      </c>
      <c r="EQ533">
        <v>12.69497407407408</v>
      </c>
      <c r="ER533">
        <v>11.09516666666667</v>
      </c>
      <c r="ES533">
        <v>1200.017407407408</v>
      </c>
      <c r="ET533">
        <v>0.9670058888888888</v>
      </c>
      <c r="EU533">
        <v>0.03299398518518518</v>
      </c>
      <c r="EV533">
        <v>0</v>
      </c>
      <c r="EW533">
        <v>1419.02037037037</v>
      </c>
      <c r="EX533">
        <v>5.000560000000001</v>
      </c>
      <c r="EY533">
        <v>16911.16296296296</v>
      </c>
      <c r="EZ533">
        <v>10316.98518518519</v>
      </c>
      <c r="FA533">
        <v>37.25</v>
      </c>
      <c r="FB533">
        <v>39.37959259259259</v>
      </c>
      <c r="FC533">
        <v>37.87729629629629</v>
      </c>
      <c r="FD533">
        <v>38.437</v>
      </c>
      <c r="FE533">
        <v>38.25</v>
      </c>
      <c r="FF533">
        <v>1155.587407407407</v>
      </c>
      <c r="FG533">
        <v>39.43</v>
      </c>
      <c r="FH533">
        <v>0</v>
      </c>
      <c r="FI533">
        <v>1761336724.4</v>
      </c>
      <c r="FJ533">
        <v>0</v>
      </c>
      <c r="FK533">
        <v>1419.0276</v>
      </c>
      <c r="FL533">
        <v>-3.161538453762996</v>
      </c>
      <c r="FM533">
        <v>-37.52307694103096</v>
      </c>
      <c r="FN533">
        <v>16910.748</v>
      </c>
      <c r="FO533">
        <v>15</v>
      </c>
      <c r="FP533">
        <v>0</v>
      </c>
      <c r="FQ533" t="s">
        <v>439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-35.28328048780487</v>
      </c>
      <c r="GD533">
        <v>-3.926650871080129</v>
      </c>
      <c r="GE533">
        <v>0.3978155456989603</v>
      </c>
      <c r="GF533">
        <v>0</v>
      </c>
      <c r="GG533">
        <v>1419.24</v>
      </c>
      <c r="GH533">
        <v>-3.769595110001411</v>
      </c>
      <c r="GI533">
        <v>0.4187305746152993</v>
      </c>
      <c r="GJ533">
        <v>0</v>
      </c>
      <c r="GK533">
        <v>1.631742682926829</v>
      </c>
      <c r="GL533">
        <v>0.1094071777003506</v>
      </c>
      <c r="GM533">
        <v>0.01160075061162523</v>
      </c>
      <c r="GN533">
        <v>0</v>
      </c>
      <c r="GO533">
        <v>0</v>
      </c>
      <c r="GP533">
        <v>3</v>
      </c>
      <c r="GQ533" t="s">
        <v>497</v>
      </c>
      <c r="GR533">
        <v>3.12947</v>
      </c>
      <c r="GS533">
        <v>2.72644</v>
      </c>
      <c r="GT533">
        <v>0.106018</v>
      </c>
      <c r="GU533">
        <v>0.111447</v>
      </c>
      <c r="GV533">
        <v>0.0813151</v>
      </c>
      <c r="GW533">
        <v>0.0758243</v>
      </c>
      <c r="GX533">
        <v>26851</v>
      </c>
      <c r="GY533">
        <v>25918.8</v>
      </c>
      <c r="GZ533">
        <v>30576.3</v>
      </c>
      <c r="HA533">
        <v>29423.7</v>
      </c>
      <c r="HB533">
        <v>38757.2</v>
      </c>
      <c r="HC533">
        <v>35781.6</v>
      </c>
      <c r="HD533">
        <v>46752.3</v>
      </c>
      <c r="HE533">
        <v>43716.1</v>
      </c>
      <c r="HF533">
        <v>1.8302</v>
      </c>
      <c r="HG533">
        <v>1.81728</v>
      </c>
      <c r="HH533">
        <v>0.0337809</v>
      </c>
      <c r="HI533">
        <v>0</v>
      </c>
      <c r="HJ533">
        <v>23.4388</v>
      </c>
      <c r="HK533">
        <v>999.9</v>
      </c>
      <c r="HL533">
        <v>32.6</v>
      </c>
      <c r="HM533">
        <v>32.7</v>
      </c>
      <c r="HN533">
        <v>17.9792</v>
      </c>
      <c r="HO533">
        <v>63.5803</v>
      </c>
      <c r="HP533">
        <v>19.2869</v>
      </c>
      <c r="HQ533">
        <v>1</v>
      </c>
      <c r="HR533">
        <v>0.134217</v>
      </c>
      <c r="HS533">
        <v>2.86994</v>
      </c>
      <c r="HT533">
        <v>20.1831</v>
      </c>
      <c r="HU533">
        <v>5.22822</v>
      </c>
      <c r="HV533">
        <v>11.974</v>
      </c>
      <c r="HW533">
        <v>4.96975</v>
      </c>
      <c r="HX533">
        <v>3.28953</v>
      </c>
      <c r="HY533">
        <v>9999</v>
      </c>
      <c r="HZ533">
        <v>9999</v>
      </c>
      <c r="IA533">
        <v>9999</v>
      </c>
      <c r="IB533">
        <v>999.9</v>
      </c>
      <c r="IC533">
        <v>4.97299</v>
      </c>
      <c r="ID533">
        <v>1.87744</v>
      </c>
      <c r="IE533">
        <v>1.87558</v>
      </c>
      <c r="IF533">
        <v>1.87836</v>
      </c>
      <c r="IG533">
        <v>1.87507</v>
      </c>
      <c r="IH533">
        <v>1.87862</v>
      </c>
      <c r="II533">
        <v>1.87575</v>
      </c>
      <c r="IJ533">
        <v>1.8769</v>
      </c>
      <c r="IK533">
        <v>0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0.778</v>
      </c>
      <c r="IY533">
        <v>0.1337</v>
      </c>
      <c r="IZ533">
        <v>-0.1194416370607354</v>
      </c>
      <c r="JA533">
        <v>0.002211305909277446</v>
      </c>
      <c r="JB533">
        <v>-1.416678044876584E-06</v>
      </c>
      <c r="JC533">
        <v>5.589822708492042E-10</v>
      </c>
      <c r="JD533">
        <v>-0.0366444106193515</v>
      </c>
      <c r="JE533">
        <v>-0.003883289402147765</v>
      </c>
      <c r="JF533">
        <v>0.001294046794190009</v>
      </c>
      <c r="JG533">
        <v>-2.515066912705432E-05</v>
      </c>
      <c r="JH533">
        <v>14</v>
      </c>
      <c r="JI533">
        <v>2052</v>
      </c>
      <c r="JJ533">
        <v>1</v>
      </c>
      <c r="JK533">
        <v>21</v>
      </c>
      <c r="JL533">
        <v>29355611.5</v>
      </c>
      <c r="JM533">
        <v>29355611.5</v>
      </c>
      <c r="JN533">
        <v>1.4978</v>
      </c>
      <c r="JO533">
        <v>2.54761</v>
      </c>
      <c r="JP533">
        <v>1.39893</v>
      </c>
      <c r="JQ533">
        <v>2.32666</v>
      </c>
      <c r="JR533">
        <v>1.44897</v>
      </c>
      <c r="JS533">
        <v>2.49634</v>
      </c>
      <c r="JT533">
        <v>38.1593</v>
      </c>
      <c r="JU533">
        <v>23.8598</v>
      </c>
      <c r="JV533">
        <v>18</v>
      </c>
      <c r="JW533">
        <v>479.91</v>
      </c>
      <c r="JX533">
        <v>441.629</v>
      </c>
      <c r="JY533">
        <v>19.8228</v>
      </c>
      <c r="JZ533">
        <v>28.8378</v>
      </c>
      <c r="KA533">
        <v>30</v>
      </c>
      <c r="KB533">
        <v>28.4882</v>
      </c>
      <c r="KC533">
        <v>28.5532</v>
      </c>
      <c r="KD533">
        <v>30.0366</v>
      </c>
      <c r="KE533">
        <v>20.8996</v>
      </c>
      <c r="KF533">
        <v>19.4447</v>
      </c>
      <c r="KG533">
        <v>19.8273</v>
      </c>
      <c r="KH533">
        <v>620.914</v>
      </c>
      <c r="KI533">
        <v>14.6234</v>
      </c>
      <c r="KJ533">
        <v>101.054</v>
      </c>
      <c r="KK533">
        <v>100.56</v>
      </c>
    </row>
    <row r="534" spans="1:297">
      <c r="A534">
        <v>518</v>
      </c>
      <c r="B534">
        <v>1761336693.5</v>
      </c>
      <c r="C534">
        <v>8652.900000095367</v>
      </c>
      <c r="D534" t="s">
        <v>1484</v>
      </c>
      <c r="E534" t="s">
        <v>1485</v>
      </c>
      <c r="F534">
        <v>5</v>
      </c>
      <c r="G534" t="s">
        <v>1411</v>
      </c>
      <c r="H534" t="s">
        <v>436</v>
      </c>
      <c r="I534">
        <v>1761336686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617.0247200643441</v>
      </c>
      <c r="AK534">
        <v>589.8832545454546</v>
      </c>
      <c r="AL534">
        <v>3.368341319488788</v>
      </c>
      <c r="AM534">
        <v>65.50159131491658</v>
      </c>
      <c r="AN534">
        <f>(AP534 - AO534 + DY534*1E3/(8.314*(EA534+273.15)) * AR534/DX534 * AQ534) * DX534/(100*DL534) * 1000/(1000 - AP534)</f>
        <v>0</v>
      </c>
      <c r="AO534">
        <v>14.71396772672359</v>
      </c>
      <c r="AP534">
        <v>16.36706969696969</v>
      </c>
      <c r="AQ534">
        <v>1.523099069306535E-05</v>
      </c>
      <c r="AR534">
        <v>115.3288823850822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1761336686</v>
      </c>
      <c r="DR534">
        <v>557.0364444444444</v>
      </c>
      <c r="DS534">
        <v>592.7781851851852</v>
      </c>
      <c r="DT534">
        <v>16.36147407407407</v>
      </c>
      <c r="DU534">
        <v>14.71732592592593</v>
      </c>
      <c r="DV534">
        <v>556.2679999999999</v>
      </c>
      <c r="DW534">
        <v>16.22785185185185</v>
      </c>
      <c r="DX534">
        <v>499.9941111111111</v>
      </c>
      <c r="DY534">
        <v>90.06001111111111</v>
      </c>
      <c r="DZ534">
        <v>0.04869114444444444</v>
      </c>
      <c r="EA534">
        <v>23.69695925925926</v>
      </c>
      <c r="EB534">
        <v>23.99752222222223</v>
      </c>
      <c r="EC534">
        <v>999.9000000000001</v>
      </c>
      <c r="ED534">
        <v>0</v>
      </c>
      <c r="EE534">
        <v>0</v>
      </c>
      <c r="EF534">
        <v>9997.013703703704</v>
      </c>
      <c r="EG534">
        <v>0</v>
      </c>
      <c r="EH534">
        <v>1132.924444444445</v>
      </c>
      <c r="EI534">
        <v>-35.74181481481482</v>
      </c>
      <c r="EJ534">
        <v>566.3019629629629</v>
      </c>
      <c r="EK534">
        <v>601.6325925925926</v>
      </c>
      <c r="EL534">
        <v>1.644156666666666</v>
      </c>
      <c r="EM534">
        <v>592.7781851851852</v>
      </c>
      <c r="EN534">
        <v>14.71732592592593</v>
      </c>
      <c r="EO534">
        <v>1.473515925925926</v>
      </c>
      <c r="EP534">
        <v>1.325442222222222</v>
      </c>
      <c r="EQ534">
        <v>12.69607407407407</v>
      </c>
      <c r="ER534">
        <v>11.09050370370371</v>
      </c>
      <c r="ES534">
        <v>1200.017037037037</v>
      </c>
      <c r="ET534">
        <v>0.9670058888888887</v>
      </c>
      <c r="EU534">
        <v>0.03299396296296297</v>
      </c>
      <c r="EV534">
        <v>0</v>
      </c>
      <c r="EW534">
        <v>1418.696296296296</v>
      </c>
      <c r="EX534">
        <v>5.000560000000001</v>
      </c>
      <c r="EY534">
        <v>16907.68888888889</v>
      </c>
      <c r="EZ534">
        <v>10316.98888888889</v>
      </c>
      <c r="FA534">
        <v>37.25</v>
      </c>
      <c r="FB534">
        <v>39.37959259259259</v>
      </c>
      <c r="FC534">
        <v>37.87729629629629</v>
      </c>
      <c r="FD534">
        <v>38.437</v>
      </c>
      <c r="FE534">
        <v>38.25</v>
      </c>
      <c r="FF534">
        <v>1155.587037037037</v>
      </c>
      <c r="FG534">
        <v>39.43</v>
      </c>
      <c r="FH534">
        <v>0</v>
      </c>
      <c r="FI534">
        <v>1761336729.8</v>
      </c>
      <c r="FJ534">
        <v>0</v>
      </c>
      <c r="FK534">
        <v>1418.693461538461</v>
      </c>
      <c r="FL534">
        <v>-4.129572655984362</v>
      </c>
      <c r="FM534">
        <v>-45.21367526378096</v>
      </c>
      <c r="FN534">
        <v>16907.39615384615</v>
      </c>
      <c r="FO534">
        <v>15</v>
      </c>
      <c r="FP534">
        <v>0</v>
      </c>
      <c r="FQ534" t="s">
        <v>439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-35.59684146341463</v>
      </c>
      <c r="GD534">
        <v>-2.99064668989541</v>
      </c>
      <c r="GE534">
        <v>0.2986978651116348</v>
      </c>
      <c r="GF534">
        <v>0</v>
      </c>
      <c r="GG534">
        <v>1418.875</v>
      </c>
      <c r="GH534">
        <v>-3.634377389324291</v>
      </c>
      <c r="GI534">
        <v>0.402895768158473</v>
      </c>
      <c r="GJ534">
        <v>0</v>
      </c>
      <c r="GK534">
        <v>1.640983658536585</v>
      </c>
      <c r="GL534">
        <v>0.07308731707316905</v>
      </c>
      <c r="GM534">
        <v>0.007428087353892738</v>
      </c>
      <c r="GN534">
        <v>1</v>
      </c>
      <c r="GO534">
        <v>1</v>
      </c>
      <c r="GP534">
        <v>3</v>
      </c>
      <c r="GQ534" t="s">
        <v>446</v>
      </c>
      <c r="GR534">
        <v>3.12933</v>
      </c>
      <c r="GS534">
        <v>2.7266</v>
      </c>
      <c r="GT534">
        <v>0.10821</v>
      </c>
      <c r="GU534">
        <v>0.113617</v>
      </c>
      <c r="GV534">
        <v>0.081334</v>
      </c>
      <c r="GW534">
        <v>0.07581010000000001</v>
      </c>
      <c r="GX534">
        <v>26785.5</v>
      </c>
      <c r="GY534">
        <v>25855.3</v>
      </c>
      <c r="GZ534">
        <v>30576.7</v>
      </c>
      <c r="HA534">
        <v>29423.5</v>
      </c>
      <c r="HB534">
        <v>38756.8</v>
      </c>
      <c r="HC534">
        <v>35782</v>
      </c>
      <c r="HD534">
        <v>46752.5</v>
      </c>
      <c r="HE534">
        <v>43715.7</v>
      </c>
      <c r="HF534">
        <v>1.83035</v>
      </c>
      <c r="HG534">
        <v>1.8174</v>
      </c>
      <c r="HH534">
        <v>0.0342652</v>
      </c>
      <c r="HI534">
        <v>0</v>
      </c>
      <c r="HJ534">
        <v>23.4395</v>
      </c>
      <c r="HK534">
        <v>999.9</v>
      </c>
      <c r="HL534">
        <v>32.7</v>
      </c>
      <c r="HM534">
        <v>32.7</v>
      </c>
      <c r="HN534">
        <v>18.0364</v>
      </c>
      <c r="HO534">
        <v>63.2303</v>
      </c>
      <c r="HP534">
        <v>19.355</v>
      </c>
      <c r="HQ534">
        <v>1</v>
      </c>
      <c r="HR534">
        <v>0.134324</v>
      </c>
      <c r="HS534">
        <v>2.85166</v>
      </c>
      <c r="HT534">
        <v>20.1835</v>
      </c>
      <c r="HU534">
        <v>5.22807</v>
      </c>
      <c r="HV534">
        <v>11.974</v>
      </c>
      <c r="HW534">
        <v>4.9696</v>
      </c>
      <c r="HX534">
        <v>3.2896</v>
      </c>
      <c r="HY534">
        <v>9999</v>
      </c>
      <c r="HZ534">
        <v>9999</v>
      </c>
      <c r="IA534">
        <v>9999</v>
      </c>
      <c r="IB534">
        <v>999.9</v>
      </c>
      <c r="IC534">
        <v>4.97298</v>
      </c>
      <c r="ID534">
        <v>1.87744</v>
      </c>
      <c r="IE534">
        <v>1.87559</v>
      </c>
      <c r="IF534">
        <v>1.87837</v>
      </c>
      <c r="IG534">
        <v>1.87509</v>
      </c>
      <c r="IH534">
        <v>1.87862</v>
      </c>
      <c r="II534">
        <v>1.87574</v>
      </c>
      <c r="IJ534">
        <v>1.87693</v>
      </c>
      <c r="IK534">
        <v>0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0.797</v>
      </c>
      <c r="IY534">
        <v>0.1338</v>
      </c>
      <c r="IZ534">
        <v>-0.1194416370607354</v>
      </c>
      <c r="JA534">
        <v>0.002211305909277446</v>
      </c>
      <c r="JB534">
        <v>-1.416678044876584E-06</v>
      </c>
      <c r="JC534">
        <v>5.589822708492042E-10</v>
      </c>
      <c r="JD534">
        <v>-0.0366444106193515</v>
      </c>
      <c r="JE534">
        <v>-0.003883289402147765</v>
      </c>
      <c r="JF534">
        <v>0.001294046794190009</v>
      </c>
      <c r="JG534">
        <v>-2.515066912705432E-05</v>
      </c>
      <c r="JH534">
        <v>14</v>
      </c>
      <c r="JI534">
        <v>2052</v>
      </c>
      <c r="JJ534">
        <v>1</v>
      </c>
      <c r="JK534">
        <v>21</v>
      </c>
      <c r="JL534">
        <v>29355611.6</v>
      </c>
      <c r="JM534">
        <v>29355611.6</v>
      </c>
      <c r="JN534">
        <v>1.53198</v>
      </c>
      <c r="JO534">
        <v>2.5415</v>
      </c>
      <c r="JP534">
        <v>1.39893</v>
      </c>
      <c r="JQ534">
        <v>2.32666</v>
      </c>
      <c r="JR534">
        <v>1.44897</v>
      </c>
      <c r="JS534">
        <v>2.62329</v>
      </c>
      <c r="JT534">
        <v>38.1593</v>
      </c>
      <c r="JU534">
        <v>23.8598</v>
      </c>
      <c r="JV534">
        <v>18</v>
      </c>
      <c r="JW534">
        <v>480.01</v>
      </c>
      <c r="JX534">
        <v>441.729</v>
      </c>
      <c r="JY534">
        <v>19.8268</v>
      </c>
      <c r="JZ534">
        <v>28.8403</v>
      </c>
      <c r="KA534">
        <v>30.0001</v>
      </c>
      <c r="KB534">
        <v>28.4908</v>
      </c>
      <c r="KC534">
        <v>28.5562</v>
      </c>
      <c r="KD534">
        <v>30.7272</v>
      </c>
      <c r="KE534">
        <v>21.1829</v>
      </c>
      <c r="KF534">
        <v>19.4447</v>
      </c>
      <c r="KG534">
        <v>19.8306</v>
      </c>
      <c r="KH534">
        <v>640.953</v>
      </c>
      <c r="KI534">
        <v>14.6065</v>
      </c>
      <c r="KJ534">
        <v>101.055</v>
      </c>
      <c r="KK534">
        <v>100.559</v>
      </c>
    </row>
    <row r="535" spans="1:297">
      <c r="A535">
        <v>519</v>
      </c>
      <c r="B535">
        <v>1761336698.5</v>
      </c>
      <c r="C535">
        <v>8657.900000095367</v>
      </c>
      <c r="D535" t="s">
        <v>1486</v>
      </c>
      <c r="E535" t="s">
        <v>1487</v>
      </c>
      <c r="F535">
        <v>5</v>
      </c>
      <c r="G535" t="s">
        <v>1411</v>
      </c>
      <c r="H535" t="s">
        <v>436</v>
      </c>
      <c r="I535">
        <v>1761336690.714286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634.0114735101511</v>
      </c>
      <c r="AK535">
        <v>606.6932666666667</v>
      </c>
      <c r="AL535">
        <v>3.360853269457162</v>
      </c>
      <c r="AM535">
        <v>65.50159131491658</v>
      </c>
      <c r="AN535">
        <f>(AP535 - AO535 + DY535*1E3/(8.314*(EA535+273.15)) * AR535/DX535 * AQ535) * DX535/(100*DL535) * 1000/(1000 - AP535)</f>
        <v>0</v>
      </c>
      <c r="AO535">
        <v>14.70824725155691</v>
      </c>
      <c r="AP535">
        <v>16.37227454545454</v>
      </c>
      <c r="AQ535">
        <v>1.341126778327579E-05</v>
      </c>
      <c r="AR535">
        <v>115.3288823850822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1761336690.714286</v>
      </c>
      <c r="DR535">
        <v>572.6393571428572</v>
      </c>
      <c r="DS535">
        <v>608.6014285714285</v>
      </c>
      <c r="DT535">
        <v>16.36521428571429</v>
      </c>
      <c r="DU535">
        <v>14.71191428571429</v>
      </c>
      <c r="DV535">
        <v>571.8530714285715</v>
      </c>
      <c r="DW535">
        <v>16.23153214285714</v>
      </c>
      <c r="DX535">
        <v>499.9987142857143</v>
      </c>
      <c r="DY535">
        <v>90.06076785714286</v>
      </c>
      <c r="DZ535">
        <v>0.04877516071428571</v>
      </c>
      <c r="EA535">
        <v>23.69704642857143</v>
      </c>
      <c r="EB535">
        <v>23.99781785714286</v>
      </c>
      <c r="EC535">
        <v>999.9000000000002</v>
      </c>
      <c r="ED535">
        <v>0</v>
      </c>
      <c r="EE535">
        <v>0</v>
      </c>
      <c r="EF535">
        <v>9997.726071428569</v>
      </c>
      <c r="EG535">
        <v>0</v>
      </c>
      <c r="EH535">
        <v>1132.939285714285</v>
      </c>
      <c r="EI535">
        <v>-35.96218928571428</v>
      </c>
      <c r="EJ535">
        <v>582.1666071428572</v>
      </c>
      <c r="EK535">
        <v>617.6888214285715</v>
      </c>
      <c r="EL535">
        <v>1.653311071428571</v>
      </c>
      <c r="EM535">
        <v>608.6014285714285</v>
      </c>
      <c r="EN535">
        <v>14.71191428571429</v>
      </c>
      <c r="EO535">
        <v>1.473864642857142</v>
      </c>
      <c r="EP535">
        <v>1.324966071428571</v>
      </c>
      <c r="EQ535">
        <v>12.69969642857143</v>
      </c>
      <c r="ER535">
        <v>11.08508928571429</v>
      </c>
      <c r="ES535">
        <v>1200.003928571429</v>
      </c>
      <c r="ET535">
        <v>0.9670055357142856</v>
      </c>
      <c r="EU535">
        <v>0.03299435714285714</v>
      </c>
      <c r="EV535">
        <v>0</v>
      </c>
      <c r="EW535">
        <v>1418.3575</v>
      </c>
      <c r="EX535">
        <v>5.000560000000001</v>
      </c>
      <c r="EY535">
        <v>16904.12142857143</v>
      </c>
      <c r="EZ535">
        <v>10316.86785714286</v>
      </c>
      <c r="FA535">
        <v>37.25</v>
      </c>
      <c r="FB535">
        <v>39.375</v>
      </c>
      <c r="FC535">
        <v>37.875</v>
      </c>
      <c r="FD535">
        <v>38.437</v>
      </c>
      <c r="FE535">
        <v>38.25</v>
      </c>
      <c r="FF535">
        <v>1155.573928571428</v>
      </c>
      <c r="FG535">
        <v>39.43</v>
      </c>
      <c r="FH535">
        <v>0</v>
      </c>
      <c r="FI535">
        <v>1761336734.6</v>
      </c>
      <c r="FJ535">
        <v>0</v>
      </c>
      <c r="FK535">
        <v>1418.362307692308</v>
      </c>
      <c r="FL535">
        <v>-5.120683764406861</v>
      </c>
      <c r="FM535">
        <v>-39.87008555535687</v>
      </c>
      <c r="FN535">
        <v>16904.00769230769</v>
      </c>
      <c r="FO535">
        <v>15</v>
      </c>
      <c r="FP535">
        <v>0</v>
      </c>
      <c r="FQ535" t="s">
        <v>439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-35.78757073170732</v>
      </c>
      <c r="GD535">
        <v>-2.793156794425092</v>
      </c>
      <c r="GE535">
        <v>0.2773051372466206</v>
      </c>
      <c r="GF535">
        <v>0</v>
      </c>
      <c r="GG535">
        <v>1418.596764705882</v>
      </c>
      <c r="GH535">
        <v>-4.183804427074338</v>
      </c>
      <c r="GI535">
        <v>0.4583263709233176</v>
      </c>
      <c r="GJ535">
        <v>0</v>
      </c>
      <c r="GK535">
        <v>1.646786097560976</v>
      </c>
      <c r="GL535">
        <v>0.09839435540069796</v>
      </c>
      <c r="GM535">
        <v>0.009885742598418649</v>
      </c>
      <c r="GN535">
        <v>1</v>
      </c>
      <c r="GO535">
        <v>1</v>
      </c>
      <c r="GP535">
        <v>3</v>
      </c>
      <c r="GQ535" t="s">
        <v>446</v>
      </c>
      <c r="GR535">
        <v>3.12926</v>
      </c>
      <c r="GS535">
        <v>2.72685</v>
      </c>
      <c r="GT535">
        <v>0.110367</v>
      </c>
      <c r="GU535">
        <v>0.115753</v>
      </c>
      <c r="GV535">
        <v>0.0813533</v>
      </c>
      <c r="GW535">
        <v>0.07574740000000001</v>
      </c>
      <c r="GX535">
        <v>26720.4</v>
      </c>
      <c r="GY535">
        <v>25792.8</v>
      </c>
      <c r="GZ535">
        <v>30576.4</v>
      </c>
      <c r="HA535">
        <v>29423.3</v>
      </c>
      <c r="HB535">
        <v>38755.8</v>
      </c>
      <c r="HC535">
        <v>35784.2</v>
      </c>
      <c r="HD535">
        <v>46752.2</v>
      </c>
      <c r="HE535">
        <v>43715.2</v>
      </c>
      <c r="HF535">
        <v>1.83045</v>
      </c>
      <c r="HG535">
        <v>1.81743</v>
      </c>
      <c r="HH535">
        <v>0.0339225</v>
      </c>
      <c r="HI535">
        <v>0</v>
      </c>
      <c r="HJ535">
        <v>23.4416</v>
      </c>
      <c r="HK535">
        <v>999.9</v>
      </c>
      <c r="HL535">
        <v>32.7</v>
      </c>
      <c r="HM535">
        <v>32.7</v>
      </c>
      <c r="HN535">
        <v>18.0356</v>
      </c>
      <c r="HO535">
        <v>63.6003</v>
      </c>
      <c r="HP535">
        <v>19.1386</v>
      </c>
      <c r="HQ535">
        <v>1</v>
      </c>
      <c r="HR535">
        <v>0.134431</v>
      </c>
      <c r="HS535">
        <v>2.85873</v>
      </c>
      <c r="HT535">
        <v>20.1834</v>
      </c>
      <c r="HU535">
        <v>5.22822</v>
      </c>
      <c r="HV535">
        <v>11.974</v>
      </c>
      <c r="HW535">
        <v>4.96985</v>
      </c>
      <c r="HX535">
        <v>3.28958</v>
      </c>
      <c r="HY535">
        <v>9999</v>
      </c>
      <c r="HZ535">
        <v>9999</v>
      </c>
      <c r="IA535">
        <v>9999</v>
      </c>
      <c r="IB535">
        <v>999.9</v>
      </c>
      <c r="IC535">
        <v>4.97296</v>
      </c>
      <c r="ID535">
        <v>1.87744</v>
      </c>
      <c r="IE535">
        <v>1.87558</v>
      </c>
      <c r="IF535">
        <v>1.87837</v>
      </c>
      <c r="IG535">
        <v>1.87505</v>
      </c>
      <c r="IH535">
        <v>1.87862</v>
      </c>
      <c r="II535">
        <v>1.87575</v>
      </c>
      <c r="IJ535">
        <v>1.8769</v>
      </c>
      <c r="IK535">
        <v>0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0.8149999999999999</v>
      </c>
      <c r="IY535">
        <v>0.1339</v>
      </c>
      <c r="IZ535">
        <v>-0.1194416370607354</v>
      </c>
      <c r="JA535">
        <v>0.002211305909277446</v>
      </c>
      <c r="JB535">
        <v>-1.416678044876584E-06</v>
      </c>
      <c r="JC535">
        <v>5.589822708492042E-10</v>
      </c>
      <c r="JD535">
        <v>-0.0366444106193515</v>
      </c>
      <c r="JE535">
        <v>-0.003883289402147765</v>
      </c>
      <c r="JF535">
        <v>0.001294046794190009</v>
      </c>
      <c r="JG535">
        <v>-2.515066912705432E-05</v>
      </c>
      <c r="JH535">
        <v>14</v>
      </c>
      <c r="JI535">
        <v>2052</v>
      </c>
      <c r="JJ535">
        <v>1</v>
      </c>
      <c r="JK535">
        <v>21</v>
      </c>
      <c r="JL535">
        <v>29355611.6</v>
      </c>
      <c r="JM535">
        <v>29355611.6</v>
      </c>
      <c r="JN535">
        <v>1.5625</v>
      </c>
      <c r="JO535">
        <v>2.55615</v>
      </c>
      <c r="JP535">
        <v>1.39893</v>
      </c>
      <c r="JQ535">
        <v>2.32666</v>
      </c>
      <c r="JR535">
        <v>1.44897</v>
      </c>
      <c r="JS535">
        <v>2.54028</v>
      </c>
      <c r="JT535">
        <v>38.1593</v>
      </c>
      <c r="JU535">
        <v>23.8511</v>
      </c>
      <c r="JV535">
        <v>18</v>
      </c>
      <c r="JW535">
        <v>480.083</v>
      </c>
      <c r="JX535">
        <v>441.768</v>
      </c>
      <c r="JY535">
        <v>19.8303</v>
      </c>
      <c r="JZ535">
        <v>28.8427</v>
      </c>
      <c r="KA535">
        <v>30.0002</v>
      </c>
      <c r="KB535">
        <v>28.4937</v>
      </c>
      <c r="KC535">
        <v>28.5593</v>
      </c>
      <c r="KD535">
        <v>31.3373</v>
      </c>
      <c r="KE535">
        <v>21.4562</v>
      </c>
      <c r="KF535">
        <v>19.4447</v>
      </c>
      <c r="KG535">
        <v>19.8309</v>
      </c>
      <c r="KH535">
        <v>654.311</v>
      </c>
      <c r="KI535">
        <v>14.5887</v>
      </c>
      <c r="KJ535">
        <v>101.054</v>
      </c>
      <c r="KK535">
        <v>100.558</v>
      </c>
    </row>
    <row r="536" spans="1:297">
      <c r="A536">
        <v>520</v>
      </c>
      <c r="B536">
        <v>1761336703.5</v>
      </c>
      <c r="C536">
        <v>8662.900000095367</v>
      </c>
      <c r="D536" t="s">
        <v>1488</v>
      </c>
      <c r="E536" t="s">
        <v>1489</v>
      </c>
      <c r="F536">
        <v>5</v>
      </c>
      <c r="G536" t="s">
        <v>1411</v>
      </c>
      <c r="H536" t="s">
        <v>436</v>
      </c>
      <c r="I536">
        <v>1761336696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651.0315043995741</v>
      </c>
      <c r="AK536">
        <v>623.5868666666665</v>
      </c>
      <c r="AL536">
        <v>3.368901706423048</v>
      </c>
      <c r="AM536">
        <v>65.50159131491658</v>
      </c>
      <c r="AN536">
        <f>(AP536 - AO536 + DY536*1E3/(8.314*(EA536+273.15)) * AR536/DX536 * AQ536) * DX536/(100*DL536) * 1000/(1000 - AP536)</f>
        <v>0</v>
      </c>
      <c r="AO536">
        <v>14.68396044670167</v>
      </c>
      <c r="AP536">
        <v>16.37205272727272</v>
      </c>
      <c r="AQ536">
        <v>-8.606633028768016E-06</v>
      </c>
      <c r="AR536">
        <v>115.3288823850822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1761336696</v>
      </c>
      <c r="DR536">
        <v>590.1732962962963</v>
      </c>
      <c r="DS536">
        <v>626.3516666666666</v>
      </c>
      <c r="DT536">
        <v>16.36930740740741</v>
      </c>
      <c r="DU536">
        <v>14.70012592592592</v>
      </c>
      <c r="DV536">
        <v>589.3672592592592</v>
      </c>
      <c r="DW536">
        <v>16.23554074074074</v>
      </c>
      <c r="DX536">
        <v>499.9958888888889</v>
      </c>
      <c r="DY536">
        <v>90.06138518518519</v>
      </c>
      <c r="DZ536">
        <v>0.04890434444444445</v>
      </c>
      <c r="EA536">
        <v>23.69721481481481</v>
      </c>
      <c r="EB536">
        <v>23.99835185185185</v>
      </c>
      <c r="EC536">
        <v>999.9000000000001</v>
      </c>
      <c r="ED536">
        <v>0</v>
      </c>
      <c r="EE536">
        <v>0</v>
      </c>
      <c r="EF536">
        <v>10003.57037037037</v>
      </c>
      <c r="EG536">
        <v>0</v>
      </c>
      <c r="EH536">
        <v>1132.960370370371</v>
      </c>
      <c r="EI536">
        <v>-36.17836296296296</v>
      </c>
      <c r="EJ536">
        <v>599.9947777777778</v>
      </c>
      <c r="EK536">
        <v>635.6962962962963</v>
      </c>
      <c r="EL536">
        <v>1.669189629629629</v>
      </c>
      <c r="EM536">
        <v>626.3516666666666</v>
      </c>
      <c r="EN536">
        <v>14.70012592592592</v>
      </c>
      <c r="EO536">
        <v>1.474243333333334</v>
      </c>
      <c r="EP536">
        <v>1.323913703703704</v>
      </c>
      <c r="EQ536">
        <v>12.70362222222222</v>
      </c>
      <c r="ER536">
        <v>11.07311481481482</v>
      </c>
      <c r="ES536">
        <v>1199.985185185185</v>
      </c>
      <c r="ET536">
        <v>0.9670049999999999</v>
      </c>
      <c r="EU536">
        <v>0.03299488518518518</v>
      </c>
      <c r="EV536">
        <v>0</v>
      </c>
      <c r="EW536">
        <v>1418.027777777778</v>
      </c>
      <c r="EX536">
        <v>5.000560000000001</v>
      </c>
      <c r="EY536">
        <v>16900.1037037037</v>
      </c>
      <c r="EZ536">
        <v>10316.7037037037</v>
      </c>
      <c r="FA536">
        <v>37.18051851851852</v>
      </c>
      <c r="FB536">
        <v>39.375</v>
      </c>
      <c r="FC536">
        <v>37.86566666666667</v>
      </c>
      <c r="FD536">
        <v>38.42781481481481</v>
      </c>
      <c r="FE536">
        <v>38.25918518518519</v>
      </c>
      <c r="FF536">
        <v>1155.555185185185</v>
      </c>
      <c r="FG536">
        <v>39.43</v>
      </c>
      <c r="FH536">
        <v>0</v>
      </c>
      <c r="FI536">
        <v>1761336739.4</v>
      </c>
      <c r="FJ536">
        <v>0</v>
      </c>
      <c r="FK536">
        <v>1418.062307692308</v>
      </c>
      <c r="FL536">
        <v>-3.176068380058988</v>
      </c>
      <c r="FM536">
        <v>-38.59145300069839</v>
      </c>
      <c r="FN536">
        <v>16900.5</v>
      </c>
      <c r="FO536">
        <v>15</v>
      </c>
      <c r="FP536">
        <v>0</v>
      </c>
      <c r="FQ536" t="s">
        <v>439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-36.0383125</v>
      </c>
      <c r="GD536">
        <v>-2.531138836772999</v>
      </c>
      <c r="GE536">
        <v>0.2459053031021299</v>
      </c>
      <c r="GF536">
        <v>0</v>
      </c>
      <c r="GG536">
        <v>1418.288529411765</v>
      </c>
      <c r="GH536">
        <v>-3.896562264237906</v>
      </c>
      <c r="GI536">
        <v>0.450373259268765</v>
      </c>
      <c r="GJ536">
        <v>0</v>
      </c>
      <c r="GK536">
        <v>1.66090425</v>
      </c>
      <c r="GL536">
        <v>0.1724092682926776</v>
      </c>
      <c r="GM536">
        <v>0.01728201144072936</v>
      </c>
      <c r="GN536">
        <v>0</v>
      </c>
      <c r="GO536">
        <v>0</v>
      </c>
      <c r="GP536">
        <v>3</v>
      </c>
      <c r="GQ536" t="s">
        <v>497</v>
      </c>
      <c r="GR536">
        <v>3.12942</v>
      </c>
      <c r="GS536">
        <v>2.72658</v>
      </c>
      <c r="GT536">
        <v>0.112495</v>
      </c>
      <c r="GU536">
        <v>0.117862</v>
      </c>
      <c r="GV536">
        <v>0.0813469</v>
      </c>
      <c r="GW536">
        <v>0.0756627</v>
      </c>
      <c r="GX536">
        <v>26656.3</v>
      </c>
      <c r="GY536">
        <v>25731.4</v>
      </c>
      <c r="GZ536">
        <v>30576.3</v>
      </c>
      <c r="HA536">
        <v>29423.4</v>
      </c>
      <c r="HB536">
        <v>38756.2</v>
      </c>
      <c r="HC536">
        <v>35787.8</v>
      </c>
      <c r="HD536">
        <v>46752.1</v>
      </c>
      <c r="HE536">
        <v>43715.4</v>
      </c>
      <c r="HF536">
        <v>1.83045</v>
      </c>
      <c r="HG536">
        <v>1.81728</v>
      </c>
      <c r="HH536">
        <v>0.03355</v>
      </c>
      <c r="HI536">
        <v>0</v>
      </c>
      <c r="HJ536">
        <v>23.4416</v>
      </c>
      <c r="HK536">
        <v>999.9</v>
      </c>
      <c r="HL536">
        <v>32.7</v>
      </c>
      <c r="HM536">
        <v>32.7</v>
      </c>
      <c r="HN536">
        <v>18.0367</v>
      </c>
      <c r="HO536">
        <v>63.2203</v>
      </c>
      <c r="HP536">
        <v>19.395</v>
      </c>
      <c r="HQ536">
        <v>1</v>
      </c>
      <c r="HR536">
        <v>0.134748</v>
      </c>
      <c r="HS536">
        <v>2.8606</v>
      </c>
      <c r="HT536">
        <v>20.1833</v>
      </c>
      <c r="HU536">
        <v>5.22777</v>
      </c>
      <c r="HV536">
        <v>11.974</v>
      </c>
      <c r="HW536">
        <v>4.96955</v>
      </c>
      <c r="HX536">
        <v>3.28958</v>
      </c>
      <c r="HY536">
        <v>9999</v>
      </c>
      <c r="HZ536">
        <v>9999</v>
      </c>
      <c r="IA536">
        <v>9999</v>
      </c>
      <c r="IB536">
        <v>999.9</v>
      </c>
      <c r="IC536">
        <v>4.97296</v>
      </c>
      <c r="ID536">
        <v>1.87745</v>
      </c>
      <c r="IE536">
        <v>1.87561</v>
      </c>
      <c r="IF536">
        <v>1.87842</v>
      </c>
      <c r="IG536">
        <v>1.87512</v>
      </c>
      <c r="IH536">
        <v>1.87866</v>
      </c>
      <c r="II536">
        <v>1.87576</v>
      </c>
      <c r="IJ536">
        <v>1.87697</v>
      </c>
      <c r="IK536">
        <v>0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0.834</v>
      </c>
      <c r="IY536">
        <v>0.1338</v>
      </c>
      <c r="IZ536">
        <v>-0.1194416370607354</v>
      </c>
      <c r="JA536">
        <v>0.002211305909277446</v>
      </c>
      <c r="JB536">
        <v>-1.416678044876584E-06</v>
      </c>
      <c r="JC536">
        <v>5.589822708492042E-10</v>
      </c>
      <c r="JD536">
        <v>-0.0366444106193515</v>
      </c>
      <c r="JE536">
        <v>-0.003883289402147765</v>
      </c>
      <c r="JF536">
        <v>0.001294046794190009</v>
      </c>
      <c r="JG536">
        <v>-2.515066912705432E-05</v>
      </c>
      <c r="JH536">
        <v>14</v>
      </c>
      <c r="JI536">
        <v>2052</v>
      </c>
      <c r="JJ536">
        <v>1</v>
      </c>
      <c r="JK536">
        <v>21</v>
      </c>
      <c r="JL536">
        <v>29355611.7</v>
      </c>
      <c r="JM536">
        <v>29355611.7</v>
      </c>
      <c r="JN536">
        <v>1.59668</v>
      </c>
      <c r="JO536">
        <v>2.53784</v>
      </c>
      <c r="JP536">
        <v>1.39893</v>
      </c>
      <c r="JQ536">
        <v>2.32666</v>
      </c>
      <c r="JR536">
        <v>1.44897</v>
      </c>
      <c r="JS536">
        <v>2.53174</v>
      </c>
      <c r="JT536">
        <v>38.1593</v>
      </c>
      <c r="JU536">
        <v>23.8511</v>
      </c>
      <c r="JV536">
        <v>18</v>
      </c>
      <c r="JW536">
        <v>480.102</v>
      </c>
      <c r="JX536">
        <v>441.695</v>
      </c>
      <c r="JY536">
        <v>19.8318</v>
      </c>
      <c r="JZ536">
        <v>28.8454</v>
      </c>
      <c r="KA536">
        <v>30.0004</v>
      </c>
      <c r="KB536">
        <v>28.4967</v>
      </c>
      <c r="KC536">
        <v>28.562</v>
      </c>
      <c r="KD536">
        <v>32.0245</v>
      </c>
      <c r="KE536">
        <v>21.7466</v>
      </c>
      <c r="KF536">
        <v>19.4447</v>
      </c>
      <c r="KG536">
        <v>19.8317</v>
      </c>
      <c r="KH536">
        <v>674.345</v>
      </c>
      <c r="KI536">
        <v>14.5735</v>
      </c>
      <c r="KJ536">
        <v>101.054</v>
      </c>
      <c r="KK536">
        <v>100.559</v>
      </c>
    </row>
    <row r="537" spans="1:297">
      <c r="A537">
        <v>521</v>
      </c>
      <c r="B537">
        <v>1761336708.5</v>
      </c>
      <c r="C537">
        <v>8667.900000095367</v>
      </c>
      <c r="D537" t="s">
        <v>1490</v>
      </c>
      <c r="E537" t="s">
        <v>1491</v>
      </c>
      <c r="F537">
        <v>5</v>
      </c>
      <c r="G537" t="s">
        <v>1411</v>
      </c>
      <c r="H537" t="s">
        <v>436</v>
      </c>
      <c r="I537">
        <v>1761336700.714286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668.0067565624555</v>
      </c>
      <c r="AK537">
        <v>640.4038060606058</v>
      </c>
      <c r="AL537">
        <v>3.370649992057808</v>
      </c>
      <c r="AM537">
        <v>65.50159131491658</v>
      </c>
      <c r="AN537">
        <f>(AP537 - AO537 + DY537*1E3/(8.314*(EA537+273.15)) * AR537/DX537 * AQ537) * DX537/(100*DL537) * 1000/(1000 - AP537)</f>
        <v>0</v>
      </c>
      <c r="AO537">
        <v>14.66268112115601</v>
      </c>
      <c r="AP537">
        <v>16.36719757575757</v>
      </c>
      <c r="AQ537">
        <v>-8.013009662378075E-06</v>
      </c>
      <c r="AR537">
        <v>115.3288823850822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1761336700.714286</v>
      </c>
      <c r="DR537">
        <v>605.7875714285714</v>
      </c>
      <c r="DS537">
        <v>642.1495714285714</v>
      </c>
      <c r="DT537">
        <v>16.37102857142857</v>
      </c>
      <c r="DU537">
        <v>14.68408928571428</v>
      </c>
      <c r="DV537">
        <v>604.9641785714285</v>
      </c>
      <c r="DW537">
        <v>16.237225</v>
      </c>
      <c r="DX537">
        <v>500.0238214285714</v>
      </c>
      <c r="DY537">
        <v>90.06213571428569</v>
      </c>
      <c r="DZ537">
        <v>0.04883083214285715</v>
      </c>
      <c r="EA537">
        <v>23.69737499999999</v>
      </c>
      <c r="EB537">
        <v>23.99498214285714</v>
      </c>
      <c r="EC537">
        <v>999.9000000000002</v>
      </c>
      <c r="ED537">
        <v>0</v>
      </c>
      <c r="EE537">
        <v>0</v>
      </c>
      <c r="EF537">
        <v>10005.00214285714</v>
      </c>
      <c r="EG537">
        <v>0</v>
      </c>
      <c r="EH537">
        <v>1132.965714285714</v>
      </c>
      <c r="EI537">
        <v>-36.36193928571429</v>
      </c>
      <c r="EJ537">
        <v>615.8699642857143</v>
      </c>
      <c r="EK537">
        <v>651.71925</v>
      </c>
      <c r="EL537">
        <v>1.686936785714285</v>
      </c>
      <c r="EM537">
        <v>642.1495714285714</v>
      </c>
      <c r="EN537">
        <v>14.68408928571428</v>
      </c>
      <c r="EO537">
        <v>1.474410714285714</v>
      </c>
      <c r="EP537">
        <v>1.322480357142857</v>
      </c>
      <c r="EQ537">
        <v>12.70534642857143</v>
      </c>
      <c r="ER537">
        <v>11.0568</v>
      </c>
      <c r="ES537">
        <v>1199.991785714286</v>
      </c>
      <c r="ET537">
        <v>0.9670053214285713</v>
      </c>
      <c r="EU537">
        <v>0.03299463214285715</v>
      </c>
      <c r="EV537">
        <v>0</v>
      </c>
      <c r="EW537">
        <v>1417.706071428571</v>
      </c>
      <c r="EX537">
        <v>5.000560000000001</v>
      </c>
      <c r="EY537">
        <v>16897.03928571428</v>
      </c>
      <c r="EZ537">
        <v>10316.75357142857</v>
      </c>
      <c r="FA537">
        <v>37.05117857142857</v>
      </c>
      <c r="FB537">
        <v>39.375</v>
      </c>
      <c r="FC537">
        <v>37.87925</v>
      </c>
      <c r="FD537">
        <v>38.44392857142856</v>
      </c>
      <c r="FE537">
        <v>38.26764285714285</v>
      </c>
      <c r="FF537">
        <v>1155.561785714286</v>
      </c>
      <c r="FG537">
        <v>39.43</v>
      </c>
      <c r="FH537">
        <v>0</v>
      </c>
      <c r="FI537">
        <v>1761336744.8</v>
      </c>
      <c r="FJ537">
        <v>0</v>
      </c>
      <c r="FK537">
        <v>1417.6832</v>
      </c>
      <c r="FL537">
        <v>-3.559230770452267</v>
      </c>
      <c r="FM537">
        <v>-42.16923086267904</v>
      </c>
      <c r="FN537">
        <v>16896.672</v>
      </c>
      <c r="FO537">
        <v>15</v>
      </c>
      <c r="FP537">
        <v>0</v>
      </c>
      <c r="FQ537" t="s">
        <v>439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-36.25650731707317</v>
      </c>
      <c r="GD537">
        <v>-2.314156097560985</v>
      </c>
      <c r="GE537">
        <v>0.2288756179304512</v>
      </c>
      <c r="GF537">
        <v>0</v>
      </c>
      <c r="GG537">
        <v>1417.886764705882</v>
      </c>
      <c r="GH537">
        <v>-3.847364400119682</v>
      </c>
      <c r="GI537">
        <v>0.4403789851015059</v>
      </c>
      <c r="GJ537">
        <v>0</v>
      </c>
      <c r="GK537">
        <v>1.677412195121951</v>
      </c>
      <c r="GL537">
        <v>0.2244489198606259</v>
      </c>
      <c r="GM537">
        <v>0.02242399243321434</v>
      </c>
      <c r="GN537">
        <v>0</v>
      </c>
      <c r="GO537">
        <v>0</v>
      </c>
      <c r="GP537">
        <v>3</v>
      </c>
      <c r="GQ537" t="s">
        <v>497</v>
      </c>
      <c r="GR537">
        <v>3.12935</v>
      </c>
      <c r="GS537">
        <v>2.72654</v>
      </c>
      <c r="GT537">
        <v>0.114595</v>
      </c>
      <c r="GU537">
        <v>0.119932</v>
      </c>
      <c r="GV537">
        <v>0.081329</v>
      </c>
      <c r="GW537">
        <v>0.075614</v>
      </c>
      <c r="GX537">
        <v>26592.9</v>
      </c>
      <c r="GY537">
        <v>25671</v>
      </c>
      <c r="GZ537">
        <v>30575.9</v>
      </c>
      <c r="HA537">
        <v>29423.5</v>
      </c>
      <c r="HB537">
        <v>38756.8</v>
      </c>
      <c r="HC537">
        <v>35790</v>
      </c>
      <c r="HD537">
        <v>46751.7</v>
      </c>
      <c r="HE537">
        <v>43715.6</v>
      </c>
      <c r="HF537">
        <v>1.83027</v>
      </c>
      <c r="HG537">
        <v>1.81747</v>
      </c>
      <c r="HH537">
        <v>0.0331998</v>
      </c>
      <c r="HI537">
        <v>0</v>
      </c>
      <c r="HJ537">
        <v>23.4416</v>
      </c>
      <c r="HK537">
        <v>999.9</v>
      </c>
      <c r="HL537">
        <v>32.7</v>
      </c>
      <c r="HM537">
        <v>32.7</v>
      </c>
      <c r="HN537">
        <v>18.0372</v>
      </c>
      <c r="HO537">
        <v>63.6503</v>
      </c>
      <c r="HP537">
        <v>19.2388</v>
      </c>
      <c r="HQ537">
        <v>1</v>
      </c>
      <c r="HR537">
        <v>0.13498</v>
      </c>
      <c r="HS537">
        <v>2.85552</v>
      </c>
      <c r="HT537">
        <v>20.1833</v>
      </c>
      <c r="HU537">
        <v>5.22927</v>
      </c>
      <c r="HV537">
        <v>11.974</v>
      </c>
      <c r="HW537">
        <v>4.9699</v>
      </c>
      <c r="HX537">
        <v>3.2898</v>
      </c>
      <c r="HY537">
        <v>9999</v>
      </c>
      <c r="HZ537">
        <v>9999</v>
      </c>
      <c r="IA537">
        <v>9999</v>
      </c>
      <c r="IB537">
        <v>999.9</v>
      </c>
      <c r="IC537">
        <v>4.97297</v>
      </c>
      <c r="ID537">
        <v>1.87744</v>
      </c>
      <c r="IE537">
        <v>1.87555</v>
      </c>
      <c r="IF537">
        <v>1.87836</v>
      </c>
      <c r="IG537">
        <v>1.87506</v>
      </c>
      <c r="IH537">
        <v>1.87862</v>
      </c>
      <c r="II537">
        <v>1.87574</v>
      </c>
      <c r="IJ537">
        <v>1.87692</v>
      </c>
      <c r="IK537">
        <v>0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0.852</v>
      </c>
      <c r="IY537">
        <v>0.1338</v>
      </c>
      <c r="IZ537">
        <v>-0.1194416370607354</v>
      </c>
      <c r="JA537">
        <v>0.002211305909277446</v>
      </c>
      <c r="JB537">
        <v>-1.416678044876584E-06</v>
      </c>
      <c r="JC537">
        <v>5.589822708492042E-10</v>
      </c>
      <c r="JD537">
        <v>-0.0366444106193515</v>
      </c>
      <c r="JE537">
        <v>-0.003883289402147765</v>
      </c>
      <c r="JF537">
        <v>0.001294046794190009</v>
      </c>
      <c r="JG537">
        <v>-2.515066912705432E-05</v>
      </c>
      <c r="JH537">
        <v>14</v>
      </c>
      <c r="JI537">
        <v>2052</v>
      </c>
      <c r="JJ537">
        <v>1</v>
      </c>
      <c r="JK537">
        <v>21</v>
      </c>
      <c r="JL537">
        <v>29355611.8</v>
      </c>
      <c r="JM537">
        <v>29355611.8</v>
      </c>
      <c r="JN537">
        <v>1.6272</v>
      </c>
      <c r="JO537">
        <v>2.55005</v>
      </c>
      <c r="JP537">
        <v>1.39893</v>
      </c>
      <c r="JQ537">
        <v>2.32666</v>
      </c>
      <c r="JR537">
        <v>1.44897</v>
      </c>
      <c r="JS537">
        <v>2.60132</v>
      </c>
      <c r="JT537">
        <v>38.1593</v>
      </c>
      <c r="JU537">
        <v>23.8774</v>
      </c>
      <c r="JV537">
        <v>18</v>
      </c>
      <c r="JW537">
        <v>480.026</v>
      </c>
      <c r="JX537">
        <v>441.839</v>
      </c>
      <c r="JY537">
        <v>19.8336</v>
      </c>
      <c r="JZ537">
        <v>28.8483</v>
      </c>
      <c r="KA537">
        <v>30.0003</v>
      </c>
      <c r="KB537">
        <v>28.4998</v>
      </c>
      <c r="KC537">
        <v>28.5647</v>
      </c>
      <c r="KD537">
        <v>32.6294</v>
      </c>
      <c r="KE537">
        <v>22.0272</v>
      </c>
      <c r="KF537">
        <v>19.4447</v>
      </c>
      <c r="KG537">
        <v>19.8342</v>
      </c>
      <c r="KH537">
        <v>687.721</v>
      </c>
      <c r="KI537">
        <v>14.5606</v>
      </c>
      <c r="KJ537">
        <v>101.053</v>
      </c>
      <c r="KK537">
        <v>100.559</v>
      </c>
    </row>
    <row r="538" spans="1:297">
      <c r="A538">
        <v>522</v>
      </c>
      <c r="B538">
        <v>1761336713.5</v>
      </c>
      <c r="C538">
        <v>8672.900000095367</v>
      </c>
      <c r="D538" t="s">
        <v>1492</v>
      </c>
      <c r="E538" t="s">
        <v>1493</v>
      </c>
      <c r="F538">
        <v>5</v>
      </c>
      <c r="G538" t="s">
        <v>1411</v>
      </c>
      <c r="H538" t="s">
        <v>436</v>
      </c>
      <c r="I538">
        <v>1761336706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685.0183990547789</v>
      </c>
      <c r="AK538">
        <v>657.2867272727273</v>
      </c>
      <c r="AL538">
        <v>3.366269470850879</v>
      </c>
      <c r="AM538">
        <v>65.50159131491658</v>
      </c>
      <c r="AN538">
        <f>(AP538 - AO538 + DY538*1E3/(8.314*(EA538+273.15)) * AR538/DX538 * AQ538) * DX538/(100*DL538) * 1000/(1000 - AP538)</f>
        <v>0</v>
      </c>
      <c r="AO538">
        <v>14.64469556219624</v>
      </c>
      <c r="AP538">
        <v>16.36198242424242</v>
      </c>
      <c r="AQ538">
        <v>-8.461224281074822E-07</v>
      </c>
      <c r="AR538">
        <v>115.3288823850822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1761336706</v>
      </c>
      <c r="DR538">
        <v>623.3230370370371</v>
      </c>
      <c r="DS538">
        <v>659.8721851851851</v>
      </c>
      <c r="DT538">
        <v>16.3692</v>
      </c>
      <c r="DU538">
        <v>14.66122222222222</v>
      </c>
      <c r="DV538">
        <v>622.4802962962963</v>
      </c>
      <c r="DW538">
        <v>16.23542592592592</v>
      </c>
      <c r="DX538">
        <v>500.0171851851852</v>
      </c>
      <c r="DY538">
        <v>90.06097777777778</v>
      </c>
      <c r="DZ538">
        <v>0.04884132962962964</v>
      </c>
      <c r="EA538">
        <v>23.69708148148148</v>
      </c>
      <c r="EB538">
        <v>23.99337407407407</v>
      </c>
      <c r="EC538">
        <v>999.9000000000001</v>
      </c>
      <c r="ED538">
        <v>0</v>
      </c>
      <c r="EE538">
        <v>0</v>
      </c>
      <c r="EF538">
        <v>10008.98592592593</v>
      </c>
      <c r="EG538">
        <v>0</v>
      </c>
      <c r="EH538">
        <v>1132.971111111111</v>
      </c>
      <c r="EI538">
        <v>-36.54906296296296</v>
      </c>
      <c r="EJ538">
        <v>633.696111111111</v>
      </c>
      <c r="EK538">
        <v>669.6904074074073</v>
      </c>
      <c r="EL538">
        <v>1.707975185185185</v>
      </c>
      <c r="EM538">
        <v>659.8721851851851</v>
      </c>
      <c r="EN538">
        <v>14.66122222222222</v>
      </c>
      <c r="EO538">
        <v>1.474227407407407</v>
      </c>
      <c r="EP538">
        <v>1.320404444444445</v>
      </c>
      <c r="EQ538">
        <v>12.70344074074074</v>
      </c>
      <c r="ER538">
        <v>11.03313703703704</v>
      </c>
      <c r="ES538">
        <v>1199.97962962963</v>
      </c>
      <c r="ET538">
        <v>0.967005074074074</v>
      </c>
      <c r="EU538">
        <v>0.03299484814814815</v>
      </c>
      <c r="EV538">
        <v>0</v>
      </c>
      <c r="EW538">
        <v>1417.461481481482</v>
      </c>
      <c r="EX538">
        <v>5.000560000000001</v>
      </c>
      <c r="EY538">
        <v>16893.19259259259</v>
      </c>
      <c r="EZ538">
        <v>10316.65185185185</v>
      </c>
      <c r="FA538">
        <v>36.93492592592592</v>
      </c>
      <c r="FB538">
        <v>39.38648148148148</v>
      </c>
      <c r="FC538">
        <v>37.89088888888889</v>
      </c>
      <c r="FD538">
        <v>38.46285185185184</v>
      </c>
      <c r="FE538">
        <v>38.29596296296296</v>
      </c>
      <c r="FF538">
        <v>1155.54962962963</v>
      </c>
      <c r="FG538">
        <v>39.43</v>
      </c>
      <c r="FH538">
        <v>0</v>
      </c>
      <c r="FI538">
        <v>1761336749.6</v>
      </c>
      <c r="FJ538">
        <v>0</v>
      </c>
      <c r="FK538">
        <v>1417.4456</v>
      </c>
      <c r="FL538">
        <v>-3.894615380381008</v>
      </c>
      <c r="FM538">
        <v>-44.46923073763074</v>
      </c>
      <c r="FN538">
        <v>16893.064</v>
      </c>
      <c r="FO538">
        <v>15</v>
      </c>
      <c r="FP538">
        <v>0</v>
      </c>
      <c r="FQ538" t="s">
        <v>439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-36.44071463414635</v>
      </c>
      <c r="GD538">
        <v>-2.168364459930303</v>
      </c>
      <c r="GE538">
        <v>0.2149730029119093</v>
      </c>
      <c r="GF538">
        <v>0</v>
      </c>
      <c r="GG538">
        <v>1417.615588235294</v>
      </c>
      <c r="GH538">
        <v>-3.190374327133405</v>
      </c>
      <c r="GI538">
        <v>0.3864330942507184</v>
      </c>
      <c r="GJ538">
        <v>0</v>
      </c>
      <c r="GK538">
        <v>1.695278292682927</v>
      </c>
      <c r="GL538">
        <v>0.2338754006968618</v>
      </c>
      <c r="GM538">
        <v>0.02337321188177685</v>
      </c>
      <c r="GN538">
        <v>0</v>
      </c>
      <c r="GO538">
        <v>0</v>
      </c>
      <c r="GP538">
        <v>3</v>
      </c>
      <c r="GQ538" t="s">
        <v>497</v>
      </c>
      <c r="GR538">
        <v>3.1294</v>
      </c>
      <c r="GS538">
        <v>2.72692</v>
      </c>
      <c r="GT538">
        <v>0.11666</v>
      </c>
      <c r="GU538">
        <v>0.121985</v>
      </c>
      <c r="GV538">
        <v>0.0813031</v>
      </c>
      <c r="GW538">
        <v>0.0754779</v>
      </c>
      <c r="GX538">
        <v>26530.9</v>
      </c>
      <c r="GY538">
        <v>25610.7</v>
      </c>
      <c r="GZ538">
        <v>30575.9</v>
      </c>
      <c r="HA538">
        <v>29423</v>
      </c>
      <c r="HB538">
        <v>38758.1</v>
      </c>
      <c r="HC538">
        <v>35794.8</v>
      </c>
      <c r="HD538">
        <v>46751.8</v>
      </c>
      <c r="HE538">
        <v>43714.8</v>
      </c>
      <c r="HF538">
        <v>1.83043</v>
      </c>
      <c r="HG538">
        <v>1.81732</v>
      </c>
      <c r="HH538">
        <v>0.0338666</v>
      </c>
      <c r="HI538">
        <v>0</v>
      </c>
      <c r="HJ538">
        <v>23.4428</v>
      </c>
      <c r="HK538">
        <v>999.9</v>
      </c>
      <c r="HL538">
        <v>32.7</v>
      </c>
      <c r="HM538">
        <v>32.7</v>
      </c>
      <c r="HN538">
        <v>18.0373</v>
      </c>
      <c r="HO538">
        <v>63.4503</v>
      </c>
      <c r="HP538">
        <v>19.1627</v>
      </c>
      <c r="HQ538">
        <v>1</v>
      </c>
      <c r="HR538">
        <v>0.134995</v>
      </c>
      <c r="HS538">
        <v>2.82468</v>
      </c>
      <c r="HT538">
        <v>20.1839</v>
      </c>
      <c r="HU538">
        <v>5.22897</v>
      </c>
      <c r="HV538">
        <v>11.974</v>
      </c>
      <c r="HW538">
        <v>4.96985</v>
      </c>
      <c r="HX538">
        <v>3.28965</v>
      </c>
      <c r="HY538">
        <v>9999</v>
      </c>
      <c r="HZ538">
        <v>9999</v>
      </c>
      <c r="IA538">
        <v>9999</v>
      </c>
      <c r="IB538">
        <v>999.9</v>
      </c>
      <c r="IC538">
        <v>4.97298</v>
      </c>
      <c r="ID538">
        <v>1.87744</v>
      </c>
      <c r="IE538">
        <v>1.87558</v>
      </c>
      <c r="IF538">
        <v>1.87836</v>
      </c>
      <c r="IG538">
        <v>1.87507</v>
      </c>
      <c r="IH538">
        <v>1.87861</v>
      </c>
      <c r="II538">
        <v>1.87573</v>
      </c>
      <c r="IJ538">
        <v>1.87692</v>
      </c>
      <c r="IK538">
        <v>0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0.87</v>
      </c>
      <c r="IY538">
        <v>0.1336</v>
      </c>
      <c r="IZ538">
        <v>-0.1194416370607354</v>
      </c>
      <c r="JA538">
        <v>0.002211305909277446</v>
      </c>
      <c r="JB538">
        <v>-1.416678044876584E-06</v>
      </c>
      <c r="JC538">
        <v>5.589822708492042E-10</v>
      </c>
      <c r="JD538">
        <v>-0.0366444106193515</v>
      </c>
      <c r="JE538">
        <v>-0.003883289402147765</v>
      </c>
      <c r="JF538">
        <v>0.001294046794190009</v>
      </c>
      <c r="JG538">
        <v>-2.515066912705432E-05</v>
      </c>
      <c r="JH538">
        <v>14</v>
      </c>
      <c r="JI538">
        <v>2052</v>
      </c>
      <c r="JJ538">
        <v>1</v>
      </c>
      <c r="JK538">
        <v>21</v>
      </c>
      <c r="JL538">
        <v>29355611.9</v>
      </c>
      <c r="JM538">
        <v>29355611.9</v>
      </c>
      <c r="JN538">
        <v>1.66016</v>
      </c>
      <c r="JO538">
        <v>2.55127</v>
      </c>
      <c r="JP538">
        <v>1.39893</v>
      </c>
      <c r="JQ538">
        <v>2.32666</v>
      </c>
      <c r="JR538">
        <v>1.44897</v>
      </c>
      <c r="JS538">
        <v>2.46216</v>
      </c>
      <c r="JT538">
        <v>38.1593</v>
      </c>
      <c r="JU538">
        <v>23.8423</v>
      </c>
      <c r="JV538">
        <v>18</v>
      </c>
      <c r="JW538">
        <v>480.125</v>
      </c>
      <c r="JX538">
        <v>441.769</v>
      </c>
      <c r="JY538">
        <v>19.839</v>
      </c>
      <c r="JZ538">
        <v>28.8507</v>
      </c>
      <c r="KA538">
        <v>30.0002</v>
      </c>
      <c r="KB538">
        <v>28.5022</v>
      </c>
      <c r="KC538">
        <v>28.5678</v>
      </c>
      <c r="KD538">
        <v>33.3111</v>
      </c>
      <c r="KE538">
        <v>22.0272</v>
      </c>
      <c r="KF538">
        <v>19.4447</v>
      </c>
      <c r="KG538">
        <v>19.8432</v>
      </c>
      <c r="KH538">
        <v>707.755</v>
      </c>
      <c r="KI538">
        <v>14.5551</v>
      </c>
      <c r="KJ538">
        <v>101.053</v>
      </c>
      <c r="KK538">
        <v>100.557</v>
      </c>
    </row>
    <row r="539" spans="1:297">
      <c r="A539">
        <v>523</v>
      </c>
      <c r="B539">
        <v>1761336718.5</v>
      </c>
      <c r="C539">
        <v>8677.900000095367</v>
      </c>
      <c r="D539" t="s">
        <v>1494</v>
      </c>
      <c r="E539" t="s">
        <v>1495</v>
      </c>
      <c r="F539">
        <v>5</v>
      </c>
      <c r="G539" t="s">
        <v>1411</v>
      </c>
      <c r="H539" t="s">
        <v>436</v>
      </c>
      <c r="I539">
        <v>1761336710.714286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702.0182119567349</v>
      </c>
      <c r="AK539">
        <v>674.1028787878789</v>
      </c>
      <c r="AL539">
        <v>3.360699664735214</v>
      </c>
      <c r="AM539">
        <v>65.50159131491658</v>
      </c>
      <c r="AN539">
        <f>(AP539 - AO539 + DY539*1E3/(8.314*(EA539+273.15)) * AR539/DX539 * AQ539) * DX539/(100*DL539) * 1000/(1000 - AP539)</f>
        <v>0</v>
      </c>
      <c r="AO539">
        <v>14.6221271043682</v>
      </c>
      <c r="AP539">
        <v>16.35378666666667</v>
      </c>
      <c r="AQ539">
        <v>-2.624812577894516E-05</v>
      </c>
      <c r="AR539">
        <v>115.3288823850822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1761336710.714286</v>
      </c>
      <c r="DR539">
        <v>638.9440714285713</v>
      </c>
      <c r="DS539">
        <v>675.6774285714284</v>
      </c>
      <c r="DT539">
        <v>16.36418928571429</v>
      </c>
      <c r="DU539">
        <v>14.64256071428571</v>
      </c>
      <c r="DV539">
        <v>638.0842857142858</v>
      </c>
      <c r="DW539">
        <v>16.23050714285715</v>
      </c>
      <c r="DX539">
        <v>500.0275714285713</v>
      </c>
      <c r="DY539">
        <v>90.05913214285715</v>
      </c>
      <c r="DZ539">
        <v>0.04889931428571429</v>
      </c>
      <c r="EA539">
        <v>23.69649285714286</v>
      </c>
      <c r="EB539">
        <v>23.99345357142857</v>
      </c>
      <c r="EC539">
        <v>999.9000000000002</v>
      </c>
      <c r="ED539">
        <v>0</v>
      </c>
      <c r="EE539">
        <v>0</v>
      </c>
      <c r="EF539">
        <v>9995.270357142857</v>
      </c>
      <c r="EG539">
        <v>0</v>
      </c>
      <c r="EH539">
        <v>1132.968571428571</v>
      </c>
      <c r="EI539">
        <v>-36.73330357142857</v>
      </c>
      <c r="EJ539">
        <v>649.5737142857141</v>
      </c>
      <c r="EK539">
        <v>685.7178214285714</v>
      </c>
      <c r="EL539">
        <v>1.721617857142857</v>
      </c>
      <c r="EM539">
        <v>675.6774285714284</v>
      </c>
      <c r="EN539">
        <v>14.64256071428571</v>
      </c>
      <c r="EO539">
        <v>1.473745</v>
      </c>
      <c r="EP539">
        <v>1.318697142857143</v>
      </c>
      <c r="EQ539">
        <v>12.69844642857143</v>
      </c>
      <c r="ER539">
        <v>11.01365</v>
      </c>
      <c r="ES539">
        <v>1200.005</v>
      </c>
      <c r="ET539">
        <v>0.9670058214285712</v>
      </c>
      <c r="EU539">
        <v>0.03299405714285714</v>
      </c>
      <c r="EV539">
        <v>0</v>
      </c>
      <c r="EW539">
        <v>1417.156785714286</v>
      </c>
      <c r="EX539">
        <v>5.000560000000001</v>
      </c>
      <c r="EY539">
        <v>16890.34285714286</v>
      </c>
      <c r="EZ539">
        <v>10316.87857142857</v>
      </c>
      <c r="FA539">
        <v>36.88582142857143</v>
      </c>
      <c r="FB539">
        <v>39.39935714285713</v>
      </c>
      <c r="FC539">
        <v>37.87025</v>
      </c>
      <c r="FD539">
        <v>38.47092857142857</v>
      </c>
      <c r="FE539">
        <v>38.29203571428571</v>
      </c>
      <c r="FF539">
        <v>1155.575</v>
      </c>
      <c r="FG539">
        <v>39.43</v>
      </c>
      <c r="FH539">
        <v>0</v>
      </c>
      <c r="FI539">
        <v>1761336754.4</v>
      </c>
      <c r="FJ539">
        <v>0</v>
      </c>
      <c r="FK539">
        <v>1417.1452</v>
      </c>
      <c r="FL539">
        <v>-2.713846133078827</v>
      </c>
      <c r="FM539">
        <v>-37.09999985482288</v>
      </c>
      <c r="FN539">
        <v>16889.984</v>
      </c>
      <c r="FO539">
        <v>15</v>
      </c>
      <c r="FP539">
        <v>0</v>
      </c>
      <c r="FQ539" t="s">
        <v>439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-36.59059512195122</v>
      </c>
      <c r="GD539">
        <v>-2.247418118466925</v>
      </c>
      <c r="GE539">
        <v>0.2229658991221</v>
      </c>
      <c r="GF539">
        <v>0</v>
      </c>
      <c r="GG539">
        <v>1417.382941176471</v>
      </c>
      <c r="GH539">
        <v>-3.547746369198431</v>
      </c>
      <c r="GI539">
        <v>0.4138522712540706</v>
      </c>
      <c r="GJ539">
        <v>0</v>
      </c>
      <c r="GK539">
        <v>1.709820487804878</v>
      </c>
      <c r="GL539">
        <v>0.2013355400696859</v>
      </c>
      <c r="GM539">
        <v>0.02035822048277946</v>
      </c>
      <c r="GN539">
        <v>0</v>
      </c>
      <c r="GO539">
        <v>0</v>
      </c>
      <c r="GP539">
        <v>3</v>
      </c>
      <c r="GQ539" t="s">
        <v>497</v>
      </c>
      <c r="GR539">
        <v>3.12942</v>
      </c>
      <c r="GS539">
        <v>2.72662</v>
      </c>
      <c r="GT539">
        <v>0.118703</v>
      </c>
      <c r="GU539">
        <v>0.124013</v>
      </c>
      <c r="GV539">
        <v>0.08127760000000001</v>
      </c>
      <c r="GW539">
        <v>0.07547619999999999</v>
      </c>
      <c r="GX539">
        <v>26469.5</v>
      </c>
      <c r="GY539">
        <v>25551.8</v>
      </c>
      <c r="GZ539">
        <v>30576</v>
      </c>
      <c r="HA539">
        <v>29423.4</v>
      </c>
      <c r="HB539">
        <v>38759.3</v>
      </c>
      <c r="HC539">
        <v>35795.5</v>
      </c>
      <c r="HD539">
        <v>46751.7</v>
      </c>
      <c r="HE539">
        <v>43715.4</v>
      </c>
      <c r="HF539">
        <v>1.83045</v>
      </c>
      <c r="HG539">
        <v>1.8173</v>
      </c>
      <c r="HH539">
        <v>0.0334792</v>
      </c>
      <c r="HI539">
        <v>0</v>
      </c>
      <c r="HJ539">
        <v>23.4435</v>
      </c>
      <c r="HK539">
        <v>999.9</v>
      </c>
      <c r="HL539">
        <v>32.7</v>
      </c>
      <c r="HM539">
        <v>32.7</v>
      </c>
      <c r="HN539">
        <v>18.0377</v>
      </c>
      <c r="HO539">
        <v>63.8803</v>
      </c>
      <c r="HP539">
        <v>19.4191</v>
      </c>
      <c r="HQ539">
        <v>1</v>
      </c>
      <c r="HR539">
        <v>0.135173</v>
      </c>
      <c r="HS539">
        <v>2.83007</v>
      </c>
      <c r="HT539">
        <v>20.1838</v>
      </c>
      <c r="HU539">
        <v>5.23002</v>
      </c>
      <c r="HV539">
        <v>11.974</v>
      </c>
      <c r="HW539">
        <v>4.9708</v>
      </c>
      <c r="HX539">
        <v>3.28975</v>
      </c>
      <c r="HY539">
        <v>9999</v>
      </c>
      <c r="HZ539">
        <v>9999</v>
      </c>
      <c r="IA539">
        <v>9999</v>
      </c>
      <c r="IB539">
        <v>999.9</v>
      </c>
      <c r="IC539">
        <v>4.97297</v>
      </c>
      <c r="ID539">
        <v>1.87745</v>
      </c>
      <c r="IE539">
        <v>1.87561</v>
      </c>
      <c r="IF539">
        <v>1.87842</v>
      </c>
      <c r="IG539">
        <v>1.8751</v>
      </c>
      <c r="IH539">
        <v>1.87864</v>
      </c>
      <c r="II539">
        <v>1.87575</v>
      </c>
      <c r="IJ539">
        <v>1.87695</v>
      </c>
      <c r="IK539">
        <v>0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0.888</v>
      </c>
      <c r="IY539">
        <v>0.1335</v>
      </c>
      <c r="IZ539">
        <v>-0.1194416370607354</v>
      </c>
      <c r="JA539">
        <v>0.002211305909277446</v>
      </c>
      <c r="JB539">
        <v>-1.416678044876584E-06</v>
      </c>
      <c r="JC539">
        <v>5.589822708492042E-10</v>
      </c>
      <c r="JD539">
        <v>-0.0366444106193515</v>
      </c>
      <c r="JE539">
        <v>-0.003883289402147765</v>
      </c>
      <c r="JF539">
        <v>0.001294046794190009</v>
      </c>
      <c r="JG539">
        <v>-2.515066912705432E-05</v>
      </c>
      <c r="JH539">
        <v>14</v>
      </c>
      <c r="JI539">
        <v>2052</v>
      </c>
      <c r="JJ539">
        <v>1</v>
      </c>
      <c r="JK539">
        <v>21</v>
      </c>
      <c r="JL539">
        <v>29355612</v>
      </c>
      <c r="JM539">
        <v>29355612</v>
      </c>
      <c r="JN539">
        <v>1.69067</v>
      </c>
      <c r="JO539">
        <v>2.53296</v>
      </c>
      <c r="JP539">
        <v>1.39893</v>
      </c>
      <c r="JQ539">
        <v>2.32666</v>
      </c>
      <c r="JR539">
        <v>1.44897</v>
      </c>
      <c r="JS539">
        <v>2.59399</v>
      </c>
      <c r="JT539">
        <v>38.1837</v>
      </c>
      <c r="JU539">
        <v>23.8774</v>
      </c>
      <c r="JV539">
        <v>18</v>
      </c>
      <c r="JW539">
        <v>480.158</v>
      </c>
      <c r="JX539">
        <v>441.777</v>
      </c>
      <c r="JY539">
        <v>19.8448</v>
      </c>
      <c r="JZ539">
        <v>28.8532</v>
      </c>
      <c r="KA539">
        <v>30.0003</v>
      </c>
      <c r="KB539">
        <v>28.5053</v>
      </c>
      <c r="KC539">
        <v>28.5709</v>
      </c>
      <c r="KD539">
        <v>33.9079</v>
      </c>
      <c r="KE539">
        <v>22.3038</v>
      </c>
      <c r="KF539">
        <v>19.4447</v>
      </c>
      <c r="KG539">
        <v>19.8457</v>
      </c>
      <c r="KH539">
        <v>721.1130000000001</v>
      </c>
      <c r="KI539">
        <v>14.5473</v>
      </c>
      <c r="KJ539">
        <v>101.053</v>
      </c>
      <c r="KK539">
        <v>100.558</v>
      </c>
    </row>
    <row r="540" spans="1:297">
      <c r="A540">
        <v>524</v>
      </c>
      <c r="B540">
        <v>1761336723.5</v>
      </c>
      <c r="C540">
        <v>8682.900000095367</v>
      </c>
      <c r="D540" t="s">
        <v>1496</v>
      </c>
      <c r="E540" t="s">
        <v>1497</v>
      </c>
      <c r="F540">
        <v>5</v>
      </c>
      <c r="G540" t="s">
        <v>1411</v>
      </c>
      <c r="H540" t="s">
        <v>436</v>
      </c>
      <c r="I540">
        <v>1761336716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719.0966513319942</v>
      </c>
      <c r="AK540">
        <v>691.1054545454546</v>
      </c>
      <c r="AL540">
        <v>3.404688919544557</v>
      </c>
      <c r="AM540">
        <v>65.50159131491658</v>
      </c>
      <c r="AN540">
        <f>(AP540 - AO540 + DY540*1E3/(8.314*(EA540+273.15)) * AR540/DX540 * AQ540) * DX540/(100*DL540) * 1000/(1000 - AP540)</f>
        <v>0</v>
      </c>
      <c r="AO540">
        <v>14.62106597132919</v>
      </c>
      <c r="AP540">
        <v>16.35334181818182</v>
      </c>
      <c r="AQ540">
        <v>3.134482726503465E-06</v>
      </c>
      <c r="AR540">
        <v>115.3288823850822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1761336716</v>
      </c>
      <c r="DR540">
        <v>656.4932592592593</v>
      </c>
      <c r="DS540">
        <v>693.4189629629628</v>
      </c>
      <c r="DT540">
        <v>16.35830740740741</v>
      </c>
      <c r="DU540">
        <v>14.62623333333333</v>
      </c>
      <c r="DV540">
        <v>655.6144444444445</v>
      </c>
      <c r="DW540">
        <v>16.22473703703703</v>
      </c>
      <c r="DX540">
        <v>499.982</v>
      </c>
      <c r="DY540">
        <v>90.05707777777779</v>
      </c>
      <c r="DZ540">
        <v>0.04900247777777778</v>
      </c>
      <c r="EA540">
        <v>23.69682222222222</v>
      </c>
      <c r="EB540">
        <v>23.99455925925926</v>
      </c>
      <c r="EC540">
        <v>999.9000000000001</v>
      </c>
      <c r="ED540">
        <v>0</v>
      </c>
      <c r="EE540">
        <v>0</v>
      </c>
      <c r="EF540">
        <v>9999.540370370369</v>
      </c>
      <c r="EG540">
        <v>0</v>
      </c>
      <c r="EH540">
        <v>1132.969259259259</v>
      </c>
      <c r="EI540">
        <v>-36.92573333333333</v>
      </c>
      <c r="EJ540">
        <v>667.4108518518517</v>
      </c>
      <c r="EK540">
        <v>703.7114444444445</v>
      </c>
      <c r="EL540">
        <v>1.732077407407408</v>
      </c>
      <c r="EM540">
        <v>693.4189629629628</v>
      </c>
      <c r="EN540">
        <v>14.62623333333333</v>
      </c>
      <c r="EO540">
        <v>1.473181481481482</v>
      </c>
      <c r="EP540">
        <v>1.317196666666667</v>
      </c>
      <c r="EQ540">
        <v>12.69261851851852</v>
      </c>
      <c r="ER540">
        <v>10.99650740740741</v>
      </c>
      <c r="ES540">
        <v>1200.007037037037</v>
      </c>
      <c r="ET540">
        <v>0.9670058518518516</v>
      </c>
      <c r="EU540">
        <v>0.0329939962962963</v>
      </c>
      <c r="EV540">
        <v>0</v>
      </c>
      <c r="EW540">
        <v>1416.951111111111</v>
      </c>
      <c r="EX540">
        <v>5.000560000000001</v>
      </c>
      <c r="EY540">
        <v>16886.5</v>
      </c>
      <c r="EZ540">
        <v>10316.89629629629</v>
      </c>
      <c r="FA540">
        <v>36.88166666666667</v>
      </c>
      <c r="FB540">
        <v>39.41403703703703</v>
      </c>
      <c r="FC540">
        <v>37.87018518518519</v>
      </c>
      <c r="FD540">
        <v>38.46981481481481</v>
      </c>
      <c r="FE540">
        <v>38.30288888888889</v>
      </c>
      <c r="FF540">
        <v>1155.577037037037</v>
      </c>
      <c r="FG540">
        <v>39.43</v>
      </c>
      <c r="FH540">
        <v>0</v>
      </c>
      <c r="FI540">
        <v>1761336759.8</v>
      </c>
      <c r="FJ540">
        <v>0</v>
      </c>
      <c r="FK540">
        <v>1416.917692307692</v>
      </c>
      <c r="FL540">
        <v>-3.461880331279244</v>
      </c>
      <c r="FM540">
        <v>-39.24444431555786</v>
      </c>
      <c r="FN540">
        <v>16886.23461538462</v>
      </c>
      <c r="FO540">
        <v>15</v>
      </c>
      <c r="FP540">
        <v>0</v>
      </c>
      <c r="FQ540" t="s">
        <v>439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-36.81233</v>
      </c>
      <c r="GD540">
        <v>-2.280258911819762</v>
      </c>
      <c r="GE540">
        <v>0.2214914075082819</v>
      </c>
      <c r="GF540">
        <v>0</v>
      </c>
      <c r="GG540">
        <v>1417.080294117647</v>
      </c>
      <c r="GH540">
        <v>-2.889075622752252</v>
      </c>
      <c r="GI540">
        <v>0.3513376563776481</v>
      </c>
      <c r="GJ540">
        <v>0</v>
      </c>
      <c r="GK540">
        <v>1.72415825</v>
      </c>
      <c r="GL540">
        <v>0.1225829268292656</v>
      </c>
      <c r="GM540">
        <v>0.01332875385913854</v>
      </c>
      <c r="GN540">
        <v>0</v>
      </c>
      <c r="GO540">
        <v>0</v>
      </c>
      <c r="GP540">
        <v>3</v>
      </c>
      <c r="GQ540" t="s">
        <v>497</v>
      </c>
      <c r="GR540">
        <v>3.12952</v>
      </c>
      <c r="GS540">
        <v>2.72678</v>
      </c>
      <c r="GT540">
        <v>0.120741</v>
      </c>
      <c r="GU540">
        <v>0.126009</v>
      </c>
      <c r="GV540">
        <v>0.081272</v>
      </c>
      <c r="GW540">
        <v>0.0753967</v>
      </c>
      <c r="GX540">
        <v>26408.4</v>
      </c>
      <c r="GY540">
        <v>25493.3</v>
      </c>
      <c r="GZ540">
        <v>30576.1</v>
      </c>
      <c r="HA540">
        <v>29423.1</v>
      </c>
      <c r="HB540">
        <v>38759.8</v>
      </c>
      <c r="HC540">
        <v>35798.4</v>
      </c>
      <c r="HD540">
        <v>46751.8</v>
      </c>
      <c r="HE540">
        <v>43715</v>
      </c>
      <c r="HF540">
        <v>1.83067</v>
      </c>
      <c r="HG540">
        <v>1.81702</v>
      </c>
      <c r="HH540">
        <v>0.0337176</v>
      </c>
      <c r="HI540">
        <v>0</v>
      </c>
      <c r="HJ540">
        <v>23.4435</v>
      </c>
      <c r="HK540">
        <v>999.9</v>
      </c>
      <c r="HL540">
        <v>32.7</v>
      </c>
      <c r="HM540">
        <v>32.7</v>
      </c>
      <c r="HN540">
        <v>18.0365</v>
      </c>
      <c r="HO540">
        <v>63.6503</v>
      </c>
      <c r="HP540">
        <v>19.1506</v>
      </c>
      <c r="HQ540">
        <v>1</v>
      </c>
      <c r="HR540">
        <v>0.135579</v>
      </c>
      <c r="HS540">
        <v>2.83754</v>
      </c>
      <c r="HT540">
        <v>20.1837</v>
      </c>
      <c r="HU540">
        <v>5.22912</v>
      </c>
      <c r="HV540">
        <v>11.974</v>
      </c>
      <c r="HW540">
        <v>4.9708</v>
      </c>
      <c r="HX540">
        <v>3.28963</v>
      </c>
      <c r="HY540">
        <v>9999</v>
      </c>
      <c r="HZ540">
        <v>9999</v>
      </c>
      <c r="IA540">
        <v>9999</v>
      </c>
      <c r="IB540">
        <v>999.9</v>
      </c>
      <c r="IC540">
        <v>4.97295</v>
      </c>
      <c r="ID540">
        <v>1.87746</v>
      </c>
      <c r="IE540">
        <v>1.87559</v>
      </c>
      <c r="IF540">
        <v>1.87839</v>
      </c>
      <c r="IG540">
        <v>1.87508</v>
      </c>
      <c r="IH540">
        <v>1.87865</v>
      </c>
      <c r="II540">
        <v>1.87575</v>
      </c>
      <c r="IJ540">
        <v>1.87694</v>
      </c>
      <c r="IK540">
        <v>0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0.905</v>
      </c>
      <c r="IY540">
        <v>0.1334</v>
      </c>
      <c r="IZ540">
        <v>-0.1194416370607354</v>
      </c>
      <c r="JA540">
        <v>0.002211305909277446</v>
      </c>
      <c r="JB540">
        <v>-1.416678044876584E-06</v>
      </c>
      <c r="JC540">
        <v>5.589822708492042E-10</v>
      </c>
      <c r="JD540">
        <v>-0.0366444106193515</v>
      </c>
      <c r="JE540">
        <v>-0.003883289402147765</v>
      </c>
      <c r="JF540">
        <v>0.001294046794190009</v>
      </c>
      <c r="JG540">
        <v>-2.515066912705432E-05</v>
      </c>
      <c r="JH540">
        <v>14</v>
      </c>
      <c r="JI540">
        <v>2052</v>
      </c>
      <c r="JJ540">
        <v>1</v>
      </c>
      <c r="JK540">
        <v>21</v>
      </c>
      <c r="JL540">
        <v>29355612.1</v>
      </c>
      <c r="JM540">
        <v>29355612.1</v>
      </c>
      <c r="JN540">
        <v>1.72485</v>
      </c>
      <c r="JO540">
        <v>2.54761</v>
      </c>
      <c r="JP540">
        <v>1.39893</v>
      </c>
      <c r="JQ540">
        <v>2.32666</v>
      </c>
      <c r="JR540">
        <v>1.44897</v>
      </c>
      <c r="JS540">
        <v>2.59277</v>
      </c>
      <c r="JT540">
        <v>38.1837</v>
      </c>
      <c r="JU540">
        <v>23.8511</v>
      </c>
      <c r="JV540">
        <v>18</v>
      </c>
      <c r="JW540">
        <v>480.299</v>
      </c>
      <c r="JX540">
        <v>441.628</v>
      </c>
      <c r="JY540">
        <v>19.8484</v>
      </c>
      <c r="JZ540">
        <v>28.8563</v>
      </c>
      <c r="KA540">
        <v>30.0004</v>
      </c>
      <c r="KB540">
        <v>28.5079</v>
      </c>
      <c r="KC540">
        <v>28.5739</v>
      </c>
      <c r="KD540">
        <v>34.587</v>
      </c>
      <c r="KE540">
        <v>22.3038</v>
      </c>
      <c r="KF540">
        <v>19.4447</v>
      </c>
      <c r="KG540">
        <v>19.8479</v>
      </c>
      <c r="KH540">
        <v>741.149</v>
      </c>
      <c r="KI540">
        <v>14.539</v>
      </c>
      <c r="KJ540">
        <v>101.054</v>
      </c>
      <c r="KK540">
        <v>100.558</v>
      </c>
    </row>
    <row r="541" spans="1:297">
      <c r="A541">
        <v>525</v>
      </c>
      <c r="B541">
        <v>1761336728.5</v>
      </c>
      <c r="C541">
        <v>8687.900000095367</v>
      </c>
      <c r="D541" t="s">
        <v>1498</v>
      </c>
      <c r="E541" t="s">
        <v>1499</v>
      </c>
      <c r="F541">
        <v>5</v>
      </c>
      <c r="G541" t="s">
        <v>1411</v>
      </c>
      <c r="H541" t="s">
        <v>436</v>
      </c>
      <c r="I541">
        <v>1761336720.714286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735.9934413055954</v>
      </c>
      <c r="AK541">
        <v>707.9921030303027</v>
      </c>
      <c r="AL541">
        <v>3.371370735826949</v>
      </c>
      <c r="AM541">
        <v>65.50159131491658</v>
      </c>
      <c r="AN541">
        <f>(AP541 - AO541 + DY541*1E3/(8.314*(EA541+273.15)) * AR541/DX541 * AQ541) * DX541/(100*DL541) * 1000/(1000 - AP541)</f>
        <v>0</v>
      </c>
      <c r="AO541">
        <v>14.59784427228997</v>
      </c>
      <c r="AP541">
        <v>16.34660363636364</v>
      </c>
      <c r="AQ541">
        <v>-2.390653179304777E-05</v>
      </c>
      <c r="AR541">
        <v>115.3288823850822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1761336720.714286</v>
      </c>
      <c r="DR541">
        <v>672.1695357142856</v>
      </c>
      <c r="DS541">
        <v>709.2229285714286</v>
      </c>
      <c r="DT541">
        <v>16.35338928571429</v>
      </c>
      <c r="DU541">
        <v>14.61275357142857</v>
      </c>
      <c r="DV541">
        <v>671.2738214285713</v>
      </c>
      <c r="DW541">
        <v>16.2199</v>
      </c>
      <c r="DX541">
        <v>500.0083214285714</v>
      </c>
      <c r="DY541">
        <v>90.05622142857143</v>
      </c>
      <c r="DZ541">
        <v>0.04899752499999999</v>
      </c>
      <c r="EA541">
        <v>23.697825</v>
      </c>
      <c r="EB541">
        <v>23.99348928571428</v>
      </c>
      <c r="EC541">
        <v>999.9000000000002</v>
      </c>
      <c r="ED541">
        <v>0</v>
      </c>
      <c r="EE541">
        <v>0</v>
      </c>
      <c r="EF541">
        <v>10000.86392857143</v>
      </c>
      <c r="EG541">
        <v>0</v>
      </c>
      <c r="EH541">
        <v>1132.966071428571</v>
      </c>
      <c r="EI541">
        <v>-37.05344642857143</v>
      </c>
      <c r="EJ541">
        <v>683.3443571428571</v>
      </c>
      <c r="EK541">
        <v>719.7401428571428</v>
      </c>
      <c r="EL541">
        <v>1.7406375</v>
      </c>
      <c r="EM541">
        <v>709.2229285714286</v>
      </c>
      <c r="EN541">
        <v>14.61275357142857</v>
      </c>
      <c r="EO541">
        <v>1.472723928571429</v>
      </c>
      <c r="EP541">
        <v>1.315969285714286</v>
      </c>
      <c r="EQ541">
        <v>12.68788214285714</v>
      </c>
      <c r="ER541">
        <v>10.98248214285714</v>
      </c>
      <c r="ES541">
        <v>1200.005714285714</v>
      </c>
      <c r="ET541">
        <v>0.9670057499999997</v>
      </c>
      <c r="EU541">
        <v>0.03299410714285714</v>
      </c>
      <c r="EV541">
        <v>0</v>
      </c>
      <c r="EW541">
        <v>1416.657857142857</v>
      </c>
      <c r="EX541">
        <v>5.000560000000001</v>
      </c>
      <c r="EY541">
        <v>16882.925</v>
      </c>
      <c r="EZ541">
        <v>10316.875</v>
      </c>
      <c r="FA541">
        <v>36.86578571428571</v>
      </c>
      <c r="FB541">
        <v>39.41707142857143</v>
      </c>
      <c r="FC541">
        <v>37.85257142857142</v>
      </c>
      <c r="FD541">
        <v>38.47085714285715</v>
      </c>
      <c r="FE541">
        <v>38.28989285714285</v>
      </c>
      <c r="FF541">
        <v>1155.575714285714</v>
      </c>
      <c r="FG541">
        <v>39.43</v>
      </c>
      <c r="FH541">
        <v>0</v>
      </c>
      <c r="FI541">
        <v>1761336764.6</v>
      </c>
      <c r="FJ541">
        <v>0</v>
      </c>
      <c r="FK541">
        <v>1416.609230769231</v>
      </c>
      <c r="FL541">
        <v>-3.77299143724115</v>
      </c>
      <c r="FM541">
        <v>-49.57948705969197</v>
      </c>
      <c r="FN541">
        <v>16882.52307692308</v>
      </c>
      <c r="FO541">
        <v>15</v>
      </c>
      <c r="FP541">
        <v>0</v>
      </c>
      <c r="FQ541" t="s">
        <v>439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-36.96028048780488</v>
      </c>
      <c r="GD541">
        <v>-1.751174216027959</v>
      </c>
      <c r="GE541">
        <v>0.1850228571502848</v>
      </c>
      <c r="GF541">
        <v>0</v>
      </c>
      <c r="GG541">
        <v>1416.806176470588</v>
      </c>
      <c r="GH541">
        <v>-3.722077913992676</v>
      </c>
      <c r="GI541">
        <v>0.4217611165652601</v>
      </c>
      <c r="GJ541">
        <v>0</v>
      </c>
      <c r="GK541">
        <v>1.73568243902439</v>
      </c>
      <c r="GL541">
        <v>0.1080010452961711</v>
      </c>
      <c r="GM541">
        <v>0.01222057277418734</v>
      </c>
      <c r="GN541">
        <v>0</v>
      </c>
      <c r="GO541">
        <v>0</v>
      </c>
      <c r="GP541">
        <v>3</v>
      </c>
      <c r="GQ541" t="s">
        <v>497</v>
      </c>
      <c r="GR541">
        <v>3.12945</v>
      </c>
      <c r="GS541">
        <v>2.72672</v>
      </c>
      <c r="GT541">
        <v>0.122742</v>
      </c>
      <c r="GU541">
        <v>0.127996</v>
      </c>
      <c r="GV541">
        <v>0.0812481</v>
      </c>
      <c r="GW541">
        <v>0.0753781</v>
      </c>
      <c r="GX541">
        <v>26348.1</v>
      </c>
      <c r="GY541">
        <v>25435.2</v>
      </c>
      <c r="GZ541">
        <v>30575.9</v>
      </c>
      <c r="HA541">
        <v>29422.9</v>
      </c>
      <c r="HB541">
        <v>38760.6</v>
      </c>
      <c r="HC541">
        <v>35799.3</v>
      </c>
      <c r="HD541">
        <v>46751.4</v>
      </c>
      <c r="HE541">
        <v>43715.1</v>
      </c>
      <c r="HF541">
        <v>1.82997</v>
      </c>
      <c r="HG541">
        <v>1.81712</v>
      </c>
      <c r="HH541">
        <v>0.0331886</v>
      </c>
      <c r="HI541">
        <v>0</v>
      </c>
      <c r="HJ541">
        <v>23.4435</v>
      </c>
      <c r="HK541">
        <v>999.9</v>
      </c>
      <c r="HL541">
        <v>32.7</v>
      </c>
      <c r="HM541">
        <v>32.7</v>
      </c>
      <c r="HN541">
        <v>18.0382</v>
      </c>
      <c r="HO541">
        <v>63.4803</v>
      </c>
      <c r="HP541">
        <v>19.2348</v>
      </c>
      <c r="HQ541">
        <v>1</v>
      </c>
      <c r="HR541">
        <v>0.135597</v>
      </c>
      <c r="HS541">
        <v>2.8273</v>
      </c>
      <c r="HT541">
        <v>20.1839</v>
      </c>
      <c r="HU541">
        <v>5.22987</v>
      </c>
      <c r="HV541">
        <v>11.974</v>
      </c>
      <c r="HW541">
        <v>4.9708</v>
      </c>
      <c r="HX541">
        <v>3.2897</v>
      </c>
      <c r="HY541">
        <v>9999</v>
      </c>
      <c r="HZ541">
        <v>9999</v>
      </c>
      <c r="IA541">
        <v>9999</v>
      </c>
      <c r="IB541">
        <v>999.9</v>
      </c>
      <c r="IC541">
        <v>4.97297</v>
      </c>
      <c r="ID541">
        <v>1.87745</v>
      </c>
      <c r="IE541">
        <v>1.87559</v>
      </c>
      <c r="IF541">
        <v>1.87838</v>
      </c>
      <c r="IG541">
        <v>1.87509</v>
      </c>
      <c r="IH541">
        <v>1.87866</v>
      </c>
      <c r="II541">
        <v>1.87575</v>
      </c>
      <c r="IJ541">
        <v>1.87694</v>
      </c>
      <c r="IK541">
        <v>0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0.924</v>
      </c>
      <c r="IY541">
        <v>0.1334</v>
      </c>
      <c r="IZ541">
        <v>-0.1194416370607354</v>
      </c>
      <c r="JA541">
        <v>0.002211305909277446</v>
      </c>
      <c r="JB541">
        <v>-1.416678044876584E-06</v>
      </c>
      <c r="JC541">
        <v>5.589822708492042E-10</v>
      </c>
      <c r="JD541">
        <v>-0.0366444106193515</v>
      </c>
      <c r="JE541">
        <v>-0.003883289402147765</v>
      </c>
      <c r="JF541">
        <v>0.001294046794190009</v>
      </c>
      <c r="JG541">
        <v>-2.515066912705432E-05</v>
      </c>
      <c r="JH541">
        <v>14</v>
      </c>
      <c r="JI541">
        <v>2052</v>
      </c>
      <c r="JJ541">
        <v>1</v>
      </c>
      <c r="JK541">
        <v>21</v>
      </c>
      <c r="JL541">
        <v>29355612.1</v>
      </c>
      <c r="JM541">
        <v>29355612.1</v>
      </c>
      <c r="JN541">
        <v>1.75415</v>
      </c>
      <c r="JO541">
        <v>2.54883</v>
      </c>
      <c r="JP541">
        <v>1.39893</v>
      </c>
      <c r="JQ541">
        <v>2.32666</v>
      </c>
      <c r="JR541">
        <v>1.44897</v>
      </c>
      <c r="JS541">
        <v>2.44019</v>
      </c>
      <c r="JT541">
        <v>38.1837</v>
      </c>
      <c r="JU541">
        <v>23.8598</v>
      </c>
      <c r="JV541">
        <v>18</v>
      </c>
      <c r="JW541">
        <v>479.934</v>
      </c>
      <c r="JX541">
        <v>441.708</v>
      </c>
      <c r="JY541">
        <v>19.8524</v>
      </c>
      <c r="JZ541">
        <v>28.8588</v>
      </c>
      <c r="KA541">
        <v>30.0002</v>
      </c>
      <c r="KB541">
        <v>28.5108</v>
      </c>
      <c r="KC541">
        <v>28.5763</v>
      </c>
      <c r="KD541">
        <v>35.1777</v>
      </c>
      <c r="KE541">
        <v>22.3038</v>
      </c>
      <c r="KF541">
        <v>19.4447</v>
      </c>
      <c r="KG541">
        <v>19.8534</v>
      </c>
      <c r="KH541">
        <v>754.506</v>
      </c>
      <c r="KI541">
        <v>14.5328</v>
      </c>
      <c r="KJ541">
        <v>101.053</v>
      </c>
      <c r="KK541">
        <v>100.557</v>
      </c>
    </row>
    <row r="542" spans="1:297">
      <c r="A542">
        <v>526</v>
      </c>
      <c r="B542">
        <v>1761336733.5</v>
      </c>
      <c r="C542">
        <v>8692.900000095367</v>
      </c>
      <c r="D542" t="s">
        <v>1500</v>
      </c>
      <c r="E542" t="s">
        <v>1501</v>
      </c>
      <c r="F542">
        <v>5</v>
      </c>
      <c r="G542" t="s">
        <v>1411</v>
      </c>
      <c r="H542" t="s">
        <v>436</v>
      </c>
      <c r="I542">
        <v>1761336726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753.0659903234899</v>
      </c>
      <c r="AK542">
        <v>725.0442363636365</v>
      </c>
      <c r="AL542">
        <v>3.406851592298942</v>
      </c>
      <c r="AM542">
        <v>65.50159131491658</v>
      </c>
      <c r="AN542">
        <f>(AP542 - AO542 + DY542*1E3/(8.314*(EA542+273.15)) * AR542/DX542 * AQ542) * DX542/(100*DL542) * 1000/(1000 - AP542)</f>
        <v>0</v>
      </c>
      <c r="AO542">
        <v>14.59840621110689</v>
      </c>
      <c r="AP542">
        <v>16.3469993939394</v>
      </c>
      <c r="AQ542">
        <v>4.004990518155642E-08</v>
      </c>
      <c r="AR542">
        <v>115.3288823850822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1761336726</v>
      </c>
      <c r="DR542">
        <v>689.7971111111111</v>
      </c>
      <c r="DS542">
        <v>726.9613333333334</v>
      </c>
      <c r="DT542">
        <v>16.3497962962963</v>
      </c>
      <c r="DU542">
        <v>14.60436666666667</v>
      </c>
      <c r="DV542">
        <v>688.8826666666666</v>
      </c>
      <c r="DW542">
        <v>16.21638148148148</v>
      </c>
      <c r="DX542">
        <v>500.0026666666667</v>
      </c>
      <c r="DY542">
        <v>90.05564444444444</v>
      </c>
      <c r="DZ542">
        <v>0.04896762592592593</v>
      </c>
      <c r="EA542">
        <v>23.69975555555555</v>
      </c>
      <c r="EB542">
        <v>23.98952222222222</v>
      </c>
      <c r="EC542">
        <v>999.9000000000001</v>
      </c>
      <c r="ED542">
        <v>0</v>
      </c>
      <c r="EE542">
        <v>0</v>
      </c>
      <c r="EF542">
        <v>10004.92666666667</v>
      </c>
      <c r="EG542">
        <v>0</v>
      </c>
      <c r="EH542">
        <v>1132.962962962963</v>
      </c>
      <c r="EI542">
        <v>-37.16430740740741</v>
      </c>
      <c r="EJ542">
        <v>701.2624444444443</v>
      </c>
      <c r="EK542">
        <v>737.7353703703703</v>
      </c>
      <c r="EL542">
        <v>1.745445925925926</v>
      </c>
      <c r="EM542">
        <v>726.9613333333334</v>
      </c>
      <c r="EN542">
        <v>14.60436666666667</v>
      </c>
      <c r="EO542">
        <v>1.472391851851852</v>
      </c>
      <c r="EP542">
        <v>1.315205185185185</v>
      </c>
      <c r="EQ542">
        <v>12.68444444444444</v>
      </c>
      <c r="ER542">
        <v>10.97373703703704</v>
      </c>
      <c r="ES542">
        <v>1199.977037037037</v>
      </c>
      <c r="ET542">
        <v>0.9670050740740739</v>
      </c>
      <c r="EU542">
        <v>0.03299487037037038</v>
      </c>
      <c r="EV542">
        <v>0</v>
      </c>
      <c r="EW542">
        <v>1416.31</v>
      </c>
      <c r="EX542">
        <v>5.000560000000001</v>
      </c>
      <c r="EY542">
        <v>16878.55185185185</v>
      </c>
      <c r="EZ542">
        <v>10316.62592592593</v>
      </c>
      <c r="FA542">
        <v>36.86307407407407</v>
      </c>
      <c r="FB542">
        <v>39.40255555555555</v>
      </c>
      <c r="FC542">
        <v>37.88874074074074</v>
      </c>
      <c r="FD542">
        <v>38.48366666666666</v>
      </c>
      <c r="FE542">
        <v>38.31914814814814</v>
      </c>
      <c r="FF542">
        <v>1155.547037037037</v>
      </c>
      <c r="FG542">
        <v>39.43</v>
      </c>
      <c r="FH542">
        <v>0</v>
      </c>
      <c r="FI542">
        <v>1761336769.4</v>
      </c>
      <c r="FJ542">
        <v>0</v>
      </c>
      <c r="FK542">
        <v>1416.303846153846</v>
      </c>
      <c r="FL542">
        <v>-4.742564089998348</v>
      </c>
      <c r="FM542">
        <v>-49.30940167411153</v>
      </c>
      <c r="FN542">
        <v>16878.80384615385</v>
      </c>
      <c r="FO542">
        <v>15</v>
      </c>
      <c r="FP542">
        <v>0</v>
      </c>
      <c r="FQ542" t="s">
        <v>439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-37.0966512195122</v>
      </c>
      <c r="GD542">
        <v>-1.220822299651647</v>
      </c>
      <c r="GE542">
        <v>0.1321664769162896</v>
      </c>
      <c r="GF542">
        <v>0</v>
      </c>
      <c r="GG542">
        <v>1416.441470588235</v>
      </c>
      <c r="GH542">
        <v>-4.028571418881342</v>
      </c>
      <c r="GI542">
        <v>0.4498047442596311</v>
      </c>
      <c r="GJ542">
        <v>0</v>
      </c>
      <c r="GK542">
        <v>1.742461463414634</v>
      </c>
      <c r="GL542">
        <v>0.06255198606271845</v>
      </c>
      <c r="GM542">
        <v>0.007941122535681607</v>
      </c>
      <c r="GN542">
        <v>1</v>
      </c>
      <c r="GO542">
        <v>1</v>
      </c>
      <c r="GP542">
        <v>3</v>
      </c>
      <c r="GQ542" t="s">
        <v>446</v>
      </c>
      <c r="GR542">
        <v>3.12932</v>
      </c>
      <c r="GS542">
        <v>2.72679</v>
      </c>
      <c r="GT542">
        <v>0.12473</v>
      </c>
      <c r="GU542">
        <v>0.129958</v>
      </c>
      <c r="GV542">
        <v>0.0812504</v>
      </c>
      <c r="GW542">
        <v>0.07538060000000001</v>
      </c>
      <c r="GX542">
        <v>26288</v>
      </c>
      <c r="GY542">
        <v>25377.8</v>
      </c>
      <c r="GZ542">
        <v>30575.4</v>
      </c>
      <c r="HA542">
        <v>29422.7</v>
      </c>
      <c r="HB542">
        <v>38760.4</v>
      </c>
      <c r="HC542">
        <v>35799</v>
      </c>
      <c r="HD542">
        <v>46751.1</v>
      </c>
      <c r="HE542">
        <v>43714.6</v>
      </c>
      <c r="HF542">
        <v>1.83015</v>
      </c>
      <c r="HG542">
        <v>1.81712</v>
      </c>
      <c r="HH542">
        <v>0.0331402</v>
      </c>
      <c r="HI542">
        <v>0</v>
      </c>
      <c r="HJ542">
        <v>23.4435</v>
      </c>
      <c r="HK542">
        <v>999.9</v>
      </c>
      <c r="HL542">
        <v>32.7</v>
      </c>
      <c r="HM542">
        <v>32.7</v>
      </c>
      <c r="HN542">
        <v>18.0383</v>
      </c>
      <c r="HO542">
        <v>63.3103</v>
      </c>
      <c r="HP542">
        <v>19.4311</v>
      </c>
      <c r="HQ542">
        <v>1</v>
      </c>
      <c r="HR542">
        <v>0.135734</v>
      </c>
      <c r="HS542">
        <v>2.81522</v>
      </c>
      <c r="HT542">
        <v>20.184</v>
      </c>
      <c r="HU542">
        <v>5.22927</v>
      </c>
      <c r="HV542">
        <v>11.974</v>
      </c>
      <c r="HW542">
        <v>4.9706</v>
      </c>
      <c r="HX542">
        <v>3.2897</v>
      </c>
      <c r="HY542">
        <v>9999</v>
      </c>
      <c r="HZ542">
        <v>9999</v>
      </c>
      <c r="IA542">
        <v>9999</v>
      </c>
      <c r="IB542">
        <v>999.9</v>
      </c>
      <c r="IC542">
        <v>4.97295</v>
      </c>
      <c r="ID542">
        <v>1.87744</v>
      </c>
      <c r="IE542">
        <v>1.87558</v>
      </c>
      <c r="IF542">
        <v>1.87838</v>
      </c>
      <c r="IG542">
        <v>1.87507</v>
      </c>
      <c r="IH542">
        <v>1.87864</v>
      </c>
      <c r="II542">
        <v>1.87574</v>
      </c>
      <c r="IJ542">
        <v>1.87691</v>
      </c>
      <c r="IK542">
        <v>0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0.9409999999999999</v>
      </c>
      <c r="IY542">
        <v>0.1334</v>
      </c>
      <c r="IZ542">
        <v>-0.1194416370607354</v>
      </c>
      <c r="JA542">
        <v>0.002211305909277446</v>
      </c>
      <c r="JB542">
        <v>-1.416678044876584E-06</v>
      </c>
      <c r="JC542">
        <v>5.589822708492042E-10</v>
      </c>
      <c r="JD542">
        <v>-0.0366444106193515</v>
      </c>
      <c r="JE542">
        <v>-0.003883289402147765</v>
      </c>
      <c r="JF542">
        <v>0.001294046794190009</v>
      </c>
      <c r="JG542">
        <v>-2.515066912705432E-05</v>
      </c>
      <c r="JH542">
        <v>14</v>
      </c>
      <c r="JI542">
        <v>2052</v>
      </c>
      <c r="JJ542">
        <v>1</v>
      </c>
      <c r="JK542">
        <v>21</v>
      </c>
      <c r="JL542">
        <v>29355612.2</v>
      </c>
      <c r="JM542">
        <v>29355612.2</v>
      </c>
      <c r="JN542">
        <v>1.78711</v>
      </c>
      <c r="JO542">
        <v>2.53418</v>
      </c>
      <c r="JP542">
        <v>1.39893</v>
      </c>
      <c r="JQ542">
        <v>2.32666</v>
      </c>
      <c r="JR542">
        <v>1.44897</v>
      </c>
      <c r="JS542">
        <v>2.61719</v>
      </c>
      <c r="JT542">
        <v>38.1837</v>
      </c>
      <c r="JU542">
        <v>23.8598</v>
      </c>
      <c r="JV542">
        <v>18</v>
      </c>
      <c r="JW542">
        <v>480.05</v>
      </c>
      <c r="JX542">
        <v>441.732</v>
      </c>
      <c r="JY542">
        <v>19.8582</v>
      </c>
      <c r="JZ542">
        <v>28.8612</v>
      </c>
      <c r="KA542">
        <v>30.0003</v>
      </c>
      <c r="KB542">
        <v>28.5138</v>
      </c>
      <c r="KC542">
        <v>28.5794</v>
      </c>
      <c r="KD542">
        <v>35.843</v>
      </c>
      <c r="KE542">
        <v>22.3038</v>
      </c>
      <c r="KF542">
        <v>19.4447</v>
      </c>
      <c r="KG542">
        <v>19.8604</v>
      </c>
      <c r="KH542">
        <v>774.542</v>
      </c>
      <c r="KI542">
        <v>14.5224</v>
      </c>
      <c r="KJ542">
        <v>101.052</v>
      </c>
      <c r="KK542">
        <v>100.556</v>
      </c>
    </row>
    <row r="543" spans="1:297">
      <c r="A543">
        <v>527</v>
      </c>
      <c r="B543">
        <v>1761336738.5</v>
      </c>
      <c r="C543">
        <v>8697.900000095367</v>
      </c>
      <c r="D543" t="s">
        <v>1502</v>
      </c>
      <c r="E543" t="s">
        <v>1503</v>
      </c>
      <c r="F543">
        <v>5</v>
      </c>
      <c r="G543" t="s">
        <v>1411</v>
      </c>
      <c r="H543" t="s">
        <v>436</v>
      </c>
      <c r="I543">
        <v>1761336730.714286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770.2164209551145</v>
      </c>
      <c r="AK543">
        <v>742.0124545454545</v>
      </c>
      <c r="AL543">
        <v>3.390548849147756</v>
      </c>
      <c r="AM543">
        <v>65.50159131491658</v>
      </c>
      <c r="AN543">
        <f>(AP543 - AO543 + DY543*1E3/(8.314*(EA543+273.15)) * AR543/DX543 * AQ543) * DX543/(100*DL543) * 1000/(1000 - AP543)</f>
        <v>0</v>
      </c>
      <c r="AO543">
        <v>14.59993618718442</v>
      </c>
      <c r="AP543">
        <v>16.34787333333334</v>
      </c>
      <c r="AQ543">
        <v>9.206251483959027E-07</v>
      </c>
      <c r="AR543">
        <v>115.3288823850822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1761336730.714286</v>
      </c>
      <c r="DR543">
        <v>705.5475</v>
      </c>
      <c r="DS543">
        <v>742.795464285714</v>
      </c>
      <c r="DT543">
        <v>16.3482</v>
      </c>
      <c r="DU543">
        <v>14.59744285714286</v>
      </c>
      <c r="DV543">
        <v>704.6166071428571</v>
      </c>
      <c r="DW543">
        <v>16.21480714285714</v>
      </c>
      <c r="DX543">
        <v>500.0303928571428</v>
      </c>
      <c r="DY543">
        <v>90.05470357142856</v>
      </c>
      <c r="DZ543">
        <v>0.04891500357142858</v>
      </c>
      <c r="EA543">
        <v>23.70111785714286</v>
      </c>
      <c r="EB543">
        <v>23.99049285714286</v>
      </c>
      <c r="EC543">
        <v>999.9000000000002</v>
      </c>
      <c r="ED543">
        <v>0</v>
      </c>
      <c r="EE543">
        <v>0</v>
      </c>
      <c r="EF543">
        <v>10006.535</v>
      </c>
      <c r="EG543">
        <v>0</v>
      </c>
      <c r="EH543">
        <v>1132.96</v>
      </c>
      <c r="EI543">
        <v>-37.24807142857144</v>
      </c>
      <c r="EJ543">
        <v>717.2734642857142</v>
      </c>
      <c r="EK543">
        <v>753.7990714285716</v>
      </c>
      <c r="EL543">
        <v>1.750765</v>
      </c>
      <c r="EM543">
        <v>742.795464285714</v>
      </c>
      <c r="EN543">
        <v>14.59744285714286</v>
      </c>
      <c r="EO543">
        <v>1.472232142857143</v>
      </c>
      <c r="EP543">
        <v>1.314567142857143</v>
      </c>
      <c r="EQ543">
        <v>12.68278571428571</v>
      </c>
      <c r="ER543">
        <v>10.96644642857143</v>
      </c>
      <c r="ES543">
        <v>1199.976071428571</v>
      </c>
      <c r="ET543">
        <v>0.9670049999999998</v>
      </c>
      <c r="EU543">
        <v>0.03299491785714286</v>
      </c>
      <c r="EV543">
        <v>0</v>
      </c>
      <c r="EW543">
        <v>1415.956071428571</v>
      </c>
      <c r="EX543">
        <v>5.000560000000001</v>
      </c>
      <c r="EY543">
        <v>16874.725</v>
      </c>
      <c r="EZ543">
        <v>10316.625</v>
      </c>
      <c r="FA543">
        <v>36.87246428571428</v>
      </c>
      <c r="FB543">
        <v>39.40157142857142</v>
      </c>
      <c r="FC543">
        <v>37.88596428571429</v>
      </c>
      <c r="FD543">
        <v>38.49539285714285</v>
      </c>
      <c r="FE543">
        <v>38.31892857142856</v>
      </c>
      <c r="FF543">
        <v>1155.546071428571</v>
      </c>
      <c r="FG543">
        <v>39.43</v>
      </c>
      <c r="FH543">
        <v>0</v>
      </c>
      <c r="FI543">
        <v>1761336774.8</v>
      </c>
      <c r="FJ543">
        <v>0</v>
      </c>
      <c r="FK543">
        <v>1415.8796</v>
      </c>
      <c r="FL543">
        <v>-4.763076916175607</v>
      </c>
      <c r="FM543">
        <v>-45.98461542003027</v>
      </c>
      <c r="FN543">
        <v>16874.148</v>
      </c>
      <c r="FO543">
        <v>15</v>
      </c>
      <c r="FP543">
        <v>0</v>
      </c>
      <c r="FQ543" t="s">
        <v>439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-37.19336829268293</v>
      </c>
      <c r="GD543">
        <v>-1.138672473867535</v>
      </c>
      <c r="GE543">
        <v>0.1233536072001149</v>
      </c>
      <c r="GF543">
        <v>0</v>
      </c>
      <c r="GG543">
        <v>1416.223529411765</v>
      </c>
      <c r="GH543">
        <v>-4.263101599850609</v>
      </c>
      <c r="GI543">
        <v>0.4638514110012725</v>
      </c>
      <c r="GJ543">
        <v>0</v>
      </c>
      <c r="GK543">
        <v>1.745259268292683</v>
      </c>
      <c r="GL543">
        <v>0.05828006968640672</v>
      </c>
      <c r="GM543">
        <v>0.00768608733290187</v>
      </c>
      <c r="GN543">
        <v>1</v>
      </c>
      <c r="GO543">
        <v>1</v>
      </c>
      <c r="GP543">
        <v>3</v>
      </c>
      <c r="GQ543" t="s">
        <v>446</v>
      </c>
      <c r="GR543">
        <v>3.1295</v>
      </c>
      <c r="GS543">
        <v>2.72656</v>
      </c>
      <c r="GT543">
        <v>0.126686</v>
      </c>
      <c r="GU543">
        <v>0.131881</v>
      </c>
      <c r="GV543">
        <v>0.08125060000000001</v>
      </c>
      <c r="GW543">
        <v>0.0752956</v>
      </c>
      <c r="GX543">
        <v>26228.8</v>
      </c>
      <c r="GY543">
        <v>25321.4</v>
      </c>
      <c r="GZ543">
        <v>30575</v>
      </c>
      <c r="HA543">
        <v>29422.4</v>
      </c>
      <c r="HB543">
        <v>38760</v>
      </c>
      <c r="HC543">
        <v>35802</v>
      </c>
      <c r="HD543">
        <v>46750.4</v>
      </c>
      <c r="HE543">
        <v>43714.1</v>
      </c>
      <c r="HF543">
        <v>1.83045</v>
      </c>
      <c r="HG543">
        <v>1.81683</v>
      </c>
      <c r="HH543">
        <v>0.0335462</v>
      </c>
      <c r="HI543">
        <v>0</v>
      </c>
      <c r="HJ543">
        <v>23.4435</v>
      </c>
      <c r="HK543">
        <v>999.9</v>
      </c>
      <c r="HL543">
        <v>32.7</v>
      </c>
      <c r="HM543">
        <v>32.7</v>
      </c>
      <c r="HN543">
        <v>18.0376</v>
      </c>
      <c r="HO543">
        <v>63.3203</v>
      </c>
      <c r="HP543">
        <v>19.0745</v>
      </c>
      <c r="HQ543">
        <v>1</v>
      </c>
      <c r="HR543">
        <v>0.135755</v>
      </c>
      <c r="HS543">
        <v>2.79814</v>
      </c>
      <c r="HT543">
        <v>20.1844</v>
      </c>
      <c r="HU543">
        <v>5.22867</v>
      </c>
      <c r="HV543">
        <v>11.974</v>
      </c>
      <c r="HW543">
        <v>4.9706</v>
      </c>
      <c r="HX543">
        <v>3.28963</v>
      </c>
      <c r="HY543">
        <v>9999</v>
      </c>
      <c r="HZ543">
        <v>9999</v>
      </c>
      <c r="IA543">
        <v>9999</v>
      </c>
      <c r="IB543">
        <v>999.9</v>
      </c>
      <c r="IC543">
        <v>4.97296</v>
      </c>
      <c r="ID543">
        <v>1.87745</v>
      </c>
      <c r="IE543">
        <v>1.8756</v>
      </c>
      <c r="IF543">
        <v>1.8784</v>
      </c>
      <c r="IG543">
        <v>1.8751</v>
      </c>
      <c r="IH543">
        <v>1.87865</v>
      </c>
      <c r="II543">
        <v>1.87575</v>
      </c>
      <c r="IJ543">
        <v>1.87692</v>
      </c>
      <c r="IK543">
        <v>0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0.958</v>
      </c>
      <c r="IY543">
        <v>0.1334</v>
      </c>
      <c r="IZ543">
        <v>-0.1194416370607354</v>
      </c>
      <c r="JA543">
        <v>0.002211305909277446</v>
      </c>
      <c r="JB543">
        <v>-1.416678044876584E-06</v>
      </c>
      <c r="JC543">
        <v>5.589822708492042E-10</v>
      </c>
      <c r="JD543">
        <v>-0.0366444106193515</v>
      </c>
      <c r="JE543">
        <v>-0.003883289402147765</v>
      </c>
      <c r="JF543">
        <v>0.001294046794190009</v>
      </c>
      <c r="JG543">
        <v>-2.515066912705432E-05</v>
      </c>
      <c r="JH543">
        <v>14</v>
      </c>
      <c r="JI543">
        <v>2052</v>
      </c>
      <c r="JJ543">
        <v>1</v>
      </c>
      <c r="JK543">
        <v>21</v>
      </c>
      <c r="JL543">
        <v>29355612.3</v>
      </c>
      <c r="JM543">
        <v>29355612.3</v>
      </c>
      <c r="JN543">
        <v>1.81763</v>
      </c>
      <c r="JO543">
        <v>2.54639</v>
      </c>
      <c r="JP543">
        <v>1.39893</v>
      </c>
      <c r="JQ543">
        <v>2.32666</v>
      </c>
      <c r="JR543">
        <v>1.44897</v>
      </c>
      <c r="JS543">
        <v>2.56836</v>
      </c>
      <c r="JT543">
        <v>38.1837</v>
      </c>
      <c r="JU543">
        <v>23.8686</v>
      </c>
      <c r="JV543">
        <v>18</v>
      </c>
      <c r="JW543">
        <v>480.23</v>
      </c>
      <c r="JX543">
        <v>441.563</v>
      </c>
      <c r="JY543">
        <v>19.8667</v>
      </c>
      <c r="JZ543">
        <v>28.8637</v>
      </c>
      <c r="KA543">
        <v>30.0002</v>
      </c>
      <c r="KB543">
        <v>28.5162</v>
      </c>
      <c r="KC543">
        <v>28.5818</v>
      </c>
      <c r="KD543">
        <v>36.4271</v>
      </c>
      <c r="KE543">
        <v>22.5895</v>
      </c>
      <c r="KF543">
        <v>19.4447</v>
      </c>
      <c r="KG543">
        <v>19.8696</v>
      </c>
      <c r="KH543">
        <v>787.899</v>
      </c>
      <c r="KI543">
        <v>14.5168</v>
      </c>
      <c r="KJ543">
        <v>101.05</v>
      </c>
      <c r="KK543">
        <v>100.555</v>
      </c>
    </row>
    <row r="544" spans="1:297">
      <c r="A544">
        <v>528</v>
      </c>
      <c r="B544">
        <v>1761336743.5</v>
      </c>
      <c r="C544">
        <v>8702.900000095367</v>
      </c>
      <c r="D544" t="s">
        <v>1504</v>
      </c>
      <c r="E544" t="s">
        <v>1505</v>
      </c>
      <c r="F544">
        <v>5</v>
      </c>
      <c r="G544" t="s">
        <v>1411</v>
      </c>
      <c r="H544" t="s">
        <v>436</v>
      </c>
      <c r="I544">
        <v>1761336736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787.1613605096445</v>
      </c>
      <c r="AK544">
        <v>758.8985636363636</v>
      </c>
      <c r="AL544">
        <v>3.376680552140924</v>
      </c>
      <c r="AM544">
        <v>65.50159131491658</v>
      </c>
      <c r="AN544">
        <f>(AP544 - AO544 + DY544*1E3/(8.314*(EA544+273.15)) * AR544/DX544 * AQ544) * DX544/(100*DL544) * 1000/(1000 - AP544)</f>
        <v>0</v>
      </c>
      <c r="AO544">
        <v>14.55474956913454</v>
      </c>
      <c r="AP544">
        <v>16.34097333333332</v>
      </c>
      <c r="AQ544">
        <v>-3.78804852008842E-06</v>
      </c>
      <c r="AR544">
        <v>115.3288823850822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1761336736</v>
      </c>
      <c r="DR544">
        <v>723.1853333333333</v>
      </c>
      <c r="DS544">
        <v>760.5561851851852</v>
      </c>
      <c r="DT544">
        <v>16.34671111111111</v>
      </c>
      <c r="DU544">
        <v>14.58240740740741</v>
      </c>
      <c r="DV544">
        <v>722.2361481481483</v>
      </c>
      <c r="DW544">
        <v>16.21334814814815</v>
      </c>
      <c r="DX544">
        <v>500.0172592592592</v>
      </c>
      <c r="DY544">
        <v>90.05375925925927</v>
      </c>
      <c r="DZ544">
        <v>0.04887928888888889</v>
      </c>
      <c r="EA544">
        <v>23.7024</v>
      </c>
      <c r="EB544">
        <v>23.99217407407407</v>
      </c>
      <c r="EC544">
        <v>999.9000000000001</v>
      </c>
      <c r="ED544">
        <v>0</v>
      </c>
      <c r="EE544">
        <v>0</v>
      </c>
      <c r="EF544">
        <v>10000.39333333333</v>
      </c>
      <c r="EG544">
        <v>0</v>
      </c>
      <c r="EH544">
        <v>1132.96</v>
      </c>
      <c r="EI544">
        <v>-37.37098148148148</v>
      </c>
      <c r="EJ544">
        <v>735.2033703703703</v>
      </c>
      <c r="EK544">
        <v>771.8108888888891</v>
      </c>
      <c r="EL544">
        <v>1.764311481481482</v>
      </c>
      <c r="EM544">
        <v>760.5561851851852</v>
      </c>
      <c r="EN544">
        <v>14.58240740740741</v>
      </c>
      <c r="EO544">
        <v>1.472082962962963</v>
      </c>
      <c r="EP544">
        <v>1.31319962962963</v>
      </c>
      <c r="EQ544">
        <v>12.68124074074074</v>
      </c>
      <c r="ER544">
        <v>10.95077407407407</v>
      </c>
      <c r="ES544">
        <v>1200.022962962963</v>
      </c>
      <c r="ET544">
        <v>0.9670062592592592</v>
      </c>
      <c r="EU544">
        <v>0.03299364074074074</v>
      </c>
      <c r="EV544">
        <v>0</v>
      </c>
      <c r="EW544">
        <v>1415.57</v>
      </c>
      <c r="EX544">
        <v>5.000560000000001</v>
      </c>
      <c r="EY544">
        <v>16871.54074074074</v>
      </c>
      <c r="EZ544">
        <v>10317.03703703704</v>
      </c>
      <c r="FA544">
        <v>36.85855555555555</v>
      </c>
      <c r="FB544">
        <v>39.40714814814814</v>
      </c>
      <c r="FC544">
        <v>37.92559259259259</v>
      </c>
      <c r="FD544">
        <v>38.50681481481482</v>
      </c>
      <c r="FE544">
        <v>38.34462962962962</v>
      </c>
      <c r="FF544">
        <v>1155.592962962963</v>
      </c>
      <c r="FG544">
        <v>39.43</v>
      </c>
      <c r="FH544">
        <v>0</v>
      </c>
      <c r="FI544">
        <v>1761336779.6</v>
      </c>
      <c r="FJ544">
        <v>0</v>
      </c>
      <c r="FK544">
        <v>1415.542</v>
      </c>
      <c r="FL544">
        <v>-4.318461539559597</v>
      </c>
      <c r="FM544">
        <v>-42.08461534269434</v>
      </c>
      <c r="FN544">
        <v>16871.144</v>
      </c>
      <c r="FO544">
        <v>15</v>
      </c>
      <c r="FP544">
        <v>0</v>
      </c>
      <c r="FQ544" t="s">
        <v>439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-37.2948225</v>
      </c>
      <c r="GD544">
        <v>-1.424954971857389</v>
      </c>
      <c r="GE544">
        <v>0.143624734094619</v>
      </c>
      <c r="GF544">
        <v>0</v>
      </c>
      <c r="GG544">
        <v>1415.812647058824</v>
      </c>
      <c r="GH544">
        <v>-4.294423214299628</v>
      </c>
      <c r="GI544">
        <v>0.4743869655456084</v>
      </c>
      <c r="GJ544">
        <v>0</v>
      </c>
      <c r="GK544">
        <v>1.7592555</v>
      </c>
      <c r="GL544">
        <v>0.13082589118199</v>
      </c>
      <c r="GM544">
        <v>0.01681756239025145</v>
      </c>
      <c r="GN544">
        <v>0</v>
      </c>
      <c r="GO544">
        <v>0</v>
      </c>
      <c r="GP544">
        <v>3</v>
      </c>
      <c r="GQ544" t="s">
        <v>497</v>
      </c>
      <c r="GR544">
        <v>3.12928</v>
      </c>
      <c r="GS544">
        <v>2.72678</v>
      </c>
      <c r="GT544">
        <v>0.128615</v>
      </c>
      <c r="GU544">
        <v>0.133782</v>
      </c>
      <c r="GV544">
        <v>0.0812211</v>
      </c>
      <c r="GW544">
        <v>0.0751798</v>
      </c>
      <c r="GX544">
        <v>26170.4</v>
      </c>
      <c r="GY544">
        <v>25265.7</v>
      </c>
      <c r="GZ544">
        <v>30574.5</v>
      </c>
      <c r="HA544">
        <v>29422.1</v>
      </c>
      <c r="HB544">
        <v>38761</v>
      </c>
      <c r="HC544">
        <v>35806.3</v>
      </c>
      <c r="HD544">
        <v>46749.9</v>
      </c>
      <c r="HE544">
        <v>43713.7</v>
      </c>
      <c r="HF544">
        <v>1.83015</v>
      </c>
      <c r="HG544">
        <v>1.81697</v>
      </c>
      <c r="HH544">
        <v>0.0338033</v>
      </c>
      <c r="HI544">
        <v>0</v>
      </c>
      <c r="HJ544">
        <v>23.4435</v>
      </c>
      <c r="HK544">
        <v>999.9</v>
      </c>
      <c r="HL544">
        <v>32.7</v>
      </c>
      <c r="HM544">
        <v>32.7</v>
      </c>
      <c r="HN544">
        <v>18.0376</v>
      </c>
      <c r="HO544">
        <v>63.0603</v>
      </c>
      <c r="HP544">
        <v>19.3029</v>
      </c>
      <c r="HQ544">
        <v>1</v>
      </c>
      <c r="HR544">
        <v>0.136153</v>
      </c>
      <c r="HS544">
        <v>2.80805</v>
      </c>
      <c r="HT544">
        <v>20.1842</v>
      </c>
      <c r="HU544">
        <v>5.22912</v>
      </c>
      <c r="HV544">
        <v>11.974</v>
      </c>
      <c r="HW544">
        <v>4.971</v>
      </c>
      <c r="HX544">
        <v>3.28955</v>
      </c>
      <c r="HY544">
        <v>9999</v>
      </c>
      <c r="HZ544">
        <v>9999</v>
      </c>
      <c r="IA544">
        <v>9999</v>
      </c>
      <c r="IB544">
        <v>999.9</v>
      </c>
      <c r="IC544">
        <v>4.97296</v>
      </c>
      <c r="ID544">
        <v>1.87744</v>
      </c>
      <c r="IE544">
        <v>1.87556</v>
      </c>
      <c r="IF544">
        <v>1.87836</v>
      </c>
      <c r="IG544">
        <v>1.87503</v>
      </c>
      <c r="IH544">
        <v>1.8786</v>
      </c>
      <c r="II544">
        <v>1.87574</v>
      </c>
      <c r="IJ544">
        <v>1.8769</v>
      </c>
      <c r="IK544">
        <v>0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0.975</v>
      </c>
      <c r="IY544">
        <v>0.1332</v>
      </c>
      <c r="IZ544">
        <v>-0.1194416370607354</v>
      </c>
      <c r="JA544">
        <v>0.002211305909277446</v>
      </c>
      <c r="JB544">
        <v>-1.416678044876584E-06</v>
      </c>
      <c r="JC544">
        <v>5.589822708492042E-10</v>
      </c>
      <c r="JD544">
        <v>-0.0366444106193515</v>
      </c>
      <c r="JE544">
        <v>-0.003883289402147765</v>
      </c>
      <c r="JF544">
        <v>0.001294046794190009</v>
      </c>
      <c r="JG544">
        <v>-2.515066912705432E-05</v>
      </c>
      <c r="JH544">
        <v>14</v>
      </c>
      <c r="JI544">
        <v>2052</v>
      </c>
      <c r="JJ544">
        <v>1</v>
      </c>
      <c r="JK544">
        <v>21</v>
      </c>
      <c r="JL544">
        <v>29355612.4</v>
      </c>
      <c r="JM544">
        <v>29355612.4</v>
      </c>
      <c r="JN544">
        <v>1.84937</v>
      </c>
      <c r="JO544">
        <v>2.53174</v>
      </c>
      <c r="JP544">
        <v>1.39893</v>
      </c>
      <c r="JQ544">
        <v>2.32666</v>
      </c>
      <c r="JR544">
        <v>1.44897</v>
      </c>
      <c r="JS544">
        <v>2.50366</v>
      </c>
      <c r="JT544">
        <v>38.1837</v>
      </c>
      <c r="JU544">
        <v>23.8423</v>
      </c>
      <c r="JV544">
        <v>18</v>
      </c>
      <c r="JW544">
        <v>480.085</v>
      </c>
      <c r="JX544">
        <v>441.679</v>
      </c>
      <c r="JY544">
        <v>19.8737</v>
      </c>
      <c r="JZ544">
        <v>28.8668</v>
      </c>
      <c r="KA544">
        <v>30.0003</v>
      </c>
      <c r="KB544">
        <v>28.5193</v>
      </c>
      <c r="KC544">
        <v>28.5849</v>
      </c>
      <c r="KD544">
        <v>37.0959</v>
      </c>
      <c r="KE544">
        <v>22.5895</v>
      </c>
      <c r="KF544">
        <v>19.4447</v>
      </c>
      <c r="KG544">
        <v>19.8737</v>
      </c>
      <c r="KH544">
        <v>807.939</v>
      </c>
      <c r="KI544">
        <v>14.519</v>
      </c>
      <c r="KJ544">
        <v>101.049</v>
      </c>
      <c r="KK544">
        <v>100.554</v>
      </c>
    </row>
    <row r="545" spans="1:297">
      <c r="A545">
        <v>529</v>
      </c>
      <c r="B545">
        <v>1761336748.5</v>
      </c>
      <c r="C545">
        <v>8707.900000095367</v>
      </c>
      <c r="D545" t="s">
        <v>1506</v>
      </c>
      <c r="E545" t="s">
        <v>1507</v>
      </c>
      <c r="F545">
        <v>5</v>
      </c>
      <c r="G545" t="s">
        <v>1411</v>
      </c>
      <c r="H545" t="s">
        <v>436</v>
      </c>
      <c r="I545">
        <v>1761336740.714286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803.9735301101564</v>
      </c>
      <c r="AK545">
        <v>775.7439151515151</v>
      </c>
      <c r="AL545">
        <v>3.360811263554715</v>
      </c>
      <c r="AM545">
        <v>65.50159131491658</v>
      </c>
      <c r="AN545">
        <f>(AP545 - AO545 + DY545*1E3/(8.314*(EA545+273.15)) * AR545/DX545 * AQ545) * DX545/(100*DL545) * 1000/(1000 - AP545)</f>
        <v>0</v>
      </c>
      <c r="AO545">
        <v>14.545418709692</v>
      </c>
      <c r="AP545">
        <v>16.33030848484848</v>
      </c>
      <c r="AQ545">
        <v>-3.251493490525112E-05</v>
      </c>
      <c r="AR545">
        <v>115.3288823850822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1761336740.714286</v>
      </c>
      <c r="DR545">
        <v>738.8875357142858</v>
      </c>
      <c r="DS545">
        <v>776.3373214285714</v>
      </c>
      <c r="DT545">
        <v>16.34246785714286</v>
      </c>
      <c r="DU545">
        <v>14.56611785714286</v>
      </c>
      <c r="DV545">
        <v>737.9221071428572</v>
      </c>
      <c r="DW545">
        <v>16.20917142857143</v>
      </c>
      <c r="DX545">
        <v>500.0324642857144</v>
      </c>
      <c r="DY545">
        <v>90.05334999999999</v>
      </c>
      <c r="DZ545">
        <v>0.04878955714285715</v>
      </c>
      <c r="EA545">
        <v>23.70309285714285</v>
      </c>
      <c r="EB545">
        <v>23.99696428571429</v>
      </c>
      <c r="EC545">
        <v>999.9000000000002</v>
      </c>
      <c r="ED545">
        <v>0</v>
      </c>
      <c r="EE545">
        <v>0</v>
      </c>
      <c r="EF545">
        <v>9999.462857142858</v>
      </c>
      <c r="EG545">
        <v>0</v>
      </c>
      <c r="EH545">
        <v>1132.96</v>
      </c>
      <c r="EI545">
        <v>-37.44985357142857</v>
      </c>
      <c r="EJ545">
        <v>751.1632857142856</v>
      </c>
      <c r="EK545">
        <v>787.8125</v>
      </c>
      <c r="EL545">
        <v>1.776356428571429</v>
      </c>
      <c r="EM545">
        <v>776.3373214285714</v>
      </c>
      <c r="EN545">
        <v>14.56611785714286</v>
      </c>
      <c r="EO545">
        <v>1.471694285714286</v>
      </c>
      <c r="EP545">
        <v>1.311725714285714</v>
      </c>
      <c r="EQ545">
        <v>12.67720714285714</v>
      </c>
      <c r="ER545">
        <v>10.93388214285714</v>
      </c>
      <c r="ES545">
        <v>1200.021428571428</v>
      </c>
      <c r="ET545">
        <v>0.9670060714285712</v>
      </c>
      <c r="EU545">
        <v>0.03299379285714286</v>
      </c>
      <c r="EV545">
        <v>0</v>
      </c>
      <c r="EW545">
        <v>1415.206785714286</v>
      </c>
      <c r="EX545">
        <v>5.000560000000001</v>
      </c>
      <c r="EY545">
        <v>16867.80357142857</v>
      </c>
      <c r="EZ545">
        <v>10317.02142857143</v>
      </c>
      <c r="FA545">
        <v>36.83689285714286</v>
      </c>
      <c r="FB545">
        <v>39.42371428571428</v>
      </c>
      <c r="FC545">
        <v>37.92153571428571</v>
      </c>
      <c r="FD545">
        <v>38.50660714285714</v>
      </c>
      <c r="FE545">
        <v>38.33014285714285</v>
      </c>
      <c r="FF545">
        <v>1155.591428571429</v>
      </c>
      <c r="FG545">
        <v>39.43</v>
      </c>
      <c r="FH545">
        <v>0</v>
      </c>
      <c r="FI545">
        <v>1761336784.4</v>
      </c>
      <c r="FJ545">
        <v>0</v>
      </c>
      <c r="FK545">
        <v>1415.1632</v>
      </c>
      <c r="FL545">
        <v>-5.04923074609224</v>
      </c>
      <c r="FM545">
        <v>-44.73846121830214</v>
      </c>
      <c r="FN545">
        <v>16867.392</v>
      </c>
      <c r="FO545">
        <v>15</v>
      </c>
      <c r="FP545">
        <v>0</v>
      </c>
      <c r="FQ545" t="s">
        <v>439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-37.39315609756098</v>
      </c>
      <c r="GD545">
        <v>-0.9995853658536049</v>
      </c>
      <c r="GE545">
        <v>0.1132288618054011</v>
      </c>
      <c r="GF545">
        <v>0</v>
      </c>
      <c r="GG545">
        <v>1415.397647058823</v>
      </c>
      <c r="GH545">
        <v>-4.528036663275492</v>
      </c>
      <c r="GI545">
        <v>0.4953018023715766</v>
      </c>
      <c r="GJ545">
        <v>0</v>
      </c>
      <c r="GK545">
        <v>1.769216829268293</v>
      </c>
      <c r="GL545">
        <v>0.1766830662020947</v>
      </c>
      <c r="GM545">
        <v>0.01998354010960806</v>
      </c>
      <c r="GN545">
        <v>0</v>
      </c>
      <c r="GO545">
        <v>0</v>
      </c>
      <c r="GP545">
        <v>3</v>
      </c>
      <c r="GQ545" t="s">
        <v>497</v>
      </c>
      <c r="GR545">
        <v>3.12926</v>
      </c>
      <c r="GS545">
        <v>2.72672</v>
      </c>
      <c r="GT545">
        <v>0.130518</v>
      </c>
      <c r="GU545">
        <v>0.135682</v>
      </c>
      <c r="GV545">
        <v>0.08118590000000001</v>
      </c>
      <c r="GW545">
        <v>0.0751903</v>
      </c>
      <c r="GX545">
        <v>26113.1</v>
      </c>
      <c r="GY545">
        <v>25210.5</v>
      </c>
      <c r="GZ545">
        <v>30574.3</v>
      </c>
      <c r="HA545">
        <v>29422.5</v>
      </c>
      <c r="HB545">
        <v>38762.2</v>
      </c>
      <c r="HC545">
        <v>35806.6</v>
      </c>
      <c r="HD545">
        <v>46749.4</v>
      </c>
      <c r="HE545">
        <v>43714.3</v>
      </c>
      <c r="HF545">
        <v>1.83008</v>
      </c>
      <c r="HG545">
        <v>1.81695</v>
      </c>
      <c r="HH545">
        <v>0.0337474</v>
      </c>
      <c r="HI545">
        <v>0</v>
      </c>
      <c r="HJ545">
        <v>23.4435</v>
      </c>
      <c r="HK545">
        <v>999.9</v>
      </c>
      <c r="HL545">
        <v>32.7</v>
      </c>
      <c r="HM545">
        <v>32.7</v>
      </c>
      <c r="HN545">
        <v>18.0398</v>
      </c>
      <c r="HO545">
        <v>63.4003</v>
      </c>
      <c r="HP545">
        <v>19.387</v>
      </c>
      <c r="HQ545">
        <v>1</v>
      </c>
      <c r="HR545">
        <v>0.13627</v>
      </c>
      <c r="HS545">
        <v>2.81973</v>
      </c>
      <c r="HT545">
        <v>20.184</v>
      </c>
      <c r="HU545">
        <v>5.22882</v>
      </c>
      <c r="HV545">
        <v>11.974</v>
      </c>
      <c r="HW545">
        <v>4.9703</v>
      </c>
      <c r="HX545">
        <v>3.28958</v>
      </c>
      <c r="HY545">
        <v>9999</v>
      </c>
      <c r="HZ545">
        <v>9999</v>
      </c>
      <c r="IA545">
        <v>9999</v>
      </c>
      <c r="IB545">
        <v>999.9</v>
      </c>
      <c r="IC545">
        <v>4.97297</v>
      </c>
      <c r="ID545">
        <v>1.87745</v>
      </c>
      <c r="IE545">
        <v>1.87561</v>
      </c>
      <c r="IF545">
        <v>1.87838</v>
      </c>
      <c r="IG545">
        <v>1.8751</v>
      </c>
      <c r="IH545">
        <v>1.87865</v>
      </c>
      <c r="II545">
        <v>1.87576</v>
      </c>
      <c r="IJ545">
        <v>1.87691</v>
      </c>
      <c r="IK545">
        <v>0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0.992</v>
      </c>
      <c r="IY545">
        <v>0.1331</v>
      </c>
      <c r="IZ545">
        <v>-0.1194416370607354</v>
      </c>
      <c r="JA545">
        <v>0.002211305909277446</v>
      </c>
      <c r="JB545">
        <v>-1.416678044876584E-06</v>
      </c>
      <c r="JC545">
        <v>5.589822708492042E-10</v>
      </c>
      <c r="JD545">
        <v>-0.0366444106193515</v>
      </c>
      <c r="JE545">
        <v>-0.003883289402147765</v>
      </c>
      <c r="JF545">
        <v>0.001294046794190009</v>
      </c>
      <c r="JG545">
        <v>-2.515066912705432E-05</v>
      </c>
      <c r="JH545">
        <v>14</v>
      </c>
      <c r="JI545">
        <v>2052</v>
      </c>
      <c r="JJ545">
        <v>1</v>
      </c>
      <c r="JK545">
        <v>21</v>
      </c>
      <c r="JL545">
        <v>29355612.5</v>
      </c>
      <c r="JM545">
        <v>29355612.5</v>
      </c>
      <c r="JN545">
        <v>1.87866</v>
      </c>
      <c r="JO545">
        <v>2.53418</v>
      </c>
      <c r="JP545">
        <v>1.39893</v>
      </c>
      <c r="JQ545">
        <v>2.32544</v>
      </c>
      <c r="JR545">
        <v>1.44897</v>
      </c>
      <c r="JS545">
        <v>2.60254</v>
      </c>
      <c r="JT545">
        <v>38.1837</v>
      </c>
      <c r="JU545">
        <v>23.8774</v>
      </c>
      <c r="JV545">
        <v>18</v>
      </c>
      <c r="JW545">
        <v>480.06</v>
      </c>
      <c r="JX545">
        <v>441.686</v>
      </c>
      <c r="JY545">
        <v>19.877</v>
      </c>
      <c r="JZ545">
        <v>28.8693</v>
      </c>
      <c r="KA545">
        <v>30.0003</v>
      </c>
      <c r="KB545">
        <v>28.5217</v>
      </c>
      <c r="KC545">
        <v>28.5879</v>
      </c>
      <c r="KD545">
        <v>37.6721</v>
      </c>
      <c r="KE545">
        <v>22.5895</v>
      </c>
      <c r="KF545">
        <v>19.4447</v>
      </c>
      <c r="KG545">
        <v>19.8757</v>
      </c>
      <c r="KH545">
        <v>821.296</v>
      </c>
      <c r="KI545">
        <v>14.5216</v>
      </c>
      <c r="KJ545">
        <v>101.048</v>
      </c>
      <c r="KK545">
        <v>100.556</v>
      </c>
    </row>
    <row r="546" spans="1:297">
      <c r="A546">
        <v>530</v>
      </c>
      <c r="B546">
        <v>1761336753.5</v>
      </c>
      <c r="C546">
        <v>8712.900000095367</v>
      </c>
      <c r="D546" t="s">
        <v>1508</v>
      </c>
      <c r="E546" t="s">
        <v>1509</v>
      </c>
      <c r="F546">
        <v>5</v>
      </c>
      <c r="G546" t="s">
        <v>1411</v>
      </c>
      <c r="H546" t="s">
        <v>436</v>
      </c>
      <c r="I546">
        <v>1761336746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821.1559330666039</v>
      </c>
      <c r="AK546">
        <v>792.731745454545</v>
      </c>
      <c r="AL546">
        <v>3.39500969341282</v>
      </c>
      <c r="AM546">
        <v>65.50159131491658</v>
      </c>
      <c r="AN546">
        <f>(AP546 - AO546 + DY546*1E3/(8.314*(EA546+273.15)) * AR546/DX546 * AQ546) * DX546/(100*DL546) * 1000/(1000 - AP546)</f>
        <v>0</v>
      </c>
      <c r="AO546">
        <v>14.54898512786051</v>
      </c>
      <c r="AP546">
        <v>16.32858181818182</v>
      </c>
      <c r="AQ546">
        <v>-5.585191896851292E-06</v>
      </c>
      <c r="AR546">
        <v>115.3288823850822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1761336746</v>
      </c>
      <c r="DR546">
        <v>756.4724814814814</v>
      </c>
      <c r="DS546">
        <v>794.0452222222224</v>
      </c>
      <c r="DT546">
        <v>16.33581851851852</v>
      </c>
      <c r="DU546">
        <v>14.54962222222222</v>
      </c>
      <c r="DV546">
        <v>755.4888518518519</v>
      </c>
      <c r="DW546">
        <v>16.20263703703704</v>
      </c>
      <c r="DX546">
        <v>500.0307037037037</v>
      </c>
      <c r="DY546">
        <v>90.05325925925926</v>
      </c>
      <c r="DZ546">
        <v>0.04888104814814814</v>
      </c>
      <c r="EA546">
        <v>23.7040962962963</v>
      </c>
      <c r="EB546">
        <v>23.99716666666667</v>
      </c>
      <c r="EC546">
        <v>999.9000000000001</v>
      </c>
      <c r="ED546">
        <v>0</v>
      </c>
      <c r="EE546">
        <v>0</v>
      </c>
      <c r="EF546">
        <v>9987.777407407408</v>
      </c>
      <c r="EG546">
        <v>0</v>
      </c>
      <c r="EH546">
        <v>1132.957777777778</v>
      </c>
      <c r="EI546">
        <v>-37.57273703703703</v>
      </c>
      <c r="EJ546">
        <v>769.0352222222223</v>
      </c>
      <c r="EK546">
        <v>805.7688148148148</v>
      </c>
      <c r="EL546">
        <v>1.786204074074074</v>
      </c>
      <c r="EM546">
        <v>794.0452222222224</v>
      </c>
      <c r="EN546">
        <v>14.54962222222222</v>
      </c>
      <c r="EO546">
        <v>1.471094074074074</v>
      </c>
      <c r="EP546">
        <v>1.310239629629629</v>
      </c>
      <c r="EQ546">
        <v>12.67098888888889</v>
      </c>
      <c r="ER546">
        <v>10.91683333333333</v>
      </c>
      <c r="ES546">
        <v>1200.016296296296</v>
      </c>
      <c r="ET546">
        <v>0.9670058518518516</v>
      </c>
      <c r="EU546">
        <v>0.03299398518518518</v>
      </c>
      <c r="EV546">
        <v>0</v>
      </c>
      <c r="EW546">
        <v>1414.813333333333</v>
      </c>
      <c r="EX546">
        <v>5.000560000000001</v>
      </c>
      <c r="EY546">
        <v>16863.64444444445</v>
      </c>
      <c r="EZ546">
        <v>10316.98148148148</v>
      </c>
      <c r="FA546">
        <v>36.75674074074074</v>
      </c>
      <c r="FB546">
        <v>39.42081481481481</v>
      </c>
      <c r="FC546">
        <v>37.93944444444445</v>
      </c>
      <c r="FD546">
        <v>38.4907037037037</v>
      </c>
      <c r="FE546">
        <v>38.33314814814815</v>
      </c>
      <c r="FF546">
        <v>1155.586296296296</v>
      </c>
      <c r="FG546">
        <v>39.43</v>
      </c>
      <c r="FH546">
        <v>0</v>
      </c>
      <c r="FI546">
        <v>1761336789.8</v>
      </c>
      <c r="FJ546">
        <v>0</v>
      </c>
      <c r="FK546">
        <v>1414.771538461538</v>
      </c>
      <c r="FL546">
        <v>-4.614700853140085</v>
      </c>
      <c r="FM546">
        <v>-54.34529904561583</v>
      </c>
      <c r="FN546">
        <v>16863.34615384615</v>
      </c>
      <c r="FO546">
        <v>15</v>
      </c>
      <c r="FP546">
        <v>0</v>
      </c>
      <c r="FQ546" t="s">
        <v>439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-37.51333414634146</v>
      </c>
      <c r="GD546">
        <v>-1.296549825783965</v>
      </c>
      <c r="GE546">
        <v>0.1444820076734273</v>
      </c>
      <c r="GF546">
        <v>0</v>
      </c>
      <c r="GG546">
        <v>1415.005588235294</v>
      </c>
      <c r="GH546">
        <v>-4.68770053203207</v>
      </c>
      <c r="GI546">
        <v>0.5217966201527022</v>
      </c>
      <c r="GJ546">
        <v>0</v>
      </c>
      <c r="GK546">
        <v>1.776844146341463</v>
      </c>
      <c r="GL546">
        <v>0.09986968641114671</v>
      </c>
      <c r="GM546">
        <v>0.01623296855703559</v>
      </c>
      <c r="GN546">
        <v>1</v>
      </c>
      <c r="GO546">
        <v>1</v>
      </c>
      <c r="GP546">
        <v>3</v>
      </c>
      <c r="GQ546" t="s">
        <v>446</v>
      </c>
      <c r="GR546">
        <v>3.12938</v>
      </c>
      <c r="GS546">
        <v>2.72663</v>
      </c>
      <c r="GT546">
        <v>0.132411</v>
      </c>
      <c r="GU546">
        <v>0.137557</v>
      </c>
      <c r="GV546">
        <v>0.08118010000000001</v>
      </c>
      <c r="GW546">
        <v>0.0751976</v>
      </c>
      <c r="GX546">
        <v>26056.3</v>
      </c>
      <c r="GY546">
        <v>25156.1</v>
      </c>
      <c r="GZ546">
        <v>30574.5</v>
      </c>
      <c r="HA546">
        <v>29422.8</v>
      </c>
      <c r="HB546">
        <v>38762.9</v>
      </c>
      <c r="HC546">
        <v>35806.8</v>
      </c>
      <c r="HD546">
        <v>46749.8</v>
      </c>
      <c r="HE546">
        <v>43714.7</v>
      </c>
      <c r="HF546">
        <v>1.83032</v>
      </c>
      <c r="HG546">
        <v>1.81677</v>
      </c>
      <c r="HH546">
        <v>0.0334121</v>
      </c>
      <c r="HI546">
        <v>0</v>
      </c>
      <c r="HJ546">
        <v>23.4442</v>
      </c>
      <c r="HK546">
        <v>999.9</v>
      </c>
      <c r="HL546">
        <v>32.7</v>
      </c>
      <c r="HM546">
        <v>32.7</v>
      </c>
      <c r="HN546">
        <v>18.038</v>
      </c>
      <c r="HO546">
        <v>63.6503</v>
      </c>
      <c r="HP546">
        <v>19.1146</v>
      </c>
      <c r="HQ546">
        <v>1</v>
      </c>
      <c r="HR546">
        <v>0.136753</v>
      </c>
      <c r="HS546">
        <v>2.92139</v>
      </c>
      <c r="HT546">
        <v>20.1823</v>
      </c>
      <c r="HU546">
        <v>5.22957</v>
      </c>
      <c r="HV546">
        <v>11.974</v>
      </c>
      <c r="HW546">
        <v>4.97075</v>
      </c>
      <c r="HX546">
        <v>3.28968</v>
      </c>
      <c r="HY546">
        <v>9999</v>
      </c>
      <c r="HZ546">
        <v>9999</v>
      </c>
      <c r="IA546">
        <v>9999</v>
      </c>
      <c r="IB546">
        <v>999.9</v>
      </c>
      <c r="IC546">
        <v>4.97297</v>
      </c>
      <c r="ID546">
        <v>1.87744</v>
      </c>
      <c r="IE546">
        <v>1.87558</v>
      </c>
      <c r="IF546">
        <v>1.87837</v>
      </c>
      <c r="IG546">
        <v>1.87507</v>
      </c>
      <c r="IH546">
        <v>1.87865</v>
      </c>
      <c r="II546">
        <v>1.87574</v>
      </c>
      <c r="IJ546">
        <v>1.87694</v>
      </c>
      <c r="IK546">
        <v>0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1.009</v>
      </c>
      <c r="IY546">
        <v>0.133</v>
      </c>
      <c r="IZ546">
        <v>-0.1194416370607354</v>
      </c>
      <c r="JA546">
        <v>0.002211305909277446</v>
      </c>
      <c r="JB546">
        <v>-1.416678044876584E-06</v>
      </c>
      <c r="JC546">
        <v>5.589822708492042E-10</v>
      </c>
      <c r="JD546">
        <v>-0.0366444106193515</v>
      </c>
      <c r="JE546">
        <v>-0.003883289402147765</v>
      </c>
      <c r="JF546">
        <v>0.001294046794190009</v>
      </c>
      <c r="JG546">
        <v>-2.515066912705432E-05</v>
      </c>
      <c r="JH546">
        <v>14</v>
      </c>
      <c r="JI546">
        <v>2052</v>
      </c>
      <c r="JJ546">
        <v>1</v>
      </c>
      <c r="JK546">
        <v>21</v>
      </c>
      <c r="JL546">
        <v>29355612.6</v>
      </c>
      <c r="JM546">
        <v>29355612.6</v>
      </c>
      <c r="JN546">
        <v>1.91162</v>
      </c>
      <c r="JO546">
        <v>2.53174</v>
      </c>
      <c r="JP546">
        <v>1.39893</v>
      </c>
      <c r="JQ546">
        <v>2.32666</v>
      </c>
      <c r="JR546">
        <v>1.44897</v>
      </c>
      <c r="JS546">
        <v>2.58911</v>
      </c>
      <c r="JT546">
        <v>38.1837</v>
      </c>
      <c r="JU546">
        <v>23.8511</v>
      </c>
      <c r="JV546">
        <v>18</v>
      </c>
      <c r="JW546">
        <v>480.217</v>
      </c>
      <c r="JX546">
        <v>441.6</v>
      </c>
      <c r="JY546">
        <v>19.8673</v>
      </c>
      <c r="JZ546">
        <v>28.8717</v>
      </c>
      <c r="KA546">
        <v>30.0006</v>
      </c>
      <c r="KB546">
        <v>28.5248</v>
      </c>
      <c r="KC546">
        <v>28.5909</v>
      </c>
      <c r="KD546">
        <v>38.331</v>
      </c>
      <c r="KE546">
        <v>22.5895</v>
      </c>
      <c r="KF546">
        <v>19.4447</v>
      </c>
      <c r="KG546">
        <v>19.8539</v>
      </c>
      <c r="KH546">
        <v>841.332</v>
      </c>
      <c r="KI546">
        <v>14.5215</v>
      </c>
      <c r="KJ546">
        <v>101.049</v>
      </c>
      <c r="KK546">
        <v>100.557</v>
      </c>
    </row>
    <row r="547" spans="1:297">
      <c r="A547">
        <v>531</v>
      </c>
      <c r="B547">
        <v>1761336758.5</v>
      </c>
      <c r="C547">
        <v>8717.900000095367</v>
      </c>
      <c r="D547" t="s">
        <v>1510</v>
      </c>
      <c r="E547" t="s">
        <v>1511</v>
      </c>
      <c r="F547">
        <v>5</v>
      </c>
      <c r="G547" t="s">
        <v>1411</v>
      </c>
      <c r="H547" t="s">
        <v>436</v>
      </c>
      <c r="I547">
        <v>1761336750.714286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838.1301301779997</v>
      </c>
      <c r="AK547">
        <v>809.6646787878786</v>
      </c>
      <c r="AL547">
        <v>3.384985276781282</v>
      </c>
      <c r="AM547">
        <v>65.50159131491658</v>
      </c>
      <c r="AN547">
        <f>(AP547 - AO547 + DY547*1E3/(8.314*(EA547+273.15)) * AR547/DX547 * AQ547) * DX547/(100*DL547) * 1000/(1000 - AP547)</f>
        <v>0</v>
      </c>
      <c r="AO547">
        <v>14.55039741859097</v>
      </c>
      <c r="AP547">
        <v>16.32669575757575</v>
      </c>
      <c r="AQ547">
        <v>-8.915584629222898E-06</v>
      </c>
      <c r="AR547">
        <v>115.3288823850822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1761336750.714286</v>
      </c>
      <c r="DR547">
        <v>772.1676428571429</v>
      </c>
      <c r="DS547">
        <v>809.8367857142858</v>
      </c>
      <c r="DT547">
        <v>16.330225</v>
      </c>
      <c r="DU547">
        <v>14.54850357142857</v>
      </c>
      <c r="DV547">
        <v>771.1678928571428</v>
      </c>
      <c r="DW547">
        <v>16.19715357142857</v>
      </c>
      <c r="DX547">
        <v>500.02825</v>
      </c>
      <c r="DY547">
        <v>90.05362499999997</v>
      </c>
      <c r="DZ547">
        <v>0.04882690000000001</v>
      </c>
      <c r="EA547">
        <v>23.70488928571429</v>
      </c>
      <c r="EB547">
        <v>23.99596071428571</v>
      </c>
      <c r="EC547">
        <v>999.9000000000002</v>
      </c>
      <c r="ED547">
        <v>0</v>
      </c>
      <c r="EE547">
        <v>0</v>
      </c>
      <c r="EF547">
        <v>9994.662142857142</v>
      </c>
      <c r="EG547">
        <v>0</v>
      </c>
      <c r="EH547">
        <v>1132.953928571429</v>
      </c>
      <c r="EI547">
        <v>-37.66916071428572</v>
      </c>
      <c r="EJ547">
        <v>784.9866071428571</v>
      </c>
      <c r="EK547">
        <v>821.7927142857142</v>
      </c>
      <c r="EL547">
        <v>1.781730357142857</v>
      </c>
      <c r="EM547">
        <v>809.8367857142858</v>
      </c>
      <c r="EN547">
        <v>14.54850357142857</v>
      </c>
      <c r="EO547">
        <v>1.470596785714286</v>
      </c>
      <c r="EP547">
        <v>1.310144285714286</v>
      </c>
      <c r="EQ547">
        <v>12.66583214285714</v>
      </c>
      <c r="ER547">
        <v>10.91573571428571</v>
      </c>
      <c r="ES547">
        <v>1199.9925</v>
      </c>
      <c r="ET547">
        <v>0.9670051785714283</v>
      </c>
      <c r="EU547">
        <v>0.03299466785714286</v>
      </c>
      <c r="EV547">
        <v>0</v>
      </c>
      <c r="EW547">
        <v>1414.523214285714</v>
      </c>
      <c r="EX547">
        <v>5.000560000000001</v>
      </c>
      <c r="EY547">
        <v>16859.33571428571</v>
      </c>
      <c r="EZ547">
        <v>10316.76785714286</v>
      </c>
      <c r="FA547">
        <v>36.73414285714286</v>
      </c>
      <c r="FB547">
        <v>39.41474999999999</v>
      </c>
      <c r="FC547">
        <v>37.89482142857143</v>
      </c>
      <c r="FD547">
        <v>38.47092857142857</v>
      </c>
      <c r="FE547">
        <v>38.29882142857142</v>
      </c>
      <c r="FF547">
        <v>1155.5625</v>
      </c>
      <c r="FG547">
        <v>39.43</v>
      </c>
      <c r="FH547">
        <v>0</v>
      </c>
      <c r="FI547">
        <v>1761336794.6</v>
      </c>
      <c r="FJ547">
        <v>0</v>
      </c>
      <c r="FK547">
        <v>1414.471538461538</v>
      </c>
      <c r="FL547">
        <v>-3.328547008099037</v>
      </c>
      <c r="FM547">
        <v>-43.43247850618658</v>
      </c>
      <c r="FN547">
        <v>16859.22307692307</v>
      </c>
      <c r="FO547">
        <v>15</v>
      </c>
      <c r="FP547">
        <v>0</v>
      </c>
      <c r="FQ547" t="s">
        <v>439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-37.59340243902439</v>
      </c>
      <c r="GD547">
        <v>-1.515430662020938</v>
      </c>
      <c r="GE547">
        <v>0.1612225571093582</v>
      </c>
      <c r="GF547">
        <v>0</v>
      </c>
      <c r="GG547">
        <v>1414.715882352941</v>
      </c>
      <c r="GH547">
        <v>-3.812070274843792</v>
      </c>
      <c r="GI547">
        <v>0.4574874967565581</v>
      </c>
      <c r="GJ547">
        <v>0</v>
      </c>
      <c r="GK547">
        <v>1.782219756097561</v>
      </c>
      <c r="GL547">
        <v>-0.0125895470383285</v>
      </c>
      <c r="GM547">
        <v>0.009375166596973065</v>
      </c>
      <c r="GN547">
        <v>1</v>
      </c>
      <c r="GO547">
        <v>1</v>
      </c>
      <c r="GP547">
        <v>3</v>
      </c>
      <c r="GQ547" t="s">
        <v>446</v>
      </c>
      <c r="GR547">
        <v>3.12942</v>
      </c>
      <c r="GS547">
        <v>2.72655</v>
      </c>
      <c r="GT547">
        <v>0.134276</v>
      </c>
      <c r="GU547">
        <v>0.139397</v>
      </c>
      <c r="GV547">
        <v>0.0811717</v>
      </c>
      <c r="GW547">
        <v>0.07519770000000001</v>
      </c>
      <c r="GX547">
        <v>26000.6</v>
      </c>
      <c r="GY547">
        <v>25102.3</v>
      </c>
      <c r="GZ547">
        <v>30574.9</v>
      </c>
      <c r="HA547">
        <v>29422.7</v>
      </c>
      <c r="HB547">
        <v>38763.8</v>
      </c>
      <c r="HC547">
        <v>35806.6</v>
      </c>
      <c r="HD547">
        <v>46750.3</v>
      </c>
      <c r="HE547">
        <v>43714.4</v>
      </c>
      <c r="HF547">
        <v>1.8304</v>
      </c>
      <c r="HG547">
        <v>1.8171</v>
      </c>
      <c r="HH547">
        <v>0.0335909</v>
      </c>
      <c r="HI547">
        <v>0</v>
      </c>
      <c r="HJ547">
        <v>23.4438</v>
      </c>
      <c r="HK547">
        <v>999.9</v>
      </c>
      <c r="HL547">
        <v>32.7</v>
      </c>
      <c r="HM547">
        <v>32.7</v>
      </c>
      <c r="HN547">
        <v>18.0389</v>
      </c>
      <c r="HO547">
        <v>63.5103</v>
      </c>
      <c r="HP547">
        <v>19.1947</v>
      </c>
      <c r="HQ547">
        <v>1</v>
      </c>
      <c r="HR547">
        <v>0.136834</v>
      </c>
      <c r="HS547">
        <v>2.85952</v>
      </c>
      <c r="HT547">
        <v>20.1833</v>
      </c>
      <c r="HU547">
        <v>5.22867</v>
      </c>
      <c r="HV547">
        <v>11.974</v>
      </c>
      <c r="HW547">
        <v>4.9703</v>
      </c>
      <c r="HX547">
        <v>3.28953</v>
      </c>
      <c r="HY547">
        <v>9999</v>
      </c>
      <c r="HZ547">
        <v>9999</v>
      </c>
      <c r="IA547">
        <v>9999</v>
      </c>
      <c r="IB547">
        <v>999.9</v>
      </c>
      <c r="IC547">
        <v>4.97293</v>
      </c>
      <c r="ID547">
        <v>1.87747</v>
      </c>
      <c r="IE547">
        <v>1.87555</v>
      </c>
      <c r="IF547">
        <v>1.87839</v>
      </c>
      <c r="IG547">
        <v>1.87506</v>
      </c>
      <c r="IH547">
        <v>1.8786</v>
      </c>
      <c r="II547">
        <v>1.87573</v>
      </c>
      <c r="IJ547">
        <v>1.87694</v>
      </c>
      <c r="IK547">
        <v>0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1.027</v>
      </c>
      <c r="IY547">
        <v>0.133</v>
      </c>
      <c r="IZ547">
        <v>-0.1194416370607354</v>
      </c>
      <c r="JA547">
        <v>0.002211305909277446</v>
      </c>
      <c r="JB547">
        <v>-1.416678044876584E-06</v>
      </c>
      <c r="JC547">
        <v>5.589822708492042E-10</v>
      </c>
      <c r="JD547">
        <v>-0.0366444106193515</v>
      </c>
      <c r="JE547">
        <v>-0.003883289402147765</v>
      </c>
      <c r="JF547">
        <v>0.001294046794190009</v>
      </c>
      <c r="JG547">
        <v>-2.515066912705432E-05</v>
      </c>
      <c r="JH547">
        <v>14</v>
      </c>
      <c r="JI547">
        <v>2052</v>
      </c>
      <c r="JJ547">
        <v>1</v>
      </c>
      <c r="JK547">
        <v>21</v>
      </c>
      <c r="JL547">
        <v>29355612.6</v>
      </c>
      <c r="JM547">
        <v>29355612.6</v>
      </c>
      <c r="JN547">
        <v>1.94092</v>
      </c>
      <c r="JO547">
        <v>2.54517</v>
      </c>
      <c r="JP547">
        <v>1.39893</v>
      </c>
      <c r="JQ547">
        <v>2.32666</v>
      </c>
      <c r="JR547">
        <v>1.44897</v>
      </c>
      <c r="JS547">
        <v>2.43896</v>
      </c>
      <c r="JT547">
        <v>38.208</v>
      </c>
      <c r="JU547">
        <v>23.8511</v>
      </c>
      <c r="JV547">
        <v>18</v>
      </c>
      <c r="JW547">
        <v>480.276</v>
      </c>
      <c r="JX547">
        <v>441.82</v>
      </c>
      <c r="JY547">
        <v>19.857</v>
      </c>
      <c r="JZ547">
        <v>28.8748</v>
      </c>
      <c r="KA547">
        <v>30.0002</v>
      </c>
      <c r="KB547">
        <v>28.5275</v>
      </c>
      <c r="KC547">
        <v>28.5934</v>
      </c>
      <c r="KD547">
        <v>38.9081</v>
      </c>
      <c r="KE547">
        <v>22.5895</v>
      </c>
      <c r="KF547">
        <v>19.4447</v>
      </c>
      <c r="KG547">
        <v>19.8594</v>
      </c>
      <c r="KH547">
        <v>854.694</v>
      </c>
      <c r="KI547">
        <v>14.5218</v>
      </c>
      <c r="KJ547">
        <v>101.05</v>
      </c>
      <c r="KK547">
        <v>100.556</v>
      </c>
    </row>
    <row r="548" spans="1:297">
      <c r="A548">
        <v>532</v>
      </c>
      <c r="B548">
        <v>1761336763.5</v>
      </c>
      <c r="C548">
        <v>8722.900000095367</v>
      </c>
      <c r="D548" t="s">
        <v>1512</v>
      </c>
      <c r="E548" t="s">
        <v>1513</v>
      </c>
      <c r="F548">
        <v>5</v>
      </c>
      <c r="G548" t="s">
        <v>1411</v>
      </c>
      <c r="H548" t="s">
        <v>436</v>
      </c>
      <c r="I548">
        <v>1761336756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855.0777808794048</v>
      </c>
      <c r="AK548">
        <v>826.5260121212118</v>
      </c>
      <c r="AL548">
        <v>3.379551349001104</v>
      </c>
      <c r="AM548">
        <v>65.50159131491658</v>
      </c>
      <c r="AN548">
        <f>(AP548 - AO548 + DY548*1E3/(8.314*(EA548+273.15)) * AR548/DX548 * AQ548) * DX548/(100*DL548) * 1000/(1000 - AP548)</f>
        <v>0</v>
      </c>
      <c r="AO548">
        <v>14.55191805712474</v>
      </c>
      <c r="AP548">
        <v>16.32790727272727</v>
      </c>
      <c r="AQ548">
        <v>2.306972620949246E-06</v>
      </c>
      <c r="AR548">
        <v>115.3288823850822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1761336756</v>
      </c>
      <c r="DR548">
        <v>789.7585555555554</v>
      </c>
      <c r="DS548">
        <v>827.5737777777778</v>
      </c>
      <c r="DT548">
        <v>16.32777407407407</v>
      </c>
      <c r="DU548">
        <v>14.55068518518518</v>
      </c>
      <c r="DV548">
        <v>788.7408888888889</v>
      </c>
      <c r="DW548">
        <v>16.19474444444444</v>
      </c>
      <c r="DX548">
        <v>500.0063703703703</v>
      </c>
      <c r="DY548">
        <v>90.05273333333334</v>
      </c>
      <c r="DZ548">
        <v>0.0489243037037037</v>
      </c>
      <c r="EA548">
        <v>23.70602222222222</v>
      </c>
      <c r="EB548">
        <v>23.9928</v>
      </c>
      <c r="EC548">
        <v>999.9000000000001</v>
      </c>
      <c r="ED548">
        <v>0</v>
      </c>
      <c r="EE548">
        <v>0</v>
      </c>
      <c r="EF548">
        <v>9993.515185185184</v>
      </c>
      <c r="EG548">
        <v>0</v>
      </c>
      <c r="EH548">
        <v>1132.957037037037</v>
      </c>
      <c r="EI548">
        <v>-37.81532222222223</v>
      </c>
      <c r="EJ548">
        <v>802.8675555555557</v>
      </c>
      <c r="EK548">
        <v>839.7934444444445</v>
      </c>
      <c r="EL548">
        <v>1.777087777777778</v>
      </c>
      <c r="EM548">
        <v>827.5737777777778</v>
      </c>
      <c r="EN548">
        <v>14.55068518518518</v>
      </c>
      <c r="EO548">
        <v>1.470361111111111</v>
      </c>
      <c r="EP548">
        <v>1.310328518518519</v>
      </c>
      <c r="EQ548">
        <v>12.66338888888889</v>
      </c>
      <c r="ER548">
        <v>10.91785185185185</v>
      </c>
      <c r="ES548">
        <v>1200.004814814815</v>
      </c>
      <c r="ET548">
        <v>0.9670055925925923</v>
      </c>
      <c r="EU548">
        <v>0.03299427407407408</v>
      </c>
      <c r="EV548">
        <v>0</v>
      </c>
      <c r="EW548">
        <v>1414.194814814815</v>
      </c>
      <c r="EX548">
        <v>5.000560000000001</v>
      </c>
      <c r="EY548">
        <v>16855.38888888889</v>
      </c>
      <c r="EZ548">
        <v>10316.88148148148</v>
      </c>
      <c r="FA548">
        <v>36.63862962962963</v>
      </c>
      <c r="FB548">
        <v>39.40933333333333</v>
      </c>
      <c r="FC548">
        <v>37.86088888888889</v>
      </c>
      <c r="FD548">
        <v>38.46048148148148</v>
      </c>
      <c r="FE548">
        <v>38.27737037037037</v>
      </c>
      <c r="FF548">
        <v>1155.574814814815</v>
      </c>
      <c r="FG548">
        <v>39.43</v>
      </c>
      <c r="FH548">
        <v>0</v>
      </c>
      <c r="FI548">
        <v>1761336799.4</v>
      </c>
      <c r="FJ548">
        <v>0</v>
      </c>
      <c r="FK548">
        <v>1414.195384615385</v>
      </c>
      <c r="FL548">
        <v>-3.403760675177327</v>
      </c>
      <c r="FM548">
        <v>-48.20512815722214</v>
      </c>
      <c r="FN548">
        <v>16855.64615384615</v>
      </c>
      <c r="FO548">
        <v>15</v>
      </c>
      <c r="FP548">
        <v>0</v>
      </c>
      <c r="FQ548" t="s">
        <v>439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-37.718795</v>
      </c>
      <c r="GD548">
        <v>-1.591945215759816</v>
      </c>
      <c r="GE548">
        <v>0.1634594046697828</v>
      </c>
      <c r="GF548">
        <v>0</v>
      </c>
      <c r="GG548">
        <v>1414.354705882353</v>
      </c>
      <c r="GH548">
        <v>-3.787012983156642</v>
      </c>
      <c r="GI548">
        <v>0.4487383312860751</v>
      </c>
      <c r="GJ548">
        <v>0</v>
      </c>
      <c r="GK548">
        <v>1.7805075</v>
      </c>
      <c r="GL548">
        <v>-0.05539654784240974</v>
      </c>
      <c r="GM548">
        <v>0.005838235927915208</v>
      </c>
      <c r="GN548">
        <v>1</v>
      </c>
      <c r="GO548">
        <v>1</v>
      </c>
      <c r="GP548">
        <v>3</v>
      </c>
      <c r="GQ548" t="s">
        <v>446</v>
      </c>
      <c r="GR548">
        <v>3.12953</v>
      </c>
      <c r="GS548">
        <v>2.72671</v>
      </c>
      <c r="GT548">
        <v>0.136118</v>
      </c>
      <c r="GU548">
        <v>0.141221</v>
      </c>
      <c r="GV548">
        <v>0.08117630000000001</v>
      </c>
      <c r="GW548">
        <v>0.0752065</v>
      </c>
      <c r="GX548">
        <v>25944.5</v>
      </c>
      <c r="GY548">
        <v>25048.4</v>
      </c>
      <c r="GZ548">
        <v>30573.9</v>
      </c>
      <c r="HA548">
        <v>29421.9</v>
      </c>
      <c r="HB548">
        <v>38762.5</v>
      </c>
      <c r="HC548">
        <v>35805.8</v>
      </c>
      <c r="HD548">
        <v>46748.8</v>
      </c>
      <c r="HE548">
        <v>43713.6</v>
      </c>
      <c r="HF548">
        <v>1.83062</v>
      </c>
      <c r="HG548">
        <v>1.81675</v>
      </c>
      <c r="HH548">
        <v>0.0334419</v>
      </c>
      <c r="HI548">
        <v>0</v>
      </c>
      <c r="HJ548">
        <v>23.4452</v>
      </c>
      <c r="HK548">
        <v>999.9</v>
      </c>
      <c r="HL548">
        <v>32.7</v>
      </c>
      <c r="HM548">
        <v>32.7</v>
      </c>
      <c r="HN548">
        <v>18.0398</v>
      </c>
      <c r="HO548">
        <v>63.6403</v>
      </c>
      <c r="HP548">
        <v>19.3109</v>
      </c>
      <c r="HQ548">
        <v>1</v>
      </c>
      <c r="HR548">
        <v>0.136941</v>
      </c>
      <c r="HS548">
        <v>2.83352</v>
      </c>
      <c r="HT548">
        <v>20.1838</v>
      </c>
      <c r="HU548">
        <v>5.23017</v>
      </c>
      <c r="HV548">
        <v>11.974</v>
      </c>
      <c r="HW548">
        <v>4.97085</v>
      </c>
      <c r="HX548">
        <v>3.28982</v>
      </c>
      <c r="HY548">
        <v>9999</v>
      </c>
      <c r="HZ548">
        <v>9999</v>
      </c>
      <c r="IA548">
        <v>9999</v>
      </c>
      <c r="IB548">
        <v>999.9</v>
      </c>
      <c r="IC548">
        <v>4.97294</v>
      </c>
      <c r="ID548">
        <v>1.87749</v>
      </c>
      <c r="IE548">
        <v>1.8756</v>
      </c>
      <c r="IF548">
        <v>1.87839</v>
      </c>
      <c r="IG548">
        <v>1.87509</v>
      </c>
      <c r="IH548">
        <v>1.87865</v>
      </c>
      <c r="II548">
        <v>1.87576</v>
      </c>
      <c r="IJ548">
        <v>1.87697</v>
      </c>
      <c r="IK548">
        <v>0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1.043</v>
      </c>
      <c r="IY548">
        <v>0.133</v>
      </c>
      <c r="IZ548">
        <v>-0.1194416370607354</v>
      </c>
      <c r="JA548">
        <v>0.002211305909277446</v>
      </c>
      <c r="JB548">
        <v>-1.416678044876584E-06</v>
      </c>
      <c r="JC548">
        <v>5.589822708492042E-10</v>
      </c>
      <c r="JD548">
        <v>-0.0366444106193515</v>
      </c>
      <c r="JE548">
        <v>-0.003883289402147765</v>
      </c>
      <c r="JF548">
        <v>0.001294046794190009</v>
      </c>
      <c r="JG548">
        <v>-2.515066912705432E-05</v>
      </c>
      <c r="JH548">
        <v>14</v>
      </c>
      <c r="JI548">
        <v>2052</v>
      </c>
      <c r="JJ548">
        <v>1</v>
      </c>
      <c r="JK548">
        <v>21</v>
      </c>
      <c r="JL548">
        <v>29355612.7</v>
      </c>
      <c r="JM548">
        <v>29355612.7</v>
      </c>
      <c r="JN548">
        <v>1.97266</v>
      </c>
      <c r="JO548">
        <v>2.58179</v>
      </c>
      <c r="JP548">
        <v>1.39893</v>
      </c>
      <c r="JQ548">
        <v>2.32666</v>
      </c>
      <c r="JR548">
        <v>1.44897</v>
      </c>
      <c r="JS548">
        <v>2.63306</v>
      </c>
      <c r="JT548">
        <v>38.208</v>
      </c>
      <c r="JU548">
        <v>23.8598</v>
      </c>
      <c r="JV548">
        <v>18</v>
      </c>
      <c r="JW548">
        <v>480.418</v>
      </c>
      <c r="JX548">
        <v>441.626</v>
      </c>
      <c r="JY548">
        <v>19.8598</v>
      </c>
      <c r="JZ548">
        <v>28.8773</v>
      </c>
      <c r="KA548">
        <v>30.0002</v>
      </c>
      <c r="KB548">
        <v>28.5303</v>
      </c>
      <c r="KC548">
        <v>28.5965</v>
      </c>
      <c r="KD548">
        <v>39.5633</v>
      </c>
      <c r="KE548">
        <v>22.5895</v>
      </c>
      <c r="KF548">
        <v>19.4447</v>
      </c>
      <c r="KG548">
        <v>19.8641</v>
      </c>
      <c r="KH548">
        <v>874.7380000000001</v>
      </c>
      <c r="KI548">
        <v>14.5139</v>
      </c>
      <c r="KJ548">
        <v>101.047</v>
      </c>
      <c r="KK548">
        <v>100.554</v>
      </c>
    </row>
    <row r="549" spans="1:297">
      <c r="A549">
        <v>533</v>
      </c>
      <c r="B549">
        <v>1761336768.5</v>
      </c>
      <c r="C549">
        <v>8727.900000095367</v>
      </c>
      <c r="D549" t="s">
        <v>1514</v>
      </c>
      <c r="E549" t="s">
        <v>1515</v>
      </c>
      <c r="F549">
        <v>5</v>
      </c>
      <c r="G549" t="s">
        <v>1411</v>
      </c>
      <c r="H549" t="s">
        <v>436</v>
      </c>
      <c r="I549">
        <v>1761336760.714286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872.19690034274</v>
      </c>
      <c r="AK549">
        <v>843.5148787878785</v>
      </c>
      <c r="AL549">
        <v>3.402050754554225</v>
      </c>
      <c r="AM549">
        <v>65.50159131491658</v>
      </c>
      <c r="AN549">
        <f>(AP549 - AO549 + DY549*1E3/(8.314*(EA549+273.15)) * AR549/DX549 * AQ549) * DX549/(100*DL549) * 1000/(1000 - AP549)</f>
        <v>0</v>
      </c>
      <c r="AO549">
        <v>14.55469123205554</v>
      </c>
      <c r="AP549">
        <v>16.32962545454545</v>
      </c>
      <c r="AQ549">
        <v>3.232502990098459E-06</v>
      </c>
      <c r="AR549">
        <v>115.3288823850822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1761336760.714286</v>
      </c>
      <c r="DR549">
        <v>805.45225</v>
      </c>
      <c r="DS549">
        <v>843.3807142857141</v>
      </c>
      <c r="DT549">
        <v>16.32812142857143</v>
      </c>
      <c r="DU549">
        <v>14.55263928571429</v>
      </c>
      <c r="DV549">
        <v>804.4186428571429</v>
      </c>
      <c r="DW549">
        <v>16.19508214285714</v>
      </c>
      <c r="DX549">
        <v>500.0230357142856</v>
      </c>
      <c r="DY549">
        <v>90.05177142857144</v>
      </c>
      <c r="DZ549">
        <v>0.04885139642857143</v>
      </c>
      <c r="EA549">
        <v>23.70577857142857</v>
      </c>
      <c r="EB549">
        <v>23.99366071428572</v>
      </c>
      <c r="EC549">
        <v>999.9000000000002</v>
      </c>
      <c r="ED549">
        <v>0</v>
      </c>
      <c r="EE549">
        <v>0</v>
      </c>
      <c r="EF549">
        <v>9995.819999999998</v>
      </c>
      <c r="EG549">
        <v>0</v>
      </c>
      <c r="EH549">
        <v>1132.962142857143</v>
      </c>
      <c r="EI549">
        <v>-37.92852857142857</v>
      </c>
      <c r="EJ549">
        <v>818.8220357142858</v>
      </c>
      <c r="EK549">
        <v>855.8355</v>
      </c>
      <c r="EL549">
        <v>1.775471428571428</v>
      </c>
      <c r="EM549">
        <v>843.3807142857141</v>
      </c>
      <c r="EN549">
        <v>14.55263928571429</v>
      </c>
      <c r="EO549">
        <v>1.470376071428571</v>
      </c>
      <c r="EP549">
        <v>1.310491785714286</v>
      </c>
      <c r="EQ549">
        <v>12.66355</v>
      </c>
      <c r="ER549">
        <v>10.91972142857143</v>
      </c>
      <c r="ES549">
        <v>1200.012142857143</v>
      </c>
      <c r="ET549">
        <v>0.9670058214285712</v>
      </c>
      <c r="EU549">
        <v>0.03299408928571429</v>
      </c>
      <c r="EV549">
        <v>0</v>
      </c>
      <c r="EW549">
        <v>1413.893571428571</v>
      </c>
      <c r="EX549">
        <v>5.000560000000001</v>
      </c>
      <c r="EY549">
        <v>16852.01428571429</v>
      </c>
      <c r="EZ549">
        <v>10316.94642857143</v>
      </c>
      <c r="FA549">
        <v>36.66939285714285</v>
      </c>
      <c r="FB549">
        <v>39.41042857142857</v>
      </c>
      <c r="FC549">
        <v>37.81007142857143</v>
      </c>
      <c r="FD549">
        <v>38.45514285714285</v>
      </c>
      <c r="FE549">
        <v>38.27192857142857</v>
      </c>
      <c r="FF549">
        <v>1155.582142857143</v>
      </c>
      <c r="FG549">
        <v>39.43</v>
      </c>
      <c r="FH549">
        <v>0</v>
      </c>
      <c r="FI549">
        <v>1761336804.8</v>
      </c>
      <c r="FJ549">
        <v>0</v>
      </c>
      <c r="FK549">
        <v>1413.888</v>
      </c>
      <c r="FL549">
        <v>-3.840769219824474</v>
      </c>
      <c r="FM549">
        <v>-44.31538462125433</v>
      </c>
      <c r="FN549">
        <v>16851.44</v>
      </c>
      <c r="FO549">
        <v>15</v>
      </c>
      <c r="FP549">
        <v>0</v>
      </c>
      <c r="FQ549" t="s">
        <v>439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-37.87491463414634</v>
      </c>
      <c r="GD549">
        <v>-1.378825087108004</v>
      </c>
      <c r="GE549">
        <v>0.1414219039180041</v>
      </c>
      <c r="GF549">
        <v>0</v>
      </c>
      <c r="GG549">
        <v>1414.053235294117</v>
      </c>
      <c r="GH549">
        <v>-3.466310154982222</v>
      </c>
      <c r="GI549">
        <v>0.4191708944503833</v>
      </c>
      <c r="GJ549">
        <v>0</v>
      </c>
      <c r="GK549">
        <v>1.776676097560975</v>
      </c>
      <c r="GL549">
        <v>-0.02306822299651641</v>
      </c>
      <c r="GM549">
        <v>0.002427953949465625</v>
      </c>
      <c r="GN549">
        <v>1</v>
      </c>
      <c r="GO549">
        <v>1</v>
      </c>
      <c r="GP549">
        <v>3</v>
      </c>
      <c r="GQ549" t="s">
        <v>446</v>
      </c>
      <c r="GR549">
        <v>3.12956</v>
      </c>
      <c r="GS549">
        <v>2.72632</v>
      </c>
      <c r="GT549">
        <v>0.137955</v>
      </c>
      <c r="GU549">
        <v>0.143043</v>
      </c>
      <c r="GV549">
        <v>0.0811819</v>
      </c>
      <c r="GW549">
        <v>0.0752244</v>
      </c>
      <c r="GX549">
        <v>25889.5</v>
      </c>
      <c r="GY549">
        <v>24995.5</v>
      </c>
      <c r="GZ549">
        <v>30574.2</v>
      </c>
      <c r="HA549">
        <v>29422.2</v>
      </c>
      <c r="HB549">
        <v>38762.7</v>
      </c>
      <c r="HC549">
        <v>35805.5</v>
      </c>
      <c r="HD549">
        <v>46749.2</v>
      </c>
      <c r="HE549">
        <v>43714</v>
      </c>
      <c r="HF549">
        <v>1.83037</v>
      </c>
      <c r="HG549">
        <v>1.81662</v>
      </c>
      <c r="HH549">
        <v>0.0334829</v>
      </c>
      <c r="HI549">
        <v>0</v>
      </c>
      <c r="HJ549">
        <v>23.4455</v>
      </c>
      <c r="HK549">
        <v>999.9</v>
      </c>
      <c r="HL549">
        <v>32.7</v>
      </c>
      <c r="HM549">
        <v>32.7</v>
      </c>
      <c r="HN549">
        <v>18.037</v>
      </c>
      <c r="HO549">
        <v>63.4103</v>
      </c>
      <c r="HP549">
        <v>19.0385</v>
      </c>
      <c r="HQ549">
        <v>1</v>
      </c>
      <c r="HR549">
        <v>0.136982</v>
      </c>
      <c r="HS549">
        <v>2.81987</v>
      </c>
      <c r="HT549">
        <v>20.1839</v>
      </c>
      <c r="HU549">
        <v>5.22972</v>
      </c>
      <c r="HV549">
        <v>11.974</v>
      </c>
      <c r="HW549">
        <v>4.97065</v>
      </c>
      <c r="HX549">
        <v>3.28978</v>
      </c>
      <c r="HY549">
        <v>9999</v>
      </c>
      <c r="HZ549">
        <v>9999</v>
      </c>
      <c r="IA549">
        <v>9999</v>
      </c>
      <c r="IB549">
        <v>999.9</v>
      </c>
      <c r="IC549">
        <v>4.97297</v>
      </c>
      <c r="ID549">
        <v>1.87749</v>
      </c>
      <c r="IE549">
        <v>1.8756</v>
      </c>
      <c r="IF549">
        <v>1.87839</v>
      </c>
      <c r="IG549">
        <v>1.87512</v>
      </c>
      <c r="IH549">
        <v>1.87865</v>
      </c>
      <c r="II549">
        <v>1.87575</v>
      </c>
      <c r="IJ549">
        <v>1.87694</v>
      </c>
      <c r="IK549">
        <v>0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1.06</v>
      </c>
      <c r="IY549">
        <v>0.1331</v>
      </c>
      <c r="IZ549">
        <v>-0.1194416370607354</v>
      </c>
      <c r="JA549">
        <v>0.002211305909277446</v>
      </c>
      <c r="JB549">
        <v>-1.416678044876584E-06</v>
      </c>
      <c r="JC549">
        <v>5.589822708492042E-10</v>
      </c>
      <c r="JD549">
        <v>-0.0366444106193515</v>
      </c>
      <c r="JE549">
        <v>-0.003883289402147765</v>
      </c>
      <c r="JF549">
        <v>0.001294046794190009</v>
      </c>
      <c r="JG549">
        <v>-2.515066912705432E-05</v>
      </c>
      <c r="JH549">
        <v>14</v>
      </c>
      <c r="JI549">
        <v>2052</v>
      </c>
      <c r="JJ549">
        <v>1</v>
      </c>
      <c r="JK549">
        <v>21</v>
      </c>
      <c r="JL549">
        <v>29355612.8</v>
      </c>
      <c r="JM549">
        <v>29355612.8</v>
      </c>
      <c r="JN549">
        <v>2.00195</v>
      </c>
      <c r="JO549">
        <v>2.54517</v>
      </c>
      <c r="JP549">
        <v>1.39893</v>
      </c>
      <c r="JQ549">
        <v>2.32666</v>
      </c>
      <c r="JR549">
        <v>1.44897</v>
      </c>
      <c r="JS549">
        <v>2.55859</v>
      </c>
      <c r="JT549">
        <v>38.208</v>
      </c>
      <c r="JU549">
        <v>23.8686</v>
      </c>
      <c r="JV549">
        <v>18</v>
      </c>
      <c r="JW549">
        <v>480.297</v>
      </c>
      <c r="JX549">
        <v>441.566</v>
      </c>
      <c r="JY549">
        <v>19.8656</v>
      </c>
      <c r="JZ549">
        <v>28.8798</v>
      </c>
      <c r="KA549">
        <v>30.0002</v>
      </c>
      <c r="KB549">
        <v>28.5327</v>
      </c>
      <c r="KC549">
        <v>28.5989</v>
      </c>
      <c r="KD549">
        <v>40.1308</v>
      </c>
      <c r="KE549">
        <v>22.5895</v>
      </c>
      <c r="KF549">
        <v>19.4447</v>
      </c>
      <c r="KG549">
        <v>19.8689</v>
      </c>
      <c r="KH549">
        <v>888.095</v>
      </c>
      <c r="KI549">
        <v>14.5115</v>
      </c>
      <c r="KJ549">
        <v>101.048</v>
      </c>
      <c r="KK549">
        <v>100.555</v>
      </c>
    </row>
    <row r="550" spans="1:297">
      <c r="A550">
        <v>534</v>
      </c>
      <c r="B550">
        <v>1761336773.5</v>
      </c>
      <c r="C550">
        <v>8732.900000095367</v>
      </c>
      <c r="D550" t="s">
        <v>1516</v>
      </c>
      <c r="E550" t="s">
        <v>1517</v>
      </c>
      <c r="F550">
        <v>5</v>
      </c>
      <c r="G550" t="s">
        <v>1411</v>
      </c>
      <c r="H550" t="s">
        <v>436</v>
      </c>
      <c r="I550">
        <v>1761336766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889.170630278603</v>
      </c>
      <c r="AK550">
        <v>860.3251818181815</v>
      </c>
      <c r="AL550">
        <v>3.34058756260125</v>
      </c>
      <c r="AM550">
        <v>65.50159131491658</v>
      </c>
      <c r="AN550">
        <f>(AP550 - AO550 + DY550*1E3/(8.314*(EA550+273.15)) * AR550/DX550 * AQ550) * DX550/(100*DL550) * 1000/(1000 - AP550)</f>
        <v>0</v>
      </c>
      <c r="AO550">
        <v>14.55848938758934</v>
      </c>
      <c r="AP550">
        <v>16.33112242424242</v>
      </c>
      <c r="AQ550">
        <v>4.229903712376662E-06</v>
      </c>
      <c r="AR550">
        <v>115.3288823850822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1761336766</v>
      </c>
      <c r="DR550">
        <v>823.0447407407407</v>
      </c>
      <c r="DS550">
        <v>861.0697407407408</v>
      </c>
      <c r="DT550">
        <v>16.32931481481482</v>
      </c>
      <c r="DU550">
        <v>14.55547407407408</v>
      </c>
      <c r="DV550">
        <v>821.9932962962964</v>
      </c>
      <c r="DW550">
        <v>16.19624814814815</v>
      </c>
      <c r="DX550">
        <v>500.0062962962963</v>
      </c>
      <c r="DY550">
        <v>90.05244814814814</v>
      </c>
      <c r="DZ550">
        <v>0.04889041851851852</v>
      </c>
      <c r="EA550">
        <v>23.70638888888889</v>
      </c>
      <c r="EB550">
        <v>23.99649259259259</v>
      </c>
      <c r="EC550">
        <v>999.9000000000001</v>
      </c>
      <c r="ED550">
        <v>0</v>
      </c>
      <c r="EE550">
        <v>0</v>
      </c>
      <c r="EF550">
        <v>9985.668518518518</v>
      </c>
      <c r="EG550">
        <v>0</v>
      </c>
      <c r="EH550">
        <v>1132.966666666667</v>
      </c>
      <c r="EI550">
        <v>-38.02501851851851</v>
      </c>
      <c r="EJ550">
        <v>836.7075555555557</v>
      </c>
      <c r="EK550">
        <v>873.7882592592592</v>
      </c>
      <c r="EL550">
        <v>1.773832222222222</v>
      </c>
      <c r="EM550">
        <v>861.0697407407408</v>
      </c>
      <c r="EN550">
        <v>14.55547407407408</v>
      </c>
      <c r="EO550">
        <v>1.470493703703704</v>
      </c>
      <c r="EP550">
        <v>1.310757037037037</v>
      </c>
      <c r="EQ550">
        <v>12.66477037037037</v>
      </c>
      <c r="ER550">
        <v>10.92275925925926</v>
      </c>
      <c r="ES550">
        <v>1200.003703703704</v>
      </c>
      <c r="ET550">
        <v>0.9670056296296294</v>
      </c>
      <c r="EU550">
        <v>0.0329942888888889</v>
      </c>
      <c r="EV550">
        <v>0</v>
      </c>
      <c r="EW550">
        <v>1413.491481481482</v>
      </c>
      <c r="EX550">
        <v>5.000560000000001</v>
      </c>
      <c r="EY550">
        <v>16847.98518518519</v>
      </c>
      <c r="EZ550">
        <v>10316.87407407407</v>
      </c>
      <c r="FA550">
        <v>36.74737037037038</v>
      </c>
      <c r="FB550">
        <v>39.41633333333333</v>
      </c>
      <c r="FC550">
        <v>37.85385185185185</v>
      </c>
      <c r="FD550">
        <v>38.48351851851852</v>
      </c>
      <c r="FE550">
        <v>38.30751851851851</v>
      </c>
      <c r="FF550">
        <v>1155.573703703704</v>
      </c>
      <c r="FG550">
        <v>39.43</v>
      </c>
      <c r="FH550">
        <v>0</v>
      </c>
      <c r="FI550">
        <v>1761336809.6</v>
      </c>
      <c r="FJ550">
        <v>0</v>
      </c>
      <c r="FK550">
        <v>1413.496</v>
      </c>
      <c r="FL550">
        <v>-4.716923056255071</v>
      </c>
      <c r="FM550">
        <v>-45.80000007640743</v>
      </c>
      <c r="FN550">
        <v>16847.592</v>
      </c>
      <c r="FO550">
        <v>15</v>
      </c>
      <c r="FP550">
        <v>0</v>
      </c>
      <c r="FQ550" t="s">
        <v>439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-37.95852499999999</v>
      </c>
      <c r="GD550">
        <v>-1.269025891181864</v>
      </c>
      <c r="GE550">
        <v>0.1331041110371882</v>
      </c>
      <c r="GF550">
        <v>0</v>
      </c>
      <c r="GG550">
        <v>1413.760294117647</v>
      </c>
      <c r="GH550">
        <v>-4.013903731247611</v>
      </c>
      <c r="GI550">
        <v>0.461853588298532</v>
      </c>
      <c r="GJ550">
        <v>0</v>
      </c>
      <c r="GK550">
        <v>1.77476175</v>
      </c>
      <c r="GL550">
        <v>-0.01868026266416588</v>
      </c>
      <c r="GM550">
        <v>0.001904338320125923</v>
      </c>
      <c r="GN550">
        <v>1</v>
      </c>
      <c r="GO550">
        <v>1</v>
      </c>
      <c r="GP550">
        <v>3</v>
      </c>
      <c r="GQ550" t="s">
        <v>446</v>
      </c>
      <c r="GR550">
        <v>3.12947</v>
      </c>
      <c r="GS550">
        <v>2.72634</v>
      </c>
      <c r="GT550">
        <v>0.13976</v>
      </c>
      <c r="GU550">
        <v>0.144788</v>
      </c>
      <c r="GV550">
        <v>0.0811938</v>
      </c>
      <c r="GW550">
        <v>0.0752355</v>
      </c>
      <c r="GX550">
        <v>25834.7</v>
      </c>
      <c r="GY550">
        <v>24944.3</v>
      </c>
      <c r="GZ550">
        <v>30573.5</v>
      </c>
      <c r="HA550">
        <v>29422</v>
      </c>
      <c r="HB550">
        <v>38761.6</v>
      </c>
      <c r="HC550">
        <v>35805</v>
      </c>
      <c r="HD550">
        <v>46748.3</v>
      </c>
      <c r="HE550">
        <v>43713.7</v>
      </c>
      <c r="HF550">
        <v>1.83015</v>
      </c>
      <c r="HG550">
        <v>1.8167</v>
      </c>
      <c r="HH550">
        <v>0.0337511</v>
      </c>
      <c r="HI550">
        <v>0</v>
      </c>
      <c r="HJ550">
        <v>23.4455</v>
      </c>
      <c r="HK550">
        <v>999.9</v>
      </c>
      <c r="HL550">
        <v>32.7</v>
      </c>
      <c r="HM550">
        <v>32.7</v>
      </c>
      <c r="HN550">
        <v>18.035</v>
      </c>
      <c r="HO550">
        <v>63.4203</v>
      </c>
      <c r="HP550">
        <v>19.2909</v>
      </c>
      <c r="HQ550">
        <v>1</v>
      </c>
      <c r="HR550">
        <v>0.137266</v>
      </c>
      <c r="HS550">
        <v>2.82107</v>
      </c>
      <c r="HT550">
        <v>20.1837</v>
      </c>
      <c r="HU550">
        <v>5.22867</v>
      </c>
      <c r="HV550">
        <v>11.974</v>
      </c>
      <c r="HW550">
        <v>4.9705</v>
      </c>
      <c r="HX550">
        <v>3.28963</v>
      </c>
      <c r="HY550">
        <v>9999</v>
      </c>
      <c r="HZ550">
        <v>9999</v>
      </c>
      <c r="IA550">
        <v>9999</v>
      </c>
      <c r="IB550">
        <v>999.9</v>
      </c>
      <c r="IC550">
        <v>4.97297</v>
      </c>
      <c r="ID550">
        <v>1.87744</v>
      </c>
      <c r="IE550">
        <v>1.8756</v>
      </c>
      <c r="IF550">
        <v>1.87836</v>
      </c>
      <c r="IG550">
        <v>1.87509</v>
      </c>
      <c r="IH550">
        <v>1.87862</v>
      </c>
      <c r="II550">
        <v>1.87576</v>
      </c>
      <c r="IJ550">
        <v>1.87696</v>
      </c>
      <c r="IK550">
        <v>0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1.077</v>
      </c>
      <c r="IY550">
        <v>0.1331</v>
      </c>
      <c r="IZ550">
        <v>-0.1194416370607354</v>
      </c>
      <c r="JA550">
        <v>0.002211305909277446</v>
      </c>
      <c r="JB550">
        <v>-1.416678044876584E-06</v>
      </c>
      <c r="JC550">
        <v>5.589822708492042E-10</v>
      </c>
      <c r="JD550">
        <v>-0.0366444106193515</v>
      </c>
      <c r="JE550">
        <v>-0.003883289402147765</v>
      </c>
      <c r="JF550">
        <v>0.001294046794190009</v>
      </c>
      <c r="JG550">
        <v>-2.515066912705432E-05</v>
      </c>
      <c r="JH550">
        <v>14</v>
      </c>
      <c r="JI550">
        <v>2052</v>
      </c>
      <c r="JJ550">
        <v>1</v>
      </c>
      <c r="JK550">
        <v>21</v>
      </c>
      <c r="JL550">
        <v>29355612.9</v>
      </c>
      <c r="JM550">
        <v>29355612.9</v>
      </c>
      <c r="JN550">
        <v>2.02759</v>
      </c>
      <c r="JO550">
        <v>2.55737</v>
      </c>
      <c r="JP550">
        <v>1.39893</v>
      </c>
      <c r="JQ550">
        <v>2.32666</v>
      </c>
      <c r="JR550">
        <v>1.44897</v>
      </c>
      <c r="JS550">
        <v>2.52441</v>
      </c>
      <c r="JT550">
        <v>38.208</v>
      </c>
      <c r="JU550">
        <v>23.8598</v>
      </c>
      <c r="JV550">
        <v>18</v>
      </c>
      <c r="JW550">
        <v>480.193</v>
      </c>
      <c r="JX550">
        <v>441.635</v>
      </c>
      <c r="JY550">
        <v>19.8708</v>
      </c>
      <c r="JZ550">
        <v>28.8823</v>
      </c>
      <c r="KA550">
        <v>30.0003</v>
      </c>
      <c r="KB550">
        <v>28.5358</v>
      </c>
      <c r="KC550">
        <v>28.6019</v>
      </c>
      <c r="KD550">
        <v>40.7256</v>
      </c>
      <c r="KE550">
        <v>22.5895</v>
      </c>
      <c r="KF550">
        <v>19.4447</v>
      </c>
      <c r="KG550">
        <v>19.8719</v>
      </c>
      <c r="KH550">
        <v>908.13</v>
      </c>
      <c r="KI550">
        <v>14.5068</v>
      </c>
      <c r="KJ550">
        <v>101.046</v>
      </c>
      <c r="KK550">
        <v>100.554</v>
      </c>
    </row>
    <row r="551" spans="1:297">
      <c r="A551">
        <v>535</v>
      </c>
      <c r="B551">
        <v>1761336778.5</v>
      </c>
      <c r="C551">
        <v>8737.900000095367</v>
      </c>
      <c r="D551" t="s">
        <v>1518</v>
      </c>
      <c r="E551" t="s">
        <v>1519</v>
      </c>
      <c r="F551">
        <v>5</v>
      </c>
      <c r="G551" t="s">
        <v>1411</v>
      </c>
      <c r="H551" t="s">
        <v>436</v>
      </c>
      <c r="I551">
        <v>1761336770.714286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904.9930874458659</v>
      </c>
      <c r="AK551">
        <v>876.8484606060606</v>
      </c>
      <c r="AL551">
        <v>3.285781007802773</v>
      </c>
      <c r="AM551">
        <v>65.50159131491658</v>
      </c>
      <c r="AN551">
        <f>(AP551 - AO551 + DY551*1E3/(8.314*(EA551+273.15)) * AR551/DX551 * AQ551) * DX551/(100*DL551) * 1000/(1000 - AP551)</f>
        <v>0</v>
      </c>
      <c r="AO551">
        <v>14.56075858401575</v>
      </c>
      <c r="AP551">
        <v>16.33359393939394</v>
      </c>
      <c r="AQ551">
        <v>4.126554940649642E-06</v>
      </c>
      <c r="AR551">
        <v>115.3288823850822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1761336770.714286</v>
      </c>
      <c r="DR551">
        <v>838.6640357142858</v>
      </c>
      <c r="DS551">
        <v>876.4937499999999</v>
      </c>
      <c r="DT551">
        <v>16.33104285714285</v>
      </c>
      <c r="DU551">
        <v>14.55823214285714</v>
      </c>
      <c r="DV551">
        <v>837.5966428571428</v>
      </c>
      <c r="DW551">
        <v>16.19795357142857</v>
      </c>
      <c r="DX551">
        <v>499.9936428571428</v>
      </c>
      <c r="DY551">
        <v>90.05484999999999</v>
      </c>
      <c r="DZ551">
        <v>0.04890849285714286</v>
      </c>
      <c r="EA551">
        <v>23.70764642857143</v>
      </c>
      <c r="EB551">
        <v>23.998325</v>
      </c>
      <c r="EC551">
        <v>999.9000000000002</v>
      </c>
      <c r="ED551">
        <v>0</v>
      </c>
      <c r="EE551">
        <v>0</v>
      </c>
      <c r="EF551">
        <v>9977.497500000001</v>
      </c>
      <c r="EG551">
        <v>0</v>
      </c>
      <c r="EH551">
        <v>1132.951071428572</v>
      </c>
      <c r="EI551">
        <v>-37.82976071428571</v>
      </c>
      <c r="EJ551">
        <v>852.5876071428572</v>
      </c>
      <c r="EK551">
        <v>889.4426071428571</v>
      </c>
      <c r="EL551">
        <v>1.772813214285714</v>
      </c>
      <c r="EM551">
        <v>876.4937499999999</v>
      </c>
      <c r="EN551">
        <v>14.55823214285714</v>
      </c>
      <c r="EO551">
        <v>1.470689285714286</v>
      </c>
      <c r="EP551">
        <v>1.31104</v>
      </c>
      <c r="EQ551">
        <v>12.6668</v>
      </c>
      <c r="ER551">
        <v>10.92600357142857</v>
      </c>
      <c r="ES551">
        <v>1199.988214285715</v>
      </c>
      <c r="ET551">
        <v>0.9670052142857141</v>
      </c>
      <c r="EU551">
        <v>0.03299468214285715</v>
      </c>
      <c r="EV551">
        <v>0</v>
      </c>
      <c r="EW551">
        <v>1413.185714285714</v>
      </c>
      <c r="EX551">
        <v>5.000560000000001</v>
      </c>
      <c r="EY551">
        <v>16844.025</v>
      </c>
      <c r="EZ551">
        <v>10316.72857142857</v>
      </c>
      <c r="FA551">
        <v>36.80321428571428</v>
      </c>
      <c r="FB551">
        <v>39.41707142857142</v>
      </c>
      <c r="FC551">
        <v>37.88360714285714</v>
      </c>
      <c r="FD551">
        <v>38.48642857142857</v>
      </c>
      <c r="FE551">
        <v>38.32117857142857</v>
      </c>
      <c r="FF551">
        <v>1155.558214285714</v>
      </c>
      <c r="FG551">
        <v>39.43</v>
      </c>
      <c r="FH551">
        <v>0</v>
      </c>
      <c r="FI551">
        <v>1761336814.4</v>
      </c>
      <c r="FJ551">
        <v>0</v>
      </c>
      <c r="FK551">
        <v>1413.1696</v>
      </c>
      <c r="FL551">
        <v>-4.52307689585912</v>
      </c>
      <c r="FM551">
        <v>-50.73846148600066</v>
      </c>
      <c r="FN551">
        <v>16843.82</v>
      </c>
      <c r="FO551">
        <v>15</v>
      </c>
      <c r="FP551">
        <v>0</v>
      </c>
      <c r="FQ551" t="s">
        <v>439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-37.8703775</v>
      </c>
      <c r="GD551">
        <v>1.637242401500935</v>
      </c>
      <c r="GE551">
        <v>0.2964625545389341</v>
      </c>
      <c r="GF551">
        <v>0</v>
      </c>
      <c r="GG551">
        <v>1413.406470588235</v>
      </c>
      <c r="GH551">
        <v>-4.249961788663366</v>
      </c>
      <c r="GI551">
        <v>0.4762839140491658</v>
      </c>
      <c r="GJ551">
        <v>0</v>
      </c>
      <c r="GK551">
        <v>1.77347625</v>
      </c>
      <c r="GL551">
        <v>-0.01514375234521665</v>
      </c>
      <c r="GM551">
        <v>0.001619312643531189</v>
      </c>
      <c r="GN551">
        <v>1</v>
      </c>
      <c r="GO551">
        <v>1</v>
      </c>
      <c r="GP551">
        <v>3</v>
      </c>
      <c r="GQ551" t="s">
        <v>446</v>
      </c>
      <c r="GR551">
        <v>3.12924</v>
      </c>
      <c r="GS551">
        <v>2.72692</v>
      </c>
      <c r="GT551">
        <v>0.141505</v>
      </c>
      <c r="GU551">
        <v>0.146449</v>
      </c>
      <c r="GV551">
        <v>0.0811996</v>
      </c>
      <c r="GW551">
        <v>0.07524599999999999</v>
      </c>
      <c r="GX551">
        <v>25782.6</v>
      </c>
      <c r="GY551">
        <v>24895.4</v>
      </c>
      <c r="GZ551">
        <v>30574</v>
      </c>
      <c r="HA551">
        <v>29421.4</v>
      </c>
      <c r="HB551">
        <v>38761.6</v>
      </c>
      <c r="HC551">
        <v>35804.1</v>
      </c>
      <c r="HD551">
        <v>46748.4</v>
      </c>
      <c r="HE551">
        <v>43713.1</v>
      </c>
      <c r="HF551">
        <v>1.83018</v>
      </c>
      <c r="HG551">
        <v>1.81697</v>
      </c>
      <c r="HH551">
        <v>0.0337809</v>
      </c>
      <c r="HI551">
        <v>0</v>
      </c>
      <c r="HJ551">
        <v>23.4455</v>
      </c>
      <c r="HK551">
        <v>999.9</v>
      </c>
      <c r="HL551">
        <v>32.7</v>
      </c>
      <c r="HM551">
        <v>32.7</v>
      </c>
      <c r="HN551">
        <v>18.0364</v>
      </c>
      <c r="HO551">
        <v>63.3703</v>
      </c>
      <c r="HP551">
        <v>19.2829</v>
      </c>
      <c r="HQ551">
        <v>1</v>
      </c>
      <c r="HR551">
        <v>0.137434</v>
      </c>
      <c r="HS551">
        <v>2.86059</v>
      </c>
      <c r="HT551">
        <v>20.1831</v>
      </c>
      <c r="HU551">
        <v>5.22912</v>
      </c>
      <c r="HV551">
        <v>11.974</v>
      </c>
      <c r="HW551">
        <v>4.97065</v>
      </c>
      <c r="HX551">
        <v>3.28963</v>
      </c>
      <c r="HY551">
        <v>9999</v>
      </c>
      <c r="HZ551">
        <v>9999</v>
      </c>
      <c r="IA551">
        <v>9999</v>
      </c>
      <c r="IB551">
        <v>999.9</v>
      </c>
      <c r="IC551">
        <v>4.97296</v>
      </c>
      <c r="ID551">
        <v>1.87746</v>
      </c>
      <c r="IE551">
        <v>1.8756</v>
      </c>
      <c r="IF551">
        <v>1.87839</v>
      </c>
      <c r="IG551">
        <v>1.87507</v>
      </c>
      <c r="IH551">
        <v>1.87863</v>
      </c>
      <c r="II551">
        <v>1.87575</v>
      </c>
      <c r="IJ551">
        <v>1.87695</v>
      </c>
      <c r="IK551">
        <v>0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1.094</v>
      </c>
      <c r="IY551">
        <v>0.1332</v>
      </c>
      <c r="IZ551">
        <v>-0.1194416370607354</v>
      </c>
      <c r="JA551">
        <v>0.002211305909277446</v>
      </c>
      <c r="JB551">
        <v>-1.416678044876584E-06</v>
      </c>
      <c r="JC551">
        <v>5.589822708492042E-10</v>
      </c>
      <c r="JD551">
        <v>-0.0366444106193515</v>
      </c>
      <c r="JE551">
        <v>-0.003883289402147765</v>
      </c>
      <c r="JF551">
        <v>0.001294046794190009</v>
      </c>
      <c r="JG551">
        <v>-2.515066912705432E-05</v>
      </c>
      <c r="JH551">
        <v>14</v>
      </c>
      <c r="JI551">
        <v>2052</v>
      </c>
      <c r="JJ551">
        <v>1</v>
      </c>
      <c r="JK551">
        <v>21</v>
      </c>
      <c r="JL551">
        <v>29355613</v>
      </c>
      <c r="JM551">
        <v>29355613</v>
      </c>
      <c r="JN551">
        <v>2.06055</v>
      </c>
      <c r="JO551">
        <v>2.54028</v>
      </c>
      <c r="JP551">
        <v>1.39893</v>
      </c>
      <c r="JQ551">
        <v>2.32666</v>
      </c>
      <c r="JR551">
        <v>1.44897</v>
      </c>
      <c r="JS551">
        <v>2.61108</v>
      </c>
      <c r="JT551">
        <v>38.208</v>
      </c>
      <c r="JU551">
        <v>23.8774</v>
      </c>
      <c r="JV551">
        <v>18</v>
      </c>
      <c r="JW551">
        <v>480.223</v>
      </c>
      <c r="JX551">
        <v>441.824</v>
      </c>
      <c r="JY551">
        <v>19.8696</v>
      </c>
      <c r="JZ551">
        <v>28.8849</v>
      </c>
      <c r="KA551">
        <v>30.0002</v>
      </c>
      <c r="KB551">
        <v>28.5382</v>
      </c>
      <c r="KC551">
        <v>28.6044</v>
      </c>
      <c r="KD551">
        <v>41.3003</v>
      </c>
      <c r="KE551">
        <v>22.5895</v>
      </c>
      <c r="KF551">
        <v>19.4447</v>
      </c>
      <c r="KG551">
        <v>19.8653</v>
      </c>
      <c r="KH551">
        <v>921.486</v>
      </c>
      <c r="KI551">
        <v>14.5083</v>
      </c>
      <c r="KJ551">
        <v>101.046</v>
      </c>
      <c r="KK551">
        <v>100.553</v>
      </c>
    </row>
    <row r="552" spans="1:297">
      <c r="A552">
        <v>536</v>
      </c>
      <c r="B552">
        <v>1761336783.5</v>
      </c>
      <c r="C552">
        <v>8742.900000095367</v>
      </c>
      <c r="D552" t="s">
        <v>1520</v>
      </c>
      <c r="E552" t="s">
        <v>1521</v>
      </c>
      <c r="F552">
        <v>5</v>
      </c>
      <c r="G552" t="s">
        <v>1411</v>
      </c>
      <c r="H552" t="s">
        <v>436</v>
      </c>
      <c r="I552">
        <v>1761336776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921.5205035631983</v>
      </c>
      <c r="AK552">
        <v>893.2648363636358</v>
      </c>
      <c r="AL552">
        <v>3.291085673913541</v>
      </c>
      <c r="AM552">
        <v>65.50159131491658</v>
      </c>
      <c r="AN552">
        <f>(AP552 - AO552 + DY552*1E3/(8.314*(EA552+273.15)) * AR552/DX552 * AQ552) * DX552/(100*DL552) * 1000/(1000 - AP552)</f>
        <v>0</v>
      </c>
      <c r="AO552">
        <v>14.56394897316026</v>
      </c>
      <c r="AP552">
        <v>16.33352848484848</v>
      </c>
      <c r="AQ552">
        <v>2.561638322536867E-06</v>
      </c>
      <c r="AR552">
        <v>115.3288823850822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1761336776</v>
      </c>
      <c r="DR552">
        <v>855.9915555555556</v>
      </c>
      <c r="DS552">
        <v>893.6398518518517</v>
      </c>
      <c r="DT552">
        <v>16.33245185185185</v>
      </c>
      <c r="DU552">
        <v>14.56143703703704</v>
      </c>
      <c r="DV552">
        <v>854.9065555555557</v>
      </c>
      <c r="DW552">
        <v>16.19934444444445</v>
      </c>
      <c r="DX552">
        <v>499.9588148148148</v>
      </c>
      <c r="DY552">
        <v>90.05835555555556</v>
      </c>
      <c r="DZ552">
        <v>0.04891589259259259</v>
      </c>
      <c r="EA552">
        <v>23.70864074074074</v>
      </c>
      <c r="EB552">
        <v>23.9996</v>
      </c>
      <c r="EC552">
        <v>999.9000000000001</v>
      </c>
      <c r="ED552">
        <v>0</v>
      </c>
      <c r="EE552">
        <v>0</v>
      </c>
      <c r="EF552">
        <v>9987.505555555557</v>
      </c>
      <c r="EG552">
        <v>0</v>
      </c>
      <c r="EH552">
        <v>1132.940740740741</v>
      </c>
      <c r="EI552">
        <v>-37.64842592592593</v>
      </c>
      <c r="EJ552">
        <v>870.2040370370371</v>
      </c>
      <c r="EK552">
        <v>906.8449999999999</v>
      </c>
      <c r="EL552">
        <v>1.771027407407407</v>
      </c>
      <c r="EM552">
        <v>893.6398518518517</v>
      </c>
      <c r="EN552">
        <v>14.56143703703704</v>
      </c>
      <c r="EO552">
        <v>1.470874444444445</v>
      </c>
      <c r="EP552">
        <v>1.311378518518518</v>
      </c>
      <c r="EQ552">
        <v>12.66871481481482</v>
      </c>
      <c r="ER552">
        <v>10.9298962962963</v>
      </c>
      <c r="ES552">
        <v>1199.988888888889</v>
      </c>
      <c r="ET552">
        <v>0.9670052962962963</v>
      </c>
      <c r="EU552">
        <v>0.03299459629629629</v>
      </c>
      <c r="EV552">
        <v>0</v>
      </c>
      <c r="EW552">
        <v>1412.817037037037</v>
      </c>
      <c r="EX552">
        <v>5.000560000000001</v>
      </c>
      <c r="EY552">
        <v>16839.87777777778</v>
      </c>
      <c r="EZ552">
        <v>10316.72592592593</v>
      </c>
      <c r="FA552">
        <v>36.86303703703704</v>
      </c>
      <c r="FB552">
        <v>39.42551851851851</v>
      </c>
      <c r="FC552">
        <v>37.93951851851852</v>
      </c>
      <c r="FD552">
        <v>38.52062962962963</v>
      </c>
      <c r="FE552">
        <v>38.33533333333333</v>
      </c>
      <c r="FF552">
        <v>1155.558888888889</v>
      </c>
      <c r="FG552">
        <v>39.43</v>
      </c>
      <c r="FH552">
        <v>0</v>
      </c>
      <c r="FI552">
        <v>1761336819.8</v>
      </c>
      <c r="FJ552">
        <v>0</v>
      </c>
      <c r="FK552">
        <v>1412.801923076923</v>
      </c>
      <c r="FL552">
        <v>-3.860170936116936</v>
      </c>
      <c r="FM552">
        <v>-52.83418814981317</v>
      </c>
      <c r="FN552">
        <v>16839.73846153846</v>
      </c>
      <c r="FO552">
        <v>15</v>
      </c>
      <c r="FP552">
        <v>0</v>
      </c>
      <c r="FQ552" t="s">
        <v>439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-37.76634634146342</v>
      </c>
      <c r="GD552">
        <v>2.545825087108027</v>
      </c>
      <c r="GE552">
        <v>0.3487541877343199</v>
      </c>
      <c r="GF552">
        <v>0</v>
      </c>
      <c r="GG552">
        <v>1413.045588235294</v>
      </c>
      <c r="GH552">
        <v>-4.527272720887868</v>
      </c>
      <c r="GI552">
        <v>0.5004949971923015</v>
      </c>
      <c r="GJ552">
        <v>0</v>
      </c>
      <c r="GK552">
        <v>1.77195</v>
      </c>
      <c r="GL552">
        <v>-0.0182634146341413</v>
      </c>
      <c r="GM552">
        <v>0.001973334431992652</v>
      </c>
      <c r="GN552">
        <v>1</v>
      </c>
      <c r="GO552">
        <v>1</v>
      </c>
      <c r="GP552">
        <v>3</v>
      </c>
      <c r="GQ552" t="s">
        <v>446</v>
      </c>
      <c r="GR552">
        <v>3.12938</v>
      </c>
      <c r="GS552">
        <v>2.727</v>
      </c>
      <c r="GT552">
        <v>0.143227</v>
      </c>
      <c r="GU552">
        <v>0.148212</v>
      </c>
      <c r="GV552">
        <v>0.0812012</v>
      </c>
      <c r="GW552">
        <v>0.0752593</v>
      </c>
      <c r="GX552">
        <v>25730.7</v>
      </c>
      <c r="GY552">
        <v>24843.6</v>
      </c>
      <c r="GZ552">
        <v>30573.8</v>
      </c>
      <c r="HA552">
        <v>29421</v>
      </c>
      <c r="HB552">
        <v>38761.9</v>
      </c>
      <c r="HC552">
        <v>35803.2</v>
      </c>
      <c r="HD552">
        <v>46748.7</v>
      </c>
      <c r="HE552">
        <v>43712.4</v>
      </c>
      <c r="HF552">
        <v>1.82997</v>
      </c>
      <c r="HG552">
        <v>1.81697</v>
      </c>
      <c r="HH552">
        <v>0.0335313</v>
      </c>
      <c r="HI552">
        <v>0</v>
      </c>
      <c r="HJ552">
        <v>23.4473</v>
      </c>
      <c r="HK552">
        <v>999.9</v>
      </c>
      <c r="HL552">
        <v>32.7</v>
      </c>
      <c r="HM552">
        <v>32.7</v>
      </c>
      <c r="HN552">
        <v>18.0344</v>
      </c>
      <c r="HO552">
        <v>63.1703</v>
      </c>
      <c r="HP552">
        <v>19.1667</v>
      </c>
      <c r="HQ552">
        <v>1</v>
      </c>
      <c r="HR552">
        <v>0.137518</v>
      </c>
      <c r="HS552">
        <v>2.84657</v>
      </c>
      <c r="HT552">
        <v>20.1832</v>
      </c>
      <c r="HU552">
        <v>5.22897</v>
      </c>
      <c r="HV552">
        <v>11.974</v>
      </c>
      <c r="HW552">
        <v>4.97055</v>
      </c>
      <c r="HX552">
        <v>3.28953</v>
      </c>
      <c r="HY552">
        <v>9999</v>
      </c>
      <c r="HZ552">
        <v>9999</v>
      </c>
      <c r="IA552">
        <v>9999</v>
      </c>
      <c r="IB552">
        <v>999.9</v>
      </c>
      <c r="IC552">
        <v>4.97296</v>
      </c>
      <c r="ID552">
        <v>1.87747</v>
      </c>
      <c r="IE552">
        <v>1.87561</v>
      </c>
      <c r="IF552">
        <v>1.87837</v>
      </c>
      <c r="IG552">
        <v>1.87512</v>
      </c>
      <c r="IH552">
        <v>1.87864</v>
      </c>
      <c r="II552">
        <v>1.87576</v>
      </c>
      <c r="IJ552">
        <v>1.87698</v>
      </c>
      <c r="IK552">
        <v>0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1.11</v>
      </c>
      <c r="IY552">
        <v>0.1331</v>
      </c>
      <c r="IZ552">
        <v>-0.1194416370607354</v>
      </c>
      <c r="JA552">
        <v>0.002211305909277446</v>
      </c>
      <c r="JB552">
        <v>-1.416678044876584E-06</v>
      </c>
      <c r="JC552">
        <v>5.589822708492042E-10</v>
      </c>
      <c r="JD552">
        <v>-0.0366444106193515</v>
      </c>
      <c r="JE552">
        <v>-0.003883289402147765</v>
      </c>
      <c r="JF552">
        <v>0.001294046794190009</v>
      </c>
      <c r="JG552">
        <v>-2.515066912705432E-05</v>
      </c>
      <c r="JH552">
        <v>14</v>
      </c>
      <c r="JI552">
        <v>2052</v>
      </c>
      <c r="JJ552">
        <v>1</v>
      </c>
      <c r="JK552">
        <v>21</v>
      </c>
      <c r="JL552">
        <v>29355613.1</v>
      </c>
      <c r="JM552">
        <v>29355613.1</v>
      </c>
      <c r="JN552">
        <v>2.08862</v>
      </c>
      <c r="JO552">
        <v>2.52686</v>
      </c>
      <c r="JP552">
        <v>1.39893</v>
      </c>
      <c r="JQ552">
        <v>2.32666</v>
      </c>
      <c r="JR552">
        <v>1.44897</v>
      </c>
      <c r="JS552">
        <v>2.48047</v>
      </c>
      <c r="JT552">
        <v>38.208</v>
      </c>
      <c r="JU552">
        <v>23.8423</v>
      </c>
      <c r="JV552">
        <v>18</v>
      </c>
      <c r="JW552">
        <v>480.133</v>
      </c>
      <c r="JX552">
        <v>441.847</v>
      </c>
      <c r="JY552">
        <v>19.8672</v>
      </c>
      <c r="JZ552">
        <v>28.8872</v>
      </c>
      <c r="KA552">
        <v>30.0002</v>
      </c>
      <c r="KB552">
        <v>28.5413</v>
      </c>
      <c r="KC552">
        <v>28.6074</v>
      </c>
      <c r="KD552">
        <v>41.9314</v>
      </c>
      <c r="KE552">
        <v>22.5895</v>
      </c>
      <c r="KF552">
        <v>19.0742</v>
      </c>
      <c r="KG552">
        <v>19.8672</v>
      </c>
      <c r="KH552">
        <v>941.524</v>
      </c>
      <c r="KI552">
        <v>14.4996</v>
      </c>
      <c r="KJ552">
        <v>101.046</v>
      </c>
      <c r="KK552">
        <v>100.551</v>
      </c>
    </row>
    <row r="553" spans="1:297">
      <c r="A553">
        <v>537</v>
      </c>
      <c r="B553">
        <v>1761336788.5</v>
      </c>
      <c r="C553">
        <v>8747.900000095367</v>
      </c>
      <c r="D553" t="s">
        <v>1522</v>
      </c>
      <c r="E553" t="s">
        <v>1523</v>
      </c>
      <c r="F553">
        <v>5</v>
      </c>
      <c r="G553" t="s">
        <v>1411</v>
      </c>
      <c r="H553" t="s">
        <v>436</v>
      </c>
      <c r="I553">
        <v>1761336780.714286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938.4927343706372</v>
      </c>
      <c r="AK553">
        <v>909.9165757575753</v>
      </c>
      <c r="AL553">
        <v>3.336149140098169</v>
      </c>
      <c r="AM553">
        <v>65.50159131491658</v>
      </c>
      <c r="AN553">
        <f>(AP553 - AO553 + DY553*1E3/(8.314*(EA553+273.15)) * AR553/DX553 * AQ553) * DX553/(100*DL553) * 1000/(1000 - AP553)</f>
        <v>0</v>
      </c>
      <c r="AO553">
        <v>14.56601734418654</v>
      </c>
      <c r="AP553">
        <v>16.33315030303029</v>
      </c>
      <c r="AQ553">
        <v>3.471664950621651E-06</v>
      </c>
      <c r="AR553">
        <v>115.3288823850822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1761336780.714286</v>
      </c>
      <c r="DR553">
        <v>871.3172500000001</v>
      </c>
      <c r="DS553">
        <v>908.9528571428572</v>
      </c>
      <c r="DT553">
        <v>16.33336428571429</v>
      </c>
      <c r="DU553">
        <v>14.56378928571428</v>
      </c>
      <c r="DV553">
        <v>870.2168214285715</v>
      </c>
      <c r="DW553">
        <v>16.20024285714286</v>
      </c>
      <c r="DX553">
        <v>499.9875000000001</v>
      </c>
      <c r="DY553">
        <v>90.05925714285715</v>
      </c>
      <c r="DZ553">
        <v>0.04892230000000002</v>
      </c>
      <c r="EA553">
        <v>23.70921428571429</v>
      </c>
      <c r="EB553">
        <v>24.00009642857143</v>
      </c>
      <c r="EC553">
        <v>999.9000000000002</v>
      </c>
      <c r="ED553">
        <v>0</v>
      </c>
      <c r="EE553">
        <v>0</v>
      </c>
      <c r="EF553">
        <v>10000.51785714286</v>
      </c>
      <c r="EG553">
        <v>0</v>
      </c>
      <c r="EH553">
        <v>1132.941428571429</v>
      </c>
      <c r="EI553">
        <v>-37.63568928571429</v>
      </c>
      <c r="EJ553">
        <v>885.7851428571429</v>
      </c>
      <c r="EK553">
        <v>922.3864642857144</v>
      </c>
      <c r="EL553">
        <v>1.769586785714286</v>
      </c>
      <c r="EM553">
        <v>908.9528571428572</v>
      </c>
      <c r="EN553">
        <v>14.56378928571428</v>
      </c>
      <c r="EO553">
        <v>1.470971785714286</v>
      </c>
      <c r="EP553">
        <v>1.311603214285714</v>
      </c>
      <c r="EQ553">
        <v>12.669725</v>
      </c>
      <c r="ER553">
        <v>10.93248571428571</v>
      </c>
      <c r="ES553">
        <v>1199.983571428571</v>
      </c>
      <c r="ET553">
        <v>0.9670052499999998</v>
      </c>
      <c r="EU553">
        <v>0.03299464285714285</v>
      </c>
      <c r="EV553">
        <v>0</v>
      </c>
      <c r="EW553">
        <v>1412.525714285714</v>
      </c>
      <c r="EX553">
        <v>5.000560000000001</v>
      </c>
      <c r="EY553">
        <v>16836.325</v>
      </c>
      <c r="EZ553">
        <v>10316.68928571428</v>
      </c>
      <c r="FA553">
        <v>36.89024999999999</v>
      </c>
      <c r="FB553">
        <v>39.42149999999999</v>
      </c>
      <c r="FC553">
        <v>37.92617857142857</v>
      </c>
      <c r="FD553">
        <v>38.51103571428571</v>
      </c>
      <c r="FE553">
        <v>38.32778571428571</v>
      </c>
      <c r="FF553">
        <v>1155.553571428572</v>
      </c>
      <c r="FG553">
        <v>39.43</v>
      </c>
      <c r="FH553">
        <v>0</v>
      </c>
      <c r="FI553">
        <v>1761336824.6</v>
      </c>
      <c r="FJ553">
        <v>0</v>
      </c>
      <c r="FK553">
        <v>1412.481923076923</v>
      </c>
      <c r="FL553">
        <v>-4.591111101910086</v>
      </c>
      <c r="FM553">
        <v>-45.15213674586195</v>
      </c>
      <c r="FN553">
        <v>16835.98076923077</v>
      </c>
      <c r="FO553">
        <v>15</v>
      </c>
      <c r="FP553">
        <v>0</v>
      </c>
      <c r="FQ553" t="s">
        <v>439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-37.7367625</v>
      </c>
      <c r="GD553">
        <v>0.393002251407187</v>
      </c>
      <c r="GE553">
        <v>0.3313170646733281</v>
      </c>
      <c r="GF553">
        <v>1</v>
      </c>
      <c r="GG553">
        <v>1412.725882352941</v>
      </c>
      <c r="GH553">
        <v>-4.109702053638944</v>
      </c>
      <c r="GI553">
        <v>0.4585342225156009</v>
      </c>
      <c r="GJ553">
        <v>0</v>
      </c>
      <c r="GK553">
        <v>1.77032175</v>
      </c>
      <c r="GL553">
        <v>-0.01776011257036078</v>
      </c>
      <c r="GM553">
        <v>0.001878126576538434</v>
      </c>
      <c r="GN553">
        <v>1</v>
      </c>
      <c r="GO553">
        <v>2</v>
      </c>
      <c r="GP553">
        <v>3</v>
      </c>
      <c r="GQ553" t="s">
        <v>440</v>
      </c>
      <c r="GR553">
        <v>3.12939</v>
      </c>
      <c r="GS553">
        <v>2.72689</v>
      </c>
      <c r="GT553">
        <v>0.144955</v>
      </c>
      <c r="GU553">
        <v>0.149937</v>
      </c>
      <c r="GV553">
        <v>0.0811974</v>
      </c>
      <c r="GW553">
        <v>0.0752617</v>
      </c>
      <c r="GX553">
        <v>25678.6</v>
      </c>
      <c r="GY553">
        <v>24793.2</v>
      </c>
      <c r="GZ553">
        <v>30573.6</v>
      </c>
      <c r="HA553">
        <v>29420.9</v>
      </c>
      <c r="HB553">
        <v>38761.8</v>
      </c>
      <c r="HC553">
        <v>35803.1</v>
      </c>
      <c r="HD553">
        <v>46748.3</v>
      </c>
      <c r="HE553">
        <v>43712.2</v>
      </c>
      <c r="HF553">
        <v>1.83045</v>
      </c>
      <c r="HG553">
        <v>1.81688</v>
      </c>
      <c r="HH553">
        <v>0.0337958</v>
      </c>
      <c r="HI553">
        <v>0</v>
      </c>
      <c r="HJ553">
        <v>23.4475</v>
      </c>
      <c r="HK553">
        <v>999.9</v>
      </c>
      <c r="HL553">
        <v>32.7</v>
      </c>
      <c r="HM553">
        <v>32.7</v>
      </c>
      <c r="HN553">
        <v>18.0371</v>
      </c>
      <c r="HO553">
        <v>63.3003</v>
      </c>
      <c r="HP553">
        <v>19.395</v>
      </c>
      <c r="HQ553">
        <v>1</v>
      </c>
      <c r="HR553">
        <v>0.137675</v>
      </c>
      <c r="HS553">
        <v>2.8441</v>
      </c>
      <c r="HT553">
        <v>20.1836</v>
      </c>
      <c r="HU553">
        <v>5.22897</v>
      </c>
      <c r="HV553">
        <v>11.974</v>
      </c>
      <c r="HW553">
        <v>4.97075</v>
      </c>
      <c r="HX553">
        <v>3.28958</v>
      </c>
      <c r="HY553">
        <v>9999</v>
      </c>
      <c r="HZ553">
        <v>9999</v>
      </c>
      <c r="IA553">
        <v>9999</v>
      </c>
      <c r="IB553">
        <v>999.9</v>
      </c>
      <c r="IC553">
        <v>4.97296</v>
      </c>
      <c r="ID553">
        <v>1.87745</v>
      </c>
      <c r="IE553">
        <v>1.87559</v>
      </c>
      <c r="IF553">
        <v>1.87839</v>
      </c>
      <c r="IG553">
        <v>1.87512</v>
      </c>
      <c r="IH553">
        <v>1.87865</v>
      </c>
      <c r="II553">
        <v>1.87575</v>
      </c>
      <c r="IJ553">
        <v>1.87696</v>
      </c>
      <c r="IK553">
        <v>0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1.126</v>
      </c>
      <c r="IY553">
        <v>0.1331</v>
      </c>
      <c r="IZ553">
        <v>-0.1194416370607354</v>
      </c>
      <c r="JA553">
        <v>0.002211305909277446</v>
      </c>
      <c r="JB553">
        <v>-1.416678044876584E-06</v>
      </c>
      <c r="JC553">
        <v>5.589822708492042E-10</v>
      </c>
      <c r="JD553">
        <v>-0.0366444106193515</v>
      </c>
      <c r="JE553">
        <v>-0.003883289402147765</v>
      </c>
      <c r="JF553">
        <v>0.001294046794190009</v>
      </c>
      <c r="JG553">
        <v>-2.515066912705432E-05</v>
      </c>
      <c r="JH553">
        <v>14</v>
      </c>
      <c r="JI553">
        <v>2052</v>
      </c>
      <c r="JJ553">
        <v>1</v>
      </c>
      <c r="JK553">
        <v>21</v>
      </c>
      <c r="JL553">
        <v>29355613.1</v>
      </c>
      <c r="JM553">
        <v>29355613.1</v>
      </c>
      <c r="JN553">
        <v>2.12036</v>
      </c>
      <c r="JO553">
        <v>2.5293</v>
      </c>
      <c r="JP553">
        <v>1.39893</v>
      </c>
      <c r="JQ553">
        <v>2.32666</v>
      </c>
      <c r="JR553">
        <v>1.44897</v>
      </c>
      <c r="JS553">
        <v>2.57935</v>
      </c>
      <c r="JT553">
        <v>38.208</v>
      </c>
      <c r="JU553">
        <v>23.8598</v>
      </c>
      <c r="JV553">
        <v>18</v>
      </c>
      <c r="JW553">
        <v>480.409</v>
      </c>
      <c r="JX553">
        <v>441.803</v>
      </c>
      <c r="JY553">
        <v>19.8675</v>
      </c>
      <c r="JZ553">
        <v>28.8897</v>
      </c>
      <c r="KA553">
        <v>30.0003</v>
      </c>
      <c r="KB553">
        <v>28.5437</v>
      </c>
      <c r="KC553">
        <v>28.6099</v>
      </c>
      <c r="KD553">
        <v>42.5048</v>
      </c>
      <c r="KE553">
        <v>22.5895</v>
      </c>
      <c r="KF553">
        <v>19.0742</v>
      </c>
      <c r="KG553">
        <v>19.8679</v>
      </c>
      <c r="KH553">
        <v>954.8819999999999</v>
      </c>
      <c r="KI553">
        <v>14.499</v>
      </c>
      <c r="KJ553">
        <v>101.046</v>
      </c>
      <c r="KK553">
        <v>100.551</v>
      </c>
    </row>
    <row r="554" spans="1:297">
      <c r="A554">
        <v>538</v>
      </c>
      <c r="B554">
        <v>1761336793.5</v>
      </c>
      <c r="C554">
        <v>8752.900000095367</v>
      </c>
      <c r="D554" t="s">
        <v>1524</v>
      </c>
      <c r="E554" t="s">
        <v>1525</v>
      </c>
      <c r="F554">
        <v>5</v>
      </c>
      <c r="G554" t="s">
        <v>1411</v>
      </c>
      <c r="H554" t="s">
        <v>436</v>
      </c>
      <c r="I554">
        <v>1761336786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955.5737511250451</v>
      </c>
      <c r="AK554">
        <v>926.7991939393938</v>
      </c>
      <c r="AL554">
        <v>3.380411126438731</v>
      </c>
      <c r="AM554">
        <v>65.50159131491658</v>
      </c>
      <c r="AN554">
        <f>(AP554 - AO554 + DY554*1E3/(8.314*(EA554+273.15)) * AR554/DX554 * AQ554) * DX554/(100*DL554) * 1000/(1000 - AP554)</f>
        <v>0</v>
      </c>
      <c r="AO554">
        <v>14.56784584307889</v>
      </c>
      <c r="AP554">
        <v>16.32969393939393</v>
      </c>
      <c r="AQ554">
        <v>-9.713170522145449E-06</v>
      </c>
      <c r="AR554">
        <v>115.3288823850822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1761336786</v>
      </c>
      <c r="DR554">
        <v>888.5539259259259</v>
      </c>
      <c r="DS554">
        <v>926.5073703703705</v>
      </c>
      <c r="DT554">
        <v>16.33265555555555</v>
      </c>
      <c r="DU554">
        <v>14.56590740740741</v>
      </c>
      <c r="DV554">
        <v>887.4360370370368</v>
      </c>
      <c r="DW554">
        <v>16.19954074074074</v>
      </c>
      <c r="DX554">
        <v>499.9947037037036</v>
      </c>
      <c r="DY554">
        <v>90.05910740740738</v>
      </c>
      <c r="DZ554">
        <v>0.04895921481481481</v>
      </c>
      <c r="EA554">
        <v>23.70944444444444</v>
      </c>
      <c r="EB554">
        <v>24.00142962962963</v>
      </c>
      <c r="EC554">
        <v>999.9000000000001</v>
      </c>
      <c r="ED554">
        <v>0</v>
      </c>
      <c r="EE554">
        <v>0</v>
      </c>
      <c r="EF554">
        <v>10014.38111111111</v>
      </c>
      <c r="EG554">
        <v>0</v>
      </c>
      <c r="EH554">
        <v>1132.954444444444</v>
      </c>
      <c r="EI554">
        <v>-37.95348888888888</v>
      </c>
      <c r="EJ554">
        <v>903.3074074074075</v>
      </c>
      <c r="EK554">
        <v>940.2023703703703</v>
      </c>
      <c r="EL554">
        <v>1.766754074074075</v>
      </c>
      <c r="EM554">
        <v>926.5073703703705</v>
      </c>
      <c r="EN554">
        <v>14.56590740740741</v>
      </c>
      <c r="EO554">
        <v>1.470906296296296</v>
      </c>
      <c r="EP554">
        <v>1.311792962962963</v>
      </c>
      <c r="EQ554">
        <v>12.66904444444445</v>
      </c>
      <c r="ER554">
        <v>10.93465925925926</v>
      </c>
      <c r="ES554">
        <v>1199.985555555555</v>
      </c>
      <c r="ET554">
        <v>0.9670054074074073</v>
      </c>
      <c r="EU554">
        <v>0.03299452222222223</v>
      </c>
      <c r="EV554">
        <v>0</v>
      </c>
      <c r="EW554">
        <v>1412.211851851852</v>
      </c>
      <c r="EX554">
        <v>5.000560000000001</v>
      </c>
      <c r="EY554">
        <v>16832.48148148149</v>
      </c>
      <c r="EZ554">
        <v>10316.71111111111</v>
      </c>
      <c r="FA554">
        <v>36.89781481481482</v>
      </c>
      <c r="FB554">
        <v>39.42322222222222</v>
      </c>
      <c r="FC554">
        <v>37.92574074074074</v>
      </c>
      <c r="FD554">
        <v>38.51611111111111</v>
      </c>
      <c r="FE554">
        <v>38.33755555555555</v>
      </c>
      <c r="FF554">
        <v>1155.555555555556</v>
      </c>
      <c r="FG554">
        <v>39.43</v>
      </c>
      <c r="FH554">
        <v>0</v>
      </c>
      <c r="FI554">
        <v>1761336829.4</v>
      </c>
      <c r="FJ554">
        <v>0</v>
      </c>
      <c r="FK554">
        <v>1412.186923076923</v>
      </c>
      <c r="FL554">
        <v>-3.461196579094514</v>
      </c>
      <c r="FM554">
        <v>-44.95726498405156</v>
      </c>
      <c r="FN554">
        <v>16832.46153846154</v>
      </c>
      <c r="FO554">
        <v>15</v>
      </c>
      <c r="FP554">
        <v>0</v>
      </c>
      <c r="FQ554" t="s">
        <v>439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-37.79103170731707</v>
      </c>
      <c r="GD554">
        <v>-3.360951219512238</v>
      </c>
      <c r="GE554">
        <v>0.3874832770201264</v>
      </c>
      <c r="GF554">
        <v>0</v>
      </c>
      <c r="GG554">
        <v>1412.383823529412</v>
      </c>
      <c r="GH554">
        <v>-3.89747898732675</v>
      </c>
      <c r="GI554">
        <v>0.4374526173056109</v>
      </c>
      <c r="GJ554">
        <v>0</v>
      </c>
      <c r="GK554">
        <v>1.768208292682927</v>
      </c>
      <c r="GL554">
        <v>-0.02971358885017361</v>
      </c>
      <c r="GM554">
        <v>0.003065718315890337</v>
      </c>
      <c r="GN554">
        <v>1</v>
      </c>
      <c r="GO554">
        <v>1</v>
      </c>
      <c r="GP554">
        <v>3</v>
      </c>
      <c r="GQ554" t="s">
        <v>446</v>
      </c>
      <c r="GR554">
        <v>3.12929</v>
      </c>
      <c r="GS554">
        <v>2.72703</v>
      </c>
      <c r="GT554">
        <v>0.14669</v>
      </c>
      <c r="GU554">
        <v>0.151684</v>
      </c>
      <c r="GV554">
        <v>0.0811837</v>
      </c>
      <c r="GW554">
        <v>0.0752372</v>
      </c>
      <c r="GX554">
        <v>25626.4</v>
      </c>
      <c r="GY554">
        <v>24742.3</v>
      </c>
      <c r="GZ554">
        <v>30573.5</v>
      </c>
      <c r="HA554">
        <v>29421.1</v>
      </c>
      <c r="HB554">
        <v>38762.5</v>
      </c>
      <c r="HC554">
        <v>35804.3</v>
      </c>
      <c r="HD554">
        <v>46748.2</v>
      </c>
      <c r="HE554">
        <v>43712.4</v>
      </c>
      <c r="HF554">
        <v>1.83025</v>
      </c>
      <c r="HG554">
        <v>1.8168</v>
      </c>
      <c r="HH554">
        <v>0.0338294</v>
      </c>
      <c r="HI554">
        <v>0</v>
      </c>
      <c r="HJ554">
        <v>23.4478</v>
      </c>
      <c r="HK554">
        <v>999.9</v>
      </c>
      <c r="HL554">
        <v>32.7</v>
      </c>
      <c r="HM554">
        <v>32.7</v>
      </c>
      <c r="HN554">
        <v>18.0365</v>
      </c>
      <c r="HO554">
        <v>63.7603</v>
      </c>
      <c r="HP554">
        <v>19.2107</v>
      </c>
      <c r="HQ554">
        <v>1</v>
      </c>
      <c r="HR554">
        <v>0.138089</v>
      </c>
      <c r="HS554">
        <v>2.84813</v>
      </c>
      <c r="HT554">
        <v>20.1835</v>
      </c>
      <c r="HU554">
        <v>5.22972</v>
      </c>
      <c r="HV554">
        <v>11.974</v>
      </c>
      <c r="HW554">
        <v>4.97085</v>
      </c>
      <c r="HX554">
        <v>3.28975</v>
      </c>
      <c r="HY554">
        <v>9999</v>
      </c>
      <c r="HZ554">
        <v>9999</v>
      </c>
      <c r="IA554">
        <v>9999</v>
      </c>
      <c r="IB554">
        <v>999.9</v>
      </c>
      <c r="IC554">
        <v>4.97294</v>
      </c>
      <c r="ID554">
        <v>1.87748</v>
      </c>
      <c r="IE554">
        <v>1.8756</v>
      </c>
      <c r="IF554">
        <v>1.87841</v>
      </c>
      <c r="IG554">
        <v>1.87512</v>
      </c>
      <c r="IH554">
        <v>1.87865</v>
      </c>
      <c r="II554">
        <v>1.87576</v>
      </c>
      <c r="IJ554">
        <v>1.87696</v>
      </c>
      <c r="IK554">
        <v>0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1.144</v>
      </c>
      <c r="IY554">
        <v>0.133</v>
      </c>
      <c r="IZ554">
        <v>-0.1194416370607354</v>
      </c>
      <c r="JA554">
        <v>0.002211305909277446</v>
      </c>
      <c r="JB554">
        <v>-1.416678044876584E-06</v>
      </c>
      <c r="JC554">
        <v>5.589822708492042E-10</v>
      </c>
      <c r="JD554">
        <v>-0.0366444106193515</v>
      </c>
      <c r="JE554">
        <v>-0.003883289402147765</v>
      </c>
      <c r="JF554">
        <v>0.001294046794190009</v>
      </c>
      <c r="JG554">
        <v>-2.515066912705432E-05</v>
      </c>
      <c r="JH554">
        <v>14</v>
      </c>
      <c r="JI554">
        <v>2052</v>
      </c>
      <c r="JJ554">
        <v>1</v>
      </c>
      <c r="JK554">
        <v>21</v>
      </c>
      <c r="JL554">
        <v>29355613.2</v>
      </c>
      <c r="JM554">
        <v>29355613.2</v>
      </c>
      <c r="JN554">
        <v>2.14844</v>
      </c>
      <c r="JO554">
        <v>2.54028</v>
      </c>
      <c r="JP554">
        <v>1.39893</v>
      </c>
      <c r="JQ554">
        <v>2.32666</v>
      </c>
      <c r="JR554">
        <v>1.44897</v>
      </c>
      <c r="JS554">
        <v>2.6001</v>
      </c>
      <c r="JT554">
        <v>38.2324</v>
      </c>
      <c r="JU554">
        <v>23.8686</v>
      </c>
      <c r="JV554">
        <v>18</v>
      </c>
      <c r="JW554">
        <v>480.316</v>
      </c>
      <c r="JX554">
        <v>441.78</v>
      </c>
      <c r="JY554">
        <v>19.8677</v>
      </c>
      <c r="JZ554">
        <v>28.8921</v>
      </c>
      <c r="KA554">
        <v>30.0003</v>
      </c>
      <c r="KB554">
        <v>28.5462</v>
      </c>
      <c r="KC554">
        <v>28.6129</v>
      </c>
      <c r="KD554">
        <v>43.1243</v>
      </c>
      <c r="KE554">
        <v>22.8705</v>
      </c>
      <c r="KF554">
        <v>19.0742</v>
      </c>
      <c r="KG554">
        <v>19.8673</v>
      </c>
      <c r="KH554">
        <v>974.962</v>
      </c>
      <c r="KI554">
        <v>14.4984</v>
      </c>
      <c r="KJ554">
        <v>101.045</v>
      </c>
      <c r="KK554">
        <v>100.551</v>
      </c>
    </row>
    <row r="555" spans="1:297">
      <c r="A555">
        <v>539</v>
      </c>
      <c r="B555">
        <v>1761336798.5</v>
      </c>
      <c r="C555">
        <v>8757.900000095367</v>
      </c>
      <c r="D555" t="s">
        <v>1526</v>
      </c>
      <c r="E555" t="s">
        <v>1527</v>
      </c>
      <c r="F555">
        <v>5</v>
      </c>
      <c r="G555" t="s">
        <v>1411</v>
      </c>
      <c r="H555" t="s">
        <v>436</v>
      </c>
      <c r="I555">
        <v>1761336790.714286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972.7286668683764</v>
      </c>
      <c r="AK555">
        <v>943.7078969696972</v>
      </c>
      <c r="AL555">
        <v>3.3829132910274</v>
      </c>
      <c r="AM555">
        <v>65.50159131491658</v>
      </c>
      <c r="AN555">
        <f>(AP555 - AO555 + DY555*1E3/(8.314*(EA555+273.15)) * AR555/DX555 * AQ555) * DX555/(100*DL555) * 1000/(1000 - AP555)</f>
        <v>0</v>
      </c>
      <c r="AO555">
        <v>14.54629573031751</v>
      </c>
      <c r="AP555">
        <v>16.32073939393939</v>
      </c>
      <c r="AQ555">
        <v>-1.018260503340256E-06</v>
      </c>
      <c r="AR555">
        <v>115.3288823850822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1761336790.714286</v>
      </c>
      <c r="DR555">
        <v>904.0974285714286</v>
      </c>
      <c r="DS555">
        <v>942.3622857142858</v>
      </c>
      <c r="DT555">
        <v>16.33048928571429</v>
      </c>
      <c r="DU555">
        <v>14.55931785714286</v>
      </c>
      <c r="DV555">
        <v>902.9637499999999</v>
      </c>
      <c r="DW555">
        <v>16.19741785714286</v>
      </c>
      <c r="DX555">
        <v>500.0306071428571</v>
      </c>
      <c r="DY555">
        <v>90.05827857142857</v>
      </c>
      <c r="DZ555">
        <v>0.04892302857142857</v>
      </c>
      <c r="EA555">
        <v>23.71071071428571</v>
      </c>
      <c r="EB555">
        <v>24.00308214285714</v>
      </c>
      <c r="EC555">
        <v>999.9000000000002</v>
      </c>
      <c r="ED555">
        <v>0</v>
      </c>
      <c r="EE555">
        <v>0</v>
      </c>
      <c r="EF555">
        <v>10012.61071428571</v>
      </c>
      <c r="EG555">
        <v>0</v>
      </c>
      <c r="EH555">
        <v>1132.965357142857</v>
      </c>
      <c r="EI555">
        <v>-38.26495714285714</v>
      </c>
      <c r="EJ555">
        <v>919.1069642857144</v>
      </c>
      <c r="EK555">
        <v>956.285107142857</v>
      </c>
      <c r="EL555">
        <v>1.771176428571428</v>
      </c>
      <c r="EM555">
        <v>942.3622857142858</v>
      </c>
      <c r="EN555">
        <v>14.55931785714286</v>
      </c>
      <c r="EO555">
        <v>1.470697857142857</v>
      </c>
      <c r="EP555">
        <v>1.311187857142857</v>
      </c>
      <c r="EQ555">
        <v>12.66688571428571</v>
      </c>
      <c r="ER555">
        <v>10.92770714285714</v>
      </c>
      <c r="ES555">
        <v>1199.978214285715</v>
      </c>
      <c r="ET555">
        <v>0.9670053214285712</v>
      </c>
      <c r="EU555">
        <v>0.03299459285714286</v>
      </c>
      <c r="EV555">
        <v>0</v>
      </c>
      <c r="EW555">
        <v>1411.862142857143</v>
      </c>
      <c r="EX555">
        <v>5.000560000000001</v>
      </c>
      <c r="EY555">
        <v>16828.8</v>
      </c>
      <c r="EZ555">
        <v>10316.65357142857</v>
      </c>
      <c r="FA555">
        <v>36.96392857142857</v>
      </c>
      <c r="FB555">
        <v>39.42149999999999</v>
      </c>
      <c r="FC555">
        <v>37.92839285714285</v>
      </c>
      <c r="FD555">
        <v>38.50217857142858</v>
      </c>
      <c r="FE555">
        <v>38.33667857142858</v>
      </c>
      <c r="FF555">
        <v>1155.548214285714</v>
      </c>
      <c r="FG555">
        <v>39.43</v>
      </c>
      <c r="FH555">
        <v>0</v>
      </c>
      <c r="FI555">
        <v>1761336834.8</v>
      </c>
      <c r="FJ555">
        <v>0</v>
      </c>
      <c r="FK555">
        <v>1411.7908</v>
      </c>
      <c r="FL555">
        <v>-4.115384605898256</v>
      </c>
      <c r="FM555">
        <v>-48.04615388968875</v>
      </c>
      <c r="FN555">
        <v>16828.336</v>
      </c>
      <c r="FO555">
        <v>15</v>
      </c>
      <c r="FP555">
        <v>0</v>
      </c>
      <c r="FQ555" t="s">
        <v>439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-38.050185</v>
      </c>
      <c r="GD555">
        <v>-4.168858536585356</v>
      </c>
      <c r="GE555">
        <v>0.4090739050281748</v>
      </c>
      <c r="GF555">
        <v>0</v>
      </c>
      <c r="GG555">
        <v>1412.039117647059</v>
      </c>
      <c r="GH555">
        <v>-3.904507255135448</v>
      </c>
      <c r="GI555">
        <v>0.4412306829436545</v>
      </c>
      <c r="GJ555">
        <v>0</v>
      </c>
      <c r="GK555">
        <v>1.77015925</v>
      </c>
      <c r="GL555">
        <v>0.0318942213883659</v>
      </c>
      <c r="GM555">
        <v>0.007008426138406529</v>
      </c>
      <c r="GN555">
        <v>1</v>
      </c>
      <c r="GO555">
        <v>1</v>
      </c>
      <c r="GP555">
        <v>3</v>
      </c>
      <c r="GQ555" t="s">
        <v>446</v>
      </c>
      <c r="GR555">
        <v>3.12966</v>
      </c>
      <c r="GS555">
        <v>2.72638</v>
      </c>
      <c r="GT555">
        <v>0.148409</v>
      </c>
      <c r="GU555">
        <v>0.153386</v>
      </c>
      <c r="GV555">
        <v>0.0811451</v>
      </c>
      <c r="GW555">
        <v>0.07513839999999999</v>
      </c>
      <c r="GX555">
        <v>25574.8</v>
      </c>
      <c r="GY555">
        <v>24692.6</v>
      </c>
      <c r="GZ555">
        <v>30573.5</v>
      </c>
      <c r="HA555">
        <v>29421</v>
      </c>
      <c r="HB555">
        <v>38764.2</v>
      </c>
      <c r="HC555">
        <v>35808.2</v>
      </c>
      <c r="HD555">
        <v>46748.1</v>
      </c>
      <c r="HE555">
        <v>43712.4</v>
      </c>
      <c r="HF555">
        <v>1.83062</v>
      </c>
      <c r="HG555">
        <v>1.81648</v>
      </c>
      <c r="HH555">
        <v>0.0334196</v>
      </c>
      <c r="HI555">
        <v>0</v>
      </c>
      <c r="HJ555">
        <v>23.4494</v>
      </c>
      <c r="HK555">
        <v>999.9</v>
      </c>
      <c r="HL555">
        <v>32.7</v>
      </c>
      <c r="HM555">
        <v>32.7</v>
      </c>
      <c r="HN555">
        <v>18.0357</v>
      </c>
      <c r="HO555">
        <v>63.3803</v>
      </c>
      <c r="HP555">
        <v>19.0745</v>
      </c>
      <c r="HQ555">
        <v>1</v>
      </c>
      <c r="HR555">
        <v>0.138069</v>
      </c>
      <c r="HS555">
        <v>2.86181</v>
      </c>
      <c r="HT555">
        <v>20.1832</v>
      </c>
      <c r="HU555">
        <v>5.22882</v>
      </c>
      <c r="HV555">
        <v>11.974</v>
      </c>
      <c r="HW555">
        <v>4.9706</v>
      </c>
      <c r="HX555">
        <v>3.2897</v>
      </c>
      <c r="HY555">
        <v>9999</v>
      </c>
      <c r="HZ555">
        <v>9999</v>
      </c>
      <c r="IA555">
        <v>9999</v>
      </c>
      <c r="IB555">
        <v>999.9</v>
      </c>
      <c r="IC555">
        <v>4.97294</v>
      </c>
      <c r="ID555">
        <v>1.87746</v>
      </c>
      <c r="IE555">
        <v>1.8756</v>
      </c>
      <c r="IF555">
        <v>1.87837</v>
      </c>
      <c r="IG555">
        <v>1.87509</v>
      </c>
      <c r="IH555">
        <v>1.87866</v>
      </c>
      <c r="II555">
        <v>1.87576</v>
      </c>
      <c r="IJ555">
        <v>1.87696</v>
      </c>
      <c r="IK555">
        <v>0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1.16</v>
      </c>
      <c r="IY555">
        <v>0.1329</v>
      </c>
      <c r="IZ555">
        <v>-0.1194416370607354</v>
      </c>
      <c r="JA555">
        <v>0.002211305909277446</v>
      </c>
      <c r="JB555">
        <v>-1.416678044876584E-06</v>
      </c>
      <c r="JC555">
        <v>5.589822708492042E-10</v>
      </c>
      <c r="JD555">
        <v>-0.0366444106193515</v>
      </c>
      <c r="JE555">
        <v>-0.003883289402147765</v>
      </c>
      <c r="JF555">
        <v>0.001294046794190009</v>
      </c>
      <c r="JG555">
        <v>-2.515066912705432E-05</v>
      </c>
      <c r="JH555">
        <v>14</v>
      </c>
      <c r="JI555">
        <v>2052</v>
      </c>
      <c r="JJ555">
        <v>1</v>
      </c>
      <c r="JK555">
        <v>21</v>
      </c>
      <c r="JL555">
        <v>29355613.3</v>
      </c>
      <c r="JM555">
        <v>29355613.3</v>
      </c>
      <c r="JN555">
        <v>2.1814</v>
      </c>
      <c r="JO555">
        <v>2.54028</v>
      </c>
      <c r="JP555">
        <v>1.39893</v>
      </c>
      <c r="JQ555">
        <v>2.32544</v>
      </c>
      <c r="JR555">
        <v>1.44897</v>
      </c>
      <c r="JS555">
        <v>2.49878</v>
      </c>
      <c r="JT555">
        <v>38.2324</v>
      </c>
      <c r="JU555">
        <v>23.8598</v>
      </c>
      <c r="JV555">
        <v>18</v>
      </c>
      <c r="JW555">
        <v>480.542</v>
      </c>
      <c r="JX555">
        <v>441.596</v>
      </c>
      <c r="JY555">
        <v>19.8659</v>
      </c>
      <c r="JZ555">
        <v>28.8948</v>
      </c>
      <c r="KA555">
        <v>30.0002</v>
      </c>
      <c r="KB555">
        <v>28.5493</v>
      </c>
      <c r="KC555">
        <v>28.6154</v>
      </c>
      <c r="KD555">
        <v>43.7016</v>
      </c>
      <c r="KE555">
        <v>22.8705</v>
      </c>
      <c r="KF555">
        <v>19.0742</v>
      </c>
      <c r="KG555">
        <v>19.8642</v>
      </c>
      <c r="KH555">
        <v>988.635</v>
      </c>
      <c r="KI555">
        <v>14.5024</v>
      </c>
      <c r="KJ555">
        <v>101.045</v>
      </c>
      <c r="KK555">
        <v>100.551</v>
      </c>
    </row>
    <row r="556" spans="1:297">
      <c r="A556">
        <v>540</v>
      </c>
      <c r="B556">
        <v>1761336803.5</v>
      </c>
      <c r="C556">
        <v>8762.900000095367</v>
      </c>
      <c r="D556" t="s">
        <v>1528</v>
      </c>
      <c r="E556" t="s">
        <v>1529</v>
      </c>
      <c r="F556">
        <v>5</v>
      </c>
      <c r="G556" t="s">
        <v>1411</v>
      </c>
      <c r="H556" t="s">
        <v>436</v>
      </c>
      <c r="I556">
        <v>1761336796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989.6299831275783</v>
      </c>
      <c r="AK556">
        <v>960.747581818182</v>
      </c>
      <c r="AL556">
        <v>3.408426642253419</v>
      </c>
      <c r="AM556">
        <v>65.50159131491658</v>
      </c>
      <c r="AN556">
        <f>(AP556 - AO556 + DY556*1E3/(8.314*(EA556+273.15)) * AR556/DX556 * AQ556) * DX556/(100*DL556) * 1000/(1000 - AP556)</f>
        <v>0</v>
      </c>
      <c r="AO556">
        <v>14.53503087775917</v>
      </c>
      <c r="AP556">
        <v>16.30689272727272</v>
      </c>
      <c r="AQ556">
        <v>-2.463568591536392E-05</v>
      </c>
      <c r="AR556">
        <v>115.3288823850822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1761336796</v>
      </c>
      <c r="DR556">
        <v>921.6737777777776</v>
      </c>
      <c r="DS556">
        <v>960.1474444444444</v>
      </c>
      <c r="DT556">
        <v>16.32294814814814</v>
      </c>
      <c r="DU556">
        <v>14.5487</v>
      </c>
      <c r="DV556">
        <v>920.522</v>
      </c>
      <c r="DW556">
        <v>16.19001111111111</v>
      </c>
      <c r="DX556">
        <v>500.010962962963</v>
      </c>
      <c r="DY556">
        <v>90.05717037037037</v>
      </c>
      <c r="DZ556">
        <v>0.04888882222222223</v>
      </c>
      <c r="EA556">
        <v>23.71061111111111</v>
      </c>
      <c r="EB556">
        <v>24.00114814814814</v>
      </c>
      <c r="EC556">
        <v>999.9000000000001</v>
      </c>
      <c r="ED556">
        <v>0</v>
      </c>
      <c r="EE556">
        <v>0</v>
      </c>
      <c r="EF556">
        <v>10007.2637037037</v>
      </c>
      <c r="EG556">
        <v>0</v>
      </c>
      <c r="EH556">
        <v>1132.967037037037</v>
      </c>
      <c r="EI556">
        <v>-38.47383703703704</v>
      </c>
      <c r="EJ556">
        <v>936.9677407407407</v>
      </c>
      <c r="EK556">
        <v>974.3224814814815</v>
      </c>
      <c r="EL556">
        <v>1.774254074074074</v>
      </c>
      <c r="EM556">
        <v>960.1474444444444</v>
      </c>
      <c r="EN556">
        <v>14.5487</v>
      </c>
      <c r="EO556">
        <v>1.470001111111111</v>
      </c>
      <c r="EP556">
        <v>1.310215555555555</v>
      </c>
      <c r="EQ556">
        <v>12.65964814814815</v>
      </c>
      <c r="ER556">
        <v>10.91654074074074</v>
      </c>
      <c r="ES556">
        <v>1199.969259259259</v>
      </c>
      <c r="ET556">
        <v>0.967005148148148</v>
      </c>
      <c r="EU556">
        <v>0.03299480740740741</v>
      </c>
      <c r="EV556">
        <v>0</v>
      </c>
      <c r="EW556">
        <v>1411.505185185185</v>
      </c>
      <c r="EX556">
        <v>5.000560000000001</v>
      </c>
      <c r="EY556">
        <v>16824.42962962963</v>
      </c>
      <c r="EZ556">
        <v>10316.56296296296</v>
      </c>
      <c r="FA556">
        <v>36.99262962962963</v>
      </c>
      <c r="FB556">
        <v>39.42092592592592</v>
      </c>
      <c r="FC556">
        <v>37.92333333333333</v>
      </c>
      <c r="FD556">
        <v>38.50229629629629</v>
      </c>
      <c r="FE556">
        <v>38.32603703703703</v>
      </c>
      <c r="FF556">
        <v>1155.539259259259</v>
      </c>
      <c r="FG556">
        <v>39.43</v>
      </c>
      <c r="FH556">
        <v>0</v>
      </c>
      <c r="FI556">
        <v>1761336839.6</v>
      </c>
      <c r="FJ556">
        <v>0</v>
      </c>
      <c r="FK556">
        <v>1411.4848</v>
      </c>
      <c r="FL556">
        <v>-4.656923075750965</v>
      </c>
      <c r="FM556">
        <v>-49.6461539636402</v>
      </c>
      <c r="FN556">
        <v>16824.436</v>
      </c>
      <c r="FO556">
        <v>15</v>
      </c>
      <c r="FP556">
        <v>0</v>
      </c>
      <c r="FQ556" t="s">
        <v>439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-38.317385</v>
      </c>
      <c r="GD556">
        <v>-2.505597748592773</v>
      </c>
      <c r="GE556">
        <v>0.2563937299837891</v>
      </c>
      <c r="GF556">
        <v>0</v>
      </c>
      <c r="GG556">
        <v>1411.722352941177</v>
      </c>
      <c r="GH556">
        <v>-4.094117636184126</v>
      </c>
      <c r="GI556">
        <v>0.4600067699215948</v>
      </c>
      <c r="GJ556">
        <v>0</v>
      </c>
      <c r="GK556">
        <v>1.77237825</v>
      </c>
      <c r="GL556">
        <v>0.05543178236397438</v>
      </c>
      <c r="GM556">
        <v>0.008114695585017349</v>
      </c>
      <c r="GN556">
        <v>1</v>
      </c>
      <c r="GO556">
        <v>1</v>
      </c>
      <c r="GP556">
        <v>3</v>
      </c>
      <c r="GQ556" t="s">
        <v>446</v>
      </c>
      <c r="GR556">
        <v>3.12932</v>
      </c>
      <c r="GS556">
        <v>2.72671</v>
      </c>
      <c r="GT556">
        <v>0.150129</v>
      </c>
      <c r="GU556">
        <v>0.155103</v>
      </c>
      <c r="GV556">
        <v>0.08109429999999999</v>
      </c>
      <c r="GW556">
        <v>0.0751371</v>
      </c>
      <c r="GX556">
        <v>25522.7</v>
      </c>
      <c r="GY556">
        <v>24642.8</v>
      </c>
      <c r="GZ556">
        <v>30573.1</v>
      </c>
      <c r="HA556">
        <v>29421.4</v>
      </c>
      <c r="HB556">
        <v>38765.9</v>
      </c>
      <c r="HC556">
        <v>35808.8</v>
      </c>
      <c r="HD556">
        <v>46747.4</v>
      </c>
      <c r="HE556">
        <v>43712.8</v>
      </c>
      <c r="HF556">
        <v>1.83008</v>
      </c>
      <c r="HG556">
        <v>1.81682</v>
      </c>
      <c r="HH556">
        <v>0.0331663</v>
      </c>
      <c r="HI556">
        <v>0</v>
      </c>
      <c r="HJ556">
        <v>23.4497</v>
      </c>
      <c r="HK556">
        <v>999.9</v>
      </c>
      <c r="HL556">
        <v>32.7</v>
      </c>
      <c r="HM556">
        <v>32.8</v>
      </c>
      <c r="HN556">
        <v>18.1404</v>
      </c>
      <c r="HO556">
        <v>63.5703</v>
      </c>
      <c r="HP556">
        <v>19.4071</v>
      </c>
      <c r="HQ556">
        <v>1</v>
      </c>
      <c r="HR556">
        <v>0.138384</v>
      </c>
      <c r="HS556">
        <v>2.86957</v>
      </c>
      <c r="HT556">
        <v>20.1832</v>
      </c>
      <c r="HU556">
        <v>5.22867</v>
      </c>
      <c r="HV556">
        <v>11.974</v>
      </c>
      <c r="HW556">
        <v>4.97045</v>
      </c>
      <c r="HX556">
        <v>3.2896</v>
      </c>
      <c r="HY556">
        <v>9999</v>
      </c>
      <c r="HZ556">
        <v>9999</v>
      </c>
      <c r="IA556">
        <v>9999</v>
      </c>
      <c r="IB556">
        <v>999.9</v>
      </c>
      <c r="IC556">
        <v>4.97293</v>
      </c>
      <c r="ID556">
        <v>1.87745</v>
      </c>
      <c r="IE556">
        <v>1.87559</v>
      </c>
      <c r="IF556">
        <v>1.87837</v>
      </c>
      <c r="IG556">
        <v>1.87507</v>
      </c>
      <c r="IH556">
        <v>1.87863</v>
      </c>
      <c r="II556">
        <v>1.87575</v>
      </c>
      <c r="IJ556">
        <v>1.87694</v>
      </c>
      <c r="IK556">
        <v>0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1.177</v>
      </c>
      <c r="IY556">
        <v>0.1327</v>
      </c>
      <c r="IZ556">
        <v>-0.1194416370607354</v>
      </c>
      <c r="JA556">
        <v>0.002211305909277446</v>
      </c>
      <c r="JB556">
        <v>-1.416678044876584E-06</v>
      </c>
      <c r="JC556">
        <v>5.589822708492042E-10</v>
      </c>
      <c r="JD556">
        <v>-0.0366444106193515</v>
      </c>
      <c r="JE556">
        <v>-0.003883289402147765</v>
      </c>
      <c r="JF556">
        <v>0.001294046794190009</v>
      </c>
      <c r="JG556">
        <v>-2.515066912705432E-05</v>
      </c>
      <c r="JH556">
        <v>14</v>
      </c>
      <c r="JI556">
        <v>2052</v>
      </c>
      <c r="JJ556">
        <v>1</v>
      </c>
      <c r="JK556">
        <v>21</v>
      </c>
      <c r="JL556">
        <v>29355613.4</v>
      </c>
      <c r="JM556">
        <v>29355613.4</v>
      </c>
      <c r="JN556">
        <v>2.20825</v>
      </c>
      <c r="JO556">
        <v>2.52563</v>
      </c>
      <c r="JP556">
        <v>1.39893</v>
      </c>
      <c r="JQ556">
        <v>2.32666</v>
      </c>
      <c r="JR556">
        <v>1.44897</v>
      </c>
      <c r="JS556">
        <v>2.54272</v>
      </c>
      <c r="JT556">
        <v>38.2324</v>
      </c>
      <c r="JU556">
        <v>23.8598</v>
      </c>
      <c r="JV556">
        <v>18</v>
      </c>
      <c r="JW556">
        <v>480.256</v>
      </c>
      <c r="JX556">
        <v>441.834</v>
      </c>
      <c r="JY556">
        <v>19.8622</v>
      </c>
      <c r="JZ556">
        <v>28.8971</v>
      </c>
      <c r="KA556">
        <v>30.0004</v>
      </c>
      <c r="KB556">
        <v>28.5517</v>
      </c>
      <c r="KC556">
        <v>28.6181</v>
      </c>
      <c r="KD556">
        <v>44.324</v>
      </c>
      <c r="KE556">
        <v>22.8705</v>
      </c>
      <c r="KF556">
        <v>19.0742</v>
      </c>
      <c r="KG556">
        <v>19.8606</v>
      </c>
      <c r="KH556">
        <v>1008.69</v>
      </c>
      <c r="KI556">
        <v>14.5024</v>
      </c>
      <c r="KJ556">
        <v>101.044</v>
      </c>
      <c r="KK556">
        <v>100.552</v>
      </c>
    </row>
    <row r="557" spans="1:297">
      <c r="A557">
        <v>541</v>
      </c>
      <c r="B557">
        <v>1761336808.5</v>
      </c>
      <c r="C557">
        <v>8767.900000095367</v>
      </c>
      <c r="D557" t="s">
        <v>1530</v>
      </c>
      <c r="E557" t="s">
        <v>1531</v>
      </c>
      <c r="F557">
        <v>5</v>
      </c>
      <c r="G557" t="s">
        <v>1411</v>
      </c>
      <c r="H557" t="s">
        <v>436</v>
      </c>
      <c r="I557">
        <v>1761336800.714286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1006.847140019456</v>
      </c>
      <c r="AK557">
        <v>977.7677939393939</v>
      </c>
      <c r="AL557">
        <v>3.406017786584915</v>
      </c>
      <c r="AM557">
        <v>65.50159131491658</v>
      </c>
      <c r="AN557">
        <f>(AP557 - AO557 + DY557*1E3/(8.314*(EA557+273.15)) * AR557/DX557 * AQ557) * DX557/(100*DL557) * 1000/(1000 - AP557)</f>
        <v>0</v>
      </c>
      <c r="AO557">
        <v>14.53558289367992</v>
      </c>
      <c r="AP557">
        <v>16.29481636363636</v>
      </c>
      <c r="AQ557">
        <v>-1.953206946600707E-05</v>
      </c>
      <c r="AR557">
        <v>115.3288823850822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1761336800.714286</v>
      </c>
      <c r="DR557">
        <v>937.4279642857143</v>
      </c>
      <c r="DS557">
        <v>976.0374285714286</v>
      </c>
      <c r="DT557">
        <v>16.31320357142857</v>
      </c>
      <c r="DU557">
        <v>14.539325</v>
      </c>
      <c r="DV557">
        <v>936.2600357142857</v>
      </c>
      <c r="DW557">
        <v>16.18043928571429</v>
      </c>
      <c r="DX557">
        <v>500.0250357142857</v>
      </c>
      <c r="DY557">
        <v>90.05643214285713</v>
      </c>
      <c r="DZ557">
        <v>0.04881679642857144</v>
      </c>
      <c r="EA557">
        <v>23.711775</v>
      </c>
      <c r="EB557">
        <v>24.00005714285714</v>
      </c>
      <c r="EC557">
        <v>999.9000000000002</v>
      </c>
      <c r="ED557">
        <v>0</v>
      </c>
      <c r="EE557">
        <v>0</v>
      </c>
      <c r="EF557">
        <v>10005.57214285714</v>
      </c>
      <c r="EG557">
        <v>0</v>
      </c>
      <c r="EH557">
        <v>1132.960714285714</v>
      </c>
      <c r="EI557">
        <v>-38.609625</v>
      </c>
      <c r="EJ557">
        <v>952.9738214285715</v>
      </c>
      <c r="EK557">
        <v>990.4369642857142</v>
      </c>
      <c r="EL557">
        <v>1.773875714285714</v>
      </c>
      <c r="EM557">
        <v>976.0374285714286</v>
      </c>
      <c r="EN557">
        <v>14.539325</v>
      </c>
      <c r="EO557">
        <v>1.469109642857143</v>
      </c>
      <c r="EP557">
        <v>1.309360357142857</v>
      </c>
      <c r="EQ557">
        <v>12.65039285714286</v>
      </c>
      <c r="ER557">
        <v>10.90672857142857</v>
      </c>
      <c r="ES557">
        <v>1199.950714285714</v>
      </c>
      <c r="ET557">
        <v>0.9670046785714282</v>
      </c>
      <c r="EU557">
        <v>0.03299520000000001</v>
      </c>
      <c r="EV557">
        <v>0</v>
      </c>
      <c r="EW557">
        <v>1411.190357142857</v>
      </c>
      <c r="EX557">
        <v>5.000560000000001</v>
      </c>
      <c r="EY557">
        <v>16820.35</v>
      </c>
      <c r="EZ557">
        <v>10316.40714285714</v>
      </c>
      <c r="FA557">
        <v>36.975</v>
      </c>
      <c r="FB557">
        <v>39.42592857142856</v>
      </c>
      <c r="FC557">
        <v>37.91939285714285</v>
      </c>
      <c r="FD557">
        <v>38.49767857142857</v>
      </c>
      <c r="FE557">
        <v>38.31442857142857</v>
      </c>
      <c r="FF557">
        <v>1155.520714285714</v>
      </c>
      <c r="FG557">
        <v>39.43</v>
      </c>
      <c r="FH557">
        <v>0</v>
      </c>
      <c r="FI557">
        <v>1761336844.4</v>
      </c>
      <c r="FJ557">
        <v>0</v>
      </c>
      <c r="FK557">
        <v>1411.1308</v>
      </c>
      <c r="FL557">
        <v>-3.829999987371396</v>
      </c>
      <c r="FM557">
        <v>-49.08461525650878</v>
      </c>
      <c r="FN557">
        <v>16820.488</v>
      </c>
      <c r="FO557">
        <v>15</v>
      </c>
      <c r="FP557">
        <v>0</v>
      </c>
      <c r="FQ557" t="s">
        <v>439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-38.51397560975609</v>
      </c>
      <c r="GD557">
        <v>-1.749919860627177</v>
      </c>
      <c r="GE557">
        <v>0.1900572067671739</v>
      </c>
      <c r="GF557">
        <v>0</v>
      </c>
      <c r="GG557">
        <v>1411.381764705882</v>
      </c>
      <c r="GH557">
        <v>-4.015584409047604</v>
      </c>
      <c r="GI557">
        <v>0.4566661194315445</v>
      </c>
      <c r="GJ557">
        <v>0</v>
      </c>
      <c r="GK557">
        <v>1.771463414634147</v>
      </c>
      <c r="GL557">
        <v>-0.003086341463409418</v>
      </c>
      <c r="GM557">
        <v>0.008905683197729554</v>
      </c>
      <c r="GN557">
        <v>1</v>
      </c>
      <c r="GO557">
        <v>1</v>
      </c>
      <c r="GP557">
        <v>3</v>
      </c>
      <c r="GQ557" t="s">
        <v>446</v>
      </c>
      <c r="GR557">
        <v>3.12937</v>
      </c>
      <c r="GS557">
        <v>2.72662</v>
      </c>
      <c r="GT557">
        <v>0.151833</v>
      </c>
      <c r="GU557">
        <v>0.15678</v>
      </c>
      <c r="GV557">
        <v>0.0810559</v>
      </c>
      <c r="GW557">
        <v>0.0751481</v>
      </c>
      <c r="GX557">
        <v>25471.4</v>
      </c>
      <c r="GY557">
        <v>24593.5</v>
      </c>
      <c r="GZ557">
        <v>30573</v>
      </c>
      <c r="HA557">
        <v>29421</v>
      </c>
      <c r="HB557">
        <v>38767.7</v>
      </c>
      <c r="HC557">
        <v>35808.2</v>
      </c>
      <c r="HD557">
        <v>46747.5</v>
      </c>
      <c r="HE557">
        <v>43712.4</v>
      </c>
      <c r="HF557">
        <v>1.8305</v>
      </c>
      <c r="HG557">
        <v>1.81667</v>
      </c>
      <c r="HH557">
        <v>0.0338256</v>
      </c>
      <c r="HI557">
        <v>0</v>
      </c>
      <c r="HJ557">
        <v>23.4514</v>
      </c>
      <c r="HK557">
        <v>999.9</v>
      </c>
      <c r="HL557">
        <v>32.7</v>
      </c>
      <c r="HM557">
        <v>32.7</v>
      </c>
      <c r="HN557">
        <v>18.0372</v>
      </c>
      <c r="HO557">
        <v>63.4303</v>
      </c>
      <c r="HP557">
        <v>19.347</v>
      </c>
      <c r="HQ557">
        <v>1</v>
      </c>
      <c r="HR557">
        <v>0.138656</v>
      </c>
      <c r="HS557">
        <v>2.84586</v>
      </c>
      <c r="HT557">
        <v>20.1834</v>
      </c>
      <c r="HU557">
        <v>5.22927</v>
      </c>
      <c r="HV557">
        <v>11.9742</v>
      </c>
      <c r="HW557">
        <v>4.9704</v>
      </c>
      <c r="HX557">
        <v>3.28953</v>
      </c>
      <c r="HY557">
        <v>9999</v>
      </c>
      <c r="HZ557">
        <v>9999</v>
      </c>
      <c r="IA557">
        <v>9999</v>
      </c>
      <c r="IB557">
        <v>999.9</v>
      </c>
      <c r="IC557">
        <v>4.97295</v>
      </c>
      <c r="ID557">
        <v>1.87744</v>
      </c>
      <c r="IE557">
        <v>1.87555</v>
      </c>
      <c r="IF557">
        <v>1.87836</v>
      </c>
      <c r="IG557">
        <v>1.87504</v>
      </c>
      <c r="IH557">
        <v>1.8786</v>
      </c>
      <c r="II557">
        <v>1.87575</v>
      </c>
      <c r="IJ557">
        <v>1.8769</v>
      </c>
      <c r="IK557">
        <v>0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1.195</v>
      </c>
      <c r="IY557">
        <v>0.1324</v>
      </c>
      <c r="IZ557">
        <v>-0.1194416370607354</v>
      </c>
      <c r="JA557">
        <v>0.002211305909277446</v>
      </c>
      <c r="JB557">
        <v>-1.416678044876584E-06</v>
      </c>
      <c r="JC557">
        <v>5.589822708492042E-10</v>
      </c>
      <c r="JD557">
        <v>-0.0366444106193515</v>
      </c>
      <c r="JE557">
        <v>-0.003883289402147765</v>
      </c>
      <c r="JF557">
        <v>0.001294046794190009</v>
      </c>
      <c r="JG557">
        <v>-2.515066912705432E-05</v>
      </c>
      <c r="JH557">
        <v>14</v>
      </c>
      <c r="JI557">
        <v>2052</v>
      </c>
      <c r="JJ557">
        <v>1</v>
      </c>
      <c r="JK557">
        <v>21</v>
      </c>
      <c r="JL557">
        <v>29355613.5</v>
      </c>
      <c r="JM557">
        <v>29355613.5</v>
      </c>
      <c r="JN557">
        <v>2.23999</v>
      </c>
      <c r="JO557">
        <v>2.52808</v>
      </c>
      <c r="JP557">
        <v>1.39893</v>
      </c>
      <c r="JQ557">
        <v>2.32666</v>
      </c>
      <c r="JR557">
        <v>1.44897</v>
      </c>
      <c r="JS557">
        <v>2.62573</v>
      </c>
      <c r="JT557">
        <v>38.2324</v>
      </c>
      <c r="JU557">
        <v>23.8686</v>
      </c>
      <c r="JV557">
        <v>18</v>
      </c>
      <c r="JW557">
        <v>480.507</v>
      </c>
      <c r="JX557">
        <v>441.761</v>
      </c>
      <c r="JY557">
        <v>19.8622</v>
      </c>
      <c r="JZ557">
        <v>28.8997</v>
      </c>
      <c r="KA557">
        <v>30.0002</v>
      </c>
      <c r="KB557">
        <v>28.5543</v>
      </c>
      <c r="KC557">
        <v>28.6209</v>
      </c>
      <c r="KD557">
        <v>44.888</v>
      </c>
      <c r="KE557">
        <v>22.8705</v>
      </c>
      <c r="KF557">
        <v>19.0742</v>
      </c>
      <c r="KG557">
        <v>19.8646</v>
      </c>
      <c r="KH557">
        <v>1022.07</v>
      </c>
      <c r="KI557">
        <v>14.5024</v>
      </c>
      <c r="KJ557">
        <v>101.044</v>
      </c>
      <c r="KK557">
        <v>100.551</v>
      </c>
    </row>
    <row r="558" spans="1:297">
      <c r="A558">
        <v>542</v>
      </c>
      <c r="B558">
        <v>1761336813.5</v>
      </c>
      <c r="C558">
        <v>8772.900000095367</v>
      </c>
      <c r="D558" t="s">
        <v>1532</v>
      </c>
      <c r="E558" t="s">
        <v>1533</v>
      </c>
      <c r="F558">
        <v>5</v>
      </c>
      <c r="G558" t="s">
        <v>1411</v>
      </c>
      <c r="H558" t="s">
        <v>436</v>
      </c>
      <c r="I558">
        <v>1761336806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1023.855151503842</v>
      </c>
      <c r="AK558">
        <v>994.8142787878784</v>
      </c>
      <c r="AL558">
        <v>3.399096813733048</v>
      </c>
      <c r="AM558">
        <v>65.50159131491658</v>
      </c>
      <c r="AN558">
        <f>(AP558 - AO558 + DY558*1E3/(8.314*(EA558+273.15)) * AR558/DX558 * AQ558) * DX558/(100*DL558) * 1000/(1000 - AP558)</f>
        <v>0</v>
      </c>
      <c r="AO558">
        <v>14.53952001165899</v>
      </c>
      <c r="AP558">
        <v>16.28795696969697</v>
      </c>
      <c r="AQ558">
        <v>-1.001143296063379E-05</v>
      </c>
      <c r="AR558">
        <v>115.3288823850822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1761336806</v>
      </c>
      <c r="DR558">
        <v>955.1471851851851</v>
      </c>
      <c r="DS558">
        <v>993.8113703703705</v>
      </c>
      <c r="DT558">
        <v>16.30062592592592</v>
      </c>
      <c r="DU558">
        <v>14.53696666666666</v>
      </c>
      <c r="DV558">
        <v>953.9609629629631</v>
      </c>
      <c r="DW558">
        <v>16.16808518518519</v>
      </c>
      <c r="DX558">
        <v>500.020037037037</v>
      </c>
      <c r="DY558">
        <v>90.05597037037036</v>
      </c>
      <c r="DZ558">
        <v>0.04879479259259259</v>
      </c>
      <c r="EA558">
        <v>23.71248148148148</v>
      </c>
      <c r="EB558">
        <v>24.00005555555556</v>
      </c>
      <c r="EC558">
        <v>999.9000000000001</v>
      </c>
      <c r="ED558">
        <v>0</v>
      </c>
      <c r="EE558">
        <v>0</v>
      </c>
      <c r="EF558">
        <v>10001.00777777778</v>
      </c>
      <c r="EG558">
        <v>0</v>
      </c>
      <c r="EH558">
        <v>1132.946296296296</v>
      </c>
      <c r="EI558">
        <v>-38.66453703703704</v>
      </c>
      <c r="EJ558">
        <v>970.9745555555556</v>
      </c>
      <c r="EK558">
        <v>1008.470814814815</v>
      </c>
      <c r="EL558">
        <v>1.763653703703703</v>
      </c>
      <c r="EM558">
        <v>993.8113703703705</v>
      </c>
      <c r="EN558">
        <v>14.53696666666666</v>
      </c>
      <c r="EO558">
        <v>1.467968518518519</v>
      </c>
      <c r="EP558">
        <v>1.309141481481481</v>
      </c>
      <c r="EQ558">
        <v>12.63854074074074</v>
      </c>
      <c r="ER558">
        <v>10.90421481481482</v>
      </c>
      <c r="ES558">
        <v>1199.949259259259</v>
      </c>
      <c r="ET558">
        <v>0.9670047407407405</v>
      </c>
      <c r="EU558">
        <v>0.03299515185185185</v>
      </c>
      <c r="EV558">
        <v>0</v>
      </c>
      <c r="EW558">
        <v>1410.783333333333</v>
      </c>
      <c r="EX558">
        <v>5.000560000000001</v>
      </c>
      <c r="EY558">
        <v>16815.9962962963</v>
      </c>
      <c r="EZ558">
        <v>10316.3962962963</v>
      </c>
      <c r="FA558">
        <v>36.97640740740741</v>
      </c>
      <c r="FB558">
        <v>39.4278148148148</v>
      </c>
      <c r="FC558">
        <v>37.90707407407407</v>
      </c>
      <c r="FD558">
        <v>38.49988888888889</v>
      </c>
      <c r="FE558">
        <v>38.30522222222222</v>
      </c>
      <c r="FF558">
        <v>1155.519259259259</v>
      </c>
      <c r="FG558">
        <v>39.43</v>
      </c>
      <c r="FH558">
        <v>0</v>
      </c>
      <c r="FI558">
        <v>1761336849.8</v>
      </c>
      <c r="FJ558">
        <v>0</v>
      </c>
      <c r="FK558">
        <v>1410.756923076923</v>
      </c>
      <c r="FL558">
        <v>-4.540170940765353</v>
      </c>
      <c r="FM558">
        <v>-53.12478639183804</v>
      </c>
      <c r="FN558">
        <v>16816.15769230769</v>
      </c>
      <c r="FO558">
        <v>15</v>
      </c>
      <c r="FP558">
        <v>0</v>
      </c>
      <c r="FQ558" t="s">
        <v>439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-38.6217775</v>
      </c>
      <c r="GD558">
        <v>-0.8029947467166689</v>
      </c>
      <c r="GE558">
        <v>0.09883623952655188</v>
      </c>
      <c r="GF558">
        <v>0</v>
      </c>
      <c r="GG558">
        <v>1411.019117647059</v>
      </c>
      <c r="GH558">
        <v>-4.4893812044145</v>
      </c>
      <c r="GI558">
        <v>0.4958911624365587</v>
      </c>
      <c r="GJ558">
        <v>0</v>
      </c>
      <c r="GK558">
        <v>1.76902925</v>
      </c>
      <c r="GL558">
        <v>-0.1073334709193305</v>
      </c>
      <c r="GM558">
        <v>0.01207136454331076</v>
      </c>
      <c r="GN558">
        <v>0</v>
      </c>
      <c r="GO558">
        <v>0</v>
      </c>
      <c r="GP558">
        <v>3</v>
      </c>
      <c r="GQ558" t="s">
        <v>497</v>
      </c>
      <c r="GR558">
        <v>3.1294</v>
      </c>
      <c r="GS558">
        <v>2.72647</v>
      </c>
      <c r="GT558">
        <v>0.153514</v>
      </c>
      <c r="GU558">
        <v>0.158451</v>
      </c>
      <c r="GV558">
        <v>0.08102810000000001</v>
      </c>
      <c r="GW558">
        <v>0.0751564</v>
      </c>
      <c r="GX558">
        <v>25420.9</v>
      </c>
      <c r="GY558">
        <v>24544.5</v>
      </c>
      <c r="GZ558">
        <v>30573.1</v>
      </c>
      <c r="HA558">
        <v>29420.7</v>
      </c>
      <c r="HB558">
        <v>38769</v>
      </c>
      <c r="HC558">
        <v>35807.3</v>
      </c>
      <c r="HD558">
        <v>46747.4</v>
      </c>
      <c r="HE558">
        <v>43711.6</v>
      </c>
      <c r="HF558">
        <v>1.83013</v>
      </c>
      <c r="HG558">
        <v>1.81677</v>
      </c>
      <c r="HH558">
        <v>0.0338294</v>
      </c>
      <c r="HI558">
        <v>0</v>
      </c>
      <c r="HJ558">
        <v>23.4514</v>
      </c>
      <c r="HK558">
        <v>999.9</v>
      </c>
      <c r="HL558">
        <v>32.7</v>
      </c>
      <c r="HM558">
        <v>32.7</v>
      </c>
      <c r="HN558">
        <v>18.0371</v>
      </c>
      <c r="HO558">
        <v>63.7403</v>
      </c>
      <c r="HP558">
        <v>19.0705</v>
      </c>
      <c r="HQ558">
        <v>1</v>
      </c>
      <c r="HR558">
        <v>0.138623</v>
      </c>
      <c r="HS558">
        <v>2.85387</v>
      </c>
      <c r="HT558">
        <v>20.1831</v>
      </c>
      <c r="HU558">
        <v>5.22987</v>
      </c>
      <c r="HV558">
        <v>11.974</v>
      </c>
      <c r="HW558">
        <v>4.97055</v>
      </c>
      <c r="HX558">
        <v>3.28968</v>
      </c>
      <c r="HY558">
        <v>9999</v>
      </c>
      <c r="HZ558">
        <v>9999</v>
      </c>
      <c r="IA558">
        <v>9999</v>
      </c>
      <c r="IB558">
        <v>999.9</v>
      </c>
      <c r="IC558">
        <v>4.97297</v>
      </c>
      <c r="ID558">
        <v>1.87745</v>
      </c>
      <c r="IE558">
        <v>1.87558</v>
      </c>
      <c r="IF558">
        <v>1.87838</v>
      </c>
      <c r="IG558">
        <v>1.87507</v>
      </c>
      <c r="IH558">
        <v>1.87861</v>
      </c>
      <c r="II558">
        <v>1.87573</v>
      </c>
      <c r="IJ558">
        <v>1.87693</v>
      </c>
      <c r="IK558">
        <v>0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1.212</v>
      </c>
      <c r="IY558">
        <v>0.1323</v>
      </c>
      <c r="IZ558">
        <v>-0.1194416370607354</v>
      </c>
      <c r="JA558">
        <v>0.002211305909277446</v>
      </c>
      <c r="JB558">
        <v>-1.416678044876584E-06</v>
      </c>
      <c r="JC558">
        <v>5.589822708492042E-10</v>
      </c>
      <c r="JD558">
        <v>-0.0366444106193515</v>
      </c>
      <c r="JE558">
        <v>-0.003883289402147765</v>
      </c>
      <c r="JF558">
        <v>0.001294046794190009</v>
      </c>
      <c r="JG558">
        <v>-2.515066912705432E-05</v>
      </c>
      <c r="JH558">
        <v>14</v>
      </c>
      <c r="JI558">
        <v>2052</v>
      </c>
      <c r="JJ558">
        <v>1</v>
      </c>
      <c r="JK558">
        <v>21</v>
      </c>
      <c r="JL558">
        <v>29355613.6</v>
      </c>
      <c r="JM558">
        <v>29355613.6</v>
      </c>
      <c r="JN558">
        <v>2.26685</v>
      </c>
      <c r="JO558">
        <v>2.54028</v>
      </c>
      <c r="JP558">
        <v>1.39893</v>
      </c>
      <c r="JQ558">
        <v>2.32666</v>
      </c>
      <c r="JR558">
        <v>1.44897</v>
      </c>
      <c r="JS558">
        <v>2.55981</v>
      </c>
      <c r="JT558">
        <v>38.2568</v>
      </c>
      <c r="JU558">
        <v>23.8511</v>
      </c>
      <c r="JV558">
        <v>18</v>
      </c>
      <c r="JW558">
        <v>480.319</v>
      </c>
      <c r="JX558">
        <v>441.841</v>
      </c>
      <c r="JY558">
        <v>19.8636</v>
      </c>
      <c r="JZ558">
        <v>28.902</v>
      </c>
      <c r="KA558">
        <v>30.0002</v>
      </c>
      <c r="KB558">
        <v>28.5572</v>
      </c>
      <c r="KC558">
        <v>28.6233</v>
      </c>
      <c r="KD558">
        <v>45.5071</v>
      </c>
      <c r="KE558">
        <v>22.8705</v>
      </c>
      <c r="KF558">
        <v>19.0742</v>
      </c>
      <c r="KG558">
        <v>19.8636</v>
      </c>
      <c r="KH558">
        <v>1042.12</v>
      </c>
      <c r="KI558">
        <v>14.5024</v>
      </c>
      <c r="KJ558">
        <v>101.044</v>
      </c>
      <c r="KK558">
        <v>100.55</v>
      </c>
    </row>
    <row r="559" spans="1:297">
      <c r="A559">
        <v>543</v>
      </c>
      <c r="B559">
        <v>1761336818.5</v>
      </c>
      <c r="C559">
        <v>8777.900000095367</v>
      </c>
      <c r="D559" t="s">
        <v>1534</v>
      </c>
      <c r="E559" t="s">
        <v>1535</v>
      </c>
      <c r="F559">
        <v>5</v>
      </c>
      <c r="G559" t="s">
        <v>1411</v>
      </c>
      <c r="H559" t="s">
        <v>436</v>
      </c>
      <c r="I559">
        <v>1761336810.714286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1040.841170330945</v>
      </c>
      <c r="AK559">
        <v>1011.7382</v>
      </c>
      <c r="AL559">
        <v>3.392140466694429</v>
      </c>
      <c r="AM559">
        <v>65.50159131491658</v>
      </c>
      <c r="AN559">
        <f>(AP559 - AO559 + DY559*1E3/(8.314*(EA559+273.15)) * AR559/DX559 * AQ559) * DX559/(100*DL559) * 1000/(1000 - AP559)</f>
        <v>0</v>
      </c>
      <c r="AO559">
        <v>14.54011151920751</v>
      </c>
      <c r="AP559">
        <v>16.28162424242424</v>
      </c>
      <c r="AQ559">
        <v>-4.416933752251688E-06</v>
      </c>
      <c r="AR559">
        <v>115.3288823850822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1761336810.714286</v>
      </c>
      <c r="DR559">
        <v>970.9274285714285</v>
      </c>
      <c r="DS559">
        <v>1009.656142857143</v>
      </c>
      <c r="DT559">
        <v>16.29219642857143</v>
      </c>
      <c r="DU559">
        <v>14.53865714285714</v>
      </c>
      <c r="DV559">
        <v>969.7248928571428</v>
      </c>
      <c r="DW559">
        <v>16.1598</v>
      </c>
      <c r="DX559">
        <v>500.0145714285714</v>
      </c>
      <c r="DY559">
        <v>90.05640000000001</v>
      </c>
      <c r="DZ559">
        <v>0.04883821428571428</v>
      </c>
      <c r="EA559">
        <v>23.714125</v>
      </c>
      <c r="EB559">
        <v>24.00421071428571</v>
      </c>
      <c r="EC559">
        <v>999.9000000000002</v>
      </c>
      <c r="ED559">
        <v>0</v>
      </c>
      <c r="EE559">
        <v>0</v>
      </c>
      <c r="EF559">
        <v>10000.55714285714</v>
      </c>
      <c r="EG559">
        <v>0</v>
      </c>
      <c r="EH559">
        <v>1132.941071428572</v>
      </c>
      <c r="EI559">
        <v>-38.72856071428572</v>
      </c>
      <c r="EJ559">
        <v>987.0080714285715</v>
      </c>
      <c r="EK559">
        <v>1024.550392857143</v>
      </c>
      <c r="EL559">
        <v>1.753537857142857</v>
      </c>
      <c r="EM559">
        <v>1009.656142857143</v>
      </c>
      <c r="EN559">
        <v>14.53865714285714</v>
      </c>
      <c r="EO559">
        <v>1.467215714285714</v>
      </c>
      <c r="EP559">
        <v>1.309298928571428</v>
      </c>
      <c r="EQ559">
        <v>12.63073214285714</v>
      </c>
      <c r="ER559">
        <v>10.90603214285714</v>
      </c>
      <c r="ES559">
        <v>1199.955357142857</v>
      </c>
      <c r="ET559">
        <v>0.9670049285714285</v>
      </c>
      <c r="EU559">
        <v>0.03299494642857143</v>
      </c>
      <c r="EV559">
        <v>0</v>
      </c>
      <c r="EW559">
        <v>1410.424642857143</v>
      </c>
      <c r="EX559">
        <v>5.000560000000001</v>
      </c>
      <c r="EY559">
        <v>16811.94642857143</v>
      </c>
      <c r="EZ559">
        <v>10316.44285714286</v>
      </c>
      <c r="FA559">
        <v>36.95717857142857</v>
      </c>
      <c r="FB559">
        <v>39.42814285714286</v>
      </c>
      <c r="FC559">
        <v>37.94167857142857</v>
      </c>
      <c r="FD559">
        <v>38.49314285714286</v>
      </c>
      <c r="FE559">
        <v>38.30324999999999</v>
      </c>
      <c r="FF559">
        <v>1155.525357142857</v>
      </c>
      <c r="FG559">
        <v>39.43</v>
      </c>
      <c r="FH559">
        <v>0</v>
      </c>
      <c r="FI559">
        <v>1761336854.6</v>
      </c>
      <c r="FJ559">
        <v>0</v>
      </c>
      <c r="FK559">
        <v>1410.376153846154</v>
      </c>
      <c r="FL559">
        <v>-5.475555545768598</v>
      </c>
      <c r="FM559">
        <v>-53.11111108375628</v>
      </c>
      <c r="FN559">
        <v>16812.11923076923</v>
      </c>
      <c r="FO559">
        <v>15</v>
      </c>
      <c r="FP559">
        <v>0</v>
      </c>
      <c r="FQ559" t="s">
        <v>439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-38.68194878048781</v>
      </c>
      <c r="GD559">
        <v>-0.7290209059233039</v>
      </c>
      <c r="GE559">
        <v>0.09328762791979969</v>
      </c>
      <c r="GF559">
        <v>0</v>
      </c>
      <c r="GG559">
        <v>1410.609411764706</v>
      </c>
      <c r="GH559">
        <v>-4.756302516654371</v>
      </c>
      <c r="GI559">
        <v>0.5148497277988363</v>
      </c>
      <c r="GJ559">
        <v>0</v>
      </c>
      <c r="GK559">
        <v>1.759947804878049</v>
      </c>
      <c r="GL559">
        <v>-0.1346167944250812</v>
      </c>
      <c r="GM559">
        <v>0.0134001032963247</v>
      </c>
      <c r="GN559">
        <v>0</v>
      </c>
      <c r="GO559">
        <v>0</v>
      </c>
      <c r="GP559">
        <v>3</v>
      </c>
      <c r="GQ559" t="s">
        <v>497</v>
      </c>
      <c r="GR559">
        <v>3.12944</v>
      </c>
      <c r="GS559">
        <v>2.72679</v>
      </c>
      <c r="GT559">
        <v>0.155182</v>
      </c>
      <c r="GU559">
        <v>0.160093</v>
      </c>
      <c r="GV559">
        <v>0.08100739999999999</v>
      </c>
      <c r="GW559">
        <v>0.07516349999999999</v>
      </c>
      <c r="GX559">
        <v>25370.5</v>
      </c>
      <c r="GY559">
        <v>24496.4</v>
      </c>
      <c r="GZ559">
        <v>30572.7</v>
      </c>
      <c r="HA559">
        <v>29420.5</v>
      </c>
      <c r="HB559">
        <v>38769.8</v>
      </c>
      <c r="HC559">
        <v>35807.1</v>
      </c>
      <c r="HD559">
        <v>46747.3</v>
      </c>
      <c r="HE559">
        <v>43711.6</v>
      </c>
      <c r="HF559">
        <v>1.8302</v>
      </c>
      <c r="HG559">
        <v>1.8168</v>
      </c>
      <c r="HH559">
        <v>0.0340901</v>
      </c>
      <c r="HI559">
        <v>0</v>
      </c>
      <c r="HJ559">
        <v>23.4534</v>
      </c>
      <c r="HK559">
        <v>999.9</v>
      </c>
      <c r="HL559">
        <v>32.7</v>
      </c>
      <c r="HM559">
        <v>32.8</v>
      </c>
      <c r="HN559">
        <v>18.1391</v>
      </c>
      <c r="HO559">
        <v>63.6903</v>
      </c>
      <c r="HP559">
        <v>19.1827</v>
      </c>
      <c r="HQ559">
        <v>1</v>
      </c>
      <c r="HR559">
        <v>0.138844</v>
      </c>
      <c r="HS559">
        <v>2.87611</v>
      </c>
      <c r="HT559">
        <v>20.183</v>
      </c>
      <c r="HU559">
        <v>5.23002</v>
      </c>
      <c r="HV559">
        <v>11.974</v>
      </c>
      <c r="HW559">
        <v>4.9704</v>
      </c>
      <c r="HX559">
        <v>3.28968</v>
      </c>
      <c r="HY559">
        <v>9999</v>
      </c>
      <c r="HZ559">
        <v>9999</v>
      </c>
      <c r="IA559">
        <v>9999</v>
      </c>
      <c r="IB559">
        <v>999.9</v>
      </c>
      <c r="IC559">
        <v>4.97296</v>
      </c>
      <c r="ID559">
        <v>1.87748</v>
      </c>
      <c r="IE559">
        <v>1.87561</v>
      </c>
      <c r="IF559">
        <v>1.87837</v>
      </c>
      <c r="IG559">
        <v>1.87509</v>
      </c>
      <c r="IH559">
        <v>1.87865</v>
      </c>
      <c r="II559">
        <v>1.87576</v>
      </c>
      <c r="IJ559">
        <v>1.87695</v>
      </c>
      <c r="IK559">
        <v>0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1.23</v>
      </c>
      <c r="IY559">
        <v>0.1321</v>
      </c>
      <c r="IZ559">
        <v>-0.1194416370607354</v>
      </c>
      <c r="JA559">
        <v>0.002211305909277446</v>
      </c>
      <c r="JB559">
        <v>-1.416678044876584E-06</v>
      </c>
      <c r="JC559">
        <v>5.589822708492042E-10</v>
      </c>
      <c r="JD559">
        <v>-0.0366444106193515</v>
      </c>
      <c r="JE559">
        <v>-0.003883289402147765</v>
      </c>
      <c r="JF559">
        <v>0.001294046794190009</v>
      </c>
      <c r="JG559">
        <v>-2.515066912705432E-05</v>
      </c>
      <c r="JH559">
        <v>14</v>
      </c>
      <c r="JI559">
        <v>2052</v>
      </c>
      <c r="JJ559">
        <v>1</v>
      </c>
      <c r="JK559">
        <v>21</v>
      </c>
      <c r="JL559">
        <v>29355613.6</v>
      </c>
      <c r="JM559">
        <v>29355613.6</v>
      </c>
      <c r="JN559">
        <v>2.29858</v>
      </c>
      <c r="JO559">
        <v>2.5415</v>
      </c>
      <c r="JP559">
        <v>1.39893</v>
      </c>
      <c r="JQ559">
        <v>2.32666</v>
      </c>
      <c r="JR559">
        <v>1.44897</v>
      </c>
      <c r="JS559">
        <v>2.44385</v>
      </c>
      <c r="JT559">
        <v>38.2324</v>
      </c>
      <c r="JU559">
        <v>23.8423</v>
      </c>
      <c r="JV559">
        <v>18</v>
      </c>
      <c r="JW559">
        <v>480.376</v>
      </c>
      <c r="JX559">
        <v>441.879</v>
      </c>
      <c r="JY559">
        <v>19.8607</v>
      </c>
      <c r="JZ559">
        <v>28.9045</v>
      </c>
      <c r="KA559">
        <v>30.0003</v>
      </c>
      <c r="KB559">
        <v>28.5596</v>
      </c>
      <c r="KC559">
        <v>28.6263</v>
      </c>
      <c r="KD559">
        <v>46.0665</v>
      </c>
      <c r="KE559">
        <v>22.8705</v>
      </c>
      <c r="KF559">
        <v>19.0742</v>
      </c>
      <c r="KG559">
        <v>19.8581</v>
      </c>
      <c r="KH559">
        <v>1055.5</v>
      </c>
      <c r="KI559">
        <v>14.5024</v>
      </c>
      <c r="KJ559">
        <v>101.043</v>
      </c>
      <c r="KK559">
        <v>100.549</v>
      </c>
    </row>
    <row r="560" spans="1:297">
      <c r="A560">
        <v>544</v>
      </c>
      <c r="B560">
        <v>1761336823.5</v>
      </c>
      <c r="C560">
        <v>8782.900000095367</v>
      </c>
      <c r="D560" t="s">
        <v>1536</v>
      </c>
      <c r="E560" t="s">
        <v>1537</v>
      </c>
      <c r="F560">
        <v>5</v>
      </c>
      <c r="G560" t="s">
        <v>1411</v>
      </c>
      <c r="H560" t="s">
        <v>436</v>
      </c>
      <c r="I560">
        <v>1761336816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1057.879573053998</v>
      </c>
      <c r="AK560">
        <v>1028.806848484848</v>
      </c>
      <c r="AL560">
        <v>3.406396281153891</v>
      </c>
      <c r="AM560">
        <v>65.50159131491658</v>
      </c>
      <c r="AN560">
        <f>(AP560 - AO560 + DY560*1E3/(8.314*(EA560+273.15)) * AR560/DX560 * AQ560) * DX560/(100*DL560) * 1000/(1000 - AP560)</f>
        <v>0</v>
      </c>
      <c r="AO560">
        <v>14.54291569604452</v>
      </c>
      <c r="AP560">
        <v>16.27372484848485</v>
      </c>
      <c r="AQ560">
        <v>-6.547725448443478E-06</v>
      </c>
      <c r="AR560">
        <v>115.3288823850822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1761336816</v>
      </c>
      <c r="DR560">
        <v>988.6253333333334</v>
      </c>
      <c r="DS560">
        <v>1027.372962962963</v>
      </c>
      <c r="DT560">
        <v>16.28414444444445</v>
      </c>
      <c r="DU560">
        <v>14.54106296296296</v>
      </c>
      <c r="DV560">
        <v>987.4036296296298</v>
      </c>
      <c r="DW560">
        <v>16.1518962962963</v>
      </c>
      <c r="DX560">
        <v>500.0237407407407</v>
      </c>
      <c r="DY560">
        <v>90.0569814814815</v>
      </c>
      <c r="DZ560">
        <v>0.04885640370370371</v>
      </c>
      <c r="EA560">
        <v>23.71519629629629</v>
      </c>
      <c r="EB560">
        <v>24.00857407407408</v>
      </c>
      <c r="EC560">
        <v>999.9000000000001</v>
      </c>
      <c r="ED560">
        <v>0</v>
      </c>
      <c r="EE560">
        <v>0</v>
      </c>
      <c r="EF560">
        <v>10002.75259259259</v>
      </c>
      <c r="EG560">
        <v>0</v>
      </c>
      <c r="EH560">
        <v>1132.943703703704</v>
      </c>
      <c r="EI560">
        <v>-38.74762592592592</v>
      </c>
      <c r="EJ560">
        <v>1004.990333333333</v>
      </c>
      <c r="EK560">
        <v>1042.530740740741</v>
      </c>
      <c r="EL560">
        <v>1.743085185185185</v>
      </c>
      <c r="EM560">
        <v>1027.372962962963</v>
      </c>
      <c r="EN560">
        <v>14.54106296296296</v>
      </c>
      <c r="EO560">
        <v>1.46650037037037</v>
      </c>
      <c r="EP560">
        <v>1.309524074074074</v>
      </c>
      <c r="EQ560">
        <v>12.6233</v>
      </c>
      <c r="ER560">
        <v>10.90862222222222</v>
      </c>
      <c r="ES560">
        <v>1199.969259259259</v>
      </c>
      <c r="ET560">
        <v>0.9670052962962961</v>
      </c>
      <c r="EU560">
        <v>0.0329945962962963</v>
      </c>
      <c r="EV560">
        <v>0</v>
      </c>
      <c r="EW560">
        <v>1409.988148148148</v>
      </c>
      <c r="EX560">
        <v>5.000560000000001</v>
      </c>
      <c r="EY560">
        <v>16807.31851851852</v>
      </c>
      <c r="EZ560">
        <v>10316.54814814815</v>
      </c>
      <c r="FA560">
        <v>37.00192592592592</v>
      </c>
      <c r="FB560">
        <v>39.42322222222222</v>
      </c>
      <c r="FC560">
        <v>37.96503703703704</v>
      </c>
      <c r="FD560">
        <v>38.50448148148148</v>
      </c>
      <c r="FE560">
        <v>38.31444444444445</v>
      </c>
      <c r="FF560">
        <v>1155.53925925926</v>
      </c>
      <c r="FG560">
        <v>39.43</v>
      </c>
      <c r="FH560">
        <v>0</v>
      </c>
      <c r="FI560">
        <v>1761336859.4</v>
      </c>
      <c r="FJ560">
        <v>0</v>
      </c>
      <c r="FK560">
        <v>1409.989615384615</v>
      </c>
      <c r="FL560">
        <v>-3.874529901161944</v>
      </c>
      <c r="FM560">
        <v>-55.17264953527096</v>
      </c>
      <c r="FN560">
        <v>16807.86153846154</v>
      </c>
      <c r="FO560">
        <v>15</v>
      </c>
      <c r="FP560">
        <v>0</v>
      </c>
      <c r="FQ560" t="s">
        <v>439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-38.738</v>
      </c>
      <c r="GD560">
        <v>-0.2750206378985643</v>
      </c>
      <c r="GE560">
        <v>0.04383165522770056</v>
      </c>
      <c r="GF560">
        <v>1</v>
      </c>
      <c r="GG560">
        <v>1410.246176470588</v>
      </c>
      <c r="GH560">
        <v>-4.795569131640713</v>
      </c>
      <c r="GI560">
        <v>0.5096943415414145</v>
      </c>
      <c r="GJ560">
        <v>0</v>
      </c>
      <c r="GK560">
        <v>1.749666</v>
      </c>
      <c r="GL560">
        <v>-0.1173293808630485</v>
      </c>
      <c r="GM560">
        <v>0.01137984925207713</v>
      </c>
      <c r="GN560">
        <v>0</v>
      </c>
      <c r="GO560">
        <v>1</v>
      </c>
      <c r="GP560">
        <v>3</v>
      </c>
      <c r="GQ560" t="s">
        <v>446</v>
      </c>
      <c r="GR560">
        <v>3.12936</v>
      </c>
      <c r="GS560">
        <v>2.7267</v>
      </c>
      <c r="GT560">
        <v>0.156835</v>
      </c>
      <c r="GU560">
        <v>0.161729</v>
      </c>
      <c r="GV560">
        <v>0.08097940000000001</v>
      </c>
      <c r="GW560">
        <v>0.07516929999999999</v>
      </c>
      <c r="GX560">
        <v>25321</v>
      </c>
      <c r="GY560">
        <v>24448.6</v>
      </c>
      <c r="GZ560">
        <v>30572.9</v>
      </c>
      <c r="HA560">
        <v>29420.4</v>
      </c>
      <c r="HB560">
        <v>38771.4</v>
      </c>
      <c r="HC560">
        <v>35807</v>
      </c>
      <c r="HD560">
        <v>46747.6</v>
      </c>
      <c r="HE560">
        <v>43711.6</v>
      </c>
      <c r="HF560">
        <v>1.83005</v>
      </c>
      <c r="HG560">
        <v>1.8171</v>
      </c>
      <c r="HH560">
        <v>0.0337176</v>
      </c>
      <c r="HI560">
        <v>0</v>
      </c>
      <c r="HJ560">
        <v>23.4534</v>
      </c>
      <c r="HK560">
        <v>999.9</v>
      </c>
      <c r="HL560">
        <v>32.7</v>
      </c>
      <c r="HM560">
        <v>32.8</v>
      </c>
      <c r="HN560">
        <v>18.1384</v>
      </c>
      <c r="HO560">
        <v>63.6703</v>
      </c>
      <c r="HP560">
        <v>19.4111</v>
      </c>
      <c r="HQ560">
        <v>1</v>
      </c>
      <c r="HR560">
        <v>0.139205</v>
      </c>
      <c r="HS560">
        <v>2.9055</v>
      </c>
      <c r="HT560">
        <v>20.1824</v>
      </c>
      <c r="HU560">
        <v>5.22912</v>
      </c>
      <c r="HV560">
        <v>11.974</v>
      </c>
      <c r="HW560">
        <v>4.9705</v>
      </c>
      <c r="HX560">
        <v>3.28955</v>
      </c>
      <c r="HY560">
        <v>9999</v>
      </c>
      <c r="HZ560">
        <v>9999</v>
      </c>
      <c r="IA560">
        <v>9999</v>
      </c>
      <c r="IB560">
        <v>999.9</v>
      </c>
      <c r="IC560">
        <v>4.97295</v>
      </c>
      <c r="ID560">
        <v>1.8775</v>
      </c>
      <c r="IE560">
        <v>1.8756</v>
      </c>
      <c r="IF560">
        <v>1.8784</v>
      </c>
      <c r="IG560">
        <v>1.87512</v>
      </c>
      <c r="IH560">
        <v>1.87866</v>
      </c>
      <c r="II560">
        <v>1.87576</v>
      </c>
      <c r="IJ560">
        <v>1.87695</v>
      </c>
      <c r="IK560">
        <v>0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1.25</v>
      </c>
      <c r="IY560">
        <v>0.1321</v>
      </c>
      <c r="IZ560">
        <v>-0.1194416370607354</v>
      </c>
      <c r="JA560">
        <v>0.002211305909277446</v>
      </c>
      <c r="JB560">
        <v>-1.416678044876584E-06</v>
      </c>
      <c r="JC560">
        <v>5.589822708492042E-10</v>
      </c>
      <c r="JD560">
        <v>-0.0366444106193515</v>
      </c>
      <c r="JE560">
        <v>-0.003883289402147765</v>
      </c>
      <c r="JF560">
        <v>0.001294046794190009</v>
      </c>
      <c r="JG560">
        <v>-2.515066912705432E-05</v>
      </c>
      <c r="JH560">
        <v>14</v>
      </c>
      <c r="JI560">
        <v>2052</v>
      </c>
      <c r="JJ560">
        <v>1</v>
      </c>
      <c r="JK560">
        <v>21</v>
      </c>
      <c r="JL560">
        <v>29355613.7</v>
      </c>
      <c r="JM560">
        <v>29355613.7</v>
      </c>
      <c r="JN560">
        <v>2.32666</v>
      </c>
      <c r="JO560">
        <v>2.52197</v>
      </c>
      <c r="JP560">
        <v>1.39893</v>
      </c>
      <c r="JQ560">
        <v>2.32666</v>
      </c>
      <c r="JR560">
        <v>1.44897</v>
      </c>
      <c r="JS560">
        <v>2.58301</v>
      </c>
      <c r="JT560">
        <v>38.2568</v>
      </c>
      <c r="JU560">
        <v>23.8598</v>
      </c>
      <c r="JV560">
        <v>18</v>
      </c>
      <c r="JW560">
        <v>480.314</v>
      </c>
      <c r="JX560">
        <v>442.084</v>
      </c>
      <c r="JY560">
        <v>19.8525</v>
      </c>
      <c r="JZ560">
        <v>28.907</v>
      </c>
      <c r="KA560">
        <v>30.0004</v>
      </c>
      <c r="KB560">
        <v>28.5627</v>
      </c>
      <c r="KC560">
        <v>28.6288</v>
      </c>
      <c r="KD560">
        <v>46.6858</v>
      </c>
      <c r="KE560">
        <v>22.8705</v>
      </c>
      <c r="KF560">
        <v>19.0742</v>
      </c>
      <c r="KG560">
        <v>19.8479</v>
      </c>
      <c r="KH560">
        <v>1075.57</v>
      </c>
      <c r="KI560">
        <v>14.5024</v>
      </c>
      <c r="KJ560">
        <v>101.044</v>
      </c>
      <c r="KK560">
        <v>100.549</v>
      </c>
    </row>
    <row r="561" spans="1:297">
      <c r="A561">
        <v>545</v>
      </c>
      <c r="B561">
        <v>1761336828.5</v>
      </c>
      <c r="C561">
        <v>8787.900000095367</v>
      </c>
      <c r="D561" t="s">
        <v>1538</v>
      </c>
      <c r="E561" t="s">
        <v>1539</v>
      </c>
      <c r="F561">
        <v>5</v>
      </c>
      <c r="G561" t="s">
        <v>1411</v>
      </c>
      <c r="H561" t="s">
        <v>436</v>
      </c>
      <c r="I561">
        <v>1761336820.714286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1074.900137891761</v>
      </c>
      <c r="AK561">
        <v>1045.712121212121</v>
      </c>
      <c r="AL561">
        <v>3.378002591819984</v>
      </c>
      <c r="AM561">
        <v>65.50159131491658</v>
      </c>
      <c r="AN561">
        <f>(AP561 - AO561 + DY561*1E3/(8.314*(EA561+273.15)) * AR561/DX561 * AQ561) * DX561/(100*DL561) * 1000/(1000 - AP561)</f>
        <v>0</v>
      </c>
      <c r="AO561">
        <v>14.54441042736799</v>
      </c>
      <c r="AP561">
        <v>16.26391757575758</v>
      </c>
      <c r="AQ561">
        <v>-1.630746292222256E-05</v>
      </c>
      <c r="AR561">
        <v>115.3288823850822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1761336820.714286</v>
      </c>
      <c r="DR561">
        <v>1004.373035714286</v>
      </c>
      <c r="DS561">
        <v>1043.181428571429</v>
      </c>
      <c r="DT561">
        <v>16.27690357142857</v>
      </c>
      <c r="DU561">
        <v>14.54263571428571</v>
      </c>
      <c r="DV561">
        <v>1003.134678571428</v>
      </c>
      <c r="DW561">
        <v>16.14478571428571</v>
      </c>
      <c r="DX561">
        <v>500.0089285714285</v>
      </c>
      <c r="DY561">
        <v>90.05728214285715</v>
      </c>
      <c r="DZ561">
        <v>0.04893746071428572</v>
      </c>
      <c r="EA561">
        <v>23.71593928571429</v>
      </c>
      <c r="EB561">
        <v>24.00732142857143</v>
      </c>
      <c r="EC561">
        <v>999.9000000000002</v>
      </c>
      <c r="ED561">
        <v>0</v>
      </c>
      <c r="EE561">
        <v>0</v>
      </c>
      <c r="EF561">
        <v>10009.40142857143</v>
      </c>
      <c r="EG561">
        <v>0</v>
      </c>
      <c r="EH561">
        <v>1132.946785714286</v>
      </c>
      <c r="EI561">
        <v>-38.80768214285714</v>
      </c>
      <c r="EJ561">
        <v>1020.991107142857</v>
      </c>
      <c r="EK561">
        <v>1058.574285714286</v>
      </c>
      <c r="EL561">
        <v>1.734279285714285</v>
      </c>
      <c r="EM561">
        <v>1043.181428571429</v>
      </c>
      <c r="EN561">
        <v>14.54263571428571</v>
      </c>
      <c r="EO561">
        <v>1.465853214285714</v>
      </c>
      <c r="EP561">
        <v>1.309668928571428</v>
      </c>
      <c r="EQ561">
        <v>12.616575</v>
      </c>
      <c r="ER561">
        <v>10.91028928571429</v>
      </c>
      <c r="ES561">
        <v>1199.997142857143</v>
      </c>
      <c r="ET561">
        <v>0.967006107142857</v>
      </c>
      <c r="EU561">
        <v>0.03299379285714286</v>
      </c>
      <c r="EV561">
        <v>0</v>
      </c>
      <c r="EW561">
        <v>1409.6225</v>
      </c>
      <c r="EX561">
        <v>5.000560000000001</v>
      </c>
      <c r="EY561">
        <v>16803.36428571428</v>
      </c>
      <c r="EZ561">
        <v>10316.79642857143</v>
      </c>
      <c r="FA561">
        <v>36.99514285714286</v>
      </c>
      <c r="FB561">
        <v>39.42814285714285</v>
      </c>
      <c r="FC561">
        <v>37.99535714285714</v>
      </c>
      <c r="FD561">
        <v>38.50878571428571</v>
      </c>
      <c r="FE561">
        <v>38.31885714285714</v>
      </c>
      <c r="FF561">
        <v>1155.567142857143</v>
      </c>
      <c r="FG561">
        <v>39.43</v>
      </c>
      <c r="FH561">
        <v>0</v>
      </c>
      <c r="FI561">
        <v>1761336864.8</v>
      </c>
      <c r="FJ561">
        <v>0</v>
      </c>
      <c r="FK561">
        <v>1409.5372</v>
      </c>
      <c r="FL561">
        <v>-4.642307681798414</v>
      </c>
      <c r="FM561">
        <v>-52.81538469063707</v>
      </c>
      <c r="FN561">
        <v>16802.792</v>
      </c>
      <c r="FO561">
        <v>15</v>
      </c>
      <c r="FP561">
        <v>0</v>
      </c>
      <c r="FQ561" t="s">
        <v>439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-38.77433170731707</v>
      </c>
      <c r="GD561">
        <v>-0.6531303135889348</v>
      </c>
      <c r="GE561">
        <v>0.07539134788627562</v>
      </c>
      <c r="GF561">
        <v>0</v>
      </c>
      <c r="GG561">
        <v>1409.798235294118</v>
      </c>
      <c r="GH561">
        <v>-4.347746367032373</v>
      </c>
      <c r="GI561">
        <v>0.4611971033800039</v>
      </c>
      <c r="GJ561">
        <v>0</v>
      </c>
      <c r="GK561">
        <v>1.73905756097561</v>
      </c>
      <c r="GL561">
        <v>-0.1116664808362386</v>
      </c>
      <c r="GM561">
        <v>0.01105961843396141</v>
      </c>
      <c r="GN561">
        <v>0</v>
      </c>
      <c r="GO561">
        <v>0</v>
      </c>
      <c r="GP561">
        <v>3</v>
      </c>
      <c r="GQ561" t="s">
        <v>497</v>
      </c>
      <c r="GR561">
        <v>3.12934</v>
      </c>
      <c r="GS561">
        <v>2.7271</v>
      </c>
      <c r="GT561">
        <v>0.158466</v>
      </c>
      <c r="GU561">
        <v>0.163358</v>
      </c>
      <c r="GV561">
        <v>0.0809409</v>
      </c>
      <c r="GW561">
        <v>0.0751753</v>
      </c>
      <c r="GX561">
        <v>25271.8</v>
      </c>
      <c r="GY561">
        <v>24401.1</v>
      </c>
      <c r="GZ561">
        <v>30572.6</v>
      </c>
      <c r="HA561">
        <v>29420.4</v>
      </c>
      <c r="HB561">
        <v>38772.7</v>
      </c>
      <c r="HC561">
        <v>35806.6</v>
      </c>
      <c r="HD561">
        <v>46747</v>
      </c>
      <c r="HE561">
        <v>43711.3</v>
      </c>
      <c r="HF561">
        <v>1.83005</v>
      </c>
      <c r="HG561">
        <v>1.81697</v>
      </c>
      <c r="HH561">
        <v>0.0333935</v>
      </c>
      <c r="HI561">
        <v>0</v>
      </c>
      <c r="HJ561">
        <v>23.4534</v>
      </c>
      <c r="HK561">
        <v>999.9</v>
      </c>
      <c r="HL561">
        <v>32.7</v>
      </c>
      <c r="HM561">
        <v>32.8</v>
      </c>
      <c r="HN561">
        <v>18.1397</v>
      </c>
      <c r="HO561">
        <v>63.8303</v>
      </c>
      <c r="HP561">
        <v>19.2548</v>
      </c>
      <c r="HQ561">
        <v>1</v>
      </c>
      <c r="HR561">
        <v>0.13938</v>
      </c>
      <c r="HS561">
        <v>2.92727</v>
      </c>
      <c r="HT561">
        <v>20.1819</v>
      </c>
      <c r="HU561">
        <v>5.22912</v>
      </c>
      <c r="HV561">
        <v>11.974</v>
      </c>
      <c r="HW561">
        <v>4.9701</v>
      </c>
      <c r="HX561">
        <v>3.2895</v>
      </c>
      <c r="HY561">
        <v>9999</v>
      </c>
      <c r="HZ561">
        <v>9999</v>
      </c>
      <c r="IA561">
        <v>9999</v>
      </c>
      <c r="IB561">
        <v>999.9</v>
      </c>
      <c r="IC561">
        <v>4.97294</v>
      </c>
      <c r="ID561">
        <v>1.87751</v>
      </c>
      <c r="IE561">
        <v>1.87561</v>
      </c>
      <c r="IF561">
        <v>1.87838</v>
      </c>
      <c r="IG561">
        <v>1.87512</v>
      </c>
      <c r="IH561">
        <v>1.87866</v>
      </c>
      <c r="II561">
        <v>1.87577</v>
      </c>
      <c r="IJ561">
        <v>1.87697</v>
      </c>
      <c r="IK561">
        <v>0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1.27</v>
      </c>
      <c r="IY561">
        <v>0.1319</v>
      </c>
      <c r="IZ561">
        <v>-0.1194416370607354</v>
      </c>
      <c r="JA561">
        <v>0.002211305909277446</v>
      </c>
      <c r="JB561">
        <v>-1.416678044876584E-06</v>
      </c>
      <c r="JC561">
        <v>5.589822708492042E-10</v>
      </c>
      <c r="JD561">
        <v>-0.0366444106193515</v>
      </c>
      <c r="JE561">
        <v>-0.003883289402147765</v>
      </c>
      <c r="JF561">
        <v>0.001294046794190009</v>
      </c>
      <c r="JG561">
        <v>-2.515066912705432E-05</v>
      </c>
      <c r="JH561">
        <v>14</v>
      </c>
      <c r="JI561">
        <v>2052</v>
      </c>
      <c r="JJ561">
        <v>1</v>
      </c>
      <c r="JK561">
        <v>21</v>
      </c>
      <c r="JL561">
        <v>29355613.8</v>
      </c>
      <c r="JM561">
        <v>29355613.8</v>
      </c>
      <c r="JN561">
        <v>2.3584</v>
      </c>
      <c r="JO561">
        <v>2.53052</v>
      </c>
      <c r="JP561">
        <v>1.39893</v>
      </c>
      <c r="JQ561">
        <v>2.32666</v>
      </c>
      <c r="JR561">
        <v>1.44897</v>
      </c>
      <c r="JS561">
        <v>2.60376</v>
      </c>
      <c r="JT561">
        <v>38.2568</v>
      </c>
      <c r="JU561">
        <v>23.8598</v>
      </c>
      <c r="JV561">
        <v>18</v>
      </c>
      <c r="JW561">
        <v>480.33</v>
      </c>
      <c r="JX561">
        <v>442.029</v>
      </c>
      <c r="JY561">
        <v>19.8422</v>
      </c>
      <c r="JZ561">
        <v>28.9095</v>
      </c>
      <c r="KA561">
        <v>30.0003</v>
      </c>
      <c r="KB561">
        <v>28.5652</v>
      </c>
      <c r="KC561">
        <v>28.6318</v>
      </c>
      <c r="KD561">
        <v>47.2387</v>
      </c>
      <c r="KE561">
        <v>22.8705</v>
      </c>
      <c r="KF561">
        <v>19.0742</v>
      </c>
      <c r="KG561">
        <v>19.8376</v>
      </c>
      <c r="KH561">
        <v>1088.96</v>
      </c>
      <c r="KI561">
        <v>14.5059</v>
      </c>
      <c r="KJ561">
        <v>101.043</v>
      </c>
      <c r="KK561">
        <v>100.549</v>
      </c>
    </row>
    <row r="562" spans="1:297">
      <c r="A562">
        <v>546</v>
      </c>
      <c r="B562">
        <v>1761336833.5</v>
      </c>
      <c r="C562">
        <v>8792.900000095367</v>
      </c>
      <c r="D562" t="s">
        <v>1540</v>
      </c>
      <c r="E562" t="s">
        <v>1541</v>
      </c>
      <c r="F562">
        <v>5</v>
      </c>
      <c r="G562" t="s">
        <v>1411</v>
      </c>
      <c r="H562" t="s">
        <v>436</v>
      </c>
      <c r="I562">
        <v>1761336826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1092.01205754116</v>
      </c>
      <c r="AK562">
        <v>1062.871151515151</v>
      </c>
      <c r="AL562">
        <v>3.430266422533989</v>
      </c>
      <c r="AM562">
        <v>65.50159131491658</v>
      </c>
      <c r="AN562">
        <f>(AP562 - AO562 + DY562*1E3/(8.314*(EA562+273.15)) * AR562/DX562 * AQ562) * DX562/(100*DL562) * 1000/(1000 - AP562)</f>
        <v>0</v>
      </c>
      <c r="AO562">
        <v>14.54739421005816</v>
      </c>
      <c r="AP562">
        <v>16.25599333333333</v>
      </c>
      <c r="AQ562">
        <v>-1.297072862158282E-05</v>
      </c>
      <c r="AR562">
        <v>115.3288823850822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1761336826</v>
      </c>
      <c r="DR562">
        <v>1022.081481481481</v>
      </c>
      <c r="DS562">
        <v>1060.956296296296</v>
      </c>
      <c r="DT562">
        <v>16.26800370370371</v>
      </c>
      <c r="DU562">
        <v>14.54518148148148</v>
      </c>
      <c r="DV562">
        <v>1020.824592592593</v>
      </c>
      <c r="DW562">
        <v>16.13604814814815</v>
      </c>
      <c r="DX562">
        <v>499.9837407407408</v>
      </c>
      <c r="DY562">
        <v>90.05682962962965</v>
      </c>
      <c r="DZ562">
        <v>0.04907416666666666</v>
      </c>
      <c r="EA562">
        <v>23.71657777777778</v>
      </c>
      <c r="EB562">
        <v>24.0057</v>
      </c>
      <c r="EC562">
        <v>999.9000000000001</v>
      </c>
      <c r="ED562">
        <v>0</v>
      </c>
      <c r="EE562">
        <v>0</v>
      </c>
      <c r="EF562">
        <v>10014.99555555556</v>
      </c>
      <c r="EG562">
        <v>0</v>
      </c>
      <c r="EH562">
        <v>1132.952222222222</v>
      </c>
      <c r="EI562">
        <v>-38.87418518518518</v>
      </c>
      <c r="EJ562">
        <v>1038.983333333333</v>
      </c>
      <c r="EK562">
        <v>1076.614074074074</v>
      </c>
      <c r="EL562">
        <v>1.722836666666667</v>
      </c>
      <c r="EM562">
        <v>1060.956296296296</v>
      </c>
      <c r="EN562">
        <v>14.54518148148148</v>
      </c>
      <c r="EO562">
        <v>1.465045185185185</v>
      </c>
      <c r="EP562">
        <v>1.309892962962963</v>
      </c>
      <c r="EQ562">
        <v>12.60815925925926</v>
      </c>
      <c r="ER562">
        <v>10.91284074074074</v>
      </c>
      <c r="ES562">
        <v>1199.998148148148</v>
      </c>
      <c r="ET562">
        <v>0.967006222222222</v>
      </c>
      <c r="EU562">
        <v>0.03299367037037037</v>
      </c>
      <c r="EV562">
        <v>0</v>
      </c>
      <c r="EW562">
        <v>1409.224444444445</v>
      </c>
      <c r="EX562">
        <v>5.000560000000001</v>
      </c>
      <c r="EY562">
        <v>16798.48888888889</v>
      </c>
      <c r="EZ562">
        <v>10316.81481481482</v>
      </c>
      <c r="FA562">
        <v>37.03896296296296</v>
      </c>
      <c r="FB562">
        <v>39.4324074074074</v>
      </c>
      <c r="FC562">
        <v>37.96507407407407</v>
      </c>
      <c r="FD562">
        <v>38.52062962962963</v>
      </c>
      <c r="FE562">
        <v>38.33066666666667</v>
      </c>
      <c r="FF562">
        <v>1155.568148148148</v>
      </c>
      <c r="FG562">
        <v>39.43</v>
      </c>
      <c r="FH562">
        <v>0</v>
      </c>
      <c r="FI562">
        <v>1761336869.6</v>
      </c>
      <c r="FJ562">
        <v>0</v>
      </c>
      <c r="FK562">
        <v>1409.2148</v>
      </c>
      <c r="FL562">
        <v>-4.652307690940905</v>
      </c>
      <c r="FM562">
        <v>-59.00000017849695</v>
      </c>
      <c r="FN562">
        <v>16798.116</v>
      </c>
      <c r="FO562">
        <v>15</v>
      </c>
      <c r="FP562">
        <v>0</v>
      </c>
      <c r="FQ562" t="s">
        <v>439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-38.8377475</v>
      </c>
      <c r="GD562">
        <v>-0.7706577861162885</v>
      </c>
      <c r="GE562">
        <v>0.08571027939372247</v>
      </c>
      <c r="GF562">
        <v>0</v>
      </c>
      <c r="GG562">
        <v>1409.488235294118</v>
      </c>
      <c r="GH562">
        <v>-4.555232990806409</v>
      </c>
      <c r="GI562">
        <v>0.4807498468277616</v>
      </c>
      <c r="GJ562">
        <v>0</v>
      </c>
      <c r="GK562">
        <v>1.72967025</v>
      </c>
      <c r="GL562">
        <v>-0.1270465666041281</v>
      </c>
      <c r="GM562">
        <v>0.01226727037435386</v>
      </c>
      <c r="GN562">
        <v>0</v>
      </c>
      <c r="GO562">
        <v>0</v>
      </c>
      <c r="GP562">
        <v>3</v>
      </c>
      <c r="GQ562" t="s">
        <v>497</v>
      </c>
      <c r="GR562">
        <v>3.12932</v>
      </c>
      <c r="GS562">
        <v>2.72718</v>
      </c>
      <c r="GT562">
        <v>0.160101</v>
      </c>
      <c r="GU562">
        <v>0.164975</v>
      </c>
      <c r="GV562">
        <v>0.0809095</v>
      </c>
      <c r="GW562">
        <v>0.0751898</v>
      </c>
      <c r="GX562">
        <v>25221.9</v>
      </c>
      <c r="GY562">
        <v>24353.5</v>
      </c>
      <c r="GZ562">
        <v>30571.8</v>
      </c>
      <c r="HA562">
        <v>29420.1</v>
      </c>
      <c r="HB562">
        <v>38773</v>
      </c>
      <c r="HC562">
        <v>35805.9</v>
      </c>
      <c r="HD562">
        <v>46745.6</v>
      </c>
      <c r="HE562">
        <v>43710.9</v>
      </c>
      <c r="HF562">
        <v>1.83</v>
      </c>
      <c r="HG562">
        <v>1.817</v>
      </c>
      <c r="HH562">
        <v>0.0336953</v>
      </c>
      <c r="HI562">
        <v>0</v>
      </c>
      <c r="HJ562">
        <v>23.4535</v>
      </c>
      <c r="HK562">
        <v>999.9</v>
      </c>
      <c r="HL562">
        <v>32.7</v>
      </c>
      <c r="HM562">
        <v>32.8</v>
      </c>
      <c r="HN562">
        <v>18.1405</v>
      </c>
      <c r="HO562">
        <v>63.2103</v>
      </c>
      <c r="HP562">
        <v>19.4191</v>
      </c>
      <c r="HQ562">
        <v>1</v>
      </c>
      <c r="HR562">
        <v>0.139497</v>
      </c>
      <c r="HS562">
        <v>2.90425</v>
      </c>
      <c r="HT562">
        <v>20.1824</v>
      </c>
      <c r="HU562">
        <v>5.22882</v>
      </c>
      <c r="HV562">
        <v>11.974</v>
      </c>
      <c r="HW562">
        <v>4.9705</v>
      </c>
      <c r="HX562">
        <v>3.2896</v>
      </c>
      <c r="HY562">
        <v>9999</v>
      </c>
      <c r="HZ562">
        <v>9999</v>
      </c>
      <c r="IA562">
        <v>9999</v>
      </c>
      <c r="IB562">
        <v>999.9</v>
      </c>
      <c r="IC562">
        <v>4.97295</v>
      </c>
      <c r="ID562">
        <v>1.8775</v>
      </c>
      <c r="IE562">
        <v>1.87561</v>
      </c>
      <c r="IF562">
        <v>1.87842</v>
      </c>
      <c r="IG562">
        <v>1.87513</v>
      </c>
      <c r="IH562">
        <v>1.87866</v>
      </c>
      <c r="II562">
        <v>1.87578</v>
      </c>
      <c r="IJ562">
        <v>1.87697</v>
      </c>
      <c r="IK562">
        <v>0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1.29</v>
      </c>
      <c r="IY562">
        <v>0.1317</v>
      </c>
      <c r="IZ562">
        <v>-0.1194416370607354</v>
      </c>
      <c r="JA562">
        <v>0.002211305909277446</v>
      </c>
      <c r="JB562">
        <v>-1.416678044876584E-06</v>
      </c>
      <c r="JC562">
        <v>5.589822708492042E-10</v>
      </c>
      <c r="JD562">
        <v>-0.0366444106193515</v>
      </c>
      <c r="JE562">
        <v>-0.003883289402147765</v>
      </c>
      <c r="JF562">
        <v>0.001294046794190009</v>
      </c>
      <c r="JG562">
        <v>-2.515066912705432E-05</v>
      </c>
      <c r="JH562">
        <v>14</v>
      </c>
      <c r="JI562">
        <v>2052</v>
      </c>
      <c r="JJ562">
        <v>1</v>
      </c>
      <c r="JK562">
        <v>21</v>
      </c>
      <c r="JL562">
        <v>29355613.9</v>
      </c>
      <c r="JM562">
        <v>29355613.9</v>
      </c>
      <c r="JN562">
        <v>2.38403</v>
      </c>
      <c r="JO562">
        <v>2.53662</v>
      </c>
      <c r="JP562">
        <v>1.39893</v>
      </c>
      <c r="JQ562">
        <v>2.32666</v>
      </c>
      <c r="JR562">
        <v>1.44897</v>
      </c>
      <c r="JS562">
        <v>2.50244</v>
      </c>
      <c r="JT562">
        <v>38.2568</v>
      </c>
      <c r="JU562">
        <v>23.8511</v>
      </c>
      <c r="JV562">
        <v>18</v>
      </c>
      <c r="JW562">
        <v>480.318</v>
      </c>
      <c r="JX562">
        <v>442.062</v>
      </c>
      <c r="JY562">
        <v>19.835</v>
      </c>
      <c r="JZ562">
        <v>28.9118</v>
      </c>
      <c r="KA562">
        <v>30.0003</v>
      </c>
      <c r="KB562">
        <v>28.5675</v>
      </c>
      <c r="KC562">
        <v>28.6342</v>
      </c>
      <c r="KD562">
        <v>47.8437</v>
      </c>
      <c r="KE562">
        <v>22.8705</v>
      </c>
      <c r="KF562">
        <v>19.0742</v>
      </c>
      <c r="KG562">
        <v>19.8363</v>
      </c>
      <c r="KH562">
        <v>1109.01</v>
      </c>
      <c r="KI562">
        <v>14.5155</v>
      </c>
      <c r="KJ562">
        <v>101.04</v>
      </c>
      <c r="KK562">
        <v>100.548</v>
      </c>
    </row>
    <row r="563" spans="1:297">
      <c r="A563">
        <v>547</v>
      </c>
      <c r="B563">
        <v>1761336838.5</v>
      </c>
      <c r="C563">
        <v>8797.900000095367</v>
      </c>
      <c r="D563" t="s">
        <v>1542</v>
      </c>
      <c r="E563" t="s">
        <v>1543</v>
      </c>
      <c r="F563">
        <v>5</v>
      </c>
      <c r="G563" t="s">
        <v>1411</v>
      </c>
      <c r="H563" t="s">
        <v>436</v>
      </c>
      <c r="I563">
        <v>1761336830.714286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1109.048736933263</v>
      </c>
      <c r="AK563">
        <v>1079.863757575757</v>
      </c>
      <c r="AL563">
        <v>3.388034446143938</v>
      </c>
      <c r="AM563">
        <v>65.50159131491658</v>
      </c>
      <c r="AN563">
        <f>(AP563 - AO563 + DY563*1E3/(8.314*(EA563+273.15)) * AR563/DX563 * AQ563) * DX563/(100*DL563) * 1000/(1000 - AP563)</f>
        <v>0</v>
      </c>
      <c r="AO563">
        <v>14.55080215790359</v>
      </c>
      <c r="AP563">
        <v>16.24548424242423</v>
      </c>
      <c r="AQ563">
        <v>-1.136451230825041E-05</v>
      </c>
      <c r="AR563">
        <v>115.3288823850822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1761336830.714286</v>
      </c>
      <c r="DR563">
        <v>1037.887142857143</v>
      </c>
      <c r="DS563">
        <v>1076.796071428571</v>
      </c>
      <c r="DT563">
        <v>16.25950714285714</v>
      </c>
      <c r="DU563">
        <v>14.54776071428572</v>
      </c>
      <c r="DV563">
        <v>1036.613214285714</v>
      </c>
      <c r="DW563">
        <v>16.1277</v>
      </c>
      <c r="DX563">
        <v>500.0016785714286</v>
      </c>
      <c r="DY563">
        <v>90.05640714285713</v>
      </c>
      <c r="DZ563">
        <v>0.049148875</v>
      </c>
      <c r="EA563">
        <v>23.715925</v>
      </c>
      <c r="EB563">
        <v>24.00551785714286</v>
      </c>
      <c r="EC563">
        <v>999.9000000000002</v>
      </c>
      <c r="ED563">
        <v>0</v>
      </c>
      <c r="EE563">
        <v>0</v>
      </c>
      <c r="EF563">
        <v>10012.01107142857</v>
      </c>
      <c r="EG563">
        <v>0</v>
      </c>
      <c r="EH563">
        <v>1132.964642857143</v>
      </c>
      <c r="EI563">
        <v>-38.90776785714286</v>
      </c>
      <c r="EJ563">
        <v>1055.042142857143</v>
      </c>
      <c r="EK563">
        <v>1092.691071428571</v>
      </c>
      <c r="EL563">
        <v>1.711750714285714</v>
      </c>
      <c r="EM563">
        <v>1076.796071428571</v>
      </c>
      <c r="EN563">
        <v>14.54776071428572</v>
      </c>
      <c r="EO563">
        <v>1.464273214285714</v>
      </c>
      <c r="EP563">
        <v>1.310119285714286</v>
      </c>
      <c r="EQ563">
        <v>12.60011785714286</v>
      </c>
      <c r="ER563">
        <v>10.91543928571429</v>
      </c>
      <c r="ES563">
        <v>1200.0125</v>
      </c>
      <c r="ET563">
        <v>0.9670067142857141</v>
      </c>
      <c r="EU563">
        <v>0.03299319285714285</v>
      </c>
      <c r="EV563">
        <v>0</v>
      </c>
      <c r="EW563">
        <v>1408.839642857143</v>
      </c>
      <c r="EX563">
        <v>5.000560000000001</v>
      </c>
      <c r="EY563">
        <v>16794.33214285714</v>
      </c>
      <c r="EZ563">
        <v>10316.95</v>
      </c>
      <c r="FA563">
        <v>37.01535714285713</v>
      </c>
      <c r="FB563">
        <v>39.43699999999999</v>
      </c>
      <c r="FC563">
        <v>37.95289285714285</v>
      </c>
      <c r="FD563">
        <v>38.52203571428571</v>
      </c>
      <c r="FE563">
        <v>38.32778571428571</v>
      </c>
      <c r="FF563">
        <v>1155.5825</v>
      </c>
      <c r="FG563">
        <v>39.43</v>
      </c>
      <c r="FH563">
        <v>0</v>
      </c>
      <c r="FI563">
        <v>1761336874.4</v>
      </c>
      <c r="FJ563">
        <v>0</v>
      </c>
      <c r="FK563">
        <v>1408.8188</v>
      </c>
      <c r="FL563">
        <v>-4.173846136862711</v>
      </c>
      <c r="FM563">
        <v>-56.99999997797106</v>
      </c>
      <c r="FN563">
        <v>16793.844</v>
      </c>
      <c r="FO563">
        <v>15</v>
      </c>
      <c r="FP563">
        <v>0</v>
      </c>
      <c r="FQ563" t="s">
        <v>439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-38.8751525</v>
      </c>
      <c r="GD563">
        <v>-0.6239403377110893</v>
      </c>
      <c r="GE563">
        <v>0.08431770273050614</v>
      </c>
      <c r="GF563">
        <v>0</v>
      </c>
      <c r="GG563">
        <v>1409.078235294118</v>
      </c>
      <c r="GH563">
        <v>-4.689381200602583</v>
      </c>
      <c r="GI563">
        <v>0.4870709006743643</v>
      </c>
      <c r="GJ563">
        <v>0</v>
      </c>
      <c r="GK563">
        <v>1.718542</v>
      </c>
      <c r="GL563">
        <v>-0.1399373358348989</v>
      </c>
      <c r="GM563">
        <v>0.01348354278370488</v>
      </c>
      <c r="GN563">
        <v>0</v>
      </c>
      <c r="GO563">
        <v>0</v>
      </c>
      <c r="GP563">
        <v>3</v>
      </c>
      <c r="GQ563" t="s">
        <v>497</v>
      </c>
      <c r="GR563">
        <v>3.12943</v>
      </c>
      <c r="GS563">
        <v>2.72682</v>
      </c>
      <c r="GT563">
        <v>0.161712</v>
      </c>
      <c r="GU563">
        <v>0.16656</v>
      </c>
      <c r="GV563">
        <v>0.0808735</v>
      </c>
      <c r="GW563">
        <v>0.075201</v>
      </c>
      <c r="GX563">
        <v>25173.6</v>
      </c>
      <c r="GY563">
        <v>24307.5</v>
      </c>
      <c r="GZ563">
        <v>30571.9</v>
      </c>
      <c r="HA563">
        <v>29420.3</v>
      </c>
      <c r="HB563">
        <v>38774.9</v>
      </c>
      <c r="HC563">
        <v>35805.8</v>
      </c>
      <c r="HD563">
        <v>46746</v>
      </c>
      <c r="HE563">
        <v>43711.3</v>
      </c>
      <c r="HF563">
        <v>1.8302</v>
      </c>
      <c r="HG563">
        <v>1.81685</v>
      </c>
      <c r="HH563">
        <v>0.0337623</v>
      </c>
      <c r="HI563">
        <v>0</v>
      </c>
      <c r="HJ563">
        <v>23.4554</v>
      </c>
      <c r="HK563">
        <v>999.9</v>
      </c>
      <c r="HL563">
        <v>32.8</v>
      </c>
      <c r="HM563">
        <v>32.8</v>
      </c>
      <c r="HN563">
        <v>18.1972</v>
      </c>
      <c r="HO563">
        <v>63.2503</v>
      </c>
      <c r="HP563">
        <v>19.375</v>
      </c>
      <c r="HQ563">
        <v>1</v>
      </c>
      <c r="HR563">
        <v>0.13984</v>
      </c>
      <c r="HS563">
        <v>2.90503</v>
      </c>
      <c r="HT563">
        <v>20.1826</v>
      </c>
      <c r="HU563">
        <v>5.22882</v>
      </c>
      <c r="HV563">
        <v>11.974</v>
      </c>
      <c r="HW563">
        <v>4.9705</v>
      </c>
      <c r="HX563">
        <v>3.28958</v>
      </c>
      <c r="HY563">
        <v>9999</v>
      </c>
      <c r="HZ563">
        <v>9999</v>
      </c>
      <c r="IA563">
        <v>9999</v>
      </c>
      <c r="IB563">
        <v>999.9</v>
      </c>
      <c r="IC563">
        <v>4.97295</v>
      </c>
      <c r="ID563">
        <v>1.87748</v>
      </c>
      <c r="IE563">
        <v>1.87561</v>
      </c>
      <c r="IF563">
        <v>1.8784</v>
      </c>
      <c r="IG563">
        <v>1.87512</v>
      </c>
      <c r="IH563">
        <v>1.87866</v>
      </c>
      <c r="II563">
        <v>1.87576</v>
      </c>
      <c r="IJ563">
        <v>1.87696</v>
      </c>
      <c r="IK563">
        <v>0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1.3</v>
      </c>
      <c r="IY563">
        <v>0.1315</v>
      </c>
      <c r="IZ563">
        <v>-0.1194416370607354</v>
      </c>
      <c r="JA563">
        <v>0.002211305909277446</v>
      </c>
      <c r="JB563">
        <v>-1.416678044876584E-06</v>
      </c>
      <c r="JC563">
        <v>5.589822708492042E-10</v>
      </c>
      <c r="JD563">
        <v>-0.0366444106193515</v>
      </c>
      <c r="JE563">
        <v>-0.003883289402147765</v>
      </c>
      <c r="JF563">
        <v>0.001294046794190009</v>
      </c>
      <c r="JG563">
        <v>-2.515066912705432E-05</v>
      </c>
      <c r="JH563">
        <v>14</v>
      </c>
      <c r="JI563">
        <v>2052</v>
      </c>
      <c r="JJ563">
        <v>1</v>
      </c>
      <c r="JK563">
        <v>21</v>
      </c>
      <c r="JL563">
        <v>29355614</v>
      </c>
      <c r="JM563">
        <v>29355614</v>
      </c>
      <c r="JN563">
        <v>2.41455</v>
      </c>
      <c r="JO563">
        <v>2.52319</v>
      </c>
      <c r="JP563">
        <v>1.39893</v>
      </c>
      <c r="JQ563">
        <v>2.32666</v>
      </c>
      <c r="JR563">
        <v>1.44897</v>
      </c>
      <c r="JS563">
        <v>2.54639</v>
      </c>
      <c r="JT563">
        <v>38.2568</v>
      </c>
      <c r="JU563">
        <v>23.8511</v>
      </c>
      <c r="JV563">
        <v>18</v>
      </c>
      <c r="JW563">
        <v>480.448</v>
      </c>
      <c r="JX563">
        <v>441.993</v>
      </c>
      <c r="JY563">
        <v>19.8309</v>
      </c>
      <c r="JZ563">
        <v>28.9144</v>
      </c>
      <c r="KA563">
        <v>30.0002</v>
      </c>
      <c r="KB563">
        <v>28.5707</v>
      </c>
      <c r="KC563">
        <v>28.6373</v>
      </c>
      <c r="KD563">
        <v>48.3943</v>
      </c>
      <c r="KE563">
        <v>22.8705</v>
      </c>
      <c r="KF563">
        <v>19.0742</v>
      </c>
      <c r="KG563">
        <v>19.8312</v>
      </c>
      <c r="KH563">
        <v>1122.39</v>
      </c>
      <c r="KI563">
        <v>14.5267</v>
      </c>
      <c r="KJ563">
        <v>101.04</v>
      </c>
      <c r="KK563">
        <v>100.549</v>
      </c>
    </row>
    <row r="564" spans="1:297">
      <c r="A564">
        <v>548</v>
      </c>
      <c r="B564">
        <v>1761336843.5</v>
      </c>
      <c r="C564">
        <v>8802.900000095367</v>
      </c>
      <c r="D564" t="s">
        <v>1544</v>
      </c>
      <c r="E564" t="s">
        <v>1545</v>
      </c>
      <c r="F564">
        <v>5</v>
      </c>
      <c r="G564" t="s">
        <v>1411</v>
      </c>
      <c r="H564" t="s">
        <v>436</v>
      </c>
      <c r="I564">
        <v>1761336836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1126.092755485492</v>
      </c>
      <c r="AK564">
        <v>1096.832181818182</v>
      </c>
      <c r="AL564">
        <v>3.399062947820703</v>
      </c>
      <c r="AM564">
        <v>65.50159131491658</v>
      </c>
      <c r="AN564">
        <f>(AP564 - AO564 + DY564*1E3/(8.314*(EA564+273.15)) * AR564/DX564 * AQ564) * DX564/(100*DL564) * 1000/(1000 - AP564)</f>
        <v>0</v>
      </c>
      <c r="AO564">
        <v>14.55343339863128</v>
      </c>
      <c r="AP564">
        <v>16.23775939393939</v>
      </c>
      <c r="AQ564">
        <v>-1.024433409825135E-05</v>
      </c>
      <c r="AR564">
        <v>115.3288823850822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1761336836</v>
      </c>
      <c r="DR564">
        <v>1055.606666666667</v>
      </c>
      <c r="DS564">
        <v>1094.557037037037</v>
      </c>
      <c r="DT564">
        <v>16.24988518518518</v>
      </c>
      <c r="DU564">
        <v>14.55095185185185</v>
      </c>
      <c r="DV564">
        <v>1054.314074074074</v>
      </c>
      <c r="DW564">
        <v>16.11824814814815</v>
      </c>
      <c r="DX564">
        <v>500.0147777777777</v>
      </c>
      <c r="DY564">
        <v>90.05618518518519</v>
      </c>
      <c r="DZ564">
        <v>0.04912766666666667</v>
      </c>
      <c r="EA564">
        <v>23.71520740740741</v>
      </c>
      <c r="EB564">
        <v>24.0104</v>
      </c>
      <c r="EC564">
        <v>999.9000000000001</v>
      </c>
      <c r="ED564">
        <v>0</v>
      </c>
      <c r="EE564">
        <v>0</v>
      </c>
      <c r="EF564">
        <v>10007.19814814815</v>
      </c>
      <c r="EG564">
        <v>0</v>
      </c>
      <c r="EH564">
        <v>1132.984444444445</v>
      </c>
      <c r="EI564">
        <v>-38.94962592592593</v>
      </c>
      <c r="EJ564">
        <v>1073.044074074074</v>
      </c>
      <c r="EK564">
        <v>1110.718518518519</v>
      </c>
      <c r="EL564">
        <v>1.698925925925926</v>
      </c>
      <c r="EM564">
        <v>1094.557037037037</v>
      </c>
      <c r="EN564">
        <v>14.55095185185185</v>
      </c>
      <c r="EO564">
        <v>1.463402962962963</v>
      </c>
      <c r="EP564">
        <v>1.310403703703704</v>
      </c>
      <c r="EQ564">
        <v>12.59105185185185</v>
      </c>
      <c r="ER564">
        <v>10.9187037037037</v>
      </c>
      <c r="ES564">
        <v>1200.016666666667</v>
      </c>
      <c r="ET564">
        <v>0.9670068518518519</v>
      </c>
      <c r="EU564">
        <v>0.03299306296296296</v>
      </c>
      <c r="EV564">
        <v>0</v>
      </c>
      <c r="EW564">
        <v>1408.358888888889</v>
      </c>
      <c r="EX564">
        <v>5.000560000000001</v>
      </c>
      <c r="EY564">
        <v>16789.23333333333</v>
      </c>
      <c r="EZ564">
        <v>10316.98518518518</v>
      </c>
      <c r="FA564">
        <v>37.04144444444444</v>
      </c>
      <c r="FB564">
        <v>39.43699999999999</v>
      </c>
      <c r="FC564">
        <v>37.92796296296296</v>
      </c>
      <c r="FD564">
        <v>38.52288888888889</v>
      </c>
      <c r="FE564">
        <v>38.3422962962963</v>
      </c>
      <c r="FF564">
        <v>1155.586666666667</v>
      </c>
      <c r="FG564">
        <v>39.43</v>
      </c>
      <c r="FH564">
        <v>0</v>
      </c>
      <c r="FI564">
        <v>1761336879.8</v>
      </c>
      <c r="FJ564">
        <v>0</v>
      </c>
      <c r="FK564">
        <v>1408.361153846154</v>
      </c>
      <c r="FL564">
        <v>-5.773333326827303</v>
      </c>
      <c r="FM564">
        <v>-53.0153846791338</v>
      </c>
      <c r="FN564">
        <v>16788.72692307692</v>
      </c>
      <c r="FO564">
        <v>15</v>
      </c>
      <c r="FP564">
        <v>0</v>
      </c>
      <c r="FQ564" t="s">
        <v>439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-38.92580487804878</v>
      </c>
      <c r="GD564">
        <v>-0.3852794425087686</v>
      </c>
      <c r="GE564">
        <v>0.07080585944893424</v>
      </c>
      <c r="GF564">
        <v>1</v>
      </c>
      <c r="GG564">
        <v>1408.600882352941</v>
      </c>
      <c r="GH564">
        <v>-5.428418636276029</v>
      </c>
      <c r="GI564">
        <v>0.5595605820487164</v>
      </c>
      <c r="GJ564">
        <v>0</v>
      </c>
      <c r="GK564">
        <v>1.706184146341463</v>
      </c>
      <c r="GL564">
        <v>-0.1462072473867587</v>
      </c>
      <c r="GM564">
        <v>0.01442866928867658</v>
      </c>
      <c r="GN564">
        <v>0</v>
      </c>
      <c r="GO564">
        <v>1</v>
      </c>
      <c r="GP564">
        <v>3</v>
      </c>
      <c r="GQ564" t="s">
        <v>446</v>
      </c>
      <c r="GR564">
        <v>3.12937</v>
      </c>
      <c r="GS564">
        <v>2.7269</v>
      </c>
      <c r="GT564">
        <v>0.163304</v>
      </c>
      <c r="GU564">
        <v>0.168133</v>
      </c>
      <c r="GV564">
        <v>0.0808441</v>
      </c>
      <c r="GW564">
        <v>0.07520640000000001</v>
      </c>
      <c r="GX564">
        <v>25125.8</v>
      </c>
      <c r="GY564">
        <v>24261.6</v>
      </c>
      <c r="GZ564">
        <v>30571.9</v>
      </c>
      <c r="HA564">
        <v>29420.3</v>
      </c>
      <c r="HB564">
        <v>38776.5</v>
      </c>
      <c r="HC564">
        <v>35805.8</v>
      </c>
      <c r="HD564">
        <v>46746.2</v>
      </c>
      <c r="HE564">
        <v>43711.3</v>
      </c>
      <c r="HF564">
        <v>1.83002</v>
      </c>
      <c r="HG564">
        <v>1.81715</v>
      </c>
      <c r="HH564">
        <v>0.0341423</v>
      </c>
      <c r="HI564">
        <v>0</v>
      </c>
      <c r="HJ564">
        <v>23.4554</v>
      </c>
      <c r="HK564">
        <v>999.9</v>
      </c>
      <c r="HL564">
        <v>32.8</v>
      </c>
      <c r="HM564">
        <v>32.8</v>
      </c>
      <c r="HN564">
        <v>18.1934</v>
      </c>
      <c r="HO564">
        <v>63.3503</v>
      </c>
      <c r="HP564">
        <v>19.0785</v>
      </c>
      <c r="HQ564">
        <v>1</v>
      </c>
      <c r="HR564">
        <v>0.139929</v>
      </c>
      <c r="HS564">
        <v>2.93198</v>
      </c>
      <c r="HT564">
        <v>20.1821</v>
      </c>
      <c r="HU564">
        <v>5.23017</v>
      </c>
      <c r="HV564">
        <v>11.9742</v>
      </c>
      <c r="HW564">
        <v>4.97065</v>
      </c>
      <c r="HX564">
        <v>3.28978</v>
      </c>
      <c r="HY564">
        <v>9999</v>
      </c>
      <c r="HZ564">
        <v>9999</v>
      </c>
      <c r="IA564">
        <v>9999</v>
      </c>
      <c r="IB564">
        <v>999.9</v>
      </c>
      <c r="IC564">
        <v>4.97296</v>
      </c>
      <c r="ID564">
        <v>1.8775</v>
      </c>
      <c r="IE564">
        <v>1.87561</v>
      </c>
      <c r="IF564">
        <v>1.87839</v>
      </c>
      <c r="IG564">
        <v>1.87512</v>
      </c>
      <c r="IH564">
        <v>1.87866</v>
      </c>
      <c r="II564">
        <v>1.87576</v>
      </c>
      <c r="IJ564">
        <v>1.87697</v>
      </c>
      <c r="IK564">
        <v>0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1.32</v>
      </c>
      <c r="IY564">
        <v>0.1314</v>
      </c>
      <c r="IZ564">
        <v>-0.1194416370607354</v>
      </c>
      <c r="JA564">
        <v>0.002211305909277446</v>
      </c>
      <c r="JB564">
        <v>-1.416678044876584E-06</v>
      </c>
      <c r="JC564">
        <v>5.589822708492042E-10</v>
      </c>
      <c r="JD564">
        <v>-0.0366444106193515</v>
      </c>
      <c r="JE564">
        <v>-0.003883289402147765</v>
      </c>
      <c r="JF564">
        <v>0.001294046794190009</v>
      </c>
      <c r="JG564">
        <v>-2.515066912705432E-05</v>
      </c>
      <c r="JH564">
        <v>14</v>
      </c>
      <c r="JI564">
        <v>2052</v>
      </c>
      <c r="JJ564">
        <v>1</v>
      </c>
      <c r="JK564">
        <v>21</v>
      </c>
      <c r="JL564">
        <v>29355614.1</v>
      </c>
      <c r="JM564">
        <v>29355614.1</v>
      </c>
      <c r="JN564">
        <v>2.44263</v>
      </c>
      <c r="JO564">
        <v>2.53174</v>
      </c>
      <c r="JP564">
        <v>1.39893</v>
      </c>
      <c r="JQ564">
        <v>2.32544</v>
      </c>
      <c r="JR564">
        <v>1.44897</v>
      </c>
      <c r="JS564">
        <v>2.6123</v>
      </c>
      <c r="JT564">
        <v>38.2568</v>
      </c>
      <c r="JU564">
        <v>23.8511</v>
      </c>
      <c r="JV564">
        <v>18</v>
      </c>
      <c r="JW564">
        <v>480.367</v>
      </c>
      <c r="JX564">
        <v>442.196</v>
      </c>
      <c r="JY564">
        <v>19.8239</v>
      </c>
      <c r="JZ564">
        <v>28.9168</v>
      </c>
      <c r="KA564">
        <v>30.0003</v>
      </c>
      <c r="KB564">
        <v>28.573</v>
      </c>
      <c r="KC564">
        <v>28.6396</v>
      </c>
      <c r="KD564">
        <v>49.0078</v>
      </c>
      <c r="KE564">
        <v>22.8705</v>
      </c>
      <c r="KF564">
        <v>19.0742</v>
      </c>
      <c r="KG564">
        <v>19.8205</v>
      </c>
      <c r="KH564">
        <v>1142.43</v>
      </c>
      <c r="KI564">
        <v>14.5408</v>
      </c>
      <c r="KJ564">
        <v>101.041</v>
      </c>
      <c r="KK564">
        <v>100.549</v>
      </c>
    </row>
    <row r="565" spans="1:297">
      <c r="A565">
        <v>549</v>
      </c>
      <c r="B565">
        <v>1761336848.5</v>
      </c>
      <c r="C565">
        <v>8807.900000095367</v>
      </c>
      <c r="D565" t="s">
        <v>1546</v>
      </c>
      <c r="E565" t="s">
        <v>1547</v>
      </c>
      <c r="F565">
        <v>5</v>
      </c>
      <c r="G565" t="s">
        <v>1411</v>
      </c>
      <c r="H565" t="s">
        <v>436</v>
      </c>
      <c r="I565">
        <v>1761336840.714286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1142.887472587711</v>
      </c>
      <c r="AK565">
        <v>1113.767939393939</v>
      </c>
      <c r="AL565">
        <v>3.386608292155393</v>
      </c>
      <c r="AM565">
        <v>65.50159131491658</v>
      </c>
      <c r="AN565">
        <f>(AP565 - AO565 + DY565*1E3/(8.314*(EA565+273.15)) * AR565/DX565 * AQ565) * DX565/(100*DL565) * 1000/(1000 - AP565)</f>
        <v>0</v>
      </c>
      <c r="AO565">
        <v>14.55579346702518</v>
      </c>
      <c r="AP565">
        <v>16.22759272727272</v>
      </c>
      <c r="AQ565">
        <v>-1.272591460694409E-05</v>
      </c>
      <c r="AR565">
        <v>115.3288823850822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1761336840.714286</v>
      </c>
      <c r="DR565">
        <v>1071.374642857143</v>
      </c>
      <c r="DS565">
        <v>1110.321071428571</v>
      </c>
      <c r="DT565">
        <v>16.24126428571429</v>
      </c>
      <c r="DU565">
        <v>14.55354285714286</v>
      </c>
      <c r="DV565">
        <v>1070.065357142857</v>
      </c>
      <c r="DW565">
        <v>16.10977857142857</v>
      </c>
      <c r="DX565">
        <v>500.0308928571429</v>
      </c>
      <c r="DY565">
        <v>90.05590357142856</v>
      </c>
      <c r="DZ565">
        <v>0.04913927857142857</v>
      </c>
      <c r="EA565">
        <v>23.71586785714286</v>
      </c>
      <c r="EB565">
        <v>24.012425</v>
      </c>
      <c r="EC565">
        <v>999.9000000000002</v>
      </c>
      <c r="ED565">
        <v>0</v>
      </c>
      <c r="EE565">
        <v>0</v>
      </c>
      <c r="EF565">
        <v>9998.15</v>
      </c>
      <c r="EG565">
        <v>0</v>
      </c>
      <c r="EH565">
        <v>1132.9975</v>
      </c>
      <c r="EI565">
        <v>-38.94564285714285</v>
      </c>
      <c r="EJ565">
        <v>1089.0625</v>
      </c>
      <c r="EK565">
        <v>1126.718928571428</v>
      </c>
      <c r="EL565">
        <v>1.687703214285714</v>
      </c>
      <c r="EM565">
        <v>1110.321071428571</v>
      </c>
      <c r="EN565">
        <v>14.55354285714286</v>
      </c>
      <c r="EO565">
        <v>1.462620714285714</v>
      </c>
      <c r="EP565">
        <v>1.310632857142857</v>
      </c>
      <c r="EQ565">
        <v>12.58291071428572</v>
      </c>
      <c r="ER565">
        <v>10.92135</v>
      </c>
      <c r="ES565">
        <v>1200.014642857143</v>
      </c>
      <c r="ET565">
        <v>0.9670067142857141</v>
      </c>
      <c r="EU565">
        <v>0.03299318571428571</v>
      </c>
      <c r="EV565">
        <v>0</v>
      </c>
      <c r="EW565">
        <v>1407.94</v>
      </c>
      <c r="EX565">
        <v>5.000560000000001</v>
      </c>
      <c r="EY565">
        <v>16784.35714285714</v>
      </c>
      <c r="EZ565">
        <v>10316.95714285715</v>
      </c>
      <c r="FA565">
        <v>36.98871428571429</v>
      </c>
      <c r="FB565">
        <v>39.43699999999999</v>
      </c>
      <c r="FC565">
        <v>37.91939285714285</v>
      </c>
      <c r="FD565">
        <v>38.51542857142857</v>
      </c>
      <c r="FE565">
        <v>38.33235714285713</v>
      </c>
      <c r="FF565">
        <v>1155.584642857143</v>
      </c>
      <c r="FG565">
        <v>39.43</v>
      </c>
      <c r="FH565">
        <v>0</v>
      </c>
      <c r="FI565">
        <v>1761336884.6</v>
      </c>
      <c r="FJ565">
        <v>0</v>
      </c>
      <c r="FK565">
        <v>1407.93</v>
      </c>
      <c r="FL565">
        <v>-5.928888876015424</v>
      </c>
      <c r="FM565">
        <v>-67.37435894885255</v>
      </c>
      <c r="FN565">
        <v>16783.85</v>
      </c>
      <c r="FO565">
        <v>15</v>
      </c>
      <c r="FP565">
        <v>0</v>
      </c>
      <c r="FQ565" t="s">
        <v>439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-38.94670487804878</v>
      </c>
      <c r="GD565">
        <v>-0.05104390243911947</v>
      </c>
      <c r="GE565">
        <v>0.06435282301393744</v>
      </c>
      <c r="GF565">
        <v>1</v>
      </c>
      <c r="GG565">
        <v>1408.208529411765</v>
      </c>
      <c r="GH565">
        <v>-5.45744842688776</v>
      </c>
      <c r="GI565">
        <v>0.5736422965830426</v>
      </c>
      <c r="GJ565">
        <v>0</v>
      </c>
      <c r="GK565">
        <v>1.694244634146342</v>
      </c>
      <c r="GL565">
        <v>-0.142908292682921</v>
      </c>
      <c r="GM565">
        <v>0.01410727093235378</v>
      </c>
      <c r="GN565">
        <v>0</v>
      </c>
      <c r="GO565">
        <v>1</v>
      </c>
      <c r="GP565">
        <v>3</v>
      </c>
      <c r="GQ565" t="s">
        <v>446</v>
      </c>
      <c r="GR565">
        <v>3.12939</v>
      </c>
      <c r="GS565">
        <v>2.72691</v>
      </c>
      <c r="GT565">
        <v>0.164882</v>
      </c>
      <c r="GU565">
        <v>0.169713</v>
      </c>
      <c r="GV565">
        <v>0.0808088</v>
      </c>
      <c r="GW565">
        <v>0.0752176</v>
      </c>
      <c r="GX565">
        <v>25077.9</v>
      </c>
      <c r="GY565">
        <v>24215.4</v>
      </c>
      <c r="GZ565">
        <v>30571.4</v>
      </c>
      <c r="HA565">
        <v>29420.3</v>
      </c>
      <c r="HB565">
        <v>38777.5</v>
      </c>
      <c r="HC565">
        <v>35805.2</v>
      </c>
      <c r="HD565">
        <v>46745.5</v>
      </c>
      <c r="HE565">
        <v>43711.1</v>
      </c>
      <c r="HF565">
        <v>1.8299</v>
      </c>
      <c r="HG565">
        <v>1.81683</v>
      </c>
      <c r="HH565">
        <v>0.03374</v>
      </c>
      <c r="HI565">
        <v>0</v>
      </c>
      <c r="HJ565">
        <v>23.4573</v>
      </c>
      <c r="HK565">
        <v>999.9</v>
      </c>
      <c r="HL565">
        <v>32.8</v>
      </c>
      <c r="HM565">
        <v>32.8</v>
      </c>
      <c r="HN565">
        <v>18.1938</v>
      </c>
      <c r="HO565">
        <v>63.7203</v>
      </c>
      <c r="HP565">
        <v>19.0946</v>
      </c>
      <c r="HQ565">
        <v>1</v>
      </c>
      <c r="HR565">
        <v>0.140249</v>
      </c>
      <c r="HS565">
        <v>2.97173</v>
      </c>
      <c r="HT565">
        <v>20.1814</v>
      </c>
      <c r="HU565">
        <v>5.23062</v>
      </c>
      <c r="HV565">
        <v>11.974</v>
      </c>
      <c r="HW565">
        <v>4.97105</v>
      </c>
      <c r="HX565">
        <v>3.2897</v>
      </c>
      <c r="HY565">
        <v>9999</v>
      </c>
      <c r="HZ565">
        <v>9999</v>
      </c>
      <c r="IA565">
        <v>9999</v>
      </c>
      <c r="IB565">
        <v>999.9</v>
      </c>
      <c r="IC565">
        <v>4.97298</v>
      </c>
      <c r="ID565">
        <v>1.87752</v>
      </c>
      <c r="IE565">
        <v>1.87561</v>
      </c>
      <c r="IF565">
        <v>1.8784</v>
      </c>
      <c r="IG565">
        <v>1.87513</v>
      </c>
      <c r="IH565">
        <v>1.87866</v>
      </c>
      <c r="II565">
        <v>1.87577</v>
      </c>
      <c r="IJ565">
        <v>1.87697</v>
      </c>
      <c r="IK565">
        <v>0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1.34</v>
      </c>
      <c r="IY565">
        <v>0.1313</v>
      </c>
      <c r="IZ565">
        <v>-0.1194416370607354</v>
      </c>
      <c r="JA565">
        <v>0.002211305909277446</v>
      </c>
      <c r="JB565">
        <v>-1.416678044876584E-06</v>
      </c>
      <c r="JC565">
        <v>5.589822708492042E-10</v>
      </c>
      <c r="JD565">
        <v>-0.0366444106193515</v>
      </c>
      <c r="JE565">
        <v>-0.003883289402147765</v>
      </c>
      <c r="JF565">
        <v>0.001294046794190009</v>
      </c>
      <c r="JG565">
        <v>-2.515066912705432E-05</v>
      </c>
      <c r="JH565">
        <v>14</v>
      </c>
      <c r="JI565">
        <v>2052</v>
      </c>
      <c r="JJ565">
        <v>1</v>
      </c>
      <c r="JK565">
        <v>21</v>
      </c>
      <c r="JL565">
        <v>29355614.1</v>
      </c>
      <c r="JM565">
        <v>29355614.1</v>
      </c>
      <c r="JN565">
        <v>2.47314</v>
      </c>
      <c r="JO565">
        <v>2.53296</v>
      </c>
      <c r="JP565">
        <v>1.39893</v>
      </c>
      <c r="JQ565">
        <v>2.32544</v>
      </c>
      <c r="JR565">
        <v>1.44897</v>
      </c>
      <c r="JS565">
        <v>2.58667</v>
      </c>
      <c r="JT565">
        <v>38.2812</v>
      </c>
      <c r="JU565">
        <v>23.8511</v>
      </c>
      <c r="JV565">
        <v>18</v>
      </c>
      <c r="JW565">
        <v>480.315</v>
      </c>
      <c r="JX565">
        <v>442.016</v>
      </c>
      <c r="JY565">
        <v>19.8097</v>
      </c>
      <c r="JZ565">
        <v>28.9194</v>
      </c>
      <c r="KA565">
        <v>30.0004</v>
      </c>
      <c r="KB565">
        <v>28.5756</v>
      </c>
      <c r="KC565">
        <v>28.6425</v>
      </c>
      <c r="KD565">
        <v>49.5457</v>
      </c>
      <c r="KE565">
        <v>22.8705</v>
      </c>
      <c r="KF565">
        <v>19.0742</v>
      </c>
      <c r="KG565">
        <v>19.8036</v>
      </c>
      <c r="KH565">
        <v>1155.79</v>
      </c>
      <c r="KI565">
        <v>14.5589</v>
      </c>
      <c r="KJ565">
        <v>101.039</v>
      </c>
      <c r="KK565">
        <v>100.548</v>
      </c>
    </row>
    <row r="566" spans="1:297">
      <c r="A566">
        <v>550</v>
      </c>
      <c r="B566">
        <v>1761336853.5</v>
      </c>
      <c r="C566">
        <v>8812.900000095367</v>
      </c>
      <c r="D566" t="s">
        <v>1548</v>
      </c>
      <c r="E566" t="s">
        <v>1549</v>
      </c>
      <c r="F566">
        <v>5</v>
      </c>
      <c r="G566" t="s">
        <v>1411</v>
      </c>
      <c r="H566" t="s">
        <v>436</v>
      </c>
      <c r="I566">
        <v>1761336846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1160.115263962998</v>
      </c>
      <c r="AK566">
        <v>1130.857696969697</v>
      </c>
      <c r="AL566">
        <v>3.417632830853522</v>
      </c>
      <c r="AM566">
        <v>65.50159131491658</v>
      </c>
      <c r="AN566">
        <f>(AP566 - AO566 + DY566*1E3/(8.314*(EA566+273.15)) * AR566/DX566 * AQ566) * DX566/(100*DL566) * 1000/(1000 - AP566)</f>
        <v>0</v>
      </c>
      <c r="AO566">
        <v>14.55816666835449</v>
      </c>
      <c r="AP566">
        <v>16.21854787878787</v>
      </c>
      <c r="AQ566">
        <v>-1.177875531357837E-05</v>
      </c>
      <c r="AR566">
        <v>115.3288823850822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1761336846</v>
      </c>
      <c r="DR566">
        <v>1089.041481481481</v>
      </c>
      <c r="DS566">
        <v>1128.050740740741</v>
      </c>
      <c r="DT566">
        <v>16.23142592592592</v>
      </c>
      <c r="DU566">
        <v>14.55624444444444</v>
      </c>
      <c r="DV566">
        <v>1087.713333333333</v>
      </c>
      <c r="DW566">
        <v>16.10012222222222</v>
      </c>
      <c r="DX566">
        <v>500.0111481481482</v>
      </c>
      <c r="DY566">
        <v>90.05574814814815</v>
      </c>
      <c r="DZ566">
        <v>0.04908892592592592</v>
      </c>
      <c r="EA566">
        <v>23.71647037037037</v>
      </c>
      <c r="EB566">
        <v>24.01246666666667</v>
      </c>
      <c r="EC566">
        <v>999.9000000000001</v>
      </c>
      <c r="ED566">
        <v>0</v>
      </c>
      <c r="EE566">
        <v>0</v>
      </c>
      <c r="EF566">
        <v>9994.439629629629</v>
      </c>
      <c r="EG566">
        <v>0</v>
      </c>
      <c r="EH566">
        <v>1133.01037037037</v>
      </c>
      <c r="EI566">
        <v>-39.00913703703704</v>
      </c>
      <c r="EJ566">
        <v>1107.008888888889</v>
      </c>
      <c r="EK566">
        <v>1144.714444444445</v>
      </c>
      <c r="EL566">
        <v>1.675177037037038</v>
      </c>
      <c r="EM566">
        <v>1128.050740740741</v>
      </c>
      <c r="EN566">
        <v>14.55624444444444</v>
      </c>
      <c r="EO566">
        <v>1.461733333333333</v>
      </c>
      <c r="EP566">
        <v>1.310873333333333</v>
      </c>
      <c r="EQ566">
        <v>12.57365185185185</v>
      </c>
      <c r="ER566">
        <v>10.92411111111111</v>
      </c>
      <c r="ES566">
        <v>1200</v>
      </c>
      <c r="ET566">
        <v>0.9670063333333332</v>
      </c>
      <c r="EU566">
        <v>0.03299362222222223</v>
      </c>
      <c r="EV566">
        <v>0</v>
      </c>
      <c r="EW566">
        <v>1407.438888888889</v>
      </c>
      <c r="EX566">
        <v>5.000560000000001</v>
      </c>
      <c r="EY566">
        <v>16778.47037037037</v>
      </c>
      <c r="EZ566">
        <v>10316.82962962963</v>
      </c>
      <c r="FA566">
        <v>36.98588888888889</v>
      </c>
      <c r="FB566">
        <v>39.43699999999999</v>
      </c>
      <c r="FC566">
        <v>37.93029629629629</v>
      </c>
      <c r="FD566">
        <v>38.50914814814815</v>
      </c>
      <c r="FE566">
        <v>38.32844444444444</v>
      </c>
      <c r="FF566">
        <v>1155.57</v>
      </c>
      <c r="FG566">
        <v>39.43</v>
      </c>
      <c r="FH566">
        <v>0</v>
      </c>
      <c r="FI566">
        <v>1761336889.4</v>
      </c>
      <c r="FJ566">
        <v>0</v>
      </c>
      <c r="FK566">
        <v>1407.487692307692</v>
      </c>
      <c r="FL566">
        <v>-5.379829038665659</v>
      </c>
      <c r="FM566">
        <v>-70.3692306551703</v>
      </c>
      <c r="FN566">
        <v>16778.70384615385</v>
      </c>
      <c r="FO566">
        <v>15</v>
      </c>
      <c r="FP566">
        <v>0</v>
      </c>
      <c r="FQ566" t="s">
        <v>439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-38.9783275</v>
      </c>
      <c r="GD566">
        <v>-0.5593181988741426</v>
      </c>
      <c r="GE566">
        <v>0.09123038415873298</v>
      </c>
      <c r="GF566">
        <v>0</v>
      </c>
      <c r="GG566">
        <v>1407.772352941176</v>
      </c>
      <c r="GH566">
        <v>-5.716730319089988</v>
      </c>
      <c r="GI566">
        <v>0.6008722034212333</v>
      </c>
      <c r="GJ566">
        <v>0</v>
      </c>
      <c r="GK566">
        <v>1.6828025</v>
      </c>
      <c r="GL566">
        <v>-0.1412255909943732</v>
      </c>
      <c r="GM566">
        <v>0.01360022918005427</v>
      </c>
      <c r="GN566">
        <v>0</v>
      </c>
      <c r="GO566">
        <v>0</v>
      </c>
      <c r="GP566">
        <v>3</v>
      </c>
      <c r="GQ566" t="s">
        <v>497</v>
      </c>
      <c r="GR566">
        <v>3.12947</v>
      </c>
      <c r="GS566">
        <v>2.72658</v>
      </c>
      <c r="GT566">
        <v>0.166458</v>
      </c>
      <c r="GU566">
        <v>0.171265</v>
      </c>
      <c r="GV566">
        <v>0.08077620000000001</v>
      </c>
      <c r="GW566">
        <v>0.07522909999999999</v>
      </c>
      <c r="GX566">
        <v>25030.4</v>
      </c>
      <c r="GY566">
        <v>24169</v>
      </c>
      <c r="GZ566">
        <v>30571.2</v>
      </c>
      <c r="HA566">
        <v>29418.9</v>
      </c>
      <c r="HB566">
        <v>38778.7</v>
      </c>
      <c r="HC566">
        <v>35803.4</v>
      </c>
      <c r="HD566">
        <v>46745</v>
      </c>
      <c r="HE566">
        <v>43709.2</v>
      </c>
      <c r="HF566">
        <v>1.83008</v>
      </c>
      <c r="HG566">
        <v>1.81665</v>
      </c>
      <c r="HH566">
        <v>0.0335462</v>
      </c>
      <c r="HI566">
        <v>0</v>
      </c>
      <c r="HJ566">
        <v>23.4573</v>
      </c>
      <c r="HK566">
        <v>999.9</v>
      </c>
      <c r="HL566">
        <v>32.8</v>
      </c>
      <c r="HM566">
        <v>32.8</v>
      </c>
      <c r="HN566">
        <v>18.1947</v>
      </c>
      <c r="HO566">
        <v>63.5803</v>
      </c>
      <c r="HP566">
        <v>19.3389</v>
      </c>
      <c r="HQ566">
        <v>1</v>
      </c>
      <c r="HR566">
        <v>0.140574</v>
      </c>
      <c r="HS566">
        <v>2.97893</v>
      </c>
      <c r="HT566">
        <v>20.1814</v>
      </c>
      <c r="HU566">
        <v>5.23017</v>
      </c>
      <c r="HV566">
        <v>11.974</v>
      </c>
      <c r="HW566">
        <v>4.97105</v>
      </c>
      <c r="HX566">
        <v>3.28965</v>
      </c>
      <c r="HY566">
        <v>9999</v>
      </c>
      <c r="HZ566">
        <v>9999</v>
      </c>
      <c r="IA566">
        <v>9999</v>
      </c>
      <c r="IB566">
        <v>999.9</v>
      </c>
      <c r="IC566">
        <v>4.97297</v>
      </c>
      <c r="ID566">
        <v>1.87756</v>
      </c>
      <c r="IE566">
        <v>1.87561</v>
      </c>
      <c r="IF566">
        <v>1.87847</v>
      </c>
      <c r="IG566">
        <v>1.87515</v>
      </c>
      <c r="IH566">
        <v>1.87866</v>
      </c>
      <c r="II566">
        <v>1.87578</v>
      </c>
      <c r="IJ566">
        <v>1.87698</v>
      </c>
      <c r="IK566">
        <v>0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1.35</v>
      </c>
      <c r="IY566">
        <v>0.131</v>
      </c>
      <c r="IZ566">
        <v>-0.1194416370607354</v>
      </c>
      <c r="JA566">
        <v>0.002211305909277446</v>
      </c>
      <c r="JB566">
        <v>-1.416678044876584E-06</v>
      </c>
      <c r="JC566">
        <v>5.589822708492042E-10</v>
      </c>
      <c r="JD566">
        <v>-0.0366444106193515</v>
      </c>
      <c r="JE566">
        <v>-0.003883289402147765</v>
      </c>
      <c r="JF566">
        <v>0.001294046794190009</v>
      </c>
      <c r="JG566">
        <v>-2.515066912705432E-05</v>
      </c>
      <c r="JH566">
        <v>14</v>
      </c>
      <c r="JI566">
        <v>2052</v>
      </c>
      <c r="JJ566">
        <v>1</v>
      </c>
      <c r="JK566">
        <v>21</v>
      </c>
      <c r="JL566">
        <v>29355614.2</v>
      </c>
      <c r="JM566">
        <v>29355614.2</v>
      </c>
      <c r="JN566">
        <v>2.49878</v>
      </c>
      <c r="JO566">
        <v>2.54028</v>
      </c>
      <c r="JP566">
        <v>1.39893</v>
      </c>
      <c r="JQ566">
        <v>2.32666</v>
      </c>
      <c r="JR566">
        <v>1.44897</v>
      </c>
      <c r="JS566">
        <v>2.46094</v>
      </c>
      <c r="JT566">
        <v>38.2568</v>
      </c>
      <c r="JU566">
        <v>23.8423</v>
      </c>
      <c r="JV566">
        <v>18</v>
      </c>
      <c r="JW566">
        <v>480.431</v>
      </c>
      <c r="JX566">
        <v>441.925</v>
      </c>
      <c r="JY566">
        <v>19.7966</v>
      </c>
      <c r="JZ566">
        <v>28.9217</v>
      </c>
      <c r="KA566">
        <v>30.0003</v>
      </c>
      <c r="KB566">
        <v>28.5785</v>
      </c>
      <c r="KC566">
        <v>28.645</v>
      </c>
      <c r="KD566">
        <v>50.1448</v>
      </c>
      <c r="KE566">
        <v>22.8705</v>
      </c>
      <c r="KF566">
        <v>19.0742</v>
      </c>
      <c r="KG566">
        <v>19.7929</v>
      </c>
      <c r="KH566">
        <v>1175.83</v>
      </c>
      <c r="KI566">
        <v>14.579</v>
      </c>
      <c r="KJ566">
        <v>101.038</v>
      </c>
      <c r="KK566">
        <v>100.544</v>
      </c>
    </row>
    <row r="567" spans="1:297">
      <c r="A567">
        <v>551</v>
      </c>
      <c r="B567">
        <v>1761336858.5</v>
      </c>
      <c r="C567">
        <v>8817.900000095367</v>
      </c>
      <c r="D567" t="s">
        <v>1550</v>
      </c>
      <c r="E567" t="s">
        <v>1551</v>
      </c>
      <c r="F567">
        <v>5</v>
      </c>
      <c r="G567" t="s">
        <v>1411</v>
      </c>
      <c r="H567" t="s">
        <v>436</v>
      </c>
      <c r="I567">
        <v>1761336850.714286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1177.036611060298</v>
      </c>
      <c r="AK567">
        <v>1147.739151515151</v>
      </c>
      <c r="AL567">
        <v>3.368270385512613</v>
      </c>
      <c r="AM567">
        <v>65.50159131491658</v>
      </c>
      <c r="AN567">
        <f>(AP567 - AO567 + DY567*1E3/(8.314*(EA567+273.15)) * AR567/DX567 * AQ567) * DX567/(100*DL567) * 1000/(1000 - AP567)</f>
        <v>0</v>
      </c>
      <c r="AO567">
        <v>14.56195372538874</v>
      </c>
      <c r="AP567">
        <v>16.20855696969698</v>
      </c>
      <c r="AQ567">
        <v>-1.047451247086329E-05</v>
      </c>
      <c r="AR567">
        <v>115.3288823850822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1761336850.714286</v>
      </c>
      <c r="DR567">
        <v>1104.811785714286</v>
      </c>
      <c r="DS567">
        <v>1143.832142857143</v>
      </c>
      <c r="DT567">
        <v>16.22280357142857</v>
      </c>
      <c r="DU567">
        <v>14.5589</v>
      </c>
      <c r="DV567">
        <v>1103.466071428571</v>
      </c>
      <c r="DW567">
        <v>16.09166071428571</v>
      </c>
      <c r="DX567">
        <v>499.9831071428571</v>
      </c>
      <c r="DY567">
        <v>90.05589999999999</v>
      </c>
      <c r="DZ567">
        <v>0.04913901785714286</v>
      </c>
      <c r="EA567">
        <v>23.71680714285714</v>
      </c>
      <c r="EB567">
        <v>24.01088571428572</v>
      </c>
      <c r="EC567">
        <v>999.9000000000002</v>
      </c>
      <c r="ED567">
        <v>0</v>
      </c>
      <c r="EE567">
        <v>0</v>
      </c>
      <c r="EF567">
        <v>9993.545</v>
      </c>
      <c r="EG567">
        <v>0</v>
      </c>
      <c r="EH567">
        <v>1133.018928571428</v>
      </c>
      <c r="EI567">
        <v>-39.0198</v>
      </c>
      <c r="EJ567">
        <v>1123.029642857143</v>
      </c>
      <c r="EK567">
        <v>1160.730714285714</v>
      </c>
      <c r="EL567">
        <v>1.6639075</v>
      </c>
      <c r="EM567">
        <v>1143.832142857143</v>
      </c>
      <c r="EN567">
        <v>14.5589</v>
      </c>
      <c r="EO567">
        <v>1.460959642857143</v>
      </c>
      <c r="EP567">
        <v>1.311114642857143</v>
      </c>
      <c r="EQ567">
        <v>12.565575</v>
      </c>
      <c r="ER567">
        <v>10.92687857142857</v>
      </c>
      <c r="ES567">
        <v>1199.988214285715</v>
      </c>
      <c r="ET567">
        <v>0.9670059642857141</v>
      </c>
      <c r="EU567">
        <v>0.03299401785714286</v>
      </c>
      <c r="EV567">
        <v>0</v>
      </c>
      <c r="EW567">
        <v>1407.067857142858</v>
      </c>
      <c r="EX567">
        <v>5.000560000000001</v>
      </c>
      <c r="EY567">
        <v>16772.95357142857</v>
      </c>
      <c r="EZ567">
        <v>10316.72142857143</v>
      </c>
      <c r="FA567">
        <v>36.96621428571428</v>
      </c>
      <c r="FB567">
        <v>39.43699999999999</v>
      </c>
      <c r="FC567">
        <v>37.92828571428571</v>
      </c>
      <c r="FD567">
        <v>38.50435714285715</v>
      </c>
      <c r="FE567">
        <v>38.31439285714286</v>
      </c>
      <c r="FF567">
        <v>1155.558214285714</v>
      </c>
      <c r="FG567">
        <v>39.43</v>
      </c>
      <c r="FH567">
        <v>0</v>
      </c>
      <c r="FI567">
        <v>1761336894.8</v>
      </c>
      <c r="FJ567">
        <v>0</v>
      </c>
      <c r="FK567">
        <v>1406.9816</v>
      </c>
      <c r="FL567">
        <v>-5.998461522074423</v>
      </c>
      <c r="FM567">
        <v>-68.60769232238022</v>
      </c>
      <c r="FN567">
        <v>16771.848</v>
      </c>
      <c r="FO567">
        <v>15</v>
      </c>
      <c r="FP567">
        <v>0</v>
      </c>
      <c r="FQ567" t="s">
        <v>439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-39.00655500000001</v>
      </c>
      <c r="GD567">
        <v>-0.4338168855533944</v>
      </c>
      <c r="GE567">
        <v>0.08068588460815172</v>
      </c>
      <c r="GF567">
        <v>1</v>
      </c>
      <c r="GG567">
        <v>1407.331470588235</v>
      </c>
      <c r="GH567">
        <v>-5.422001520055379</v>
      </c>
      <c r="GI567">
        <v>0.5729599737223235</v>
      </c>
      <c r="GJ567">
        <v>0</v>
      </c>
      <c r="GK567">
        <v>1.6708585</v>
      </c>
      <c r="GL567">
        <v>-0.1425579737335849</v>
      </c>
      <c r="GM567">
        <v>0.0137295838520328</v>
      </c>
      <c r="GN567">
        <v>0</v>
      </c>
      <c r="GO567">
        <v>1</v>
      </c>
      <c r="GP567">
        <v>3</v>
      </c>
      <c r="GQ567" t="s">
        <v>446</v>
      </c>
      <c r="GR567">
        <v>3.12938</v>
      </c>
      <c r="GS567">
        <v>2.72696</v>
      </c>
      <c r="GT567">
        <v>0.168013</v>
      </c>
      <c r="GU567">
        <v>0.172808</v>
      </c>
      <c r="GV567">
        <v>0.0807409</v>
      </c>
      <c r="GW567">
        <v>0.0752391</v>
      </c>
      <c r="GX567">
        <v>24983.2</v>
      </c>
      <c r="GY567">
        <v>24124.2</v>
      </c>
      <c r="GZ567">
        <v>30570.7</v>
      </c>
      <c r="HA567">
        <v>29419.2</v>
      </c>
      <c r="HB567">
        <v>38780</v>
      </c>
      <c r="HC567">
        <v>35803.2</v>
      </c>
      <c r="HD567">
        <v>46744.7</v>
      </c>
      <c r="HE567">
        <v>43709.3</v>
      </c>
      <c r="HF567">
        <v>1.83013</v>
      </c>
      <c r="HG567">
        <v>1.817</v>
      </c>
      <c r="HH567">
        <v>0.0338256</v>
      </c>
      <c r="HI567">
        <v>0</v>
      </c>
      <c r="HJ567">
        <v>23.459</v>
      </c>
      <c r="HK567">
        <v>999.9</v>
      </c>
      <c r="HL567">
        <v>32.8</v>
      </c>
      <c r="HM567">
        <v>32.8</v>
      </c>
      <c r="HN567">
        <v>18.1946</v>
      </c>
      <c r="HO567">
        <v>63.9203</v>
      </c>
      <c r="HP567">
        <v>19.383</v>
      </c>
      <c r="HQ567">
        <v>1</v>
      </c>
      <c r="HR567">
        <v>0.140605</v>
      </c>
      <c r="HS567">
        <v>2.97463</v>
      </c>
      <c r="HT567">
        <v>20.1814</v>
      </c>
      <c r="HU567">
        <v>5.22942</v>
      </c>
      <c r="HV567">
        <v>11.9742</v>
      </c>
      <c r="HW567">
        <v>4.97035</v>
      </c>
      <c r="HX567">
        <v>3.2896</v>
      </c>
      <c r="HY567">
        <v>9999</v>
      </c>
      <c r="HZ567">
        <v>9999</v>
      </c>
      <c r="IA567">
        <v>9999</v>
      </c>
      <c r="IB567">
        <v>999.9</v>
      </c>
      <c r="IC567">
        <v>4.97297</v>
      </c>
      <c r="ID567">
        <v>1.87753</v>
      </c>
      <c r="IE567">
        <v>1.87561</v>
      </c>
      <c r="IF567">
        <v>1.87845</v>
      </c>
      <c r="IG567">
        <v>1.87515</v>
      </c>
      <c r="IH567">
        <v>1.87866</v>
      </c>
      <c r="II567">
        <v>1.87577</v>
      </c>
      <c r="IJ567">
        <v>1.87698</v>
      </c>
      <c r="IK567">
        <v>0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1.38</v>
      </c>
      <c r="IY567">
        <v>0.1309</v>
      </c>
      <c r="IZ567">
        <v>-0.1194416370607354</v>
      </c>
      <c r="JA567">
        <v>0.002211305909277446</v>
      </c>
      <c r="JB567">
        <v>-1.416678044876584E-06</v>
      </c>
      <c r="JC567">
        <v>5.589822708492042E-10</v>
      </c>
      <c r="JD567">
        <v>-0.0366444106193515</v>
      </c>
      <c r="JE567">
        <v>-0.003883289402147765</v>
      </c>
      <c r="JF567">
        <v>0.001294046794190009</v>
      </c>
      <c r="JG567">
        <v>-2.515066912705432E-05</v>
      </c>
      <c r="JH567">
        <v>14</v>
      </c>
      <c r="JI567">
        <v>2052</v>
      </c>
      <c r="JJ567">
        <v>1</v>
      </c>
      <c r="JK567">
        <v>21</v>
      </c>
      <c r="JL567">
        <v>29355614.3</v>
      </c>
      <c r="JM567">
        <v>29355614.3</v>
      </c>
      <c r="JN567">
        <v>2.53052</v>
      </c>
      <c r="JO567">
        <v>2.52441</v>
      </c>
      <c r="JP567">
        <v>1.39893</v>
      </c>
      <c r="JQ567">
        <v>2.32666</v>
      </c>
      <c r="JR567">
        <v>1.44897</v>
      </c>
      <c r="JS567">
        <v>2.58911</v>
      </c>
      <c r="JT567">
        <v>38.2812</v>
      </c>
      <c r="JU567">
        <v>23.8686</v>
      </c>
      <c r="JV567">
        <v>18</v>
      </c>
      <c r="JW567">
        <v>480.475</v>
      </c>
      <c r="JX567">
        <v>442.161</v>
      </c>
      <c r="JY567">
        <v>19.784</v>
      </c>
      <c r="JZ567">
        <v>28.9243</v>
      </c>
      <c r="KA567">
        <v>30.0002</v>
      </c>
      <c r="KB567">
        <v>28.5811</v>
      </c>
      <c r="KC567">
        <v>28.6474</v>
      </c>
      <c r="KD567">
        <v>50.6868</v>
      </c>
      <c r="KE567">
        <v>22.8705</v>
      </c>
      <c r="KF567">
        <v>19.0742</v>
      </c>
      <c r="KG567">
        <v>19.7834</v>
      </c>
      <c r="KH567">
        <v>1189.19</v>
      </c>
      <c r="KI567">
        <v>14.6069</v>
      </c>
      <c r="KJ567">
        <v>101.037</v>
      </c>
      <c r="KK567">
        <v>100.544</v>
      </c>
    </row>
    <row r="568" spans="1:297">
      <c r="A568">
        <v>552</v>
      </c>
      <c r="B568">
        <v>1761336863.5</v>
      </c>
      <c r="C568">
        <v>8822.900000095367</v>
      </c>
      <c r="D568" t="s">
        <v>1552</v>
      </c>
      <c r="E568" t="s">
        <v>1553</v>
      </c>
      <c r="F568">
        <v>5</v>
      </c>
      <c r="G568" t="s">
        <v>1411</v>
      </c>
      <c r="H568" t="s">
        <v>436</v>
      </c>
      <c r="I568">
        <v>1761336856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1194.032443526641</v>
      </c>
      <c r="AK568">
        <v>1164.758303030303</v>
      </c>
      <c r="AL568">
        <v>3.401866178401864</v>
      </c>
      <c r="AM568">
        <v>65.50159131491658</v>
      </c>
      <c r="AN568">
        <f>(AP568 - AO568 + DY568*1E3/(8.314*(EA568+273.15)) * AR568/DX568 * AQ568) * DX568/(100*DL568) * 1000/(1000 - AP568)</f>
        <v>0</v>
      </c>
      <c r="AO568">
        <v>14.5635551064683</v>
      </c>
      <c r="AP568">
        <v>16.19751636363636</v>
      </c>
      <c r="AQ568">
        <v>-1.868793778691548E-05</v>
      </c>
      <c r="AR568">
        <v>115.3288823850822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1761336856</v>
      </c>
      <c r="DR568">
        <v>1122.496296296296</v>
      </c>
      <c r="DS568">
        <v>1161.561481481481</v>
      </c>
      <c r="DT568">
        <v>16.21222592592592</v>
      </c>
      <c r="DU568">
        <v>14.56165555555556</v>
      </c>
      <c r="DV568">
        <v>1121.13037037037</v>
      </c>
      <c r="DW568">
        <v>16.08127037037037</v>
      </c>
      <c r="DX568">
        <v>499.9982962962963</v>
      </c>
      <c r="DY568">
        <v>90.05684074074072</v>
      </c>
      <c r="DZ568">
        <v>0.04900922222222222</v>
      </c>
      <c r="EA568">
        <v>23.71517777777778</v>
      </c>
      <c r="EB568">
        <v>24.01178888888889</v>
      </c>
      <c r="EC568">
        <v>999.9000000000001</v>
      </c>
      <c r="ED568">
        <v>0</v>
      </c>
      <c r="EE568">
        <v>0</v>
      </c>
      <c r="EF568">
        <v>10003.9337037037</v>
      </c>
      <c r="EG568">
        <v>0</v>
      </c>
      <c r="EH568">
        <v>1133.019259259259</v>
      </c>
      <c r="EI568">
        <v>-39.06471481481481</v>
      </c>
      <c r="EJ568">
        <v>1140.994074074074</v>
      </c>
      <c r="EK568">
        <v>1178.725185185185</v>
      </c>
      <c r="EL568">
        <v>1.650574444444444</v>
      </c>
      <c r="EM568">
        <v>1161.561481481481</v>
      </c>
      <c r="EN568">
        <v>14.56165555555556</v>
      </c>
      <c r="EO568">
        <v>1.460022962962963</v>
      </c>
      <c r="EP568">
        <v>1.311376296296296</v>
      </c>
      <c r="EQ568">
        <v>12.5557962962963</v>
      </c>
      <c r="ER568">
        <v>10.92987777777778</v>
      </c>
      <c r="ES568">
        <v>1200.001111111111</v>
      </c>
      <c r="ET568">
        <v>0.9670062962962963</v>
      </c>
      <c r="EU568">
        <v>0.03299366296296296</v>
      </c>
      <c r="EV568">
        <v>0</v>
      </c>
      <c r="EW568">
        <v>1406.478148148148</v>
      </c>
      <c r="EX568">
        <v>5.000560000000001</v>
      </c>
      <c r="EY568">
        <v>16767.28148148148</v>
      </c>
      <c r="EZ568">
        <v>10316.84444444444</v>
      </c>
      <c r="FA568">
        <v>37.01114814814815</v>
      </c>
      <c r="FB568">
        <v>39.43699999999999</v>
      </c>
      <c r="FC568">
        <v>37.93492592592592</v>
      </c>
      <c r="FD568">
        <v>38.50911111111112</v>
      </c>
      <c r="FE568">
        <v>38.31907407407407</v>
      </c>
      <c r="FF568">
        <v>1155.571111111111</v>
      </c>
      <c r="FG568">
        <v>39.43</v>
      </c>
      <c r="FH568">
        <v>0</v>
      </c>
      <c r="FI568">
        <v>1761336899.6</v>
      </c>
      <c r="FJ568">
        <v>0</v>
      </c>
      <c r="FK568">
        <v>1406.4728</v>
      </c>
      <c r="FL568">
        <v>-6.721538460078873</v>
      </c>
      <c r="FM568">
        <v>-65.23846148964343</v>
      </c>
      <c r="FN568">
        <v>16766.828</v>
      </c>
      <c r="FO568">
        <v>15</v>
      </c>
      <c r="FP568">
        <v>0</v>
      </c>
      <c r="FQ568" t="s">
        <v>439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-39.03307804878049</v>
      </c>
      <c r="GD568">
        <v>-0.4226487804878541</v>
      </c>
      <c r="GE568">
        <v>0.0774027241979626</v>
      </c>
      <c r="GF568">
        <v>1</v>
      </c>
      <c r="GG568">
        <v>1406.793823529411</v>
      </c>
      <c r="GH568">
        <v>-6.477463704052349</v>
      </c>
      <c r="GI568">
        <v>0.6762831581775514</v>
      </c>
      <c r="GJ568">
        <v>0</v>
      </c>
      <c r="GK568">
        <v>1.658043414634147</v>
      </c>
      <c r="GL568">
        <v>-0.1507703832752608</v>
      </c>
      <c r="GM568">
        <v>0.01487307415034757</v>
      </c>
      <c r="GN568">
        <v>0</v>
      </c>
      <c r="GO568">
        <v>1</v>
      </c>
      <c r="GP568">
        <v>3</v>
      </c>
      <c r="GQ568" t="s">
        <v>446</v>
      </c>
      <c r="GR568">
        <v>3.12942</v>
      </c>
      <c r="GS568">
        <v>2.72685</v>
      </c>
      <c r="GT568">
        <v>0.169554</v>
      </c>
      <c r="GU568">
        <v>0.174328</v>
      </c>
      <c r="GV568">
        <v>0.0807002</v>
      </c>
      <c r="GW568">
        <v>0.0752464</v>
      </c>
      <c r="GX568">
        <v>24937</v>
      </c>
      <c r="GY568">
        <v>24079.6</v>
      </c>
      <c r="GZ568">
        <v>30570.8</v>
      </c>
      <c r="HA568">
        <v>29419</v>
      </c>
      <c r="HB568">
        <v>38781.5</v>
      </c>
      <c r="HC568">
        <v>35802.9</v>
      </c>
      <c r="HD568">
        <v>46744.3</v>
      </c>
      <c r="HE568">
        <v>43709.2</v>
      </c>
      <c r="HF568">
        <v>1.82992</v>
      </c>
      <c r="HG568">
        <v>1.81685</v>
      </c>
      <c r="HH568">
        <v>0.0337958</v>
      </c>
      <c r="HI568">
        <v>0</v>
      </c>
      <c r="HJ568">
        <v>23.4593</v>
      </c>
      <c r="HK568">
        <v>999.9</v>
      </c>
      <c r="HL568">
        <v>32.8</v>
      </c>
      <c r="HM568">
        <v>32.8</v>
      </c>
      <c r="HN568">
        <v>18.1964</v>
      </c>
      <c r="HO568">
        <v>63.6903</v>
      </c>
      <c r="HP568">
        <v>19.355</v>
      </c>
      <c r="HQ568">
        <v>1</v>
      </c>
      <c r="HR568">
        <v>0.140869</v>
      </c>
      <c r="HS568">
        <v>2.98799</v>
      </c>
      <c r="HT568">
        <v>20.1812</v>
      </c>
      <c r="HU568">
        <v>5.22912</v>
      </c>
      <c r="HV568">
        <v>11.9742</v>
      </c>
      <c r="HW568">
        <v>4.9707</v>
      </c>
      <c r="HX568">
        <v>3.28958</v>
      </c>
      <c r="HY568">
        <v>9999</v>
      </c>
      <c r="HZ568">
        <v>9999</v>
      </c>
      <c r="IA568">
        <v>9999</v>
      </c>
      <c r="IB568">
        <v>999.9</v>
      </c>
      <c r="IC568">
        <v>4.97299</v>
      </c>
      <c r="ID568">
        <v>1.87756</v>
      </c>
      <c r="IE568">
        <v>1.87561</v>
      </c>
      <c r="IF568">
        <v>1.87845</v>
      </c>
      <c r="IG568">
        <v>1.87515</v>
      </c>
      <c r="IH568">
        <v>1.87866</v>
      </c>
      <c r="II568">
        <v>1.87577</v>
      </c>
      <c r="IJ568">
        <v>1.87698</v>
      </c>
      <c r="IK568">
        <v>0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1.39</v>
      </c>
      <c r="IY568">
        <v>0.1307</v>
      </c>
      <c r="IZ568">
        <v>-0.1194416370607354</v>
      </c>
      <c r="JA568">
        <v>0.002211305909277446</v>
      </c>
      <c r="JB568">
        <v>-1.416678044876584E-06</v>
      </c>
      <c r="JC568">
        <v>5.589822708492042E-10</v>
      </c>
      <c r="JD568">
        <v>-0.0366444106193515</v>
      </c>
      <c r="JE568">
        <v>-0.003883289402147765</v>
      </c>
      <c r="JF568">
        <v>0.001294046794190009</v>
      </c>
      <c r="JG568">
        <v>-2.515066912705432E-05</v>
      </c>
      <c r="JH568">
        <v>14</v>
      </c>
      <c r="JI568">
        <v>2052</v>
      </c>
      <c r="JJ568">
        <v>1</v>
      </c>
      <c r="JK568">
        <v>21</v>
      </c>
      <c r="JL568">
        <v>29355614.4</v>
      </c>
      <c r="JM568">
        <v>29355614.4</v>
      </c>
      <c r="JN568">
        <v>2.55615</v>
      </c>
      <c r="JO568">
        <v>2.53296</v>
      </c>
      <c r="JP568">
        <v>1.39893</v>
      </c>
      <c r="JQ568">
        <v>2.32666</v>
      </c>
      <c r="JR568">
        <v>1.44897</v>
      </c>
      <c r="JS568">
        <v>2.6001</v>
      </c>
      <c r="JT568">
        <v>38.2812</v>
      </c>
      <c r="JU568">
        <v>23.8686</v>
      </c>
      <c r="JV568">
        <v>18</v>
      </c>
      <c r="JW568">
        <v>480.382</v>
      </c>
      <c r="JX568">
        <v>442.089</v>
      </c>
      <c r="JY568">
        <v>19.7732</v>
      </c>
      <c r="JZ568">
        <v>28.9268</v>
      </c>
      <c r="KA568">
        <v>30.0004</v>
      </c>
      <c r="KB568">
        <v>28.5836</v>
      </c>
      <c r="KC568">
        <v>28.6502</v>
      </c>
      <c r="KD568">
        <v>51.2885</v>
      </c>
      <c r="KE568">
        <v>22.8705</v>
      </c>
      <c r="KF568">
        <v>19.0742</v>
      </c>
      <c r="KG568">
        <v>19.7712</v>
      </c>
      <c r="KH568">
        <v>1209.23</v>
      </c>
      <c r="KI568">
        <v>14.6367</v>
      </c>
      <c r="KJ568">
        <v>101.037</v>
      </c>
      <c r="KK568">
        <v>100.544</v>
      </c>
    </row>
    <row r="569" spans="1:297">
      <c r="A569">
        <v>553</v>
      </c>
      <c r="B569">
        <v>1761336868.5</v>
      </c>
      <c r="C569">
        <v>8827.900000095367</v>
      </c>
      <c r="D569" t="s">
        <v>1554</v>
      </c>
      <c r="E569" t="s">
        <v>1555</v>
      </c>
      <c r="F569">
        <v>5</v>
      </c>
      <c r="G569" t="s">
        <v>1411</v>
      </c>
      <c r="H569" t="s">
        <v>436</v>
      </c>
      <c r="I569">
        <v>1761336860.714286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1210.974952891683</v>
      </c>
      <c r="AK569">
        <v>1181.695272727273</v>
      </c>
      <c r="AL569">
        <v>3.400422801341285</v>
      </c>
      <c r="AM569">
        <v>65.50159131491658</v>
      </c>
      <c r="AN569">
        <f>(AP569 - AO569 + DY569*1E3/(8.314*(EA569+273.15)) * AR569/DX569 * AQ569) * DX569/(100*DL569) * 1000/(1000 - AP569)</f>
        <v>0</v>
      </c>
      <c r="AO569">
        <v>14.56693947036437</v>
      </c>
      <c r="AP569">
        <v>16.18945999999999</v>
      </c>
      <c r="AQ569">
        <v>-7.380076844078832E-06</v>
      </c>
      <c r="AR569">
        <v>115.3288823850822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1761336860.714286</v>
      </c>
      <c r="DR569">
        <v>1138.240357142857</v>
      </c>
      <c r="DS569">
        <v>1177.313214285714</v>
      </c>
      <c r="DT569">
        <v>16.20302857142857</v>
      </c>
      <c r="DU569">
        <v>14.56445714285714</v>
      </c>
      <c r="DV569">
        <v>1136.855357142857</v>
      </c>
      <c r="DW569">
        <v>16.07223928571428</v>
      </c>
      <c r="DX569">
        <v>500.0038571428571</v>
      </c>
      <c r="DY569">
        <v>90.05671071428571</v>
      </c>
      <c r="DZ569">
        <v>0.04903631071428571</v>
      </c>
      <c r="EA569">
        <v>23.71351071428571</v>
      </c>
      <c r="EB569">
        <v>24.01247142857143</v>
      </c>
      <c r="EC569">
        <v>999.9000000000002</v>
      </c>
      <c r="ED569">
        <v>0</v>
      </c>
      <c r="EE569">
        <v>0</v>
      </c>
      <c r="EF569">
        <v>10005.64535714286</v>
      </c>
      <c r="EG569">
        <v>0</v>
      </c>
      <c r="EH569">
        <v>1133.008214285714</v>
      </c>
      <c r="EI569">
        <v>-39.07305357142858</v>
      </c>
      <c r="EJ569">
        <v>1156.986785714286</v>
      </c>
      <c r="EK569">
        <v>1194.712857142857</v>
      </c>
      <c r="EL569">
        <v>1.638576428571428</v>
      </c>
      <c r="EM569">
        <v>1177.313214285714</v>
      </c>
      <c r="EN569">
        <v>14.56445714285714</v>
      </c>
      <c r="EO569">
        <v>1.4591925</v>
      </c>
      <c r="EP569">
        <v>1.311626428571429</v>
      </c>
      <c r="EQ569">
        <v>12.54713214285714</v>
      </c>
      <c r="ER569">
        <v>10.93275</v>
      </c>
      <c r="ES569">
        <v>1200.028571428571</v>
      </c>
      <c r="ET569">
        <v>0.9670069999999998</v>
      </c>
      <c r="EU569">
        <v>0.03299291428571429</v>
      </c>
      <c r="EV569">
        <v>0</v>
      </c>
      <c r="EW569">
        <v>1405.991071428571</v>
      </c>
      <c r="EX569">
        <v>5.000560000000001</v>
      </c>
      <c r="EY569">
        <v>16762.12857142857</v>
      </c>
      <c r="EZ569">
        <v>10317.07857142857</v>
      </c>
      <c r="FA569">
        <v>37.03528571428571</v>
      </c>
      <c r="FB569">
        <v>39.43699999999999</v>
      </c>
      <c r="FC569">
        <v>37.92832142857142</v>
      </c>
      <c r="FD569">
        <v>38.51546428571429</v>
      </c>
      <c r="FE569">
        <v>38.32107142857143</v>
      </c>
      <c r="FF569">
        <v>1155.598571428572</v>
      </c>
      <c r="FG569">
        <v>39.43</v>
      </c>
      <c r="FH569">
        <v>0</v>
      </c>
      <c r="FI569">
        <v>1761336904.4</v>
      </c>
      <c r="FJ569">
        <v>0</v>
      </c>
      <c r="FK569">
        <v>1405.9592</v>
      </c>
      <c r="FL569">
        <v>-6.45153844963992</v>
      </c>
      <c r="FM569">
        <v>-66.96153834668867</v>
      </c>
      <c r="FN569">
        <v>16761.272</v>
      </c>
      <c r="FO569">
        <v>15</v>
      </c>
      <c r="FP569">
        <v>0</v>
      </c>
      <c r="FQ569" t="s">
        <v>439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-39.07159756097561</v>
      </c>
      <c r="GD569">
        <v>-0.07059512195121981</v>
      </c>
      <c r="GE569">
        <v>0.04503820322957741</v>
      </c>
      <c r="GF569">
        <v>1</v>
      </c>
      <c r="GG569">
        <v>1406.356470588235</v>
      </c>
      <c r="GH569">
        <v>-6.487700532152891</v>
      </c>
      <c r="GI569">
        <v>0.673362424714429</v>
      </c>
      <c r="GJ569">
        <v>0</v>
      </c>
      <c r="GK569">
        <v>1.647930975609756</v>
      </c>
      <c r="GL569">
        <v>-0.152213728223</v>
      </c>
      <c r="GM569">
        <v>0.01501597438906527</v>
      </c>
      <c r="GN569">
        <v>0</v>
      </c>
      <c r="GO569">
        <v>1</v>
      </c>
      <c r="GP569">
        <v>3</v>
      </c>
      <c r="GQ569" t="s">
        <v>446</v>
      </c>
      <c r="GR569">
        <v>3.1294</v>
      </c>
      <c r="GS569">
        <v>2.72706</v>
      </c>
      <c r="GT569">
        <v>0.171082</v>
      </c>
      <c r="GU569">
        <v>0.175842</v>
      </c>
      <c r="GV569">
        <v>0.0806723</v>
      </c>
      <c r="GW569">
        <v>0.0752646</v>
      </c>
      <c r="GX569">
        <v>24891</v>
      </c>
      <c r="GY569">
        <v>24035.1</v>
      </c>
      <c r="GZ569">
        <v>30570.7</v>
      </c>
      <c r="HA569">
        <v>29418.6</v>
      </c>
      <c r="HB569">
        <v>38782.9</v>
      </c>
      <c r="HC569">
        <v>35802</v>
      </c>
      <c r="HD569">
        <v>46744.4</v>
      </c>
      <c r="HE569">
        <v>43708.8</v>
      </c>
      <c r="HF569">
        <v>1.8298</v>
      </c>
      <c r="HG569">
        <v>1.817</v>
      </c>
      <c r="HH569">
        <v>0.0336245</v>
      </c>
      <c r="HI569">
        <v>0</v>
      </c>
      <c r="HJ569">
        <v>23.4593</v>
      </c>
      <c r="HK569">
        <v>999.9</v>
      </c>
      <c r="HL569">
        <v>32.8</v>
      </c>
      <c r="HM569">
        <v>32.8</v>
      </c>
      <c r="HN569">
        <v>18.1938</v>
      </c>
      <c r="HO569">
        <v>64.1203</v>
      </c>
      <c r="HP569">
        <v>19.1346</v>
      </c>
      <c r="HQ569">
        <v>1</v>
      </c>
      <c r="HR569">
        <v>0.141057</v>
      </c>
      <c r="HS569">
        <v>3.0043</v>
      </c>
      <c r="HT569">
        <v>20.1809</v>
      </c>
      <c r="HU569">
        <v>5.22882</v>
      </c>
      <c r="HV569">
        <v>11.9742</v>
      </c>
      <c r="HW569">
        <v>4.97065</v>
      </c>
      <c r="HX569">
        <v>3.2896</v>
      </c>
      <c r="HY569">
        <v>9999</v>
      </c>
      <c r="HZ569">
        <v>9999</v>
      </c>
      <c r="IA569">
        <v>9999</v>
      </c>
      <c r="IB569">
        <v>999.9</v>
      </c>
      <c r="IC569">
        <v>4.97297</v>
      </c>
      <c r="ID569">
        <v>1.87752</v>
      </c>
      <c r="IE569">
        <v>1.87561</v>
      </c>
      <c r="IF569">
        <v>1.87847</v>
      </c>
      <c r="IG569">
        <v>1.87515</v>
      </c>
      <c r="IH569">
        <v>1.87866</v>
      </c>
      <c r="II569">
        <v>1.87576</v>
      </c>
      <c r="IJ569">
        <v>1.87698</v>
      </c>
      <c r="IK569">
        <v>0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1.41</v>
      </c>
      <c r="IY569">
        <v>0.1305</v>
      </c>
      <c r="IZ569">
        <v>-0.1194416370607354</v>
      </c>
      <c r="JA569">
        <v>0.002211305909277446</v>
      </c>
      <c r="JB569">
        <v>-1.416678044876584E-06</v>
      </c>
      <c r="JC569">
        <v>5.589822708492042E-10</v>
      </c>
      <c r="JD569">
        <v>-0.0366444106193515</v>
      </c>
      <c r="JE569">
        <v>-0.003883289402147765</v>
      </c>
      <c r="JF569">
        <v>0.001294046794190009</v>
      </c>
      <c r="JG569">
        <v>-2.515066912705432E-05</v>
      </c>
      <c r="JH569">
        <v>14</v>
      </c>
      <c r="JI569">
        <v>2052</v>
      </c>
      <c r="JJ569">
        <v>1</v>
      </c>
      <c r="JK569">
        <v>21</v>
      </c>
      <c r="JL569">
        <v>29355614.5</v>
      </c>
      <c r="JM569">
        <v>29355614.5</v>
      </c>
      <c r="JN569">
        <v>2.58667</v>
      </c>
      <c r="JO569">
        <v>2.53784</v>
      </c>
      <c r="JP569">
        <v>1.39893</v>
      </c>
      <c r="JQ569">
        <v>2.32666</v>
      </c>
      <c r="JR569">
        <v>1.44897</v>
      </c>
      <c r="JS569">
        <v>2.46704</v>
      </c>
      <c r="JT569">
        <v>38.2812</v>
      </c>
      <c r="JU569">
        <v>23.8511</v>
      </c>
      <c r="JV569">
        <v>18</v>
      </c>
      <c r="JW569">
        <v>480.329</v>
      </c>
      <c r="JX569">
        <v>442.2</v>
      </c>
      <c r="JY569">
        <v>19.7598</v>
      </c>
      <c r="JZ569">
        <v>28.9293</v>
      </c>
      <c r="KA569">
        <v>30.0001</v>
      </c>
      <c r="KB569">
        <v>28.586</v>
      </c>
      <c r="KC569">
        <v>28.6526</v>
      </c>
      <c r="KD569">
        <v>51.8319</v>
      </c>
      <c r="KE569">
        <v>22.5948</v>
      </c>
      <c r="KF569">
        <v>19.0742</v>
      </c>
      <c r="KG569">
        <v>19.7569</v>
      </c>
      <c r="KH569">
        <v>1222.63</v>
      </c>
      <c r="KI569">
        <v>14.6637</v>
      </c>
      <c r="KJ569">
        <v>101.037</v>
      </c>
      <c r="KK569">
        <v>100.543</v>
      </c>
    </row>
    <row r="570" spans="1:297">
      <c r="A570">
        <v>554</v>
      </c>
      <c r="B570">
        <v>1761336873.5</v>
      </c>
      <c r="C570">
        <v>8832.900000095367</v>
      </c>
      <c r="D570" t="s">
        <v>1556</v>
      </c>
      <c r="E570" t="s">
        <v>1557</v>
      </c>
      <c r="F570">
        <v>5</v>
      </c>
      <c r="G570" t="s">
        <v>1411</v>
      </c>
      <c r="H570" t="s">
        <v>436</v>
      </c>
      <c r="I570">
        <v>1761336866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1227.869528053101</v>
      </c>
      <c r="AK570">
        <v>1198.673636363637</v>
      </c>
      <c r="AL570">
        <v>3.383349335743528</v>
      </c>
      <c r="AM570">
        <v>65.50159131491658</v>
      </c>
      <c r="AN570">
        <f>(AP570 - AO570 + DY570*1E3/(8.314*(EA570+273.15)) * AR570/DX570 * AQ570) * DX570/(100*DL570) * 1000/(1000 - AP570)</f>
        <v>0</v>
      </c>
      <c r="AO570">
        <v>14.57169876658554</v>
      </c>
      <c r="AP570">
        <v>16.18190181818182</v>
      </c>
      <c r="AQ570">
        <v>-8.051000283974072E-06</v>
      </c>
      <c r="AR570">
        <v>115.3288823850822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1761336866</v>
      </c>
      <c r="DR570">
        <v>1155.904444444444</v>
      </c>
      <c r="DS570">
        <v>1194.977777777778</v>
      </c>
      <c r="DT570">
        <v>16.19296666666667</v>
      </c>
      <c r="DU570">
        <v>14.56784074074074</v>
      </c>
      <c r="DV570">
        <v>1154.498148148148</v>
      </c>
      <c r="DW570">
        <v>16.06235185185185</v>
      </c>
      <c r="DX570">
        <v>500.0024814814815</v>
      </c>
      <c r="DY570">
        <v>90.05632962962963</v>
      </c>
      <c r="DZ570">
        <v>0.04918443703703704</v>
      </c>
      <c r="EA570">
        <v>23.71183333333333</v>
      </c>
      <c r="EB570">
        <v>24.01068148148148</v>
      </c>
      <c r="EC570">
        <v>999.9000000000001</v>
      </c>
      <c r="ED570">
        <v>0</v>
      </c>
      <c r="EE570">
        <v>0</v>
      </c>
      <c r="EF570">
        <v>10007.10814814815</v>
      </c>
      <c r="EG570">
        <v>0</v>
      </c>
      <c r="EH570">
        <v>1132.998148148148</v>
      </c>
      <c r="EI570">
        <v>-39.07438888888888</v>
      </c>
      <c r="EJ570">
        <v>1174.93</v>
      </c>
      <c r="EK570">
        <v>1212.644074074074</v>
      </c>
      <c r="EL570">
        <v>1.625132222222222</v>
      </c>
      <c r="EM570">
        <v>1194.977777777778</v>
      </c>
      <c r="EN570">
        <v>14.56784074074074</v>
      </c>
      <c r="EO570">
        <v>1.458281111111111</v>
      </c>
      <c r="EP570">
        <v>1.311925185185185</v>
      </c>
      <c r="EQ570">
        <v>12.53761111111111</v>
      </c>
      <c r="ER570">
        <v>10.93617777777778</v>
      </c>
      <c r="ES570">
        <v>1200.057037037037</v>
      </c>
      <c r="ET570">
        <v>0.9670077777777776</v>
      </c>
      <c r="EU570">
        <v>0.03299214074074074</v>
      </c>
      <c r="EV570">
        <v>0</v>
      </c>
      <c r="EW570">
        <v>1405.374074074074</v>
      </c>
      <c r="EX570">
        <v>5.000560000000001</v>
      </c>
      <c r="EY570">
        <v>16756.25925925926</v>
      </c>
      <c r="EZ570">
        <v>10317.32962962963</v>
      </c>
      <c r="FA570">
        <v>37.05288888888889</v>
      </c>
      <c r="FB570">
        <v>39.4324074074074</v>
      </c>
      <c r="FC570">
        <v>37.93025925925926</v>
      </c>
      <c r="FD570">
        <v>38.51362962962963</v>
      </c>
      <c r="FE570">
        <v>38.31214814814815</v>
      </c>
      <c r="FF570">
        <v>1155.627037037037</v>
      </c>
      <c r="FG570">
        <v>39.43</v>
      </c>
      <c r="FH570">
        <v>0</v>
      </c>
      <c r="FI570">
        <v>1761336909.8</v>
      </c>
      <c r="FJ570">
        <v>0</v>
      </c>
      <c r="FK570">
        <v>1405.38</v>
      </c>
      <c r="FL570">
        <v>-5.513846161721498</v>
      </c>
      <c r="FM570">
        <v>-77.42564108243869</v>
      </c>
      <c r="FN570">
        <v>16755.51153846154</v>
      </c>
      <c r="FO570">
        <v>15</v>
      </c>
      <c r="FP570">
        <v>0</v>
      </c>
      <c r="FQ570" t="s">
        <v>439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-39.06409512195123</v>
      </c>
      <c r="GD570">
        <v>-0.1145331010453552</v>
      </c>
      <c r="GE570">
        <v>0.05960088373554766</v>
      </c>
      <c r="GF570">
        <v>1</v>
      </c>
      <c r="GG570">
        <v>1405.739117647059</v>
      </c>
      <c r="GH570">
        <v>-6.476546985332056</v>
      </c>
      <c r="GI570">
        <v>0.672634712713673</v>
      </c>
      <c r="GJ570">
        <v>0</v>
      </c>
      <c r="GK570">
        <v>1.632804634146342</v>
      </c>
      <c r="GL570">
        <v>-0.1520977003484315</v>
      </c>
      <c r="GM570">
        <v>0.01501247710301636</v>
      </c>
      <c r="GN570">
        <v>0</v>
      </c>
      <c r="GO570">
        <v>1</v>
      </c>
      <c r="GP570">
        <v>3</v>
      </c>
      <c r="GQ570" t="s">
        <v>446</v>
      </c>
      <c r="GR570">
        <v>3.12967</v>
      </c>
      <c r="GS570">
        <v>2.72708</v>
      </c>
      <c r="GT570">
        <v>0.172598</v>
      </c>
      <c r="GU570">
        <v>0.17736</v>
      </c>
      <c r="GV570">
        <v>0.08064399999999999</v>
      </c>
      <c r="GW570">
        <v>0.0752708</v>
      </c>
      <c r="GX570">
        <v>24844.8</v>
      </c>
      <c r="GY570">
        <v>23991.2</v>
      </c>
      <c r="GZ570">
        <v>30569.9</v>
      </c>
      <c r="HA570">
        <v>29419</v>
      </c>
      <c r="HB570">
        <v>38783.4</v>
      </c>
      <c r="HC570">
        <v>35802.4</v>
      </c>
      <c r="HD570">
        <v>46743.4</v>
      </c>
      <c r="HE570">
        <v>43709.4</v>
      </c>
      <c r="HF570">
        <v>1.83015</v>
      </c>
      <c r="HG570">
        <v>1.81638</v>
      </c>
      <c r="HH570">
        <v>0.0334978</v>
      </c>
      <c r="HI570">
        <v>0</v>
      </c>
      <c r="HJ570">
        <v>23.4593</v>
      </c>
      <c r="HK570">
        <v>999.9</v>
      </c>
      <c r="HL570">
        <v>32.8</v>
      </c>
      <c r="HM570">
        <v>32.8</v>
      </c>
      <c r="HN570">
        <v>18.197</v>
      </c>
      <c r="HO570">
        <v>63.5303</v>
      </c>
      <c r="HP570">
        <v>19.0264</v>
      </c>
      <c r="HQ570">
        <v>1</v>
      </c>
      <c r="HR570">
        <v>0.141321</v>
      </c>
      <c r="HS570">
        <v>3.01888</v>
      </c>
      <c r="HT570">
        <v>20.1804</v>
      </c>
      <c r="HU570">
        <v>5.22957</v>
      </c>
      <c r="HV570">
        <v>11.974</v>
      </c>
      <c r="HW570">
        <v>4.9707</v>
      </c>
      <c r="HX570">
        <v>3.2896</v>
      </c>
      <c r="HY570">
        <v>9999</v>
      </c>
      <c r="HZ570">
        <v>9999</v>
      </c>
      <c r="IA570">
        <v>9999</v>
      </c>
      <c r="IB570">
        <v>999.9</v>
      </c>
      <c r="IC570">
        <v>4.97296</v>
      </c>
      <c r="ID570">
        <v>1.87758</v>
      </c>
      <c r="IE570">
        <v>1.87562</v>
      </c>
      <c r="IF570">
        <v>1.87849</v>
      </c>
      <c r="IG570">
        <v>1.87515</v>
      </c>
      <c r="IH570">
        <v>1.87866</v>
      </c>
      <c r="II570">
        <v>1.87577</v>
      </c>
      <c r="IJ570">
        <v>1.87698</v>
      </c>
      <c r="IK570">
        <v>0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1.44</v>
      </c>
      <c r="IY570">
        <v>0.1304</v>
      </c>
      <c r="IZ570">
        <v>-0.1194416370607354</v>
      </c>
      <c r="JA570">
        <v>0.002211305909277446</v>
      </c>
      <c r="JB570">
        <v>-1.416678044876584E-06</v>
      </c>
      <c r="JC570">
        <v>5.589822708492042E-10</v>
      </c>
      <c r="JD570">
        <v>-0.0366444106193515</v>
      </c>
      <c r="JE570">
        <v>-0.003883289402147765</v>
      </c>
      <c r="JF570">
        <v>0.001294046794190009</v>
      </c>
      <c r="JG570">
        <v>-2.515066912705432E-05</v>
      </c>
      <c r="JH570">
        <v>14</v>
      </c>
      <c r="JI570">
        <v>2052</v>
      </c>
      <c r="JJ570">
        <v>1</v>
      </c>
      <c r="JK570">
        <v>21</v>
      </c>
      <c r="JL570">
        <v>29355614.6</v>
      </c>
      <c r="JM570">
        <v>29355614.6</v>
      </c>
      <c r="JN570">
        <v>2.61353</v>
      </c>
      <c r="JO570">
        <v>2.52075</v>
      </c>
      <c r="JP570">
        <v>1.39893</v>
      </c>
      <c r="JQ570">
        <v>2.32666</v>
      </c>
      <c r="JR570">
        <v>1.44897</v>
      </c>
      <c r="JS570">
        <v>2.55005</v>
      </c>
      <c r="JT570">
        <v>38.2812</v>
      </c>
      <c r="JU570">
        <v>23.8598</v>
      </c>
      <c r="JV570">
        <v>18</v>
      </c>
      <c r="JW570">
        <v>480.538</v>
      </c>
      <c r="JX570">
        <v>441.829</v>
      </c>
      <c r="JY570">
        <v>19.7479</v>
      </c>
      <c r="JZ570">
        <v>28.9317</v>
      </c>
      <c r="KA570">
        <v>30.0004</v>
      </c>
      <c r="KB570">
        <v>28.5886</v>
      </c>
      <c r="KC570">
        <v>28.655</v>
      </c>
      <c r="KD570">
        <v>52.4232</v>
      </c>
      <c r="KE570">
        <v>22.3067</v>
      </c>
      <c r="KF570">
        <v>19.0742</v>
      </c>
      <c r="KG570">
        <v>19.7449</v>
      </c>
      <c r="KH570">
        <v>1242.66</v>
      </c>
      <c r="KI570">
        <v>14.7005</v>
      </c>
      <c r="KJ570">
        <v>101.034</v>
      </c>
      <c r="KK570">
        <v>100.544</v>
      </c>
    </row>
    <row r="571" spans="1:297">
      <c r="A571">
        <v>555</v>
      </c>
      <c r="B571">
        <v>1761336878.5</v>
      </c>
      <c r="C571">
        <v>8837.900000095367</v>
      </c>
      <c r="D571" t="s">
        <v>1558</v>
      </c>
      <c r="E571" t="s">
        <v>1559</v>
      </c>
      <c r="F571">
        <v>5</v>
      </c>
      <c r="G571" t="s">
        <v>1411</v>
      </c>
      <c r="H571" t="s">
        <v>436</v>
      </c>
      <c r="I571">
        <v>1761336870.714286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1245.088179004915</v>
      </c>
      <c r="AK571">
        <v>1215.75509090909</v>
      </c>
      <c r="AL571">
        <v>3.422862825754173</v>
      </c>
      <c r="AM571">
        <v>65.50159131491658</v>
      </c>
      <c r="AN571">
        <f>(AP571 - AO571 + DY571*1E3/(8.314*(EA571+273.15)) * AR571/DX571 * AQ571) * DX571/(100*DL571) * 1000/(1000 - AP571)</f>
        <v>0</v>
      </c>
      <c r="AO571">
        <v>14.57289319820324</v>
      </c>
      <c r="AP571">
        <v>16.17114363636363</v>
      </c>
      <c r="AQ571">
        <v>-1.839341805821816E-05</v>
      </c>
      <c r="AR571">
        <v>115.3288823850822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1761336870.714286</v>
      </c>
      <c r="DR571">
        <v>1171.668571428572</v>
      </c>
      <c r="DS571">
        <v>1210.7875</v>
      </c>
      <c r="DT571">
        <v>16.18465714285714</v>
      </c>
      <c r="DU571">
        <v>14.57086071428571</v>
      </c>
      <c r="DV571">
        <v>1170.243214285714</v>
      </c>
      <c r="DW571">
        <v>16.05419642857143</v>
      </c>
      <c r="DX571">
        <v>500.0160357142857</v>
      </c>
      <c r="DY571">
        <v>90.05614642857141</v>
      </c>
      <c r="DZ571">
        <v>0.04929932499999999</v>
      </c>
      <c r="EA571">
        <v>23.70998214285715</v>
      </c>
      <c r="EB571">
        <v>24.00961428571429</v>
      </c>
      <c r="EC571">
        <v>999.9000000000002</v>
      </c>
      <c r="ED571">
        <v>0</v>
      </c>
      <c r="EE571">
        <v>0</v>
      </c>
      <c r="EF571">
        <v>9993.842142857142</v>
      </c>
      <c r="EG571">
        <v>0</v>
      </c>
      <c r="EH571">
        <v>1132.999642857143</v>
      </c>
      <c r="EI571">
        <v>-39.119875</v>
      </c>
      <c r="EJ571">
        <v>1190.942857142857</v>
      </c>
      <c r="EK571">
        <v>1228.691428571429</v>
      </c>
      <c r="EL571">
        <v>1.613800714285714</v>
      </c>
      <c r="EM571">
        <v>1210.7875</v>
      </c>
      <c r="EN571">
        <v>14.57086071428571</v>
      </c>
      <c r="EO571">
        <v>1.457528928571428</v>
      </c>
      <c r="EP571">
        <v>1.312194642857143</v>
      </c>
      <c r="EQ571">
        <v>12.52975357142857</v>
      </c>
      <c r="ER571">
        <v>10.93926785714286</v>
      </c>
      <c r="ES571">
        <v>1200.030357142857</v>
      </c>
      <c r="ET571">
        <v>0.967007107142857</v>
      </c>
      <c r="EU571">
        <v>0.03299285</v>
      </c>
      <c r="EV571">
        <v>0</v>
      </c>
      <c r="EW571">
        <v>1404.908214285715</v>
      </c>
      <c r="EX571">
        <v>5.000560000000001</v>
      </c>
      <c r="EY571">
        <v>16749.725</v>
      </c>
      <c r="EZ571">
        <v>10317.08928571429</v>
      </c>
      <c r="FA571">
        <v>36.964</v>
      </c>
      <c r="FB571">
        <v>39.43257142857142</v>
      </c>
      <c r="FC571">
        <v>37.89925</v>
      </c>
      <c r="FD571">
        <v>38.49307142857142</v>
      </c>
      <c r="FE571">
        <v>38.30103571428572</v>
      </c>
      <c r="FF571">
        <v>1155.600357142857</v>
      </c>
      <c r="FG571">
        <v>39.43</v>
      </c>
      <c r="FH571">
        <v>0</v>
      </c>
      <c r="FI571">
        <v>1761336914.6</v>
      </c>
      <c r="FJ571">
        <v>0</v>
      </c>
      <c r="FK571">
        <v>1404.897692307693</v>
      </c>
      <c r="FL571">
        <v>-6.838290595927607</v>
      </c>
      <c r="FM571">
        <v>-82.59487191478351</v>
      </c>
      <c r="FN571">
        <v>16748.91923076923</v>
      </c>
      <c r="FO571">
        <v>15</v>
      </c>
      <c r="FP571">
        <v>0</v>
      </c>
      <c r="FQ571" t="s">
        <v>439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-39.10595365853658</v>
      </c>
      <c r="GD571">
        <v>-0.4576745644600038</v>
      </c>
      <c r="GE571">
        <v>0.08985676976155402</v>
      </c>
      <c r="GF571">
        <v>1</v>
      </c>
      <c r="GG571">
        <v>1405.323823529412</v>
      </c>
      <c r="GH571">
        <v>-6.218945758548882</v>
      </c>
      <c r="GI571">
        <v>0.65619229026202</v>
      </c>
      <c r="GJ571">
        <v>0</v>
      </c>
      <c r="GK571">
        <v>1.623008048780488</v>
      </c>
      <c r="GL571">
        <v>-0.1462237630662026</v>
      </c>
      <c r="GM571">
        <v>0.01444297334760305</v>
      </c>
      <c r="GN571">
        <v>0</v>
      </c>
      <c r="GO571">
        <v>1</v>
      </c>
      <c r="GP571">
        <v>3</v>
      </c>
      <c r="GQ571" t="s">
        <v>446</v>
      </c>
      <c r="GR571">
        <v>3.12929</v>
      </c>
      <c r="GS571">
        <v>2.72702</v>
      </c>
      <c r="GT571">
        <v>0.174114</v>
      </c>
      <c r="GU571">
        <v>0.178851</v>
      </c>
      <c r="GV571">
        <v>0.0806057</v>
      </c>
      <c r="GW571">
        <v>0.0752876</v>
      </c>
      <c r="GX571">
        <v>24799.6</v>
      </c>
      <c r="GY571">
        <v>23947.8</v>
      </c>
      <c r="GZ571">
        <v>30570.4</v>
      </c>
      <c r="HA571">
        <v>29419.2</v>
      </c>
      <c r="HB571">
        <v>38785.5</v>
      </c>
      <c r="HC571">
        <v>35802.4</v>
      </c>
      <c r="HD571">
        <v>46743.9</v>
      </c>
      <c r="HE571">
        <v>43710.1</v>
      </c>
      <c r="HF571">
        <v>1.8295</v>
      </c>
      <c r="HG571">
        <v>1.81688</v>
      </c>
      <c r="HH571">
        <v>0.0334531</v>
      </c>
      <c r="HI571">
        <v>0</v>
      </c>
      <c r="HJ571">
        <v>23.4593</v>
      </c>
      <c r="HK571">
        <v>999.9</v>
      </c>
      <c r="HL571">
        <v>32.8</v>
      </c>
      <c r="HM571">
        <v>32.8</v>
      </c>
      <c r="HN571">
        <v>18.1951</v>
      </c>
      <c r="HO571">
        <v>63.1203</v>
      </c>
      <c r="HP571">
        <v>19.2348</v>
      </c>
      <c r="HQ571">
        <v>1</v>
      </c>
      <c r="HR571">
        <v>0.141296</v>
      </c>
      <c r="HS571">
        <v>2.99514</v>
      </c>
      <c r="HT571">
        <v>20.1809</v>
      </c>
      <c r="HU571">
        <v>5.22897</v>
      </c>
      <c r="HV571">
        <v>11.9742</v>
      </c>
      <c r="HW571">
        <v>4.9706</v>
      </c>
      <c r="HX571">
        <v>3.28958</v>
      </c>
      <c r="HY571">
        <v>9999</v>
      </c>
      <c r="HZ571">
        <v>9999</v>
      </c>
      <c r="IA571">
        <v>9999</v>
      </c>
      <c r="IB571">
        <v>999.9</v>
      </c>
      <c r="IC571">
        <v>4.97297</v>
      </c>
      <c r="ID571">
        <v>1.87757</v>
      </c>
      <c r="IE571">
        <v>1.87563</v>
      </c>
      <c r="IF571">
        <v>1.87849</v>
      </c>
      <c r="IG571">
        <v>1.87515</v>
      </c>
      <c r="IH571">
        <v>1.87869</v>
      </c>
      <c r="II571">
        <v>1.8758</v>
      </c>
      <c r="IJ571">
        <v>1.87698</v>
      </c>
      <c r="IK571">
        <v>0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1.46</v>
      </c>
      <c r="IY571">
        <v>0.1302</v>
      </c>
      <c r="IZ571">
        <v>-0.1194416370607354</v>
      </c>
      <c r="JA571">
        <v>0.002211305909277446</v>
      </c>
      <c r="JB571">
        <v>-1.416678044876584E-06</v>
      </c>
      <c r="JC571">
        <v>5.589822708492042E-10</v>
      </c>
      <c r="JD571">
        <v>-0.0366444106193515</v>
      </c>
      <c r="JE571">
        <v>-0.003883289402147765</v>
      </c>
      <c r="JF571">
        <v>0.001294046794190009</v>
      </c>
      <c r="JG571">
        <v>-2.515066912705432E-05</v>
      </c>
      <c r="JH571">
        <v>14</v>
      </c>
      <c r="JI571">
        <v>2052</v>
      </c>
      <c r="JJ571">
        <v>1</v>
      </c>
      <c r="JK571">
        <v>21</v>
      </c>
      <c r="JL571">
        <v>29355614.6</v>
      </c>
      <c r="JM571">
        <v>29355614.6</v>
      </c>
      <c r="JN571">
        <v>2.64404</v>
      </c>
      <c r="JO571">
        <v>2.52075</v>
      </c>
      <c r="JP571">
        <v>1.39893</v>
      </c>
      <c r="JQ571">
        <v>2.32666</v>
      </c>
      <c r="JR571">
        <v>1.44897</v>
      </c>
      <c r="JS571">
        <v>2.61597</v>
      </c>
      <c r="JT571">
        <v>38.3056</v>
      </c>
      <c r="JU571">
        <v>23.8686</v>
      </c>
      <c r="JV571">
        <v>18</v>
      </c>
      <c r="JW571">
        <v>480.196</v>
      </c>
      <c r="JX571">
        <v>442.163</v>
      </c>
      <c r="JY571">
        <v>19.7373</v>
      </c>
      <c r="JZ571">
        <v>28.9336</v>
      </c>
      <c r="KA571">
        <v>30.0003</v>
      </c>
      <c r="KB571">
        <v>28.5909</v>
      </c>
      <c r="KC571">
        <v>28.6581</v>
      </c>
      <c r="KD571">
        <v>52.9562</v>
      </c>
      <c r="KE571">
        <v>21.7187</v>
      </c>
      <c r="KF571">
        <v>19.0742</v>
      </c>
      <c r="KG571">
        <v>19.739</v>
      </c>
      <c r="KH571">
        <v>1256.02</v>
      </c>
      <c r="KI571">
        <v>14.7367</v>
      </c>
      <c r="KJ571">
        <v>101.036</v>
      </c>
      <c r="KK571">
        <v>100.545</v>
      </c>
    </row>
    <row r="572" spans="1:297">
      <c r="A572">
        <v>556</v>
      </c>
      <c r="B572">
        <v>1761336883.5</v>
      </c>
      <c r="C572">
        <v>8842.900000095367</v>
      </c>
      <c r="D572" t="s">
        <v>1560</v>
      </c>
      <c r="E572" t="s">
        <v>1561</v>
      </c>
      <c r="F572">
        <v>5</v>
      </c>
      <c r="G572" t="s">
        <v>1411</v>
      </c>
      <c r="H572" t="s">
        <v>436</v>
      </c>
      <c r="I572">
        <v>1761336876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1262.063253191909</v>
      </c>
      <c r="AK572">
        <v>1232.618242424242</v>
      </c>
      <c r="AL572">
        <v>3.367787988998283</v>
      </c>
      <c r="AM572">
        <v>65.50159131491658</v>
      </c>
      <c r="AN572">
        <f>(AP572 - AO572 + DY572*1E3/(8.314*(EA572+273.15)) * AR572/DX572 * AQ572) * DX572/(100*DL572) * 1000/(1000 - AP572)</f>
        <v>0</v>
      </c>
      <c r="AO572">
        <v>14.5842264588814</v>
      </c>
      <c r="AP572">
        <v>16.16339878787878</v>
      </c>
      <c r="AQ572">
        <v>-1.127331943399932E-05</v>
      </c>
      <c r="AR572">
        <v>115.3288823850822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1761336876</v>
      </c>
      <c r="DR572">
        <v>1189.356666666667</v>
      </c>
      <c r="DS572">
        <v>1228.507037037037</v>
      </c>
      <c r="DT572">
        <v>16.17535925925926</v>
      </c>
      <c r="DU572">
        <v>14.57847777777778</v>
      </c>
      <c r="DV572">
        <v>1187.911111111111</v>
      </c>
      <c r="DW572">
        <v>16.04506296296297</v>
      </c>
      <c r="DX572">
        <v>500.005037037037</v>
      </c>
      <c r="DY572">
        <v>90.05591851851852</v>
      </c>
      <c r="DZ572">
        <v>0.04937048518518519</v>
      </c>
      <c r="EA572">
        <v>23.70807777777778</v>
      </c>
      <c r="EB572">
        <v>24.00744074074075</v>
      </c>
      <c r="EC572">
        <v>999.9000000000001</v>
      </c>
      <c r="ED572">
        <v>0</v>
      </c>
      <c r="EE572">
        <v>0</v>
      </c>
      <c r="EF572">
        <v>9991.254074074073</v>
      </c>
      <c r="EG572">
        <v>0</v>
      </c>
      <c r="EH572">
        <v>1133</v>
      </c>
      <c r="EI572">
        <v>-39.15074074074074</v>
      </c>
      <c r="EJ572">
        <v>1208.911481481481</v>
      </c>
      <c r="EK572">
        <v>1246.682962962963</v>
      </c>
      <c r="EL572">
        <v>1.596887407407408</v>
      </c>
      <c r="EM572">
        <v>1228.507037037037</v>
      </c>
      <c r="EN572">
        <v>14.57847777777778</v>
      </c>
      <c r="EO572">
        <v>1.456688148148148</v>
      </c>
      <c r="EP572">
        <v>1.312877407407407</v>
      </c>
      <c r="EQ572">
        <v>12.52095925925926</v>
      </c>
      <c r="ER572">
        <v>10.94708518518519</v>
      </c>
      <c r="ES572">
        <v>1200.011481481481</v>
      </c>
      <c r="ET572">
        <v>0.9670066666666666</v>
      </c>
      <c r="EU572">
        <v>0.03299331111111111</v>
      </c>
      <c r="EV572">
        <v>0</v>
      </c>
      <c r="EW572">
        <v>1404.284074074074</v>
      </c>
      <c r="EX572">
        <v>5.000560000000001</v>
      </c>
      <c r="EY572">
        <v>16742.75185185185</v>
      </c>
      <c r="EZ572">
        <v>10316.92592592593</v>
      </c>
      <c r="FA572">
        <v>36.928</v>
      </c>
      <c r="FB572">
        <v>39.43714814814815</v>
      </c>
      <c r="FC572">
        <v>37.88166666666667</v>
      </c>
      <c r="FD572">
        <v>38.48122222222222</v>
      </c>
      <c r="FE572">
        <v>38.30074074074074</v>
      </c>
      <c r="FF572">
        <v>1155.581481481481</v>
      </c>
      <c r="FG572">
        <v>39.43</v>
      </c>
      <c r="FH572">
        <v>0</v>
      </c>
      <c r="FI572">
        <v>1761336920</v>
      </c>
      <c r="FJ572">
        <v>0</v>
      </c>
      <c r="FK572">
        <v>1404.2048</v>
      </c>
      <c r="FL572">
        <v>-7.237692282152907</v>
      </c>
      <c r="FM572">
        <v>-75.43076918851295</v>
      </c>
      <c r="FN572">
        <v>16741.58</v>
      </c>
      <c r="FO572">
        <v>15</v>
      </c>
      <c r="FP572">
        <v>0</v>
      </c>
      <c r="FQ572" t="s">
        <v>439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-39.13982195121951</v>
      </c>
      <c r="GD572">
        <v>-0.548803484320554</v>
      </c>
      <c r="GE572">
        <v>0.09262586298520341</v>
      </c>
      <c r="GF572">
        <v>0</v>
      </c>
      <c r="GG572">
        <v>1404.669117647059</v>
      </c>
      <c r="GH572">
        <v>-7.097478988154285</v>
      </c>
      <c r="GI572">
        <v>0.7329447762162723</v>
      </c>
      <c r="GJ572">
        <v>0</v>
      </c>
      <c r="GK572">
        <v>1.605472926829268</v>
      </c>
      <c r="GL572">
        <v>-0.1853759581881523</v>
      </c>
      <c r="GM572">
        <v>0.0189441092258385</v>
      </c>
      <c r="GN572">
        <v>0</v>
      </c>
      <c r="GO572">
        <v>0</v>
      </c>
      <c r="GP572">
        <v>3</v>
      </c>
      <c r="GQ572" t="s">
        <v>497</v>
      </c>
      <c r="GR572">
        <v>3.12932</v>
      </c>
      <c r="GS572">
        <v>2.72732</v>
      </c>
      <c r="GT572">
        <v>0.175598</v>
      </c>
      <c r="GU572">
        <v>0.180321</v>
      </c>
      <c r="GV572">
        <v>0.08057930000000001</v>
      </c>
      <c r="GW572">
        <v>0.07542020000000001</v>
      </c>
      <c r="GX572">
        <v>24755</v>
      </c>
      <c r="GY572">
        <v>23905</v>
      </c>
      <c r="GZ572">
        <v>30570.4</v>
      </c>
      <c r="HA572">
        <v>29419.4</v>
      </c>
      <c r="HB572">
        <v>38786.9</v>
      </c>
      <c r="HC572">
        <v>35797.3</v>
      </c>
      <c r="HD572">
        <v>46744.1</v>
      </c>
      <c r="HE572">
        <v>43710.1</v>
      </c>
      <c r="HF572">
        <v>1.82943</v>
      </c>
      <c r="HG572">
        <v>1.81735</v>
      </c>
      <c r="HH572">
        <v>0.0332519</v>
      </c>
      <c r="HI572">
        <v>0</v>
      </c>
      <c r="HJ572">
        <v>23.4593</v>
      </c>
      <c r="HK572">
        <v>999.9</v>
      </c>
      <c r="HL572">
        <v>32.8</v>
      </c>
      <c r="HM572">
        <v>32.8</v>
      </c>
      <c r="HN572">
        <v>18.1941</v>
      </c>
      <c r="HO572">
        <v>63.5503</v>
      </c>
      <c r="HP572">
        <v>19.1266</v>
      </c>
      <c r="HQ572">
        <v>1</v>
      </c>
      <c r="HR572">
        <v>0.141662</v>
      </c>
      <c r="HS572">
        <v>3.00981</v>
      </c>
      <c r="HT572">
        <v>20.1807</v>
      </c>
      <c r="HU572">
        <v>5.22972</v>
      </c>
      <c r="HV572">
        <v>11.974</v>
      </c>
      <c r="HW572">
        <v>4.9707</v>
      </c>
      <c r="HX572">
        <v>3.28955</v>
      </c>
      <c r="HY572">
        <v>9999</v>
      </c>
      <c r="HZ572">
        <v>9999</v>
      </c>
      <c r="IA572">
        <v>9999</v>
      </c>
      <c r="IB572">
        <v>999.9</v>
      </c>
      <c r="IC572">
        <v>4.97297</v>
      </c>
      <c r="ID572">
        <v>1.87757</v>
      </c>
      <c r="IE572">
        <v>1.87564</v>
      </c>
      <c r="IF572">
        <v>1.87851</v>
      </c>
      <c r="IG572">
        <v>1.87516</v>
      </c>
      <c r="IH572">
        <v>1.87869</v>
      </c>
      <c r="II572">
        <v>1.87583</v>
      </c>
      <c r="IJ572">
        <v>1.87698</v>
      </c>
      <c r="IK572">
        <v>0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1.47</v>
      </c>
      <c r="IY572">
        <v>0.1301</v>
      </c>
      <c r="IZ572">
        <v>-0.1194416370607354</v>
      </c>
      <c r="JA572">
        <v>0.002211305909277446</v>
      </c>
      <c r="JB572">
        <v>-1.416678044876584E-06</v>
      </c>
      <c r="JC572">
        <v>5.589822708492042E-10</v>
      </c>
      <c r="JD572">
        <v>-0.0366444106193515</v>
      </c>
      <c r="JE572">
        <v>-0.003883289402147765</v>
      </c>
      <c r="JF572">
        <v>0.001294046794190009</v>
      </c>
      <c r="JG572">
        <v>-2.515066912705432E-05</v>
      </c>
      <c r="JH572">
        <v>14</v>
      </c>
      <c r="JI572">
        <v>2052</v>
      </c>
      <c r="JJ572">
        <v>1</v>
      </c>
      <c r="JK572">
        <v>21</v>
      </c>
      <c r="JL572">
        <v>29355614.7</v>
      </c>
      <c r="JM572">
        <v>29355614.7</v>
      </c>
      <c r="JN572">
        <v>2.66968</v>
      </c>
      <c r="JO572">
        <v>2.53784</v>
      </c>
      <c r="JP572">
        <v>1.39893</v>
      </c>
      <c r="JQ572">
        <v>2.32666</v>
      </c>
      <c r="JR572">
        <v>1.44897</v>
      </c>
      <c r="JS572">
        <v>2.50244</v>
      </c>
      <c r="JT572">
        <v>38.3056</v>
      </c>
      <c r="JU572">
        <v>23.8511</v>
      </c>
      <c r="JV572">
        <v>18</v>
      </c>
      <c r="JW572">
        <v>480.172</v>
      </c>
      <c r="JX572">
        <v>442.476</v>
      </c>
      <c r="JY572">
        <v>19.7297</v>
      </c>
      <c r="JZ572">
        <v>28.9366</v>
      </c>
      <c r="KA572">
        <v>30.0001</v>
      </c>
      <c r="KB572">
        <v>28.5935</v>
      </c>
      <c r="KC572">
        <v>28.6605</v>
      </c>
      <c r="KD572">
        <v>53.5563</v>
      </c>
      <c r="KE572">
        <v>21.1351</v>
      </c>
      <c r="KF572">
        <v>19.0742</v>
      </c>
      <c r="KG572">
        <v>19.7285</v>
      </c>
      <c r="KH572">
        <v>1276.06</v>
      </c>
      <c r="KI572">
        <v>14.77</v>
      </c>
      <c r="KJ572">
        <v>101.036</v>
      </c>
      <c r="KK572">
        <v>100.546</v>
      </c>
    </row>
    <row r="573" spans="1:297">
      <c r="A573">
        <v>557</v>
      </c>
      <c r="B573">
        <v>1761336888.5</v>
      </c>
      <c r="C573">
        <v>8847.900000095367</v>
      </c>
      <c r="D573" t="s">
        <v>1562</v>
      </c>
      <c r="E573" t="s">
        <v>1563</v>
      </c>
      <c r="F573">
        <v>5</v>
      </c>
      <c r="G573" t="s">
        <v>1411</v>
      </c>
      <c r="H573" t="s">
        <v>436</v>
      </c>
      <c r="I573">
        <v>1761336880.714286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1279.039402345895</v>
      </c>
      <c r="AK573">
        <v>1249.671575757576</v>
      </c>
      <c r="AL573">
        <v>3.410135192756341</v>
      </c>
      <c r="AM573">
        <v>65.50159131491658</v>
      </c>
      <c r="AN573">
        <f>(AP573 - AO573 + DY573*1E3/(8.314*(EA573+273.15)) * AR573/DX573 * AQ573) * DX573/(100*DL573) * 1000/(1000 - AP573)</f>
        <v>0</v>
      </c>
      <c r="AO573">
        <v>14.63792968282361</v>
      </c>
      <c r="AP573">
        <v>16.17536545454545</v>
      </c>
      <c r="AQ573">
        <v>1.135082009733177E-05</v>
      </c>
      <c r="AR573">
        <v>115.3288823850822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1761336880.714286</v>
      </c>
      <c r="DR573">
        <v>1205.106071428572</v>
      </c>
      <c r="DS573">
        <v>1244.316785714286</v>
      </c>
      <c r="DT573">
        <v>16.17054285714286</v>
      </c>
      <c r="DU573">
        <v>14.60176428571429</v>
      </c>
      <c r="DV573">
        <v>1203.641428571429</v>
      </c>
      <c r="DW573">
        <v>16.04032857142857</v>
      </c>
      <c r="DX573">
        <v>500.0201071428571</v>
      </c>
      <c r="DY573">
        <v>90.05541428571429</v>
      </c>
      <c r="DZ573">
        <v>0.04932950714285715</v>
      </c>
      <c r="EA573">
        <v>23.70626428571428</v>
      </c>
      <c r="EB573">
        <v>24.00811428571429</v>
      </c>
      <c r="EC573">
        <v>999.9000000000002</v>
      </c>
      <c r="ED573">
        <v>0</v>
      </c>
      <c r="EE573">
        <v>0</v>
      </c>
      <c r="EF573">
        <v>9990.579285714284</v>
      </c>
      <c r="EG573">
        <v>0</v>
      </c>
      <c r="EH573">
        <v>1132.985357142857</v>
      </c>
      <c r="EI573">
        <v>-39.21065714285714</v>
      </c>
      <c r="EJ573">
        <v>1224.913571428571</v>
      </c>
      <c r="EK573">
        <v>1262.756071428571</v>
      </c>
      <c r="EL573">
        <v>1.568782857142857</v>
      </c>
      <c r="EM573">
        <v>1244.316785714286</v>
      </c>
      <c r="EN573">
        <v>14.60176428571429</v>
      </c>
      <c r="EO573">
        <v>1.456245357142858</v>
      </c>
      <c r="EP573">
        <v>1.3149675</v>
      </c>
      <c r="EQ573">
        <v>12.51632857142857</v>
      </c>
      <c r="ER573">
        <v>10.97099642857143</v>
      </c>
      <c r="ES573">
        <v>1200.013928571429</v>
      </c>
      <c r="ET573">
        <v>0.9670067857142854</v>
      </c>
      <c r="EU573">
        <v>0.03299317142857143</v>
      </c>
      <c r="EV573">
        <v>0</v>
      </c>
      <c r="EW573">
        <v>1403.726785714286</v>
      </c>
      <c r="EX573">
        <v>5.000560000000001</v>
      </c>
      <c r="EY573">
        <v>16736.43571428571</v>
      </c>
      <c r="EZ573">
        <v>10316.94285714286</v>
      </c>
      <c r="FA573">
        <v>36.89489285714286</v>
      </c>
      <c r="FB573">
        <v>39.44157142857142</v>
      </c>
      <c r="FC573">
        <v>37.88371428571428</v>
      </c>
      <c r="FD573">
        <v>38.4975</v>
      </c>
      <c r="FE573">
        <v>38.32135714285715</v>
      </c>
      <c r="FF573">
        <v>1155.583928571428</v>
      </c>
      <c r="FG573">
        <v>39.43</v>
      </c>
      <c r="FH573">
        <v>0</v>
      </c>
      <c r="FI573">
        <v>1761336924.8</v>
      </c>
      <c r="FJ573">
        <v>0</v>
      </c>
      <c r="FK573">
        <v>1403.6456</v>
      </c>
      <c r="FL573">
        <v>-7.036153844983218</v>
      </c>
      <c r="FM573">
        <v>-70.13846162389277</v>
      </c>
      <c r="FN573">
        <v>16735.16</v>
      </c>
      <c r="FO573">
        <v>15</v>
      </c>
      <c r="FP573">
        <v>0</v>
      </c>
      <c r="FQ573" t="s">
        <v>439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-39.16383170731707</v>
      </c>
      <c r="GD573">
        <v>-0.44625993031367</v>
      </c>
      <c r="GE573">
        <v>0.08782326887346893</v>
      </c>
      <c r="GF573">
        <v>1</v>
      </c>
      <c r="GG573">
        <v>1404.173823529412</v>
      </c>
      <c r="GH573">
        <v>-7.556149728408894</v>
      </c>
      <c r="GI573">
        <v>0.7739395580059015</v>
      </c>
      <c r="GJ573">
        <v>0</v>
      </c>
      <c r="GK573">
        <v>1.586470487804878</v>
      </c>
      <c r="GL573">
        <v>-0.3014596515679418</v>
      </c>
      <c r="GM573">
        <v>0.03177551787693494</v>
      </c>
      <c r="GN573">
        <v>0</v>
      </c>
      <c r="GO573">
        <v>1</v>
      </c>
      <c r="GP573">
        <v>3</v>
      </c>
      <c r="GQ573" t="s">
        <v>446</v>
      </c>
      <c r="GR573">
        <v>3.12943</v>
      </c>
      <c r="GS573">
        <v>2.72693</v>
      </c>
      <c r="GT573">
        <v>0.177088</v>
      </c>
      <c r="GU573">
        <v>0.181798</v>
      </c>
      <c r="GV573">
        <v>0.0806277</v>
      </c>
      <c r="GW573">
        <v>0.07563449999999999</v>
      </c>
      <c r="GX573">
        <v>24710.1</v>
      </c>
      <c r="GY573">
        <v>23861.6</v>
      </c>
      <c r="GZ573">
        <v>30570.2</v>
      </c>
      <c r="HA573">
        <v>29419</v>
      </c>
      <c r="HB573">
        <v>38784.7</v>
      </c>
      <c r="HC573">
        <v>35788.9</v>
      </c>
      <c r="HD573">
        <v>46743.8</v>
      </c>
      <c r="HE573">
        <v>43709.9</v>
      </c>
      <c r="HF573">
        <v>1.82962</v>
      </c>
      <c r="HG573">
        <v>1.81715</v>
      </c>
      <c r="HH573">
        <v>0.033237</v>
      </c>
      <c r="HI573">
        <v>0</v>
      </c>
      <c r="HJ573">
        <v>23.4593</v>
      </c>
      <c r="HK573">
        <v>999.9</v>
      </c>
      <c r="HL573">
        <v>32.8</v>
      </c>
      <c r="HM573">
        <v>32.8</v>
      </c>
      <c r="HN573">
        <v>18.1938</v>
      </c>
      <c r="HO573">
        <v>63.3803</v>
      </c>
      <c r="HP573">
        <v>19.3429</v>
      </c>
      <c r="HQ573">
        <v>1</v>
      </c>
      <c r="HR573">
        <v>0.141707</v>
      </c>
      <c r="HS573">
        <v>2.99969</v>
      </c>
      <c r="HT573">
        <v>20.1807</v>
      </c>
      <c r="HU573">
        <v>5.23062</v>
      </c>
      <c r="HV573">
        <v>11.9742</v>
      </c>
      <c r="HW573">
        <v>4.97095</v>
      </c>
      <c r="HX573">
        <v>3.28973</v>
      </c>
      <c r="HY573">
        <v>9999</v>
      </c>
      <c r="HZ573">
        <v>9999</v>
      </c>
      <c r="IA573">
        <v>9999</v>
      </c>
      <c r="IB573">
        <v>999.9</v>
      </c>
      <c r="IC573">
        <v>4.97295</v>
      </c>
      <c r="ID573">
        <v>1.87759</v>
      </c>
      <c r="IE573">
        <v>1.87565</v>
      </c>
      <c r="IF573">
        <v>1.87851</v>
      </c>
      <c r="IG573">
        <v>1.87517</v>
      </c>
      <c r="IH573">
        <v>1.87869</v>
      </c>
      <c r="II573">
        <v>1.87584</v>
      </c>
      <c r="IJ573">
        <v>1.87702</v>
      </c>
      <c r="IK573">
        <v>0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1.5</v>
      </c>
      <c r="IY573">
        <v>0.1303</v>
      </c>
      <c r="IZ573">
        <v>-0.1194416370607354</v>
      </c>
      <c r="JA573">
        <v>0.002211305909277446</v>
      </c>
      <c r="JB573">
        <v>-1.416678044876584E-06</v>
      </c>
      <c r="JC573">
        <v>5.589822708492042E-10</v>
      </c>
      <c r="JD573">
        <v>-0.0366444106193515</v>
      </c>
      <c r="JE573">
        <v>-0.003883289402147765</v>
      </c>
      <c r="JF573">
        <v>0.001294046794190009</v>
      </c>
      <c r="JG573">
        <v>-2.515066912705432E-05</v>
      </c>
      <c r="JH573">
        <v>14</v>
      </c>
      <c r="JI573">
        <v>2052</v>
      </c>
      <c r="JJ573">
        <v>1</v>
      </c>
      <c r="JK573">
        <v>21</v>
      </c>
      <c r="JL573">
        <v>29355614.8</v>
      </c>
      <c r="JM573">
        <v>29355614.8</v>
      </c>
      <c r="JN573">
        <v>2.7002</v>
      </c>
      <c r="JO573">
        <v>2.51953</v>
      </c>
      <c r="JP573">
        <v>1.39893</v>
      </c>
      <c r="JQ573">
        <v>2.32666</v>
      </c>
      <c r="JR573">
        <v>1.44897</v>
      </c>
      <c r="JS573">
        <v>2.52319</v>
      </c>
      <c r="JT573">
        <v>38.3056</v>
      </c>
      <c r="JU573">
        <v>23.8598</v>
      </c>
      <c r="JV573">
        <v>18</v>
      </c>
      <c r="JW573">
        <v>480.3</v>
      </c>
      <c r="JX573">
        <v>442.375</v>
      </c>
      <c r="JY573">
        <v>19.722</v>
      </c>
      <c r="JZ573">
        <v>28.9386</v>
      </c>
      <c r="KA573">
        <v>30.0002</v>
      </c>
      <c r="KB573">
        <v>28.5964</v>
      </c>
      <c r="KC573">
        <v>28.6636</v>
      </c>
      <c r="KD573">
        <v>54.086</v>
      </c>
      <c r="KE573">
        <v>20.8397</v>
      </c>
      <c r="KF573">
        <v>19.0742</v>
      </c>
      <c r="KG573">
        <v>19.7227</v>
      </c>
      <c r="KH573">
        <v>1289.43</v>
      </c>
      <c r="KI573">
        <v>14.7862</v>
      </c>
      <c r="KJ573">
        <v>101.035</v>
      </c>
      <c r="KK573">
        <v>100.545</v>
      </c>
    </row>
    <row r="574" spans="1:297">
      <c r="A574">
        <v>558</v>
      </c>
      <c r="B574">
        <v>1761336893.5</v>
      </c>
      <c r="C574">
        <v>8852.900000095367</v>
      </c>
      <c r="D574" t="s">
        <v>1564</v>
      </c>
      <c r="E574" t="s">
        <v>1565</v>
      </c>
      <c r="F574">
        <v>5</v>
      </c>
      <c r="G574" t="s">
        <v>1411</v>
      </c>
      <c r="H574" t="s">
        <v>436</v>
      </c>
      <c r="I574">
        <v>1761336886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1296.029870875484</v>
      </c>
      <c r="AK574">
        <v>1266.78303030303</v>
      </c>
      <c r="AL574">
        <v>3.418445358549888</v>
      </c>
      <c r="AM574">
        <v>65.50159131491658</v>
      </c>
      <c r="AN574">
        <f>(AP574 - AO574 + DY574*1E3/(8.314*(EA574+273.15)) * AR574/DX574 * AQ574) * DX574/(100*DL574) * 1000/(1000 - AP574)</f>
        <v>0</v>
      </c>
      <c r="AO574">
        <v>14.68187199492681</v>
      </c>
      <c r="AP574">
        <v>16.19180848484848</v>
      </c>
      <c r="AQ574">
        <v>1.911957776721623E-05</v>
      </c>
      <c r="AR574">
        <v>115.3288823850822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1761336886</v>
      </c>
      <c r="DR574">
        <v>1222.797407407407</v>
      </c>
      <c r="DS574">
        <v>1261.979259259259</v>
      </c>
      <c r="DT574">
        <v>16.17351481481482</v>
      </c>
      <c r="DU574">
        <v>14.64173333333333</v>
      </c>
      <c r="DV574">
        <v>1221.31</v>
      </c>
      <c r="DW574">
        <v>16.04324814814814</v>
      </c>
      <c r="DX574">
        <v>500.0201111111111</v>
      </c>
      <c r="DY574">
        <v>90.05447777777779</v>
      </c>
      <c r="DZ574">
        <v>0.04926782222222222</v>
      </c>
      <c r="EA574">
        <v>23.70435185185185</v>
      </c>
      <c r="EB574">
        <v>24.00571481481482</v>
      </c>
      <c r="EC574">
        <v>999.9000000000001</v>
      </c>
      <c r="ED574">
        <v>0</v>
      </c>
      <c r="EE574">
        <v>0</v>
      </c>
      <c r="EF574">
        <v>10001.41407407407</v>
      </c>
      <c r="EG574">
        <v>0</v>
      </c>
      <c r="EH574">
        <v>1132.968518518519</v>
      </c>
      <c r="EI574">
        <v>-39.18224814814815</v>
      </c>
      <c r="EJ574">
        <v>1242.9</v>
      </c>
      <c r="EK574">
        <v>1280.731481481481</v>
      </c>
      <c r="EL574">
        <v>1.531788148148148</v>
      </c>
      <c r="EM574">
        <v>1261.979259259259</v>
      </c>
      <c r="EN574">
        <v>14.64173333333333</v>
      </c>
      <c r="EO574">
        <v>1.456498148148148</v>
      </c>
      <c r="EP574">
        <v>1.318553333333333</v>
      </c>
      <c r="EQ574">
        <v>12.51897407407407</v>
      </c>
      <c r="ER574">
        <v>11.01196296296296</v>
      </c>
      <c r="ES574">
        <v>1200.018888888889</v>
      </c>
      <c r="ET574">
        <v>0.9670068888888886</v>
      </c>
      <c r="EU574">
        <v>0.03299304074074075</v>
      </c>
      <c r="EV574">
        <v>0</v>
      </c>
      <c r="EW574">
        <v>1403.134814814815</v>
      </c>
      <c r="EX574">
        <v>5.000560000000001</v>
      </c>
      <c r="EY574">
        <v>16729.26296296296</v>
      </c>
      <c r="EZ574">
        <v>10316.9962962963</v>
      </c>
      <c r="FA574">
        <v>36.96970370370371</v>
      </c>
      <c r="FB574">
        <v>39.44174074074073</v>
      </c>
      <c r="FC574">
        <v>37.91644444444444</v>
      </c>
      <c r="FD574">
        <v>38.51129629629629</v>
      </c>
      <c r="FE574">
        <v>38.32633333333334</v>
      </c>
      <c r="FF574">
        <v>1155.588888888889</v>
      </c>
      <c r="FG574">
        <v>39.43</v>
      </c>
      <c r="FH574">
        <v>0</v>
      </c>
      <c r="FI574">
        <v>1761336929.6</v>
      </c>
      <c r="FJ574">
        <v>0</v>
      </c>
      <c r="FK574">
        <v>1403.0628</v>
      </c>
      <c r="FL574">
        <v>-7.235384616346094</v>
      </c>
      <c r="FM574">
        <v>-88.59230769714245</v>
      </c>
      <c r="FN574">
        <v>16728.572</v>
      </c>
      <c r="FO574">
        <v>15</v>
      </c>
      <c r="FP574">
        <v>0</v>
      </c>
      <c r="FQ574" t="s">
        <v>439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-39.19367</v>
      </c>
      <c r="GD574">
        <v>0.2941936210131293</v>
      </c>
      <c r="GE574">
        <v>0.05045095241915635</v>
      </c>
      <c r="GF574">
        <v>1</v>
      </c>
      <c r="GG574">
        <v>1403.559411764706</v>
      </c>
      <c r="GH574">
        <v>-6.958594336602257</v>
      </c>
      <c r="GI574">
        <v>0.7223977280616594</v>
      </c>
      <c r="GJ574">
        <v>0</v>
      </c>
      <c r="GK574">
        <v>1.554054</v>
      </c>
      <c r="GL574">
        <v>-0.4329584240150101</v>
      </c>
      <c r="GM574">
        <v>0.04230044354377387</v>
      </c>
      <c r="GN574">
        <v>0</v>
      </c>
      <c r="GO574">
        <v>1</v>
      </c>
      <c r="GP574">
        <v>3</v>
      </c>
      <c r="GQ574" t="s">
        <v>446</v>
      </c>
      <c r="GR574">
        <v>3.12941</v>
      </c>
      <c r="GS574">
        <v>2.72693</v>
      </c>
      <c r="GT574">
        <v>0.178566</v>
      </c>
      <c r="GU574">
        <v>0.183266</v>
      </c>
      <c r="GV574">
        <v>0.0806873</v>
      </c>
      <c r="GW574">
        <v>0.0758206</v>
      </c>
      <c r="GX574">
        <v>24666.1</v>
      </c>
      <c r="GY574">
        <v>23818.6</v>
      </c>
      <c r="GZ574">
        <v>30570.7</v>
      </c>
      <c r="HA574">
        <v>29418.9</v>
      </c>
      <c r="HB574">
        <v>38782.9</v>
      </c>
      <c r="HC574">
        <v>35781.4</v>
      </c>
      <c r="HD574">
        <v>46744.5</v>
      </c>
      <c r="HE574">
        <v>43709.5</v>
      </c>
      <c r="HF574">
        <v>1.82973</v>
      </c>
      <c r="HG574">
        <v>1.8171</v>
      </c>
      <c r="HH574">
        <v>0.0333041</v>
      </c>
      <c r="HI574">
        <v>0</v>
      </c>
      <c r="HJ574">
        <v>23.4593</v>
      </c>
      <c r="HK574">
        <v>999.9</v>
      </c>
      <c r="HL574">
        <v>32.8</v>
      </c>
      <c r="HM574">
        <v>32.8</v>
      </c>
      <c r="HN574">
        <v>18.1953</v>
      </c>
      <c r="HO574">
        <v>63.6603</v>
      </c>
      <c r="HP574">
        <v>19.2388</v>
      </c>
      <c r="HQ574">
        <v>1</v>
      </c>
      <c r="HR574">
        <v>0.14187</v>
      </c>
      <c r="HS574">
        <v>3.00522</v>
      </c>
      <c r="HT574">
        <v>20.1806</v>
      </c>
      <c r="HU574">
        <v>5.23017</v>
      </c>
      <c r="HV574">
        <v>11.974</v>
      </c>
      <c r="HW574">
        <v>4.97105</v>
      </c>
      <c r="HX574">
        <v>3.28978</v>
      </c>
      <c r="HY574">
        <v>9999</v>
      </c>
      <c r="HZ574">
        <v>9999</v>
      </c>
      <c r="IA574">
        <v>9999</v>
      </c>
      <c r="IB574">
        <v>999.9</v>
      </c>
      <c r="IC574">
        <v>4.97295</v>
      </c>
      <c r="ID574">
        <v>1.87757</v>
      </c>
      <c r="IE574">
        <v>1.87564</v>
      </c>
      <c r="IF574">
        <v>1.87851</v>
      </c>
      <c r="IG574">
        <v>1.87515</v>
      </c>
      <c r="IH574">
        <v>1.87867</v>
      </c>
      <c r="II574">
        <v>1.87581</v>
      </c>
      <c r="IJ574">
        <v>1.87698</v>
      </c>
      <c r="IK574">
        <v>0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1.51</v>
      </c>
      <c r="IY574">
        <v>0.1306</v>
      </c>
      <c r="IZ574">
        <v>-0.1194416370607354</v>
      </c>
      <c r="JA574">
        <v>0.002211305909277446</v>
      </c>
      <c r="JB574">
        <v>-1.416678044876584E-06</v>
      </c>
      <c r="JC574">
        <v>5.589822708492042E-10</v>
      </c>
      <c r="JD574">
        <v>-0.0366444106193515</v>
      </c>
      <c r="JE574">
        <v>-0.003883289402147765</v>
      </c>
      <c r="JF574">
        <v>0.001294046794190009</v>
      </c>
      <c r="JG574">
        <v>-2.515066912705432E-05</v>
      </c>
      <c r="JH574">
        <v>14</v>
      </c>
      <c r="JI574">
        <v>2052</v>
      </c>
      <c r="JJ574">
        <v>1</v>
      </c>
      <c r="JK574">
        <v>21</v>
      </c>
      <c r="JL574">
        <v>29355614.9</v>
      </c>
      <c r="JM574">
        <v>29355614.9</v>
      </c>
      <c r="JN574">
        <v>2.72583</v>
      </c>
      <c r="JO574">
        <v>2.52563</v>
      </c>
      <c r="JP574">
        <v>1.39893</v>
      </c>
      <c r="JQ574">
        <v>2.32666</v>
      </c>
      <c r="JR574">
        <v>1.44897</v>
      </c>
      <c r="JS574">
        <v>2.61963</v>
      </c>
      <c r="JT574">
        <v>38.3056</v>
      </c>
      <c r="JU574">
        <v>23.8686</v>
      </c>
      <c r="JV574">
        <v>18</v>
      </c>
      <c r="JW574">
        <v>480.371</v>
      </c>
      <c r="JX574">
        <v>442.366</v>
      </c>
      <c r="JY574">
        <v>19.7161</v>
      </c>
      <c r="JZ574">
        <v>28.941</v>
      </c>
      <c r="KA574">
        <v>30.0003</v>
      </c>
      <c r="KB574">
        <v>28.5988</v>
      </c>
      <c r="KC574">
        <v>28.6666</v>
      </c>
      <c r="KD574">
        <v>54.6739</v>
      </c>
      <c r="KE574">
        <v>20.8397</v>
      </c>
      <c r="KF574">
        <v>19.0742</v>
      </c>
      <c r="KG574">
        <v>19.7157</v>
      </c>
      <c r="KH574">
        <v>1309.47</v>
      </c>
      <c r="KI574">
        <v>14.7958</v>
      </c>
      <c r="KJ574">
        <v>101.037</v>
      </c>
      <c r="KK574">
        <v>100.544</v>
      </c>
    </row>
    <row r="575" spans="1:297">
      <c r="A575">
        <v>559</v>
      </c>
      <c r="B575">
        <v>1761336898.5</v>
      </c>
      <c r="C575">
        <v>8857.900000095367</v>
      </c>
      <c r="D575" t="s">
        <v>1566</v>
      </c>
      <c r="E575" t="s">
        <v>1567</v>
      </c>
      <c r="F575">
        <v>5</v>
      </c>
      <c r="G575" t="s">
        <v>1411</v>
      </c>
      <c r="H575" t="s">
        <v>436</v>
      </c>
      <c r="I575">
        <v>1761336890.714286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1313.330761410094</v>
      </c>
      <c r="AK575">
        <v>1283.796848484848</v>
      </c>
      <c r="AL575">
        <v>3.39438439221863</v>
      </c>
      <c r="AM575">
        <v>65.50159131491658</v>
      </c>
      <c r="AN575">
        <f>(AP575 - AO575 + DY575*1E3/(8.314*(EA575+273.15)) * AR575/DX575 * AQ575) * DX575/(100*DL575) * 1000/(1000 - AP575)</f>
        <v>0</v>
      </c>
      <c r="AO575">
        <v>14.7363516068838</v>
      </c>
      <c r="AP575">
        <v>16.21704727272727</v>
      </c>
      <c r="AQ575">
        <v>0.006243451832026988</v>
      </c>
      <c r="AR575">
        <v>115.3288823850822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1761336890.714286</v>
      </c>
      <c r="DR575">
        <v>1238.586071428572</v>
      </c>
      <c r="DS575">
        <v>1277.795714285714</v>
      </c>
      <c r="DT575">
        <v>16.18646071428571</v>
      </c>
      <c r="DU575">
        <v>14.687875</v>
      </c>
      <c r="DV575">
        <v>1237.078214285714</v>
      </c>
      <c r="DW575">
        <v>16.05596071428571</v>
      </c>
      <c r="DX575">
        <v>500.0262142857142</v>
      </c>
      <c r="DY575">
        <v>90.05409642857144</v>
      </c>
      <c r="DZ575">
        <v>0.049208525</v>
      </c>
      <c r="EA575">
        <v>23.70216428571429</v>
      </c>
      <c r="EB575">
        <v>24.00525714285714</v>
      </c>
      <c r="EC575">
        <v>999.9000000000002</v>
      </c>
      <c r="ED575">
        <v>0</v>
      </c>
      <c r="EE575">
        <v>0</v>
      </c>
      <c r="EF575">
        <v>10003.84035714286</v>
      </c>
      <c r="EG575">
        <v>0</v>
      </c>
      <c r="EH575">
        <v>1132.956428571429</v>
      </c>
      <c r="EI575">
        <v>-39.21017857142857</v>
      </c>
      <c r="EJ575">
        <v>1258.964642857143</v>
      </c>
      <c r="EK575">
        <v>1296.844285714286</v>
      </c>
      <c r="EL575">
        <v>1.49859</v>
      </c>
      <c r="EM575">
        <v>1277.795714285714</v>
      </c>
      <c r="EN575">
        <v>14.687875</v>
      </c>
      <c r="EO575">
        <v>1.457656785714285</v>
      </c>
      <c r="EP575">
        <v>1.322703571428571</v>
      </c>
      <c r="EQ575">
        <v>12.53108928571429</v>
      </c>
      <c r="ER575">
        <v>11.05927857142857</v>
      </c>
      <c r="ES575">
        <v>1200.015357142857</v>
      </c>
      <c r="ET575">
        <v>0.9670067499999998</v>
      </c>
      <c r="EU575">
        <v>0.032993175</v>
      </c>
      <c r="EV575">
        <v>0</v>
      </c>
      <c r="EW575">
        <v>1402.564642857143</v>
      </c>
      <c r="EX575">
        <v>5.000560000000001</v>
      </c>
      <c r="EY575">
        <v>16722.23928571428</v>
      </c>
      <c r="EZ575">
        <v>10316.97142857143</v>
      </c>
      <c r="FA575">
        <v>36.94842857142857</v>
      </c>
      <c r="FB575">
        <v>39.43699999999999</v>
      </c>
      <c r="FC575">
        <v>37.89935714285713</v>
      </c>
      <c r="FD575">
        <v>38.49757142857143</v>
      </c>
      <c r="FE575">
        <v>38.299</v>
      </c>
      <c r="FF575">
        <v>1155.585357142857</v>
      </c>
      <c r="FG575">
        <v>39.43</v>
      </c>
      <c r="FH575">
        <v>0</v>
      </c>
      <c r="FI575">
        <v>1761336934.4</v>
      </c>
      <c r="FJ575">
        <v>0</v>
      </c>
      <c r="FK575">
        <v>1402.4968</v>
      </c>
      <c r="FL575">
        <v>-7.101538455659567</v>
      </c>
      <c r="FM575">
        <v>-98.07692293116233</v>
      </c>
      <c r="FN575">
        <v>16721.312</v>
      </c>
      <c r="FO575">
        <v>15</v>
      </c>
      <c r="FP575">
        <v>0</v>
      </c>
      <c r="FQ575" t="s">
        <v>439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-39.2029</v>
      </c>
      <c r="GD575">
        <v>-0.2143046904314183</v>
      </c>
      <c r="GE575">
        <v>0.05832042095184151</v>
      </c>
      <c r="GF575">
        <v>1</v>
      </c>
      <c r="GG575">
        <v>1402.872058823529</v>
      </c>
      <c r="GH575">
        <v>-7.334606570161187</v>
      </c>
      <c r="GI575">
        <v>0.7644251181415229</v>
      </c>
      <c r="GJ575">
        <v>0</v>
      </c>
      <c r="GK575">
        <v>1.52090875</v>
      </c>
      <c r="GL575">
        <v>-0.4320120450281464</v>
      </c>
      <c r="GM575">
        <v>0.0423794235559841</v>
      </c>
      <c r="GN575">
        <v>0</v>
      </c>
      <c r="GO575">
        <v>1</v>
      </c>
      <c r="GP575">
        <v>3</v>
      </c>
      <c r="GQ575" t="s">
        <v>446</v>
      </c>
      <c r="GR575">
        <v>3.12932</v>
      </c>
      <c r="GS575">
        <v>2.72712</v>
      </c>
      <c r="GT575">
        <v>0.180032</v>
      </c>
      <c r="GU575">
        <v>0.184718</v>
      </c>
      <c r="GV575">
        <v>0.080774</v>
      </c>
      <c r="GW575">
        <v>0.0759059</v>
      </c>
      <c r="GX575">
        <v>24621.3</v>
      </c>
      <c r="GY575">
        <v>23776.2</v>
      </c>
      <c r="GZ575">
        <v>30569.9</v>
      </c>
      <c r="HA575">
        <v>29418.8</v>
      </c>
      <c r="HB575">
        <v>38778.5</v>
      </c>
      <c r="HC575">
        <v>35778</v>
      </c>
      <c r="HD575">
        <v>46743.5</v>
      </c>
      <c r="HE575">
        <v>43709.3</v>
      </c>
      <c r="HF575">
        <v>1.8294</v>
      </c>
      <c r="HG575">
        <v>1.8173</v>
      </c>
      <c r="HH575">
        <v>0.0331476</v>
      </c>
      <c r="HI575">
        <v>0</v>
      </c>
      <c r="HJ575">
        <v>23.4593</v>
      </c>
      <c r="HK575">
        <v>999.9</v>
      </c>
      <c r="HL575">
        <v>32.8</v>
      </c>
      <c r="HM575">
        <v>32.8</v>
      </c>
      <c r="HN575">
        <v>18.1948</v>
      </c>
      <c r="HO575">
        <v>63.5203</v>
      </c>
      <c r="HP575">
        <v>19.0505</v>
      </c>
      <c r="HQ575">
        <v>1</v>
      </c>
      <c r="HR575">
        <v>0.142096</v>
      </c>
      <c r="HS575">
        <v>2.99779</v>
      </c>
      <c r="HT575">
        <v>20.1808</v>
      </c>
      <c r="HU575">
        <v>5.22972</v>
      </c>
      <c r="HV575">
        <v>11.974</v>
      </c>
      <c r="HW575">
        <v>4.97085</v>
      </c>
      <c r="HX575">
        <v>3.2896</v>
      </c>
      <c r="HY575">
        <v>9999</v>
      </c>
      <c r="HZ575">
        <v>9999</v>
      </c>
      <c r="IA575">
        <v>9999</v>
      </c>
      <c r="IB575">
        <v>999.9</v>
      </c>
      <c r="IC575">
        <v>4.97296</v>
      </c>
      <c r="ID575">
        <v>1.87756</v>
      </c>
      <c r="IE575">
        <v>1.87562</v>
      </c>
      <c r="IF575">
        <v>1.87848</v>
      </c>
      <c r="IG575">
        <v>1.87515</v>
      </c>
      <c r="IH575">
        <v>1.87866</v>
      </c>
      <c r="II575">
        <v>1.87578</v>
      </c>
      <c r="IJ575">
        <v>1.87698</v>
      </c>
      <c r="IK575">
        <v>0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1.54</v>
      </c>
      <c r="IY575">
        <v>0.1311</v>
      </c>
      <c r="IZ575">
        <v>-0.1194416370607354</v>
      </c>
      <c r="JA575">
        <v>0.002211305909277446</v>
      </c>
      <c r="JB575">
        <v>-1.416678044876584E-06</v>
      </c>
      <c r="JC575">
        <v>5.589822708492042E-10</v>
      </c>
      <c r="JD575">
        <v>-0.0366444106193515</v>
      </c>
      <c r="JE575">
        <v>-0.003883289402147765</v>
      </c>
      <c r="JF575">
        <v>0.001294046794190009</v>
      </c>
      <c r="JG575">
        <v>-2.515066912705432E-05</v>
      </c>
      <c r="JH575">
        <v>14</v>
      </c>
      <c r="JI575">
        <v>2052</v>
      </c>
      <c r="JJ575">
        <v>1</v>
      </c>
      <c r="JK575">
        <v>21</v>
      </c>
      <c r="JL575">
        <v>29355615</v>
      </c>
      <c r="JM575">
        <v>29355615</v>
      </c>
      <c r="JN575">
        <v>2.75635</v>
      </c>
      <c r="JO575">
        <v>2.53418</v>
      </c>
      <c r="JP575">
        <v>1.39893</v>
      </c>
      <c r="JQ575">
        <v>2.32666</v>
      </c>
      <c r="JR575">
        <v>1.44897</v>
      </c>
      <c r="JS575">
        <v>2.53662</v>
      </c>
      <c r="JT575">
        <v>38.3056</v>
      </c>
      <c r="JU575">
        <v>23.8511</v>
      </c>
      <c r="JV575">
        <v>18</v>
      </c>
      <c r="JW575">
        <v>480.209</v>
      </c>
      <c r="JX575">
        <v>442.51</v>
      </c>
      <c r="JY575">
        <v>19.7109</v>
      </c>
      <c r="JZ575">
        <v>28.9435</v>
      </c>
      <c r="KA575">
        <v>30.0003</v>
      </c>
      <c r="KB575">
        <v>28.6013</v>
      </c>
      <c r="KC575">
        <v>28.6691</v>
      </c>
      <c r="KD575">
        <v>55.1951</v>
      </c>
      <c r="KE575">
        <v>20.8397</v>
      </c>
      <c r="KF575">
        <v>19.0742</v>
      </c>
      <c r="KG575">
        <v>19.7115</v>
      </c>
      <c r="KH575">
        <v>1322.85</v>
      </c>
      <c r="KI575">
        <v>14.7968</v>
      </c>
      <c r="KJ575">
        <v>101.034</v>
      </c>
      <c r="KK575">
        <v>100.544</v>
      </c>
    </row>
    <row r="576" spans="1:297">
      <c r="A576">
        <v>560</v>
      </c>
      <c r="B576">
        <v>1761336903.5</v>
      </c>
      <c r="C576">
        <v>8862.900000095367</v>
      </c>
      <c r="D576" t="s">
        <v>1568</v>
      </c>
      <c r="E576" t="s">
        <v>1569</v>
      </c>
      <c r="F576">
        <v>5</v>
      </c>
      <c r="G576" t="s">
        <v>1411</v>
      </c>
      <c r="H576" t="s">
        <v>436</v>
      </c>
      <c r="I576">
        <v>1761336896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1330.358027116583</v>
      </c>
      <c r="AK576">
        <v>1300.851090909091</v>
      </c>
      <c r="AL576">
        <v>3.394846973840516</v>
      </c>
      <c r="AM576">
        <v>65.50159131491658</v>
      </c>
      <c r="AN576">
        <f>(AP576 - AO576 + DY576*1E3/(8.314*(EA576+273.15)) * AR576/DX576 * AQ576) * DX576/(100*DL576) * 1000/(1000 - AP576)</f>
        <v>0</v>
      </c>
      <c r="AO576">
        <v>14.74572679886341</v>
      </c>
      <c r="AP576">
        <v>16.23076787878788</v>
      </c>
      <c r="AQ576">
        <v>0.001101108503332423</v>
      </c>
      <c r="AR576">
        <v>115.3288823850822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1761336896</v>
      </c>
      <c r="DR576">
        <v>1256.318148148148</v>
      </c>
      <c r="DS576">
        <v>1295.550740740741</v>
      </c>
      <c r="DT576">
        <v>16.2063</v>
      </c>
      <c r="DU576">
        <v>14.72458518518518</v>
      </c>
      <c r="DV576">
        <v>1254.788148148148</v>
      </c>
      <c r="DW576">
        <v>16.07544814814815</v>
      </c>
      <c r="DX576">
        <v>500.0419999999999</v>
      </c>
      <c r="DY576">
        <v>90.05428888888889</v>
      </c>
      <c r="DZ576">
        <v>0.04912445925925926</v>
      </c>
      <c r="EA576">
        <v>23.69942592592593</v>
      </c>
      <c r="EB576">
        <v>24.00218148148148</v>
      </c>
      <c r="EC576">
        <v>999.9000000000001</v>
      </c>
      <c r="ED576">
        <v>0</v>
      </c>
      <c r="EE576">
        <v>0</v>
      </c>
      <c r="EF576">
        <v>10004.83962962963</v>
      </c>
      <c r="EG576">
        <v>0</v>
      </c>
      <c r="EH576">
        <v>1132.937407407407</v>
      </c>
      <c r="EI576">
        <v>-39.23288888888889</v>
      </c>
      <c r="EJ576">
        <v>1277.014444444445</v>
      </c>
      <c r="EK576">
        <v>1314.912962962963</v>
      </c>
      <c r="EL576">
        <v>1.481715555555556</v>
      </c>
      <c r="EM576">
        <v>1295.550740740741</v>
      </c>
      <c r="EN576">
        <v>14.72458518518518</v>
      </c>
      <c r="EO576">
        <v>1.459445925925926</v>
      </c>
      <c r="EP576">
        <v>1.326012222222222</v>
      </c>
      <c r="EQ576">
        <v>12.54978518518518</v>
      </c>
      <c r="ER576">
        <v>11.09694074074074</v>
      </c>
      <c r="ES576">
        <v>1199.99962962963</v>
      </c>
      <c r="ET576">
        <v>0.9670062962962961</v>
      </c>
      <c r="EU576">
        <v>0.03299364074074074</v>
      </c>
      <c r="EV576">
        <v>0</v>
      </c>
      <c r="EW576">
        <v>1401.881851851852</v>
      </c>
      <c r="EX576">
        <v>5.000560000000001</v>
      </c>
      <c r="EY576">
        <v>16713.98888888889</v>
      </c>
      <c r="EZ576">
        <v>10316.83703703704</v>
      </c>
      <c r="FA576">
        <v>36.93255555555555</v>
      </c>
      <c r="FB576">
        <v>39.43699999999999</v>
      </c>
      <c r="FC576">
        <v>37.891</v>
      </c>
      <c r="FD576">
        <v>38.49285185185185</v>
      </c>
      <c r="FE576">
        <v>38.29140740740741</v>
      </c>
      <c r="FF576">
        <v>1155.56962962963</v>
      </c>
      <c r="FG576">
        <v>39.43</v>
      </c>
      <c r="FH576">
        <v>0</v>
      </c>
      <c r="FI576">
        <v>1761336939.8</v>
      </c>
      <c r="FJ576">
        <v>0</v>
      </c>
      <c r="FK576">
        <v>1401.858076923077</v>
      </c>
      <c r="FL576">
        <v>-8.232136747360098</v>
      </c>
      <c r="FM576">
        <v>-90.48205137141392</v>
      </c>
      <c r="FN576">
        <v>16713.57692307693</v>
      </c>
      <c r="FO576">
        <v>15</v>
      </c>
      <c r="FP576">
        <v>0</v>
      </c>
      <c r="FQ576" t="s">
        <v>439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-39.22543902439024</v>
      </c>
      <c r="GD576">
        <v>-0.3747386759582897</v>
      </c>
      <c r="GE576">
        <v>0.06472649729984431</v>
      </c>
      <c r="GF576">
        <v>1</v>
      </c>
      <c r="GG576">
        <v>1402.238529411765</v>
      </c>
      <c r="GH576">
        <v>-7.469977082235716</v>
      </c>
      <c r="GI576">
        <v>0.7817782608482702</v>
      </c>
      <c r="GJ576">
        <v>0</v>
      </c>
      <c r="GK576">
        <v>1.494780487804878</v>
      </c>
      <c r="GL576">
        <v>-0.2130838327526129</v>
      </c>
      <c r="GM576">
        <v>0.02480807440853898</v>
      </c>
      <c r="GN576">
        <v>0</v>
      </c>
      <c r="GO576">
        <v>1</v>
      </c>
      <c r="GP576">
        <v>3</v>
      </c>
      <c r="GQ576" t="s">
        <v>446</v>
      </c>
      <c r="GR576">
        <v>3.12922</v>
      </c>
      <c r="GS576">
        <v>2.72705</v>
      </c>
      <c r="GT576">
        <v>0.181484</v>
      </c>
      <c r="GU576">
        <v>0.186157</v>
      </c>
      <c r="GV576">
        <v>0.08081969999999999</v>
      </c>
      <c r="GW576">
        <v>0.0759219</v>
      </c>
      <c r="GX576">
        <v>24578</v>
      </c>
      <c r="GY576">
        <v>23733.9</v>
      </c>
      <c r="GZ576">
        <v>30570.2</v>
      </c>
      <c r="HA576">
        <v>29418.5</v>
      </c>
      <c r="HB576">
        <v>38777</v>
      </c>
      <c r="HC576">
        <v>35777.1</v>
      </c>
      <c r="HD576">
        <v>46743.9</v>
      </c>
      <c r="HE576">
        <v>43708.9</v>
      </c>
      <c r="HF576">
        <v>1.82935</v>
      </c>
      <c r="HG576">
        <v>1.81732</v>
      </c>
      <c r="HH576">
        <v>0.032559</v>
      </c>
      <c r="HI576">
        <v>0</v>
      </c>
      <c r="HJ576">
        <v>23.4593</v>
      </c>
      <c r="HK576">
        <v>999.9</v>
      </c>
      <c r="HL576">
        <v>32.8</v>
      </c>
      <c r="HM576">
        <v>32.8</v>
      </c>
      <c r="HN576">
        <v>18.1949</v>
      </c>
      <c r="HO576">
        <v>63.4403</v>
      </c>
      <c r="HP576">
        <v>19.2668</v>
      </c>
      <c r="HQ576">
        <v>1</v>
      </c>
      <c r="HR576">
        <v>0.142165</v>
      </c>
      <c r="HS576">
        <v>2.99789</v>
      </c>
      <c r="HT576">
        <v>20.1809</v>
      </c>
      <c r="HU576">
        <v>5.22942</v>
      </c>
      <c r="HV576">
        <v>11.974</v>
      </c>
      <c r="HW576">
        <v>4.97065</v>
      </c>
      <c r="HX576">
        <v>3.28958</v>
      </c>
      <c r="HY576">
        <v>9999</v>
      </c>
      <c r="HZ576">
        <v>9999</v>
      </c>
      <c r="IA576">
        <v>9999</v>
      </c>
      <c r="IB576">
        <v>999.9</v>
      </c>
      <c r="IC576">
        <v>4.97298</v>
      </c>
      <c r="ID576">
        <v>1.87756</v>
      </c>
      <c r="IE576">
        <v>1.87563</v>
      </c>
      <c r="IF576">
        <v>1.87847</v>
      </c>
      <c r="IG576">
        <v>1.87515</v>
      </c>
      <c r="IH576">
        <v>1.87866</v>
      </c>
      <c r="II576">
        <v>1.87578</v>
      </c>
      <c r="IJ576">
        <v>1.87698</v>
      </c>
      <c r="IK576">
        <v>0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1.56</v>
      </c>
      <c r="IY576">
        <v>0.1314</v>
      </c>
      <c r="IZ576">
        <v>-0.1194416370607354</v>
      </c>
      <c r="JA576">
        <v>0.002211305909277446</v>
      </c>
      <c r="JB576">
        <v>-1.416678044876584E-06</v>
      </c>
      <c r="JC576">
        <v>5.589822708492042E-10</v>
      </c>
      <c r="JD576">
        <v>-0.0366444106193515</v>
      </c>
      <c r="JE576">
        <v>-0.003883289402147765</v>
      </c>
      <c r="JF576">
        <v>0.001294046794190009</v>
      </c>
      <c r="JG576">
        <v>-2.515066912705432E-05</v>
      </c>
      <c r="JH576">
        <v>14</v>
      </c>
      <c r="JI576">
        <v>2052</v>
      </c>
      <c r="JJ576">
        <v>1</v>
      </c>
      <c r="JK576">
        <v>21</v>
      </c>
      <c r="JL576">
        <v>29355615.1</v>
      </c>
      <c r="JM576">
        <v>29355615.1</v>
      </c>
      <c r="JN576">
        <v>2.78076</v>
      </c>
      <c r="JO576">
        <v>2.52808</v>
      </c>
      <c r="JP576">
        <v>1.39893</v>
      </c>
      <c r="JQ576">
        <v>2.32666</v>
      </c>
      <c r="JR576">
        <v>1.44897</v>
      </c>
      <c r="JS576">
        <v>2.51831</v>
      </c>
      <c r="JT576">
        <v>38.3056</v>
      </c>
      <c r="JU576">
        <v>23.8598</v>
      </c>
      <c r="JV576">
        <v>18</v>
      </c>
      <c r="JW576">
        <v>480.197</v>
      </c>
      <c r="JX576">
        <v>442.543</v>
      </c>
      <c r="JY576">
        <v>19.707</v>
      </c>
      <c r="JZ576">
        <v>28.946</v>
      </c>
      <c r="KA576">
        <v>30</v>
      </c>
      <c r="KB576">
        <v>28.6037</v>
      </c>
      <c r="KC576">
        <v>28.6715</v>
      </c>
      <c r="KD576">
        <v>55.783</v>
      </c>
      <c r="KE576">
        <v>20.8397</v>
      </c>
      <c r="KF576">
        <v>19.0742</v>
      </c>
      <c r="KG576">
        <v>19.7072</v>
      </c>
      <c r="KH576">
        <v>1342.88</v>
      </c>
      <c r="KI576">
        <v>14.8013</v>
      </c>
      <c r="KJ576">
        <v>101.035</v>
      </c>
      <c r="KK576">
        <v>100.543</v>
      </c>
    </row>
    <row r="577" spans="1:297">
      <c r="A577">
        <v>561</v>
      </c>
      <c r="B577">
        <v>1761336908.5</v>
      </c>
      <c r="C577">
        <v>8867.900000095367</v>
      </c>
      <c r="D577" t="s">
        <v>1570</v>
      </c>
      <c r="E577" t="s">
        <v>1571</v>
      </c>
      <c r="F577">
        <v>5</v>
      </c>
      <c r="G577" t="s">
        <v>1411</v>
      </c>
      <c r="H577" t="s">
        <v>436</v>
      </c>
      <c r="I577">
        <v>1761336900.714286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1347.205886551383</v>
      </c>
      <c r="AK577">
        <v>1317.809515151515</v>
      </c>
      <c r="AL577">
        <v>3.392897271898506</v>
      </c>
      <c r="AM577">
        <v>65.50159131491658</v>
      </c>
      <c r="AN577">
        <f>(AP577 - AO577 + DY577*1E3/(8.314*(EA577+273.15)) * AR577/DX577 * AQ577) * DX577/(100*DL577) * 1000/(1000 - AP577)</f>
        <v>0</v>
      </c>
      <c r="AO577">
        <v>14.74852323516956</v>
      </c>
      <c r="AP577">
        <v>16.23777151515151</v>
      </c>
      <c r="AQ577">
        <v>0.0003433354273151467</v>
      </c>
      <c r="AR577">
        <v>115.3288823850822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1761336900.714286</v>
      </c>
      <c r="DR577">
        <v>1272.087857142857</v>
      </c>
      <c r="DS577">
        <v>1311.357142857143</v>
      </c>
      <c r="DT577">
        <v>16.22187857142857</v>
      </c>
      <c r="DU577">
        <v>14.74303214285714</v>
      </c>
      <c r="DV577">
        <v>1270.538571428571</v>
      </c>
      <c r="DW577">
        <v>16.09073571428571</v>
      </c>
      <c r="DX577">
        <v>500.0102142857143</v>
      </c>
      <c r="DY577">
        <v>90.05466785714285</v>
      </c>
      <c r="DZ577">
        <v>0.04919200357142857</v>
      </c>
      <c r="EA577">
        <v>23.69758928571429</v>
      </c>
      <c r="EB577">
        <v>23.99827142857143</v>
      </c>
      <c r="EC577">
        <v>999.9000000000002</v>
      </c>
      <c r="ED577">
        <v>0</v>
      </c>
      <c r="EE577">
        <v>0</v>
      </c>
      <c r="EF577">
        <v>9999.619999999999</v>
      </c>
      <c r="EG577">
        <v>0</v>
      </c>
      <c r="EH577">
        <v>1132.917857142857</v>
      </c>
      <c r="EI577">
        <v>-39.26958214285714</v>
      </c>
      <c r="EJ577">
        <v>1293.064285714286</v>
      </c>
      <c r="EK577">
        <v>1330.980714285715</v>
      </c>
      <c r="EL577">
        <v>1.478837142857143</v>
      </c>
      <c r="EM577">
        <v>1311.357142857143</v>
      </c>
      <c r="EN577">
        <v>14.74303214285714</v>
      </c>
      <c r="EO577">
        <v>1.460854642857143</v>
      </c>
      <c r="EP577">
        <v>1.327678928571428</v>
      </c>
      <c r="EQ577">
        <v>12.56448571428571</v>
      </c>
      <c r="ER577">
        <v>11.11588928571429</v>
      </c>
      <c r="ES577">
        <v>1199.993571428571</v>
      </c>
      <c r="ET577">
        <v>0.9670061428571427</v>
      </c>
      <c r="EU577">
        <v>0.032993775</v>
      </c>
      <c r="EV577">
        <v>0</v>
      </c>
      <c r="EW577">
        <v>1401.204642857143</v>
      </c>
      <c r="EX577">
        <v>5.000560000000001</v>
      </c>
      <c r="EY577">
        <v>16706.60714285714</v>
      </c>
      <c r="EZ577">
        <v>10316.78928571429</v>
      </c>
      <c r="FA577">
        <v>36.85017857142856</v>
      </c>
      <c r="FB577">
        <v>39.43699999999999</v>
      </c>
      <c r="FC577">
        <v>37.86357142857143</v>
      </c>
      <c r="FD577">
        <v>38.48192857142856</v>
      </c>
      <c r="FE577">
        <v>38.29217857142857</v>
      </c>
      <c r="FF577">
        <v>1155.563571428571</v>
      </c>
      <c r="FG577">
        <v>39.43</v>
      </c>
      <c r="FH577">
        <v>0</v>
      </c>
      <c r="FI577">
        <v>1761336944.6</v>
      </c>
      <c r="FJ577">
        <v>0</v>
      </c>
      <c r="FK577">
        <v>1401.186923076923</v>
      </c>
      <c r="FL577">
        <v>-8.13264956268778</v>
      </c>
      <c r="FM577">
        <v>-86.81367525138872</v>
      </c>
      <c r="FN577">
        <v>16706.23461538462</v>
      </c>
      <c r="FO577">
        <v>15</v>
      </c>
      <c r="FP577">
        <v>0</v>
      </c>
      <c r="FQ577" t="s">
        <v>439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-39.23366585365854</v>
      </c>
      <c r="GD577">
        <v>-0.3330689895469476</v>
      </c>
      <c r="GE577">
        <v>0.06422926773697014</v>
      </c>
      <c r="GF577">
        <v>1</v>
      </c>
      <c r="GG577">
        <v>1401.778823529412</v>
      </c>
      <c r="GH577">
        <v>-7.962719627535309</v>
      </c>
      <c r="GI577">
        <v>0.8282254762118537</v>
      </c>
      <c r="GJ577">
        <v>0</v>
      </c>
      <c r="GK577">
        <v>1.484905365853659</v>
      </c>
      <c r="GL577">
        <v>-0.0617602787456421</v>
      </c>
      <c r="GM577">
        <v>0.01273912220768168</v>
      </c>
      <c r="GN577">
        <v>1</v>
      </c>
      <c r="GO577">
        <v>2</v>
      </c>
      <c r="GP577">
        <v>3</v>
      </c>
      <c r="GQ577" t="s">
        <v>440</v>
      </c>
      <c r="GR577">
        <v>3.12942</v>
      </c>
      <c r="GS577">
        <v>2.72687</v>
      </c>
      <c r="GT577">
        <v>0.182925</v>
      </c>
      <c r="GU577">
        <v>0.187591</v>
      </c>
      <c r="GV577">
        <v>0.0808415</v>
      </c>
      <c r="GW577">
        <v>0.07593320000000001</v>
      </c>
      <c r="GX577">
        <v>24534.5</v>
      </c>
      <c r="GY577">
        <v>23691.9</v>
      </c>
      <c r="GZ577">
        <v>30570</v>
      </c>
      <c r="HA577">
        <v>29418.3</v>
      </c>
      <c r="HB577">
        <v>38776.2</v>
      </c>
      <c r="HC577">
        <v>35776.4</v>
      </c>
      <c r="HD577">
        <v>46744</v>
      </c>
      <c r="HE577">
        <v>43708.4</v>
      </c>
      <c r="HF577">
        <v>1.82967</v>
      </c>
      <c r="HG577">
        <v>1.81723</v>
      </c>
      <c r="HH577">
        <v>0.032559</v>
      </c>
      <c r="HI577">
        <v>0</v>
      </c>
      <c r="HJ577">
        <v>23.4576</v>
      </c>
      <c r="HK577">
        <v>999.9</v>
      </c>
      <c r="HL577">
        <v>32.8</v>
      </c>
      <c r="HM577">
        <v>32.8</v>
      </c>
      <c r="HN577">
        <v>18.1944</v>
      </c>
      <c r="HO577">
        <v>63.4503</v>
      </c>
      <c r="HP577">
        <v>19.1987</v>
      </c>
      <c r="HQ577">
        <v>1</v>
      </c>
      <c r="HR577">
        <v>0.141646</v>
      </c>
      <c r="HS577">
        <v>2.66462</v>
      </c>
      <c r="HT577">
        <v>20.1865</v>
      </c>
      <c r="HU577">
        <v>5.23002</v>
      </c>
      <c r="HV577">
        <v>11.974</v>
      </c>
      <c r="HW577">
        <v>4.97095</v>
      </c>
      <c r="HX577">
        <v>3.28953</v>
      </c>
      <c r="HY577">
        <v>9999</v>
      </c>
      <c r="HZ577">
        <v>9999</v>
      </c>
      <c r="IA577">
        <v>9999</v>
      </c>
      <c r="IB577">
        <v>999.9</v>
      </c>
      <c r="IC577">
        <v>4.97298</v>
      </c>
      <c r="ID577">
        <v>1.87756</v>
      </c>
      <c r="IE577">
        <v>1.87561</v>
      </c>
      <c r="IF577">
        <v>1.87844</v>
      </c>
      <c r="IG577">
        <v>1.87514</v>
      </c>
      <c r="IH577">
        <v>1.87866</v>
      </c>
      <c r="II577">
        <v>1.87576</v>
      </c>
      <c r="IJ577">
        <v>1.87698</v>
      </c>
      <c r="IK577">
        <v>0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1.58</v>
      </c>
      <c r="IY577">
        <v>0.1314</v>
      </c>
      <c r="IZ577">
        <v>-0.1194416370607354</v>
      </c>
      <c r="JA577">
        <v>0.002211305909277446</v>
      </c>
      <c r="JB577">
        <v>-1.416678044876584E-06</v>
      </c>
      <c r="JC577">
        <v>5.589822708492042E-10</v>
      </c>
      <c r="JD577">
        <v>-0.0366444106193515</v>
      </c>
      <c r="JE577">
        <v>-0.003883289402147765</v>
      </c>
      <c r="JF577">
        <v>0.001294046794190009</v>
      </c>
      <c r="JG577">
        <v>-2.515066912705432E-05</v>
      </c>
      <c r="JH577">
        <v>14</v>
      </c>
      <c r="JI577">
        <v>2052</v>
      </c>
      <c r="JJ577">
        <v>1</v>
      </c>
      <c r="JK577">
        <v>21</v>
      </c>
      <c r="JL577">
        <v>29355615.1</v>
      </c>
      <c r="JM577">
        <v>29355615.1</v>
      </c>
      <c r="JN577">
        <v>2.81128</v>
      </c>
      <c r="JO577">
        <v>2.52197</v>
      </c>
      <c r="JP577">
        <v>1.39893</v>
      </c>
      <c r="JQ577">
        <v>2.32666</v>
      </c>
      <c r="JR577">
        <v>1.44897</v>
      </c>
      <c r="JS577">
        <v>2.61963</v>
      </c>
      <c r="JT577">
        <v>38.3056</v>
      </c>
      <c r="JU577">
        <v>23.8686</v>
      </c>
      <c r="JV577">
        <v>18</v>
      </c>
      <c r="JW577">
        <v>480.392</v>
      </c>
      <c r="JX577">
        <v>442.499</v>
      </c>
      <c r="JY577">
        <v>19.7446</v>
      </c>
      <c r="JZ577">
        <v>28.9485</v>
      </c>
      <c r="KA577">
        <v>29.9998</v>
      </c>
      <c r="KB577">
        <v>28.6062</v>
      </c>
      <c r="KC577">
        <v>28.674</v>
      </c>
      <c r="KD577">
        <v>56.306</v>
      </c>
      <c r="KE577">
        <v>20.8397</v>
      </c>
      <c r="KF577">
        <v>19.0742</v>
      </c>
      <c r="KG577">
        <v>19.785</v>
      </c>
      <c r="KH577">
        <v>1356.32</v>
      </c>
      <c r="KI577">
        <v>14.8089</v>
      </c>
      <c r="KJ577">
        <v>101.035</v>
      </c>
      <c r="KK577">
        <v>100.542</v>
      </c>
    </row>
    <row r="578" spans="1:297">
      <c r="A578">
        <v>562</v>
      </c>
      <c r="B578">
        <v>1761336913.5</v>
      </c>
      <c r="C578">
        <v>8872.900000095367</v>
      </c>
      <c r="D578" t="s">
        <v>1572</v>
      </c>
      <c r="E578" t="s">
        <v>1573</v>
      </c>
      <c r="F578">
        <v>5</v>
      </c>
      <c r="G578" t="s">
        <v>1411</v>
      </c>
      <c r="H578" t="s">
        <v>436</v>
      </c>
      <c r="I578">
        <v>1761336906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1364.304613391916</v>
      </c>
      <c r="AK578">
        <v>1334.743878787879</v>
      </c>
      <c r="AL578">
        <v>3.381989482223032</v>
      </c>
      <c r="AM578">
        <v>65.50159131491658</v>
      </c>
      <c r="AN578">
        <f>(AP578 - AO578 + DY578*1E3/(8.314*(EA578+273.15)) * AR578/DX578 * AQ578) * DX578/(100*DL578) * 1000/(1000 - AP578)</f>
        <v>0</v>
      </c>
      <c r="AO578">
        <v>14.75140385919</v>
      </c>
      <c r="AP578">
        <v>16.24140848484847</v>
      </c>
      <c r="AQ578">
        <v>3.482723119312878E-05</v>
      </c>
      <c r="AR578">
        <v>115.3288823850822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1761336906</v>
      </c>
      <c r="DR578">
        <v>1289.748518518519</v>
      </c>
      <c r="DS578">
        <v>1329.058888888889</v>
      </c>
      <c r="DT578">
        <v>16.23354814814815</v>
      </c>
      <c r="DU578">
        <v>14.74892592592593</v>
      </c>
      <c r="DV578">
        <v>1288.176666666667</v>
      </c>
      <c r="DW578">
        <v>16.10219259259259</v>
      </c>
      <c r="DX578">
        <v>499.9867777777778</v>
      </c>
      <c r="DY578">
        <v>90.05587037037036</v>
      </c>
      <c r="DZ578">
        <v>0.04922518148148148</v>
      </c>
      <c r="EA578">
        <v>23.69623703703704</v>
      </c>
      <c r="EB578">
        <v>23.99440740740741</v>
      </c>
      <c r="EC578">
        <v>999.9000000000001</v>
      </c>
      <c r="ED578">
        <v>0</v>
      </c>
      <c r="EE578">
        <v>0</v>
      </c>
      <c r="EF578">
        <v>9997.725555555557</v>
      </c>
      <c r="EG578">
        <v>0</v>
      </c>
      <c r="EH578">
        <v>1132.905555555555</v>
      </c>
      <c r="EI578">
        <v>-39.31005925925925</v>
      </c>
      <c r="EJ578">
        <v>1311.031851851852</v>
      </c>
      <c r="EK578">
        <v>1348.954814814815</v>
      </c>
      <c r="EL578">
        <v>1.484614074074074</v>
      </c>
      <c r="EM578">
        <v>1329.058888888889</v>
      </c>
      <c r="EN578">
        <v>14.74892592592593</v>
      </c>
      <c r="EO578">
        <v>1.461925555555555</v>
      </c>
      <c r="EP578">
        <v>1.328227037037037</v>
      </c>
      <c r="EQ578">
        <v>12.57565185185185</v>
      </c>
      <c r="ER578">
        <v>11.12212222222222</v>
      </c>
      <c r="ES578">
        <v>1199.987777777778</v>
      </c>
      <c r="ET578">
        <v>0.9670059999999998</v>
      </c>
      <c r="EU578">
        <v>0.03299394814814815</v>
      </c>
      <c r="EV578">
        <v>0</v>
      </c>
      <c r="EW578">
        <v>1400.506296296296</v>
      </c>
      <c r="EX578">
        <v>5.000560000000001</v>
      </c>
      <c r="EY578">
        <v>16698.23333333333</v>
      </c>
      <c r="EZ578">
        <v>10316.73333333334</v>
      </c>
      <c r="FA578">
        <v>36.78903703703703</v>
      </c>
      <c r="FB578">
        <v>39.43699999999999</v>
      </c>
      <c r="FC578">
        <v>37.85151851851852</v>
      </c>
      <c r="FD578">
        <v>38.46737037037038</v>
      </c>
      <c r="FE578">
        <v>38.28448148148147</v>
      </c>
      <c r="FF578">
        <v>1155.557777777778</v>
      </c>
      <c r="FG578">
        <v>39.43</v>
      </c>
      <c r="FH578">
        <v>0</v>
      </c>
      <c r="FI578">
        <v>1761336950</v>
      </c>
      <c r="FJ578">
        <v>0</v>
      </c>
      <c r="FK578">
        <v>1400.4256</v>
      </c>
      <c r="FL578">
        <v>-7.952307669713853</v>
      </c>
      <c r="FM578">
        <v>-94.96153830893508</v>
      </c>
      <c r="FN578">
        <v>16697.42</v>
      </c>
      <c r="FO578">
        <v>15</v>
      </c>
      <c r="FP578">
        <v>0</v>
      </c>
      <c r="FQ578" t="s">
        <v>439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-39.290985</v>
      </c>
      <c r="GD578">
        <v>-0.3642056285177177</v>
      </c>
      <c r="GE578">
        <v>0.05935284133889496</v>
      </c>
      <c r="GF578">
        <v>1</v>
      </c>
      <c r="GG578">
        <v>1400.949705882353</v>
      </c>
      <c r="GH578">
        <v>-7.859587467495811</v>
      </c>
      <c r="GI578">
        <v>0.8211845292879443</v>
      </c>
      <c r="GJ578">
        <v>0</v>
      </c>
      <c r="GK578">
        <v>1.480644</v>
      </c>
      <c r="GL578">
        <v>0.06535632270168264</v>
      </c>
      <c r="GM578">
        <v>0.00689720407121608</v>
      </c>
      <c r="GN578">
        <v>1</v>
      </c>
      <c r="GO578">
        <v>2</v>
      </c>
      <c r="GP578">
        <v>3</v>
      </c>
      <c r="GQ578" t="s">
        <v>440</v>
      </c>
      <c r="GR578">
        <v>3.12925</v>
      </c>
      <c r="GS578">
        <v>2.72715</v>
      </c>
      <c r="GT578">
        <v>0.184355</v>
      </c>
      <c r="GU578">
        <v>0.189026</v>
      </c>
      <c r="GV578">
        <v>0.0808599</v>
      </c>
      <c r="GW578">
        <v>0.0759441</v>
      </c>
      <c r="GX578">
        <v>24491.1</v>
      </c>
      <c r="GY578">
        <v>23650.2</v>
      </c>
      <c r="GZ578">
        <v>30569.5</v>
      </c>
      <c r="HA578">
        <v>29418.6</v>
      </c>
      <c r="HB578">
        <v>38775</v>
      </c>
      <c r="HC578">
        <v>35776.5</v>
      </c>
      <c r="HD578">
        <v>46743.3</v>
      </c>
      <c r="HE578">
        <v>43708.9</v>
      </c>
      <c r="HF578">
        <v>1.82925</v>
      </c>
      <c r="HG578">
        <v>1.81735</v>
      </c>
      <c r="HH578">
        <v>0.0326671</v>
      </c>
      <c r="HI578">
        <v>0</v>
      </c>
      <c r="HJ578">
        <v>23.4573</v>
      </c>
      <c r="HK578">
        <v>999.9</v>
      </c>
      <c r="HL578">
        <v>32.8</v>
      </c>
      <c r="HM578">
        <v>32.8</v>
      </c>
      <c r="HN578">
        <v>18.1941</v>
      </c>
      <c r="HO578">
        <v>63.4903</v>
      </c>
      <c r="HP578">
        <v>19.355</v>
      </c>
      <c r="HQ578">
        <v>1</v>
      </c>
      <c r="HR578">
        <v>0.141474</v>
      </c>
      <c r="HS578">
        <v>2.78772</v>
      </c>
      <c r="HT578">
        <v>20.1846</v>
      </c>
      <c r="HU578">
        <v>5.22927</v>
      </c>
      <c r="HV578">
        <v>11.974</v>
      </c>
      <c r="HW578">
        <v>4.97065</v>
      </c>
      <c r="HX578">
        <v>3.28953</v>
      </c>
      <c r="HY578">
        <v>9999</v>
      </c>
      <c r="HZ578">
        <v>9999</v>
      </c>
      <c r="IA578">
        <v>9999</v>
      </c>
      <c r="IB578">
        <v>999.9</v>
      </c>
      <c r="IC578">
        <v>4.97295</v>
      </c>
      <c r="ID578">
        <v>1.87754</v>
      </c>
      <c r="IE578">
        <v>1.87561</v>
      </c>
      <c r="IF578">
        <v>1.87844</v>
      </c>
      <c r="IG578">
        <v>1.87514</v>
      </c>
      <c r="IH578">
        <v>1.87866</v>
      </c>
      <c r="II578">
        <v>1.87576</v>
      </c>
      <c r="IJ578">
        <v>1.87698</v>
      </c>
      <c r="IK578">
        <v>0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1.61</v>
      </c>
      <c r="IY578">
        <v>0.1314</v>
      </c>
      <c r="IZ578">
        <v>-0.1194416370607354</v>
      </c>
      <c r="JA578">
        <v>0.002211305909277446</v>
      </c>
      <c r="JB578">
        <v>-1.416678044876584E-06</v>
      </c>
      <c r="JC578">
        <v>5.589822708492042E-10</v>
      </c>
      <c r="JD578">
        <v>-0.0366444106193515</v>
      </c>
      <c r="JE578">
        <v>-0.003883289402147765</v>
      </c>
      <c r="JF578">
        <v>0.001294046794190009</v>
      </c>
      <c r="JG578">
        <v>-2.515066912705432E-05</v>
      </c>
      <c r="JH578">
        <v>14</v>
      </c>
      <c r="JI578">
        <v>2052</v>
      </c>
      <c r="JJ578">
        <v>1</v>
      </c>
      <c r="JK578">
        <v>21</v>
      </c>
      <c r="JL578">
        <v>29355615.2</v>
      </c>
      <c r="JM578">
        <v>29355615.2</v>
      </c>
      <c r="JN578">
        <v>2.83691</v>
      </c>
      <c r="JO578">
        <v>2.53418</v>
      </c>
      <c r="JP578">
        <v>1.39893</v>
      </c>
      <c r="JQ578">
        <v>2.32666</v>
      </c>
      <c r="JR578">
        <v>1.44897</v>
      </c>
      <c r="JS578">
        <v>2.56226</v>
      </c>
      <c r="JT578">
        <v>38.3056</v>
      </c>
      <c r="JU578">
        <v>23.8598</v>
      </c>
      <c r="JV578">
        <v>18</v>
      </c>
      <c r="JW578">
        <v>480.175</v>
      </c>
      <c r="JX578">
        <v>442.595</v>
      </c>
      <c r="JY578">
        <v>19.7908</v>
      </c>
      <c r="JZ578">
        <v>28.9504</v>
      </c>
      <c r="KA578">
        <v>29.9999</v>
      </c>
      <c r="KB578">
        <v>28.6087</v>
      </c>
      <c r="KC578">
        <v>28.6765</v>
      </c>
      <c r="KD578">
        <v>56.8889</v>
      </c>
      <c r="KE578">
        <v>20.8397</v>
      </c>
      <c r="KF578">
        <v>19.0742</v>
      </c>
      <c r="KG578">
        <v>19.7912</v>
      </c>
      <c r="KH578">
        <v>1376.36</v>
      </c>
      <c r="KI578">
        <v>14.8107</v>
      </c>
      <c r="KJ578">
        <v>101.034</v>
      </c>
      <c r="KK578">
        <v>100.543</v>
      </c>
    </row>
    <row r="579" spans="1:297">
      <c r="A579">
        <v>563</v>
      </c>
      <c r="B579">
        <v>1761336918.5</v>
      </c>
      <c r="C579">
        <v>8877.900000095367</v>
      </c>
      <c r="D579" t="s">
        <v>1574</v>
      </c>
      <c r="E579" t="s">
        <v>1575</v>
      </c>
      <c r="F579">
        <v>5</v>
      </c>
      <c r="G579" t="s">
        <v>1411</v>
      </c>
      <c r="H579" t="s">
        <v>436</v>
      </c>
      <c r="I579">
        <v>1761336910.714286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1381.308928593595</v>
      </c>
      <c r="AK579">
        <v>1351.762424242424</v>
      </c>
      <c r="AL579">
        <v>3.407367779477234</v>
      </c>
      <c r="AM579">
        <v>65.50159131491658</v>
      </c>
      <c r="AN579">
        <f>(AP579 - AO579 + DY579*1E3/(8.314*(EA579+273.15)) * AR579/DX579 * AQ579) * DX579/(100*DL579) * 1000/(1000 - AP579)</f>
        <v>0</v>
      </c>
      <c r="AO579">
        <v>14.75392525508474</v>
      </c>
      <c r="AP579">
        <v>16.2407096969697</v>
      </c>
      <c r="AQ579">
        <v>6.560839408907208E-05</v>
      </c>
      <c r="AR579">
        <v>115.3288823850822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1761336910.714286</v>
      </c>
      <c r="DR579">
        <v>1305.470714285714</v>
      </c>
      <c r="DS579">
        <v>1344.842857142857</v>
      </c>
      <c r="DT579">
        <v>16.23863928571429</v>
      </c>
      <c r="DU579">
        <v>14.7515</v>
      </c>
      <c r="DV579">
        <v>1303.876428571429</v>
      </c>
      <c r="DW579">
        <v>16.10718928571428</v>
      </c>
      <c r="DX579">
        <v>499.9692142857143</v>
      </c>
      <c r="DY579">
        <v>90.05764642857142</v>
      </c>
      <c r="DZ579">
        <v>0.04929353928571428</v>
      </c>
      <c r="EA579">
        <v>23.69611428571428</v>
      </c>
      <c r="EB579">
        <v>23.99303571428571</v>
      </c>
      <c r="EC579">
        <v>999.9000000000002</v>
      </c>
      <c r="ED579">
        <v>0</v>
      </c>
      <c r="EE579">
        <v>0</v>
      </c>
      <c r="EF579">
        <v>9997.358214285714</v>
      </c>
      <c r="EG579">
        <v>0</v>
      </c>
      <c r="EH579">
        <v>1132.913571428571</v>
      </c>
      <c r="EI579">
        <v>-39.37198571428571</v>
      </c>
      <c r="EJ579">
        <v>1327.019642857143</v>
      </c>
      <c r="EK579">
        <v>1364.978928571429</v>
      </c>
      <c r="EL579">
        <v>1.487135714285715</v>
      </c>
      <c r="EM579">
        <v>1344.842857142857</v>
      </c>
      <c r="EN579">
        <v>14.7515</v>
      </c>
      <c r="EO579">
        <v>1.462413571428572</v>
      </c>
      <c r="EP579">
        <v>1.328485</v>
      </c>
      <c r="EQ579">
        <v>12.58073571428571</v>
      </c>
      <c r="ER579">
        <v>11.12505357142857</v>
      </c>
      <c r="ES579">
        <v>1199.9975</v>
      </c>
      <c r="ET579">
        <v>0.9670062499999998</v>
      </c>
      <c r="EU579">
        <v>0.03299371428571429</v>
      </c>
      <c r="EV579">
        <v>0</v>
      </c>
      <c r="EW579">
        <v>1399.801428571429</v>
      </c>
      <c r="EX579">
        <v>5.000560000000001</v>
      </c>
      <c r="EY579">
        <v>16690.78214285714</v>
      </c>
      <c r="EZ579">
        <v>10316.81428571428</v>
      </c>
      <c r="FA579">
        <v>36.75417857142857</v>
      </c>
      <c r="FB579">
        <v>39.4415</v>
      </c>
      <c r="FC579">
        <v>37.83446428571428</v>
      </c>
      <c r="FD579">
        <v>38.45060714285713</v>
      </c>
      <c r="FE579">
        <v>38.27435714285713</v>
      </c>
      <c r="FF579">
        <v>1155.5675</v>
      </c>
      <c r="FG579">
        <v>39.43</v>
      </c>
      <c r="FH579">
        <v>0</v>
      </c>
      <c r="FI579">
        <v>1761336954.8</v>
      </c>
      <c r="FJ579">
        <v>0</v>
      </c>
      <c r="FK579">
        <v>1399.7076</v>
      </c>
      <c r="FL579">
        <v>-9.279230778158663</v>
      </c>
      <c r="FM579">
        <v>-103.3923077741525</v>
      </c>
      <c r="FN579">
        <v>16689.348</v>
      </c>
      <c r="FO579">
        <v>15</v>
      </c>
      <c r="FP579">
        <v>0</v>
      </c>
      <c r="FQ579" t="s">
        <v>439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-39.346165</v>
      </c>
      <c r="GD579">
        <v>-0.8823804878048251</v>
      </c>
      <c r="GE579">
        <v>0.1010435018939858</v>
      </c>
      <c r="GF579">
        <v>0</v>
      </c>
      <c r="GG579">
        <v>1400.293529411765</v>
      </c>
      <c r="GH579">
        <v>-9.197555380974157</v>
      </c>
      <c r="GI579">
        <v>0.9364604270805454</v>
      </c>
      <c r="GJ579">
        <v>0</v>
      </c>
      <c r="GK579">
        <v>1.48494575</v>
      </c>
      <c r="GL579">
        <v>0.03741399624764866</v>
      </c>
      <c r="GM579">
        <v>0.004224901115706724</v>
      </c>
      <c r="GN579">
        <v>1</v>
      </c>
      <c r="GO579">
        <v>1</v>
      </c>
      <c r="GP579">
        <v>3</v>
      </c>
      <c r="GQ579" t="s">
        <v>446</v>
      </c>
      <c r="GR579">
        <v>3.12946</v>
      </c>
      <c r="GS579">
        <v>2.72718</v>
      </c>
      <c r="GT579">
        <v>0.185777</v>
      </c>
      <c r="GU579">
        <v>0.19043</v>
      </c>
      <c r="GV579">
        <v>0.08085779999999999</v>
      </c>
      <c r="GW579">
        <v>0.0759562</v>
      </c>
      <c r="GX579">
        <v>24448.2</v>
      </c>
      <c r="GY579">
        <v>23609.1</v>
      </c>
      <c r="GZ579">
        <v>30569.4</v>
      </c>
      <c r="HA579">
        <v>29418.4</v>
      </c>
      <c r="HB579">
        <v>38775</v>
      </c>
      <c r="HC579">
        <v>35776</v>
      </c>
      <c r="HD579">
        <v>46743</v>
      </c>
      <c r="HE579">
        <v>43708.7</v>
      </c>
      <c r="HF579">
        <v>1.82962</v>
      </c>
      <c r="HG579">
        <v>1.81705</v>
      </c>
      <c r="HH579">
        <v>0.0328943</v>
      </c>
      <c r="HI579">
        <v>0</v>
      </c>
      <c r="HJ579">
        <v>23.4573</v>
      </c>
      <c r="HK579">
        <v>999.9</v>
      </c>
      <c r="HL579">
        <v>32.8</v>
      </c>
      <c r="HM579">
        <v>32.8</v>
      </c>
      <c r="HN579">
        <v>18.1943</v>
      </c>
      <c r="HO579">
        <v>63.3503</v>
      </c>
      <c r="HP579">
        <v>19.2067</v>
      </c>
      <c r="HQ579">
        <v>1</v>
      </c>
      <c r="HR579">
        <v>0.141974</v>
      </c>
      <c r="HS579">
        <v>2.84175</v>
      </c>
      <c r="HT579">
        <v>20.1837</v>
      </c>
      <c r="HU579">
        <v>5.22972</v>
      </c>
      <c r="HV579">
        <v>11.974</v>
      </c>
      <c r="HW579">
        <v>4.9711</v>
      </c>
      <c r="HX579">
        <v>3.28963</v>
      </c>
      <c r="HY579">
        <v>9999</v>
      </c>
      <c r="HZ579">
        <v>9999</v>
      </c>
      <c r="IA579">
        <v>9999</v>
      </c>
      <c r="IB579">
        <v>999.9</v>
      </c>
      <c r="IC579">
        <v>4.97297</v>
      </c>
      <c r="ID579">
        <v>1.87747</v>
      </c>
      <c r="IE579">
        <v>1.8756</v>
      </c>
      <c r="IF579">
        <v>1.87843</v>
      </c>
      <c r="IG579">
        <v>1.87514</v>
      </c>
      <c r="IH579">
        <v>1.87866</v>
      </c>
      <c r="II579">
        <v>1.87576</v>
      </c>
      <c r="IJ579">
        <v>1.87697</v>
      </c>
      <c r="IK579">
        <v>0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1.63</v>
      </c>
      <c r="IY579">
        <v>0.1315</v>
      </c>
      <c r="IZ579">
        <v>-0.1194416370607354</v>
      </c>
      <c r="JA579">
        <v>0.002211305909277446</v>
      </c>
      <c r="JB579">
        <v>-1.416678044876584E-06</v>
      </c>
      <c r="JC579">
        <v>5.589822708492042E-10</v>
      </c>
      <c r="JD579">
        <v>-0.0366444106193515</v>
      </c>
      <c r="JE579">
        <v>-0.003883289402147765</v>
      </c>
      <c r="JF579">
        <v>0.001294046794190009</v>
      </c>
      <c r="JG579">
        <v>-2.515066912705432E-05</v>
      </c>
      <c r="JH579">
        <v>14</v>
      </c>
      <c r="JI579">
        <v>2052</v>
      </c>
      <c r="JJ579">
        <v>1</v>
      </c>
      <c r="JK579">
        <v>21</v>
      </c>
      <c r="JL579">
        <v>29355615.3</v>
      </c>
      <c r="JM579">
        <v>29355615.3</v>
      </c>
      <c r="JN579">
        <v>2.86621</v>
      </c>
      <c r="JO579">
        <v>2.53296</v>
      </c>
      <c r="JP579">
        <v>1.39893</v>
      </c>
      <c r="JQ579">
        <v>2.32666</v>
      </c>
      <c r="JR579">
        <v>1.44897</v>
      </c>
      <c r="JS579">
        <v>2.49146</v>
      </c>
      <c r="JT579">
        <v>38.3301</v>
      </c>
      <c r="JU579">
        <v>23.8511</v>
      </c>
      <c r="JV579">
        <v>18</v>
      </c>
      <c r="JW579">
        <v>480.396</v>
      </c>
      <c r="JX579">
        <v>442.427</v>
      </c>
      <c r="JY579">
        <v>19.8019</v>
      </c>
      <c r="JZ579">
        <v>28.9529</v>
      </c>
      <c r="KA579">
        <v>30.0003</v>
      </c>
      <c r="KB579">
        <v>28.6111</v>
      </c>
      <c r="KC579">
        <v>28.6789</v>
      </c>
      <c r="KD579">
        <v>57.4077</v>
      </c>
      <c r="KE579">
        <v>20.8397</v>
      </c>
      <c r="KF579">
        <v>19.0742</v>
      </c>
      <c r="KG579">
        <v>19.7953</v>
      </c>
      <c r="KH579">
        <v>1389.75</v>
      </c>
      <c r="KI579">
        <v>14.8177</v>
      </c>
      <c r="KJ579">
        <v>101.033</v>
      </c>
      <c r="KK579">
        <v>100.542</v>
      </c>
    </row>
    <row r="580" spans="1:297">
      <c r="A580">
        <v>564</v>
      </c>
      <c r="B580">
        <v>1761336923.5</v>
      </c>
      <c r="C580">
        <v>8882.900000095367</v>
      </c>
      <c r="D580" t="s">
        <v>1576</v>
      </c>
      <c r="E580" t="s">
        <v>1577</v>
      </c>
      <c r="F580">
        <v>5</v>
      </c>
      <c r="G580" t="s">
        <v>1411</v>
      </c>
      <c r="H580" t="s">
        <v>436</v>
      </c>
      <c r="I580">
        <v>1761336916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1398.4758428131</v>
      </c>
      <c r="AK580">
        <v>1368.919151515151</v>
      </c>
      <c r="AL580">
        <v>3.432451913348524</v>
      </c>
      <c r="AM580">
        <v>65.50159131491658</v>
      </c>
      <c r="AN580">
        <f>(AP580 - AO580 + DY580*1E3/(8.314*(EA580+273.15)) * AR580/DX580 * AQ580) * DX580/(100*DL580) * 1000/(1000 - AP580)</f>
        <v>0</v>
      </c>
      <c r="AO580">
        <v>14.75635100979728</v>
      </c>
      <c r="AP580">
        <v>16.24041333333332</v>
      </c>
      <c r="AQ580">
        <v>7.427941654413131E-05</v>
      </c>
      <c r="AR580">
        <v>115.3288823850822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1761336916</v>
      </c>
      <c r="DR580">
        <v>1323.151851851852</v>
      </c>
      <c r="DS580">
        <v>1362.621481481481</v>
      </c>
      <c r="DT580">
        <v>16.2409</v>
      </c>
      <c r="DU580">
        <v>14.75437777777778</v>
      </c>
      <c r="DV580">
        <v>1321.532962962963</v>
      </c>
      <c r="DW580">
        <v>16.10941481481482</v>
      </c>
      <c r="DX580">
        <v>499.9896666666667</v>
      </c>
      <c r="DY580">
        <v>90.05860740740742</v>
      </c>
      <c r="DZ580">
        <v>0.04938636296296296</v>
      </c>
      <c r="EA580">
        <v>23.69753703703704</v>
      </c>
      <c r="EB580">
        <v>23.99655555555556</v>
      </c>
      <c r="EC580">
        <v>999.9000000000001</v>
      </c>
      <c r="ED580">
        <v>0</v>
      </c>
      <c r="EE580">
        <v>0</v>
      </c>
      <c r="EF580">
        <v>9995.042592592594</v>
      </c>
      <c r="EG580">
        <v>0</v>
      </c>
      <c r="EH580">
        <v>1132.928888888889</v>
      </c>
      <c r="EI580">
        <v>-39.46931851851852</v>
      </c>
      <c r="EJ580">
        <v>1344.996296296296</v>
      </c>
      <c r="EK580">
        <v>1383.028148148148</v>
      </c>
      <c r="EL580">
        <v>1.486520740740741</v>
      </c>
      <c r="EM580">
        <v>1362.621481481481</v>
      </c>
      <c r="EN580">
        <v>14.75437777777778</v>
      </c>
      <c r="EO580">
        <v>1.462633703703704</v>
      </c>
      <c r="EP580">
        <v>1.328758518518518</v>
      </c>
      <c r="EQ580">
        <v>12.58302592592593</v>
      </c>
      <c r="ER580">
        <v>11.12815925925926</v>
      </c>
      <c r="ES580">
        <v>1199.970740740741</v>
      </c>
      <c r="ET580">
        <v>0.9670054074074074</v>
      </c>
      <c r="EU580">
        <v>0.03299453333333333</v>
      </c>
      <c r="EV580">
        <v>0</v>
      </c>
      <c r="EW580">
        <v>1399.003703703703</v>
      </c>
      <c r="EX580">
        <v>5.000560000000001</v>
      </c>
      <c r="EY580">
        <v>16681.46666666666</v>
      </c>
      <c r="EZ580">
        <v>10316.57777777778</v>
      </c>
      <c r="FA580">
        <v>36.75196296296296</v>
      </c>
      <c r="FB580">
        <v>39.44166666666666</v>
      </c>
      <c r="FC580">
        <v>37.81685185185185</v>
      </c>
      <c r="FD580">
        <v>38.44411111111111</v>
      </c>
      <c r="FE580">
        <v>38.26825925925926</v>
      </c>
      <c r="FF580">
        <v>1155.540740740741</v>
      </c>
      <c r="FG580">
        <v>39.43</v>
      </c>
      <c r="FH580">
        <v>0</v>
      </c>
      <c r="FI580">
        <v>1761336959.6</v>
      </c>
      <c r="FJ580">
        <v>0</v>
      </c>
      <c r="FK580">
        <v>1399.0264</v>
      </c>
      <c r="FL580">
        <v>-9.297692320158665</v>
      </c>
      <c r="FM580">
        <v>-105.2461539862876</v>
      </c>
      <c r="FN580">
        <v>16680.936</v>
      </c>
      <c r="FO580">
        <v>15</v>
      </c>
      <c r="FP580">
        <v>0</v>
      </c>
      <c r="FQ580" t="s">
        <v>439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-39.4100268292683</v>
      </c>
      <c r="GD580">
        <v>-1.055878745644566</v>
      </c>
      <c r="GE580">
        <v>0.1170502373371287</v>
      </c>
      <c r="GF580">
        <v>0</v>
      </c>
      <c r="GG580">
        <v>1399.479411764706</v>
      </c>
      <c r="GH580">
        <v>-8.787776926033141</v>
      </c>
      <c r="GI580">
        <v>0.9000096116364907</v>
      </c>
      <c r="GJ580">
        <v>0</v>
      </c>
      <c r="GK580">
        <v>1.48638756097561</v>
      </c>
      <c r="GL580">
        <v>-0.004475540069683636</v>
      </c>
      <c r="GM580">
        <v>0.001855873708497358</v>
      </c>
      <c r="GN580">
        <v>1</v>
      </c>
      <c r="GO580">
        <v>1</v>
      </c>
      <c r="GP580">
        <v>3</v>
      </c>
      <c r="GQ580" t="s">
        <v>446</v>
      </c>
      <c r="GR580">
        <v>3.12941</v>
      </c>
      <c r="GS580">
        <v>2.72718</v>
      </c>
      <c r="GT580">
        <v>0.187191</v>
      </c>
      <c r="GU580">
        <v>0.191828</v>
      </c>
      <c r="GV580">
        <v>0.0808479</v>
      </c>
      <c r="GW580">
        <v>0.0759735</v>
      </c>
      <c r="GX580">
        <v>24405.9</v>
      </c>
      <c r="GY580">
        <v>23568.4</v>
      </c>
      <c r="GZ580">
        <v>30569.5</v>
      </c>
      <c r="HA580">
        <v>29418.5</v>
      </c>
      <c r="HB580">
        <v>38775.7</v>
      </c>
      <c r="HC580">
        <v>35775.5</v>
      </c>
      <c r="HD580">
        <v>46743.3</v>
      </c>
      <c r="HE580">
        <v>43708.8</v>
      </c>
      <c r="HF580">
        <v>1.82955</v>
      </c>
      <c r="HG580">
        <v>1.8174</v>
      </c>
      <c r="HH580">
        <v>0.0330172</v>
      </c>
      <c r="HI580">
        <v>0</v>
      </c>
      <c r="HJ580">
        <v>23.4556</v>
      </c>
      <c r="HK580">
        <v>999.9</v>
      </c>
      <c r="HL580">
        <v>32.8</v>
      </c>
      <c r="HM580">
        <v>32.8</v>
      </c>
      <c r="HN580">
        <v>18.1959</v>
      </c>
      <c r="HO580">
        <v>63.3003</v>
      </c>
      <c r="HP580">
        <v>19.2829</v>
      </c>
      <c r="HQ580">
        <v>1</v>
      </c>
      <c r="HR580">
        <v>0.142358</v>
      </c>
      <c r="HS580">
        <v>2.87673</v>
      </c>
      <c r="HT580">
        <v>20.1833</v>
      </c>
      <c r="HU580">
        <v>5.22972</v>
      </c>
      <c r="HV580">
        <v>11.974</v>
      </c>
      <c r="HW580">
        <v>4.9706</v>
      </c>
      <c r="HX580">
        <v>3.2896</v>
      </c>
      <c r="HY580">
        <v>9999</v>
      </c>
      <c r="HZ580">
        <v>9999</v>
      </c>
      <c r="IA580">
        <v>9999</v>
      </c>
      <c r="IB580">
        <v>999.9</v>
      </c>
      <c r="IC580">
        <v>4.97295</v>
      </c>
      <c r="ID580">
        <v>1.87751</v>
      </c>
      <c r="IE580">
        <v>1.87561</v>
      </c>
      <c r="IF580">
        <v>1.87842</v>
      </c>
      <c r="IG580">
        <v>1.87513</v>
      </c>
      <c r="IH580">
        <v>1.87866</v>
      </c>
      <c r="II580">
        <v>1.87576</v>
      </c>
      <c r="IJ580">
        <v>1.87697</v>
      </c>
      <c r="IK580">
        <v>0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1.66</v>
      </c>
      <c r="IY580">
        <v>0.1314</v>
      </c>
      <c r="IZ580">
        <v>-0.1194416370607354</v>
      </c>
      <c r="JA580">
        <v>0.002211305909277446</v>
      </c>
      <c r="JB580">
        <v>-1.416678044876584E-06</v>
      </c>
      <c r="JC580">
        <v>5.589822708492042E-10</v>
      </c>
      <c r="JD580">
        <v>-0.0366444106193515</v>
      </c>
      <c r="JE580">
        <v>-0.003883289402147765</v>
      </c>
      <c r="JF580">
        <v>0.001294046794190009</v>
      </c>
      <c r="JG580">
        <v>-2.515066912705432E-05</v>
      </c>
      <c r="JH580">
        <v>14</v>
      </c>
      <c r="JI580">
        <v>2052</v>
      </c>
      <c r="JJ580">
        <v>1</v>
      </c>
      <c r="JK580">
        <v>21</v>
      </c>
      <c r="JL580">
        <v>29355615.4</v>
      </c>
      <c r="JM580">
        <v>29355615.4</v>
      </c>
      <c r="JN580">
        <v>2.8894</v>
      </c>
      <c r="JO580">
        <v>2.51953</v>
      </c>
      <c r="JP580">
        <v>1.39893</v>
      </c>
      <c r="JQ580">
        <v>2.32666</v>
      </c>
      <c r="JR580">
        <v>1.44897</v>
      </c>
      <c r="JS580">
        <v>2.59277</v>
      </c>
      <c r="JT580">
        <v>38.3301</v>
      </c>
      <c r="JU580">
        <v>23.8686</v>
      </c>
      <c r="JV580">
        <v>18</v>
      </c>
      <c r="JW580">
        <v>480.371</v>
      </c>
      <c r="JX580">
        <v>442.658</v>
      </c>
      <c r="JY580">
        <v>19.8055</v>
      </c>
      <c r="JZ580">
        <v>28.9547</v>
      </c>
      <c r="KA580">
        <v>30.0002</v>
      </c>
      <c r="KB580">
        <v>28.6136</v>
      </c>
      <c r="KC580">
        <v>28.6807</v>
      </c>
      <c r="KD580">
        <v>57.8785</v>
      </c>
      <c r="KE580">
        <v>20.5632</v>
      </c>
      <c r="KF580">
        <v>19.0742</v>
      </c>
      <c r="KG580">
        <v>19.7988</v>
      </c>
      <c r="KH580">
        <v>1403.11</v>
      </c>
      <c r="KI580">
        <v>14.831</v>
      </c>
      <c r="KJ580">
        <v>101.034</v>
      </c>
      <c r="KK580">
        <v>100.543</v>
      </c>
    </row>
    <row r="581" spans="1:297">
      <c r="A581">
        <v>565</v>
      </c>
      <c r="B581">
        <v>1761336928.5</v>
      </c>
      <c r="C581">
        <v>8887.900000095367</v>
      </c>
      <c r="D581" t="s">
        <v>1578</v>
      </c>
      <c r="E581" t="s">
        <v>1579</v>
      </c>
      <c r="F581">
        <v>5</v>
      </c>
      <c r="G581" t="s">
        <v>1411</v>
      </c>
      <c r="H581" t="s">
        <v>436</v>
      </c>
      <c r="I581">
        <v>1761336920.714286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1414.974334937125</v>
      </c>
      <c r="AK581">
        <v>1385.625515151515</v>
      </c>
      <c r="AL581">
        <v>3.31785962360328</v>
      </c>
      <c r="AM581">
        <v>65.50159131491658</v>
      </c>
      <c r="AN581">
        <f>(AP581 - AO581 + DY581*1E3/(8.314*(EA581+273.15)) * AR581/DX581 * AQ581) * DX581/(100*DL581) * 1000/(1000 - AP581)</f>
        <v>0</v>
      </c>
      <c r="AO581">
        <v>14.77482088853966</v>
      </c>
      <c r="AP581">
        <v>16.2423903030303</v>
      </c>
      <c r="AQ581">
        <v>-3.552607792439105E-05</v>
      </c>
      <c r="AR581">
        <v>115.3288823850822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1761336920.714286</v>
      </c>
      <c r="DR581">
        <v>1338.924285714286</v>
      </c>
      <c r="DS581">
        <v>1378.251071428571</v>
      </c>
      <c r="DT581">
        <v>16.24105357142857</v>
      </c>
      <c r="DU581">
        <v>14.76283928571429</v>
      </c>
      <c r="DV581">
        <v>1337.282142857143</v>
      </c>
      <c r="DW581">
        <v>16.10957142857143</v>
      </c>
      <c r="DX581">
        <v>500.0165357142857</v>
      </c>
      <c r="DY581">
        <v>90.05825714285713</v>
      </c>
      <c r="DZ581">
        <v>0.04941815357142857</v>
      </c>
      <c r="EA581">
        <v>23.69938928571429</v>
      </c>
      <c r="EB581">
        <v>23.99800714285714</v>
      </c>
      <c r="EC581">
        <v>999.9000000000002</v>
      </c>
      <c r="ED581">
        <v>0</v>
      </c>
      <c r="EE581">
        <v>0</v>
      </c>
      <c r="EF581">
        <v>9996.134642857141</v>
      </c>
      <c r="EG581">
        <v>0</v>
      </c>
      <c r="EH581">
        <v>1132.943214285714</v>
      </c>
      <c r="EI581">
        <v>-39.3269</v>
      </c>
      <c r="EJ581">
        <v>1361.028928571428</v>
      </c>
      <c r="EK581">
        <v>1398.903214285714</v>
      </c>
      <c r="EL581">
        <v>1.478210714285714</v>
      </c>
      <c r="EM581">
        <v>1378.251071428571</v>
      </c>
      <c r="EN581">
        <v>14.76283928571429</v>
      </c>
      <c r="EO581">
        <v>1.462641428571428</v>
      </c>
      <c r="EP581">
        <v>1.329515357142857</v>
      </c>
      <c r="EQ581">
        <v>12.58311071428572</v>
      </c>
      <c r="ER581">
        <v>11.13673571428571</v>
      </c>
      <c r="ES581">
        <v>1199.976071428571</v>
      </c>
      <c r="ET581">
        <v>0.9670055357142856</v>
      </c>
      <c r="EU581">
        <v>0.03299436071428571</v>
      </c>
      <c r="EV581">
        <v>0</v>
      </c>
      <c r="EW581">
        <v>1398.235714285714</v>
      </c>
      <c r="EX581">
        <v>5.000560000000001</v>
      </c>
      <c r="EY581">
        <v>16673.28214285714</v>
      </c>
      <c r="EZ581">
        <v>10316.625</v>
      </c>
      <c r="FA581">
        <v>36.81217857142857</v>
      </c>
      <c r="FB581">
        <v>39.44600000000001</v>
      </c>
      <c r="FC581">
        <v>37.82789285714286</v>
      </c>
      <c r="FD581">
        <v>38.45492857142857</v>
      </c>
      <c r="FE581">
        <v>38.28321428571428</v>
      </c>
      <c r="FF581">
        <v>1155.546071428571</v>
      </c>
      <c r="FG581">
        <v>39.43</v>
      </c>
      <c r="FH581">
        <v>0</v>
      </c>
      <c r="FI581">
        <v>1761336964.4</v>
      </c>
      <c r="FJ581">
        <v>0</v>
      </c>
      <c r="FK581">
        <v>1398.2116</v>
      </c>
      <c r="FL581">
        <v>-9.659999992171239</v>
      </c>
      <c r="FM581">
        <v>-106.1692305265791</v>
      </c>
      <c r="FN581">
        <v>16672.668</v>
      </c>
      <c r="FO581">
        <v>15</v>
      </c>
      <c r="FP581">
        <v>0</v>
      </c>
      <c r="FQ581" t="s">
        <v>439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-39.38018536585366</v>
      </c>
      <c r="GD581">
        <v>0.6113289198606899</v>
      </c>
      <c r="GE581">
        <v>0.1895229872935493</v>
      </c>
      <c r="GF581">
        <v>0</v>
      </c>
      <c r="GG581">
        <v>1398.830588235294</v>
      </c>
      <c r="GH581">
        <v>-9.48449198499795</v>
      </c>
      <c r="GI581">
        <v>0.9678841118539144</v>
      </c>
      <c r="GJ581">
        <v>0</v>
      </c>
      <c r="GK581">
        <v>1.482501707317073</v>
      </c>
      <c r="GL581">
        <v>-0.06983289198606174</v>
      </c>
      <c r="GM581">
        <v>0.009227127265453388</v>
      </c>
      <c r="GN581">
        <v>1</v>
      </c>
      <c r="GO581">
        <v>1</v>
      </c>
      <c r="GP581">
        <v>3</v>
      </c>
      <c r="GQ581" t="s">
        <v>446</v>
      </c>
      <c r="GR581">
        <v>3.12914</v>
      </c>
      <c r="GS581">
        <v>2.72707</v>
      </c>
      <c r="GT581">
        <v>0.18856</v>
      </c>
      <c r="GU581">
        <v>0.193113</v>
      </c>
      <c r="GV581">
        <v>0.08085630000000001</v>
      </c>
      <c r="GW581">
        <v>0.0760757</v>
      </c>
      <c r="GX581">
        <v>24364.5</v>
      </c>
      <c r="GY581">
        <v>23530.5</v>
      </c>
      <c r="GZ581">
        <v>30569.3</v>
      </c>
      <c r="HA581">
        <v>29418</v>
      </c>
      <c r="HB581">
        <v>38775.4</v>
      </c>
      <c r="HC581">
        <v>35770.9</v>
      </c>
      <c r="HD581">
        <v>46743.2</v>
      </c>
      <c r="HE581">
        <v>43708</v>
      </c>
      <c r="HF581">
        <v>1.82932</v>
      </c>
      <c r="HG581">
        <v>1.81778</v>
      </c>
      <c r="HH581">
        <v>0.0332855</v>
      </c>
      <c r="HI581">
        <v>0</v>
      </c>
      <c r="HJ581">
        <v>23.4554</v>
      </c>
      <c r="HK581">
        <v>999.9</v>
      </c>
      <c r="HL581">
        <v>32.8</v>
      </c>
      <c r="HM581">
        <v>32.8</v>
      </c>
      <c r="HN581">
        <v>18.1941</v>
      </c>
      <c r="HO581">
        <v>63.4003</v>
      </c>
      <c r="HP581">
        <v>19.1066</v>
      </c>
      <c r="HQ581">
        <v>1</v>
      </c>
      <c r="HR581">
        <v>0.142632</v>
      </c>
      <c r="HS581">
        <v>2.91742</v>
      </c>
      <c r="HT581">
        <v>20.1824</v>
      </c>
      <c r="HU581">
        <v>5.22897</v>
      </c>
      <c r="HV581">
        <v>11.974</v>
      </c>
      <c r="HW581">
        <v>4.9707</v>
      </c>
      <c r="HX581">
        <v>3.28958</v>
      </c>
      <c r="HY581">
        <v>9999</v>
      </c>
      <c r="HZ581">
        <v>9999</v>
      </c>
      <c r="IA581">
        <v>9999</v>
      </c>
      <c r="IB581">
        <v>999.9</v>
      </c>
      <c r="IC581">
        <v>4.97294</v>
      </c>
      <c r="ID581">
        <v>1.87747</v>
      </c>
      <c r="IE581">
        <v>1.87561</v>
      </c>
      <c r="IF581">
        <v>1.87842</v>
      </c>
      <c r="IG581">
        <v>1.87512</v>
      </c>
      <c r="IH581">
        <v>1.87866</v>
      </c>
      <c r="II581">
        <v>1.87576</v>
      </c>
      <c r="IJ581">
        <v>1.87697</v>
      </c>
      <c r="IK581">
        <v>0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1.68</v>
      </c>
      <c r="IY581">
        <v>0.1315</v>
      </c>
      <c r="IZ581">
        <v>-0.1194416370607354</v>
      </c>
      <c r="JA581">
        <v>0.002211305909277446</v>
      </c>
      <c r="JB581">
        <v>-1.416678044876584E-06</v>
      </c>
      <c r="JC581">
        <v>5.589822708492042E-10</v>
      </c>
      <c r="JD581">
        <v>-0.0366444106193515</v>
      </c>
      <c r="JE581">
        <v>-0.003883289402147765</v>
      </c>
      <c r="JF581">
        <v>0.001294046794190009</v>
      </c>
      <c r="JG581">
        <v>-2.515066912705432E-05</v>
      </c>
      <c r="JH581">
        <v>14</v>
      </c>
      <c r="JI581">
        <v>2052</v>
      </c>
      <c r="JJ581">
        <v>1</v>
      </c>
      <c r="JK581">
        <v>21</v>
      </c>
      <c r="JL581">
        <v>29355615.5</v>
      </c>
      <c r="JM581">
        <v>29355615.5</v>
      </c>
      <c r="JN581">
        <v>2.91748</v>
      </c>
      <c r="JO581">
        <v>2.5293</v>
      </c>
      <c r="JP581">
        <v>1.39893</v>
      </c>
      <c r="JQ581">
        <v>2.32666</v>
      </c>
      <c r="JR581">
        <v>1.44897</v>
      </c>
      <c r="JS581">
        <v>2.57935</v>
      </c>
      <c r="JT581">
        <v>38.3301</v>
      </c>
      <c r="JU581">
        <v>23.8598</v>
      </c>
      <c r="JV581">
        <v>18</v>
      </c>
      <c r="JW581">
        <v>480.264</v>
      </c>
      <c r="JX581">
        <v>442.915</v>
      </c>
      <c r="JY581">
        <v>19.8027</v>
      </c>
      <c r="JZ581">
        <v>28.9568</v>
      </c>
      <c r="KA581">
        <v>30.0005</v>
      </c>
      <c r="KB581">
        <v>28.616</v>
      </c>
      <c r="KC581">
        <v>28.6838</v>
      </c>
      <c r="KD581">
        <v>58.4486</v>
      </c>
      <c r="KE581">
        <v>20.5632</v>
      </c>
      <c r="KF581">
        <v>19.0742</v>
      </c>
      <c r="KG581">
        <v>19.7954</v>
      </c>
      <c r="KH581">
        <v>1423.15</v>
      </c>
      <c r="KI581">
        <v>14.8343</v>
      </c>
      <c r="KJ581">
        <v>101.033</v>
      </c>
      <c r="KK581">
        <v>100.541</v>
      </c>
    </row>
    <row r="582" spans="1:297">
      <c r="A582">
        <v>566</v>
      </c>
      <c r="B582">
        <v>1761336933.5</v>
      </c>
      <c r="C582">
        <v>8892.900000095367</v>
      </c>
      <c r="D582" t="s">
        <v>1580</v>
      </c>
      <c r="E582" t="s">
        <v>1581</v>
      </c>
      <c r="F582">
        <v>5</v>
      </c>
      <c r="G582" t="s">
        <v>1411</v>
      </c>
      <c r="H582" t="s">
        <v>436</v>
      </c>
      <c r="I582">
        <v>1761336926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1430.871460563121</v>
      </c>
      <c r="AK582">
        <v>1401.807878787879</v>
      </c>
      <c r="AL582">
        <v>3.225705686120246</v>
      </c>
      <c r="AM582">
        <v>65.50159131491658</v>
      </c>
      <c r="AN582">
        <f>(AP582 - AO582 + DY582*1E3/(8.314*(EA582+273.15)) * AR582/DX582 * AQ582) * DX582/(100*DL582) * 1000/(1000 - AP582)</f>
        <v>0</v>
      </c>
      <c r="AO582">
        <v>14.79161372946646</v>
      </c>
      <c r="AP582">
        <v>16.24434060606061</v>
      </c>
      <c r="AQ582">
        <v>2.155494584028634E-05</v>
      </c>
      <c r="AR582">
        <v>115.3288823850822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1761336926</v>
      </c>
      <c r="DR582">
        <v>1356.405555555555</v>
      </c>
      <c r="DS582">
        <v>1395.464444444444</v>
      </c>
      <c r="DT582">
        <v>16.24154074074074</v>
      </c>
      <c r="DU582">
        <v>14.77588518518519</v>
      </c>
      <c r="DV582">
        <v>1354.738518518518</v>
      </c>
      <c r="DW582">
        <v>16.11005185185185</v>
      </c>
      <c r="DX582">
        <v>500.0421111111111</v>
      </c>
      <c r="DY582">
        <v>90.05709629629628</v>
      </c>
      <c r="DZ582">
        <v>0.04926822222222222</v>
      </c>
      <c r="EA582">
        <v>23.70162962962963</v>
      </c>
      <c r="EB582">
        <v>24.00306666666667</v>
      </c>
      <c r="EC582">
        <v>999.9000000000001</v>
      </c>
      <c r="ED582">
        <v>0</v>
      </c>
      <c r="EE582">
        <v>0</v>
      </c>
      <c r="EF582">
        <v>10001.59518518519</v>
      </c>
      <c r="EG582">
        <v>0</v>
      </c>
      <c r="EH582">
        <v>1132.968148148148</v>
      </c>
      <c r="EI582">
        <v>-39.05938148148149</v>
      </c>
      <c r="EJ582">
        <v>1378.79962962963</v>
      </c>
      <c r="EK582">
        <v>1416.392962962963</v>
      </c>
      <c r="EL582">
        <v>1.465652222222222</v>
      </c>
      <c r="EM582">
        <v>1395.464444444444</v>
      </c>
      <c r="EN582">
        <v>14.77588518518519</v>
      </c>
      <c r="EO582">
        <v>1.462665555555555</v>
      </c>
      <c r="EP582">
        <v>1.330673333333334</v>
      </c>
      <c r="EQ582">
        <v>12.58337037037037</v>
      </c>
      <c r="ER582">
        <v>11.14984814814815</v>
      </c>
      <c r="ES582">
        <v>1199.998518518519</v>
      </c>
      <c r="ET582">
        <v>0.9670062222222222</v>
      </c>
      <c r="EU582">
        <v>0.03299368518518518</v>
      </c>
      <c r="EV582">
        <v>0</v>
      </c>
      <c r="EW582">
        <v>1397.437407407407</v>
      </c>
      <c r="EX582">
        <v>5.000560000000001</v>
      </c>
      <c r="EY582">
        <v>16664.02592592593</v>
      </c>
      <c r="EZ582">
        <v>10316.81851851852</v>
      </c>
      <c r="FA582">
        <v>36.83762962962963</v>
      </c>
      <c r="FB582">
        <v>39.44633333333333</v>
      </c>
      <c r="FC582">
        <v>37.79611111111111</v>
      </c>
      <c r="FD582">
        <v>38.44870370370371</v>
      </c>
      <c r="FE582">
        <v>38.27518518518518</v>
      </c>
      <c r="FF582">
        <v>1155.568518518518</v>
      </c>
      <c r="FG582">
        <v>39.43</v>
      </c>
      <c r="FH582">
        <v>0</v>
      </c>
      <c r="FI582">
        <v>1761336969.8</v>
      </c>
      <c r="FJ582">
        <v>0</v>
      </c>
      <c r="FK582">
        <v>1397.429230769231</v>
      </c>
      <c r="FL582">
        <v>-10.00478634838476</v>
      </c>
      <c r="FM582">
        <v>-101.8666667004693</v>
      </c>
      <c r="FN582">
        <v>16663.65384615384</v>
      </c>
      <c r="FO582">
        <v>15</v>
      </c>
      <c r="FP582">
        <v>0</v>
      </c>
      <c r="FQ582" t="s">
        <v>439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-39.18202926829269</v>
      </c>
      <c r="GD582">
        <v>3.293222299651591</v>
      </c>
      <c r="GE582">
        <v>0.3826879778770946</v>
      </c>
      <c r="GF582">
        <v>0</v>
      </c>
      <c r="GG582">
        <v>1397.88794117647</v>
      </c>
      <c r="GH582">
        <v>-9.576623385099241</v>
      </c>
      <c r="GI582">
        <v>0.9692318954347557</v>
      </c>
      <c r="GJ582">
        <v>0</v>
      </c>
      <c r="GK582">
        <v>1.472111707317073</v>
      </c>
      <c r="GL582">
        <v>-0.1504181184668983</v>
      </c>
      <c r="GM582">
        <v>0.0156901534918325</v>
      </c>
      <c r="GN582">
        <v>0</v>
      </c>
      <c r="GO582">
        <v>0</v>
      </c>
      <c r="GP582">
        <v>3</v>
      </c>
      <c r="GQ582" t="s">
        <v>497</v>
      </c>
      <c r="GR582">
        <v>3.12957</v>
      </c>
      <c r="GS582">
        <v>2.72662</v>
      </c>
      <c r="GT582">
        <v>0.189889</v>
      </c>
      <c r="GU582">
        <v>0.194467</v>
      </c>
      <c r="GV582">
        <v>0.08086550000000001</v>
      </c>
      <c r="GW582">
        <v>0.07609630000000001</v>
      </c>
      <c r="GX582">
        <v>24324.3</v>
      </c>
      <c r="GY582">
        <v>23490.8</v>
      </c>
      <c r="GZ582">
        <v>30568.9</v>
      </c>
      <c r="HA582">
        <v>29417.8</v>
      </c>
      <c r="HB582">
        <v>38774.6</v>
      </c>
      <c r="HC582">
        <v>35770</v>
      </c>
      <c r="HD582">
        <v>46742.6</v>
      </c>
      <c r="HE582">
        <v>43707.7</v>
      </c>
      <c r="HF582">
        <v>1.82965</v>
      </c>
      <c r="HG582">
        <v>1.81723</v>
      </c>
      <c r="HH582">
        <v>0.0338331</v>
      </c>
      <c r="HI582">
        <v>0</v>
      </c>
      <c r="HJ582">
        <v>23.4554</v>
      </c>
      <c r="HK582">
        <v>999.9</v>
      </c>
      <c r="HL582">
        <v>32.8</v>
      </c>
      <c r="HM582">
        <v>32.8</v>
      </c>
      <c r="HN582">
        <v>18.1965</v>
      </c>
      <c r="HO582">
        <v>63.6503</v>
      </c>
      <c r="HP582">
        <v>19.0064</v>
      </c>
      <c r="HQ582">
        <v>1</v>
      </c>
      <c r="HR582">
        <v>0.142907</v>
      </c>
      <c r="HS582">
        <v>2.9208</v>
      </c>
      <c r="HT582">
        <v>20.1822</v>
      </c>
      <c r="HU582">
        <v>5.22957</v>
      </c>
      <c r="HV582">
        <v>11.974</v>
      </c>
      <c r="HW582">
        <v>4.97095</v>
      </c>
      <c r="HX582">
        <v>3.28955</v>
      </c>
      <c r="HY582">
        <v>9999</v>
      </c>
      <c r="HZ582">
        <v>9999</v>
      </c>
      <c r="IA582">
        <v>9999</v>
      </c>
      <c r="IB582">
        <v>999.9</v>
      </c>
      <c r="IC582">
        <v>4.97293</v>
      </c>
      <c r="ID582">
        <v>1.87747</v>
      </c>
      <c r="IE582">
        <v>1.8756</v>
      </c>
      <c r="IF582">
        <v>1.87838</v>
      </c>
      <c r="IG582">
        <v>1.87514</v>
      </c>
      <c r="IH582">
        <v>1.87866</v>
      </c>
      <c r="II582">
        <v>1.87576</v>
      </c>
      <c r="IJ582">
        <v>1.87696</v>
      </c>
      <c r="IK582">
        <v>0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1.7</v>
      </c>
      <c r="IY582">
        <v>0.1316</v>
      </c>
      <c r="IZ582">
        <v>-0.1194416370607354</v>
      </c>
      <c r="JA582">
        <v>0.002211305909277446</v>
      </c>
      <c r="JB582">
        <v>-1.416678044876584E-06</v>
      </c>
      <c r="JC582">
        <v>5.589822708492042E-10</v>
      </c>
      <c r="JD582">
        <v>-0.0366444106193515</v>
      </c>
      <c r="JE582">
        <v>-0.003883289402147765</v>
      </c>
      <c r="JF582">
        <v>0.001294046794190009</v>
      </c>
      <c r="JG582">
        <v>-2.515066912705432E-05</v>
      </c>
      <c r="JH582">
        <v>14</v>
      </c>
      <c r="JI582">
        <v>2052</v>
      </c>
      <c r="JJ582">
        <v>1</v>
      </c>
      <c r="JK582">
        <v>21</v>
      </c>
      <c r="JL582">
        <v>29355615.6</v>
      </c>
      <c r="JM582">
        <v>29355615.6</v>
      </c>
      <c r="JN582">
        <v>2.94312</v>
      </c>
      <c r="JO582">
        <v>2.53052</v>
      </c>
      <c r="JP582">
        <v>1.39893</v>
      </c>
      <c r="JQ582">
        <v>2.32544</v>
      </c>
      <c r="JR582">
        <v>1.44897</v>
      </c>
      <c r="JS582">
        <v>2.48535</v>
      </c>
      <c r="JT582">
        <v>38.3301</v>
      </c>
      <c r="JU582">
        <v>23.8511</v>
      </c>
      <c r="JV582">
        <v>18</v>
      </c>
      <c r="JW582">
        <v>480.458</v>
      </c>
      <c r="JX582">
        <v>442.591</v>
      </c>
      <c r="JY582">
        <v>19.7986</v>
      </c>
      <c r="JZ582">
        <v>28.9592</v>
      </c>
      <c r="KA582">
        <v>30.0003</v>
      </c>
      <c r="KB582">
        <v>28.6185</v>
      </c>
      <c r="KC582">
        <v>28.6863</v>
      </c>
      <c r="KD582">
        <v>58.9529</v>
      </c>
      <c r="KE582">
        <v>20.5632</v>
      </c>
      <c r="KF582">
        <v>19.0742</v>
      </c>
      <c r="KG582">
        <v>19.7953</v>
      </c>
      <c r="KH582">
        <v>1436.5</v>
      </c>
      <c r="KI582">
        <v>14.8377</v>
      </c>
      <c r="KJ582">
        <v>101.032</v>
      </c>
      <c r="KK582">
        <v>100.54</v>
      </c>
    </row>
    <row r="583" spans="1:297">
      <c r="A583">
        <v>567</v>
      </c>
      <c r="B583">
        <v>1761336938.5</v>
      </c>
      <c r="C583">
        <v>8897.900000095367</v>
      </c>
      <c r="D583" t="s">
        <v>1582</v>
      </c>
      <c r="E583" t="s">
        <v>1583</v>
      </c>
      <c r="F583">
        <v>5</v>
      </c>
      <c r="G583" t="s">
        <v>1411</v>
      </c>
      <c r="H583" t="s">
        <v>436</v>
      </c>
      <c r="I583">
        <v>1761336930.714286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1447.787682601745</v>
      </c>
      <c r="AK583">
        <v>1418.517757575757</v>
      </c>
      <c r="AL583">
        <v>3.338022557208574</v>
      </c>
      <c r="AM583">
        <v>65.50159131491658</v>
      </c>
      <c r="AN583">
        <f>(AP583 - AO583 + DY583*1E3/(8.314*(EA583+273.15)) * AR583/DX583 * AQ583) * DX583/(100*DL583) * 1000/(1000 - AP583)</f>
        <v>0</v>
      </c>
      <c r="AO583">
        <v>14.79640519503104</v>
      </c>
      <c r="AP583">
        <v>16.24145090909091</v>
      </c>
      <c r="AQ583">
        <v>-2.245311918954914E-05</v>
      </c>
      <c r="AR583">
        <v>115.3288823850822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1761336930.714286</v>
      </c>
      <c r="DR583">
        <v>1371.806428571429</v>
      </c>
      <c r="DS583">
        <v>1410.732142857143</v>
      </c>
      <c r="DT583">
        <v>16.24205</v>
      </c>
      <c r="DU583">
        <v>14.78789642857143</v>
      </c>
      <c r="DV583">
        <v>1370.116071428571</v>
      </c>
      <c r="DW583">
        <v>16.11056071428571</v>
      </c>
      <c r="DX583">
        <v>500.0647142857143</v>
      </c>
      <c r="DY583">
        <v>90.05748214285714</v>
      </c>
      <c r="DZ583">
        <v>0.04901965714285713</v>
      </c>
      <c r="EA583">
        <v>23.70277857142858</v>
      </c>
      <c r="EB583">
        <v>24.00476428571429</v>
      </c>
      <c r="EC583">
        <v>999.9000000000002</v>
      </c>
      <c r="ED583">
        <v>0</v>
      </c>
      <c r="EE583">
        <v>0</v>
      </c>
      <c r="EF583">
        <v>10004.43964285714</v>
      </c>
      <c r="EG583">
        <v>0</v>
      </c>
      <c r="EH583">
        <v>1132.988928571429</v>
      </c>
      <c r="EI583">
        <v>-38.92702857142856</v>
      </c>
      <c r="EJ583">
        <v>1394.454285714286</v>
      </c>
      <c r="EK583">
        <v>1431.906785714286</v>
      </c>
      <c r="EL583">
        <v>1.454155714285714</v>
      </c>
      <c r="EM583">
        <v>1410.732142857143</v>
      </c>
      <c r="EN583">
        <v>14.78789642857143</v>
      </c>
      <c r="EO583">
        <v>1.4627175</v>
      </c>
      <c r="EP583">
        <v>1.331760714285714</v>
      </c>
      <c r="EQ583">
        <v>12.58391071428571</v>
      </c>
      <c r="ER583">
        <v>11.16216071428572</v>
      </c>
      <c r="ES583">
        <v>1200.003571428571</v>
      </c>
      <c r="ET583">
        <v>0.9670064285714284</v>
      </c>
      <c r="EU583">
        <v>0.03299348214285715</v>
      </c>
      <c r="EV583">
        <v>0</v>
      </c>
      <c r="EW583">
        <v>1396.713214285714</v>
      </c>
      <c r="EX583">
        <v>5.000560000000001</v>
      </c>
      <c r="EY583">
        <v>16655.51785714286</v>
      </c>
      <c r="EZ583">
        <v>10316.85714285714</v>
      </c>
      <c r="FA583">
        <v>36.81446428571428</v>
      </c>
      <c r="FB583">
        <v>39.45049999999999</v>
      </c>
      <c r="FC583">
        <v>37.79892857142857</v>
      </c>
      <c r="FD583">
        <v>38.42607142857143</v>
      </c>
      <c r="FE583">
        <v>38.26757142857143</v>
      </c>
      <c r="FF583">
        <v>1155.573571428571</v>
      </c>
      <c r="FG583">
        <v>39.43</v>
      </c>
      <c r="FH583">
        <v>0</v>
      </c>
      <c r="FI583">
        <v>1761336974.6</v>
      </c>
      <c r="FJ583">
        <v>0</v>
      </c>
      <c r="FK583">
        <v>1396.653076923077</v>
      </c>
      <c r="FL583">
        <v>-9.405128217647709</v>
      </c>
      <c r="FM583">
        <v>-111.5076922317293</v>
      </c>
      <c r="FN583">
        <v>16654.89230769231</v>
      </c>
      <c r="FO583">
        <v>15</v>
      </c>
      <c r="FP583">
        <v>0</v>
      </c>
      <c r="FQ583" t="s">
        <v>439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-39.07963658536585</v>
      </c>
      <c r="GD583">
        <v>1.963480139372793</v>
      </c>
      <c r="GE583">
        <v>0.3412312925318757</v>
      </c>
      <c r="GF583">
        <v>0</v>
      </c>
      <c r="GG583">
        <v>1397.151470588235</v>
      </c>
      <c r="GH583">
        <v>-9.636516430925486</v>
      </c>
      <c r="GI583">
        <v>0.9725228935848693</v>
      </c>
      <c r="GJ583">
        <v>0</v>
      </c>
      <c r="GK583">
        <v>1.462047804878049</v>
      </c>
      <c r="GL583">
        <v>-0.1459484320557523</v>
      </c>
      <c r="GM583">
        <v>0.01532954910195484</v>
      </c>
      <c r="GN583">
        <v>0</v>
      </c>
      <c r="GO583">
        <v>0</v>
      </c>
      <c r="GP583">
        <v>3</v>
      </c>
      <c r="GQ583" t="s">
        <v>497</v>
      </c>
      <c r="GR583">
        <v>3.12934</v>
      </c>
      <c r="GS583">
        <v>2.72616</v>
      </c>
      <c r="GT583">
        <v>0.191251</v>
      </c>
      <c r="GU583">
        <v>0.195838</v>
      </c>
      <c r="GV583">
        <v>0.08085589999999999</v>
      </c>
      <c r="GW583">
        <v>0.07610699999999999</v>
      </c>
      <c r="GX583">
        <v>24283.3</v>
      </c>
      <c r="GY583">
        <v>23451</v>
      </c>
      <c r="GZ583">
        <v>30568.9</v>
      </c>
      <c r="HA583">
        <v>29418.2</v>
      </c>
      <c r="HB583">
        <v>38774.7</v>
      </c>
      <c r="HC583">
        <v>35770.2</v>
      </c>
      <c r="HD583">
        <v>46742.1</v>
      </c>
      <c r="HE583">
        <v>43708.3</v>
      </c>
      <c r="HF583">
        <v>1.82948</v>
      </c>
      <c r="HG583">
        <v>1.81745</v>
      </c>
      <c r="HH583">
        <v>0.033617</v>
      </c>
      <c r="HI583">
        <v>0</v>
      </c>
      <c r="HJ583">
        <v>23.4554</v>
      </c>
      <c r="HK583">
        <v>999.9</v>
      </c>
      <c r="HL583">
        <v>32.8</v>
      </c>
      <c r="HM583">
        <v>32.8</v>
      </c>
      <c r="HN583">
        <v>18.194</v>
      </c>
      <c r="HO583">
        <v>62.7303</v>
      </c>
      <c r="HP583">
        <v>19.2909</v>
      </c>
      <c r="HQ583">
        <v>1</v>
      </c>
      <c r="HR583">
        <v>0.143176</v>
      </c>
      <c r="HS583">
        <v>2.96012</v>
      </c>
      <c r="HT583">
        <v>20.1814</v>
      </c>
      <c r="HU583">
        <v>5.22792</v>
      </c>
      <c r="HV583">
        <v>11.974</v>
      </c>
      <c r="HW583">
        <v>4.97045</v>
      </c>
      <c r="HX583">
        <v>3.28938</v>
      </c>
      <c r="HY583">
        <v>9999</v>
      </c>
      <c r="HZ583">
        <v>9999</v>
      </c>
      <c r="IA583">
        <v>9999</v>
      </c>
      <c r="IB583">
        <v>999.9</v>
      </c>
      <c r="IC583">
        <v>4.97296</v>
      </c>
      <c r="ID583">
        <v>1.87748</v>
      </c>
      <c r="IE583">
        <v>1.87559</v>
      </c>
      <c r="IF583">
        <v>1.87838</v>
      </c>
      <c r="IG583">
        <v>1.87512</v>
      </c>
      <c r="IH583">
        <v>1.87865</v>
      </c>
      <c r="II583">
        <v>1.87576</v>
      </c>
      <c r="IJ583">
        <v>1.87694</v>
      </c>
      <c r="IK583">
        <v>0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1.73</v>
      </c>
      <c r="IY583">
        <v>0.1315</v>
      </c>
      <c r="IZ583">
        <v>-0.1194416370607354</v>
      </c>
      <c r="JA583">
        <v>0.002211305909277446</v>
      </c>
      <c r="JB583">
        <v>-1.416678044876584E-06</v>
      </c>
      <c r="JC583">
        <v>5.589822708492042E-10</v>
      </c>
      <c r="JD583">
        <v>-0.0366444106193515</v>
      </c>
      <c r="JE583">
        <v>-0.003883289402147765</v>
      </c>
      <c r="JF583">
        <v>0.001294046794190009</v>
      </c>
      <c r="JG583">
        <v>-2.515066912705432E-05</v>
      </c>
      <c r="JH583">
        <v>14</v>
      </c>
      <c r="JI583">
        <v>2052</v>
      </c>
      <c r="JJ583">
        <v>1</v>
      </c>
      <c r="JK583">
        <v>21</v>
      </c>
      <c r="JL583">
        <v>29355615.6</v>
      </c>
      <c r="JM583">
        <v>29355615.6</v>
      </c>
      <c r="JN583">
        <v>2.97119</v>
      </c>
      <c r="JO583">
        <v>2.51709</v>
      </c>
      <c r="JP583">
        <v>1.39893</v>
      </c>
      <c r="JQ583">
        <v>2.32544</v>
      </c>
      <c r="JR583">
        <v>1.44897</v>
      </c>
      <c r="JS583">
        <v>2.56958</v>
      </c>
      <c r="JT583">
        <v>38.3301</v>
      </c>
      <c r="JU583">
        <v>23.8598</v>
      </c>
      <c r="JV583">
        <v>18</v>
      </c>
      <c r="JW583">
        <v>480.378</v>
      </c>
      <c r="JX583">
        <v>442.749</v>
      </c>
      <c r="JY583">
        <v>19.7915</v>
      </c>
      <c r="JZ583">
        <v>28.9615</v>
      </c>
      <c r="KA583">
        <v>30.0004</v>
      </c>
      <c r="KB583">
        <v>28.6209</v>
      </c>
      <c r="KC583">
        <v>28.6887</v>
      </c>
      <c r="KD583">
        <v>59.5304</v>
      </c>
      <c r="KE583">
        <v>20.5632</v>
      </c>
      <c r="KF583">
        <v>19.0742</v>
      </c>
      <c r="KG583">
        <v>19.7856</v>
      </c>
      <c r="KH583">
        <v>1456.55</v>
      </c>
      <c r="KI583">
        <v>14.8492</v>
      </c>
      <c r="KJ583">
        <v>101.031</v>
      </c>
      <c r="KK583">
        <v>100.542</v>
      </c>
    </row>
    <row r="584" spans="1:297">
      <c r="A584">
        <v>568</v>
      </c>
      <c r="B584">
        <v>1761336943.5</v>
      </c>
      <c r="C584">
        <v>8902.900000095367</v>
      </c>
      <c r="D584" t="s">
        <v>1584</v>
      </c>
      <c r="E584" t="s">
        <v>1585</v>
      </c>
      <c r="F584">
        <v>5</v>
      </c>
      <c r="G584" t="s">
        <v>1411</v>
      </c>
      <c r="H584" t="s">
        <v>436</v>
      </c>
      <c r="I584">
        <v>1761336936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1464.854233351455</v>
      </c>
      <c r="AK584">
        <v>1435.277878787878</v>
      </c>
      <c r="AL584">
        <v>3.368901084380225</v>
      </c>
      <c r="AM584">
        <v>65.50159131491658</v>
      </c>
      <c r="AN584">
        <f>(AP584 - AO584 + DY584*1E3/(8.314*(EA584+273.15)) * AR584/DX584 * AQ584) * DX584/(100*DL584) * 1000/(1000 - AP584)</f>
        <v>0</v>
      </c>
      <c r="AO584">
        <v>14.797386138745</v>
      </c>
      <c r="AP584">
        <v>16.24011818181817</v>
      </c>
      <c r="AQ584">
        <v>-2.324009512812011E-05</v>
      </c>
      <c r="AR584">
        <v>115.3288823850822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1761336936</v>
      </c>
      <c r="DR584">
        <v>1388.962962962963</v>
      </c>
      <c r="DS584">
        <v>1428.060740740741</v>
      </c>
      <c r="DT584">
        <v>16.24242592592593</v>
      </c>
      <c r="DU584">
        <v>14.79548888888889</v>
      </c>
      <c r="DV584">
        <v>1387.247407407408</v>
      </c>
      <c r="DW584">
        <v>16.11093333333334</v>
      </c>
      <c r="DX584">
        <v>500.0317407407408</v>
      </c>
      <c r="DY584">
        <v>90.0587074074074</v>
      </c>
      <c r="DZ584">
        <v>0.04891685185185185</v>
      </c>
      <c r="EA584">
        <v>23.70466666666666</v>
      </c>
      <c r="EB584">
        <v>24.00861851851851</v>
      </c>
      <c r="EC584">
        <v>999.9000000000001</v>
      </c>
      <c r="ED584">
        <v>0</v>
      </c>
      <c r="EE584">
        <v>0</v>
      </c>
      <c r="EF584">
        <v>9987.961111111112</v>
      </c>
      <c r="EG584">
        <v>0</v>
      </c>
      <c r="EH584">
        <v>1133.001481481482</v>
      </c>
      <c r="EI584">
        <v>-39.09880740740741</v>
      </c>
      <c r="EJ584">
        <v>1411.894814814815</v>
      </c>
      <c r="EK584">
        <v>1449.507037037037</v>
      </c>
      <c r="EL584">
        <v>1.446943703703704</v>
      </c>
      <c r="EM584">
        <v>1428.060740740741</v>
      </c>
      <c r="EN584">
        <v>14.79548888888889</v>
      </c>
      <c r="EO584">
        <v>1.462771481481481</v>
      </c>
      <c r="EP584">
        <v>1.332462962962963</v>
      </c>
      <c r="EQ584">
        <v>12.58447777777778</v>
      </c>
      <c r="ER584">
        <v>11.17010740740741</v>
      </c>
      <c r="ES584">
        <v>1200.005925925926</v>
      </c>
      <c r="ET584">
        <v>0.9670065555555554</v>
      </c>
      <c r="EU584">
        <v>0.03299335925925927</v>
      </c>
      <c r="EV584">
        <v>0</v>
      </c>
      <c r="EW584">
        <v>1395.831481481482</v>
      </c>
      <c r="EX584">
        <v>5.000560000000001</v>
      </c>
      <c r="EY584">
        <v>16646.15185185185</v>
      </c>
      <c r="EZ584">
        <v>10316.87037037037</v>
      </c>
      <c r="FA584">
        <v>36.69192592592593</v>
      </c>
      <c r="FB584">
        <v>39.44633333333333</v>
      </c>
      <c r="FC584">
        <v>37.76822222222223</v>
      </c>
      <c r="FD584">
        <v>38.42337037037037</v>
      </c>
      <c r="FE584">
        <v>38.23814814814815</v>
      </c>
      <c r="FF584">
        <v>1155.575925925926</v>
      </c>
      <c r="FG584">
        <v>39.43</v>
      </c>
      <c r="FH584">
        <v>0</v>
      </c>
      <c r="FI584">
        <v>1761336979.4</v>
      </c>
      <c r="FJ584">
        <v>0</v>
      </c>
      <c r="FK584">
        <v>1395.865384615385</v>
      </c>
      <c r="FL584">
        <v>-9.967863246343867</v>
      </c>
      <c r="FM584">
        <v>-106.2905983150407</v>
      </c>
      <c r="FN584">
        <v>16646.5</v>
      </c>
      <c r="FO584">
        <v>15</v>
      </c>
      <c r="FP584">
        <v>0</v>
      </c>
      <c r="FQ584" t="s">
        <v>439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-39.05832</v>
      </c>
      <c r="GD584">
        <v>-1.737057410881722</v>
      </c>
      <c r="GE584">
        <v>0.3307716132016164</v>
      </c>
      <c r="GF584">
        <v>0</v>
      </c>
      <c r="GG584">
        <v>1396.347352941176</v>
      </c>
      <c r="GH584">
        <v>-10.02154316715063</v>
      </c>
      <c r="GI584">
        <v>1.005310337872098</v>
      </c>
      <c r="GJ584">
        <v>0</v>
      </c>
      <c r="GK584">
        <v>1.45212375</v>
      </c>
      <c r="GL584">
        <v>-0.08904168855534986</v>
      </c>
      <c r="GM584">
        <v>0.009713209739190218</v>
      </c>
      <c r="GN584">
        <v>1</v>
      </c>
      <c r="GO584">
        <v>1</v>
      </c>
      <c r="GP584">
        <v>3</v>
      </c>
      <c r="GQ584" t="s">
        <v>446</v>
      </c>
      <c r="GR584">
        <v>3.12911</v>
      </c>
      <c r="GS584">
        <v>2.72665</v>
      </c>
      <c r="GT584">
        <v>0.192602</v>
      </c>
      <c r="GU584">
        <v>0.197206</v>
      </c>
      <c r="GV584">
        <v>0.0808495</v>
      </c>
      <c r="GW584">
        <v>0.0761154</v>
      </c>
      <c r="GX584">
        <v>24242.3</v>
      </c>
      <c r="GY584">
        <v>23410.6</v>
      </c>
      <c r="GZ584">
        <v>30568.3</v>
      </c>
      <c r="HA584">
        <v>29417.5</v>
      </c>
      <c r="HB584">
        <v>38774.8</v>
      </c>
      <c r="HC584">
        <v>35769.1</v>
      </c>
      <c r="HD584">
        <v>46741.8</v>
      </c>
      <c r="HE584">
        <v>43707.4</v>
      </c>
      <c r="HF584">
        <v>1.82865</v>
      </c>
      <c r="HG584">
        <v>1.81782</v>
      </c>
      <c r="HH584">
        <v>0.0335611</v>
      </c>
      <c r="HI584">
        <v>0</v>
      </c>
      <c r="HJ584">
        <v>23.4554</v>
      </c>
      <c r="HK584">
        <v>999.9</v>
      </c>
      <c r="HL584">
        <v>32.8</v>
      </c>
      <c r="HM584">
        <v>32.8</v>
      </c>
      <c r="HN584">
        <v>18.1927</v>
      </c>
      <c r="HO584">
        <v>62.8603</v>
      </c>
      <c r="HP584">
        <v>19.0705</v>
      </c>
      <c r="HQ584">
        <v>1</v>
      </c>
      <c r="HR584">
        <v>0.143404</v>
      </c>
      <c r="HS584">
        <v>2.96129</v>
      </c>
      <c r="HT584">
        <v>20.1816</v>
      </c>
      <c r="HU584">
        <v>5.23017</v>
      </c>
      <c r="HV584">
        <v>11.974</v>
      </c>
      <c r="HW584">
        <v>4.97085</v>
      </c>
      <c r="HX584">
        <v>3.2898</v>
      </c>
      <c r="HY584">
        <v>9999</v>
      </c>
      <c r="HZ584">
        <v>9999</v>
      </c>
      <c r="IA584">
        <v>9999</v>
      </c>
      <c r="IB584">
        <v>999.9</v>
      </c>
      <c r="IC584">
        <v>4.97295</v>
      </c>
      <c r="ID584">
        <v>1.87748</v>
      </c>
      <c r="IE584">
        <v>1.8756</v>
      </c>
      <c r="IF584">
        <v>1.87839</v>
      </c>
      <c r="IG584">
        <v>1.87513</v>
      </c>
      <c r="IH584">
        <v>1.87866</v>
      </c>
      <c r="II584">
        <v>1.87576</v>
      </c>
      <c r="IJ584">
        <v>1.87696</v>
      </c>
      <c r="IK584">
        <v>0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1.75</v>
      </c>
      <c r="IY584">
        <v>0.1314</v>
      </c>
      <c r="IZ584">
        <v>-0.1194416370607354</v>
      </c>
      <c r="JA584">
        <v>0.002211305909277446</v>
      </c>
      <c r="JB584">
        <v>-1.416678044876584E-06</v>
      </c>
      <c r="JC584">
        <v>5.589822708492042E-10</v>
      </c>
      <c r="JD584">
        <v>-0.0366444106193515</v>
      </c>
      <c r="JE584">
        <v>-0.003883289402147765</v>
      </c>
      <c r="JF584">
        <v>0.001294046794190009</v>
      </c>
      <c r="JG584">
        <v>-2.515066912705432E-05</v>
      </c>
      <c r="JH584">
        <v>14</v>
      </c>
      <c r="JI584">
        <v>2052</v>
      </c>
      <c r="JJ584">
        <v>1</v>
      </c>
      <c r="JK584">
        <v>21</v>
      </c>
      <c r="JL584">
        <v>29355615.7</v>
      </c>
      <c r="JM584">
        <v>29355615.7</v>
      </c>
      <c r="JN584">
        <v>2.99683</v>
      </c>
      <c r="JO584">
        <v>2.52563</v>
      </c>
      <c r="JP584">
        <v>1.39893</v>
      </c>
      <c r="JQ584">
        <v>2.32666</v>
      </c>
      <c r="JR584">
        <v>1.44897</v>
      </c>
      <c r="JS584">
        <v>2.59155</v>
      </c>
      <c r="JT584">
        <v>38.3301</v>
      </c>
      <c r="JU584">
        <v>23.8686</v>
      </c>
      <c r="JV584">
        <v>18</v>
      </c>
      <c r="JW584">
        <v>479.942</v>
      </c>
      <c r="JX584">
        <v>442.996</v>
      </c>
      <c r="JY584">
        <v>19.7808</v>
      </c>
      <c r="JZ584">
        <v>28.964</v>
      </c>
      <c r="KA584">
        <v>30.0004</v>
      </c>
      <c r="KB584">
        <v>28.6234</v>
      </c>
      <c r="KC584">
        <v>28.6905</v>
      </c>
      <c r="KD584">
        <v>60.0287</v>
      </c>
      <c r="KE584">
        <v>20.5632</v>
      </c>
      <c r="KF584">
        <v>19.0742</v>
      </c>
      <c r="KG584">
        <v>19.7786</v>
      </c>
      <c r="KH584">
        <v>1469.91</v>
      </c>
      <c r="KI584">
        <v>14.8557</v>
      </c>
      <c r="KJ584">
        <v>101.03</v>
      </c>
      <c r="KK584">
        <v>100.539</v>
      </c>
    </row>
    <row r="585" spans="1:297">
      <c r="A585">
        <v>569</v>
      </c>
      <c r="B585">
        <v>1761336948.5</v>
      </c>
      <c r="C585">
        <v>8907.900000095367</v>
      </c>
      <c r="D585" t="s">
        <v>1586</v>
      </c>
      <c r="E585" t="s">
        <v>1587</v>
      </c>
      <c r="F585">
        <v>5</v>
      </c>
      <c r="G585" t="s">
        <v>1411</v>
      </c>
      <c r="H585" t="s">
        <v>436</v>
      </c>
      <c r="I585">
        <v>1761336940.714286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1481.76882644511</v>
      </c>
      <c r="AK585">
        <v>1452.067696969696</v>
      </c>
      <c r="AL585">
        <v>3.354477062377277</v>
      </c>
      <c r="AM585">
        <v>65.50159131491658</v>
      </c>
      <c r="AN585">
        <f>(AP585 - AO585 + DY585*1E3/(8.314*(EA585+273.15)) * AR585/DX585 * AQ585) * DX585/(100*DL585) * 1000/(1000 - AP585)</f>
        <v>0</v>
      </c>
      <c r="AO585">
        <v>14.80034778707575</v>
      </c>
      <c r="AP585">
        <v>16.23561939393939</v>
      </c>
      <c r="AQ585">
        <v>-2.507721692864838E-05</v>
      </c>
      <c r="AR585">
        <v>115.3288823850822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1761336940.714286</v>
      </c>
      <c r="DR585">
        <v>1404.421785714286</v>
      </c>
      <c r="DS585">
        <v>1443.814642857143</v>
      </c>
      <c r="DT585">
        <v>16.24064285714286</v>
      </c>
      <c r="DU585">
        <v>14.79816428571428</v>
      </c>
      <c r="DV585">
        <v>1402.683571428571</v>
      </c>
      <c r="DW585">
        <v>16.10918571428572</v>
      </c>
      <c r="DX585">
        <v>500.0089285714286</v>
      </c>
      <c r="DY585">
        <v>90.05997500000002</v>
      </c>
      <c r="DZ585">
        <v>0.04887909285714286</v>
      </c>
      <c r="EA585">
        <v>23.70606428571429</v>
      </c>
      <c r="EB585">
        <v>24.00834285714286</v>
      </c>
      <c r="EC585">
        <v>999.9000000000002</v>
      </c>
      <c r="ED585">
        <v>0</v>
      </c>
      <c r="EE585">
        <v>0</v>
      </c>
      <c r="EF585">
        <v>9985.263928571429</v>
      </c>
      <c r="EG585">
        <v>0</v>
      </c>
      <c r="EH585">
        <v>1132.997857142857</v>
      </c>
      <c r="EI585">
        <v>-39.3936</v>
      </c>
      <c r="EJ585">
        <v>1427.606785714286</v>
      </c>
      <c r="EK585">
        <v>1465.501071428571</v>
      </c>
      <c r="EL585">
        <v>1.442489285714286</v>
      </c>
      <c r="EM585">
        <v>1443.814642857143</v>
      </c>
      <c r="EN585">
        <v>14.79816428571428</v>
      </c>
      <c r="EO585">
        <v>1.462632142857143</v>
      </c>
      <c r="EP585">
        <v>1.3327225</v>
      </c>
      <c r="EQ585">
        <v>12.583025</v>
      </c>
      <c r="ER585">
        <v>11.17304642857143</v>
      </c>
      <c r="ES585">
        <v>1200.011785714286</v>
      </c>
      <c r="ET585">
        <v>0.9670067499999998</v>
      </c>
      <c r="EU585">
        <v>0.032993175</v>
      </c>
      <c r="EV585">
        <v>0</v>
      </c>
      <c r="EW585">
        <v>1395.1575</v>
      </c>
      <c r="EX585">
        <v>5.000560000000001</v>
      </c>
      <c r="EY585">
        <v>16637.74285714286</v>
      </c>
      <c r="EZ585">
        <v>10316.92857142857</v>
      </c>
      <c r="FA585">
        <v>36.65832142857143</v>
      </c>
      <c r="FB585">
        <v>39.44374999999999</v>
      </c>
      <c r="FC585">
        <v>37.77646428571428</v>
      </c>
      <c r="FD585">
        <v>38.41950000000001</v>
      </c>
      <c r="FE585">
        <v>38.24757142857142</v>
      </c>
      <c r="FF585">
        <v>1155.581785714286</v>
      </c>
      <c r="FG585">
        <v>39.43</v>
      </c>
      <c r="FH585">
        <v>0</v>
      </c>
      <c r="FI585">
        <v>1761336984.8</v>
      </c>
      <c r="FJ585">
        <v>0</v>
      </c>
      <c r="FK585">
        <v>1395.0288</v>
      </c>
      <c r="FL585">
        <v>-8.57692308168269</v>
      </c>
      <c r="FM585">
        <v>-104.7307694512236</v>
      </c>
      <c r="FN585">
        <v>16636.124</v>
      </c>
      <c r="FO585">
        <v>15</v>
      </c>
      <c r="FP585">
        <v>0</v>
      </c>
      <c r="FQ585" t="s">
        <v>439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-39.1900725</v>
      </c>
      <c r="GD585">
        <v>-3.909538086303889</v>
      </c>
      <c r="GE585">
        <v>0.389413740119362</v>
      </c>
      <c r="GF585">
        <v>0</v>
      </c>
      <c r="GG585">
        <v>1395.63705882353</v>
      </c>
      <c r="GH585">
        <v>-9.046906039874969</v>
      </c>
      <c r="GI585">
        <v>0.9113613908735981</v>
      </c>
      <c r="GJ585">
        <v>0</v>
      </c>
      <c r="GK585">
        <v>1.44521475</v>
      </c>
      <c r="GL585">
        <v>-0.05414487804878217</v>
      </c>
      <c r="GM585">
        <v>0.005237492714792061</v>
      </c>
      <c r="GN585">
        <v>1</v>
      </c>
      <c r="GO585">
        <v>1</v>
      </c>
      <c r="GP585">
        <v>3</v>
      </c>
      <c r="GQ585" t="s">
        <v>446</v>
      </c>
      <c r="GR585">
        <v>3.1291</v>
      </c>
      <c r="GS585">
        <v>2.72711</v>
      </c>
      <c r="GT585">
        <v>0.193955</v>
      </c>
      <c r="GU585">
        <v>0.198558</v>
      </c>
      <c r="GV585">
        <v>0.08083509999999999</v>
      </c>
      <c r="GW585">
        <v>0.0761271</v>
      </c>
      <c r="GX585">
        <v>24201.6</v>
      </c>
      <c r="GY585">
        <v>23371.3</v>
      </c>
      <c r="GZ585">
        <v>30568.3</v>
      </c>
      <c r="HA585">
        <v>29417.7</v>
      </c>
      <c r="HB585">
        <v>38775.3</v>
      </c>
      <c r="HC585">
        <v>35769</v>
      </c>
      <c r="HD585">
        <v>46741.5</v>
      </c>
      <c r="HE585">
        <v>43707.6</v>
      </c>
      <c r="HF585">
        <v>1.82887</v>
      </c>
      <c r="HG585">
        <v>1.81785</v>
      </c>
      <c r="HH585">
        <v>0.0338554</v>
      </c>
      <c r="HI585">
        <v>0</v>
      </c>
      <c r="HJ585">
        <v>23.4554</v>
      </c>
      <c r="HK585">
        <v>999.9</v>
      </c>
      <c r="HL585">
        <v>32.8</v>
      </c>
      <c r="HM585">
        <v>32.8</v>
      </c>
      <c r="HN585">
        <v>18.1941</v>
      </c>
      <c r="HO585">
        <v>63.2303</v>
      </c>
      <c r="HP585">
        <v>19.1146</v>
      </c>
      <c r="HQ585">
        <v>1</v>
      </c>
      <c r="HR585">
        <v>0.143486</v>
      </c>
      <c r="HS585">
        <v>2.9748</v>
      </c>
      <c r="HT585">
        <v>20.1812</v>
      </c>
      <c r="HU585">
        <v>5.22822</v>
      </c>
      <c r="HV585">
        <v>11.974</v>
      </c>
      <c r="HW585">
        <v>4.9705</v>
      </c>
      <c r="HX585">
        <v>3.28958</v>
      </c>
      <c r="HY585">
        <v>9999</v>
      </c>
      <c r="HZ585">
        <v>9999</v>
      </c>
      <c r="IA585">
        <v>9999</v>
      </c>
      <c r="IB585">
        <v>999.9</v>
      </c>
      <c r="IC585">
        <v>4.97295</v>
      </c>
      <c r="ID585">
        <v>1.8775</v>
      </c>
      <c r="IE585">
        <v>1.8756</v>
      </c>
      <c r="IF585">
        <v>1.8784</v>
      </c>
      <c r="IG585">
        <v>1.87511</v>
      </c>
      <c r="IH585">
        <v>1.87866</v>
      </c>
      <c r="II585">
        <v>1.87576</v>
      </c>
      <c r="IJ585">
        <v>1.87695</v>
      </c>
      <c r="IK585">
        <v>0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1.78</v>
      </c>
      <c r="IY585">
        <v>0.1314</v>
      </c>
      <c r="IZ585">
        <v>-0.1194416370607354</v>
      </c>
      <c r="JA585">
        <v>0.002211305909277446</v>
      </c>
      <c r="JB585">
        <v>-1.416678044876584E-06</v>
      </c>
      <c r="JC585">
        <v>5.589822708492042E-10</v>
      </c>
      <c r="JD585">
        <v>-0.0366444106193515</v>
      </c>
      <c r="JE585">
        <v>-0.003883289402147765</v>
      </c>
      <c r="JF585">
        <v>0.001294046794190009</v>
      </c>
      <c r="JG585">
        <v>-2.515066912705432E-05</v>
      </c>
      <c r="JH585">
        <v>14</v>
      </c>
      <c r="JI585">
        <v>2052</v>
      </c>
      <c r="JJ585">
        <v>1</v>
      </c>
      <c r="JK585">
        <v>21</v>
      </c>
      <c r="JL585">
        <v>29355615.8</v>
      </c>
      <c r="JM585">
        <v>29355615.8</v>
      </c>
      <c r="JN585">
        <v>3.02612</v>
      </c>
      <c r="JO585">
        <v>2.5354</v>
      </c>
      <c r="JP585">
        <v>1.39893</v>
      </c>
      <c r="JQ585">
        <v>2.32666</v>
      </c>
      <c r="JR585">
        <v>1.44897</v>
      </c>
      <c r="JS585">
        <v>2.47437</v>
      </c>
      <c r="JT585">
        <v>38.3301</v>
      </c>
      <c r="JU585">
        <v>23.8511</v>
      </c>
      <c r="JV585">
        <v>18</v>
      </c>
      <c r="JW585">
        <v>480.081</v>
      </c>
      <c r="JX585">
        <v>443.03</v>
      </c>
      <c r="JY585">
        <v>19.7716</v>
      </c>
      <c r="JZ585">
        <v>28.9659</v>
      </c>
      <c r="KA585">
        <v>30.0001</v>
      </c>
      <c r="KB585">
        <v>28.6258</v>
      </c>
      <c r="KC585">
        <v>28.693</v>
      </c>
      <c r="KD585">
        <v>60.6037</v>
      </c>
      <c r="KE585">
        <v>20.5632</v>
      </c>
      <c r="KF585">
        <v>19.0742</v>
      </c>
      <c r="KG585">
        <v>19.769</v>
      </c>
      <c r="KH585">
        <v>1490.16</v>
      </c>
      <c r="KI585">
        <v>14.8686</v>
      </c>
      <c r="KJ585">
        <v>101.03</v>
      </c>
      <c r="KK585">
        <v>100.54</v>
      </c>
    </row>
    <row r="586" spans="1:297">
      <c r="A586">
        <v>570</v>
      </c>
      <c r="B586">
        <v>1761336953.5</v>
      </c>
      <c r="C586">
        <v>8912.900000095367</v>
      </c>
      <c r="D586" t="s">
        <v>1588</v>
      </c>
      <c r="E586" t="s">
        <v>1589</v>
      </c>
      <c r="F586">
        <v>5</v>
      </c>
      <c r="G586" t="s">
        <v>1411</v>
      </c>
      <c r="H586" t="s">
        <v>436</v>
      </c>
      <c r="I586">
        <v>1761336946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1498.975532728276</v>
      </c>
      <c r="AK586">
        <v>1469.15606060606</v>
      </c>
      <c r="AL586">
        <v>3.424247828303868</v>
      </c>
      <c r="AM586">
        <v>65.50159131491658</v>
      </c>
      <c r="AN586">
        <f>(AP586 - AO586 + DY586*1E3/(8.314*(EA586+273.15)) * AR586/DX586 * AQ586) * DX586/(100*DL586) * 1000/(1000 - AP586)</f>
        <v>0</v>
      </c>
      <c r="AO586">
        <v>14.80403041420655</v>
      </c>
      <c r="AP586">
        <v>16.23093636363636</v>
      </c>
      <c r="AQ586">
        <v>-3.801917731975579E-05</v>
      </c>
      <c r="AR586">
        <v>115.3288823850822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1761336946</v>
      </c>
      <c r="DR586">
        <v>1421.911851851852</v>
      </c>
      <c r="DS586">
        <v>1461.573703703704</v>
      </c>
      <c r="DT586">
        <v>16.23711851851852</v>
      </c>
      <c r="DU586">
        <v>14.80089259259259</v>
      </c>
      <c r="DV586">
        <v>1420.147037037037</v>
      </c>
      <c r="DW586">
        <v>16.10571111111111</v>
      </c>
      <c r="DX586">
        <v>499.9657407407408</v>
      </c>
      <c r="DY586">
        <v>90.06039629629629</v>
      </c>
      <c r="DZ586">
        <v>0.04906972592592593</v>
      </c>
      <c r="EA586">
        <v>23.7068074074074</v>
      </c>
      <c r="EB586">
        <v>24.00918888888889</v>
      </c>
      <c r="EC586">
        <v>999.9000000000001</v>
      </c>
      <c r="ED586">
        <v>0</v>
      </c>
      <c r="EE586">
        <v>0</v>
      </c>
      <c r="EF586">
        <v>9988.515555555558</v>
      </c>
      <c r="EG586">
        <v>0</v>
      </c>
      <c r="EH586">
        <v>1132.996296296296</v>
      </c>
      <c r="EI586">
        <v>-39.66175555555556</v>
      </c>
      <c r="EJ586">
        <v>1445.381111111111</v>
      </c>
      <c r="EK586">
        <v>1483.531111111111</v>
      </c>
      <c r="EL586">
        <v>1.436222962962963</v>
      </c>
      <c r="EM586">
        <v>1461.573703703704</v>
      </c>
      <c r="EN586">
        <v>14.80089259259259</v>
      </c>
      <c r="EO586">
        <v>1.462320740740741</v>
      </c>
      <c r="EP586">
        <v>1.332974814814815</v>
      </c>
      <c r="EQ586">
        <v>12.57978518518519</v>
      </c>
      <c r="ER586">
        <v>11.1758962962963</v>
      </c>
      <c r="ES586">
        <v>1200.013333333334</v>
      </c>
      <c r="ET586">
        <v>0.9670068888888886</v>
      </c>
      <c r="EU586">
        <v>0.03299304074074074</v>
      </c>
      <c r="EV586">
        <v>0</v>
      </c>
      <c r="EW586">
        <v>1394.34</v>
      </c>
      <c r="EX586">
        <v>5.000560000000001</v>
      </c>
      <c r="EY586">
        <v>16628.4962962963</v>
      </c>
      <c r="EZ586">
        <v>10316.94814814815</v>
      </c>
      <c r="FA586">
        <v>36.66181481481482</v>
      </c>
      <c r="FB586">
        <v>39.43699999999999</v>
      </c>
      <c r="FC586">
        <v>37.77977777777777</v>
      </c>
      <c r="FD586">
        <v>38.43725925925925</v>
      </c>
      <c r="FE586">
        <v>38.2405925925926</v>
      </c>
      <c r="FF586">
        <v>1155.583333333333</v>
      </c>
      <c r="FG586">
        <v>39.43</v>
      </c>
      <c r="FH586">
        <v>0</v>
      </c>
      <c r="FI586">
        <v>1761336989.6</v>
      </c>
      <c r="FJ586">
        <v>0</v>
      </c>
      <c r="FK586">
        <v>1394.2548</v>
      </c>
      <c r="FL586">
        <v>-9.096923086941946</v>
      </c>
      <c r="FM586">
        <v>-115.5692310448119</v>
      </c>
      <c r="FN586">
        <v>16627.648</v>
      </c>
      <c r="FO586">
        <v>15</v>
      </c>
      <c r="FP586">
        <v>0</v>
      </c>
      <c r="FQ586" t="s">
        <v>439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-39.49081707317074</v>
      </c>
      <c r="GD586">
        <v>-2.862708710801362</v>
      </c>
      <c r="GE586">
        <v>0.2971828901473165</v>
      </c>
      <c r="GF586">
        <v>0</v>
      </c>
      <c r="GG586">
        <v>1394.788529411764</v>
      </c>
      <c r="GH586">
        <v>-9.157372038621485</v>
      </c>
      <c r="GI586">
        <v>0.9249042314587383</v>
      </c>
      <c r="GJ586">
        <v>0</v>
      </c>
      <c r="GK586">
        <v>1.439399268292683</v>
      </c>
      <c r="GL586">
        <v>-0.07032878048780293</v>
      </c>
      <c r="GM586">
        <v>0.00703615866314122</v>
      </c>
      <c r="GN586">
        <v>1</v>
      </c>
      <c r="GO586">
        <v>1</v>
      </c>
      <c r="GP586">
        <v>3</v>
      </c>
      <c r="GQ586" t="s">
        <v>446</v>
      </c>
      <c r="GR586">
        <v>3.12919</v>
      </c>
      <c r="GS586">
        <v>2.72737</v>
      </c>
      <c r="GT586">
        <v>0.195317</v>
      </c>
      <c r="GU586">
        <v>0.199919</v>
      </c>
      <c r="GV586">
        <v>0.080818</v>
      </c>
      <c r="GW586">
        <v>0.0761361</v>
      </c>
      <c r="GX586">
        <v>24160.2</v>
      </c>
      <c r="GY586">
        <v>23331.1</v>
      </c>
      <c r="GZ586">
        <v>30567.8</v>
      </c>
      <c r="HA586">
        <v>29417.2</v>
      </c>
      <c r="HB586">
        <v>38775.4</v>
      </c>
      <c r="HC586">
        <v>35768.1</v>
      </c>
      <c r="HD586">
        <v>46740.6</v>
      </c>
      <c r="HE586">
        <v>43706.8</v>
      </c>
      <c r="HF586">
        <v>1.82903</v>
      </c>
      <c r="HG586">
        <v>1.81778</v>
      </c>
      <c r="HH586">
        <v>0.0335053</v>
      </c>
      <c r="HI586">
        <v>0</v>
      </c>
      <c r="HJ586">
        <v>23.4554</v>
      </c>
      <c r="HK586">
        <v>999.9</v>
      </c>
      <c r="HL586">
        <v>32.8</v>
      </c>
      <c r="HM586">
        <v>32.8</v>
      </c>
      <c r="HN586">
        <v>18.194</v>
      </c>
      <c r="HO586">
        <v>63.8103</v>
      </c>
      <c r="HP586">
        <v>19.359</v>
      </c>
      <c r="HQ586">
        <v>1</v>
      </c>
      <c r="HR586">
        <v>0.14375</v>
      </c>
      <c r="HS586">
        <v>2.97919</v>
      </c>
      <c r="HT586">
        <v>20.1811</v>
      </c>
      <c r="HU586">
        <v>5.22957</v>
      </c>
      <c r="HV586">
        <v>11.974</v>
      </c>
      <c r="HW586">
        <v>4.9709</v>
      </c>
      <c r="HX586">
        <v>3.28975</v>
      </c>
      <c r="HY586">
        <v>9999</v>
      </c>
      <c r="HZ586">
        <v>9999</v>
      </c>
      <c r="IA586">
        <v>9999</v>
      </c>
      <c r="IB586">
        <v>999.9</v>
      </c>
      <c r="IC586">
        <v>4.97296</v>
      </c>
      <c r="ID586">
        <v>1.87757</v>
      </c>
      <c r="IE586">
        <v>1.87561</v>
      </c>
      <c r="IF586">
        <v>1.87848</v>
      </c>
      <c r="IG586">
        <v>1.87515</v>
      </c>
      <c r="IH586">
        <v>1.87866</v>
      </c>
      <c r="II586">
        <v>1.87579</v>
      </c>
      <c r="IJ586">
        <v>1.87698</v>
      </c>
      <c r="IK586">
        <v>0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1.81</v>
      </c>
      <c r="IY586">
        <v>0.1313</v>
      </c>
      <c r="IZ586">
        <v>-0.1194416370607354</v>
      </c>
      <c r="JA586">
        <v>0.002211305909277446</v>
      </c>
      <c r="JB586">
        <v>-1.416678044876584E-06</v>
      </c>
      <c r="JC586">
        <v>5.589822708492042E-10</v>
      </c>
      <c r="JD586">
        <v>-0.0366444106193515</v>
      </c>
      <c r="JE586">
        <v>-0.003883289402147765</v>
      </c>
      <c r="JF586">
        <v>0.001294046794190009</v>
      </c>
      <c r="JG586">
        <v>-2.515066912705432E-05</v>
      </c>
      <c r="JH586">
        <v>14</v>
      </c>
      <c r="JI586">
        <v>2052</v>
      </c>
      <c r="JJ586">
        <v>1</v>
      </c>
      <c r="JK586">
        <v>21</v>
      </c>
      <c r="JL586">
        <v>29355615.9</v>
      </c>
      <c r="JM586">
        <v>29355615.9</v>
      </c>
      <c r="JN586">
        <v>3.05176</v>
      </c>
      <c r="JO586">
        <v>2.51587</v>
      </c>
      <c r="JP586">
        <v>1.39893</v>
      </c>
      <c r="JQ586">
        <v>2.32666</v>
      </c>
      <c r="JR586">
        <v>1.44897</v>
      </c>
      <c r="JS586">
        <v>2.58789</v>
      </c>
      <c r="JT586">
        <v>38.3301</v>
      </c>
      <c r="JU586">
        <v>23.8598</v>
      </c>
      <c r="JV586">
        <v>18</v>
      </c>
      <c r="JW586">
        <v>480.177</v>
      </c>
      <c r="JX586">
        <v>443.006</v>
      </c>
      <c r="JY586">
        <v>19.7621</v>
      </c>
      <c r="JZ586">
        <v>28.9683</v>
      </c>
      <c r="KA586">
        <v>30.0003</v>
      </c>
      <c r="KB586">
        <v>28.6279</v>
      </c>
      <c r="KC586">
        <v>28.696</v>
      </c>
      <c r="KD586">
        <v>61.1069</v>
      </c>
      <c r="KE586">
        <v>20.2872</v>
      </c>
      <c r="KF586">
        <v>19.0742</v>
      </c>
      <c r="KG586">
        <v>19.7605</v>
      </c>
      <c r="KH586">
        <v>1503.76</v>
      </c>
      <c r="KI586">
        <v>14.8823</v>
      </c>
      <c r="KJ586">
        <v>101.028</v>
      </c>
      <c r="KK586">
        <v>100.538</v>
      </c>
    </row>
    <row r="587" spans="1:297">
      <c r="A587">
        <v>571</v>
      </c>
      <c r="B587">
        <v>1761336958.5</v>
      </c>
      <c r="C587">
        <v>8917.900000095367</v>
      </c>
      <c r="D587" t="s">
        <v>1590</v>
      </c>
      <c r="E587" t="s">
        <v>1591</v>
      </c>
      <c r="F587">
        <v>5</v>
      </c>
      <c r="G587" t="s">
        <v>1411</v>
      </c>
      <c r="H587" t="s">
        <v>436</v>
      </c>
      <c r="I587">
        <v>1761336950.714286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1516.054181430985</v>
      </c>
      <c r="AK587">
        <v>1486.163151515151</v>
      </c>
      <c r="AL587">
        <v>3.404944978136157</v>
      </c>
      <c r="AM587">
        <v>65.50159131491658</v>
      </c>
      <c r="AN587">
        <f>(AP587 - AO587 + DY587*1E3/(8.314*(EA587+273.15)) * AR587/DX587 * AQ587) * DX587/(100*DL587) * 1000/(1000 - AP587)</f>
        <v>0</v>
      </c>
      <c r="AO587">
        <v>14.80500069546988</v>
      </c>
      <c r="AP587">
        <v>16.22467696969697</v>
      </c>
      <c r="AQ587">
        <v>-2.428238207260064E-05</v>
      </c>
      <c r="AR587">
        <v>115.3288823850822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1761336950.714286</v>
      </c>
      <c r="DR587">
        <v>1437.641428571429</v>
      </c>
      <c r="DS587">
        <v>1477.426428571429</v>
      </c>
      <c r="DT587">
        <v>16.2331</v>
      </c>
      <c r="DU587">
        <v>14.80552857142857</v>
      </c>
      <c r="DV587">
        <v>1435.851785714286</v>
      </c>
      <c r="DW587">
        <v>16.10176785714286</v>
      </c>
      <c r="DX587">
        <v>500.0173571428572</v>
      </c>
      <c r="DY587">
        <v>90.06124285714284</v>
      </c>
      <c r="DZ587">
        <v>0.04915456785714286</v>
      </c>
      <c r="EA587">
        <v>23.70616785714286</v>
      </c>
      <c r="EB587">
        <v>24.00867857142857</v>
      </c>
      <c r="EC587">
        <v>999.9000000000002</v>
      </c>
      <c r="ED587">
        <v>0</v>
      </c>
      <c r="EE587">
        <v>0</v>
      </c>
      <c r="EF587">
        <v>10009.72928571429</v>
      </c>
      <c r="EG587">
        <v>0</v>
      </c>
      <c r="EH587">
        <v>1132.9825</v>
      </c>
      <c r="EI587">
        <v>-39.78465714285715</v>
      </c>
      <c r="EJ587">
        <v>1461.363928571428</v>
      </c>
      <c r="EK587">
        <v>1499.628214285714</v>
      </c>
      <c r="EL587">
        <v>1.4275675</v>
      </c>
      <c r="EM587">
        <v>1477.426428571429</v>
      </c>
      <c r="EN587">
        <v>14.80552857142857</v>
      </c>
      <c r="EO587">
        <v>1.461973214285714</v>
      </c>
      <c r="EP587">
        <v>1.333404642857143</v>
      </c>
      <c r="EQ587">
        <v>12.57615714285714</v>
      </c>
      <c r="ER587">
        <v>11.18075</v>
      </c>
      <c r="ES587">
        <v>1200.008214285714</v>
      </c>
      <c r="ET587">
        <v>0.9670068214285712</v>
      </c>
      <c r="EU587">
        <v>0.03299314642857143</v>
      </c>
      <c r="EV587">
        <v>0</v>
      </c>
      <c r="EW587">
        <v>1393.688928571428</v>
      </c>
      <c r="EX587">
        <v>5.000560000000001</v>
      </c>
      <c r="EY587">
        <v>16619.81785714286</v>
      </c>
      <c r="EZ587">
        <v>10316.91071428572</v>
      </c>
      <c r="FA587">
        <v>36.69617857142857</v>
      </c>
      <c r="FB587">
        <v>39.43699999999999</v>
      </c>
      <c r="FC587">
        <v>37.77657142857142</v>
      </c>
      <c r="FD587">
        <v>38.41503571428571</v>
      </c>
      <c r="FE587">
        <v>38.23867857142857</v>
      </c>
      <c r="FF587">
        <v>1155.578214285714</v>
      </c>
      <c r="FG587">
        <v>39.43</v>
      </c>
      <c r="FH587">
        <v>0</v>
      </c>
      <c r="FI587">
        <v>1761336994.4</v>
      </c>
      <c r="FJ587">
        <v>0</v>
      </c>
      <c r="FK587">
        <v>1393.5648</v>
      </c>
      <c r="FL587">
        <v>-10.07923076849759</v>
      </c>
      <c r="FM587">
        <v>-107.8999997655241</v>
      </c>
      <c r="FN587">
        <v>16618.94</v>
      </c>
      <c r="FO587">
        <v>15</v>
      </c>
      <c r="FP587">
        <v>0</v>
      </c>
      <c r="FQ587" t="s">
        <v>439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-39.65794634146341</v>
      </c>
      <c r="GD587">
        <v>-2.161143554007142</v>
      </c>
      <c r="GE587">
        <v>0.2332260999676658</v>
      </c>
      <c r="GF587">
        <v>0</v>
      </c>
      <c r="GG587">
        <v>1394.128823529412</v>
      </c>
      <c r="GH587">
        <v>-9.137356764936417</v>
      </c>
      <c r="GI587">
        <v>0.9290151797211171</v>
      </c>
      <c r="GJ587">
        <v>0</v>
      </c>
      <c r="GK587">
        <v>1.434159268292683</v>
      </c>
      <c r="GL587">
        <v>-0.08693121951219412</v>
      </c>
      <c r="GM587">
        <v>0.008874613942889934</v>
      </c>
      <c r="GN587">
        <v>1</v>
      </c>
      <c r="GO587">
        <v>1</v>
      </c>
      <c r="GP587">
        <v>3</v>
      </c>
      <c r="GQ587" t="s">
        <v>446</v>
      </c>
      <c r="GR587">
        <v>3.12953</v>
      </c>
      <c r="GS587">
        <v>2.72669</v>
      </c>
      <c r="GT587">
        <v>0.196662</v>
      </c>
      <c r="GU587">
        <v>0.201264</v>
      </c>
      <c r="GV587">
        <v>0.0807996</v>
      </c>
      <c r="GW587">
        <v>0.0762642</v>
      </c>
      <c r="GX587">
        <v>24120.1</v>
      </c>
      <c r="GY587">
        <v>23292.2</v>
      </c>
      <c r="GZ587">
        <v>30568.1</v>
      </c>
      <c r="HA587">
        <v>29417.6</v>
      </c>
      <c r="HB587">
        <v>38776.6</v>
      </c>
      <c r="HC587">
        <v>35763.4</v>
      </c>
      <c r="HD587">
        <v>46741</v>
      </c>
      <c r="HE587">
        <v>43707.1</v>
      </c>
      <c r="HF587">
        <v>1.82975</v>
      </c>
      <c r="HG587">
        <v>1.8175</v>
      </c>
      <c r="HH587">
        <v>0.033807</v>
      </c>
      <c r="HI587">
        <v>0</v>
      </c>
      <c r="HJ587">
        <v>23.4563</v>
      </c>
      <c r="HK587">
        <v>999.9</v>
      </c>
      <c r="HL587">
        <v>32.8</v>
      </c>
      <c r="HM587">
        <v>32.8</v>
      </c>
      <c r="HN587">
        <v>18.1952</v>
      </c>
      <c r="HO587">
        <v>63.5503</v>
      </c>
      <c r="HP587">
        <v>19.0064</v>
      </c>
      <c r="HQ587">
        <v>1</v>
      </c>
      <c r="HR587">
        <v>0.143841</v>
      </c>
      <c r="HS587">
        <v>2.99346</v>
      </c>
      <c r="HT587">
        <v>20.1808</v>
      </c>
      <c r="HU587">
        <v>5.22972</v>
      </c>
      <c r="HV587">
        <v>11.974</v>
      </c>
      <c r="HW587">
        <v>4.97065</v>
      </c>
      <c r="HX587">
        <v>3.2896</v>
      </c>
      <c r="HY587">
        <v>9999</v>
      </c>
      <c r="HZ587">
        <v>9999</v>
      </c>
      <c r="IA587">
        <v>9999</v>
      </c>
      <c r="IB587">
        <v>999.9</v>
      </c>
      <c r="IC587">
        <v>4.97297</v>
      </c>
      <c r="ID587">
        <v>1.87751</v>
      </c>
      <c r="IE587">
        <v>1.87561</v>
      </c>
      <c r="IF587">
        <v>1.87843</v>
      </c>
      <c r="IG587">
        <v>1.87513</v>
      </c>
      <c r="IH587">
        <v>1.87866</v>
      </c>
      <c r="II587">
        <v>1.87577</v>
      </c>
      <c r="IJ587">
        <v>1.87696</v>
      </c>
      <c r="IK587">
        <v>0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1.83</v>
      </c>
      <c r="IY587">
        <v>0.1312</v>
      </c>
      <c r="IZ587">
        <v>-0.1194416370607354</v>
      </c>
      <c r="JA587">
        <v>0.002211305909277446</v>
      </c>
      <c r="JB587">
        <v>-1.416678044876584E-06</v>
      </c>
      <c r="JC587">
        <v>5.589822708492042E-10</v>
      </c>
      <c r="JD587">
        <v>-0.0366444106193515</v>
      </c>
      <c r="JE587">
        <v>-0.003883289402147765</v>
      </c>
      <c r="JF587">
        <v>0.001294046794190009</v>
      </c>
      <c r="JG587">
        <v>-2.515066912705432E-05</v>
      </c>
      <c r="JH587">
        <v>14</v>
      </c>
      <c r="JI587">
        <v>2052</v>
      </c>
      <c r="JJ587">
        <v>1</v>
      </c>
      <c r="JK587">
        <v>21</v>
      </c>
      <c r="JL587">
        <v>29355616</v>
      </c>
      <c r="JM587">
        <v>29355616</v>
      </c>
      <c r="JN587">
        <v>3.07983</v>
      </c>
      <c r="JO587">
        <v>2.52319</v>
      </c>
      <c r="JP587">
        <v>1.39893</v>
      </c>
      <c r="JQ587">
        <v>2.32666</v>
      </c>
      <c r="JR587">
        <v>1.44897</v>
      </c>
      <c r="JS587">
        <v>2.59888</v>
      </c>
      <c r="JT587">
        <v>38.3301</v>
      </c>
      <c r="JU587">
        <v>23.8686</v>
      </c>
      <c r="JV587">
        <v>18</v>
      </c>
      <c r="JW587">
        <v>480.59</v>
      </c>
      <c r="JX587">
        <v>442.849</v>
      </c>
      <c r="JY587">
        <v>19.7542</v>
      </c>
      <c r="JZ587">
        <v>28.9702</v>
      </c>
      <c r="KA587">
        <v>30.0003</v>
      </c>
      <c r="KB587">
        <v>28.6303</v>
      </c>
      <c r="KC587">
        <v>28.6979</v>
      </c>
      <c r="KD587">
        <v>61.6864</v>
      </c>
      <c r="KE587">
        <v>20.2872</v>
      </c>
      <c r="KF587">
        <v>19.0742</v>
      </c>
      <c r="KG587">
        <v>19.7515</v>
      </c>
      <c r="KH587">
        <v>1523.8</v>
      </c>
      <c r="KI587">
        <v>14.895</v>
      </c>
      <c r="KJ587">
        <v>101.029</v>
      </c>
      <c r="KK587">
        <v>100.539</v>
      </c>
    </row>
    <row r="588" spans="1:297">
      <c r="A588">
        <v>572</v>
      </c>
      <c r="B588">
        <v>1761336963.5</v>
      </c>
      <c r="C588">
        <v>8922.900000095367</v>
      </c>
      <c r="D588" t="s">
        <v>1592</v>
      </c>
      <c r="E588" t="s">
        <v>1593</v>
      </c>
      <c r="F588">
        <v>5</v>
      </c>
      <c r="G588" t="s">
        <v>1411</v>
      </c>
      <c r="H588" t="s">
        <v>436</v>
      </c>
      <c r="I588">
        <v>1761336956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1533.258220354504</v>
      </c>
      <c r="AK588">
        <v>1503.382848484848</v>
      </c>
      <c r="AL588">
        <v>3.457414114556895</v>
      </c>
      <c r="AM588">
        <v>65.50159131491658</v>
      </c>
      <c r="AN588">
        <f>(AP588 - AO588 + DY588*1E3/(8.314*(EA588+273.15)) * AR588/DX588 * AQ588) * DX588/(100*DL588) * 1000/(1000 - AP588)</f>
        <v>0</v>
      </c>
      <c r="AO588">
        <v>14.86314320615959</v>
      </c>
      <c r="AP588">
        <v>16.23781212121212</v>
      </c>
      <c r="AQ588">
        <v>7.974381310014768E-05</v>
      </c>
      <c r="AR588">
        <v>115.3288823850822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1761336956</v>
      </c>
      <c r="DR588">
        <v>1455.357777777778</v>
      </c>
      <c r="DS588">
        <v>1495.265555555555</v>
      </c>
      <c r="DT588">
        <v>16.23062222222222</v>
      </c>
      <c r="DU588">
        <v>14.82708148148148</v>
      </c>
      <c r="DV588">
        <v>1453.53962962963</v>
      </c>
      <c r="DW588">
        <v>16.09932222222222</v>
      </c>
      <c r="DX588">
        <v>500.0342592592593</v>
      </c>
      <c r="DY588">
        <v>90.06134444444443</v>
      </c>
      <c r="DZ588">
        <v>0.04924252222222222</v>
      </c>
      <c r="EA588">
        <v>23.70461851851852</v>
      </c>
      <c r="EB588">
        <v>24.00858888888889</v>
      </c>
      <c r="EC588">
        <v>999.9000000000001</v>
      </c>
      <c r="ED588">
        <v>0</v>
      </c>
      <c r="EE588">
        <v>0</v>
      </c>
      <c r="EF588">
        <v>10010.51481481482</v>
      </c>
      <c r="EG588">
        <v>0</v>
      </c>
      <c r="EH588">
        <v>1132.967037037037</v>
      </c>
      <c r="EI588">
        <v>-39.90758148148148</v>
      </c>
      <c r="EJ588">
        <v>1479.368148148148</v>
      </c>
      <c r="EK588">
        <v>1517.76962962963</v>
      </c>
      <c r="EL588">
        <v>1.403531851851852</v>
      </c>
      <c r="EM588">
        <v>1495.265555555555</v>
      </c>
      <c r="EN588">
        <v>14.82708148148148</v>
      </c>
      <c r="EO588">
        <v>1.461751111111111</v>
      </c>
      <c r="EP588">
        <v>1.335346666666667</v>
      </c>
      <c r="EQ588">
        <v>12.57384444444445</v>
      </c>
      <c r="ER588">
        <v>11.20267407407407</v>
      </c>
      <c r="ES588">
        <v>1199.98</v>
      </c>
      <c r="ET588">
        <v>0.9670060370370369</v>
      </c>
      <c r="EU588">
        <v>0.03299392592592593</v>
      </c>
      <c r="EV588">
        <v>0</v>
      </c>
      <c r="EW588">
        <v>1392.905555555556</v>
      </c>
      <c r="EX588">
        <v>5.000560000000001</v>
      </c>
      <c r="EY588">
        <v>16609.84074074074</v>
      </c>
      <c r="EZ588">
        <v>10316.66666666666</v>
      </c>
      <c r="FA588">
        <v>36.7497037037037</v>
      </c>
      <c r="FB588">
        <v>39.43699999999999</v>
      </c>
      <c r="FC588">
        <v>37.76840740740741</v>
      </c>
      <c r="FD588">
        <v>38.4002962962963</v>
      </c>
      <c r="FE588">
        <v>38.23133333333334</v>
      </c>
      <c r="FF588">
        <v>1155.55</v>
      </c>
      <c r="FG588">
        <v>39.43</v>
      </c>
      <c r="FH588">
        <v>0</v>
      </c>
      <c r="FI588">
        <v>1761336999.8</v>
      </c>
      <c r="FJ588">
        <v>0</v>
      </c>
      <c r="FK588">
        <v>1392.810769230769</v>
      </c>
      <c r="FL588">
        <v>-7.737435907133771</v>
      </c>
      <c r="FM588">
        <v>-109.2752136725139</v>
      </c>
      <c r="FN588">
        <v>16609.51923076923</v>
      </c>
      <c r="FO588">
        <v>15</v>
      </c>
      <c r="FP588">
        <v>0</v>
      </c>
      <c r="FQ588" t="s">
        <v>439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-39.82606341463414</v>
      </c>
      <c r="GD588">
        <v>-1.358207665505266</v>
      </c>
      <c r="GE588">
        <v>0.145577776976144</v>
      </c>
      <c r="GF588">
        <v>0</v>
      </c>
      <c r="GG588">
        <v>1393.305</v>
      </c>
      <c r="GH588">
        <v>-8.752482818686191</v>
      </c>
      <c r="GI588">
        <v>0.9004582166874825</v>
      </c>
      <c r="GJ588">
        <v>0</v>
      </c>
      <c r="GK588">
        <v>1.413549512195122</v>
      </c>
      <c r="GL588">
        <v>-0.25340717770035</v>
      </c>
      <c r="GM588">
        <v>0.02755051802896789</v>
      </c>
      <c r="GN588">
        <v>0</v>
      </c>
      <c r="GO588">
        <v>0</v>
      </c>
      <c r="GP588">
        <v>3</v>
      </c>
      <c r="GQ588" t="s">
        <v>497</v>
      </c>
      <c r="GR588">
        <v>3.12938</v>
      </c>
      <c r="GS588">
        <v>2.72693</v>
      </c>
      <c r="GT588">
        <v>0.198005</v>
      </c>
      <c r="GU588">
        <v>0.202601</v>
      </c>
      <c r="GV588">
        <v>0.080845</v>
      </c>
      <c r="GW588">
        <v>0.0763881</v>
      </c>
      <c r="GX588">
        <v>24079.6</v>
      </c>
      <c r="GY588">
        <v>23252.6</v>
      </c>
      <c r="GZ588">
        <v>30568</v>
      </c>
      <c r="HA588">
        <v>29416.9</v>
      </c>
      <c r="HB588">
        <v>38774.6</v>
      </c>
      <c r="HC588">
        <v>35757.8</v>
      </c>
      <c r="HD588">
        <v>46740.8</v>
      </c>
      <c r="HE588">
        <v>43706.1</v>
      </c>
      <c r="HF588">
        <v>1.82897</v>
      </c>
      <c r="HG588">
        <v>1.81778</v>
      </c>
      <c r="HH588">
        <v>0.0331737</v>
      </c>
      <c r="HI588">
        <v>0</v>
      </c>
      <c r="HJ588">
        <v>23.4554</v>
      </c>
      <c r="HK588">
        <v>999.9</v>
      </c>
      <c r="HL588">
        <v>32.8</v>
      </c>
      <c r="HM588">
        <v>32.8</v>
      </c>
      <c r="HN588">
        <v>18.1943</v>
      </c>
      <c r="HO588">
        <v>63.5903</v>
      </c>
      <c r="HP588">
        <v>18.9864</v>
      </c>
      <c r="HQ588">
        <v>1</v>
      </c>
      <c r="HR588">
        <v>0.144136</v>
      </c>
      <c r="HS588">
        <v>3.00263</v>
      </c>
      <c r="HT588">
        <v>20.1808</v>
      </c>
      <c r="HU588">
        <v>5.23032</v>
      </c>
      <c r="HV588">
        <v>11.974</v>
      </c>
      <c r="HW588">
        <v>4.9711</v>
      </c>
      <c r="HX588">
        <v>3.28973</v>
      </c>
      <c r="HY588">
        <v>9999</v>
      </c>
      <c r="HZ588">
        <v>9999</v>
      </c>
      <c r="IA588">
        <v>9999</v>
      </c>
      <c r="IB588">
        <v>999.9</v>
      </c>
      <c r="IC588">
        <v>4.97295</v>
      </c>
      <c r="ID588">
        <v>1.87756</v>
      </c>
      <c r="IE588">
        <v>1.87561</v>
      </c>
      <c r="IF588">
        <v>1.87846</v>
      </c>
      <c r="IG588">
        <v>1.87515</v>
      </c>
      <c r="IH588">
        <v>1.87866</v>
      </c>
      <c r="II588">
        <v>1.87577</v>
      </c>
      <c r="IJ588">
        <v>1.87698</v>
      </c>
      <c r="IK588">
        <v>0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1.86</v>
      </c>
      <c r="IY588">
        <v>0.1314</v>
      </c>
      <c r="IZ588">
        <v>-0.1194416370607354</v>
      </c>
      <c r="JA588">
        <v>0.002211305909277446</v>
      </c>
      <c r="JB588">
        <v>-1.416678044876584E-06</v>
      </c>
      <c r="JC588">
        <v>5.589822708492042E-10</v>
      </c>
      <c r="JD588">
        <v>-0.0366444106193515</v>
      </c>
      <c r="JE588">
        <v>-0.003883289402147765</v>
      </c>
      <c r="JF588">
        <v>0.001294046794190009</v>
      </c>
      <c r="JG588">
        <v>-2.515066912705432E-05</v>
      </c>
      <c r="JH588">
        <v>14</v>
      </c>
      <c r="JI588">
        <v>2052</v>
      </c>
      <c r="JJ588">
        <v>1</v>
      </c>
      <c r="JK588">
        <v>21</v>
      </c>
      <c r="JL588">
        <v>29355616.1</v>
      </c>
      <c r="JM588">
        <v>29355616.1</v>
      </c>
      <c r="JN588">
        <v>3.10425</v>
      </c>
      <c r="JO588">
        <v>2.53296</v>
      </c>
      <c r="JP588">
        <v>1.39893</v>
      </c>
      <c r="JQ588">
        <v>2.32544</v>
      </c>
      <c r="JR588">
        <v>1.44897</v>
      </c>
      <c r="JS588">
        <v>2.49268</v>
      </c>
      <c r="JT588">
        <v>38.3301</v>
      </c>
      <c r="JU588">
        <v>23.8511</v>
      </c>
      <c r="JV588">
        <v>18</v>
      </c>
      <c r="JW588">
        <v>480.181</v>
      </c>
      <c r="JX588">
        <v>443.043</v>
      </c>
      <c r="JY588">
        <v>19.7437</v>
      </c>
      <c r="JZ588">
        <v>28.9721</v>
      </c>
      <c r="KA588">
        <v>30.0002</v>
      </c>
      <c r="KB588">
        <v>28.6328</v>
      </c>
      <c r="KC588">
        <v>28.7009</v>
      </c>
      <c r="KD588">
        <v>62.1768</v>
      </c>
      <c r="KE588">
        <v>20.2872</v>
      </c>
      <c r="KF588">
        <v>19.0742</v>
      </c>
      <c r="KG588">
        <v>19.7417</v>
      </c>
      <c r="KH588">
        <v>1537.17</v>
      </c>
      <c r="KI588">
        <v>14.8941</v>
      </c>
      <c r="KJ588">
        <v>101.028</v>
      </c>
      <c r="KK588">
        <v>100.537</v>
      </c>
    </row>
    <row r="589" spans="1:297">
      <c r="A589">
        <v>573</v>
      </c>
      <c r="B589">
        <v>1761336968.5</v>
      </c>
      <c r="C589">
        <v>8927.900000095367</v>
      </c>
      <c r="D589" t="s">
        <v>1594</v>
      </c>
      <c r="E589" t="s">
        <v>1595</v>
      </c>
      <c r="F589">
        <v>5</v>
      </c>
      <c r="G589" t="s">
        <v>1411</v>
      </c>
      <c r="H589" t="s">
        <v>436</v>
      </c>
      <c r="I589">
        <v>1761336960.714286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1550.412017520888</v>
      </c>
      <c r="AK589">
        <v>1520.361272727272</v>
      </c>
      <c r="AL589">
        <v>3.388580551306089</v>
      </c>
      <c r="AM589">
        <v>65.50159131491658</v>
      </c>
      <c r="AN589">
        <f>(AP589 - AO589 + DY589*1E3/(8.314*(EA589+273.15)) * AR589/DX589 * AQ589) * DX589/(100*DL589) * 1000/(1000 - AP589)</f>
        <v>0</v>
      </c>
      <c r="AO589">
        <v>14.87548002628542</v>
      </c>
      <c r="AP589">
        <v>16.24910121212121</v>
      </c>
      <c r="AQ589">
        <v>7.359601139675904E-05</v>
      </c>
      <c r="AR589">
        <v>115.3288823850822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1761336960.714286</v>
      </c>
      <c r="DR589">
        <v>1471.212857142857</v>
      </c>
      <c r="DS589">
        <v>1511.152857142857</v>
      </c>
      <c r="DT589">
        <v>16.23453571428572</v>
      </c>
      <c r="DU589">
        <v>14.84931428571429</v>
      </c>
      <c r="DV589">
        <v>1469.368214285714</v>
      </c>
      <c r="DW589">
        <v>16.103175</v>
      </c>
      <c r="DX589">
        <v>499.9971071428572</v>
      </c>
      <c r="DY589">
        <v>90.06109642857143</v>
      </c>
      <c r="DZ589">
        <v>0.04928638928571429</v>
      </c>
      <c r="EA589">
        <v>23.70290714285714</v>
      </c>
      <c r="EB589">
        <v>24.00593571428572</v>
      </c>
      <c r="EC589">
        <v>999.9000000000002</v>
      </c>
      <c r="ED589">
        <v>0</v>
      </c>
      <c r="EE589">
        <v>0</v>
      </c>
      <c r="EF589">
        <v>10010.72071428571</v>
      </c>
      <c r="EG589">
        <v>0</v>
      </c>
      <c r="EH589">
        <v>1132.943571428571</v>
      </c>
      <c r="EI589">
        <v>-39.93964999999999</v>
      </c>
      <c r="EJ589">
        <v>1495.489642857143</v>
      </c>
      <c r="EK589">
        <v>1533.929642857143</v>
      </c>
      <c r="EL589">
        <v>1.385223571428572</v>
      </c>
      <c r="EM589">
        <v>1511.152857142857</v>
      </c>
      <c r="EN589">
        <v>14.84931428571429</v>
      </c>
      <c r="EO589">
        <v>1.462100714285714</v>
      </c>
      <c r="EP589">
        <v>1.337346071428571</v>
      </c>
      <c r="EQ589">
        <v>12.57748214285714</v>
      </c>
      <c r="ER589">
        <v>11.22522142857143</v>
      </c>
      <c r="ES589">
        <v>1199.977142857143</v>
      </c>
      <c r="ET589">
        <v>0.9670058928571427</v>
      </c>
      <c r="EU589">
        <v>0.03299405</v>
      </c>
      <c r="EV589">
        <v>0</v>
      </c>
      <c r="EW589">
        <v>1392.111785714286</v>
      </c>
      <c r="EX589">
        <v>5.000560000000001</v>
      </c>
      <c r="EY589">
        <v>16601.13571428571</v>
      </c>
      <c r="EZ589">
        <v>10316.64642857143</v>
      </c>
      <c r="FA589">
        <v>36.71403571428571</v>
      </c>
      <c r="FB589">
        <v>39.43699999999999</v>
      </c>
      <c r="FC589">
        <v>37.78103571428571</v>
      </c>
      <c r="FD589">
        <v>38.39492857142857</v>
      </c>
      <c r="FE589">
        <v>38.23192857142858</v>
      </c>
      <c r="FF589">
        <v>1155.547142857143</v>
      </c>
      <c r="FG589">
        <v>39.43</v>
      </c>
      <c r="FH589">
        <v>0</v>
      </c>
      <c r="FI589">
        <v>1761337004.6</v>
      </c>
      <c r="FJ589">
        <v>0</v>
      </c>
      <c r="FK589">
        <v>1392.058846153846</v>
      </c>
      <c r="FL589">
        <v>-9.484786354199624</v>
      </c>
      <c r="FM589">
        <v>-109.1555553554586</v>
      </c>
      <c r="FN589">
        <v>16600.96923076923</v>
      </c>
      <c r="FO589">
        <v>15</v>
      </c>
      <c r="FP589">
        <v>0</v>
      </c>
      <c r="FQ589" t="s">
        <v>439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-39.91124390243902</v>
      </c>
      <c r="GD589">
        <v>-0.5939895470382903</v>
      </c>
      <c r="GE589">
        <v>0.08399164025991797</v>
      </c>
      <c r="GF589">
        <v>0</v>
      </c>
      <c r="GG589">
        <v>1392.502647058824</v>
      </c>
      <c r="GH589">
        <v>-9.103590541701521</v>
      </c>
      <c r="GI589">
        <v>0.9741461082088066</v>
      </c>
      <c r="GJ589">
        <v>0</v>
      </c>
      <c r="GK589">
        <v>1.396645365853658</v>
      </c>
      <c r="GL589">
        <v>-0.2643892682926817</v>
      </c>
      <c r="GM589">
        <v>0.0285002907214578</v>
      </c>
      <c r="GN589">
        <v>0</v>
      </c>
      <c r="GO589">
        <v>0</v>
      </c>
      <c r="GP589">
        <v>3</v>
      </c>
      <c r="GQ589" t="s">
        <v>497</v>
      </c>
      <c r="GR589">
        <v>3.12932</v>
      </c>
      <c r="GS589">
        <v>2.72743</v>
      </c>
      <c r="GT589">
        <v>0.199333</v>
      </c>
      <c r="GU589">
        <v>0.203901</v>
      </c>
      <c r="GV589">
        <v>0.0808813</v>
      </c>
      <c r="GW589">
        <v>0.0764015</v>
      </c>
      <c r="GX589">
        <v>24039.7</v>
      </c>
      <c r="GY589">
        <v>23214.9</v>
      </c>
      <c r="GZ589">
        <v>30568</v>
      </c>
      <c r="HA589">
        <v>29417.2</v>
      </c>
      <c r="HB589">
        <v>38773.3</v>
      </c>
      <c r="HC589">
        <v>35758.2</v>
      </c>
      <c r="HD589">
        <v>46741</v>
      </c>
      <c r="HE589">
        <v>43707.1</v>
      </c>
      <c r="HF589">
        <v>1.82892</v>
      </c>
      <c r="HG589">
        <v>1.8179</v>
      </c>
      <c r="HH589">
        <v>0.0333004</v>
      </c>
      <c r="HI589">
        <v>0</v>
      </c>
      <c r="HJ589">
        <v>23.4563</v>
      </c>
      <c r="HK589">
        <v>999.9</v>
      </c>
      <c r="HL589">
        <v>32.8</v>
      </c>
      <c r="HM589">
        <v>32.8</v>
      </c>
      <c r="HN589">
        <v>18.1957</v>
      </c>
      <c r="HO589">
        <v>63.4203</v>
      </c>
      <c r="HP589">
        <v>19.3189</v>
      </c>
      <c r="HQ589">
        <v>1</v>
      </c>
      <c r="HR589">
        <v>0.144195</v>
      </c>
      <c r="HS589">
        <v>2.99087</v>
      </c>
      <c r="HT589">
        <v>20.1811</v>
      </c>
      <c r="HU589">
        <v>5.22882</v>
      </c>
      <c r="HV589">
        <v>11.974</v>
      </c>
      <c r="HW589">
        <v>4.97085</v>
      </c>
      <c r="HX589">
        <v>3.28973</v>
      </c>
      <c r="HY589">
        <v>9999</v>
      </c>
      <c r="HZ589">
        <v>9999</v>
      </c>
      <c r="IA589">
        <v>9999</v>
      </c>
      <c r="IB589">
        <v>999.9</v>
      </c>
      <c r="IC589">
        <v>4.97295</v>
      </c>
      <c r="ID589">
        <v>1.87756</v>
      </c>
      <c r="IE589">
        <v>1.87561</v>
      </c>
      <c r="IF589">
        <v>1.87847</v>
      </c>
      <c r="IG589">
        <v>1.87515</v>
      </c>
      <c r="IH589">
        <v>1.87868</v>
      </c>
      <c r="II589">
        <v>1.87578</v>
      </c>
      <c r="IJ589">
        <v>1.87698</v>
      </c>
      <c r="IK589">
        <v>0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1.89</v>
      </c>
      <c r="IY589">
        <v>0.1316</v>
      </c>
      <c r="IZ589">
        <v>-0.1194416370607354</v>
      </c>
      <c r="JA589">
        <v>0.002211305909277446</v>
      </c>
      <c r="JB589">
        <v>-1.416678044876584E-06</v>
      </c>
      <c r="JC589">
        <v>5.589822708492042E-10</v>
      </c>
      <c r="JD589">
        <v>-0.0366444106193515</v>
      </c>
      <c r="JE589">
        <v>-0.003883289402147765</v>
      </c>
      <c r="JF589">
        <v>0.001294046794190009</v>
      </c>
      <c r="JG589">
        <v>-2.515066912705432E-05</v>
      </c>
      <c r="JH589">
        <v>14</v>
      </c>
      <c r="JI589">
        <v>2052</v>
      </c>
      <c r="JJ589">
        <v>1</v>
      </c>
      <c r="JK589">
        <v>21</v>
      </c>
      <c r="JL589">
        <v>29355616.1</v>
      </c>
      <c r="JM589">
        <v>29355616.1</v>
      </c>
      <c r="JN589">
        <v>3.13232</v>
      </c>
      <c r="JO589">
        <v>2.51465</v>
      </c>
      <c r="JP589">
        <v>1.39893</v>
      </c>
      <c r="JQ589">
        <v>2.32666</v>
      </c>
      <c r="JR589">
        <v>1.44897</v>
      </c>
      <c r="JS589">
        <v>2.56348</v>
      </c>
      <c r="JT589">
        <v>38.3301</v>
      </c>
      <c r="JU589">
        <v>23.8598</v>
      </c>
      <c r="JV589">
        <v>18</v>
      </c>
      <c r="JW589">
        <v>480.17</v>
      </c>
      <c r="JX589">
        <v>443.139</v>
      </c>
      <c r="JY589">
        <v>19.7361</v>
      </c>
      <c r="JZ589">
        <v>28.9746</v>
      </c>
      <c r="KA589">
        <v>30.0002</v>
      </c>
      <c r="KB589">
        <v>28.6352</v>
      </c>
      <c r="KC589">
        <v>28.7034</v>
      </c>
      <c r="KD589">
        <v>62.7436</v>
      </c>
      <c r="KE589">
        <v>20.2872</v>
      </c>
      <c r="KF589">
        <v>19.0742</v>
      </c>
      <c r="KG589">
        <v>19.7367</v>
      </c>
      <c r="KH589">
        <v>1557.21</v>
      </c>
      <c r="KI589">
        <v>14.8953</v>
      </c>
      <c r="KJ589">
        <v>101.029</v>
      </c>
      <c r="KK589">
        <v>100.539</v>
      </c>
    </row>
    <row r="590" spans="1:297">
      <c r="A590">
        <v>574</v>
      </c>
      <c r="B590">
        <v>1761336973.5</v>
      </c>
      <c r="C590">
        <v>8932.900000095367</v>
      </c>
      <c r="D590" t="s">
        <v>1596</v>
      </c>
      <c r="E590" t="s">
        <v>1597</v>
      </c>
      <c r="F590">
        <v>5</v>
      </c>
      <c r="G590" t="s">
        <v>1411</v>
      </c>
      <c r="H590" t="s">
        <v>436</v>
      </c>
      <c r="I590">
        <v>1761336966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1567.445486502773</v>
      </c>
      <c r="AK590">
        <v>1537.512424242424</v>
      </c>
      <c r="AL590">
        <v>3.427860844265163</v>
      </c>
      <c r="AM590">
        <v>65.50159131491658</v>
      </c>
      <c r="AN590">
        <f>(AP590 - AO590 + DY590*1E3/(8.314*(EA590+273.15)) * AR590/DX590 * AQ590) * DX590/(100*DL590) * 1000/(1000 - AP590)</f>
        <v>0</v>
      </c>
      <c r="AO590">
        <v>14.8775705176751</v>
      </c>
      <c r="AP590">
        <v>16.2498690909091</v>
      </c>
      <c r="AQ590">
        <v>-1.371210027272458E-06</v>
      </c>
      <c r="AR590">
        <v>115.3288823850822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1761336966</v>
      </c>
      <c r="DR590">
        <v>1488.986296296296</v>
      </c>
      <c r="DS590">
        <v>1528.951111111111</v>
      </c>
      <c r="DT590">
        <v>16.24186296296296</v>
      </c>
      <c r="DU590">
        <v>14.87282962962963</v>
      </c>
      <c r="DV590">
        <v>1487.111111111111</v>
      </c>
      <c r="DW590">
        <v>16.11036666666667</v>
      </c>
      <c r="DX590">
        <v>499.9797777777777</v>
      </c>
      <c r="DY590">
        <v>90.05971481481481</v>
      </c>
      <c r="DZ590">
        <v>0.04929346296296297</v>
      </c>
      <c r="EA590">
        <v>23.70119259259259</v>
      </c>
      <c r="EB590">
        <v>24.00639629629629</v>
      </c>
      <c r="EC590">
        <v>999.9000000000001</v>
      </c>
      <c r="ED590">
        <v>0</v>
      </c>
      <c r="EE590">
        <v>0</v>
      </c>
      <c r="EF590">
        <v>10008.80222222222</v>
      </c>
      <c r="EG590">
        <v>0</v>
      </c>
      <c r="EH590">
        <v>1132.931851851852</v>
      </c>
      <c r="EI590">
        <v>-39.96572222222222</v>
      </c>
      <c r="EJ590">
        <v>1513.567777777778</v>
      </c>
      <c r="EK590">
        <v>1552.034444444444</v>
      </c>
      <c r="EL590">
        <v>1.369030740740741</v>
      </c>
      <c r="EM590">
        <v>1528.951111111111</v>
      </c>
      <c r="EN590">
        <v>14.87282962962963</v>
      </c>
      <c r="EO590">
        <v>1.462737777777778</v>
      </c>
      <c r="EP590">
        <v>1.339443703703704</v>
      </c>
      <c r="EQ590">
        <v>12.58411851851852</v>
      </c>
      <c r="ER590">
        <v>11.24888518518519</v>
      </c>
      <c r="ES590">
        <v>1199.980740740741</v>
      </c>
      <c r="ET590">
        <v>0.9670058888888887</v>
      </c>
      <c r="EU590">
        <v>0.03299398518518518</v>
      </c>
      <c r="EV590">
        <v>0</v>
      </c>
      <c r="EW590">
        <v>1391.187037037037</v>
      </c>
      <c r="EX590">
        <v>5.000560000000001</v>
      </c>
      <c r="EY590">
        <v>16591.74814814815</v>
      </c>
      <c r="EZ590">
        <v>10316.67777777778</v>
      </c>
      <c r="FA590">
        <v>36.66407407407407</v>
      </c>
      <c r="FB590">
        <v>39.43699999999999</v>
      </c>
      <c r="FC590">
        <v>37.78907407407407</v>
      </c>
      <c r="FD590">
        <v>38.40714814814815</v>
      </c>
      <c r="FE590">
        <v>38.24051851851851</v>
      </c>
      <c r="FF590">
        <v>1155.550740740741</v>
      </c>
      <c r="FG590">
        <v>39.43</v>
      </c>
      <c r="FH590">
        <v>0</v>
      </c>
      <c r="FI590">
        <v>1761337009.4</v>
      </c>
      <c r="FJ590">
        <v>0</v>
      </c>
      <c r="FK590">
        <v>1391.238461538461</v>
      </c>
      <c r="FL590">
        <v>-11.87692310342081</v>
      </c>
      <c r="FM590">
        <v>-102.4581196239338</v>
      </c>
      <c r="FN590">
        <v>16592.15769230769</v>
      </c>
      <c r="FO590">
        <v>15</v>
      </c>
      <c r="FP590">
        <v>0</v>
      </c>
      <c r="FQ590" t="s">
        <v>439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-39.94033902439024</v>
      </c>
      <c r="GD590">
        <v>-0.2938871080138973</v>
      </c>
      <c r="GE590">
        <v>0.06345443872709051</v>
      </c>
      <c r="GF590">
        <v>1</v>
      </c>
      <c r="GG590">
        <v>1391.816470588235</v>
      </c>
      <c r="GH590">
        <v>-9.708785350367515</v>
      </c>
      <c r="GI590">
        <v>1.03387871160567</v>
      </c>
      <c r="GJ590">
        <v>0</v>
      </c>
      <c r="GK590">
        <v>1.385132195121951</v>
      </c>
      <c r="GL590">
        <v>-0.1937170034843215</v>
      </c>
      <c r="GM590">
        <v>0.02400432120775036</v>
      </c>
      <c r="GN590">
        <v>0</v>
      </c>
      <c r="GO590">
        <v>1</v>
      </c>
      <c r="GP590">
        <v>3</v>
      </c>
      <c r="GQ590" t="s">
        <v>446</v>
      </c>
      <c r="GR590">
        <v>3.12926</v>
      </c>
      <c r="GS590">
        <v>2.72714</v>
      </c>
      <c r="GT590">
        <v>0.200651</v>
      </c>
      <c r="GU590">
        <v>0.205214</v>
      </c>
      <c r="GV590">
        <v>0.0808816</v>
      </c>
      <c r="GW590">
        <v>0.07641050000000001</v>
      </c>
      <c r="GX590">
        <v>23999.7</v>
      </c>
      <c r="GY590">
        <v>23176.2</v>
      </c>
      <c r="GZ590">
        <v>30567.5</v>
      </c>
      <c r="HA590">
        <v>29416.7</v>
      </c>
      <c r="HB590">
        <v>38772.9</v>
      </c>
      <c r="HC590">
        <v>35757.3</v>
      </c>
      <c r="HD590">
        <v>46740.4</v>
      </c>
      <c r="HE590">
        <v>43706.2</v>
      </c>
      <c r="HF590">
        <v>1.82915</v>
      </c>
      <c r="HG590">
        <v>1.81782</v>
      </c>
      <c r="HH590">
        <v>0.0337847</v>
      </c>
      <c r="HI590">
        <v>0</v>
      </c>
      <c r="HJ590">
        <v>23.4559</v>
      </c>
      <c r="HK590">
        <v>999.9</v>
      </c>
      <c r="HL590">
        <v>32.8</v>
      </c>
      <c r="HM590">
        <v>32.8</v>
      </c>
      <c r="HN590">
        <v>18.1942</v>
      </c>
      <c r="HO590">
        <v>63.7304</v>
      </c>
      <c r="HP590">
        <v>19.1106</v>
      </c>
      <c r="HQ590">
        <v>1</v>
      </c>
      <c r="HR590">
        <v>0.144421</v>
      </c>
      <c r="HS590">
        <v>2.97981</v>
      </c>
      <c r="HT590">
        <v>20.1814</v>
      </c>
      <c r="HU590">
        <v>5.22852</v>
      </c>
      <c r="HV590">
        <v>11.974</v>
      </c>
      <c r="HW590">
        <v>4.97045</v>
      </c>
      <c r="HX590">
        <v>3.28955</v>
      </c>
      <c r="HY590">
        <v>9999</v>
      </c>
      <c r="HZ590">
        <v>9999</v>
      </c>
      <c r="IA590">
        <v>9999</v>
      </c>
      <c r="IB590">
        <v>999.9</v>
      </c>
      <c r="IC590">
        <v>4.97297</v>
      </c>
      <c r="ID590">
        <v>1.87752</v>
      </c>
      <c r="IE590">
        <v>1.87561</v>
      </c>
      <c r="IF590">
        <v>1.87845</v>
      </c>
      <c r="IG590">
        <v>1.87515</v>
      </c>
      <c r="IH590">
        <v>1.87866</v>
      </c>
      <c r="II590">
        <v>1.87576</v>
      </c>
      <c r="IJ590">
        <v>1.87697</v>
      </c>
      <c r="IK590">
        <v>0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1.91</v>
      </c>
      <c r="IY590">
        <v>0.1316</v>
      </c>
      <c r="IZ590">
        <v>-0.1194416370607354</v>
      </c>
      <c r="JA590">
        <v>0.002211305909277446</v>
      </c>
      <c r="JB590">
        <v>-1.416678044876584E-06</v>
      </c>
      <c r="JC590">
        <v>5.589822708492042E-10</v>
      </c>
      <c r="JD590">
        <v>-0.0366444106193515</v>
      </c>
      <c r="JE590">
        <v>-0.003883289402147765</v>
      </c>
      <c r="JF590">
        <v>0.001294046794190009</v>
      </c>
      <c r="JG590">
        <v>-2.515066912705432E-05</v>
      </c>
      <c r="JH590">
        <v>14</v>
      </c>
      <c r="JI590">
        <v>2052</v>
      </c>
      <c r="JJ590">
        <v>1</v>
      </c>
      <c r="JK590">
        <v>21</v>
      </c>
      <c r="JL590">
        <v>29355616.2</v>
      </c>
      <c r="JM590">
        <v>29355616.2</v>
      </c>
      <c r="JN590">
        <v>3.15796</v>
      </c>
      <c r="JO590">
        <v>2.52075</v>
      </c>
      <c r="JP590">
        <v>1.39893</v>
      </c>
      <c r="JQ590">
        <v>2.32666</v>
      </c>
      <c r="JR590">
        <v>1.44897</v>
      </c>
      <c r="JS590">
        <v>2.61963</v>
      </c>
      <c r="JT590">
        <v>38.3301</v>
      </c>
      <c r="JU590">
        <v>23.8774</v>
      </c>
      <c r="JV590">
        <v>18</v>
      </c>
      <c r="JW590">
        <v>480.309</v>
      </c>
      <c r="JX590">
        <v>443.106</v>
      </c>
      <c r="JY590">
        <v>19.7325</v>
      </c>
      <c r="JZ590">
        <v>28.9766</v>
      </c>
      <c r="KA590">
        <v>30.0003</v>
      </c>
      <c r="KB590">
        <v>28.6376</v>
      </c>
      <c r="KC590">
        <v>28.7052</v>
      </c>
      <c r="KD590">
        <v>63.2331</v>
      </c>
      <c r="KE590">
        <v>20.2872</v>
      </c>
      <c r="KF590">
        <v>19.0742</v>
      </c>
      <c r="KG590">
        <v>19.734</v>
      </c>
      <c r="KH590">
        <v>1570.57</v>
      </c>
      <c r="KI590">
        <v>14.8986</v>
      </c>
      <c r="KJ590">
        <v>101.027</v>
      </c>
      <c r="KK590">
        <v>100.537</v>
      </c>
    </row>
    <row r="591" spans="1:297">
      <c r="A591">
        <v>575</v>
      </c>
      <c r="B591">
        <v>1761336978</v>
      </c>
      <c r="C591">
        <v>8937.400000095367</v>
      </c>
      <c r="D591" t="s">
        <v>1598</v>
      </c>
      <c r="E591" t="s">
        <v>1599</v>
      </c>
      <c r="F591">
        <v>5</v>
      </c>
      <c r="G591" t="s">
        <v>1411</v>
      </c>
      <c r="H591" t="s">
        <v>436</v>
      </c>
      <c r="I591">
        <v>1761336970.444444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1582.582763308943</v>
      </c>
      <c r="AK591">
        <v>1552.821272727272</v>
      </c>
      <c r="AL591">
        <v>3.40307757907225</v>
      </c>
      <c r="AM591">
        <v>65.50159131491658</v>
      </c>
      <c r="AN591">
        <f>(AP591 - AO591 + DY591*1E3/(8.314*(EA591+273.15)) * AR591/DX591 * AQ591) * DX591/(100*DL591) * 1000/(1000 - AP591)</f>
        <v>0</v>
      </c>
      <c r="AO591">
        <v>14.88116932076618</v>
      </c>
      <c r="AP591">
        <v>16.25081272727273</v>
      </c>
      <c r="AQ591">
        <v>2.709446996581961E-05</v>
      </c>
      <c r="AR591">
        <v>115.3288823850822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1761336970.444444</v>
      </c>
      <c r="DR591">
        <v>1503.927407407407</v>
      </c>
      <c r="DS591">
        <v>1543.835555555555</v>
      </c>
      <c r="DT591">
        <v>16.24802592592593</v>
      </c>
      <c r="DU591">
        <v>14.87807777777778</v>
      </c>
      <c r="DV591">
        <v>1502.025555555555</v>
      </c>
      <c r="DW591">
        <v>16.11642962962963</v>
      </c>
      <c r="DX591">
        <v>499.970074074074</v>
      </c>
      <c r="DY591">
        <v>90.05846666666666</v>
      </c>
      <c r="DZ591">
        <v>0.0494046074074074</v>
      </c>
      <c r="EA591">
        <v>23.70023703703703</v>
      </c>
      <c r="EB591">
        <v>24.0082925925926</v>
      </c>
      <c r="EC591">
        <v>999.9000000000001</v>
      </c>
      <c r="ED591">
        <v>0</v>
      </c>
      <c r="EE591">
        <v>0</v>
      </c>
      <c r="EF591">
        <v>10005.00148148148</v>
      </c>
      <c r="EG591">
        <v>0</v>
      </c>
      <c r="EH591">
        <v>1132.926666666667</v>
      </c>
      <c r="EI591">
        <v>-39.90918518518519</v>
      </c>
      <c r="EJ591">
        <v>1528.765555555555</v>
      </c>
      <c r="EK591">
        <v>1567.151481481481</v>
      </c>
      <c r="EL591">
        <v>1.369945555555556</v>
      </c>
      <c r="EM591">
        <v>1543.835555555555</v>
      </c>
      <c r="EN591">
        <v>14.87807777777778</v>
      </c>
      <c r="EO591">
        <v>1.463272222222222</v>
      </c>
      <c r="EP591">
        <v>1.339897777777777</v>
      </c>
      <c r="EQ591">
        <v>12.58968888888889</v>
      </c>
      <c r="ER591">
        <v>11.2539962962963</v>
      </c>
      <c r="ES591">
        <v>1199.992222222222</v>
      </c>
      <c r="ET591">
        <v>0.9670062222222221</v>
      </c>
      <c r="EU591">
        <v>0.03299367037037038</v>
      </c>
      <c r="EV591">
        <v>0</v>
      </c>
      <c r="EW591">
        <v>1390.510740740741</v>
      </c>
      <c r="EX591">
        <v>5.000560000000001</v>
      </c>
      <c r="EY591">
        <v>16584.02592592593</v>
      </c>
      <c r="EZ591">
        <v>10316.77777777778</v>
      </c>
      <c r="FA591">
        <v>36.60859259259259</v>
      </c>
      <c r="FB591">
        <v>39.444</v>
      </c>
      <c r="FC591">
        <v>37.80055555555555</v>
      </c>
      <c r="FD591">
        <v>38.42092592592593</v>
      </c>
      <c r="FE591">
        <v>38.23818518518518</v>
      </c>
      <c r="FF591">
        <v>1155.562222222222</v>
      </c>
      <c r="FG591">
        <v>39.43</v>
      </c>
      <c r="FH591">
        <v>0</v>
      </c>
      <c r="FI591">
        <v>1761337014.2</v>
      </c>
      <c r="FJ591">
        <v>0</v>
      </c>
      <c r="FK591">
        <v>1390.469230769231</v>
      </c>
      <c r="FL591">
        <v>-9.317606884930655</v>
      </c>
      <c r="FM591">
        <v>-109.418803457576</v>
      </c>
      <c r="FN591">
        <v>16583.78846153846</v>
      </c>
      <c r="FO591">
        <v>15</v>
      </c>
      <c r="FP591">
        <v>0</v>
      </c>
      <c r="FQ591" t="s">
        <v>439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-39.9232925</v>
      </c>
      <c r="GD591">
        <v>0.5722457786117339</v>
      </c>
      <c r="GE591">
        <v>0.09158787689290515</v>
      </c>
      <c r="GF591">
        <v>0</v>
      </c>
      <c r="GG591">
        <v>1391.032352941177</v>
      </c>
      <c r="GH591">
        <v>-9.896715071374048</v>
      </c>
      <c r="GI591">
        <v>1.072654921824761</v>
      </c>
      <c r="GJ591">
        <v>0</v>
      </c>
      <c r="GK591">
        <v>1.37024925</v>
      </c>
      <c r="GL591">
        <v>-0.006026454033771913</v>
      </c>
      <c r="GM591">
        <v>0.005507125106396242</v>
      </c>
      <c r="GN591">
        <v>1</v>
      </c>
      <c r="GO591">
        <v>1</v>
      </c>
      <c r="GP591">
        <v>3</v>
      </c>
      <c r="GQ591" t="s">
        <v>446</v>
      </c>
      <c r="GR591">
        <v>3.12931</v>
      </c>
      <c r="GS591">
        <v>2.72731</v>
      </c>
      <c r="GT591">
        <v>0.201828</v>
      </c>
      <c r="GU591">
        <v>0.206379</v>
      </c>
      <c r="GV591">
        <v>0.08088099999999999</v>
      </c>
      <c r="GW591">
        <v>0.0764146</v>
      </c>
      <c r="GX591">
        <v>23964.2</v>
      </c>
      <c r="GY591">
        <v>23142.1</v>
      </c>
      <c r="GZ591">
        <v>30567.3</v>
      </c>
      <c r="HA591">
        <v>29416.7</v>
      </c>
      <c r="HB591">
        <v>38772.9</v>
      </c>
      <c r="HC591">
        <v>35757</v>
      </c>
      <c r="HD591">
        <v>46740.3</v>
      </c>
      <c r="HE591">
        <v>43706</v>
      </c>
      <c r="HF591">
        <v>1.82943</v>
      </c>
      <c r="HG591">
        <v>1.8176</v>
      </c>
      <c r="HH591">
        <v>0.0342727</v>
      </c>
      <c r="HI591">
        <v>0</v>
      </c>
      <c r="HJ591">
        <v>23.4559</v>
      </c>
      <c r="HK591">
        <v>999.9</v>
      </c>
      <c r="HL591">
        <v>32.8</v>
      </c>
      <c r="HM591">
        <v>32.8</v>
      </c>
      <c r="HN591">
        <v>18.1949</v>
      </c>
      <c r="HO591">
        <v>62.7804</v>
      </c>
      <c r="HP591">
        <v>19.0144</v>
      </c>
      <c r="HQ591">
        <v>1</v>
      </c>
      <c r="HR591">
        <v>0.144621</v>
      </c>
      <c r="HS591">
        <v>3.01083</v>
      </c>
      <c r="HT591">
        <v>20.1807</v>
      </c>
      <c r="HU591">
        <v>5.22882</v>
      </c>
      <c r="HV591">
        <v>11.974</v>
      </c>
      <c r="HW591">
        <v>4.9711</v>
      </c>
      <c r="HX591">
        <v>3.28963</v>
      </c>
      <c r="HY591">
        <v>9999</v>
      </c>
      <c r="HZ591">
        <v>9999</v>
      </c>
      <c r="IA591">
        <v>9999</v>
      </c>
      <c r="IB591">
        <v>999.9</v>
      </c>
      <c r="IC591">
        <v>4.97296</v>
      </c>
      <c r="ID591">
        <v>1.8775</v>
      </c>
      <c r="IE591">
        <v>1.87561</v>
      </c>
      <c r="IF591">
        <v>1.87844</v>
      </c>
      <c r="IG591">
        <v>1.87515</v>
      </c>
      <c r="IH591">
        <v>1.87866</v>
      </c>
      <c r="II591">
        <v>1.87577</v>
      </c>
      <c r="IJ591">
        <v>1.87697</v>
      </c>
      <c r="IK591">
        <v>0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1.95</v>
      </c>
      <c r="IY591">
        <v>0.1316</v>
      </c>
      <c r="IZ591">
        <v>-0.1194416370607354</v>
      </c>
      <c r="JA591">
        <v>0.002211305909277446</v>
      </c>
      <c r="JB591">
        <v>-1.416678044876584E-06</v>
      </c>
      <c r="JC591">
        <v>5.589822708492042E-10</v>
      </c>
      <c r="JD591">
        <v>-0.0366444106193515</v>
      </c>
      <c r="JE591">
        <v>-0.003883289402147765</v>
      </c>
      <c r="JF591">
        <v>0.001294046794190009</v>
      </c>
      <c r="JG591">
        <v>-2.515066912705432E-05</v>
      </c>
      <c r="JH591">
        <v>14</v>
      </c>
      <c r="JI591">
        <v>2052</v>
      </c>
      <c r="JJ591">
        <v>1</v>
      </c>
      <c r="JK591">
        <v>21</v>
      </c>
      <c r="JL591">
        <v>29355616.3</v>
      </c>
      <c r="JM591">
        <v>29355616.3</v>
      </c>
      <c r="JN591">
        <v>3.17993</v>
      </c>
      <c r="JO591">
        <v>2.51343</v>
      </c>
      <c r="JP591">
        <v>1.39893</v>
      </c>
      <c r="JQ591">
        <v>2.32666</v>
      </c>
      <c r="JR591">
        <v>1.44897</v>
      </c>
      <c r="JS591">
        <v>2.55005</v>
      </c>
      <c r="JT591">
        <v>38.3545</v>
      </c>
      <c r="JU591">
        <v>23.8686</v>
      </c>
      <c r="JV591">
        <v>18</v>
      </c>
      <c r="JW591">
        <v>480.476</v>
      </c>
      <c r="JX591">
        <v>442.981</v>
      </c>
      <c r="JY591">
        <v>19.7281</v>
      </c>
      <c r="JZ591">
        <v>28.9791</v>
      </c>
      <c r="KA591">
        <v>30.0002</v>
      </c>
      <c r="KB591">
        <v>28.6402</v>
      </c>
      <c r="KC591">
        <v>28.7073</v>
      </c>
      <c r="KD591">
        <v>63.7506</v>
      </c>
      <c r="KE591">
        <v>20.2872</v>
      </c>
      <c r="KF591">
        <v>19.0742</v>
      </c>
      <c r="KG591">
        <v>19.7231</v>
      </c>
      <c r="KH591">
        <v>1590.61</v>
      </c>
      <c r="KI591">
        <v>14.9026</v>
      </c>
      <c r="KJ591">
        <v>101.027</v>
      </c>
      <c r="KK591">
        <v>100.536</v>
      </c>
    </row>
    <row r="592" spans="1:297">
      <c r="A592">
        <v>576</v>
      </c>
      <c r="B592">
        <v>1761336983.5</v>
      </c>
      <c r="C592">
        <v>8942.900000095367</v>
      </c>
      <c r="D592" t="s">
        <v>1600</v>
      </c>
      <c r="E592" t="s">
        <v>1601</v>
      </c>
      <c r="F592">
        <v>5</v>
      </c>
      <c r="G592" t="s">
        <v>1411</v>
      </c>
      <c r="H592" t="s">
        <v>436</v>
      </c>
      <c r="I592">
        <v>1761336975.732143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1601.545312322739</v>
      </c>
      <c r="AK592">
        <v>1571.58503030303</v>
      </c>
      <c r="AL592">
        <v>3.422453284506632</v>
      </c>
      <c r="AM592">
        <v>65.50159131491658</v>
      </c>
      <c r="AN592">
        <f>(AP592 - AO592 + DY592*1E3/(8.314*(EA592+273.15)) * AR592/DX592 * AQ592) * DX592/(100*DL592) * 1000/(1000 - AP592)</f>
        <v>0</v>
      </c>
      <c r="AO592">
        <v>14.88326325362812</v>
      </c>
      <c r="AP592">
        <v>16.24620666666666</v>
      </c>
      <c r="AQ592">
        <v>-2.139916240664956E-05</v>
      </c>
      <c r="AR592">
        <v>115.3288823850822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1761336975.732143</v>
      </c>
      <c r="DR592">
        <v>1521.659285714286</v>
      </c>
      <c r="DS592">
        <v>1561.57</v>
      </c>
      <c r="DT592">
        <v>16.24928214285714</v>
      </c>
      <c r="DU592">
        <v>14.880875</v>
      </c>
      <c r="DV592">
        <v>1519.727857142857</v>
      </c>
      <c r="DW592">
        <v>16.11766428571428</v>
      </c>
      <c r="DX592">
        <v>500.0581071428572</v>
      </c>
      <c r="DY592">
        <v>90.05642857142858</v>
      </c>
      <c r="DZ592">
        <v>0.04926086071428572</v>
      </c>
      <c r="EA592">
        <v>23.69936785714286</v>
      </c>
      <c r="EB592">
        <v>24.01079285714286</v>
      </c>
      <c r="EC592">
        <v>999.9000000000002</v>
      </c>
      <c r="ED592">
        <v>0</v>
      </c>
      <c r="EE592">
        <v>0</v>
      </c>
      <c r="EF592">
        <v>10006.47464285714</v>
      </c>
      <c r="EG592">
        <v>0</v>
      </c>
      <c r="EH592">
        <v>1132.921785714286</v>
      </c>
      <c r="EI592">
        <v>-39.91143928571428</v>
      </c>
      <c r="EJ592">
        <v>1546.792857142857</v>
      </c>
      <c r="EK592">
        <v>1585.159285714286</v>
      </c>
      <c r="EL592">
        <v>1.368406428571429</v>
      </c>
      <c r="EM592">
        <v>1561.57</v>
      </c>
      <c r="EN592">
        <v>14.880875</v>
      </c>
      <c r="EO592">
        <v>1.463351785714286</v>
      </c>
      <c r="EP592">
        <v>1.340118928571429</v>
      </c>
      <c r="EQ592">
        <v>12.59052857142857</v>
      </c>
      <c r="ER592">
        <v>11.25648571428571</v>
      </c>
      <c r="ES592">
        <v>1200.0175</v>
      </c>
      <c r="ET592">
        <v>0.9670069999999998</v>
      </c>
      <c r="EU592">
        <v>0.0329929</v>
      </c>
      <c r="EV592">
        <v>0</v>
      </c>
      <c r="EW592">
        <v>1389.624285714285</v>
      </c>
      <c r="EX592">
        <v>5.000560000000001</v>
      </c>
      <c r="EY592">
        <v>16574.83214285714</v>
      </c>
      <c r="EZ592">
        <v>10316.98928571429</v>
      </c>
      <c r="FA592">
        <v>36.62475</v>
      </c>
      <c r="FB592">
        <v>39.44824999999999</v>
      </c>
      <c r="FC592">
        <v>37.78546428571428</v>
      </c>
      <c r="FD592">
        <v>38.41707142857143</v>
      </c>
      <c r="FE592">
        <v>38.25203571428572</v>
      </c>
      <c r="FF592">
        <v>1155.5875</v>
      </c>
      <c r="FG592">
        <v>39.43</v>
      </c>
      <c r="FH592">
        <v>0</v>
      </c>
      <c r="FI592">
        <v>1761337019.6</v>
      </c>
      <c r="FJ592">
        <v>0</v>
      </c>
      <c r="FK592">
        <v>1389.466</v>
      </c>
      <c r="FL592">
        <v>-11.90538465183705</v>
      </c>
      <c r="FM592">
        <v>-106.3615386124778</v>
      </c>
      <c r="FN592">
        <v>16573.672</v>
      </c>
      <c r="FO592">
        <v>15</v>
      </c>
      <c r="FP592">
        <v>0</v>
      </c>
      <c r="FQ592" t="s">
        <v>439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-39.92233902439024</v>
      </c>
      <c r="GD592">
        <v>0.2161672473867581</v>
      </c>
      <c r="GE592">
        <v>0.09460208288855484</v>
      </c>
      <c r="GF592">
        <v>1</v>
      </c>
      <c r="GG592">
        <v>1390.031176470588</v>
      </c>
      <c r="GH592">
        <v>-10.52039727001789</v>
      </c>
      <c r="GI592">
        <v>1.168268615128144</v>
      </c>
      <c r="GJ592">
        <v>0</v>
      </c>
      <c r="GK592">
        <v>1.368477073170732</v>
      </c>
      <c r="GL592">
        <v>-0.01495421602787441</v>
      </c>
      <c r="GM592">
        <v>0.003085557421990731</v>
      </c>
      <c r="GN592">
        <v>1</v>
      </c>
      <c r="GO592">
        <v>2</v>
      </c>
      <c r="GP592">
        <v>3</v>
      </c>
      <c r="GQ592" t="s">
        <v>440</v>
      </c>
      <c r="GR592">
        <v>3.12921</v>
      </c>
      <c r="GS592">
        <v>2.72675</v>
      </c>
      <c r="GT592">
        <v>0.203247</v>
      </c>
      <c r="GU592">
        <v>0.207788</v>
      </c>
      <c r="GV592">
        <v>0.08086</v>
      </c>
      <c r="GW592">
        <v>0.0764198</v>
      </c>
      <c r="GX592">
        <v>23921.3</v>
      </c>
      <c r="GY592">
        <v>23101.2</v>
      </c>
      <c r="GZ592">
        <v>30567.1</v>
      </c>
      <c r="HA592">
        <v>29417</v>
      </c>
      <c r="HB592">
        <v>38773.6</v>
      </c>
      <c r="HC592">
        <v>35757.5</v>
      </c>
      <c r="HD592">
        <v>46739.9</v>
      </c>
      <c r="HE592">
        <v>43706.7</v>
      </c>
      <c r="HF592">
        <v>1.82897</v>
      </c>
      <c r="HG592">
        <v>1.81787</v>
      </c>
      <c r="HH592">
        <v>0.0339337</v>
      </c>
      <c r="HI592">
        <v>0</v>
      </c>
      <c r="HJ592">
        <v>23.4554</v>
      </c>
      <c r="HK592">
        <v>999.9</v>
      </c>
      <c r="HL592">
        <v>32.8</v>
      </c>
      <c r="HM592">
        <v>32.8</v>
      </c>
      <c r="HN592">
        <v>18.1953</v>
      </c>
      <c r="HO592">
        <v>63.3304</v>
      </c>
      <c r="HP592">
        <v>19.2588</v>
      </c>
      <c r="HQ592">
        <v>1</v>
      </c>
      <c r="HR592">
        <v>0.144848</v>
      </c>
      <c r="HS592">
        <v>3.04239</v>
      </c>
      <c r="HT592">
        <v>20.18</v>
      </c>
      <c r="HU592">
        <v>5.22822</v>
      </c>
      <c r="HV592">
        <v>11.9742</v>
      </c>
      <c r="HW592">
        <v>4.97075</v>
      </c>
      <c r="HX592">
        <v>3.28958</v>
      </c>
      <c r="HY592">
        <v>9999</v>
      </c>
      <c r="HZ592">
        <v>9999</v>
      </c>
      <c r="IA592">
        <v>9999</v>
      </c>
      <c r="IB592">
        <v>999.9</v>
      </c>
      <c r="IC592">
        <v>4.97295</v>
      </c>
      <c r="ID592">
        <v>1.87749</v>
      </c>
      <c r="IE592">
        <v>1.8756</v>
      </c>
      <c r="IF592">
        <v>1.87839</v>
      </c>
      <c r="IG592">
        <v>1.87514</v>
      </c>
      <c r="IH592">
        <v>1.87866</v>
      </c>
      <c r="II592">
        <v>1.87576</v>
      </c>
      <c r="IJ592">
        <v>1.87696</v>
      </c>
      <c r="IK592">
        <v>0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1.98</v>
      </c>
      <c r="IY592">
        <v>0.1315</v>
      </c>
      <c r="IZ592">
        <v>-0.1194416370607354</v>
      </c>
      <c r="JA592">
        <v>0.002211305909277446</v>
      </c>
      <c r="JB592">
        <v>-1.416678044876584E-06</v>
      </c>
      <c r="JC592">
        <v>5.589822708492042E-10</v>
      </c>
      <c r="JD592">
        <v>-0.0366444106193515</v>
      </c>
      <c r="JE592">
        <v>-0.003883289402147765</v>
      </c>
      <c r="JF592">
        <v>0.001294046794190009</v>
      </c>
      <c r="JG592">
        <v>-2.515066912705432E-05</v>
      </c>
      <c r="JH592">
        <v>14</v>
      </c>
      <c r="JI592">
        <v>2052</v>
      </c>
      <c r="JJ592">
        <v>1</v>
      </c>
      <c r="JK592">
        <v>21</v>
      </c>
      <c r="JL592">
        <v>29355616.4</v>
      </c>
      <c r="JM592">
        <v>29355616.4</v>
      </c>
      <c r="JN592">
        <v>3.20923</v>
      </c>
      <c r="JO592">
        <v>2.51709</v>
      </c>
      <c r="JP592">
        <v>1.39893</v>
      </c>
      <c r="JQ592">
        <v>2.32666</v>
      </c>
      <c r="JR592">
        <v>1.44897</v>
      </c>
      <c r="JS592">
        <v>2.56714</v>
      </c>
      <c r="JT592">
        <v>38.3545</v>
      </c>
      <c r="JU592">
        <v>23.8598</v>
      </c>
      <c r="JV592">
        <v>18</v>
      </c>
      <c r="JW592">
        <v>480.243</v>
      </c>
      <c r="JX592">
        <v>443.174</v>
      </c>
      <c r="JY592">
        <v>19.7135</v>
      </c>
      <c r="JZ592">
        <v>28.9814</v>
      </c>
      <c r="KA592">
        <v>30.0003</v>
      </c>
      <c r="KB592">
        <v>28.6424</v>
      </c>
      <c r="KC592">
        <v>28.7101</v>
      </c>
      <c r="KD592">
        <v>64.2764</v>
      </c>
      <c r="KE592">
        <v>20.2872</v>
      </c>
      <c r="KF592">
        <v>19.0742</v>
      </c>
      <c r="KG592">
        <v>19.7084</v>
      </c>
      <c r="KH592">
        <v>1603.97</v>
      </c>
      <c r="KI592">
        <v>14.9123</v>
      </c>
      <c r="KJ592">
        <v>101.026</v>
      </c>
      <c r="KK592">
        <v>100.538</v>
      </c>
    </row>
    <row r="593" spans="1:297">
      <c r="A593">
        <v>577</v>
      </c>
      <c r="B593">
        <v>1761337778.1</v>
      </c>
      <c r="C593">
        <v>9737.5</v>
      </c>
      <c r="D593" t="s">
        <v>1602</v>
      </c>
      <c r="E593" t="s">
        <v>1603</v>
      </c>
      <c r="F593">
        <v>5</v>
      </c>
      <c r="G593" t="s">
        <v>1604</v>
      </c>
      <c r="H593" t="s">
        <v>436</v>
      </c>
      <c r="I593">
        <v>1761337770.099999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426.6452073058402</v>
      </c>
      <c r="AK593">
        <v>422.2445333333333</v>
      </c>
      <c r="AL593">
        <v>-0.0002011078130750513</v>
      </c>
      <c r="AM593">
        <v>65.4957018775858</v>
      </c>
      <c r="AN593">
        <f>(AP593 - AO593 + DY593*1E3/(8.314*(EA593+273.15)) * AR593/DX593 * AQ593) * DX593/(100*DL593) * 1000/(1000 - AP593)</f>
        <v>0</v>
      </c>
      <c r="AO593">
        <v>15.42450757461385</v>
      </c>
      <c r="AP593">
        <v>16.06662181818182</v>
      </c>
      <c r="AQ593">
        <v>2.841920070918165E-06</v>
      </c>
      <c r="AR593">
        <v>115.5068331192676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1761337770.099999</v>
      </c>
      <c r="DR593">
        <v>415.4695806451613</v>
      </c>
      <c r="DS593">
        <v>420.0015483870968</v>
      </c>
      <c r="DT593">
        <v>16.06325806451613</v>
      </c>
      <c r="DU593">
        <v>15.42277419354839</v>
      </c>
      <c r="DV593">
        <v>414.8754516129032</v>
      </c>
      <c r="DW593">
        <v>15.93496451612903</v>
      </c>
      <c r="DX593">
        <v>499.9974838709678</v>
      </c>
      <c r="DY593">
        <v>90.05716451612903</v>
      </c>
      <c r="DZ593">
        <v>0.0498767</v>
      </c>
      <c r="EA593">
        <v>23.43970322580646</v>
      </c>
      <c r="EB593">
        <v>23.99699677419355</v>
      </c>
      <c r="EC593">
        <v>999.9000000000003</v>
      </c>
      <c r="ED593">
        <v>0</v>
      </c>
      <c r="EE593">
        <v>0</v>
      </c>
      <c r="EF593">
        <v>9999.879354838708</v>
      </c>
      <c r="EG593">
        <v>0</v>
      </c>
      <c r="EH593">
        <v>1131.335483870968</v>
      </c>
      <c r="EI593">
        <v>-4.531974193548387</v>
      </c>
      <c r="EJ593">
        <v>422.2521935483871</v>
      </c>
      <c r="EK593">
        <v>426.5805806451612</v>
      </c>
      <c r="EL593">
        <v>0.640488129032258</v>
      </c>
      <c r="EM593">
        <v>420.0015483870968</v>
      </c>
      <c r="EN593">
        <v>15.42277419354839</v>
      </c>
      <c r="EO593">
        <v>1.446612258064516</v>
      </c>
      <c r="EP593">
        <v>1.388931612903226</v>
      </c>
      <c r="EQ593">
        <v>12.41524838709678</v>
      </c>
      <c r="ER593">
        <v>11.79732580645161</v>
      </c>
      <c r="ES593">
        <v>1199.999032258065</v>
      </c>
      <c r="ET593">
        <v>0.9669920000000003</v>
      </c>
      <c r="EU593">
        <v>0.0330078</v>
      </c>
      <c r="EV593">
        <v>0</v>
      </c>
      <c r="EW593">
        <v>1459.127419354839</v>
      </c>
      <c r="EX593">
        <v>5.000560000000002</v>
      </c>
      <c r="EY593">
        <v>17421.83225806452</v>
      </c>
      <c r="EZ593">
        <v>10316.78064516129</v>
      </c>
      <c r="FA593">
        <v>37.30812903225806</v>
      </c>
      <c r="FB593">
        <v>39.883</v>
      </c>
      <c r="FC593">
        <v>38.23574193548387</v>
      </c>
      <c r="FD593">
        <v>38.8748064516129</v>
      </c>
      <c r="FE593">
        <v>38.58219354838708</v>
      </c>
      <c r="FF593">
        <v>1155.551290322581</v>
      </c>
      <c r="FG593">
        <v>39.44000000000001</v>
      </c>
      <c r="FH593">
        <v>0</v>
      </c>
      <c r="FI593">
        <v>1761337814</v>
      </c>
      <c r="FJ593">
        <v>0</v>
      </c>
      <c r="FK593">
        <v>1459.0984</v>
      </c>
      <c r="FL593">
        <v>-3.906923072199215</v>
      </c>
      <c r="FM593">
        <v>-40.56153838470598</v>
      </c>
      <c r="FN593">
        <v>17421.392</v>
      </c>
      <c r="FO593">
        <v>15</v>
      </c>
      <c r="FP593">
        <v>0</v>
      </c>
      <c r="FQ593" t="s">
        <v>439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-4.5354855</v>
      </c>
      <c r="GD593">
        <v>-0.04114739212006423</v>
      </c>
      <c r="GE593">
        <v>0.02850328752530139</v>
      </c>
      <c r="GF593">
        <v>1</v>
      </c>
      <c r="GG593">
        <v>1459.265</v>
      </c>
      <c r="GH593">
        <v>-3.00183345914452</v>
      </c>
      <c r="GI593">
        <v>0.3454855917656213</v>
      </c>
      <c r="GJ593">
        <v>0</v>
      </c>
      <c r="GK593">
        <v>0.6400933249999999</v>
      </c>
      <c r="GL593">
        <v>0.005916326454032616</v>
      </c>
      <c r="GM593">
        <v>0.0009002633611199569</v>
      </c>
      <c r="GN593">
        <v>1</v>
      </c>
      <c r="GO593">
        <v>2</v>
      </c>
      <c r="GP593">
        <v>3</v>
      </c>
      <c r="GQ593" t="s">
        <v>440</v>
      </c>
      <c r="GR593">
        <v>3.12899</v>
      </c>
      <c r="GS593">
        <v>2.72735</v>
      </c>
      <c r="GT593">
        <v>0.08452510000000001</v>
      </c>
      <c r="GU593">
        <v>0.085755</v>
      </c>
      <c r="GV593">
        <v>0.08019469999999999</v>
      </c>
      <c r="GW593">
        <v>0.0783922</v>
      </c>
      <c r="GX593">
        <v>27482.7</v>
      </c>
      <c r="GY593">
        <v>26654.8</v>
      </c>
      <c r="GZ593">
        <v>30562.2</v>
      </c>
      <c r="HA593">
        <v>29410.2</v>
      </c>
      <c r="HB593">
        <v>38787.6</v>
      </c>
      <c r="HC593">
        <v>35663.9</v>
      </c>
      <c r="HD593">
        <v>46733.2</v>
      </c>
      <c r="HE593">
        <v>43696.5</v>
      </c>
      <c r="HF593">
        <v>1.8233</v>
      </c>
      <c r="HG593">
        <v>1.8138</v>
      </c>
      <c r="HH593">
        <v>0.0534356</v>
      </c>
      <c r="HI593">
        <v>0</v>
      </c>
      <c r="HJ593">
        <v>23.1143</v>
      </c>
      <c r="HK593">
        <v>999.9</v>
      </c>
      <c r="HL593">
        <v>32.9</v>
      </c>
      <c r="HM593">
        <v>32.9</v>
      </c>
      <c r="HN593">
        <v>18.3531</v>
      </c>
      <c r="HO593">
        <v>62.8013</v>
      </c>
      <c r="HP593">
        <v>19.1867</v>
      </c>
      <c r="HQ593">
        <v>1</v>
      </c>
      <c r="HR593">
        <v>0.152449</v>
      </c>
      <c r="HS593">
        <v>3.12946</v>
      </c>
      <c r="HT593">
        <v>20.1791</v>
      </c>
      <c r="HU593">
        <v>5.23226</v>
      </c>
      <c r="HV593">
        <v>11.9742</v>
      </c>
      <c r="HW593">
        <v>4.97165</v>
      </c>
      <c r="HX593">
        <v>3.2903</v>
      </c>
      <c r="HY593">
        <v>9999</v>
      </c>
      <c r="HZ593">
        <v>9999</v>
      </c>
      <c r="IA593">
        <v>9999</v>
      </c>
      <c r="IB593">
        <v>999.9</v>
      </c>
      <c r="IC593">
        <v>4.97296</v>
      </c>
      <c r="ID593">
        <v>1.87744</v>
      </c>
      <c r="IE593">
        <v>1.87547</v>
      </c>
      <c r="IF593">
        <v>1.87836</v>
      </c>
      <c r="IG593">
        <v>1.87501</v>
      </c>
      <c r="IH593">
        <v>1.87861</v>
      </c>
      <c r="II593">
        <v>1.87569</v>
      </c>
      <c r="IJ593">
        <v>1.87686</v>
      </c>
      <c r="IK593">
        <v>0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0.594</v>
      </c>
      <c r="IY593">
        <v>0.1284</v>
      </c>
      <c r="IZ593">
        <v>-0.1194416370607354</v>
      </c>
      <c r="JA593">
        <v>0.002211305909277446</v>
      </c>
      <c r="JB593">
        <v>-1.416678044876584E-06</v>
      </c>
      <c r="JC593">
        <v>5.589822708492042E-10</v>
      </c>
      <c r="JD593">
        <v>-0.0366444106193515</v>
      </c>
      <c r="JE593">
        <v>-0.003883289402147765</v>
      </c>
      <c r="JF593">
        <v>0.001294046794190009</v>
      </c>
      <c r="JG593">
        <v>-2.515066912705432E-05</v>
      </c>
      <c r="JH593">
        <v>14</v>
      </c>
      <c r="JI593">
        <v>2052</v>
      </c>
      <c r="JJ593">
        <v>1</v>
      </c>
      <c r="JK593">
        <v>21</v>
      </c>
      <c r="JL593">
        <v>29355629.6</v>
      </c>
      <c r="JM593">
        <v>29355629.6</v>
      </c>
      <c r="JN593">
        <v>1.10474</v>
      </c>
      <c r="JO593">
        <v>2.54517</v>
      </c>
      <c r="JP593">
        <v>1.39893</v>
      </c>
      <c r="JQ593">
        <v>2.32544</v>
      </c>
      <c r="JR593">
        <v>1.44897</v>
      </c>
      <c r="JS593">
        <v>2.46704</v>
      </c>
      <c r="JT593">
        <v>38.4279</v>
      </c>
      <c r="JU593">
        <v>23.8511</v>
      </c>
      <c r="JV593">
        <v>18</v>
      </c>
      <c r="JW593">
        <v>478.237</v>
      </c>
      <c r="JX593">
        <v>441.961</v>
      </c>
      <c r="JY593">
        <v>19.3456</v>
      </c>
      <c r="JZ593">
        <v>29.0928</v>
      </c>
      <c r="KA593">
        <v>30</v>
      </c>
      <c r="KB593">
        <v>28.8126</v>
      </c>
      <c r="KC593">
        <v>28.8882</v>
      </c>
      <c r="KD593">
        <v>22.065</v>
      </c>
      <c r="KE593">
        <v>17.6964</v>
      </c>
      <c r="KF593">
        <v>19.4698</v>
      </c>
      <c r="KG593">
        <v>19.3468</v>
      </c>
      <c r="KH593">
        <v>413.314</v>
      </c>
      <c r="KI593">
        <v>15.4131</v>
      </c>
      <c r="KJ593">
        <v>101.011</v>
      </c>
      <c r="KK593">
        <v>100.514</v>
      </c>
    </row>
    <row r="594" spans="1:297">
      <c r="A594">
        <v>578</v>
      </c>
      <c r="B594">
        <v>1761337783.1</v>
      </c>
      <c r="C594">
        <v>9742.5</v>
      </c>
      <c r="D594" t="s">
        <v>1605</v>
      </c>
      <c r="E594" t="s">
        <v>1606</v>
      </c>
      <c r="F594">
        <v>5</v>
      </c>
      <c r="G594" t="s">
        <v>1604</v>
      </c>
      <c r="H594" t="s">
        <v>436</v>
      </c>
      <c r="I594">
        <v>1761337775.255172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426.53163563096</v>
      </c>
      <c r="AK594">
        <v>422.1183999999998</v>
      </c>
      <c r="AL594">
        <v>-0.03300709262498387</v>
      </c>
      <c r="AM594">
        <v>65.4957018775858</v>
      </c>
      <c r="AN594">
        <f>(AP594 - AO594 + DY594*1E3/(8.314*(EA594+273.15)) * AR594/DX594 * AQ594) * DX594/(100*DL594) * 1000/(1000 - AP594)</f>
        <v>0</v>
      </c>
      <c r="AO594">
        <v>15.42625004932995</v>
      </c>
      <c r="AP594">
        <v>16.06995515151515</v>
      </c>
      <c r="AQ594">
        <v>7.18790469890715E-06</v>
      </c>
      <c r="AR594">
        <v>115.5068331192676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1761337775.255172</v>
      </c>
      <c r="DR594">
        <v>415.4553793103448</v>
      </c>
      <c r="DS594">
        <v>419.8249310344827</v>
      </c>
      <c r="DT594">
        <v>16.06572068965517</v>
      </c>
      <c r="DU594">
        <v>15.42469655172414</v>
      </c>
      <c r="DV594">
        <v>414.8613103448275</v>
      </c>
      <c r="DW594">
        <v>15.93738620689655</v>
      </c>
      <c r="DX594">
        <v>500.0153103448276</v>
      </c>
      <c r="DY594">
        <v>90.05834482758621</v>
      </c>
      <c r="DZ594">
        <v>0.04972799999999999</v>
      </c>
      <c r="EA594">
        <v>23.44037931034483</v>
      </c>
      <c r="EB594">
        <v>23.99658620689656</v>
      </c>
      <c r="EC594">
        <v>999.9000000000002</v>
      </c>
      <c r="ED594">
        <v>0</v>
      </c>
      <c r="EE594">
        <v>0</v>
      </c>
      <c r="EF594">
        <v>10000.95068965517</v>
      </c>
      <c r="EG594">
        <v>0</v>
      </c>
      <c r="EH594">
        <v>1131.32</v>
      </c>
      <c r="EI594">
        <v>-4.369570344827586</v>
      </c>
      <c r="EJ594">
        <v>422.2388620689655</v>
      </c>
      <c r="EK594">
        <v>426.4020344827587</v>
      </c>
      <c r="EL594">
        <v>0.6410214827586208</v>
      </c>
      <c r="EM594">
        <v>419.8249310344827</v>
      </c>
      <c r="EN594">
        <v>15.42469655172414</v>
      </c>
      <c r="EO594">
        <v>1.446852413793104</v>
      </c>
      <c r="EP594">
        <v>1.389123793103449</v>
      </c>
      <c r="EQ594">
        <v>12.41778275862069</v>
      </c>
      <c r="ER594">
        <v>11.79941724137931</v>
      </c>
      <c r="ES594">
        <v>1200.001379310345</v>
      </c>
      <c r="ET594">
        <v>0.9669920000000002</v>
      </c>
      <c r="EU594">
        <v>0.0330078</v>
      </c>
      <c r="EV594">
        <v>0</v>
      </c>
      <c r="EW594">
        <v>1458.791379310345</v>
      </c>
      <c r="EX594">
        <v>5.000560000000001</v>
      </c>
      <c r="EY594">
        <v>17418.53103448276</v>
      </c>
      <c r="EZ594">
        <v>10316.80344827586</v>
      </c>
      <c r="FA594">
        <v>37.30572413793104</v>
      </c>
      <c r="FB594">
        <v>39.88782758620689</v>
      </c>
      <c r="FC594">
        <v>38.22603448275861</v>
      </c>
      <c r="FD594">
        <v>38.88124137931034</v>
      </c>
      <c r="FE594">
        <v>38.58365517241379</v>
      </c>
      <c r="FF594">
        <v>1155.551724137931</v>
      </c>
      <c r="FG594">
        <v>39.44</v>
      </c>
      <c r="FH594">
        <v>0</v>
      </c>
      <c r="FI594">
        <v>1761337819.4</v>
      </c>
      <c r="FJ594">
        <v>0</v>
      </c>
      <c r="FK594">
        <v>1458.761923076923</v>
      </c>
      <c r="FL594">
        <v>-4.117264956579516</v>
      </c>
      <c r="FM594">
        <v>-39.85299145277439</v>
      </c>
      <c r="FN594">
        <v>17418.12692307692</v>
      </c>
      <c r="FO594">
        <v>15</v>
      </c>
      <c r="FP594">
        <v>0</v>
      </c>
      <c r="FQ594" t="s">
        <v>439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-4.459547499999999</v>
      </c>
      <c r="GD594">
        <v>1.136008480300195</v>
      </c>
      <c r="GE594">
        <v>0.2554408446172029</v>
      </c>
      <c r="GF594">
        <v>0</v>
      </c>
      <c r="GG594">
        <v>1458.965</v>
      </c>
      <c r="GH594">
        <v>-3.739801378771697</v>
      </c>
      <c r="GI594">
        <v>0.4113768130958928</v>
      </c>
      <c r="GJ594">
        <v>0</v>
      </c>
      <c r="GK594">
        <v>0.6408136750000001</v>
      </c>
      <c r="GL594">
        <v>0.005528949343337795</v>
      </c>
      <c r="GM594">
        <v>0.0009270037590943204</v>
      </c>
      <c r="GN594">
        <v>1</v>
      </c>
      <c r="GO594">
        <v>1</v>
      </c>
      <c r="GP594">
        <v>3</v>
      </c>
      <c r="GQ594" t="s">
        <v>446</v>
      </c>
      <c r="GR594">
        <v>3.1292</v>
      </c>
      <c r="GS594">
        <v>2.72687</v>
      </c>
      <c r="GT594">
        <v>0.0844872</v>
      </c>
      <c r="GU594">
        <v>0.0852897</v>
      </c>
      <c r="GV594">
        <v>0.0802073</v>
      </c>
      <c r="GW594">
        <v>0.0783987</v>
      </c>
      <c r="GX594">
        <v>27483.7</v>
      </c>
      <c r="GY594">
        <v>26668.1</v>
      </c>
      <c r="GZ594">
        <v>30562.1</v>
      </c>
      <c r="HA594">
        <v>29409.9</v>
      </c>
      <c r="HB594">
        <v>38787</v>
      </c>
      <c r="HC594">
        <v>35663.2</v>
      </c>
      <c r="HD594">
        <v>46733</v>
      </c>
      <c r="HE594">
        <v>43696.1</v>
      </c>
      <c r="HF594">
        <v>1.82362</v>
      </c>
      <c r="HG594">
        <v>1.81367</v>
      </c>
      <c r="HH594">
        <v>0.054013</v>
      </c>
      <c r="HI594">
        <v>0</v>
      </c>
      <c r="HJ594">
        <v>23.1138</v>
      </c>
      <c r="HK594">
        <v>999.9</v>
      </c>
      <c r="HL594">
        <v>32.9</v>
      </c>
      <c r="HM594">
        <v>32.9</v>
      </c>
      <c r="HN594">
        <v>18.3516</v>
      </c>
      <c r="HO594">
        <v>63.6513</v>
      </c>
      <c r="HP594">
        <v>19.0385</v>
      </c>
      <c r="HQ594">
        <v>1</v>
      </c>
      <c r="HR594">
        <v>0.152569</v>
      </c>
      <c r="HS594">
        <v>3.12223</v>
      </c>
      <c r="HT594">
        <v>20.179</v>
      </c>
      <c r="HU594">
        <v>5.23017</v>
      </c>
      <c r="HV594">
        <v>11.9742</v>
      </c>
      <c r="HW594">
        <v>4.97075</v>
      </c>
      <c r="HX594">
        <v>3.2898</v>
      </c>
      <c r="HY594">
        <v>9999</v>
      </c>
      <c r="HZ594">
        <v>9999</v>
      </c>
      <c r="IA594">
        <v>9999</v>
      </c>
      <c r="IB594">
        <v>999.9</v>
      </c>
      <c r="IC594">
        <v>4.97296</v>
      </c>
      <c r="ID594">
        <v>1.87744</v>
      </c>
      <c r="IE594">
        <v>1.87547</v>
      </c>
      <c r="IF594">
        <v>1.87836</v>
      </c>
      <c r="IG594">
        <v>1.87502</v>
      </c>
      <c r="IH594">
        <v>1.8786</v>
      </c>
      <c r="II594">
        <v>1.87571</v>
      </c>
      <c r="IJ594">
        <v>1.87685</v>
      </c>
      <c r="IK594">
        <v>0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0.594</v>
      </c>
      <c r="IY594">
        <v>0.1284</v>
      </c>
      <c r="IZ594">
        <v>-0.1194416370607354</v>
      </c>
      <c r="JA594">
        <v>0.002211305909277446</v>
      </c>
      <c r="JB594">
        <v>-1.416678044876584E-06</v>
      </c>
      <c r="JC594">
        <v>5.589822708492042E-10</v>
      </c>
      <c r="JD594">
        <v>-0.0366444106193515</v>
      </c>
      <c r="JE594">
        <v>-0.003883289402147765</v>
      </c>
      <c r="JF594">
        <v>0.001294046794190009</v>
      </c>
      <c r="JG594">
        <v>-2.515066912705432E-05</v>
      </c>
      <c r="JH594">
        <v>14</v>
      </c>
      <c r="JI594">
        <v>2052</v>
      </c>
      <c r="JJ594">
        <v>1</v>
      </c>
      <c r="JK594">
        <v>21</v>
      </c>
      <c r="JL594">
        <v>29355629.7</v>
      </c>
      <c r="JM594">
        <v>29355629.7</v>
      </c>
      <c r="JN594">
        <v>1.07788</v>
      </c>
      <c r="JO594">
        <v>2.53662</v>
      </c>
      <c r="JP594">
        <v>1.39893</v>
      </c>
      <c r="JQ594">
        <v>2.32544</v>
      </c>
      <c r="JR594">
        <v>1.44897</v>
      </c>
      <c r="JS594">
        <v>2.50977</v>
      </c>
      <c r="JT594">
        <v>38.4279</v>
      </c>
      <c r="JU594">
        <v>23.8598</v>
      </c>
      <c r="JV594">
        <v>18</v>
      </c>
      <c r="JW594">
        <v>478.42</v>
      </c>
      <c r="JX594">
        <v>441.883</v>
      </c>
      <c r="JY594">
        <v>19.348</v>
      </c>
      <c r="JZ594">
        <v>29.0936</v>
      </c>
      <c r="KA594">
        <v>30.0001</v>
      </c>
      <c r="KB594">
        <v>28.8134</v>
      </c>
      <c r="KC594">
        <v>28.8882</v>
      </c>
      <c r="KD594">
        <v>21.5635</v>
      </c>
      <c r="KE594">
        <v>17.6964</v>
      </c>
      <c r="KF594">
        <v>19.4698</v>
      </c>
      <c r="KG594">
        <v>19.3504</v>
      </c>
      <c r="KH594">
        <v>399.939</v>
      </c>
      <c r="KI594">
        <v>15.4131</v>
      </c>
      <c r="KJ594">
        <v>101.011</v>
      </c>
      <c r="KK594">
        <v>100.513</v>
      </c>
    </row>
    <row r="595" spans="1:297">
      <c r="A595">
        <v>579</v>
      </c>
      <c r="B595">
        <v>1761337788.1</v>
      </c>
      <c r="C595">
        <v>9747.5</v>
      </c>
      <c r="D595" t="s">
        <v>1607</v>
      </c>
      <c r="E595" t="s">
        <v>1608</v>
      </c>
      <c r="F595">
        <v>5</v>
      </c>
      <c r="G595" t="s">
        <v>1604</v>
      </c>
      <c r="H595" t="s">
        <v>436</v>
      </c>
      <c r="I595">
        <v>1761337780.332142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419.0685379503663</v>
      </c>
      <c r="AK595">
        <v>418.6817454545453</v>
      </c>
      <c r="AL595">
        <v>-0.8441431444206564</v>
      </c>
      <c r="AM595">
        <v>65.4957018775858</v>
      </c>
      <c r="AN595">
        <f>(AP595 - AO595 + DY595*1E3/(8.314*(EA595+273.15)) * AR595/DX595 * AQ595) * DX595/(100*DL595) * 1000/(1000 - AP595)</f>
        <v>0</v>
      </c>
      <c r="AO595">
        <v>15.42874143823733</v>
      </c>
      <c r="AP595">
        <v>16.07267636363637</v>
      </c>
      <c r="AQ595">
        <v>2.576961356783049E-06</v>
      </c>
      <c r="AR595">
        <v>115.5068331192676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1761337780.332142</v>
      </c>
      <c r="DR595">
        <v>414.9250714285714</v>
      </c>
      <c r="DS595">
        <v>416.9809285714286</v>
      </c>
      <c r="DT595">
        <v>16.06856071428572</v>
      </c>
      <c r="DU595">
        <v>15.42676428571428</v>
      </c>
      <c r="DV595">
        <v>414.3317142857143</v>
      </c>
      <c r="DW595">
        <v>15.94017142857143</v>
      </c>
      <c r="DX595">
        <v>500.0021428571429</v>
      </c>
      <c r="DY595">
        <v>90.05799642857143</v>
      </c>
      <c r="DZ595">
        <v>0.04938373928571428</v>
      </c>
      <c r="EA595">
        <v>23.44128214285715</v>
      </c>
      <c r="EB595">
        <v>24.00025357142857</v>
      </c>
      <c r="EC595">
        <v>999.9000000000002</v>
      </c>
      <c r="ED595">
        <v>0</v>
      </c>
      <c r="EE595">
        <v>0</v>
      </c>
      <c r="EF595">
        <v>9998.77285714286</v>
      </c>
      <c r="EG595">
        <v>0</v>
      </c>
      <c r="EH595">
        <v>1131.313214285714</v>
      </c>
      <c r="EI595">
        <v>-2.055876153571429</v>
      </c>
      <c r="EJ595">
        <v>421.7011428571428</v>
      </c>
      <c r="EK595">
        <v>423.5143571428571</v>
      </c>
      <c r="EL595">
        <v>0.6417904285714285</v>
      </c>
      <c r="EM595">
        <v>416.9809285714286</v>
      </c>
      <c r="EN595">
        <v>15.42676428571428</v>
      </c>
      <c r="EO595">
        <v>1.447101785714286</v>
      </c>
      <c r="EP595">
        <v>1.389305</v>
      </c>
      <c r="EQ595">
        <v>12.42041428571429</v>
      </c>
      <c r="ER595">
        <v>11.80139285714286</v>
      </c>
      <c r="ES595">
        <v>1199.999642857143</v>
      </c>
      <c r="ET595">
        <v>0.9669920000000002</v>
      </c>
      <c r="EU595">
        <v>0.0330078</v>
      </c>
      <c r="EV595">
        <v>0</v>
      </c>
      <c r="EW595">
        <v>1458.500714285714</v>
      </c>
      <c r="EX595">
        <v>5.000560000000001</v>
      </c>
      <c r="EY595">
        <v>17415.24285714285</v>
      </c>
      <c r="EZ595">
        <v>10316.79285714285</v>
      </c>
      <c r="FA595">
        <v>37.31003571428572</v>
      </c>
      <c r="FB595">
        <v>39.89271428571428</v>
      </c>
      <c r="FC595">
        <v>38.21621428571428</v>
      </c>
      <c r="FD595">
        <v>38.8815</v>
      </c>
      <c r="FE595">
        <v>38.58007142857142</v>
      </c>
      <c r="FF595">
        <v>1155.551071428571</v>
      </c>
      <c r="FG595">
        <v>39.44</v>
      </c>
      <c r="FH595">
        <v>0</v>
      </c>
      <c r="FI595">
        <v>1761337824.2</v>
      </c>
      <c r="FJ595">
        <v>0</v>
      </c>
      <c r="FK595">
        <v>1458.471923076923</v>
      </c>
      <c r="FL595">
        <v>-3.765811969308236</v>
      </c>
      <c r="FM595">
        <v>-35.32991455254412</v>
      </c>
      <c r="FN595">
        <v>17415.03076923077</v>
      </c>
      <c r="FO595">
        <v>15</v>
      </c>
      <c r="FP595">
        <v>0</v>
      </c>
      <c r="FQ595" t="s">
        <v>439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-2.770946397560976</v>
      </c>
      <c r="GD595">
        <v>24.34250176515678</v>
      </c>
      <c r="GE595">
        <v>3.129922729034563</v>
      </c>
      <c r="GF595">
        <v>0</v>
      </c>
      <c r="GG595">
        <v>1458.662941176471</v>
      </c>
      <c r="GH595">
        <v>-3.579526356285592</v>
      </c>
      <c r="GI595">
        <v>0.3998935844605914</v>
      </c>
      <c r="GJ595">
        <v>0</v>
      </c>
      <c r="GK595">
        <v>0.6414737073170732</v>
      </c>
      <c r="GL595">
        <v>0.009162522648084655</v>
      </c>
      <c r="GM595">
        <v>0.001127553670647372</v>
      </c>
      <c r="GN595">
        <v>1</v>
      </c>
      <c r="GO595">
        <v>1</v>
      </c>
      <c r="GP595">
        <v>3</v>
      </c>
      <c r="GQ595" t="s">
        <v>446</v>
      </c>
      <c r="GR595">
        <v>3.12917</v>
      </c>
      <c r="GS595">
        <v>2.72697</v>
      </c>
      <c r="GT595">
        <v>0.0838768</v>
      </c>
      <c r="GU595">
        <v>0.0833005</v>
      </c>
      <c r="GV595">
        <v>0.08021730000000001</v>
      </c>
      <c r="GW595">
        <v>0.0784033</v>
      </c>
      <c r="GX595">
        <v>27502.1</v>
      </c>
      <c r="GY595">
        <v>26725.9</v>
      </c>
      <c r="GZ595">
        <v>30562.2</v>
      </c>
      <c r="HA595">
        <v>29409.6</v>
      </c>
      <c r="HB595">
        <v>38786.6</v>
      </c>
      <c r="HC595">
        <v>35662.6</v>
      </c>
      <c r="HD595">
        <v>46733.1</v>
      </c>
      <c r="HE595">
        <v>43695.7</v>
      </c>
      <c r="HF595">
        <v>1.82345</v>
      </c>
      <c r="HG595">
        <v>1.8136</v>
      </c>
      <c r="HH595">
        <v>0.0546426</v>
      </c>
      <c r="HI595">
        <v>0</v>
      </c>
      <c r="HJ595">
        <v>23.1124</v>
      </c>
      <c r="HK595">
        <v>999.9</v>
      </c>
      <c r="HL595">
        <v>32.9</v>
      </c>
      <c r="HM595">
        <v>32.9</v>
      </c>
      <c r="HN595">
        <v>18.353</v>
      </c>
      <c r="HO595">
        <v>63.6613</v>
      </c>
      <c r="HP595">
        <v>19.1266</v>
      </c>
      <c r="HQ595">
        <v>1</v>
      </c>
      <c r="HR595">
        <v>0.152503</v>
      </c>
      <c r="HS595">
        <v>3.14852</v>
      </c>
      <c r="HT595">
        <v>20.1785</v>
      </c>
      <c r="HU595">
        <v>5.22987</v>
      </c>
      <c r="HV595">
        <v>11.974</v>
      </c>
      <c r="HW595">
        <v>4.9708</v>
      </c>
      <c r="HX595">
        <v>3.28978</v>
      </c>
      <c r="HY595">
        <v>9999</v>
      </c>
      <c r="HZ595">
        <v>9999</v>
      </c>
      <c r="IA595">
        <v>9999</v>
      </c>
      <c r="IB595">
        <v>999.9</v>
      </c>
      <c r="IC595">
        <v>4.97294</v>
      </c>
      <c r="ID595">
        <v>1.87744</v>
      </c>
      <c r="IE595">
        <v>1.87548</v>
      </c>
      <c r="IF595">
        <v>1.87836</v>
      </c>
      <c r="IG595">
        <v>1.875</v>
      </c>
      <c r="IH595">
        <v>1.87862</v>
      </c>
      <c r="II595">
        <v>1.8757</v>
      </c>
      <c r="IJ595">
        <v>1.87685</v>
      </c>
      <c r="IK595">
        <v>0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0.588</v>
      </c>
      <c r="IY595">
        <v>0.1285</v>
      </c>
      <c r="IZ595">
        <v>-0.1194416370607354</v>
      </c>
      <c r="JA595">
        <v>0.002211305909277446</v>
      </c>
      <c r="JB595">
        <v>-1.416678044876584E-06</v>
      </c>
      <c r="JC595">
        <v>5.589822708492042E-10</v>
      </c>
      <c r="JD595">
        <v>-0.0366444106193515</v>
      </c>
      <c r="JE595">
        <v>-0.003883289402147765</v>
      </c>
      <c r="JF595">
        <v>0.001294046794190009</v>
      </c>
      <c r="JG595">
        <v>-2.515066912705432E-05</v>
      </c>
      <c r="JH595">
        <v>14</v>
      </c>
      <c r="JI595">
        <v>2052</v>
      </c>
      <c r="JJ595">
        <v>1</v>
      </c>
      <c r="JK595">
        <v>21</v>
      </c>
      <c r="JL595">
        <v>29355629.8</v>
      </c>
      <c r="JM595">
        <v>29355629.8</v>
      </c>
      <c r="JN595">
        <v>1.04614</v>
      </c>
      <c r="JO595">
        <v>2.53052</v>
      </c>
      <c r="JP595">
        <v>1.39893</v>
      </c>
      <c r="JQ595">
        <v>2.32544</v>
      </c>
      <c r="JR595">
        <v>1.44897</v>
      </c>
      <c r="JS595">
        <v>2.58179</v>
      </c>
      <c r="JT595">
        <v>38.4034</v>
      </c>
      <c r="JU595">
        <v>23.8686</v>
      </c>
      <c r="JV595">
        <v>18</v>
      </c>
      <c r="JW595">
        <v>478.335</v>
      </c>
      <c r="JX595">
        <v>441.845</v>
      </c>
      <c r="JY595">
        <v>19.3498</v>
      </c>
      <c r="JZ595">
        <v>29.0936</v>
      </c>
      <c r="KA595">
        <v>30.0003</v>
      </c>
      <c r="KB595">
        <v>28.8151</v>
      </c>
      <c r="KC595">
        <v>28.8895</v>
      </c>
      <c r="KD595">
        <v>20.8708</v>
      </c>
      <c r="KE595">
        <v>17.6964</v>
      </c>
      <c r="KF595">
        <v>19.4698</v>
      </c>
      <c r="KG595">
        <v>19.3449</v>
      </c>
      <c r="KH595">
        <v>379.889</v>
      </c>
      <c r="KI595">
        <v>15.4131</v>
      </c>
      <c r="KJ595">
        <v>101.011</v>
      </c>
      <c r="KK595">
        <v>100.512</v>
      </c>
    </row>
    <row r="596" spans="1:297">
      <c r="A596">
        <v>580</v>
      </c>
      <c r="B596">
        <v>1761337793.1</v>
      </c>
      <c r="C596">
        <v>9752.5</v>
      </c>
      <c r="D596" t="s">
        <v>1609</v>
      </c>
      <c r="E596" t="s">
        <v>1610</v>
      </c>
      <c r="F596">
        <v>5</v>
      </c>
      <c r="G596" t="s">
        <v>1604</v>
      </c>
      <c r="H596" t="s">
        <v>436</v>
      </c>
      <c r="I596">
        <v>1761337785.6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404.3620192426194</v>
      </c>
      <c r="AK596">
        <v>409.4917636363632</v>
      </c>
      <c r="AL596">
        <v>-1.976285776808601</v>
      </c>
      <c r="AM596">
        <v>65.4957018775858</v>
      </c>
      <c r="AN596">
        <f>(AP596 - AO596 + DY596*1E3/(8.314*(EA596+273.15)) * AR596/DX596 * AQ596) * DX596/(100*DL596) * 1000/(1000 - AP596)</f>
        <v>0</v>
      </c>
      <c r="AO596">
        <v>15.42852115642212</v>
      </c>
      <c r="AP596">
        <v>16.07645636363636</v>
      </c>
      <c r="AQ596">
        <v>5.855797052774484E-06</v>
      </c>
      <c r="AR596">
        <v>115.5068331192676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1761337785.6</v>
      </c>
      <c r="DR596">
        <v>412.0647037037036</v>
      </c>
      <c r="DS596">
        <v>409.0296296296296</v>
      </c>
      <c r="DT596">
        <v>16.07204074074074</v>
      </c>
      <c r="DU596">
        <v>15.42813703703704</v>
      </c>
      <c r="DV596">
        <v>411.4752222222222</v>
      </c>
      <c r="DW596">
        <v>15.94358518518518</v>
      </c>
      <c r="DX596">
        <v>500.030888888889</v>
      </c>
      <c r="DY596">
        <v>90.0569148148148</v>
      </c>
      <c r="DZ596">
        <v>0.04906370370370371</v>
      </c>
      <c r="EA596">
        <v>23.44058148148148</v>
      </c>
      <c r="EB596">
        <v>24.0023925925926</v>
      </c>
      <c r="EC596">
        <v>999.9000000000001</v>
      </c>
      <c r="ED596">
        <v>0</v>
      </c>
      <c r="EE596">
        <v>0</v>
      </c>
      <c r="EF596">
        <v>9999.16148148148</v>
      </c>
      <c r="EG596">
        <v>0</v>
      </c>
      <c r="EH596">
        <v>1131.304814814815</v>
      </c>
      <c r="EI596">
        <v>3.035040655555556</v>
      </c>
      <c r="EJ596">
        <v>418.7955925925925</v>
      </c>
      <c r="EK596">
        <v>415.4390370370371</v>
      </c>
      <c r="EL596">
        <v>0.643897037037037</v>
      </c>
      <c r="EM596">
        <v>409.0296296296296</v>
      </c>
      <c r="EN596">
        <v>15.42813703703704</v>
      </c>
      <c r="EO596">
        <v>1.447396666666667</v>
      </c>
      <c r="EP596">
        <v>1.389411111111111</v>
      </c>
      <c r="EQ596">
        <v>12.42352222222222</v>
      </c>
      <c r="ER596">
        <v>11.80255185185185</v>
      </c>
      <c r="ES596">
        <v>1199.997037037037</v>
      </c>
      <c r="ET596">
        <v>0.9669920000000002</v>
      </c>
      <c r="EU596">
        <v>0.0330078</v>
      </c>
      <c r="EV596">
        <v>0</v>
      </c>
      <c r="EW596">
        <v>1458.167777777778</v>
      </c>
      <c r="EX596">
        <v>5.000560000000001</v>
      </c>
      <c r="EY596">
        <v>17412.27777777778</v>
      </c>
      <c r="EZ596">
        <v>10316.76666666666</v>
      </c>
      <c r="FA596">
        <v>37.28681481481482</v>
      </c>
      <c r="FB596">
        <v>39.88877777777778</v>
      </c>
      <c r="FC596">
        <v>38.21259259259259</v>
      </c>
      <c r="FD596">
        <v>38.88866666666667</v>
      </c>
      <c r="FE596">
        <v>38.57851851851851</v>
      </c>
      <c r="FF596">
        <v>1155.55037037037</v>
      </c>
      <c r="FG596">
        <v>39.44</v>
      </c>
      <c r="FH596">
        <v>0</v>
      </c>
      <c r="FI596">
        <v>1761337829</v>
      </c>
      <c r="FJ596">
        <v>0</v>
      </c>
      <c r="FK596">
        <v>1458.172692307692</v>
      </c>
      <c r="FL596">
        <v>-2.438632467490831</v>
      </c>
      <c r="FM596">
        <v>-32.90598287906191</v>
      </c>
      <c r="FN596">
        <v>17412.37307692308</v>
      </c>
      <c r="FO596">
        <v>15</v>
      </c>
      <c r="FP596">
        <v>0</v>
      </c>
      <c r="FQ596" t="s">
        <v>439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-0.03488103170731696</v>
      </c>
      <c r="GD596">
        <v>51.52088967595818</v>
      </c>
      <c r="GE596">
        <v>5.611093193137263</v>
      </c>
      <c r="GF596">
        <v>0</v>
      </c>
      <c r="GG596">
        <v>1458.390294117647</v>
      </c>
      <c r="GH596">
        <v>-3.903896102608456</v>
      </c>
      <c r="GI596">
        <v>0.4311304244733598</v>
      </c>
      <c r="GJ596">
        <v>0</v>
      </c>
      <c r="GK596">
        <v>0.6425067073170733</v>
      </c>
      <c r="GL596">
        <v>0.02032147735191658</v>
      </c>
      <c r="GM596">
        <v>0.002192923210470369</v>
      </c>
      <c r="GN596">
        <v>1</v>
      </c>
      <c r="GO596">
        <v>1</v>
      </c>
      <c r="GP596">
        <v>3</v>
      </c>
      <c r="GQ596" t="s">
        <v>446</v>
      </c>
      <c r="GR596">
        <v>3.12926</v>
      </c>
      <c r="GS596">
        <v>2.72669</v>
      </c>
      <c r="GT596">
        <v>0.08239440000000001</v>
      </c>
      <c r="GU596">
        <v>0.0808051</v>
      </c>
      <c r="GV596">
        <v>0.08022609999999999</v>
      </c>
      <c r="GW596">
        <v>0.0784001</v>
      </c>
      <c r="GX596">
        <v>27546.1</v>
      </c>
      <c r="GY596">
        <v>26798.2</v>
      </c>
      <c r="GZ596">
        <v>30561.5</v>
      </c>
      <c r="HA596">
        <v>29409.2</v>
      </c>
      <c r="HB596">
        <v>38785.2</v>
      </c>
      <c r="HC596">
        <v>35661.8</v>
      </c>
      <c r="HD596">
        <v>46732</v>
      </c>
      <c r="HE596">
        <v>43694.8</v>
      </c>
      <c r="HF596">
        <v>1.8236</v>
      </c>
      <c r="HG596">
        <v>1.8135</v>
      </c>
      <c r="HH596">
        <v>0.054013</v>
      </c>
      <c r="HI596">
        <v>0</v>
      </c>
      <c r="HJ596">
        <v>23.1139</v>
      </c>
      <c r="HK596">
        <v>999.9</v>
      </c>
      <c r="HL596">
        <v>33</v>
      </c>
      <c r="HM596">
        <v>32.9</v>
      </c>
      <c r="HN596">
        <v>18.4099</v>
      </c>
      <c r="HO596">
        <v>63.5513</v>
      </c>
      <c r="HP596">
        <v>19.2548</v>
      </c>
      <c r="HQ596">
        <v>1</v>
      </c>
      <c r="HR596">
        <v>0.152612</v>
      </c>
      <c r="HS596">
        <v>3.182</v>
      </c>
      <c r="HT596">
        <v>20.178</v>
      </c>
      <c r="HU596">
        <v>5.22942</v>
      </c>
      <c r="HV596">
        <v>11.9743</v>
      </c>
      <c r="HW596">
        <v>4.97075</v>
      </c>
      <c r="HX596">
        <v>3.28968</v>
      </c>
      <c r="HY596">
        <v>9999</v>
      </c>
      <c r="HZ596">
        <v>9999</v>
      </c>
      <c r="IA596">
        <v>9999</v>
      </c>
      <c r="IB596">
        <v>999.9</v>
      </c>
      <c r="IC596">
        <v>4.97294</v>
      </c>
      <c r="ID596">
        <v>1.87744</v>
      </c>
      <c r="IE596">
        <v>1.87547</v>
      </c>
      <c r="IF596">
        <v>1.87836</v>
      </c>
      <c r="IG596">
        <v>1.875</v>
      </c>
      <c r="IH596">
        <v>1.87862</v>
      </c>
      <c r="II596">
        <v>1.87571</v>
      </c>
      <c r="IJ596">
        <v>1.87684</v>
      </c>
      <c r="IK596">
        <v>0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0.575</v>
      </c>
      <c r="IY596">
        <v>0.1285</v>
      </c>
      <c r="IZ596">
        <v>-0.1194416370607354</v>
      </c>
      <c r="JA596">
        <v>0.002211305909277446</v>
      </c>
      <c r="JB596">
        <v>-1.416678044876584E-06</v>
      </c>
      <c r="JC596">
        <v>5.589822708492042E-10</v>
      </c>
      <c r="JD596">
        <v>-0.0366444106193515</v>
      </c>
      <c r="JE596">
        <v>-0.003883289402147765</v>
      </c>
      <c r="JF596">
        <v>0.001294046794190009</v>
      </c>
      <c r="JG596">
        <v>-2.515066912705432E-05</v>
      </c>
      <c r="JH596">
        <v>14</v>
      </c>
      <c r="JI596">
        <v>2052</v>
      </c>
      <c r="JJ596">
        <v>1</v>
      </c>
      <c r="JK596">
        <v>21</v>
      </c>
      <c r="JL596">
        <v>29355629.9</v>
      </c>
      <c r="JM596">
        <v>29355629.9</v>
      </c>
      <c r="JN596">
        <v>1.01074</v>
      </c>
      <c r="JO596">
        <v>2.53418</v>
      </c>
      <c r="JP596">
        <v>1.39893</v>
      </c>
      <c r="JQ596">
        <v>2.32544</v>
      </c>
      <c r="JR596">
        <v>1.44897</v>
      </c>
      <c r="JS596">
        <v>2.61963</v>
      </c>
      <c r="JT596">
        <v>38.4034</v>
      </c>
      <c r="JU596">
        <v>23.8774</v>
      </c>
      <c r="JV596">
        <v>18</v>
      </c>
      <c r="JW596">
        <v>478.418</v>
      </c>
      <c r="JX596">
        <v>441.792</v>
      </c>
      <c r="JY596">
        <v>19.3442</v>
      </c>
      <c r="JZ596">
        <v>29.0936</v>
      </c>
      <c r="KA596">
        <v>30.0001</v>
      </c>
      <c r="KB596">
        <v>28.8151</v>
      </c>
      <c r="KC596">
        <v>28.8906</v>
      </c>
      <c r="KD596">
        <v>20.2028</v>
      </c>
      <c r="KE596">
        <v>17.6964</v>
      </c>
      <c r="KF596">
        <v>19.4698</v>
      </c>
      <c r="KG596">
        <v>19.3357</v>
      </c>
      <c r="KH596">
        <v>366.514</v>
      </c>
      <c r="KI596">
        <v>15.4131</v>
      </c>
      <c r="KJ596">
        <v>101.009</v>
      </c>
      <c r="KK596">
        <v>100.511</v>
      </c>
    </row>
    <row r="597" spans="1:297">
      <c r="A597">
        <v>581</v>
      </c>
      <c r="B597">
        <v>1761337798.1</v>
      </c>
      <c r="C597">
        <v>9757.5</v>
      </c>
      <c r="D597" t="s">
        <v>1611</v>
      </c>
      <c r="E597" t="s">
        <v>1612</v>
      </c>
      <c r="F597">
        <v>5</v>
      </c>
      <c r="G597" t="s">
        <v>1604</v>
      </c>
      <c r="H597" t="s">
        <v>436</v>
      </c>
      <c r="I597">
        <v>1761337790.314285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388.1249840910288</v>
      </c>
      <c r="AK597">
        <v>396.6287818181816</v>
      </c>
      <c r="AL597">
        <v>-2.64489209083222</v>
      </c>
      <c r="AM597">
        <v>65.4957018775858</v>
      </c>
      <c r="AN597">
        <f>(AP597 - AO597 + DY597*1E3/(8.314*(EA597+273.15)) * AR597/DX597 * AQ597) * DX597/(100*DL597) * 1000/(1000 - AP597)</f>
        <v>0</v>
      </c>
      <c r="AO597">
        <v>15.42868324087004</v>
      </c>
      <c r="AP597">
        <v>16.07857575757575</v>
      </c>
      <c r="AQ597">
        <v>1.974452145333381E-06</v>
      </c>
      <c r="AR597">
        <v>115.5068331192676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1761337790.314285</v>
      </c>
      <c r="DR597">
        <v>405.7880357142857</v>
      </c>
      <c r="DS597">
        <v>396.8273214285714</v>
      </c>
      <c r="DT597">
        <v>16.0748</v>
      </c>
      <c r="DU597">
        <v>15.42877142857143</v>
      </c>
      <c r="DV597">
        <v>405.2069642857143</v>
      </c>
      <c r="DW597">
        <v>15.94629642857143</v>
      </c>
      <c r="DX597">
        <v>499.9807857142856</v>
      </c>
      <c r="DY597">
        <v>90.05611785714287</v>
      </c>
      <c r="DZ597">
        <v>0.04905280357142857</v>
      </c>
      <c r="EA597">
        <v>23.44000357142857</v>
      </c>
      <c r="EB597">
        <v>24.00230357142857</v>
      </c>
      <c r="EC597">
        <v>999.9000000000002</v>
      </c>
      <c r="ED597">
        <v>0</v>
      </c>
      <c r="EE597">
        <v>0</v>
      </c>
      <c r="EF597">
        <v>9999.638571428572</v>
      </c>
      <c r="EG597">
        <v>0</v>
      </c>
      <c r="EH597">
        <v>1131.292142857143</v>
      </c>
      <c r="EI597">
        <v>8.960767417857143</v>
      </c>
      <c r="EJ597">
        <v>412.4175</v>
      </c>
      <c r="EK597">
        <v>403.0457857142856</v>
      </c>
      <c r="EL597">
        <v>0.6460246071428573</v>
      </c>
      <c r="EM597">
        <v>396.8273214285714</v>
      </c>
      <c r="EN597">
        <v>15.42877142857143</v>
      </c>
      <c r="EO597">
        <v>1.447632857142857</v>
      </c>
      <c r="EP597">
        <v>1.389455357142857</v>
      </c>
      <c r="EQ597">
        <v>12.426</v>
      </c>
      <c r="ER597">
        <v>11.80304285714286</v>
      </c>
      <c r="ES597">
        <v>1199.995</v>
      </c>
      <c r="ET597">
        <v>0.9669920000000002</v>
      </c>
      <c r="EU597">
        <v>0.0330078</v>
      </c>
      <c r="EV597">
        <v>0</v>
      </c>
      <c r="EW597">
        <v>1458.015</v>
      </c>
      <c r="EX597">
        <v>5.000560000000001</v>
      </c>
      <c r="EY597">
        <v>17410.15</v>
      </c>
      <c r="EZ597">
        <v>10316.75</v>
      </c>
      <c r="FA597">
        <v>37.26092857142857</v>
      </c>
      <c r="FB597">
        <v>39.88828571428571</v>
      </c>
      <c r="FC597">
        <v>38.22064285714286</v>
      </c>
      <c r="FD597">
        <v>38.87039285714285</v>
      </c>
      <c r="FE597">
        <v>38.5735</v>
      </c>
      <c r="FF597">
        <v>1155.55</v>
      </c>
      <c r="FG597">
        <v>39.44</v>
      </c>
      <c r="FH597">
        <v>0</v>
      </c>
      <c r="FI597">
        <v>1761337834.4</v>
      </c>
      <c r="FJ597">
        <v>0</v>
      </c>
      <c r="FK597">
        <v>1457.9804</v>
      </c>
      <c r="FL597">
        <v>-1.605384604056647</v>
      </c>
      <c r="FM597">
        <v>-21.03076922512471</v>
      </c>
      <c r="FN597">
        <v>17409.864</v>
      </c>
      <c r="FO597">
        <v>15</v>
      </c>
      <c r="FP597">
        <v>0</v>
      </c>
      <c r="FQ597" t="s">
        <v>439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5.535193358536586</v>
      </c>
      <c r="GD597">
        <v>75.4931460020906</v>
      </c>
      <c r="GE597">
        <v>7.529954399746013</v>
      </c>
      <c r="GF597">
        <v>0</v>
      </c>
      <c r="GG597">
        <v>1458.104117647059</v>
      </c>
      <c r="GH597">
        <v>-2.020779216294796</v>
      </c>
      <c r="GI597">
        <v>0.284026900621791</v>
      </c>
      <c r="GJ597">
        <v>0</v>
      </c>
      <c r="GK597">
        <v>0.644916024390244</v>
      </c>
      <c r="GL597">
        <v>0.02832430662020934</v>
      </c>
      <c r="GM597">
        <v>0.002914511141602836</v>
      </c>
      <c r="GN597">
        <v>1</v>
      </c>
      <c r="GO597">
        <v>1</v>
      </c>
      <c r="GP597">
        <v>3</v>
      </c>
      <c r="GQ597" t="s">
        <v>446</v>
      </c>
      <c r="GR597">
        <v>3.12912</v>
      </c>
      <c r="GS597">
        <v>2.72685</v>
      </c>
      <c r="GT597">
        <v>0.0803594</v>
      </c>
      <c r="GU597">
        <v>0.0781543</v>
      </c>
      <c r="GV597">
        <v>0.0802308</v>
      </c>
      <c r="GW597">
        <v>0.0784004</v>
      </c>
      <c r="GX597">
        <v>27607.1</v>
      </c>
      <c r="GY597">
        <v>26875.6</v>
      </c>
      <c r="GZ597">
        <v>30561.4</v>
      </c>
      <c r="HA597">
        <v>29409.3</v>
      </c>
      <c r="HB597">
        <v>38784.8</v>
      </c>
      <c r="HC597">
        <v>35661.8</v>
      </c>
      <c r="HD597">
        <v>46731.9</v>
      </c>
      <c r="HE597">
        <v>43695</v>
      </c>
      <c r="HF597">
        <v>1.8236</v>
      </c>
      <c r="HG597">
        <v>1.81355</v>
      </c>
      <c r="HH597">
        <v>0.0535659</v>
      </c>
      <c r="HI597">
        <v>0</v>
      </c>
      <c r="HJ597">
        <v>23.1143</v>
      </c>
      <c r="HK597">
        <v>999.9</v>
      </c>
      <c r="HL597">
        <v>32.9</v>
      </c>
      <c r="HM597">
        <v>32.9</v>
      </c>
      <c r="HN597">
        <v>18.3546</v>
      </c>
      <c r="HO597">
        <v>63.7713</v>
      </c>
      <c r="HP597">
        <v>19.379</v>
      </c>
      <c r="HQ597">
        <v>1</v>
      </c>
      <c r="HR597">
        <v>0.152607</v>
      </c>
      <c r="HS597">
        <v>3.17034</v>
      </c>
      <c r="HT597">
        <v>20.178</v>
      </c>
      <c r="HU597">
        <v>5.22927</v>
      </c>
      <c r="HV597">
        <v>11.9745</v>
      </c>
      <c r="HW597">
        <v>4.97065</v>
      </c>
      <c r="HX597">
        <v>3.28965</v>
      </c>
      <c r="HY597">
        <v>9999</v>
      </c>
      <c r="HZ597">
        <v>9999</v>
      </c>
      <c r="IA597">
        <v>9999</v>
      </c>
      <c r="IB597">
        <v>999.9</v>
      </c>
      <c r="IC597">
        <v>4.97297</v>
      </c>
      <c r="ID597">
        <v>1.87744</v>
      </c>
      <c r="IE597">
        <v>1.87556</v>
      </c>
      <c r="IF597">
        <v>1.87838</v>
      </c>
      <c r="IG597">
        <v>1.87504</v>
      </c>
      <c r="IH597">
        <v>1.87864</v>
      </c>
      <c r="II597">
        <v>1.87571</v>
      </c>
      <c r="IJ597">
        <v>1.87687</v>
      </c>
      <c r="IK597">
        <v>0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0.5590000000000001</v>
      </c>
      <c r="IY597">
        <v>0.1285</v>
      </c>
      <c r="IZ597">
        <v>-0.1194416370607354</v>
      </c>
      <c r="JA597">
        <v>0.002211305909277446</v>
      </c>
      <c r="JB597">
        <v>-1.416678044876584E-06</v>
      </c>
      <c r="JC597">
        <v>5.589822708492042E-10</v>
      </c>
      <c r="JD597">
        <v>-0.0366444106193515</v>
      </c>
      <c r="JE597">
        <v>-0.003883289402147765</v>
      </c>
      <c r="JF597">
        <v>0.001294046794190009</v>
      </c>
      <c r="JG597">
        <v>-2.515066912705432E-05</v>
      </c>
      <c r="JH597">
        <v>14</v>
      </c>
      <c r="JI597">
        <v>2052</v>
      </c>
      <c r="JJ597">
        <v>1</v>
      </c>
      <c r="JK597">
        <v>21</v>
      </c>
      <c r="JL597">
        <v>29355630</v>
      </c>
      <c r="JM597">
        <v>29355630</v>
      </c>
      <c r="JN597">
        <v>0.976562</v>
      </c>
      <c r="JO597">
        <v>2.53784</v>
      </c>
      <c r="JP597">
        <v>1.39893</v>
      </c>
      <c r="JQ597">
        <v>2.32544</v>
      </c>
      <c r="JR597">
        <v>1.44897</v>
      </c>
      <c r="JS597">
        <v>2.62085</v>
      </c>
      <c r="JT597">
        <v>38.4279</v>
      </c>
      <c r="JU597">
        <v>23.8774</v>
      </c>
      <c r="JV597">
        <v>18</v>
      </c>
      <c r="JW597">
        <v>478.418</v>
      </c>
      <c r="JX597">
        <v>441.823</v>
      </c>
      <c r="JY597">
        <v>19.336</v>
      </c>
      <c r="JZ597">
        <v>29.0936</v>
      </c>
      <c r="KA597">
        <v>30.0001</v>
      </c>
      <c r="KB597">
        <v>28.8151</v>
      </c>
      <c r="KC597">
        <v>28.8906</v>
      </c>
      <c r="KD597">
        <v>19.4635</v>
      </c>
      <c r="KE597">
        <v>17.6964</v>
      </c>
      <c r="KF597">
        <v>19.4698</v>
      </c>
      <c r="KG597">
        <v>19.3356</v>
      </c>
      <c r="KH597">
        <v>346.462</v>
      </c>
      <c r="KI597">
        <v>15.4131</v>
      </c>
      <c r="KJ597">
        <v>101.008</v>
      </c>
      <c r="KK597">
        <v>100.511</v>
      </c>
    </row>
    <row r="598" spans="1:297">
      <c r="A598">
        <v>582</v>
      </c>
      <c r="B598">
        <v>1761337803.1</v>
      </c>
      <c r="C598">
        <v>9762.5</v>
      </c>
      <c r="D598" t="s">
        <v>1613</v>
      </c>
      <c r="E598" t="s">
        <v>1614</v>
      </c>
      <c r="F598">
        <v>5</v>
      </c>
      <c r="G598" t="s">
        <v>1604</v>
      </c>
      <c r="H598" t="s">
        <v>436</v>
      </c>
      <c r="I598">
        <v>1761337795.6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371.254496932306</v>
      </c>
      <c r="AK598">
        <v>381.7352424242421</v>
      </c>
      <c r="AL598">
        <v>-3.024321751388745</v>
      </c>
      <c r="AM598">
        <v>65.4957018775858</v>
      </c>
      <c r="AN598">
        <f>(AP598 - AO598 + DY598*1E3/(8.314*(EA598+273.15)) * AR598/DX598 * AQ598) * DX598/(100*DL598) * 1000/(1000 - AP598)</f>
        <v>0</v>
      </c>
      <c r="AO598">
        <v>15.4289786684731</v>
      </c>
      <c r="AP598">
        <v>16.08001393939394</v>
      </c>
      <c r="AQ598">
        <v>1.392592061870412E-06</v>
      </c>
      <c r="AR598">
        <v>115.5068331192676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1761337795.6</v>
      </c>
      <c r="DR598">
        <v>394.6929259259259</v>
      </c>
      <c r="DS598">
        <v>380.2885185185184</v>
      </c>
      <c r="DT598">
        <v>16.07739259259259</v>
      </c>
      <c r="DU598">
        <v>15.42882592592592</v>
      </c>
      <c r="DV598">
        <v>394.1267407407408</v>
      </c>
      <c r="DW598">
        <v>15.94884444444445</v>
      </c>
      <c r="DX598">
        <v>499.9925555555555</v>
      </c>
      <c r="DY598">
        <v>90.05579629629628</v>
      </c>
      <c r="DZ598">
        <v>0.0490757074074074</v>
      </c>
      <c r="EA598">
        <v>23.4403037037037</v>
      </c>
      <c r="EB598">
        <v>24.00117037037037</v>
      </c>
      <c r="EC598">
        <v>999.9000000000001</v>
      </c>
      <c r="ED598">
        <v>0</v>
      </c>
      <c r="EE598">
        <v>0</v>
      </c>
      <c r="EF598">
        <v>10004.78925925926</v>
      </c>
      <c r="EG598">
        <v>0</v>
      </c>
      <c r="EH598">
        <v>1131.276666666667</v>
      </c>
      <c r="EI598">
        <v>14.40437703703704</v>
      </c>
      <c r="EJ598">
        <v>401.1421111111111</v>
      </c>
      <c r="EK598">
        <v>386.247888888889</v>
      </c>
      <c r="EL598">
        <v>0.6485755925925927</v>
      </c>
      <c r="EM598">
        <v>380.2885185185184</v>
      </c>
      <c r="EN598">
        <v>15.42882592592592</v>
      </c>
      <c r="EO598">
        <v>1.447862222222222</v>
      </c>
      <c r="EP598">
        <v>1.389454074074074</v>
      </c>
      <c r="EQ598">
        <v>12.4284037037037</v>
      </c>
      <c r="ER598">
        <v>11.80303703703704</v>
      </c>
      <c r="ES598">
        <v>1199.995185185185</v>
      </c>
      <c r="ET598">
        <v>0.9669920000000002</v>
      </c>
      <c r="EU598">
        <v>0.0330078</v>
      </c>
      <c r="EV598">
        <v>0</v>
      </c>
      <c r="EW598">
        <v>1457.829259259259</v>
      </c>
      <c r="EX598">
        <v>5.000560000000001</v>
      </c>
      <c r="EY598">
        <v>17408.66666666667</v>
      </c>
      <c r="EZ598">
        <v>10316.74814814815</v>
      </c>
      <c r="FA598">
        <v>37.18725925925926</v>
      </c>
      <c r="FB598">
        <v>39.88418518518519</v>
      </c>
      <c r="FC598">
        <v>38.22651851851852</v>
      </c>
      <c r="FD598">
        <v>38.87485185185186</v>
      </c>
      <c r="FE598">
        <v>38.57151851851852</v>
      </c>
      <c r="FF598">
        <v>1155.550740740741</v>
      </c>
      <c r="FG598">
        <v>39.44</v>
      </c>
      <c r="FH598">
        <v>0</v>
      </c>
      <c r="FI598">
        <v>1761337839.2</v>
      </c>
      <c r="FJ598">
        <v>0</v>
      </c>
      <c r="FK598">
        <v>1457.8496</v>
      </c>
      <c r="FL598">
        <v>-0.5438461465724983</v>
      </c>
      <c r="FM598">
        <v>-7.723076954849003</v>
      </c>
      <c r="FN598">
        <v>17408.696</v>
      </c>
      <c r="FO598">
        <v>15</v>
      </c>
      <c r="FP598">
        <v>0</v>
      </c>
      <c r="FQ598" t="s">
        <v>439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10.86519726097561</v>
      </c>
      <c r="GD598">
        <v>62.60104014146341</v>
      </c>
      <c r="GE598">
        <v>6.369791068141775</v>
      </c>
      <c r="GF598">
        <v>0</v>
      </c>
      <c r="GG598">
        <v>1457.956176470588</v>
      </c>
      <c r="GH598">
        <v>-1.729717338521074</v>
      </c>
      <c r="GI598">
        <v>0.2598417471539405</v>
      </c>
      <c r="GJ598">
        <v>0</v>
      </c>
      <c r="GK598">
        <v>0.646911243902439</v>
      </c>
      <c r="GL598">
        <v>0.0284395818815344</v>
      </c>
      <c r="GM598">
        <v>0.002905813951546</v>
      </c>
      <c r="GN598">
        <v>1</v>
      </c>
      <c r="GO598">
        <v>1</v>
      </c>
      <c r="GP598">
        <v>3</v>
      </c>
      <c r="GQ598" t="s">
        <v>446</v>
      </c>
      <c r="GR598">
        <v>3.12911</v>
      </c>
      <c r="GS598">
        <v>2.72685</v>
      </c>
      <c r="GT598">
        <v>0.07798869999999999</v>
      </c>
      <c r="GU598">
        <v>0.0754258</v>
      </c>
      <c r="GV598">
        <v>0.08023810000000001</v>
      </c>
      <c r="GW598">
        <v>0.0784016</v>
      </c>
      <c r="GX598">
        <v>27678.2</v>
      </c>
      <c r="GY598">
        <v>26954.9</v>
      </c>
      <c r="GZ598">
        <v>30561.3</v>
      </c>
      <c r="HA598">
        <v>29409.1</v>
      </c>
      <c r="HB598">
        <v>38784</v>
      </c>
      <c r="HC598">
        <v>35661.4</v>
      </c>
      <c r="HD598">
        <v>46731.6</v>
      </c>
      <c r="HE598">
        <v>43694.8</v>
      </c>
      <c r="HF598">
        <v>1.8234</v>
      </c>
      <c r="HG598">
        <v>1.8133</v>
      </c>
      <c r="HH598">
        <v>0.0540577</v>
      </c>
      <c r="HI598">
        <v>0</v>
      </c>
      <c r="HJ598">
        <v>23.1143</v>
      </c>
      <c r="HK598">
        <v>999.9</v>
      </c>
      <c r="HL598">
        <v>32.9</v>
      </c>
      <c r="HM598">
        <v>32.9</v>
      </c>
      <c r="HN598">
        <v>18.3526</v>
      </c>
      <c r="HO598">
        <v>63.5413</v>
      </c>
      <c r="HP598">
        <v>19.4071</v>
      </c>
      <c r="HQ598">
        <v>1</v>
      </c>
      <c r="HR598">
        <v>0.152759</v>
      </c>
      <c r="HS598">
        <v>3.14487</v>
      </c>
      <c r="HT598">
        <v>20.1784</v>
      </c>
      <c r="HU598">
        <v>5.22942</v>
      </c>
      <c r="HV598">
        <v>11.9742</v>
      </c>
      <c r="HW598">
        <v>4.9705</v>
      </c>
      <c r="HX598">
        <v>3.28955</v>
      </c>
      <c r="HY598">
        <v>9999</v>
      </c>
      <c r="HZ598">
        <v>9999</v>
      </c>
      <c r="IA598">
        <v>9999</v>
      </c>
      <c r="IB598">
        <v>999.9</v>
      </c>
      <c r="IC598">
        <v>4.97297</v>
      </c>
      <c r="ID598">
        <v>1.87745</v>
      </c>
      <c r="IE598">
        <v>1.87558</v>
      </c>
      <c r="IF598">
        <v>1.87838</v>
      </c>
      <c r="IG598">
        <v>1.87505</v>
      </c>
      <c r="IH598">
        <v>1.87862</v>
      </c>
      <c r="II598">
        <v>1.87573</v>
      </c>
      <c r="IJ598">
        <v>1.87687</v>
      </c>
      <c r="IK598">
        <v>0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0.538</v>
      </c>
      <c r="IY598">
        <v>0.1286</v>
      </c>
      <c r="IZ598">
        <v>-0.1194416370607354</v>
      </c>
      <c r="JA598">
        <v>0.002211305909277446</v>
      </c>
      <c r="JB598">
        <v>-1.416678044876584E-06</v>
      </c>
      <c r="JC598">
        <v>5.589822708492042E-10</v>
      </c>
      <c r="JD598">
        <v>-0.0366444106193515</v>
      </c>
      <c r="JE598">
        <v>-0.003883289402147765</v>
      </c>
      <c r="JF598">
        <v>0.001294046794190009</v>
      </c>
      <c r="JG598">
        <v>-2.515066912705432E-05</v>
      </c>
      <c r="JH598">
        <v>14</v>
      </c>
      <c r="JI598">
        <v>2052</v>
      </c>
      <c r="JJ598">
        <v>1</v>
      </c>
      <c r="JK598">
        <v>21</v>
      </c>
      <c r="JL598">
        <v>29355630.1</v>
      </c>
      <c r="JM598">
        <v>29355630.1</v>
      </c>
      <c r="JN598">
        <v>0.938721</v>
      </c>
      <c r="JO598">
        <v>2.54761</v>
      </c>
      <c r="JP598">
        <v>1.39893</v>
      </c>
      <c r="JQ598">
        <v>2.32544</v>
      </c>
      <c r="JR598">
        <v>1.44897</v>
      </c>
      <c r="JS598">
        <v>2.59521</v>
      </c>
      <c r="JT598">
        <v>38.4279</v>
      </c>
      <c r="JU598">
        <v>23.8774</v>
      </c>
      <c r="JV598">
        <v>18</v>
      </c>
      <c r="JW598">
        <v>478.308</v>
      </c>
      <c r="JX598">
        <v>441.668</v>
      </c>
      <c r="JY598">
        <v>19.3353</v>
      </c>
      <c r="JZ598">
        <v>29.0936</v>
      </c>
      <c r="KA598">
        <v>30.0002</v>
      </c>
      <c r="KB598">
        <v>28.8151</v>
      </c>
      <c r="KC598">
        <v>28.8906</v>
      </c>
      <c r="KD598">
        <v>18.78</v>
      </c>
      <c r="KE598">
        <v>17.6964</v>
      </c>
      <c r="KF598">
        <v>19.4698</v>
      </c>
      <c r="KG598">
        <v>19.34</v>
      </c>
      <c r="KH598">
        <v>333.104</v>
      </c>
      <c r="KI598">
        <v>15.4131</v>
      </c>
      <c r="KJ598">
        <v>101.008</v>
      </c>
      <c r="KK598">
        <v>100.51</v>
      </c>
    </row>
    <row r="599" spans="1:297">
      <c r="A599">
        <v>583</v>
      </c>
      <c r="B599">
        <v>1761337808.1</v>
      </c>
      <c r="C599">
        <v>9767.5</v>
      </c>
      <c r="D599" t="s">
        <v>1615</v>
      </c>
      <c r="E599" t="s">
        <v>1616</v>
      </c>
      <c r="F599">
        <v>5</v>
      </c>
      <c r="G599" t="s">
        <v>1604</v>
      </c>
      <c r="H599" t="s">
        <v>436</v>
      </c>
      <c r="I599">
        <v>1761337800.314285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354.4199800581499</v>
      </c>
      <c r="AK599">
        <v>365.9178787878788</v>
      </c>
      <c r="AL599">
        <v>-3.180046080092216</v>
      </c>
      <c r="AM599">
        <v>65.4957018775858</v>
      </c>
      <c r="AN599">
        <f>(AP599 - AO599 + DY599*1E3/(8.314*(EA599+273.15)) * AR599/DX599 * AQ599) * DX599/(100*DL599) * 1000/(1000 - AP599)</f>
        <v>0</v>
      </c>
      <c r="AO599">
        <v>15.42944912755162</v>
      </c>
      <c r="AP599">
        <v>16.08473272727272</v>
      </c>
      <c r="AQ599">
        <v>2.318762074982366E-06</v>
      </c>
      <c r="AR599">
        <v>115.5068331192676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1761337800.314285</v>
      </c>
      <c r="DR599">
        <v>381.9208571428571</v>
      </c>
      <c r="DS599">
        <v>364.8208214285714</v>
      </c>
      <c r="DT599">
        <v>16.07944642857143</v>
      </c>
      <c r="DU599">
        <v>15.429125</v>
      </c>
      <c r="DV599">
        <v>381.3721071428571</v>
      </c>
      <c r="DW599">
        <v>15.95085714285714</v>
      </c>
      <c r="DX599">
        <v>499.9888214285714</v>
      </c>
      <c r="DY599">
        <v>90.05588214285713</v>
      </c>
      <c r="DZ599">
        <v>0.049102375</v>
      </c>
      <c r="EA599">
        <v>23.441225</v>
      </c>
      <c r="EB599">
        <v>24.0012</v>
      </c>
      <c r="EC599">
        <v>999.9000000000002</v>
      </c>
      <c r="ED599">
        <v>0</v>
      </c>
      <c r="EE599">
        <v>0</v>
      </c>
      <c r="EF599">
        <v>10003.28107142857</v>
      </c>
      <c r="EG599">
        <v>0</v>
      </c>
      <c r="EH599">
        <v>1131.261428571429</v>
      </c>
      <c r="EI599">
        <v>17.10000357142857</v>
      </c>
      <c r="EJ599">
        <v>388.1621071428571</v>
      </c>
      <c r="EK599">
        <v>370.5379285714285</v>
      </c>
      <c r="EL599">
        <v>0.6503255000000001</v>
      </c>
      <c r="EM599">
        <v>364.8208214285714</v>
      </c>
      <c r="EN599">
        <v>15.429125</v>
      </c>
      <c r="EO599">
        <v>1.448048214285714</v>
      </c>
      <c r="EP599">
        <v>1.389483214285714</v>
      </c>
      <c r="EQ599">
        <v>12.43036071428572</v>
      </c>
      <c r="ER599">
        <v>11.80335</v>
      </c>
      <c r="ES599">
        <v>1199.996071428571</v>
      </c>
      <c r="ET599">
        <v>0.9669920000000002</v>
      </c>
      <c r="EU599">
        <v>0.0330078</v>
      </c>
      <c r="EV599">
        <v>0</v>
      </c>
      <c r="EW599">
        <v>1457.790357142857</v>
      </c>
      <c r="EX599">
        <v>5.000560000000001</v>
      </c>
      <c r="EY599">
        <v>17408.41071428571</v>
      </c>
      <c r="EZ599">
        <v>10316.75714285714</v>
      </c>
      <c r="FA599">
        <v>37.185</v>
      </c>
      <c r="FB599">
        <v>39.88607142857143</v>
      </c>
      <c r="FC599">
        <v>38.23185714285714</v>
      </c>
      <c r="FD599">
        <v>38.886</v>
      </c>
      <c r="FE599">
        <v>38.57117857142857</v>
      </c>
      <c r="FF599">
        <v>1155.550714285714</v>
      </c>
      <c r="FG599">
        <v>39.44</v>
      </c>
      <c r="FH599">
        <v>0</v>
      </c>
      <c r="FI599">
        <v>1761337844</v>
      </c>
      <c r="FJ599">
        <v>0</v>
      </c>
      <c r="FK599">
        <v>1457.814</v>
      </c>
      <c r="FL599">
        <v>-0.3538461509383213</v>
      </c>
      <c r="FM599">
        <v>2.392307679463353</v>
      </c>
      <c r="FN599">
        <v>17408.448</v>
      </c>
      <c r="FO599">
        <v>15</v>
      </c>
      <c r="FP599">
        <v>0</v>
      </c>
      <c r="FQ599" t="s">
        <v>439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15.15914170731708</v>
      </c>
      <c r="GD599">
        <v>36.65762926829269</v>
      </c>
      <c r="GE599">
        <v>3.790806901486229</v>
      </c>
      <c r="GF599">
        <v>0</v>
      </c>
      <c r="GG599">
        <v>1457.830882352941</v>
      </c>
      <c r="GH599">
        <v>-0.6113063377098207</v>
      </c>
      <c r="GI599">
        <v>0.2104109095675656</v>
      </c>
      <c r="GJ599">
        <v>1</v>
      </c>
      <c r="GK599">
        <v>0.6491740487804879</v>
      </c>
      <c r="GL599">
        <v>0.02378243205574953</v>
      </c>
      <c r="GM599">
        <v>0.002471268529310785</v>
      </c>
      <c r="GN599">
        <v>1</v>
      </c>
      <c r="GO599">
        <v>2</v>
      </c>
      <c r="GP599">
        <v>3</v>
      </c>
      <c r="GQ599" t="s">
        <v>440</v>
      </c>
      <c r="GR599">
        <v>3.12912</v>
      </c>
      <c r="GS599">
        <v>2.72699</v>
      </c>
      <c r="GT599">
        <v>0.0754383</v>
      </c>
      <c r="GU599">
        <v>0.07263749999999999</v>
      </c>
      <c r="GV599">
        <v>0.08025500000000001</v>
      </c>
      <c r="GW599">
        <v>0.0784026</v>
      </c>
      <c r="GX599">
        <v>27754.5</v>
      </c>
      <c r="GY599">
        <v>27036.2</v>
      </c>
      <c r="GZ599">
        <v>30561.1</v>
      </c>
      <c r="HA599">
        <v>29409.1</v>
      </c>
      <c r="HB599">
        <v>38783.1</v>
      </c>
      <c r="HC599">
        <v>35661.3</v>
      </c>
      <c r="HD599">
        <v>46731.6</v>
      </c>
      <c r="HE599">
        <v>43695</v>
      </c>
      <c r="HF599">
        <v>1.82332</v>
      </c>
      <c r="HG599">
        <v>1.8136</v>
      </c>
      <c r="HH599">
        <v>0.0538677</v>
      </c>
      <c r="HI599">
        <v>0</v>
      </c>
      <c r="HJ599">
        <v>23.1163</v>
      </c>
      <c r="HK599">
        <v>999.9</v>
      </c>
      <c r="HL599">
        <v>32.9</v>
      </c>
      <c r="HM599">
        <v>32.9</v>
      </c>
      <c r="HN599">
        <v>18.353</v>
      </c>
      <c r="HO599">
        <v>63.4913</v>
      </c>
      <c r="HP599">
        <v>19.2708</v>
      </c>
      <c r="HQ599">
        <v>1</v>
      </c>
      <c r="HR599">
        <v>0.152691</v>
      </c>
      <c r="HS599">
        <v>3.14973</v>
      </c>
      <c r="HT599">
        <v>20.1784</v>
      </c>
      <c r="HU599">
        <v>5.22912</v>
      </c>
      <c r="HV599">
        <v>11.9743</v>
      </c>
      <c r="HW599">
        <v>4.9706</v>
      </c>
      <c r="HX599">
        <v>3.28963</v>
      </c>
      <c r="HY599">
        <v>9999</v>
      </c>
      <c r="HZ599">
        <v>9999</v>
      </c>
      <c r="IA599">
        <v>9999</v>
      </c>
      <c r="IB599">
        <v>999.9</v>
      </c>
      <c r="IC599">
        <v>4.97299</v>
      </c>
      <c r="ID599">
        <v>1.87745</v>
      </c>
      <c r="IE599">
        <v>1.87554</v>
      </c>
      <c r="IF599">
        <v>1.87837</v>
      </c>
      <c r="IG599">
        <v>1.87507</v>
      </c>
      <c r="IH599">
        <v>1.87865</v>
      </c>
      <c r="II599">
        <v>1.87575</v>
      </c>
      <c r="IJ599">
        <v>1.87688</v>
      </c>
      <c r="IK599">
        <v>0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0.516</v>
      </c>
      <c r="IY599">
        <v>0.1287</v>
      </c>
      <c r="IZ599">
        <v>-0.1194416370607354</v>
      </c>
      <c r="JA599">
        <v>0.002211305909277446</v>
      </c>
      <c r="JB599">
        <v>-1.416678044876584E-06</v>
      </c>
      <c r="JC599">
        <v>5.589822708492042E-10</v>
      </c>
      <c r="JD599">
        <v>-0.0366444106193515</v>
      </c>
      <c r="JE599">
        <v>-0.003883289402147765</v>
      </c>
      <c r="JF599">
        <v>0.001294046794190009</v>
      </c>
      <c r="JG599">
        <v>-2.515066912705432E-05</v>
      </c>
      <c r="JH599">
        <v>14</v>
      </c>
      <c r="JI599">
        <v>2052</v>
      </c>
      <c r="JJ599">
        <v>1</v>
      </c>
      <c r="JK599">
        <v>21</v>
      </c>
      <c r="JL599">
        <v>29355630.1</v>
      </c>
      <c r="JM599">
        <v>29355630.1</v>
      </c>
      <c r="JN599">
        <v>0.905762</v>
      </c>
      <c r="JO599">
        <v>2.55249</v>
      </c>
      <c r="JP599">
        <v>1.39893</v>
      </c>
      <c r="JQ599">
        <v>2.32544</v>
      </c>
      <c r="JR599">
        <v>1.44897</v>
      </c>
      <c r="JS599">
        <v>2.53296</v>
      </c>
      <c r="JT599">
        <v>38.4279</v>
      </c>
      <c r="JU599">
        <v>23.8686</v>
      </c>
      <c r="JV599">
        <v>18</v>
      </c>
      <c r="JW599">
        <v>478.276</v>
      </c>
      <c r="JX599">
        <v>441.863</v>
      </c>
      <c r="JY599">
        <v>19.3386</v>
      </c>
      <c r="JZ599">
        <v>29.0944</v>
      </c>
      <c r="KA599">
        <v>30.0001</v>
      </c>
      <c r="KB599">
        <v>28.8165</v>
      </c>
      <c r="KC599">
        <v>28.8919</v>
      </c>
      <c r="KD599">
        <v>18.0309</v>
      </c>
      <c r="KE599">
        <v>17.6964</v>
      </c>
      <c r="KF599">
        <v>19.4698</v>
      </c>
      <c r="KG599">
        <v>19.3386</v>
      </c>
      <c r="KH599">
        <v>313.058</v>
      </c>
      <c r="KI599">
        <v>15.4131</v>
      </c>
      <c r="KJ599">
        <v>101.007</v>
      </c>
      <c r="KK599">
        <v>100.511</v>
      </c>
    </row>
    <row r="600" spans="1:297">
      <c r="A600">
        <v>584</v>
      </c>
      <c r="B600">
        <v>1761337813.1</v>
      </c>
      <c r="C600">
        <v>9772.5</v>
      </c>
      <c r="D600" t="s">
        <v>1617</v>
      </c>
      <c r="E600" t="s">
        <v>1618</v>
      </c>
      <c r="F600">
        <v>5</v>
      </c>
      <c r="G600" t="s">
        <v>1604</v>
      </c>
      <c r="H600" t="s">
        <v>436</v>
      </c>
      <c r="I600">
        <v>1761337805.6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337.656960422411</v>
      </c>
      <c r="AK600">
        <v>349.6531515151514</v>
      </c>
      <c r="AL600">
        <v>-3.263258139105078</v>
      </c>
      <c r="AM600">
        <v>65.4957018775858</v>
      </c>
      <c r="AN600">
        <f>(AP600 - AO600 + DY600*1E3/(8.314*(EA600+273.15)) * AR600/DX600 * AQ600) * DX600/(100*DL600) * 1000/(1000 - AP600)</f>
        <v>0</v>
      </c>
      <c r="AO600">
        <v>15.43039655129312</v>
      </c>
      <c r="AP600">
        <v>16.08588</v>
      </c>
      <c r="AQ600">
        <v>1.397206578880715E-06</v>
      </c>
      <c r="AR600">
        <v>115.5068331192676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1761337805.6</v>
      </c>
      <c r="DR600">
        <v>366.1210370370371</v>
      </c>
      <c r="DS600">
        <v>347.3244814814814</v>
      </c>
      <c r="DT600">
        <v>16.0822962962963</v>
      </c>
      <c r="DU600">
        <v>15.42963333333333</v>
      </c>
      <c r="DV600">
        <v>365.5941111111111</v>
      </c>
      <c r="DW600">
        <v>15.95365185185185</v>
      </c>
      <c r="DX600">
        <v>500.0157407407407</v>
      </c>
      <c r="DY600">
        <v>90.05517777777777</v>
      </c>
      <c r="DZ600">
        <v>0.04919407037037037</v>
      </c>
      <c r="EA600">
        <v>23.44287407407407</v>
      </c>
      <c r="EB600">
        <v>24.00463703703704</v>
      </c>
      <c r="EC600">
        <v>999.9000000000001</v>
      </c>
      <c r="ED600">
        <v>0</v>
      </c>
      <c r="EE600">
        <v>0</v>
      </c>
      <c r="EF600">
        <v>9997.937407407408</v>
      </c>
      <c r="EG600">
        <v>0</v>
      </c>
      <c r="EH600">
        <v>1131.251111111111</v>
      </c>
      <c r="EI600">
        <v>18.79632962962963</v>
      </c>
      <c r="EJ600">
        <v>372.1051481481481</v>
      </c>
      <c r="EK600">
        <v>352.7676666666666</v>
      </c>
      <c r="EL600">
        <v>0.652672925925926</v>
      </c>
      <c r="EM600">
        <v>347.3244814814814</v>
      </c>
      <c r="EN600">
        <v>15.42963333333333</v>
      </c>
      <c r="EO600">
        <v>1.448294074074074</v>
      </c>
      <c r="EP600">
        <v>1.389517777777778</v>
      </c>
      <c r="EQ600">
        <v>12.43294074074074</v>
      </c>
      <c r="ER600">
        <v>11.80371851851852</v>
      </c>
      <c r="ES600">
        <v>1199.996666666667</v>
      </c>
      <c r="ET600">
        <v>0.9669920000000002</v>
      </c>
      <c r="EU600">
        <v>0.0330078</v>
      </c>
      <c r="EV600">
        <v>0</v>
      </c>
      <c r="EW600">
        <v>1457.788518518518</v>
      </c>
      <c r="EX600">
        <v>5.000560000000001</v>
      </c>
      <c r="EY600">
        <v>17408.8925925926</v>
      </c>
      <c r="EZ600">
        <v>10316.76296296296</v>
      </c>
      <c r="FA600">
        <v>37.21740740740741</v>
      </c>
      <c r="FB600">
        <v>39.88648148148148</v>
      </c>
      <c r="FC600">
        <v>38.22651851851852</v>
      </c>
      <c r="FD600">
        <v>38.88633333333333</v>
      </c>
      <c r="FE600">
        <v>38.56907407407407</v>
      </c>
      <c r="FF600">
        <v>1155.550740740741</v>
      </c>
      <c r="FG600">
        <v>39.44</v>
      </c>
      <c r="FH600">
        <v>0</v>
      </c>
      <c r="FI600">
        <v>1761337849.4</v>
      </c>
      <c r="FJ600">
        <v>0</v>
      </c>
      <c r="FK600">
        <v>1457.837307692308</v>
      </c>
      <c r="FL600">
        <v>1.070427352905512</v>
      </c>
      <c r="FM600">
        <v>10.17094018597419</v>
      </c>
      <c r="FN600">
        <v>17408.96538461539</v>
      </c>
      <c r="FO600">
        <v>15</v>
      </c>
      <c r="FP600">
        <v>0</v>
      </c>
      <c r="FQ600" t="s">
        <v>439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17.26609512195122</v>
      </c>
      <c r="GD600">
        <v>22.26949128919859</v>
      </c>
      <c r="GE600">
        <v>2.316974259039011</v>
      </c>
      <c r="GF600">
        <v>0</v>
      </c>
      <c r="GG600">
        <v>1457.851470588235</v>
      </c>
      <c r="GH600">
        <v>-0.1483575231086834</v>
      </c>
      <c r="GI600">
        <v>0.2132815365680585</v>
      </c>
      <c r="GJ600">
        <v>1</v>
      </c>
      <c r="GK600">
        <v>0.6511106097560976</v>
      </c>
      <c r="GL600">
        <v>0.02574242508710818</v>
      </c>
      <c r="GM600">
        <v>0.002659316525781592</v>
      </c>
      <c r="GN600">
        <v>1</v>
      </c>
      <c r="GO600">
        <v>2</v>
      </c>
      <c r="GP600">
        <v>3</v>
      </c>
      <c r="GQ600" t="s">
        <v>440</v>
      </c>
      <c r="GR600">
        <v>3.12902</v>
      </c>
      <c r="GS600">
        <v>2.72692</v>
      </c>
      <c r="GT600">
        <v>0.0727737</v>
      </c>
      <c r="GU600">
        <v>0.0697996</v>
      </c>
      <c r="GV600">
        <v>0.080261</v>
      </c>
      <c r="GW600">
        <v>0.0784025</v>
      </c>
      <c r="GX600">
        <v>27834.5</v>
      </c>
      <c r="GY600">
        <v>27118.7</v>
      </c>
      <c r="GZ600">
        <v>30561.1</v>
      </c>
      <c r="HA600">
        <v>29408.8</v>
      </c>
      <c r="HB600">
        <v>38782.6</v>
      </c>
      <c r="HC600">
        <v>35661</v>
      </c>
      <c r="HD600">
        <v>46731.5</v>
      </c>
      <c r="HE600">
        <v>43694.9</v>
      </c>
      <c r="HF600">
        <v>1.82318</v>
      </c>
      <c r="HG600">
        <v>1.8133</v>
      </c>
      <c r="HH600">
        <v>0.0541806</v>
      </c>
      <c r="HI600">
        <v>0</v>
      </c>
      <c r="HJ600">
        <v>23.1168</v>
      </c>
      <c r="HK600">
        <v>999.9</v>
      </c>
      <c r="HL600">
        <v>32.9</v>
      </c>
      <c r="HM600">
        <v>32.9</v>
      </c>
      <c r="HN600">
        <v>18.3546</v>
      </c>
      <c r="HO600">
        <v>63.2013</v>
      </c>
      <c r="HP600">
        <v>19.1987</v>
      </c>
      <c r="HQ600">
        <v>1</v>
      </c>
      <c r="HR600">
        <v>0.152805</v>
      </c>
      <c r="HS600">
        <v>3.1648</v>
      </c>
      <c r="HT600">
        <v>20.1782</v>
      </c>
      <c r="HU600">
        <v>5.23047</v>
      </c>
      <c r="HV600">
        <v>11.9743</v>
      </c>
      <c r="HW600">
        <v>4.9708</v>
      </c>
      <c r="HX600">
        <v>3.28968</v>
      </c>
      <c r="HY600">
        <v>9999</v>
      </c>
      <c r="HZ600">
        <v>9999</v>
      </c>
      <c r="IA600">
        <v>9999</v>
      </c>
      <c r="IB600">
        <v>999.9</v>
      </c>
      <c r="IC600">
        <v>4.97297</v>
      </c>
      <c r="ID600">
        <v>1.87744</v>
      </c>
      <c r="IE600">
        <v>1.87555</v>
      </c>
      <c r="IF600">
        <v>1.87836</v>
      </c>
      <c r="IG600">
        <v>1.87503</v>
      </c>
      <c r="IH600">
        <v>1.87863</v>
      </c>
      <c r="II600">
        <v>1.87574</v>
      </c>
      <c r="IJ600">
        <v>1.87687</v>
      </c>
      <c r="IK600">
        <v>0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0.494</v>
      </c>
      <c r="IY600">
        <v>0.1288</v>
      </c>
      <c r="IZ600">
        <v>-0.1194416370607354</v>
      </c>
      <c r="JA600">
        <v>0.002211305909277446</v>
      </c>
      <c r="JB600">
        <v>-1.416678044876584E-06</v>
      </c>
      <c r="JC600">
        <v>5.589822708492042E-10</v>
      </c>
      <c r="JD600">
        <v>-0.0366444106193515</v>
      </c>
      <c r="JE600">
        <v>-0.003883289402147765</v>
      </c>
      <c r="JF600">
        <v>0.001294046794190009</v>
      </c>
      <c r="JG600">
        <v>-2.515066912705432E-05</v>
      </c>
      <c r="JH600">
        <v>14</v>
      </c>
      <c r="JI600">
        <v>2052</v>
      </c>
      <c r="JJ600">
        <v>1</v>
      </c>
      <c r="JK600">
        <v>21</v>
      </c>
      <c r="JL600">
        <v>29355630.2</v>
      </c>
      <c r="JM600">
        <v>29355630.2</v>
      </c>
      <c r="JN600">
        <v>0.866699</v>
      </c>
      <c r="JO600">
        <v>2.55737</v>
      </c>
      <c r="JP600">
        <v>1.39893</v>
      </c>
      <c r="JQ600">
        <v>2.32544</v>
      </c>
      <c r="JR600">
        <v>1.44897</v>
      </c>
      <c r="JS600">
        <v>2.48779</v>
      </c>
      <c r="JT600">
        <v>38.4279</v>
      </c>
      <c r="JU600">
        <v>23.8598</v>
      </c>
      <c r="JV600">
        <v>18</v>
      </c>
      <c r="JW600">
        <v>478.201</v>
      </c>
      <c r="JX600">
        <v>441.686</v>
      </c>
      <c r="JY600">
        <v>19.3381</v>
      </c>
      <c r="JZ600">
        <v>29.096</v>
      </c>
      <c r="KA600">
        <v>30.0002</v>
      </c>
      <c r="KB600">
        <v>28.8176</v>
      </c>
      <c r="KC600">
        <v>28.8931</v>
      </c>
      <c r="KD600">
        <v>17.3353</v>
      </c>
      <c r="KE600">
        <v>17.6964</v>
      </c>
      <c r="KF600">
        <v>19.4698</v>
      </c>
      <c r="KG600">
        <v>19.3351</v>
      </c>
      <c r="KH600">
        <v>299.701</v>
      </c>
      <c r="KI600">
        <v>15.4131</v>
      </c>
      <c r="KJ600">
        <v>101.007</v>
      </c>
      <c r="KK600">
        <v>100.51</v>
      </c>
    </row>
    <row r="601" spans="1:297">
      <c r="A601">
        <v>585</v>
      </c>
      <c r="B601">
        <v>1761337818.1</v>
      </c>
      <c r="C601">
        <v>9777.5</v>
      </c>
      <c r="D601" t="s">
        <v>1619</v>
      </c>
      <c r="E601" t="s">
        <v>1620</v>
      </c>
      <c r="F601">
        <v>5</v>
      </c>
      <c r="G601" t="s">
        <v>1604</v>
      </c>
      <c r="H601" t="s">
        <v>436</v>
      </c>
      <c r="I601">
        <v>1761337810.314285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320.9203023948609</v>
      </c>
      <c r="AK601">
        <v>333.2827454545454</v>
      </c>
      <c r="AL601">
        <v>-3.27398280897148</v>
      </c>
      <c r="AM601">
        <v>65.4957018775858</v>
      </c>
      <c r="AN601">
        <f>(AP601 - AO601 + DY601*1E3/(8.314*(EA601+273.15)) * AR601/DX601 * AQ601) * DX601/(100*DL601) * 1000/(1000 - AP601)</f>
        <v>0</v>
      </c>
      <c r="AO601">
        <v>15.43072573157145</v>
      </c>
      <c r="AP601">
        <v>16.0881806060606</v>
      </c>
      <c r="AQ601">
        <v>3.66277032885115E-06</v>
      </c>
      <c r="AR601">
        <v>115.5068331192676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1761337810.314285</v>
      </c>
      <c r="DR601">
        <v>351.2773928571428</v>
      </c>
      <c r="DS601">
        <v>331.7736785714286</v>
      </c>
      <c r="DT601">
        <v>16.08498928571428</v>
      </c>
      <c r="DU601">
        <v>15.43015714285714</v>
      </c>
      <c r="DV601">
        <v>350.7714642857142</v>
      </c>
      <c r="DW601">
        <v>15.9563</v>
      </c>
      <c r="DX601">
        <v>499.9876785714287</v>
      </c>
      <c r="DY601">
        <v>90.0544</v>
      </c>
      <c r="DZ601">
        <v>0.04902102857142857</v>
      </c>
      <c r="EA601">
        <v>23.44343571428572</v>
      </c>
      <c r="EB601">
        <v>24.00586785714285</v>
      </c>
      <c r="EC601">
        <v>999.9000000000002</v>
      </c>
      <c r="ED601">
        <v>0</v>
      </c>
      <c r="EE601">
        <v>0</v>
      </c>
      <c r="EF601">
        <v>9995.556785714285</v>
      </c>
      <c r="EG601">
        <v>0</v>
      </c>
      <c r="EH601">
        <v>1131.249642857143</v>
      </c>
      <c r="EI601">
        <v>19.50356785714286</v>
      </c>
      <c r="EJ601">
        <v>357.0199285714286</v>
      </c>
      <c r="EK601">
        <v>336.9733214285715</v>
      </c>
      <c r="EL601">
        <v>0.6548331428571429</v>
      </c>
      <c r="EM601">
        <v>331.7736785714286</v>
      </c>
      <c r="EN601">
        <v>15.43015714285714</v>
      </c>
      <c r="EO601">
        <v>1.448523571428572</v>
      </c>
      <c r="EP601">
        <v>1.389554642857143</v>
      </c>
      <c r="EQ601">
        <v>12.43536071428572</v>
      </c>
      <c r="ER601">
        <v>11.80411071428572</v>
      </c>
      <c r="ES601">
        <v>1199.997142857143</v>
      </c>
      <c r="ET601">
        <v>0.9669920000000002</v>
      </c>
      <c r="EU601">
        <v>0.0330078</v>
      </c>
      <c r="EV601">
        <v>0</v>
      </c>
      <c r="EW601">
        <v>1457.925714285715</v>
      </c>
      <c r="EX601">
        <v>5.000560000000001</v>
      </c>
      <c r="EY601">
        <v>17410.03928571428</v>
      </c>
      <c r="EZ601">
        <v>10316.77142857143</v>
      </c>
      <c r="FA601">
        <v>37.28553571428571</v>
      </c>
      <c r="FB601">
        <v>39.88607142857143</v>
      </c>
      <c r="FC601">
        <v>38.21621428571428</v>
      </c>
      <c r="FD601">
        <v>38.88814285714285</v>
      </c>
      <c r="FE601">
        <v>38.56667857142856</v>
      </c>
      <c r="FF601">
        <v>1155.55</v>
      </c>
      <c r="FG601">
        <v>39.44</v>
      </c>
      <c r="FH601">
        <v>0</v>
      </c>
      <c r="FI601">
        <v>1761337854.2</v>
      </c>
      <c r="FJ601">
        <v>0</v>
      </c>
      <c r="FK601">
        <v>1457.983846153846</v>
      </c>
      <c r="FL601">
        <v>2.346666674233057</v>
      </c>
      <c r="FM601">
        <v>17.35726499447836</v>
      </c>
      <c r="FN601">
        <v>17410.08846153846</v>
      </c>
      <c r="FO601">
        <v>15</v>
      </c>
      <c r="FP601">
        <v>0</v>
      </c>
      <c r="FQ601" t="s">
        <v>439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18.7537</v>
      </c>
      <c r="GD601">
        <v>11.74519024390244</v>
      </c>
      <c r="GE601">
        <v>1.193933688694644</v>
      </c>
      <c r="GF601">
        <v>0</v>
      </c>
      <c r="GG601">
        <v>1457.904705882353</v>
      </c>
      <c r="GH601">
        <v>1.415126052608617</v>
      </c>
      <c r="GI601">
        <v>0.2514807359493645</v>
      </c>
      <c r="GJ601">
        <v>0</v>
      </c>
      <c r="GK601">
        <v>0.6530714750000001</v>
      </c>
      <c r="GL601">
        <v>0.02932195497185656</v>
      </c>
      <c r="GM601">
        <v>0.002900624682611498</v>
      </c>
      <c r="GN601">
        <v>1</v>
      </c>
      <c r="GO601">
        <v>1</v>
      </c>
      <c r="GP601">
        <v>3</v>
      </c>
      <c r="GQ601" t="s">
        <v>446</v>
      </c>
      <c r="GR601">
        <v>3.12918</v>
      </c>
      <c r="GS601">
        <v>2.72579</v>
      </c>
      <c r="GT601">
        <v>0.070045</v>
      </c>
      <c r="GU601">
        <v>0.06697549999999999</v>
      </c>
      <c r="GV601">
        <v>0.080266</v>
      </c>
      <c r="GW601">
        <v>0.0784036</v>
      </c>
      <c r="GX601">
        <v>27916.3</v>
      </c>
      <c r="GY601">
        <v>27201.2</v>
      </c>
      <c r="GZ601">
        <v>30561</v>
      </c>
      <c r="HA601">
        <v>29409</v>
      </c>
      <c r="HB601">
        <v>38782</v>
      </c>
      <c r="HC601">
        <v>35660.9</v>
      </c>
      <c r="HD601">
        <v>46731.3</v>
      </c>
      <c r="HE601">
        <v>43695</v>
      </c>
      <c r="HF601">
        <v>1.82335</v>
      </c>
      <c r="HG601">
        <v>1.81308</v>
      </c>
      <c r="HH601">
        <v>0.0542402</v>
      </c>
      <c r="HI601">
        <v>0</v>
      </c>
      <c r="HJ601">
        <v>23.1182</v>
      </c>
      <c r="HK601">
        <v>999.9</v>
      </c>
      <c r="HL601">
        <v>32.9</v>
      </c>
      <c r="HM601">
        <v>32.9</v>
      </c>
      <c r="HN601">
        <v>18.3537</v>
      </c>
      <c r="HO601">
        <v>63.3313</v>
      </c>
      <c r="HP601">
        <v>19.0785</v>
      </c>
      <c r="HQ601">
        <v>1</v>
      </c>
      <c r="HR601">
        <v>0.153034</v>
      </c>
      <c r="HS601">
        <v>3.1862</v>
      </c>
      <c r="HT601">
        <v>20.177</v>
      </c>
      <c r="HU601">
        <v>5.22627</v>
      </c>
      <c r="HV601">
        <v>11.9745</v>
      </c>
      <c r="HW601">
        <v>4.969</v>
      </c>
      <c r="HX601">
        <v>3.28912</v>
      </c>
      <c r="HY601">
        <v>9999</v>
      </c>
      <c r="HZ601">
        <v>9999</v>
      </c>
      <c r="IA601">
        <v>9999</v>
      </c>
      <c r="IB601">
        <v>999.9</v>
      </c>
      <c r="IC601">
        <v>4.97297</v>
      </c>
      <c r="ID601">
        <v>1.87745</v>
      </c>
      <c r="IE601">
        <v>1.8756</v>
      </c>
      <c r="IF601">
        <v>1.8784</v>
      </c>
      <c r="IG601">
        <v>1.87507</v>
      </c>
      <c r="IH601">
        <v>1.87866</v>
      </c>
      <c r="II601">
        <v>1.87576</v>
      </c>
      <c r="IJ601">
        <v>1.87691</v>
      </c>
      <c r="IK601">
        <v>0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0.47</v>
      </c>
      <c r="IY601">
        <v>0.1287</v>
      </c>
      <c r="IZ601">
        <v>-0.1194416370607354</v>
      </c>
      <c r="JA601">
        <v>0.002211305909277446</v>
      </c>
      <c r="JB601">
        <v>-1.416678044876584E-06</v>
      </c>
      <c r="JC601">
        <v>5.589822708492042E-10</v>
      </c>
      <c r="JD601">
        <v>-0.0366444106193515</v>
      </c>
      <c r="JE601">
        <v>-0.003883289402147765</v>
      </c>
      <c r="JF601">
        <v>0.001294046794190009</v>
      </c>
      <c r="JG601">
        <v>-2.515066912705432E-05</v>
      </c>
      <c r="JH601">
        <v>14</v>
      </c>
      <c r="JI601">
        <v>2052</v>
      </c>
      <c r="JJ601">
        <v>1</v>
      </c>
      <c r="JK601">
        <v>21</v>
      </c>
      <c r="JL601">
        <v>29355630.3</v>
      </c>
      <c r="JM601">
        <v>29355630.3</v>
      </c>
      <c r="JN601">
        <v>0.831299</v>
      </c>
      <c r="JO601">
        <v>2.55249</v>
      </c>
      <c r="JP601">
        <v>1.39893</v>
      </c>
      <c r="JQ601">
        <v>2.32544</v>
      </c>
      <c r="JR601">
        <v>1.44897</v>
      </c>
      <c r="JS601">
        <v>2.48413</v>
      </c>
      <c r="JT601">
        <v>38.4279</v>
      </c>
      <c r="JU601">
        <v>23.8598</v>
      </c>
      <c r="JV601">
        <v>18</v>
      </c>
      <c r="JW601">
        <v>478.297</v>
      </c>
      <c r="JX601">
        <v>441.546</v>
      </c>
      <c r="JY601">
        <v>19.3342</v>
      </c>
      <c r="JZ601">
        <v>29.096</v>
      </c>
      <c r="KA601">
        <v>30.0003</v>
      </c>
      <c r="KB601">
        <v>28.8176</v>
      </c>
      <c r="KC601">
        <v>28.8931</v>
      </c>
      <c r="KD601">
        <v>16.5541</v>
      </c>
      <c r="KE601">
        <v>17.6964</v>
      </c>
      <c r="KF601">
        <v>19.4698</v>
      </c>
      <c r="KG601">
        <v>19.3274</v>
      </c>
      <c r="KH601">
        <v>279.641</v>
      </c>
      <c r="KI601">
        <v>15.4131</v>
      </c>
      <c r="KJ601">
        <v>101.007</v>
      </c>
      <c r="KK601">
        <v>100.511</v>
      </c>
    </row>
    <row r="602" spans="1:297">
      <c r="A602">
        <v>586</v>
      </c>
      <c r="B602">
        <v>1761337823.1</v>
      </c>
      <c r="C602">
        <v>9782.5</v>
      </c>
      <c r="D602" t="s">
        <v>1621</v>
      </c>
      <c r="E602" t="s">
        <v>1622</v>
      </c>
      <c r="F602">
        <v>5</v>
      </c>
      <c r="G602" t="s">
        <v>1604</v>
      </c>
      <c r="H602" t="s">
        <v>436</v>
      </c>
      <c r="I602">
        <v>1761337815.6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304.7251893044705</v>
      </c>
      <c r="AK602">
        <v>316.9852727272726</v>
      </c>
      <c r="AL602">
        <v>-3.263967929622464</v>
      </c>
      <c r="AM602">
        <v>65.4957018775858</v>
      </c>
      <c r="AN602">
        <f>(AP602 - AO602 + DY602*1E3/(8.314*(EA602+273.15)) * AR602/DX602 * AQ602) * DX602/(100*DL602) * 1000/(1000 - AP602)</f>
        <v>0</v>
      </c>
      <c r="AO602">
        <v>15.4300125300734</v>
      </c>
      <c r="AP602">
        <v>16.09051393939394</v>
      </c>
      <c r="AQ602">
        <v>1.064096719343998E-06</v>
      </c>
      <c r="AR602">
        <v>115.5068331192676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1761337815.6</v>
      </c>
      <c r="DR602">
        <v>334.3874074074074</v>
      </c>
      <c r="DS602">
        <v>314.4426666666667</v>
      </c>
      <c r="DT602">
        <v>16.08768888888889</v>
      </c>
      <c r="DU602">
        <v>15.4302925925926</v>
      </c>
      <c r="DV602">
        <v>333.9057777777778</v>
      </c>
      <c r="DW602">
        <v>15.95895925925926</v>
      </c>
      <c r="DX602">
        <v>500.0155925925926</v>
      </c>
      <c r="DY602">
        <v>90.0540037037037</v>
      </c>
      <c r="DZ602">
        <v>0.04887404074074075</v>
      </c>
      <c r="EA602">
        <v>23.44412962962963</v>
      </c>
      <c r="EB602">
        <v>24.00509259259259</v>
      </c>
      <c r="EC602">
        <v>999.9000000000001</v>
      </c>
      <c r="ED602">
        <v>0</v>
      </c>
      <c r="EE602">
        <v>0</v>
      </c>
      <c r="EF602">
        <v>9988.377407407408</v>
      </c>
      <c r="EG602">
        <v>0</v>
      </c>
      <c r="EH602">
        <v>1131.248888888889</v>
      </c>
      <c r="EI602">
        <v>19.94461851851852</v>
      </c>
      <c r="EJ602">
        <v>339.8548518518518</v>
      </c>
      <c r="EK602">
        <v>319.3707037037037</v>
      </c>
      <c r="EL602">
        <v>0.6573984074074074</v>
      </c>
      <c r="EM602">
        <v>314.4426666666667</v>
      </c>
      <c r="EN602">
        <v>15.4302925925926</v>
      </c>
      <c r="EO602">
        <v>1.448760740740741</v>
      </c>
      <c r="EP602">
        <v>1.38956037037037</v>
      </c>
      <c r="EQ602">
        <v>12.43785555555555</v>
      </c>
      <c r="ER602">
        <v>11.80417407407408</v>
      </c>
      <c r="ES602">
        <v>1200.008888888889</v>
      </c>
      <c r="ET602">
        <v>0.9669923703703703</v>
      </c>
      <c r="EU602">
        <v>0.03300747037037037</v>
      </c>
      <c r="EV602">
        <v>0</v>
      </c>
      <c r="EW602">
        <v>1458.079259259259</v>
      </c>
      <c r="EX602">
        <v>5.000560000000001</v>
      </c>
      <c r="EY602">
        <v>17411.69259259259</v>
      </c>
      <c r="EZ602">
        <v>10316.87407407407</v>
      </c>
      <c r="FA602">
        <v>37.34703703703704</v>
      </c>
      <c r="FB602">
        <v>39.89566666666666</v>
      </c>
      <c r="FC602">
        <v>38.23585185185185</v>
      </c>
      <c r="FD602">
        <v>38.88174074074074</v>
      </c>
      <c r="FE602">
        <v>38.57837037037037</v>
      </c>
      <c r="FF602">
        <v>1155.562222222222</v>
      </c>
      <c r="FG602">
        <v>39.44</v>
      </c>
      <c r="FH602">
        <v>0</v>
      </c>
      <c r="FI602">
        <v>1761337859</v>
      </c>
      <c r="FJ602">
        <v>0</v>
      </c>
      <c r="FK602">
        <v>1458.118076923077</v>
      </c>
      <c r="FL602">
        <v>1.378803421694006</v>
      </c>
      <c r="FM602">
        <v>23.13162391719117</v>
      </c>
      <c r="FN602">
        <v>17411.66153846154</v>
      </c>
      <c r="FO602">
        <v>15</v>
      </c>
      <c r="FP602">
        <v>0</v>
      </c>
      <c r="FQ602" t="s">
        <v>439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19.61371</v>
      </c>
      <c r="GD602">
        <v>4.983953470919279</v>
      </c>
      <c r="GE602">
        <v>0.5290896903172467</v>
      </c>
      <c r="GF602">
        <v>0</v>
      </c>
      <c r="GG602">
        <v>1458.013823529412</v>
      </c>
      <c r="GH602">
        <v>1.676241406788736</v>
      </c>
      <c r="GI602">
        <v>0.2728284820594047</v>
      </c>
      <c r="GJ602">
        <v>0</v>
      </c>
      <c r="GK602">
        <v>0.655740875</v>
      </c>
      <c r="GL602">
        <v>0.02796892682926718</v>
      </c>
      <c r="GM602">
        <v>0.002781349593160663</v>
      </c>
      <c r="GN602">
        <v>1</v>
      </c>
      <c r="GO602">
        <v>1</v>
      </c>
      <c r="GP602">
        <v>3</v>
      </c>
      <c r="GQ602" t="s">
        <v>446</v>
      </c>
      <c r="GR602">
        <v>3.12906</v>
      </c>
      <c r="GS602">
        <v>2.72681</v>
      </c>
      <c r="GT602">
        <v>0.06725730000000001</v>
      </c>
      <c r="GU602">
        <v>0.0638534</v>
      </c>
      <c r="GV602">
        <v>0.08027430000000001</v>
      </c>
      <c r="GW602">
        <v>0.07839930000000001</v>
      </c>
      <c r="GX602">
        <v>27999.6</v>
      </c>
      <c r="GY602">
        <v>27292.4</v>
      </c>
      <c r="GZ602">
        <v>30560.6</v>
      </c>
      <c r="HA602">
        <v>29409.3</v>
      </c>
      <c r="HB602">
        <v>38780.9</v>
      </c>
      <c r="HC602">
        <v>35661.1</v>
      </c>
      <c r="HD602">
        <v>46730.6</v>
      </c>
      <c r="HE602">
        <v>43695.3</v>
      </c>
      <c r="HF602">
        <v>1.82318</v>
      </c>
      <c r="HG602">
        <v>1.81343</v>
      </c>
      <c r="HH602">
        <v>0.0531264</v>
      </c>
      <c r="HI602">
        <v>0</v>
      </c>
      <c r="HJ602">
        <v>23.1182</v>
      </c>
      <c r="HK602">
        <v>999.9</v>
      </c>
      <c r="HL602">
        <v>32.9</v>
      </c>
      <c r="HM602">
        <v>32.9</v>
      </c>
      <c r="HN602">
        <v>18.3518</v>
      </c>
      <c r="HO602">
        <v>63.1913</v>
      </c>
      <c r="HP602">
        <v>19.1506</v>
      </c>
      <c r="HQ602">
        <v>1</v>
      </c>
      <c r="HR602">
        <v>0.153186</v>
      </c>
      <c r="HS602">
        <v>3.20604</v>
      </c>
      <c r="HT602">
        <v>20.1776</v>
      </c>
      <c r="HU602">
        <v>5.23062</v>
      </c>
      <c r="HV602">
        <v>11.9746</v>
      </c>
      <c r="HW602">
        <v>4.97055</v>
      </c>
      <c r="HX602">
        <v>3.28973</v>
      </c>
      <c r="HY602">
        <v>9999</v>
      </c>
      <c r="HZ602">
        <v>9999</v>
      </c>
      <c r="IA602">
        <v>9999</v>
      </c>
      <c r="IB602">
        <v>999.9</v>
      </c>
      <c r="IC602">
        <v>4.97295</v>
      </c>
      <c r="ID602">
        <v>1.87746</v>
      </c>
      <c r="IE602">
        <v>1.87556</v>
      </c>
      <c r="IF602">
        <v>1.87839</v>
      </c>
      <c r="IG602">
        <v>1.87504</v>
      </c>
      <c r="IH602">
        <v>1.87866</v>
      </c>
      <c r="II602">
        <v>1.87576</v>
      </c>
      <c r="IJ602">
        <v>1.87692</v>
      </c>
      <c r="IK602">
        <v>0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0.446</v>
      </c>
      <c r="IY602">
        <v>0.1288</v>
      </c>
      <c r="IZ602">
        <v>-0.1194416370607354</v>
      </c>
      <c r="JA602">
        <v>0.002211305909277446</v>
      </c>
      <c r="JB602">
        <v>-1.416678044876584E-06</v>
      </c>
      <c r="JC602">
        <v>5.589822708492042E-10</v>
      </c>
      <c r="JD602">
        <v>-0.0366444106193515</v>
      </c>
      <c r="JE602">
        <v>-0.003883289402147765</v>
      </c>
      <c r="JF602">
        <v>0.001294046794190009</v>
      </c>
      <c r="JG602">
        <v>-2.515066912705432E-05</v>
      </c>
      <c r="JH602">
        <v>14</v>
      </c>
      <c r="JI602">
        <v>2052</v>
      </c>
      <c r="JJ602">
        <v>1</v>
      </c>
      <c r="JK602">
        <v>21</v>
      </c>
      <c r="JL602">
        <v>29355630.4</v>
      </c>
      <c r="JM602">
        <v>29355630.4</v>
      </c>
      <c r="JN602">
        <v>0.7922360000000001</v>
      </c>
      <c r="JO602">
        <v>2.5415</v>
      </c>
      <c r="JP602">
        <v>1.39893</v>
      </c>
      <c r="JQ602">
        <v>2.32544</v>
      </c>
      <c r="JR602">
        <v>1.44897</v>
      </c>
      <c r="JS602">
        <v>2.5708</v>
      </c>
      <c r="JT602">
        <v>38.4279</v>
      </c>
      <c r="JU602">
        <v>23.8686</v>
      </c>
      <c r="JV602">
        <v>18</v>
      </c>
      <c r="JW602">
        <v>478.201</v>
      </c>
      <c r="JX602">
        <v>441.764</v>
      </c>
      <c r="JY602">
        <v>19.3252</v>
      </c>
      <c r="JZ602">
        <v>29.0972</v>
      </c>
      <c r="KA602">
        <v>30.0001</v>
      </c>
      <c r="KB602">
        <v>28.8176</v>
      </c>
      <c r="KC602">
        <v>28.8931</v>
      </c>
      <c r="KD602">
        <v>15.8567</v>
      </c>
      <c r="KE602">
        <v>17.6964</v>
      </c>
      <c r="KF602">
        <v>19.4698</v>
      </c>
      <c r="KG602">
        <v>19.3189</v>
      </c>
      <c r="KH602">
        <v>266.277</v>
      </c>
      <c r="KI602">
        <v>15.4131</v>
      </c>
      <c r="KJ602">
        <v>101.006</v>
      </c>
      <c r="KK602">
        <v>100.511</v>
      </c>
    </row>
    <row r="603" spans="1:297">
      <c r="A603">
        <v>587</v>
      </c>
      <c r="B603">
        <v>1761337828.1</v>
      </c>
      <c r="C603">
        <v>9787.5</v>
      </c>
      <c r="D603" t="s">
        <v>1623</v>
      </c>
      <c r="E603" t="s">
        <v>1624</v>
      </c>
      <c r="F603">
        <v>5</v>
      </c>
      <c r="G603" t="s">
        <v>1604</v>
      </c>
      <c r="H603" t="s">
        <v>436</v>
      </c>
      <c r="I603">
        <v>1761337820.314285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286.5546597812601</v>
      </c>
      <c r="AK603">
        <v>299.9512787878787</v>
      </c>
      <c r="AL603">
        <v>-3.411362613097137</v>
      </c>
      <c r="AM603">
        <v>65.4957018775858</v>
      </c>
      <c r="AN603">
        <f>(AP603 - AO603 + DY603*1E3/(8.314*(EA603+273.15)) * AR603/DX603 * AQ603) * DX603/(100*DL603) * 1000/(1000 - AP603)</f>
        <v>0</v>
      </c>
      <c r="AO603">
        <v>15.42872511336431</v>
      </c>
      <c r="AP603">
        <v>16.09070303030303</v>
      </c>
      <c r="AQ603">
        <v>-1.41795011461178E-06</v>
      </c>
      <c r="AR603">
        <v>115.5068331192676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1761337820.314285</v>
      </c>
      <c r="DR603">
        <v>319.0964285714286</v>
      </c>
      <c r="DS603">
        <v>298.6413928571429</v>
      </c>
      <c r="DT603">
        <v>16.08907857142857</v>
      </c>
      <c r="DU603">
        <v>15.4299</v>
      </c>
      <c r="DV603">
        <v>318.6372499999999</v>
      </c>
      <c r="DW603">
        <v>15.96032142857143</v>
      </c>
      <c r="DX603">
        <v>500.0178928571428</v>
      </c>
      <c r="DY603">
        <v>90.05486428571429</v>
      </c>
      <c r="DZ603">
        <v>0.0487462142857143</v>
      </c>
      <c r="EA603">
        <v>23.44327857142857</v>
      </c>
      <c r="EB603">
        <v>24.00286785714286</v>
      </c>
      <c r="EC603">
        <v>999.9000000000002</v>
      </c>
      <c r="ED603">
        <v>0</v>
      </c>
      <c r="EE603">
        <v>0</v>
      </c>
      <c r="EF603">
        <v>9997.546785714285</v>
      </c>
      <c r="EG603">
        <v>0</v>
      </c>
      <c r="EH603">
        <v>1131.248214285715</v>
      </c>
      <c r="EI603">
        <v>20.45496071428571</v>
      </c>
      <c r="EJ603">
        <v>324.3143214285715</v>
      </c>
      <c r="EK603">
        <v>303.3216785714285</v>
      </c>
      <c r="EL603">
        <v>0.6591784285714286</v>
      </c>
      <c r="EM603">
        <v>298.6413928571429</v>
      </c>
      <c r="EN603">
        <v>15.4299</v>
      </c>
      <c r="EO603">
        <v>1.448899642857143</v>
      </c>
      <c r="EP603">
        <v>1.389538571428571</v>
      </c>
      <c r="EQ603">
        <v>12.43931071428571</v>
      </c>
      <c r="ER603">
        <v>11.80393571428571</v>
      </c>
      <c r="ES603">
        <v>1200.008571428571</v>
      </c>
      <c r="ET603">
        <v>0.9669923571428575</v>
      </c>
      <c r="EU603">
        <v>0.03300748214285714</v>
      </c>
      <c r="EV603">
        <v>0</v>
      </c>
      <c r="EW603">
        <v>1458.262142857143</v>
      </c>
      <c r="EX603">
        <v>5.000560000000001</v>
      </c>
      <c r="EY603">
        <v>17413.26428571429</v>
      </c>
      <c r="EZ603">
        <v>10316.87142857143</v>
      </c>
      <c r="FA603">
        <v>37.28546428571428</v>
      </c>
      <c r="FB603">
        <v>39.8905</v>
      </c>
      <c r="FC603">
        <v>38.23857142857143</v>
      </c>
      <c r="FD603">
        <v>38.89714285714285</v>
      </c>
      <c r="FE603">
        <v>38.58453571428571</v>
      </c>
      <c r="FF603">
        <v>1155.561785714286</v>
      </c>
      <c r="FG603">
        <v>39.44</v>
      </c>
      <c r="FH603">
        <v>0</v>
      </c>
      <c r="FI603">
        <v>1761337864.4</v>
      </c>
      <c r="FJ603">
        <v>0</v>
      </c>
      <c r="FK603">
        <v>1458.3176</v>
      </c>
      <c r="FL603">
        <v>1.601538453893874</v>
      </c>
      <c r="FM603">
        <v>21.21538458972435</v>
      </c>
      <c r="FN603">
        <v>17413.66</v>
      </c>
      <c r="FO603">
        <v>15</v>
      </c>
      <c r="FP603">
        <v>0</v>
      </c>
      <c r="FQ603" t="s">
        <v>439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20.23865853658537</v>
      </c>
      <c r="GD603">
        <v>5.93450383275266</v>
      </c>
      <c r="GE603">
        <v>0.6581422616528042</v>
      </c>
      <c r="GF603">
        <v>0</v>
      </c>
      <c r="GG603">
        <v>1458.213823529412</v>
      </c>
      <c r="GH603">
        <v>1.932620320799214</v>
      </c>
      <c r="GI603">
        <v>0.2675379544913671</v>
      </c>
      <c r="GJ603">
        <v>0</v>
      </c>
      <c r="GK603">
        <v>0.6582357073170731</v>
      </c>
      <c r="GL603">
        <v>0.02273774216028024</v>
      </c>
      <c r="GM603">
        <v>0.002303972129361221</v>
      </c>
      <c r="GN603">
        <v>1</v>
      </c>
      <c r="GO603">
        <v>1</v>
      </c>
      <c r="GP603">
        <v>3</v>
      </c>
      <c r="GQ603" t="s">
        <v>446</v>
      </c>
      <c r="GR603">
        <v>3.12933</v>
      </c>
      <c r="GS603">
        <v>2.72669</v>
      </c>
      <c r="GT603">
        <v>0.0642923</v>
      </c>
      <c r="GU603">
        <v>0.0608283</v>
      </c>
      <c r="GV603">
        <v>0.0802769</v>
      </c>
      <c r="GW603">
        <v>0.0784029</v>
      </c>
      <c r="GX603">
        <v>28088.2</v>
      </c>
      <c r="GY603">
        <v>27380</v>
      </c>
      <c r="GZ603">
        <v>30560.2</v>
      </c>
      <c r="HA603">
        <v>29408.7</v>
      </c>
      <c r="HB603">
        <v>38780</v>
      </c>
      <c r="HC603">
        <v>35660.2</v>
      </c>
      <c r="HD603">
        <v>46729.9</v>
      </c>
      <c r="HE603">
        <v>43694.6</v>
      </c>
      <c r="HF603">
        <v>1.8235</v>
      </c>
      <c r="HG603">
        <v>1.81295</v>
      </c>
      <c r="HH603">
        <v>0.0538826</v>
      </c>
      <c r="HI603">
        <v>0</v>
      </c>
      <c r="HJ603">
        <v>23.1202</v>
      </c>
      <c r="HK603">
        <v>999.9</v>
      </c>
      <c r="HL603">
        <v>32.9</v>
      </c>
      <c r="HM603">
        <v>32.9</v>
      </c>
      <c r="HN603">
        <v>18.3522</v>
      </c>
      <c r="HO603">
        <v>63.6513</v>
      </c>
      <c r="HP603">
        <v>19.1587</v>
      </c>
      <c r="HQ603">
        <v>1</v>
      </c>
      <c r="HR603">
        <v>0.153247</v>
      </c>
      <c r="HS603">
        <v>3.15283</v>
      </c>
      <c r="HT603">
        <v>20.1786</v>
      </c>
      <c r="HU603">
        <v>5.22897</v>
      </c>
      <c r="HV603">
        <v>11.9745</v>
      </c>
      <c r="HW603">
        <v>4.97045</v>
      </c>
      <c r="HX603">
        <v>3.28965</v>
      </c>
      <c r="HY603">
        <v>9999</v>
      </c>
      <c r="HZ603">
        <v>9999</v>
      </c>
      <c r="IA603">
        <v>9999</v>
      </c>
      <c r="IB603">
        <v>999.9</v>
      </c>
      <c r="IC603">
        <v>4.97293</v>
      </c>
      <c r="ID603">
        <v>1.87748</v>
      </c>
      <c r="IE603">
        <v>1.87556</v>
      </c>
      <c r="IF603">
        <v>1.8784</v>
      </c>
      <c r="IG603">
        <v>1.87508</v>
      </c>
      <c r="IH603">
        <v>1.87865</v>
      </c>
      <c r="II603">
        <v>1.87576</v>
      </c>
      <c r="IJ603">
        <v>1.8769</v>
      </c>
      <c r="IK603">
        <v>0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0.421</v>
      </c>
      <c r="IY603">
        <v>0.1287</v>
      </c>
      <c r="IZ603">
        <v>-0.1194416370607354</v>
      </c>
      <c r="JA603">
        <v>0.002211305909277446</v>
      </c>
      <c r="JB603">
        <v>-1.416678044876584E-06</v>
      </c>
      <c r="JC603">
        <v>5.589822708492042E-10</v>
      </c>
      <c r="JD603">
        <v>-0.0366444106193515</v>
      </c>
      <c r="JE603">
        <v>-0.003883289402147765</v>
      </c>
      <c r="JF603">
        <v>0.001294046794190009</v>
      </c>
      <c r="JG603">
        <v>-2.515066912705432E-05</v>
      </c>
      <c r="JH603">
        <v>14</v>
      </c>
      <c r="JI603">
        <v>2052</v>
      </c>
      <c r="JJ603">
        <v>1</v>
      </c>
      <c r="JK603">
        <v>21</v>
      </c>
      <c r="JL603">
        <v>29355630.5</v>
      </c>
      <c r="JM603">
        <v>29355630.5</v>
      </c>
      <c r="JN603">
        <v>0.758057</v>
      </c>
      <c r="JO603">
        <v>2.54517</v>
      </c>
      <c r="JP603">
        <v>1.39893</v>
      </c>
      <c r="JQ603">
        <v>2.32544</v>
      </c>
      <c r="JR603">
        <v>1.44897</v>
      </c>
      <c r="JS603">
        <v>2.62451</v>
      </c>
      <c r="JT603">
        <v>38.4034</v>
      </c>
      <c r="JU603">
        <v>23.8686</v>
      </c>
      <c r="JV603">
        <v>18</v>
      </c>
      <c r="JW603">
        <v>478.389</v>
      </c>
      <c r="JX603">
        <v>441.487</v>
      </c>
      <c r="JY603">
        <v>19.3198</v>
      </c>
      <c r="JZ603">
        <v>29.0985</v>
      </c>
      <c r="KA603">
        <v>30.0001</v>
      </c>
      <c r="KB603">
        <v>28.8192</v>
      </c>
      <c r="KC603">
        <v>28.8956</v>
      </c>
      <c r="KD603">
        <v>15.0942</v>
      </c>
      <c r="KE603">
        <v>17.6964</v>
      </c>
      <c r="KF603">
        <v>19.4698</v>
      </c>
      <c r="KG603">
        <v>19.3298</v>
      </c>
      <c r="KH603">
        <v>246.186</v>
      </c>
      <c r="KI603">
        <v>15.4131</v>
      </c>
      <c r="KJ603">
        <v>101.004</v>
      </c>
      <c r="KK603">
        <v>100.51</v>
      </c>
    </row>
    <row r="604" spans="1:297">
      <c r="A604">
        <v>588</v>
      </c>
      <c r="B604">
        <v>1761337833.1</v>
      </c>
      <c r="C604">
        <v>9792.5</v>
      </c>
      <c r="D604" t="s">
        <v>1625</v>
      </c>
      <c r="E604" t="s">
        <v>1626</v>
      </c>
      <c r="F604">
        <v>5</v>
      </c>
      <c r="G604" t="s">
        <v>1604</v>
      </c>
      <c r="H604" t="s">
        <v>436</v>
      </c>
      <c r="I604">
        <v>1761337825.6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270.1344568934783</v>
      </c>
      <c r="AK604">
        <v>283.2598181818182</v>
      </c>
      <c r="AL604">
        <v>-3.329494258565007</v>
      </c>
      <c r="AM604">
        <v>65.4957018775858</v>
      </c>
      <c r="AN604">
        <f>(AP604 - AO604 + DY604*1E3/(8.314*(EA604+273.15)) * AR604/DX604 * AQ604) * DX604/(100*DL604) * 1000/(1000 - AP604)</f>
        <v>0</v>
      </c>
      <c r="AO604">
        <v>15.42884371715301</v>
      </c>
      <c r="AP604">
        <v>16.09174787878787</v>
      </c>
      <c r="AQ604">
        <v>-1.725927321769084E-06</v>
      </c>
      <c r="AR604">
        <v>115.5068331192676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1761337825.6</v>
      </c>
      <c r="DR604">
        <v>301.7985925925926</v>
      </c>
      <c r="DS604">
        <v>281.007</v>
      </c>
      <c r="DT604">
        <v>16.09034814814815</v>
      </c>
      <c r="DU604">
        <v>15.42918148148148</v>
      </c>
      <c r="DV604">
        <v>301.3652222222222</v>
      </c>
      <c r="DW604">
        <v>15.96156666666667</v>
      </c>
      <c r="DX604">
        <v>500.0198518518519</v>
      </c>
      <c r="DY604">
        <v>90.05571851851853</v>
      </c>
      <c r="DZ604">
        <v>0.04889053703703704</v>
      </c>
      <c r="EA604">
        <v>23.44214814814815</v>
      </c>
      <c r="EB604">
        <v>24.00105555555555</v>
      </c>
      <c r="EC604">
        <v>999.9000000000001</v>
      </c>
      <c r="ED604">
        <v>0</v>
      </c>
      <c r="EE604">
        <v>0</v>
      </c>
      <c r="EF604">
        <v>9991.158888888891</v>
      </c>
      <c r="EG604">
        <v>0</v>
      </c>
      <c r="EH604">
        <v>1131.242592592593</v>
      </c>
      <c r="EI604">
        <v>20.79161111111112</v>
      </c>
      <c r="EJ604">
        <v>306.734037037037</v>
      </c>
      <c r="EK604">
        <v>285.4106666666667</v>
      </c>
      <c r="EL604">
        <v>0.6611542222222222</v>
      </c>
      <c r="EM604">
        <v>281.007</v>
      </c>
      <c r="EN604">
        <v>15.42918148148148</v>
      </c>
      <c r="EO604">
        <v>1.449027407407407</v>
      </c>
      <c r="EP604">
        <v>1.389487407407407</v>
      </c>
      <c r="EQ604">
        <v>12.44065185185185</v>
      </c>
      <c r="ER604">
        <v>11.80338518518519</v>
      </c>
      <c r="ES604">
        <v>1200.007037037037</v>
      </c>
      <c r="ET604">
        <v>0.9669923703703704</v>
      </c>
      <c r="EU604">
        <v>0.03300747037037037</v>
      </c>
      <c r="EV604">
        <v>0</v>
      </c>
      <c r="EW604">
        <v>1458.394444444444</v>
      </c>
      <c r="EX604">
        <v>5.000560000000001</v>
      </c>
      <c r="EY604">
        <v>17415.00740740741</v>
      </c>
      <c r="EZ604">
        <v>10316.85555555556</v>
      </c>
      <c r="FA604">
        <v>37.24285185185185</v>
      </c>
      <c r="FB604">
        <v>39.88648148148148</v>
      </c>
      <c r="FC604">
        <v>38.27981481481481</v>
      </c>
      <c r="FD604">
        <v>38.90025925925926</v>
      </c>
      <c r="FE604">
        <v>38.60851851851852</v>
      </c>
      <c r="FF604">
        <v>1155.562222222222</v>
      </c>
      <c r="FG604">
        <v>39.44</v>
      </c>
      <c r="FH604">
        <v>0</v>
      </c>
      <c r="FI604">
        <v>1761337869.2</v>
      </c>
      <c r="FJ604">
        <v>0</v>
      </c>
      <c r="FK604">
        <v>1458.4184</v>
      </c>
      <c r="FL604">
        <v>1.99153846960905</v>
      </c>
      <c r="FM604">
        <v>17.68461537975214</v>
      </c>
      <c r="FN604">
        <v>17415.228</v>
      </c>
      <c r="FO604">
        <v>15</v>
      </c>
      <c r="FP604">
        <v>0</v>
      </c>
      <c r="FQ604" t="s">
        <v>439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20.56164146341463</v>
      </c>
      <c r="GD604">
        <v>4.602993031358932</v>
      </c>
      <c r="GE604">
        <v>0.5796329040028151</v>
      </c>
      <c r="GF604">
        <v>0</v>
      </c>
      <c r="GG604">
        <v>1458.347352941177</v>
      </c>
      <c r="GH604">
        <v>1.465393435465036</v>
      </c>
      <c r="GI604">
        <v>0.2715566111873991</v>
      </c>
      <c r="GJ604">
        <v>0</v>
      </c>
      <c r="GK604">
        <v>0.6599388780487805</v>
      </c>
      <c r="GL604">
        <v>0.02214951219512261</v>
      </c>
      <c r="GM604">
        <v>0.002263241525918099</v>
      </c>
      <c r="GN604">
        <v>1</v>
      </c>
      <c r="GO604">
        <v>1</v>
      </c>
      <c r="GP604">
        <v>3</v>
      </c>
      <c r="GQ604" t="s">
        <v>446</v>
      </c>
      <c r="GR604">
        <v>3.12894</v>
      </c>
      <c r="GS604">
        <v>2.72703</v>
      </c>
      <c r="GT604">
        <v>0.0613291</v>
      </c>
      <c r="GU604">
        <v>0.0577707</v>
      </c>
      <c r="GV604">
        <v>0.0802827</v>
      </c>
      <c r="GW604">
        <v>0.07839749999999999</v>
      </c>
      <c r="GX604">
        <v>28177.4</v>
      </c>
      <c r="GY604">
        <v>27469.1</v>
      </c>
      <c r="GZ604">
        <v>30560.5</v>
      </c>
      <c r="HA604">
        <v>29408.6</v>
      </c>
      <c r="HB604">
        <v>38780</v>
      </c>
      <c r="HC604">
        <v>35660.2</v>
      </c>
      <c r="HD604">
        <v>46730.4</v>
      </c>
      <c r="HE604">
        <v>43694.7</v>
      </c>
      <c r="HF604">
        <v>1.82297</v>
      </c>
      <c r="HG604">
        <v>1.81332</v>
      </c>
      <c r="HH604">
        <v>0.0533424</v>
      </c>
      <c r="HI604">
        <v>0</v>
      </c>
      <c r="HJ604">
        <v>23.1202</v>
      </c>
      <c r="HK604">
        <v>999.9</v>
      </c>
      <c r="HL604">
        <v>32.9</v>
      </c>
      <c r="HM604">
        <v>32.9</v>
      </c>
      <c r="HN604">
        <v>18.351</v>
      </c>
      <c r="HO604">
        <v>63.7813</v>
      </c>
      <c r="HP604">
        <v>19.4071</v>
      </c>
      <c r="HQ604">
        <v>1</v>
      </c>
      <c r="HR604">
        <v>0.153155</v>
      </c>
      <c r="HS604">
        <v>3.16116</v>
      </c>
      <c r="HT604">
        <v>20.1782</v>
      </c>
      <c r="HU604">
        <v>5.22912</v>
      </c>
      <c r="HV604">
        <v>11.9743</v>
      </c>
      <c r="HW604">
        <v>4.97065</v>
      </c>
      <c r="HX604">
        <v>3.28968</v>
      </c>
      <c r="HY604">
        <v>9999</v>
      </c>
      <c r="HZ604">
        <v>9999</v>
      </c>
      <c r="IA604">
        <v>9999</v>
      </c>
      <c r="IB604">
        <v>999.9</v>
      </c>
      <c r="IC604">
        <v>4.97297</v>
      </c>
      <c r="ID604">
        <v>1.87745</v>
      </c>
      <c r="IE604">
        <v>1.87559</v>
      </c>
      <c r="IF604">
        <v>1.87843</v>
      </c>
      <c r="IG604">
        <v>1.87511</v>
      </c>
      <c r="IH604">
        <v>1.87866</v>
      </c>
      <c r="II604">
        <v>1.87576</v>
      </c>
      <c r="IJ604">
        <v>1.87694</v>
      </c>
      <c r="IK604">
        <v>0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0.396</v>
      </c>
      <c r="IY604">
        <v>0.1289</v>
      </c>
      <c r="IZ604">
        <v>-0.1194416370607354</v>
      </c>
      <c r="JA604">
        <v>0.002211305909277446</v>
      </c>
      <c r="JB604">
        <v>-1.416678044876584E-06</v>
      </c>
      <c r="JC604">
        <v>5.589822708492042E-10</v>
      </c>
      <c r="JD604">
        <v>-0.0366444106193515</v>
      </c>
      <c r="JE604">
        <v>-0.003883289402147765</v>
      </c>
      <c r="JF604">
        <v>0.001294046794190009</v>
      </c>
      <c r="JG604">
        <v>-2.515066912705432E-05</v>
      </c>
      <c r="JH604">
        <v>14</v>
      </c>
      <c r="JI604">
        <v>2052</v>
      </c>
      <c r="JJ604">
        <v>1</v>
      </c>
      <c r="JK604">
        <v>21</v>
      </c>
      <c r="JL604">
        <v>29355630.6</v>
      </c>
      <c r="JM604">
        <v>29355630.6</v>
      </c>
      <c r="JN604">
        <v>0.718994</v>
      </c>
      <c r="JO604">
        <v>2.55249</v>
      </c>
      <c r="JP604">
        <v>1.39893</v>
      </c>
      <c r="JQ604">
        <v>2.32544</v>
      </c>
      <c r="JR604">
        <v>1.44897</v>
      </c>
      <c r="JS604">
        <v>2.6001</v>
      </c>
      <c r="JT604">
        <v>38.4279</v>
      </c>
      <c r="JU604">
        <v>23.8774</v>
      </c>
      <c r="JV604">
        <v>18</v>
      </c>
      <c r="JW604">
        <v>478.107</v>
      </c>
      <c r="JX604">
        <v>441.72</v>
      </c>
      <c r="JY604">
        <v>19.3272</v>
      </c>
      <c r="JZ604">
        <v>29.0985</v>
      </c>
      <c r="KA604">
        <v>30</v>
      </c>
      <c r="KB604">
        <v>28.8201</v>
      </c>
      <c r="KC604">
        <v>28.8956</v>
      </c>
      <c r="KD604">
        <v>14.3783</v>
      </c>
      <c r="KE604">
        <v>17.6964</v>
      </c>
      <c r="KF604">
        <v>19.4698</v>
      </c>
      <c r="KG604">
        <v>19.3268</v>
      </c>
      <c r="KH604">
        <v>232.825</v>
      </c>
      <c r="KI604">
        <v>15.4131</v>
      </c>
      <c r="KJ604">
        <v>101.005</v>
      </c>
      <c r="KK604">
        <v>100.51</v>
      </c>
    </row>
    <row r="605" spans="1:297">
      <c r="A605">
        <v>589</v>
      </c>
      <c r="B605">
        <v>1761337838.1</v>
      </c>
      <c r="C605">
        <v>9797.5</v>
      </c>
      <c r="D605" t="s">
        <v>1627</v>
      </c>
      <c r="E605" t="s">
        <v>1628</v>
      </c>
      <c r="F605">
        <v>5</v>
      </c>
      <c r="G605" t="s">
        <v>1604</v>
      </c>
      <c r="H605" t="s">
        <v>436</v>
      </c>
      <c r="I605">
        <v>1761337830.314285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253.4211657910862</v>
      </c>
      <c r="AK605">
        <v>266.7028909090908</v>
      </c>
      <c r="AL605">
        <v>-3.315224849888805</v>
      </c>
      <c r="AM605">
        <v>65.4957018775858</v>
      </c>
      <c r="AN605">
        <f>(AP605 - AO605 + DY605*1E3/(8.314*(EA605+273.15)) * AR605/DX605 * AQ605) * DX605/(100*DL605) * 1000/(1000 - AP605)</f>
        <v>0</v>
      </c>
      <c r="AO605">
        <v>15.42764829703093</v>
      </c>
      <c r="AP605">
        <v>16.09397333333333</v>
      </c>
      <c r="AQ605">
        <v>2.15419528338987E-06</v>
      </c>
      <c r="AR605">
        <v>115.5068331192676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1761337830.314285</v>
      </c>
      <c r="DR605">
        <v>286.2817857142857</v>
      </c>
      <c r="DS605">
        <v>265.1981785714286</v>
      </c>
      <c r="DT605">
        <v>16.09166071428572</v>
      </c>
      <c r="DU605">
        <v>15.42835714285714</v>
      </c>
      <c r="DV605">
        <v>285.8720357142857</v>
      </c>
      <c r="DW605">
        <v>15.96285</v>
      </c>
      <c r="DX605">
        <v>499.9817857142857</v>
      </c>
      <c r="DY605">
        <v>90.05614285714286</v>
      </c>
      <c r="DZ605">
        <v>0.04905861428571429</v>
      </c>
      <c r="EA605">
        <v>23.44111785714286</v>
      </c>
      <c r="EB605">
        <v>23.9993</v>
      </c>
      <c r="EC605">
        <v>999.9000000000002</v>
      </c>
      <c r="ED605">
        <v>0</v>
      </c>
      <c r="EE605">
        <v>0</v>
      </c>
      <c r="EF605">
        <v>10005.89214285714</v>
      </c>
      <c r="EG605">
        <v>0</v>
      </c>
      <c r="EH605">
        <v>1131.242857142857</v>
      </c>
      <c r="EI605">
        <v>21.08354642857143</v>
      </c>
      <c r="EJ605">
        <v>290.96375</v>
      </c>
      <c r="EK605">
        <v>269.3539285714286</v>
      </c>
      <c r="EL605">
        <v>0.6632903928571429</v>
      </c>
      <c r="EM605">
        <v>265.1981785714286</v>
      </c>
      <c r="EN605">
        <v>15.42835714285714</v>
      </c>
      <c r="EO605">
        <v>1.449151785714286</v>
      </c>
      <c r="EP605">
        <v>1.389419642857143</v>
      </c>
      <c r="EQ605">
        <v>12.44196428571428</v>
      </c>
      <c r="ER605">
        <v>11.80265</v>
      </c>
      <c r="ES605">
        <v>1199.993571428571</v>
      </c>
      <c r="ET605">
        <v>0.9669920000000002</v>
      </c>
      <c r="EU605">
        <v>0.0330078</v>
      </c>
      <c r="EV605">
        <v>0</v>
      </c>
      <c r="EW605">
        <v>1458.538571428572</v>
      </c>
      <c r="EX605">
        <v>5.000560000000001</v>
      </c>
      <c r="EY605">
        <v>17416.35714285714</v>
      </c>
      <c r="EZ605">
        <v>10316.73571428572</v>
      </c>
      <c r="FA605">
        <v>37.24082142857143</v>
      </c>
      <c r="FB605">
        <v>39.88828571428571</v>
      </c>
      <c r="FC605">
        <v>38.25860714285714</v>
      </c>
      <c r="FD605">
        <v>38.90149999999999</v>
      </c>
      <c r="FE605">
        <v>38.60467857142856</v>
      </c>
      <c r="FF605">
        <v>1155.55</v>
      </c>
      <c r="FG605">
        <v>39.44</v>
      </c>
      <c r="FH605">
        <v>0</v>
      </c>
      <c r="FI605">
        <v>1761337874</v>
      </c>
      <c r="FJ605">
        <v>0</v>
      </c>
      <c r="FK605">
        <v>1458.5548</v>
      </c>
      <c r="FL605">
        <v>0.75538462492862</v>
      </c>
      <c r="FM605">
        <v>17.75384612335488</v>
      </c>
      <c r="FN605">
        <v>17416.56</v>
      </c>
      <c r="FO605">
        <v>15</v>
      </c>
      <c r="FP605">
        <v>0</v>
      </c>
      <c r="FQ605" t="s">
        <v>439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20.77211219512195</v>
      </c>
      <c r="GD605">
        <v>3.463960975609753</v>
      </c>
      <c r="GE605">
        <v>0.5157620477034724</v>
      </c>
      <c r="GF605">
        <v>0</v>
      </c>
      <c r="GG605">
        <v>1458.443529411765</v>
      </c>
      <c r="GH605">
        <v>1.726814366057552</v>
      </c>
      <c r="GI605">
        <v>0.284086589460716</v>
      </c>
      <c r="GJ605">
        <v>0</v>
      </c>
      <c r="GK605">
        <v>0.661656268292683</v>
      </c>
      <c r="GL605">
        <v>0.02481940766550465</v>
      </c>
      <c r="GM605">
        <v>0.002550913992339164</v>
      </c>
      <c r="GN605">
        <v>1</v>
      </c>
      <c r="GO605">
        <v>1</v>
      </c>
      <c r="GP605">
        <v>3</v>
      </c>
      <c r="GQ605" t="s">
        <v>446</v>
      </c>
      <c r="GR605">
        <v>3.12921</v>
      </c>
      <c r="GS605">
        <v>2.72718</v>
      </c>
      <c r="GT605">
        <v>0.0583182</v>
      </c>
      <c r="GU605">
        <v>0.0545976</v>
      </c>
      <c r="GV605">
        <v>0.0802904</v>
      </c>
      <c r="GW605">
        <v>0.0783924</v>
      </c>
      <c r="GX605">
        <v>28267.8</v>
      </c>
      <c r="GY605">
        <v>27561.6</v>
      </c>
      <c r="GZ605">
        <v>30560.5</v>
      </c>
      <c r="HA605">
        <v>29408.7</v>
      </c>
      <c r="HB605">
        <v>38779.7</v>
      </c>
      <c r="HC605">
        <v>35660.2</v>
      </c>
      <c r="HD605">
        <v>46730.7</v>
      </c>
      <c r="HE605">
        <v>43694.7</v>
      </c>
      <c r="HF605">
        <v>1.82297</v>
      </c>
      <c r="HG605">
        <v>1.813</v>
      </c>
      <c r="HH605">
        <v>0.0534244</v>
      </c>
      <c r="HI605">
        <v>0</v>
      </c>
      <c r="HJ605">
        <v>23.1202</v>
      </c>
      <c r="HK605">
        <v>999.9</v>
      </c>
      <c r="HL605">
        <v>32.9</v>
      </c>
      <c r="HM605">
        <v>32.9</v>
      </c>
      <c r="HN605">
        <v>18.3537</v>
      </c>
      <c r="HO605">
        <v>63.2213</v>
      </c>
      <c r="HP605">
        <v>19.1066</v>
      </c>
      <c r="HQ605">
        <v>1</v>
      </c>
      <c r="HR605">
        <v>0.153216</v>
      </c>
      <c r="HS605">
        <v>3.1632</v>
      </c>
      <c r="HT605">
        <v>20.1784</v>
      </c>
      <c r="HU605">
        <v>5.22927</v>
      </c>
      <c r="HV605">
        <v>11.9748</v>
      </c>
      <c r="HW605">
        <v>4.97075</v>
      </c>
      <c r="HX605">
        <v>3.28973</v>
      </c>
      <c r="HY605">
        <v>9999</v>
      </c>
      <c r="HZ605">
        <v>9999</v>
      </c>
      <c r="IA605">
        <v>9999</v>
      </c>
      <c r="IB605">
        <v>999.9</v>
      </c>
      <c r="IC605">
        <v>4.97294</v>
      </c>
      <c r="ID605">
        <v>1.87745</v>
      </c>
      <c r="IE605">
        <v>1.87557</v>
      </c>
      <c r="IF605">
        <v>1.87838</v>
      </c>
      <c r="IG605">
        <v>1.87502</v>
      </c>
      <c r="IH605">
        <v>1.87863</v>
      </c>
      <c r="II605">
        <v>1.87573</v>
      </c>
      <c r="IJ605">
        <v>1.87686</v>
      </c>
      <c r="IK605">
        <v>0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0.37</v>
      </c>
      <c r="IY605">
        <v>0.1288</v>
      </c>
      <c r="IZ605">
        <v>-0.1194416370607354</v>
      </c>
      <c r="JA605">
        <v>0.002211305909277446</v>
      </c>
      <c r="JB605">
        <v>-1.416678044876584E-06</v>
      </c>
      <c r="JC605">
        <v>5.589822708492042E-10</v>
      </c>
      <c r="JD605">
        <v>-0.0366444106193515</v>
      </c>
      <c r="JE605">
        <v>-0.003883289402147765</v>
      </c>
      <c r="JF605">
        <v>0.001294046794190009</v>
      </c>
      <c r="JG605">
        <v>-2.515066912705432E-05</v>
      </c>
      <c r="JH605">
        <v>14</v>
      </c>
      <c r="JI605">
        <v>2052</v>
      </c>
      <c r="JJ605">
        <v>1</v>
      </c>
      <c r="JK605">
        <v>21</v>
      </c>
      <c r="JL605">
        <v>29355630.6</v>
      </c>
      <c r="JM605">
        <v>29355630.6</v>
      </c>
      <c r="JN605">
        <v>0.683594</v>
      </c>
      <c r="JO605">
        <v>2.56104</v>
      </c>
      <c r="JP605">
        <v>1.39893</v>
      </c>
      <c r="JQ605">
        <v>2.32544</v>
      </c>
      <c r="JR605">
        <v>1.44897</v>
      </c>
      <c r="JS605">
        <v>2.57446</v>
      </c>
      <c r="JT605">
        <v>38.4034</v>
      </c>
      <c r="JU605">
        <v>23.8774</v>
      </c>
      <c r="JV605">
        <v>18</v>
      </c>
      <c r="JW605">
        <v>478.107</v>
      </c>
      <c r="JX605">
        <v>441.518</v>
      </c>
      <c r="JY605">
        <v>19.3268</v>
      </c>
      <c r="JZ605">
        <v>29.1011</v>
      </c>
      <c r="KA605">
        <v>30.0001</v>
      </c>
      <c r="KB605">
        <v>28.8201</v>
      </c>
      <c r="KC605">
        <v>28.8956</v>
      </c>
      <c r="KD605">
        <v>13.5952</v>
      </c>
      <c r="KE605">
        <v>17.6964</v>
      </c>
      <c r="KF605">
        <v>19.4698</v>
      </c>
      <c r="KG605">
        <v>19.3269</v>
      </c>
      <c r="KH605">
        <v>212.789</v>
      </c>
      <c r="KI605">
        <v>15.4131</v>
      </c>
      <c r="KJ605">
        <v>101.006</v>
      </c>
      <c r="KK605">
        <v>100.51</v>
      </c>
    </row>
    <row r="606" spans="1:297">
      <c r="A606">
        <v>590</v>
      </c>
      <c r="B606">
        <v>1761337843.1</v>
      </c>
      <c r="C606">
        <v>9802.5</v>
      </c>
      <c r="D606" t="s">
        <v>1629</v>
      </c>
      <c r="E606" t="s">
        <v>1630</v>
      </c>
      <c r="F606">
        <v>5</v>
      </c>
      <c r="G606" t="s">
        <v>1604</v>
      </c>
      <c r="H606" t="s">
        <v>436</v>
      </c>
      <c r="I606">
        <v>1761337835.6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236.623850317858</v>
      </c>
      <c r="AK606">
        <v>250.1572</v>
      </c>
      <c r="AL606">
        <v>-3.308005736947821</v>
      </c>
      <c r="AM606">
        <v>65.4957018775858</v>
      </c>
      <c r="AN606">
        <f>(AP606 - AO606 + DY606*1E3/(8.314*(EA606+273.15)) * AR606/DX606 * AQ606) * DX606/(100*DL606) * 1000/(1000 - AP606)</f>
        <v>0</v>
      </c>
      <c r="AO606">
        <v>15.4263867924089</v>
      </c>
      <c r="AP606">
        <v>16.09544</v>
      </c>
      <c r="AQ606">
        <v>2.143646147227452E-06</v>
      </c>
      <c r="AR606">
        <v>115.5068331192676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1761337835.6</v>
      </c>
      <c r="DR606">
        <v>268.938</v>
      </c>
      <c r="DS606">
        <v>247.8328518518519</v>
      </c>
      <c r="DT606">
        <v>16.09340740740741</v>
      </c>
      <c r="DU606">
        <v>15.4273925925926</v>
      </c>
      <c r="DV606">
        <v>268.5550740740741</v>
      </c>
      <c r="DW606">
        <v>15.96456666666667</v>
      </c>
      <c r="DX606">
        <v>499.9964444444445</v>
      </c>
      <c r="DY606">
        <v>90.05597407407406</v>
      </c>
      <c r="DZ606">
        <v>0.0491931111111111</v>
      </c>
      <c r="EA606">
        <v>23.44064074074074</v>
      </c>
      <c r="EB606">
        <v>23.99936296296296</v>
      </c>
      <c r="EC606">
        <v>999.9000000000001</v>
      </c>
      <c r="ED606">
        <v>0</v>
      </c>
      <c r="EE606">
        <v>0</v>
      </c>
      <c r="EF606">
        <v>9997.914814814816</v>
      </c>
      <c r="EG606">
        <v>0</v>
      </c>
      <c r="EH606">
        <v>1131.238148148148</v>
      </c>
      <c r="EI606">
        <v>21.1051</v>
      </c>
      <c r="EJ606">
        <v>273.3367777777778</v>
      </c>
      <c r="EK606">
        <v>251.7161851851852</v>
      </c>
      <c r="EL606">
        <v>0.6659948888888889</v>
      </c>
      <c r="EM606">
        <v>247.8328518518519</v>
      </c>
      <c r="EN606">
        <v>15.4273925925926</v>
      </c>
      <c r="EO606">
        <v>1.449306296296296</v>
      </c>
      <c r="EP606">
        <v>1.389330370370371</v>
      </c>
      <c r="EQ606">
        <v>12.44358518518518</v>
      </c>
      <c r="ER606">
        <v>11.80167777777778</v>
      </c>
      <c r="ES606">
        <v>1199.991111111111</v>
      </c>
      <c r="ET606">
        <v>0.9669920000000002</v>
      </c>
      <c r="EU606">
        <v>0.0330078</v>
      </c>
      <c r="EV606">
        <v>0</v>
      </c>
      <c r="EW606">
        <v>1458.632222222222</v>
      </c>
      <c r="EX606">
        <v>5.000560000000001</v>
      </c>
      <c r="EY606">
        <v>17417.95185185185</v>
      </c>
      <c r="EZ606">
        <v>10316.71111111111</v>
      </c>
      <c r="FA606">
        <v>37.28674074074075</v>
      </c>
      <c r="FB606">
        <v>39.89566666666666</v>
      </c>
      <c r="FC606">
        <v>38.26122222222222</v>
      </c>
      <c r="FD606">
        <v>38.90018518518518</v>
      </c>
      <c r="FE606">
        <v>38.60162962962963</v>
      </c>
      <c r="FF606">
        <v>1155.55</v>
      </c>
      <c r="FG606">
        <v>39.44</v>
      </c>
      <c r="FH606">
        <v>0</v>
      </c>
      <c r="FI606">
        <v>1761337879.4</v>
      </c>
      <c r="FJ606">
        <v>0</v>
      </c>
      <c r="FK606">
        <v>1458.616923076923</v>
      </c>
      <c r="FL606">
        <v>1.07350429331888</v>
      </c>
      <c r="FM606">
        <v>15.56581195724997</v>
      </c>
      <c r="FN606">
        <v>17418.03461538461</v>
      </c>
      <c r="FO606">
        <v>15</v>
      </c>
      <c r="FP606">
        <v>0</v>
      </c>
      <c r="FQ606" t="s">
        <v>439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21.12944</v>
      </c>
      <c r="GD606">
        <v>0.2483212007504069</v>
      </c>
      <c r="GE606">
        <v>0.174577703043659</v>
      </c>
      <c r="GF606">
        <v>1</v>
      </c>
      <c r="GG606">
        <v>1458.580294117647</v>
      </c>
      <c r="GH606">
        <v>1.182123764749191</v>
      </c>
      <c r="GI606">
        <v>0.2489092120588293</v>
      </c>
      <c r="GJ606">
        <v>0</v>
      </c>
      <c r="GK606">
        <v>0.664495725</v>
      </c>
      <c r="GL606">
        <v>0.03098212007504535</v>
      </c>
      <c r="GM606">
        <v>0.003104838594738053</v>
      </c>
      <c r="GN606">
        <v>1</v>
      </c>
      <c r="GO606">
        <v>2</v>
      </c>
      <c r="GP606">
        <v>3</v>
      </c>
      <c r="GQ606" t="s">
        <v>440</v>
      </c>
      <c r="GR606">
        <v>3.12906</v>
      </c>
      <c r="GS606">
        <v>2.72705</v>
      </c>
      <c r="GT606">
        <v>0.0552383</v>
      </c>
      <c r="GU606">
        <v>0.0513415</v>
      </c>
      <c r="GV606">
        <v>0.080294</v>
      </c>
      <c r="GW606">
        <v>0.07838920000000001</v>
      </c>
      <c r="GX606">
        <v>28360.5</v>
      </c>
      <c r="GY606">
        <v>27656.7</v>
      </c>
      <c r="GZ606">
        <v>30560.8</v>
      </c>
      <c r="HA606">
        <v>29408.9</v>
      </c>
      <c r="HB606">
        <v>38779.7</v>
      </c>
      <c r="HC606">
        <v>35660.2</v>
      </c>
      <c r="HD606">
        <v>46731.2</v>
      </c>
      <c r="HE606">
        <v>43694.7</v>
      </c>
      <c r="HF606">
        <v>1.82292</v>
      </c>
      <c r="HG606">
        <v>1.81313</v>
      </c>
      <c r="HH606">
        <v>0.0534728</v>
      </c>
      <c r="HI606">
        <v>0</v>
      </c>
      <c r="HJ606">
        <v>23.1189</v>
      </c>
      <c r="HK606">
        <v>999.9</v>
      </c>
      <c r="HL606">
        <v>32.9</v>
      </c>
      <c r="HM606">
        <v>32.9</v>
      </c>
      <c r="HN606">
        <v>18.3545</v>
      </c>
      <c r="HO606">
        <v>63.5613</v>
      </c>
      <c r="HP606">
        <v>19.1827</v>
      </c>
      <c r="HQ606">
        <v>1</v>
      </c>
      <c r="HR606">
        <v>0.153267</v>
      </c>
      <c r="HS606">
        <v>3.15834</v>
      </c>
      <c r="HT606">
        <v>20.1786</v>
      </c>
      <c r="HU606">
        <v>5.22942</v>
      </c>
      <c r="HV606">
        <v>11.9752</v>
      </c>
      <c r="HW606">
        <v>4.9705</v>
      </c>
      <c r="HX606">
        <v>3.2896</v>
      </c>
      <c r="HY606">
        <v>9999</v>
      </c>
      <c r="HZ606">
        <v>9999</v>
      </c>
      <c r="IA606">
        <v>9999</v>
      </c>
      <c r="IB606">
        <v>999.9</v>
      </c>
      <c r="IC606">
        <v>4.97297</v>
      </c>
      <c r="ID606">
        <v>1.87744</v>
      </c>
      <c r="IE606">
        <v>1.87551</v>
      </c>
      <c r="IF606">
        <v>1.87838</v>
      </c>
      <c r="IG606">
        <v>1.875</v>
      </c>
      <c r="IH606">
        <v>1.87859</v>
      </c>
      <c r="II606">
        <v>1.8757</v>
      </c>
      <c r="IJ606">
        <v>1.87685</v>
      </c>
      <c r="IK606">
        <v>0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0.344</v>
      </c>
      <c r="IY606">
        <v>0.1288</v>
      </c>
      <c r="IZ606">
        <v>-0.1194416370607354</v>
      </c>
      <c r="JA606">
        <v>0.002211305909277446</v>
      </c>
      <c r="JB606">
        <v>-1.416678044876584E-06</v>
      </c>
      <c r="JC606">
        <v>5.589822708492042E-10</v>
      </c>
      <c r="JD606">
        <v>-0.0366444106193515</v>
      </c>
      <c r="JE606">
        <v>-0.003883289402147765</v>
      </c>
      <c r="JF606">
        <v>0.001294046794190009</v>
      </c>
      <c r="JG606">
        <v>-2.515066912705432E-05</v>
      </c>
      <c r="JH606">
        <v>14</v>
      </c>
      <c r="JI606">
        <v>2052</v>
      </c>
      <c r="JJ606">
        <v>1</v>
      </c>
      <c r="JK606">
        <v>21</v>
      </c>
      <c r="JL606">
        <v>29355630.7</v>
      </c>
      <c r="JM606">
        <v>29355630.7</v>
      </c>
      <c r="JN606">
        <v>0.643311</v>
      </c>
      <c r="JO606">
        <v>2.56836</v>
      </c>
      <c r="JP606">
        <v>1.39893</v>
      </c>
      <c r="JQ606">
        <v>2.32544</v>
      </c>
      <c r="JR606">
        <v>1.44897</v>
      </c>
      <c r="JS606">
        <v>2.48901</v>
      </c>
      <c r="JT606">
        <v>38.4279</v>
      </c>
      <c r="JU606">
        <v>23.8686</v>
      </c>
      <c r="JV606">
        <v>18</v>
      </c>
      <c r="JW606">
        <v>478.09</v>
      </c>
      <c r="JX606">
        <v>441.611</v>
      </c>
      <c r="JY606">
        <v>19.3271</v>
      </c>
      <c r="JZ606">
        <v>29.1011</v>
      </c>
      <c r="KA606">
        <v>30.0002</v>
      </c>
      <c r="KB606">
        <v>28.8218</v>
      </c>
      <c r="KC606">
        <v>28.8978</v>
      </c>
      <c r="KD606">
        <v>12.8695</v>
      </c>
      <c r="KE606">
        <v>17.6964</v>
      </c>
      <c r="KF606">
        <v>19.4698</v>
      </c>
      <c r="KG606">
        <v>19.3283</v>
      </c>
      <c r="KH606">
        <v>199.425</v>
      </c>
      <c r="KI606">
        <v>15.4131</v>
      </c>
      <c r="KJ606">
        <v>101.007</v>
      </c>
      <c r="KK606">
        <v>100.51</v>
      </c>
    </row>
    <row r="607" spans="1:297">
      <c r="A607">
        <v>591</v>
      </c>
      <c r="B607">
        <v>1761337848.1</v>
      </c>
      <c r="C607">
        <v>9807.5</v>
      </c>
      <c r="D607" t="s">
        <v>1631</v>
      </c>
      <c r="E607" t="s">
        <v>1632</v>
      </c>
      <c r="F607">
        <v>5</v>
      </c>
      <c r="G607" t="s">
        <v>1604</v>
      </c>
      <c r="H607" t="s">
        <v>436</v>
      </c>
      <c r="I607">
        <v>1761337840.314285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219.8011655589225</v>
      </c>
      <c r="AK607">
        <v>233.5104969696971</v>
      </c>
      <c r="AL607">
        <v>-3.330193121607095</v>
      </c>
      <c r="AM607">
        <v>65.4957018775858</v>
      </c>
      <c r="AN607">
        <f>(AP607 - AO607 + DY607*1E3/(8.314*(EA607+273.15)) * AR607/DX607 * AQ607) * DX607/(100*DL607) * 1000/(1000 - AP607)</f>
        <v>0</v>
      </c>
      <c r="AO607">
        <v>15.42565493592782</v>
      </c>
      <c r="AP607">
        <v>16.09849939393938</v>
      </c>
      <c r="AQ607">
        <v>2.427433241339418E-06</v>
      </c>
      <c r="AR607">
        <v>115.5068331192676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1761337840.314285</v>
      </c>
      <c r="DR607">
        <v>253.5583571428571</v>
      </c>
      <c r="DS607">
        <v>232.2565</v>
      </c>
      <c r="DT607">
        <v>16.09535</v>
      </c>
      <c r="DU607">
        <v>15.42641071428571</v>
      </c>
      <c r="DV607">
        <v>253.1998214285715</v>
      </c>
      <c r="DW607">
        <v>15.96647142857143</v>
      </c>
      <c r="DX607">
        <v>499.9988928571429</v>
      </c>
      <c r="DY607">
        <v>90.05578928571425</v>
      </c>
      <c r="DZ607">
        <v>0.04926124999999999</v>
      </c>
      <c r="EA607">
        <v>23.44048571428572</v>
      </c>
      <c r="EB607">
        <v>23.99812142857143</v>
      </c>
      <c r="EC607">
        <v>999.9000000000002</v>
      </c>
      <c r="ED607">
        <v>0</v>
      </c>
      <c r="EE607">
        <v>0</v>
      </c>
      <c r="EF607">
        <v>10005.3775</v>
      </c>
      <c r="EG607">
        <v>0</v>
      </c>
      <c r="EH607">
        <v>1131.226071428571</v>
      </c>
      <c r="EI607">
        <v>21.30170714285714</v>
      </c>
      <c r="EJ607">
        <v>257.7061071428571</v>
      </c>
      <c r="EK607">
        <v>235.8955714285715</v>
      </c>
      <c r="EL607">
        <v>0.6689260357142857</v>
      </c>
      <c r="EM607">
        <v>232.2565</v>
      </c>
      <c r="EN607">
        <v>15.42641071428571</v>
      </c>
      <c r="EO607">
        <v>1.449478928571428</v>
      </c>
      <c r="EP607">
        <v>1.389238214285714</v>
      </c>
      <c r="EQ607">
        <v>12.44538928571429</v>
      </c>
      <c r="ER607">
        <v>11.800675</v>
      </c>
      <c r="ES607">
        <v>1199.993571428571</v>
      </c>
      <c r="ET607">
        <v>0.9669920000000002</v>
      </c>
      <c r="EU607">
        <v>0.0330078</v>
      </c>
      <c r="EV607">
        <v>0</v>
      </c>
      <c r="EW607">
        <v>1458.673928571429</v>
      </c>
      <c r="EX607">
        <v>5.000560000000001</v>
      </c>
      <c r="EY607">
        <v>17418.91428571428</v>
      </c>
      <c r="EZ607">
        <v>10316.73571428571</v>
      </c>
      <c r="FA607">
        <v>37.32771428571429</v>
      </c>
      <c r="FB607">
        <v>39.91485714285714</v>
      </c>
      <c r="FC607">
        <v>38.24296428571428</v>
      </c>
      <c r="FD607">
        <v>38.91035714285714</v>
      </c>
      <c r="FE607">
        <v>38.5957857142857</v>
      </c>
      <c r="FF607">
        <v>1155.550357142857</v>
      </c>
      <c r="FG607">
        <v>39.44</v>
      </c>
      <c r="FH607">
        <v>0</v>
      </c>
      <c r="FI607">
        <v>1761337884.2</v>
      </c>
      <c r="FJ607">
        <v>0</v>
      </c>
      <c r="FK607">
        <v>1458.666153846154</v>
      </c>
      <c r="FL607">
        <v>0.1299145450523033</v>
      </c>
      <c r="FM607">
        <v>11.19316239034023</v>
      </c>
      <c r="FN607">
        <v>17419.02307692308</v>
      </c>
      <c r="FO607">
        <v>15</v>
      </c>
      <c r="FP607">
        <v>0</v>
      </c>
      <c r="FQ607" t="s">
        <v>439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21.20496097560975</v>
      </c>
      <c r="GD607">
        <v>2.358397212543546</v>
      </c>
      <c r="GE607">
        <v>0.2433838951704003</v>
      </c>
      <c r="GF607">
        <v>0</v>
      </c>
      <c r="GG607">
        <v>1458.621176470588</v>
      </c>
      <c r="GH607">
        <v>0.7141329382852523</v>
      </c>
      <c r="GI607">
        <v>0.23274278539248</v>
      </c>
      <c r="GJ607">
        <v>1</v>
      </c>
      <c r="GK607">
        <v>0.6671341463414634</v>
      </c>
      <c r="GL607">
        <v>0.03714039721254323</v>
      </c>
      <c r="GM607">
        <v>0.003695008363705342</v>
      </c>
      <c r="GN607">
        <v>1</v>
      </c>
      <c r="GO607">
        <v>2</v>
      </c>
      <c r="GP607">
        <v>3</v>
      </c>
      <c r="GQ607" t="s">
        <v>440</v>
      </c>
      <c r="GR607">
        <v>3.1292</v>
      </c>
      <c r="GS607">
        <v>2.72699</v>
      </c>
      <c r="GT607">
        <v>0.0520653</v>
      </c>
      <c r="GU607">
        <v>0.0480346</v>
      </c>
      <c r="GV607">
        <v>0.080301</v>
      </c>
      <c r="GW607">
        <v>0.078384</v>
      </c>
      <c r="GX607">
        <v>28455.7</v>
      </c>
      <c r="GY607">
        <v>27753.2</v>
      </c>
      <c r="GZ607">
        <v>30560.8</v>
      </c>
      <c r="HA607">
        <v>29409.1</v>
      </c>
      <c r="HB607">
        <v>38779.2</v>
      </c>
      <c r="HC607">
        <v>35660.1</v>
      </c>
      <c r="HD607">
        <v>46731.3</v>
      </c>
      <c r="HE607">
        <v>43694.7</v>
      </c>
      <c r="HF607">
        <v>1.82332</v>
      </c>
      <c r="HG607">
        <v>1.81282</v>
      </c>
      <c r="HH607">
        <v>0.0538863</v>
      </c>
      <c r="HI607">
        <v>0</v>
      </c>
      <c r="HJ607">
        <v>23.1182</v>
      </c>
      <c r="HK607">
        <v>999.9</v>
      </c>
      <c r="HL607">
        <v>32.9</v>
      </c>
      <c r="HM607">
        <v>32.9</v>
      </c>
      <c r="HN607">
        <v>18.3555</v>
      </c>
      <c r="HO607">
        <v>63.7213</v>
      </c>
      <c r="HP607">
        <v>19.2468</v>
      </c>
      <c r="HQ607">
        <v>1</v>
      </c>
      <c r="HR607">
        <v>0.153331</v>
      </c>
      <c r="HS607">
        <v>3.15318</v>
      </c>
      <c r="HT607">
        <v>20.1786</v>
      </c>
      <c r="HU607">
        <v>5.22942</v>
      </c>
      <c r="HV607">
        <v>11.9749</v>
      </c>
      <c r="HW607">
        <v>4.9705</v>
      </c>
      <c r="HX607">
        <v>3.2896</v>
      </c>
      <c r="HY607">
        <v>9999</v>
      </c>
      <c r="HZ607">
        <v>9999</v>
      </c>
      <c r="IA607">
        <v>9999</v>
      </c>
      <c r="IB607">
        <v>999.9</v>
      </c>
      <c r="IC607">
        <v>4.97298</v>
      </c>
      <c r="ID607">
        <v>1.87745</v>
      </c>
      <c r="IE607">
        <v>1.87554</v>
      </c>
      <c r="IF607">
        <v>1.87838</v>
      </c>
      <c r="IG607">
        <v>1.87502</v>
      </c>
      <c r="IH607">
        <v>1.87863</v>
      </c>
      <c r="II607">
        <v>1.87575</v>
      </c>
      <c r="IJ607">
        <v>1.87687</v>
      </c>
      <c r="IK607">
        <v>0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0.317</v>
      </c>
      <c r="IY607">
        <v>0.1289</v>
      </c>
      <c r="IZ607">
        <v>-0.1194416370607354</v>
      </c>
      <c r="JA607">
        <v>0.002211305909277446</v>
      </c>
      <c r="JB607">
        <v>-1.416678044876584E-06</v>
      </c>
      <c r="JC607">
        <v>5.589822708492042E-10</v>
      </c>
      <c r="JD607">
        <v>-0.0366444106193515</v>
      </c>
      <c r="JE607">
        <v>-0.003883289402147765</v>
      </c>
      <c r="JF607">
        <v>0.001294046794190009</v>
      </c>
      <c r="JG607">
        <v>-2.515066912705432E-05</v>
      </c>
      <c r="JH607">
        <v>14</v>
      </c>
      <c r="JI607">
        <v>2052</v>
      </c>
      <c r="JJ607">
        <v>1</v>
      </c>
      <c r="JK607">
        <v>21</v>
      </c>
      <c r="JL607">
        <v>29355630.8</v>
      </c>
      <c r="JM607">
        <v>29355630.8</v>
      </c>
      <c r="JN607">
        <v>0.60791</v>
      </c>
      <c r="JO607">
        <v>2.57324</v>
      </c>
      <c r="JP607">
        <v>1.39893</v>
      </c>
      <c r="JQ607">
        <v>2.32544</v>
      </c>
      <c r="JR607">
        <v>1.44897</v>
      </c>
      <c r="JS607">
        <v>2.44141</v>
      </c>
      <c r="JT607">
        <v>38.4279</v>
      </c>
      <c r="JU607">
        <v>23.8598</v>
      </c>
      <c r="JV607">
        <v>18</v>
      </c>
      <c r="JW607">
        <v>478.315</v>
      </c>
      <c r="JX607">
        <v>441.427</v>
      </c>
      <c r="JY607">
        <v>19.3284</v>
      </c>
      <c r="JZ607">
        <v>29.1034</v>
      </c>
      <c r="KA607">
        <v>30.0002</v>
      </c>
      <c r="KB607">
        <v>28.8226</v>
      </c>
      <c r="KC607">
        <v>28.898</v>
      </c>
      <c r="KD607">
        <v>12.0732</v>
      </c>
      <c r="KE607">
        <v>17.6964</v>
      </c>
      <c r="KF607">
        <v>19.4698</v>
      </c>
      <c r="KG607">
        <v>19.3301</v>
      </c>
      <c r="KH607">
        <v>179.389</v>
      </c>
      <c r="KI607">
        <v>15.4131</v>
      </c>
      <c r="KJ607">
        <v>101.007</v>
      </c>
      <c r="KK607">
        <v>100.51</v>
      </c>
    </row>
    <row r="608" spans="1:297">
      <c r="A608">
        <v>592</v>
      </c>
      <c r="B608">
        <v>1761337853.1</v>
      </c>
      <c r="C608">
        <v>9812.5</v>
      </c>
      <c r="D608" t="s">
        <v>1633</v>
      </c>
      <c r="E608" t="s">
        <v>1634</v>
      </c>
      <c r="F608">
        <v>5</v>
      </c>
      <c r="G608" t="s">
        <v>1604</v>
      </c>
      <c r="H608" t="s">
        <v>436</v>
      </c>
      <c r="I608">
        <v>1761337845.6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203.0427726972413</v>
      </c>
      <c r="AK608">
        <v>216.8912303030301</v>
      </c>
      <c r="AL608">
        <v>-3.321098892764557</v>
      </c>
      <c r="AM608">
        <v>65.4957018775858</v>
      </c>
      <c r="AN608">
        <f>(AP608 - AO608 + DY608*1E3/(8.314*(EA608+273.15)) * AR608/DX608 * AQ608) * DX608/(100*DL608) * 1000/(1000 - AP608)</f>
        <v>0</v>
      </c>
      <c r="AO608">
        <v>15.42564570567516</v>
      </c>
      <c r="AP608">
        <v>16.10239333333333</v>
      </c>
      <c r="AQ608">
        <v>2.805208219273571E-06</v>
      </c>
      <c r="AR608">
        <v>115.5068331192676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1761337845.6</v>
      </c>
      <c r="DR608">
        <v>236.2895555555555</v>
      </c>
      <c r="DS608">
        <v>214.7759259259259</v>
      </c>
      <c r="DT608">
        <v>16.0978037037037</v>
      </c>
      <c r="DU608">
        <v>15.42567037037037</v>
      </c>
      <c r="DV608">
        <v>235.9588518518518</v>
      </c>
      <c r="DW608">
        <v>15.96889259259259</v>
      </c>
      <c r="DX608">
        <v>500.0025555555555</v>
      </c>
      <c r="DY608">
        <v>90.05465185185184</v>
      </c>
      <c r="DZ608">
        <v>0.04923385925925926</v>
      </c>
      <c r="EA608">
        <v>23.4396074074074</v>
      </c>
      <c r="EB608">
        <v>23.99952222222223</v>
      </c>
      <c r="EC608">
        <v>999.9000000000001</v>
      </c>
      <c r="ED608">
        <v>0</v>
      </c>
      <c r="EE608">
        <v>0</v>
      </c>
      <c r="EF608">
        <v>9998.569259259259</v>
      </c>
      <c r="EG608">
        <v>0</v>
      </c>
      <c r="EH608">
        <v>1131.219259259259</v>
      </c>
      <c r="EI608">
        <v>21.51357037037037</v>
      </c>
      <c r="EJ608">
        <v>240.1555185185185</v>
      </c>
      <c r="EK608">
        <v>218.1408888888889</v>
      </c>
      <c r="EL608">
        <v>0.6721324814814814</v>
      </c>
      <c r="EM608">
        <v>214.7759259259259</v>
      </c>
      <c r="EN608">
        <v>15.42567037037037</v>
      </c>
      <c r="EO608">
        <v>1.449682962962963</v>
      </c>
      <c r="EP608">
        <v>1.389153703703704</v>
      </c>
      <c r="EQ608">
        <v>12.44752592592593</v>
      </c>
      <c r="ER608">
        <v>11.79974814814815</v>
      </c>
      <c r="ES608">
        <v>1199.997037037037</v>
      </c>
      <c r="ET608">
        <v>0.9669920000000002</v>
      </c>
      <c r="EU608">
        <v>0.0330078</v>
      </c>
      <c r="EV608">
        <v>0</v>
      </c>
      <c r="EW608">
        <v>1458.747037037037</v>
      </c>
      <c r="EX608">
        <v>5.000560000000001</v>
      </c>
      <c r="EY608">
        <v>17419.61851851852</v>
      </c>
      <c r="EZ608">
        <v>10316.76666666666</v>
      </c>
      <c r="FA608">
        <v>37.32370370370371</v>
      </c>
      <c r="FB608">
        <v>39.92092592592592</v>
      </c>
      <c r="FC608">
        <v>38.23814814814814</v>
      </c>
      <c r="FD608">
        <v>38.90707407407407</v>
      </c>
      <c r="FE608">
        <v>38.59933333333333</v>
      </c>
      <c r="FF608">
        <v>1155.550740740741</v>
      </c>
      <c r="FG608">
        <v>39.44</v>
      </c>
      <c r="FH608">
        <v>0</v>
      </c>
      <c r="FI608">
        <v>1761337889</v>
      </c>
      <c r="FJ608">
        <v>0</v>
      </c>
      <c r="FK608">
        <v>1458.721538461538</v>
      </c>
      <c r="FL608">
        <v>0.8813675440858075</v>
      </c>
      <c r="FM608">
        <v>3.282051235170897</v>
      </c>
      <c r="FN608">
        <v>17419.66153846154</v>
      </c>
      <c r="FO608">
        <v>15</v>
      </c>
      <c r="FP608">
        <v>0</v>
      </c>
      <c r="FQ608" t="s">
        <v>439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21.34115609756098</v>
      </c>
      <c r="GD608">
        <v>2.528226480836243</v>
      </c>
      <c r="GE608">
        <v>0.2532758845258112</v>
      </c>
      <c r="GF608">
        <v>0</v>
      </c>
      <c r="GG608">
        <v>1458.667352941176</v>
      </c>
      <c r="GH608">
        <v>0.3329259071599988</v>
      </c>
      <c r="GI608">
        <v>0.1825361982397392</v>
      </c>
      <c r="GJ608">
        <v>1</v>
      </c>
      <c r="GK608">
        <v>0.6695689512195122</v>
      </c>
      <c r="GL608">
        <v>0.03558250871080056</v>
      </c>
      <c r="GM608">
        <v>0.003546939319216763</v>
      </c>
      <c r="GN608">
        <v>1</v>
      </c>
      <c r="GO608">
        <v>2</v>
      </c>
      <c r="GP608">
        <v>3</v>
      </c>
      <c r="GQ608" t="s">
        <v>440</v>
      </c>
      <c r="GR608">
        <v>3.12916</v>
      </c>
      <c r="GS608">
        <v>2.72684</v>
      </c>
      <c r="GT608">
        <v>0.048828</v>
      </c>
      <c r="GU608">
        <v>0.044628</v>
      </c>
      <c r="GV608">
        <v>0.08031580000000001</v>
      </c>
      <c r="GW608">
        <v>0.0783792</v>
      </c>
      <c r="GX608">
        <v>28552.8</v>
      </c>
      <c r="GY608">
        <v>27852.1</v>
      </c>
      <c r="GZ608">
        <v>30560.8</v>
      </c>
      <c r="HA608">
        <v>29408.6</v>
      </c>
      <c r="HB608">
        <v>38778.1</v>
      </c>
      <c r="HC608">
        <v>35659.8</v>
      </c>
      <c r="HD608">
        <v>46731</v>
      </c>
      <c r="HE608">
        <v>43694.4</v>
      </c>
      <c r="HF608">
        <v>1.82337</v>
      </c>
      <c r="HG608">
        <v>1.81297</v>
      </c>
      <c r="HH608">
        <v>0.0531152</v>
      </c>
      <c r="HI608">
        <v>0</v>
      </c>
      <c r="HJ608">
        <v>23.1179</v>
      </c>
      <c r="HK608">
        <v>999.9</v>
      </c>
      <c r="HL608">
        <v>32.9</v>
      </c>
      <c r="HM608">
        <v>32.9</v>
      </c>
      <c r="HN608">
        <v>18.352</v>
      </c>
      <c r="HO608">
        <v>63.4313</v>
      </c>
      <c r="HP608">
        <v>19.1426</v>
      </c>
      <c r="HQ608">
        <v>1</v>
      </c>
      <c r="HR608">
        <v>0.153468</v>
      </c>
      <c r="HS608">
        <v>3.16315</v>
      </c>
      <c r="HT608">
        <v>20.1786</v>
      </c>
      <c r="HU608">
        <v>5.22912</v>
      </c>
      <c r="HV608">
        <v>11.9746</v>
      </c>
      <c r="HW608">
        <v>4.9707</v>
      </c>
      <c r="HX608">
        <v>3.2897</v>
      </c>
      <c r="HY608">
        <v>9999</v>
      </c>
      <c r="HZ608">
        <v>9999</v>
      </c>
      <c r="IA608">
        <v>9999</v>
      </c>
      <c r="IB608">
        <v>999.9</v>
      </c>
      <c r="IC608">
        <v>4.97296</v>
      </c>
      <c r="ID608">
        <v>1.87744</v>
      </c>
      <c r="IE608">
        <v>1.87552</v>
      </c>
      <c r="IF608">
        <v>1.87836</v>
      </c>
      <c r="IG608">
        <v>1.87502</v>
      </c>
      <c r="IH608">
        <v>1.87865</v>
      </c>
      <c r="II608">
        <v>1.87575</v>
      </c>
      <c r="IJ608">
        <v>1.87685</v>
      </c>
      <c r="IK608">
        <v>0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0.291</v>
      </c>
      <c r="IY608">
        <v>0.129</v>
      </c>
      <c r="IZ608">
        <v>-0.1194416370607354</v>
      </c>
      <c r="JA608">
        <v>0.002211305909277446</v>
      </c>
      <c r="JB608">
        <v>-1.416678044876584E-06</v>
      </c>
      <c r="JC608">
        <v>5.589822708492042E-10</v>
      </c>
      <c r="JD608">
        <v>-0.0366444106193515</v>
      </c>
      <c r="JE608">
        <v>-0.003883289402147765</v>
      </c>
      <c r="JF608">
        <v>0.001294046794190009</v>
      </c>
      <c r="JG608">
        <v>-2.515066912705432E-05</v>
      </c>
      <c r="JH608">
        <v>14</v>
      </c>
      <c r="JI608">
        <v>2052</v>
      </c>
      <c r="JJ608">
        <v>1</v>
      </c>
      <c r="JK608">
        <v>21</v>
      </c>
      <c r="JL608">
        <v>29355630.9</v>
      </c>
      <c r="JM608">
        <v>29355630.9</v>
      </c>
      <c r="JN608">
        <v>0.566406</v>
      </c>
      <c r="JO608">
        <v>2.56226</v>
      </c>
      <c r="JP608">
        <v>1.39893</v>
      </c>
      <c r="JQ608">
        <v>2.32544</v>
      </c>
      <c r="JR608">
        <v>1.44897</v>
      </c>
      <c r="JS608">
        <v>2.53174</v>
      </c>
      <c r="JT608">
        <v>38.4279</v>
      </c>
      <c r="JU608">
        <v>23.8686</v>
      </c>
      <c r="JV608">
        <v>18</v>
      </c>
      <c r="JW608">
        <v>478.342</v>
      </c>
      <c r="JX608">
        <v>441.52</v>
      </c>
      <c r="JY608">
        <v>19.3298</v>
      </c>
      <c r="JZ608">
        <v>29.1035</v>
      </c>
      <c r="KA608">
        <v>30.0002</v>
      </c>
      <c r="KB608">
        <v>28.8226</v>
      </c>
      <c r="KC608">
        <v>28.898</v>
      </c>
      <c r="KD608">
        <v>11.3324</v>
      </c>
      <c r="KE608">
        <v>17.6964</v>
      </c>
      <c r="KF608">
        <v>19.4698</v>
      </c>
      <c r="KG608">
        <v>19.3281</v>
      </c>
      <c r="KH608">
        <v>166.028</v>
      </c>
      <c r="KI608">
        <v>15.4094</v>
      </c>
      <c r="KJ608">
        <v>101.006</v>
      </c>
      <c r="KK608">
        <v>100.509</v>
      </c>
    </row>
    <row r="609" spans="1:297">
      <c r="A609">
        <v>593</v>
      </c>
      <c r="B609">
        <v>1761337857.6</v>
      </c>
      <c r="C609">
        <v>9817</v>
      </c>
      <c r="D609" t="s">
        <v>1635</v>
      </c>
      <c r="E609" t="s">
        <v>1636</v>
      </c>
      <c r="F609">
        <v>5</v>
      </c>
      <c r="G609" t="s">
        <v>1604</v>
      </c>
      <c r="H609" t="s">
        <v>436</v>
      </c>
      <c r="I609">
        <v>1761337850.044444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187.9014860095036</v>
      </c>
      <c r="AK609">
        <v>201.9919454545453</v>
      </c>
      <c r="AL609">
        <v>-3.309321879252647</v>
      </c>
      <c r="AM609">
        <v>65.4957018775858</v>
      </c>
      <c r="AN609">
        <f>(AP609 - AO609 + DY609*1E3/(8.314*(EA609+273.15)) * AR609/DX609 * AQ609) * DX609/(100*DL609) * 1000/(1000 - AP609)</f>
        <v>0</v>
      </c>
      <c r="AO609">
        <v>15.42399672091664</v>
      </c>
      <c r="AP609">
        <v>16.1018503030303</v>
      </c>
      <c r="AQ609">
        <v>-8.197574375207136E-07</v>
      </c>
      <c r="AR609">
        <v>115.5068331192676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1761337850.044444</v>
      </c>
      <c r="DR609">
        <v>221.7652962962963</v>
      </c>
      <c r="DS609">
        <v>200.075037037037</v>
      </c>
      <c r="DT609">
        <v>16.09973703703704</v>
      </c>
      <c r="DU609">
        <v>15.42496666666666</v>
      </c>
      <c r="DV609">
        <v>221.4585925925926</v>
      </c>
      <c r="DW609">
        <v>15.97078888888889</v>
      </c>
      <c r="DX609">
        <v>499.9899259259259</v>
      </c>
      <c r="DY609">
        <v>90.05452962962961</v>
      </c>
      <c r="DZ609">
        <v>0.04913413333333333</v>
      </c>
      <c r="EA609">
        <v>23.4393925925926</v>
      </c>
      <c r="EB609">
        <v>23.99721481481481</v>
      </c>
      <c r="EC609">
        <v>999.9000000000001</v>
      </c>
      <c r="ED609">
        <v>0</v>
      </c>
      <c r="EE609">
        <v>0</v>
      </c>
      <c r="EF609">
        <v>10007.13444444444</v>
      </c>
      <c r="EG609">
        <v>0</v>
      </c>
      <c r="EH609">
        <v>1131.222592592593</v>
      </c>
      <c r="EI609">
        <v>21.69021111111111</v>
      </c>
      <c r="EJ609">
        <v>225.3940740740741</v>
      </c>
      <c r="EK609">
        <v>203.2095925925926</v>
      </c>
      <c r="EL609">
        <v>0.6747749999999999</v>
      </c>
      <c r="EM609">
        <v>200.075037037037</v>
      </c>
      <c r="EN609">
        <v>15.42496666666666</v>
      </c>
      <c r="EO609">
        <v>1.449855185185185</v>
      </c>
      <c r="EP609">
        <v>1.389088148148148</v>
      </c>
      <c r="EQ609">
        <v>12.44934444444444</v>
      </c>
      <c r="ER609">
        <v>11.79904074074074</v>
      </c>
      <c r="ES609">
        <v>1199.997037037037</v>
      </c>
      <c r="ET609">
        <v>0.9669920000000002</v>
      </c>
      <c r="EU609">
        <v>0.0330078</v>
      </c>
      <c r="EV609">
        <v>0</v>
      </c>
      <c r="EW609">
        <v>1458.80962962963</v>
      </c>
      <c r="EX609">
        <v>5.000560000000001</v>
      </c>
      <c r="EY609">
        <v>17419.61111111111</v>
      </c>
      <c r="EZ609">
        <v>10316.76666666667</v>
      </c>
      <c r="FA609">
        <v>37.30066666666666</v>
      </c>
      <c r="FB609">
        <v>39.9301111111111</v>
      </c>
      <c r="FC609">
        <v>38.27985185185184</v>
      </c>
      <c r="FD609">
        <v>38.92551851851852</v>
      </c>
      <c r="FE609">
        <v>38.62711111111111</v>
      </c>
      <c r="FF609">
        <v>1155.550740740741</v>
      </c>
      <c r="FG609">
        <v>39.44</v>
      </c>
      <c r="FH609">
        <v>0</v>
      </c>
      <c r="FI609">
        <v>1761337893.8</v>
      </c>
      <c r="FJ609">
        <v>0</v>
      </c>
      <c r="FK609">
        <v>1458.779230769231</v>
      </c>
      <c r="FL609">
        <v>1.634188050636853</v>
      </c>
      <c r="FM609">
        <v>-2.444444478193379</v>
      </c>
      <c r="FN609">
        <v>17419.70384615385</v>
      </c>
      <c r="FO609">
        <v>15</v>
      </c>
      <c r="FP609">
        <v>0</v>
      </c>
      <c r="FQ609" t="s">
        <v>439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21.5418825</v>
      </c>
      <c r="GD609">
        <v>2.296152720450277</v>
      </c>
      <c r="GE609">
        <v>0.2241262455486866</v>
      </c>
      <c r="GF609">
        <v>0</v>
      </c>
      <c r="GG609">
        <v>1458.751176470588</v>
      </c>
      <c r="GH609">
        <v>1.032238358043232</v>
      </c>
      <c r="GI609">
        <v>0.2450421897153303</v>
      </c>
      <c r="GJ609">
        <v>0</v>
      </c>
      <c r="GK609">
        <v>0.6726731500000001</v>
      </c>
      <c r="GL609">
        <v>0.03763994746716524</v>
      </c>
      <c r="GM609">
        <v>0.003691523598394029</v>
      </c>
      <c r="GN609">
        <v>1</v>
      </c>
      <c r="GO609">
        <v>1</v>
      </c>
      <c r="GP609">
        <v>3</v>
      </c>
      <c r="GQ609" t="s">
        <v>446</v>
      </c>
      <c r="GR609">
        <v>3.12911</v>
      </c>
      <c r="GS609">
        <v>2.72697</v>
      </c>
      <c r="GT609">
        <v>0.045861</v>
      </c>
      <c r="GU609">
        <v>0.0414977</v>
      </c>
      <c r="GV609">
        <v>0.0803162</v>
      </c>
      <c r="GW609">
        <v>0.0783778</v>
      </c>
      <c r="GX609">
        <v>28642</v>
      </c>
      <c r="GY609">
        <v>27943.6</v>
      </c>
      <c r="GZ609">
        <v>30560.9</v>
      </c>
      <c r="HA609">
        <v>29409</v>
      </c>
      <c r="HB609">
        <v>38778.2</v>
      </c>
      <c r="HC609">
        <v>35660</v>
      </c>
      <c r="HD609">
        <v>46731.4</v>
      </c>
      <c r="HE609">
        <v>43694.8</v>
      </c>
      <c r="HF609">
        <v>1.82307</v>
      </c>
      <c r="HG609">
        <v>1.813</v>
      </c>
      <c r="HH609">
        <v>0.0531003</v>
      </c>
      <c r="HI609">
        <v>0</v>
      </c>
      <c r="HJ609">
        <v>23.1167</v>
      </c>
      <c r="HK609">
        <v>999.9</v>
      </c>
      <c r="HL609">
        <v>33</v>
      </c>
      <c r="HM609">
        <v>32.9</v>
      </c>
      <c r="HN609">
        <v>18.4089</v>
      </c>
      <c r="HO609">
        <v>63.3613</v>
      </c>
      <c r="HP609">
        <v>19.395</v>
      </c>
      <c r="HQ609">
        <v>1</v>
      </c>
      <c r="HR609">
        <v>0.153557</v>
      </c>
      <c r="HS609">
        <v>3.16143</v>
      </c>
      <c r="HT609">
        <v>20.1786</v>
      </c>
      <c r="HU609">
        <v>5.22957</v>
      </c>
      <c r="HV609">
        <v>11.9743</v>
      </c>
      <c r="HW609">
        <v>4.9709</v>
      </c>
      <c r="HX609">
        <v>3.28975</v>
      </c>
      <c r="HY609">
        <v>9999</v>
      </c>
      <c r="HZ609">
        <v>9999</v>
      </c>
      <c r="IA609">
        <v>9999</v>
      </c>
      <c r="IB609">
        <v>999.9</v>
      </c>
      <c r="IC609">
        <v>4.97298</v>
      </c>
      <c r="ID609">
        <v>1.87744</v>
      </c>
      <c r="IE609">
        <v>1.8755</v>
      </c>
      <c r="IF609">
        <v>1.87838</v>
      </c>
      <c r="IG609">
        <v>1.87505</v>
      </c>
      <c r="IH609">
        <v>1.87864</v>
      </c>
      <c r="II609">
        <v>1.87575</v>
      </c>
      <c r="IJ609">
        <v>1.87685</v>
      </c>
      <c r="IK609">
        <v>0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0.265</v>
      </c>
      <c r="IY609">
        <v>0.129</v>
      </c>
      <c r="IZ609">
        <v>-0.1194416370607354</v>
      </c>
      <c r="JA609">
        <v>0.002211305909277446</v>
      </c>
      <c r="JB609">
        <v>-1.416678044876584E-06</v>
      </c>
      <c r="JC609">
        <v>5.589822708492042E-10</v>
      </c>
      <c r="JD609">
        <v>-0.0366444106193515</v>
      </c>
      <c r="JE609">
        <v>-0.003883289402147765</v>
      </c>
      <c r="JF609">
        <v>0.001294046794190009</v>
      </c>
      <c r="JG609">
        <v>-2.515066912705432E-05</v>
      </c>
      <c r="JH609">
        <v>14</v>
      </c>
      <c r="JI609">
        <v>2052</v>
      </c>
      <c r="JJ609">
        <v>1</v>
      </c>
      <c r="JK609">
        <v>21</v>
      </c>
      <c r="JL609">
        <v>29355631</v>
      </c>
      <c r="JM609">
        <v>29355631</v>
      </c>
      <c r="JN609">
        <v>0.533447</v>
      </c>
      <c r="JO609">
        <v>2.56958</v>
      </c>
      <c r="JP609">
        <v>1.39893</v>
      </c>
      <c r="JQ609">
        <v>2.32544</v>
      </c>
      <c r="JR609">
        <v>1.44897</v>
      </c>
      <c r="JS609">
        <v>2.59888</v>
      </c>
      <c r="JT609">
        <v>38.4279</v>
      </c>
      <c r="JU609">
        <v>23.8774</v>
      </c>
      <c r="JV609">
        <v>18</v>
      </c>
      <c r="JW609">
        <v>478.179</v>
      </c>
      <c r="JX609">
        <v>441.545</v>
      </c>
      <c r="JY609">
        <v>19.3285</v>
      </c>
      <c r="JZ609">
        <v>29.1044</v>
      </c>
      <c r="KA609">
        <v>30.0002</v>
      </c>
      <c r="KB609">
        <v>28.8228</v>
      </c>
      <c r="KC609">
        <v>28.8994</v>
      </c>
      <c r="KD609">
        <v>10.656</v>
      </c>
      <c r="KE609">
        <v>17.6964</v>
      </c>
      <c r="KF609">
        <v>19.4698</v>
      </c>
      <c r="KG609">
        <v>19.3286</v>
      </c>
      <c r="KH609">
        <v>152.672</v>
      </c>
      <c r="KI609">
        <v>15.4103</v>
      </c>
      <c r="KJ609">
        <v>101.007</v>
      </c>
      <c r="KK609">
        <v>100.51</v>
      </c>
    </row>
    <row r="610" spans="1:297">
      <c r="A610">
        <v>594</v>
      </c>
      <c r="B610">
        <v>1761337862.6</v>
      </c>
      <c r="C610">
        <v>9822</v>
      </c>
      <c r="D610" t="s">
        <v>1637</v>
      </c>
      <c r="E610" t="s">
        <v>1638</v>
      </c>
      <c r="F610">
        <v>5</v>
      </c>
      <c r="G610" t="s">
        <v>1604</v>
      </c>
      <c r="H610" t="s">
        <v>436</v>
      </c>
      <c r="I610">
        <v>1761337855.062963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171.0777813294258</v>
      </c>
      <c r="AK610">
        <v>185.3992848484848</v>
      </c>
      <c r="AL610">
        <v>-3.323272871708259</v>
      </c>
      <c r="AM610">
        <v>65.4957018775858</v>
      </c>
      <c r="AN610">
        <f>(AP610 - AO610 + DY610*1E3/(8.314*(EA610+273.15)) * AR610/DX610 * AQ610) * DX610/(100*DL610) * 1000/(1000 - AP610)</f>
        <v>0</v>
      </c>
      <c r="AO610">
        <v>15.42301476044491</v>
      </c>
      <c r="AP610">
        <v>16.10637393939394</v>
      </c>
      <c r="AQ610">
        <v>2.516477150694664E-06</v>
      </c>
      <c r="AR610">
        <v>115.5068331192676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1761337855.062963</v>
      </c>
      <c r="DR610">
        <v>205.3771481481482</v>
      </c>
      <c r="DS610">
        <v>183.470925925926</v>
      </c>
      <c r="DT610">
        <v>16.10218518518518</v>
      </c>
      <c r="DU610">
        <v>15.42413703703704</v>
      </c>
      <c r="DV610">
        <v>205.098</v>
      </c>
      <c r="DW610">
        <v>15.97319259259259</v>
      </c>
      <c r="DX610">
        <v>500.0169259259259</v>
      </c>
      <c r="DY610">
        <v>90.05437037037036</v>
      </c>
      <c r="DZ610">
        <v>0.04907749629629629</v>
      </c>
      <c r="EA610">
        <v>23.43877777777778</v>
      </c>
      <c r="EB610">
        <v>23.99564444444445</v>
      </c>
      <c r="EC610">
        <v>999.9000000000001</v>
      </c>
      <c r="ED610">
        <v>0</v>
      </c>
      <c r="EE610">
        <v>0</v>
      </c>
      <c r="EF610">
        <v>10011.42037037037</v>
      </c>
      <c r="EG610">
        <v>0</v>
      </c>
      <c r="EH610">
        <v>1131.232592592593</v>
      </c>
      <c r="EI610">
        <v>21.90618148148148</v>
      </c>
      <c r="EJ610">
        <v>208.7382222222222</v>
      </c>
      <c r="EK610">
        <v>186.3451481481481</v>
      </c>
      <c r="EL610">
        <v>0.6780474814814814</v>
      </c>
      <c r="EM610">
        <v>183.470925925926</v>
      </c>
      <c r="EN610">
        <v>15.42413703703704</v>
      </c>
      <c r="EO610">
        <v>1.450071481481482</v>
      </c>
      <c r="EP610">
        <v>1.38901074074074</v>
      </c>
      <c r="EQ610">
        <v>12.45163333333333</v>
      </c>
      <c r="ER610">
        <v>11.79819629629629</v>
      </c>
      <c r="ES610">
        <v>1199.997037037037</v>
      </c>
      <c r="ET610">
        <v>0.9669920000000002</v>
      </c>
      <c r="EU610">
        <v>0.0330078</v>
      </c>
      <c r="EV610">
        <v>0</v>
      </c>
      <c r="EW610">
        <v>1458.857777777778</v>
      </c>
      <c r="EX610">
        <v>5.000560000000001</v>
      </c>
      <c r="EY610">
        <v>17419.10740740741</v>
      </c>
      <c r="EZ610">
        <v>10316.76666666667</v>
      </c>
      <c r="FA610">
        <v>37.2752962962963</v>
      </c>
      <c r="FB610">
        <v>39.9324074074074</v>
      </c>
      <c r="FC610">
        <v>38.29596296296296</v>
      </c>
      <c r="FD610">
        <v>38.92562962962963</v>
      </c>
      <c r="FE610">
        <v>38.65714814814815</v>
      </c>
      <c r="FF610">
        <v>1155.55037037037</v>
      </c>
      <c r="FG610">
        <v>39.44</v>
      </c>
      <c r="FH610">
        <v>0</v>
      </c>
      <c r="FI610">
        <v>1761337898.6</v>
      </c>
      <c r="FJ610">
        <v>0</v>
      </c>
      <c r="FK610">
        <v>1458.835769230769</v>
      </c>
      <c r="FL610">
        <v>-0.06188033388180655</v>
      </c>
      <c r="FM610">
        <v>-10.14700858009591</v>
      </c>
      <c r="FN610">
        <v>17419.20769230769</v>
      </c>
      <c r="FO610">
        <v>15</v>
      </c>
      <c r="FP610">
        <v>0</v>
      </c>
      <c r="FQ610" t="s">
        <v>439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21.77332682926829</v>
      </c>
      <c r="GD610">
        <v>2.481637630662005</v>
      </c>
      <c r="GE610">
        <v>0.2495829057471004</v>
      </c>
      <c r="GF610">
        <v>0</v>
      </c>
      <c r="GG610">
        <v>1458.789117647059</v>
      </c>
      <c r="GH610">
        <v>0.8508785395836097</v>
      </c>
      <c r="GI610">
        <v>0.2594832834586098</v>
      </c>
      <c r="GJ610">
        <v>1</v>
      </c>
      <c r="GK610">
        <v>0.675772780487805</v>
      </c>
      <c r="GL610">
        <v>0.0393187317073175</v>
      </c>
      <c r="GM610">
        <v>0.003940787976870063</v>
      </c>
      <c r="GN610">
        <v>1</v>
      </c>
      <c r="GO610">
        <v>2</v>
      </c>
      <c r="GP610">
        <v>3</v>
      </c>
      <c r="GQ610" t="s">
        <v>440</v>
      </c>
      <c r="GR610">
        <v>3.1292</v>
      </c>
      <c r="GS610">
        <v>2.72681</v>
      </c>
      <c r="GT610">
        <v>0.0424762</v>
      </c>
      <c r="GU610">
        <v>0.0379268</v>
      </c>
      <c r="GV610">
        <v>0.080328</v>
      </c>
      <c r="GW610">
        <v>0.0783766</v>
      </c>
      <c r="GX610">
        <v>28743.8</v>
      </c>
      <c r="GY610">
        <v>28047.6</v>
      </c>
      <c r="GZ610">
        <v>30561.2</v>
      </c>
      <c r="HA610">
        <v>29408.9</v>
      </c>
      <c r="HB610">
        <v>38777.5</v>
      </c>
      <c r="HC610">
        <v>35659.5</v>
      </c>
      <c r="HD610">
        <v>46731.5</v>
      </c>
      <c r="HE610">
        <v>43694.4</v>
      </c>
      <c r="HF610">
        <v>1.82332</v>
      </c>
      <c r="HG610">
        <v>1.8129</v>
      </c>
      <c r="HH610">
        <v>0.0532866</v>
      </c>
      <c r="HI610">
        <v>0</v>
      </c>
      <c r="HJ610">
        <v>23.1152</v>
      </c>
      <c r="HK610">
        <v>999.9</v>
      </c>
      <c r="HL610">
        <v>32.9</v>
      </c>
      <c r="HM610">
        <v>32.9</v>
      </c>
      <c r="HN610">
        <v>18.3543</v>
      </c>
      <c r="HO610">
        <v>63.5513</v>
      </c>
      <c r="HP610">
        <v>19.2067</v>
      </c>
      <c r="HQ610">
        <v>1</v>
      </c>
      <c r="HR610">
        <v>0.153725</v>
      </c>
      <c r="HS610">
        <v>3.14264</v>
      </c>
      <c r="HT610">
        <v>20.1789</v>
      </c>
      <c r="HU610">
        <v>5.22897</v>
      </c>
      <c r="HV610">
        <v>11.9748</v>
      </c>
      <c r="HW610">
        <v>4.9709</v>
      </c>
      <c r="HX610">
        <v>3.2899</v>
      </c>
      <c r="HY610">
        <v>9999</v>
      </c>
      <c r="HZ610">
        <v>9999</v>
      </c>
      <c r="IA610">
        <v>9999</v>
      </c>
      <c r="IB610">
        <v>999.9</v>
      </c>
      <c r="IC610">
        <v>4.97298</v>
      </c>
      <c r="ID610">
        <v>1.87744</v>
      </c>
      <c r="IE610">
        <v>1.87552</v>
      </c>
      <c r="IF610">
        <v>1.87836</v>
      </c>
      <c r="IG610">
        <v>1.87505</v>
      </c>
      <c r="IH610">
        <v>1.87864</v>
      </c>
      <c r="II610">
        <v>1.87576</v>
      </c>
      <c r="IJ610">
        <v>1.87687</v>
      </c>
      <c r="IK610">
        <v>0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0.237</v>
      </c>
      <c r="IY610">
        <v>0.1291</v>
      </c>
      <c r="IZ610">
        <v>-0.1194416370607354</v>
      </c>
      <c r="JA610">
        <v>0.002211305909277446</v>
      </c>
      <c r="JB610">
        <v>-1.416678044876584E-06</v>
      </c>
      <c r="JC610">
        <v>5.589822708492042E-10</v>
      </c>
      <c r="JD610">
        <v>-0.0366444106193515</v>
      </c>
      <c r="JE610">
        <v>-0.003883289402147765</v>
      </c>
      <c r="JF610">
        <v>0.001294046794190009</v>
      </c>
      <c r="JG610">
        <v>-2.515066912705432E-05</v>
      </c>
      <c r="JH610">
        <v>14</v>
      </c>
      <c r="JI610">
        <v>2052</v>
      </c>
      <c r="JJ610">
        <v>1</v>
      </c>
      <c r="JK610">
        <v>21</v>
      </c>
      <c r="JL610">
        <v>29355631</v>
      </c>
      <c r="JM610">
        <v>29355631</v>
      </c>
      <c r="JN610">
        <v>0.493164</v>
      </c>
      <c r="JO610">
        <v>2.5769</v>
      </c>
      <c r="JP610">
        <v>1.39893</v>
      </c>
      <c r="JQ610">
        <v>2.32544</v>
      </c>
      <c r="JR610">
        <v>1.44897</v>
      </c>
      <c r="JS610">
        <v>2.53052</v>
      </c>
      <c r="JT610">
        <v>38.4279</v>
      </c>
      <c r="JU610">
        <v>23.8511</v>
      </c>
      <c r="JV610">
        <v>18</v>
      </c>
      <c r="JW610">
        <v>478.331</v>
      </c>
      <c r="JX610">
        <v>441.492</v>
      </c>
      <c r="JY610">
        <v>19.329</v>
      </c>
      <c r="JZ610">
        <v>29.106</v>
      </c>
      <c r="KA610">
        <v>30</v>
      </c>
      <c r="KB610">
        <v>28.825</v>
      </c>
      <c r="KC610">
        <v>28.9005</v>
      </c>
      <c r="KD610">
        <v>9.83408</v>
      </c>
      <c r="KE610">
        <v>17.6964</v>
      </c>
      <c r="KF610">
        <v>19.4698</v>
      </c>
      <c r="KG610">
        <v>19.3344</v>
      </c>
      <c r="KH610">
        <v>132.636</v>
      </c>
      <c r="KI610">
        <v>15.4051</v>
      </c>
      <c r="KJ610">
        <v>101.007</v>
      </c>
      <c r="KK610">
        <v>100.51</v>
      </c>
    </row>
    <row r="611" spans="1:297">
      <c r="A611">
        <v>595</v>
      </c>
      <c r="B611">
        <v>1761337867.6</v>
      </c>
      <c r="C611">
        <v>9827</v>
      </c>
      <c r="D611" t="s">
        <v>1639</v>
      </c>
      <c r="E611" t="s">
        <v>1640</v>
      </c>
      <c r="F611">
        <v>5</v>
      </c>
      <c r="G611" t="s">
        <v>1604</v>
      </c>
      <c r="H611" t="s">
        <v>436</v>
      </c>
      <c r="I611">
        <v>1761337860.081481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154.2407052105034</v>
      </c>
      <c r="AK611">
        <v>168.727903030303</v>
      </c>
      <c r="AL611">
        <v>-3.329546017093267</v>
      </c>
      <c r="AM611">
        <v>65.4957018775858</v>
      </c>
      <c r="AN611">
        <f>(AP611 - AO611 + DY611*1E3/(8.314*(EA611+273.15)) * AR611/DX611 * AQ611) * DX611/(100*DL611) * 1000/(1000 - AP611)</f>
        <v>0</v>
      </c>
      <c r="AO611">
        <v>15.42225537496031</v>
      </c>
      <c r="AP611">
        <v>16.10917636363636</v>
      </c>
      <c r="AQ611">
        <v>2.18896793445844E-06</v>
      </c>
      <c r="AR611">
        <v>115.5068331192676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1761337860.081481</v>
      </c>
      <c r="DR611">
        <v>188.979074074074</v>
      </c>
      <c r="DS611">
        <v>166.8433333333334</v>
      </c>
      <c r="DT611">
        <v>16.1047074074074</v>
      </c>
      <c r="DU611">
        <v>15.42302592592593</v>
      </c>
      <c r="DV611">
        <v>188.7281481481481</v>
      </c>
      <c r="DW611">
        <v>15.97567037037037</v>
      </c>
      <c r="DX611">
        <v>499.9942592592593</v>
      </c>
      <c r="DY611">
        <v>90.05485925925925</v>
      </c>
      <c r="DZ611">
        <v>0.0492056962962963</v>
      </c>
      <c r="EA611">
        <v>23.43897777777778</v>
      </c>
      <c r="EB611">
        <v>23.99201851851852</v>
      </c>
      <c r="EC611">
        <v>999.9000000000001</v>
      </c>
      <c r="ED611">
        <v>0</v>
      </c>
      <c r="EE611">
        <v>0</v>
      </c>
      <c r="EF611">
        <v>10003.54444444445</v>
      </c>
      <c r="EG611">
        <v>0</v>
      </c>
      <c r="EH611">
        <v>1131.235185185185</v>
      </c>
      <c r="EI611">
        <v>22.13573333333333</v>
      </c>
      <c r="EJ611">
        <v>192.0723333333333</v>
      </c>
      <c r="EK611">
        <v>169.4569629629629</v>
      </c>
      <c r="EL611">
        <v>0.6816780370370369</v>
      </c>
      <c r="EM611">
        <v>166.8433333333334</v>
      </c>
      <c r="EN611">
        <v>15.42302592592593</v>
      </c>
      <c r="EO611">
        <v>1.450307037037037</v>
      </c>
      <c r="EP611">
        <v>1.388918518518518</v>
      </c>
      <c r="EQ611">
        <v>12.4541</v>
      </c>
      <c r="ER611">
        <v>11.79718888888889</v>
      </c>
      <c r="ES611">
        <v>1199.994444444444</v>
      </c>
      <c r="ET611">
        <v>0.9669920000000002</v>
      </c>
      <c r="EU611">
        <v>0.0330078</v>
      </c>
      <c r="EV611">
        <v>0</v>
      </c>
      <c r="EW611">
        <v>1458.879259259259</v>
      </c>
      <c r="EX611">
        <v>5.000560000000001</v>
      </c>
      <c r="EY611">
        <v>17417.86296296296</v>
      </c>
      <c r="EZ611">
        <v>10316.73703703704</v>
      </c>
      <c r="FA611">
        <v>37.26607407407408</v>
      </c>
      <c r="FB611">
        <v>39.9324074074074</v>
      </c>
      <c r="FC611">
        <v>38.29818518518518</v>
      </c>
      <c r="FD611">
        <v>38.93488888888889</v>
      </c>
      <c r="FE611">
        <v>38.68259259259258</v>
      </c>
      <c r="FF611">
        <v>1155.55</v>
      </c>
      <c r="FG611">
        <v>39.44</v>
      </c>
      <c r="FH611">
        <v>0</v>
      </c>
      <c r="FI611">
        <v>1761337903.4</v>
      </c>
      <c r="FJ611">
        <v>0</v>
      </c>
      <c r="FK611">
        <v>1458.881153846154</v>
      </c>
      <c r="FL611">
        <v>-0.790085469715369</v>
      </c>
      <c r="FM611">
        <v>-18.42735046290464</v>
      </c>
      <c r="FN611">
        <v>17417.96923076923</v>
      </c>
      <c r="FO611">
        <v>15</v>
      </c>
      <c r="FP611">
        <v>0</v>
      </c>
      <c r="FQ611" t="s">
        <v>439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21.97363170731707</v>
      </c>
      <c r="GD611">
        <v>2.786604878048835</v>
      </c>
      <c r="GE611">
        <v>0.2764747855473017</v>
      </c>
      <c r="GF611">
        <v>0</v>
      </c>
      <c r="GG611">
        <v>1458.831470588235</v>
      </c>
      <c r="GH611">
        <v>-0.0954927416981559</v>
      </c>
      <c r="GI611">
        <v>0.2365951164647053</v>
      </c>
      <c r="GJ611">
        <v>1</v>
      </c>
      <c r="GK611">
        <v>0.679239975609756</v>
      </c>
      <c r="GL611">
        <v>0.04084024390244009</v>
      </c>
      <c r="GM611">
        <v>0.004102472921613964</v>
      </c>
      <c r="GN611">
        <v>1</v>
      </c>
      <c r="GO611">
        <v>2</v>
      </c>
      <c r="GP611">
        <v>3</v>
      </c>
      <c r="GQ611" t="s">
        <v>440</v>
      </c>
      <c r="GR611">
        <v>3.12896</v>
      </c>
      <c r="GS611">
        <v>2.72743</v>
      </c>
      <c r="GT611">
        <v>0.0389995</v>
      </c>
      <c r="GU611">
        <v>0.0342785</v>
      </c>
      <c r="GV611">
        <v>0.08034380000000001</v>
      </c>
      <c r="GW611">
        <v>0.0783713</v>
      </c>
      <c r="GX611">
        <v>28847.8</v>
      </c>
      <c r="GY611">
        <v>28153.6</v>
      </c>
      <c r="GZ611">
        <v>30560.9</v>
      </c>
      <c r="HA611">
        <v>29408.6</v>
      </c>
      <c r="HB611">
        <v>38776.5</v>
      </c>
      <c r="HC611">
        <v>35659.2</v>
      </c>
      <c r="HD611">
        <v>46731.3</v>
      </c>
      <c r="HE611">
        <v>43694.2</v>
      </c>
      <c r="HF611">
        <v>1.82302</v>
      </c>
      <c r="HG611">
        <v>1.81305</v>
      </c>
      <c r="HH611">
        <v>0.053212</v>
      </c>
      <c r="HI611">
        <v>0</v>
      </c>
      <c r="HJ611">
        <v>23.1143</v>
      </c>
      <c r="HK611">
        <v>999.9</v>
      </c>
      <c r="HL611">
        <v>32.9</v>
      </c>
      <c r="HM611">
        <v>32.9</v>
      </c>
      <c r="HN611">
        <v>18.3519</v>
      </c>
      <c r="HO611">
        <v>63.2613</v>
      </c>
      <c r="HP611">
        <v>19.1627</v>
      </c>
      <c r="HQ611">
        <v>1</v>
      </c>
      <c r="HR611">
        <v>0.153697</v>
      </c>
      <c r="HS611">
        <v>3.12784</v>
      </c>
      <c r="HT611">
        <v>20.179</v>
      </c>
      <c r="HU611">
        <v>5.22912</v>
      </c>
      <c r="HV611">
        <v>11.9742</v>
      </c>
      <c r="HW611">
        <v>4.97085</v>
      </c>
      <c r="HX611">
        <v>3.28982</v>
      </c>
      <c r="HY611">
        <v>9999</v>
      </c>
      <c r="HZ611">
        <v>9999</v>
      </c>
      <c r="IA611">
        <v>9999</v>
      </c>
      <c r="IB611">
        <v>999.9</v>
      </c>
      <c r="IC611">
        <v>4.97299</v>
      </c>
      <c r="ID611">
        <v>1.87744</v>
      </c>
      <c r="IE611">
        <v>1.87555</v>
      </c>
      <c r="IF611">
        <v>1.87838</v>
      </c>
      <c r="IG611">
        <v>1.87509</v>
      </c>
      <c r="IH611">
        <v>1.87866</v>
      </c>
      <c r="II611">
        <v>1.87576</v>
      </c>
      <c r="IJ611">
        <v>1.87691</v>
      </c>
      <c r="IK611">
        <v>0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0.207</v>
      </c>
      <c r="IY611">
        <v>0.1291</v>
      </c>
      <c r="IZ611">
        <v>-0.1194416370607354</v>
      </c>
      <c r="JA611">
        <v>0.002211305909277446</v>
      </c>
      <c r="JB611">
        <v>-1.416678044876584E-06</v>
      </c>
      <c r="JC611">
        <v>5.589822708492042E-10</v>
      </c>
      <c r="JD611">
        <v>-0.0366444106193515</v>
      </c>
      <c r="JE611">
        <v>-0.003883289402147765</v>
      </c>
      <c r="JF611">
        <v>0.001294046794190009</v>
      </c>
      <c r="JG611">
        <v>-2.515066912705432E-05</v>
      </c>
      <c r="JH611">
        <v>14</v>
      </c>
      <c r="JI611">
        <v>2052</v>
      </c>
      <c r="JJ611">
        <v>1</v>
      </c>
      <c r="JK611">
        <v>21</v>
      </c>
      <c r="JL611">
        <v>29355631.1</v>
      </c>
      <c r="JM611">
        <v>29355631.1</v>
      </c>
      <c r="JN611">
        <v>0.455322</v>
      </c>
      <c r="JO611">
        <v>2.58545</v>
      </c>
      <c r="JP611">
        <v>1.39893</v>
      </c>
      <c r="JQ611">
        <v>2.32544</v>
      </c>
      <c r="JR611">
        <v>1.44897</v>
      </c>
      <c r="JS611">
        <v>2.47925</v>
      </c>
      <c r="JT611">
        <v>38.4279</v>
      </c>
      <c r="JU611">
        <v>23.8686</v>
      </c>
      <c r="JV611">
        <v>18</v>
      </c>
      <c r="JW611">
        <v>478.166</v>
      </c>
      <c r="JX611">
        <v>441.585</v>
      </c>
      <c r="JY611">
        <v>19.3347</v>
      </c>
      <c r="JZ611">
        <v>29.1063</v>
      </c>
      <c r="KA611">
        <v>30.0003</v>
      </c>
      <c r="KB611">
        <v>28.825</v>
      </c>
      <c r="KC611">
        <v>28.9005</v>
      </c>
      <c r="KD611">
        <v>9.089079999999999</v>
      </c>
      <c r="KE611">
        <v>17.6964</v>
      </c>
      <c r="KF611">
        <v>19.4698</v>
      </c>
      <c r="KG611">
        <v>19.3398</v>
      </c>
      <c r="KH611">
        <v>119.279</v>
      </c>
      <c r="KI611">
        <v>15.3975</v>
      </c>
      <c r="KJ611">
        <v>101.007</v>
      </c>
      <c r="KK611">
        <v>100.509</v>
      </c>
    </row>
    <row r="612" spans="1:297">
      <c r="A612">
        <v>596</v>
      </c>
      <c r="B612">
        <v>1761337872.6</v>
      </c>
      <c r="C612">
        <v>9832</v>
      </c>
      <c r="D612" t="s">
        <v>1641</v>
      </c>
      <c r="E612" t="s">
        <v>1642</v>
      </c>
      <c r="F612">
        <v>5</v>
      </c>
      <c r="G612" t="s">
        <v>1604</v>
      </c>
      <c r="H612" t="s">
        <v>436</v>
      </c>
      <c r="I612">
        <v>1761337865.1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137.3944215656473</v>
      </c>
      <c r="AK612">
        <v>152.1175393939394</v>
      </c>
      <c r="AL612">
        <v>-3.322156017355384</v>
      </c>
      <c r="AM612">
        <v>65.4957018775858</v>
      </c>
      <c r="AN612">
        <f>(AP612 - AO612 + DY612*1E3/(8.314*(EA612+273.15)) * AR612/DX612 * AQ612) * DX612/(100*DL612) * 1000/(1000 - AP612)</f>
        <v>0</v>
      </c>
      <c r="AO612">
        <v>15.4212066555644</v>
      </c>
      <c r="AP612">
        <v>16.11284666666667</v>
      </c>
      <c r="AQ612">
        <v>3.055193250597593E-06</v>
      </c>
      <c r="AR612">
        <v>115.5068331192676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1761337865.1</v>
      </c>
      <c r="DR612">
        <v>172.5719259259259</v>
      </c>
      <c r="DS612">
        <v>150.2028148148148</v>
      </c>
      <c r="DT612">
        <v>16.1078037037037</v>
      </c>
      <c r="DU612">
        <v>15.42204074074074</v>
      </c>
      <c r="DV612">
        <v>172.3497037037037</v>
      </c>
      <c r="DW612">
        <v>15.9787</v>
      </c>
      <c r="DX612">
        <v>500.0096666666667</v>
      </c>
      <c r="DY612">
        <v>90.05468518518518</v>
      </c>
      <c r="DZ612">
        <v>0.04938663703703704</v>
      </c>
      <c r="EA612">
        <v>23.43839259259259</v>
      </c>
      <c r="EB612">
        <v>23.9916962962963</v>
      </c>
      <c r="EC612">
        <v>999.9000000000001</v>
      </c>
      <c r="ED612">
        <v>0</v>
      </c>
      <c r="EE612">
        <v>0</v>
      </c>
      <c r="EF612">
        <v>10000.8737037037</v>
      </c>
      <c r="EG612">
        <v>0</v>
      </c>
      <c r="EH612">
        <v>1131.209259259259</v>
      </c>
      <c r="EI612">
        <v>22.36903703703704</v>
      </c>
      <c r="EJ612">
        <v>175.3971111111111</v>
      </c>
      <c r="EK612">
        <v>152.5556296296296</v>
      </c>
      <c r="EL612">
        <v>0.6857492222222222</v>
      </c>
      <c r="EM612">
        <v>150.2028148148148</v>
      </c>
      <c r="EN612">
        <v>15.42204074074074</v>
      </c>
      <c r="EO612">
        <v>1.450582592592592</v>
      </c>
      <c r="EP612">
        <v>1.388827407407408</v>
      </c>
      <c r="EQ612">
        <v>12.45698518518518</v>
      </c>
      <c r="ER612">
        <v>11.79618888888889</v>
      </c>
      <c r="ES612">
        <v>1200.016666666667</v>
      </c>
      <c r="ET612">
        <v>0.9669926666666668</v>
      </c>
      <c r="EU612">
        <v>0.03300717037037037</v>
      </c>
      <c r="EV612">
        <v>0</v>
      </c>
      <c r="EW612">
        <v>1458.68962962963</v>
      </c>
      <c r="EX612">
        <v>5.000560000000001</v>
      </c>
      <c r="EY612">
        <v>17416.41851851852</v>
      </c>
      <c r="EZ612">
        <v>10316.92962962963</v>
      </c>
      <c r="FA612">
        <v>37.35629629629629</v>
      </c>
      <c r="FB612">
        <v>39.9324074074074</v>
      </c>
      <c r="FC612">
        <v>38.28433333333333</v>
      </c>
      <c r="FD612">
        <v>38.92562962962963</v>
      </c>
      <c r="FE612">
        <v>38.68718518518519</v>
      </c>
      <c r="FF612">
        <v>1155.572222222222</v>
      </c>
      <c r="FG612">
        <v>39.44</v>
      </c>
      <c r="FH612">
        <v>0</v>
      </c>
      <c r="FI612">
        <v>1761337908.8</v>
      </c>
      <c r="FJ612">
        <v>0</v>
      </c>
      <c r="FK612">
        <v>1458.6876</v>
      </c>
      <c r="FL612">
        <v>-2.14615384556391</v>
      </c>
      <c r="FM612">
        <v>-26.82307702095138</v>
      </c>
      <c r="FN612">
        <v>17416.02</v>
      </c>
      <c r="FO612">
        <v>15</v>
      </c>
      <c r="FP612">
        <v>0</v>
      </c>
      <c r="FQ612" t="s">
        <v>439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22.20204146341463</v>
      </c>
      <c r="GD612">
        <v>2.735009059233427</v>
      </c>
      <c r="GE612">
        <v>0.27129750205678</v>
      </c>
      <c r="GF612">
        <v>0</v>
      </c>
      <c r="GG612">
        <v>1458.784411764706</v>
      </c>
      <c r="GH612">
        <v>-1.318410997529132</v>
      </c>
      <c r="GI612">
        <v>0.3054908410725863</v>
      </c>
      <c r="GJ612">
        <v>0</v>
      </c>
      <c r="GK612">
        <v>0.6831238292682927</v>
      </c>
      <c r="GL612">
        <v>0.04592529616724837</v>
      </c>
      <c r="GM612">
        <v>0.004622074647171053</v>
      </c>
      <c r="GN612">
        <v>1</v>
      </c>
      <c r="GO612">
        <v>1</v>
      </c>
      <c r="GP612">
        <v>3</v>
      </c>
      <c r="GQ612" t="s">
        <v>446</v>
      </c>
      <c r="GR612">
        <v>3.12923</v>
      </c>
      <c r="GS612">
        <v>2.72705</v>
      </c>
      <c r="GT612">
        <v>0.035452</v>
      </c>
      <c r="GU612">
        <v>0.0305363</v>
      </c>
      <c r="GV612">
        <v>0.08035399999999999</v>
      </c>
      <c r="GW612">
        <v>0.07836609999999999</v>
      </c>
      <c r="GX612">
        <v>28954.7</v>
      </c>
      <c r="GY612">
        <v>28262.3</v>
      </c>
      <c r="GZ612">
        <v>30561.4</v>
      </c>
      <c r="HA612">
        <v>29408.2</v>
      </c>
      <c r="HB612">
        <v>38776.2</v>
      </c>
      <c r="HC612">
        <v>35658.6</v>
      </c>
      <c r="HD612">
        <v>46731.9</v>
      </c>
      <c r="HE612">
        <v>43693.5</v>
      </c>
      <c r="HF612">
        <v>1.82327</v>
      </c>
      <c r="HG612">
        <v>1.81262</v>
      </c>
      <c r="HH612">
        <v>0.0534728</v>
      </c>
      <c r="HI612">
        <v>0</v>
      </c>
      <c r="HJ612">
        <v>23.1128</v>
      </c>
      <c r="HK612">
        <v>999.9</v>
      </c>
      <c r="HL612">
        <v>32.9</v>
      </c>
      <c r="HM612">
        <v>32.9</v>
      </c>
      <c r="HN612">
        <v>18.3532</v>
      </c>
      <c r="HO612">
        <v>63.8413</v>
      </c>
      <c r="HP612">
        <v>19.0946</v>
      </c>
      <c r="HQ612">
        <v>1</v>
      </c>
      <c r="HR612">
        <v>0.153565</v>
      </c>
      <c r="HS612">
        <v>3.11623</v>
      </c>
      <c r="HT612">
        <v>20.1793</v>
      </c>
      <c r="HU612">
        <v>5.22867</v>
      </c>
      <c r="HV612">
        <v>11.9745</v>
      </c>
      <c r="HW612">
        <v>4.97095</v>
      </c>
      <c r="HX612">
        <v>3.28968</v>
      </c>
      <c r="HY612">
        <v>9999</v>
      </c>
      <c r="HZ612">
        <v>9999</v>
      </c>
      <c r="IA612">
        <v>9999</v>
      </c>
      <c r="IB612">
        <v>999.9</v>
      </c>
      <c r="IC612">
        <v>4.973</v>
      </c>
      <c r="ID612">
        <v>1.87745</v>
      </c>
      <c r="IE612">
        <v>1.87552</v>
      </c>
      <c r="IF612">
        <v>1.87836</v>
      </c>
      <c r="IG612">
        <v>1.87503</v>
      </c>
      <c r="IH612">
        <v>1.87864</v>
      </c>
      <c r="II612">
        <v>1.87573</v>
      </c>
      <c r="IJ612">
        <v>1.87687</v>
      </c>
      <c r="IK612">
        <v>0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0.179</v>
      </c>
      <c r="IY612">
        <v>0.1292</v>
      </c>
      <c r="IZ612">
        <v>-0.1194416370607354</v>
      </c>
      <c r="JA612">
        <v>0.002211305909277446</v>
      </c>
      <c r="JB612">
        <v>-1.416678044876584E-06</v>
      </c>
      <c r="JC612">
        <v>5.589822708492042E-10</v>
      </c>
      <c r="JD612">
        <v>-0.0366444106193515</v>
      </c>
      <c r="JE612">
        <v>-0.003883289402147765</v>
      </c>
      <c r="JF612">
        <v>0.001294046794190009</v>
      </c>
      <c r="JG612">
        <v>-2.515066912705432E-05</v>
      </c>
      <c r="JH612">
        <v>14</v>
      </c>
      <c r="JI612">
        <v>2052</v>
      </c>
      <c r="JJ612">
        <v>1</v>
      </c>
      <c r="JK612">
        <v>21</v>
      </c>
      <c r="JL612">
        <v>29355631.2</v>
      </c>
      <c r="JM612">
        <v>29355631.2</v>
      </c>
      <c r="JN612">
        <v>0.413818</v>
      </c>
      <c r="JO612">
        <v>2.5647</v>
      </c>
      <c r="JP612">
        <v>1.39893</v>
      </c>
      <c r="JQ612">
        <v>2.32544</v>
      </c>
      <c r="JR612">
        <v>1.44897</v>
      </c>
      <c r="JS612">
        <v>2.5</v>
      </c>
      <c r="JT612">
        <v>38.4279</v>
      </c>
      <c r="JU612">
        <v>23.8598</v>
      </c>
      <c r="JV612">
        <v>18</v>
      </c>
      <c r="JW612">
        <v>478.305</v>
      </c>
      <c r="JX612">
        <v>441.321</v>
      </c>
      <c r="JY612">
        <v>19.3409</v>
      </c>
      <c r="JZ612">
        <v>29.1086</v>
      </c>
      <c r="KA612">
        <v>29.9999</v>
      </c>
      <c r="KB612">
        <v>28.8252</v>
      </c>
      <c r="KC612">
        <v>28.9005</v>
      </c>
      <c r="KD612">
        <v>8.25811</v>
      </c>
      <c r="KE612">
        <v>17.6964</v>
      </c>
      <c r="KF612">
        <v>19.4698</v>
      </c>
      <c r="KG612">
        <v>19.3468</v>
      </c>
      <c r="KH612">
        <v>99.24379999999999</v>
      </c>
      <c r="KI612">
        <v>15.3927</v>
      </c>
      <c r="KJ612">
        <v>101.008</v>
      </c>
      <c r="KK612">
        <v>100.508</v>
      </c>
    </row>
    <row r="613" spans="1:297">
      <c r="A613">
        <v>597</v>
      </c>
      <c r="B613">
        <v>1761337877.6</v>
      </c>
      <c r="C613">
        <v>9837</v>
      </c>
      <c r="D613" t="s">
        <v>1643</v>
      </c>
      <c r="E613" t="s">
        <v>1644</v>
      </c>
      <c r="F613">
        <v>5</v>
      </c>
      <c r="G613" t="s">
        <v>1604</v>
      </c>
      <c r="H613" t="s">
        <v>436</v>
      </c>
      <c r="I613">
        <v>1761337869.814285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120.52373667688</v>
      </c>
      <c r="AK613">
        <v>135.4256</v>
      </c>
      <c r="AL613">
        <v>-3.339671554728017</v>
      </c>
      <c r="AM613">
        <v>65.4957018775858</v>
      </c>
      <c r="AN613">
        <f>(AP613 - AO613 + DY613*1E3/(8.314*(EA613+273.15)) * AR613/DX613 * AQ613) * DX613/(100*DL613) * 1000/(1000 - AP613)</f>
        <v>0</v>
      </c>
      <c r="AO613">
        <v>15.41836436909206</v>
      </c>
      <c r="AP613">
        <v>16.11519212121211</v>
      </c>
      <c r="AQ613">
        <v>3.09642660127276E-06</v>
      </c>
      <c r="AR613">
        <v>115.5068331192676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1761337869.814285</v>
      </c>
      <c r="DR613">
        <v>157.1263214285714</v>
      </c>
      <c r="DS613">
        <v>134.5568928571429</v>
      </c>
      <c r="DT613">
        <v>16.11101785714286</v>
      </c>
      <c r="DU613">
        <v>15.42043214285714</v>
      </c>
      <c r="DV613">
        <v>156.9317142857143</v>
      </c>
      <c r="DW613">
        <v>15.98186428571429</v>
      </c>
      <c r="DX613">
        <v>499.9880357142857</v>
      </c>
      <c r="DY613">
        <v>90.05493571428572</v>
      </c>
      <c r="DZ613">
        <v>0.04948804285714286</v>
      </c>
      <c r="EA613">
        <v>23.43943571428571</v>
      </c>
      <c r="EB613">
        <v>23.99224642857143</v>
      </c>
      <c r="EC613">
        <v>999.9000000000002</v>
      </c>
      <c r="ED613">
        <v>0</v>
      </c>
      <c r="EE613">
        <v>0</v>
      </c>
      <c r="EF613">
        <v>9992.892857142857</v>
      </c>
      <c r="EG613">
        <v>0</v>
      </c>
      <c r="EH613">
        <v>1131.196071428571</v>
      </c>
      <c r="EI613">
        <v>22.56941785714286</v>
      </c>
      <c r="EJ613">
        <v>159.69925</v>
      </c>
      <c r="EK613">
        <v>136.6643928571429</v>
      </c>
      <c r="EL613">
        <v>0.6905747142857142</v>
      </c>
      <c r="EM613">
        <v>134.5568928571429</v>
      </c>
      <c r="EN613">
        <v>15.42043214285714</v>
      </c>
      <c r="EO613">
        <v>1.4508775</v>
      </c>
      <c r="EP613">
        <v>1.388687857142857</v>
      </c>
      <c r="EQ613">
        <v>12.46007142857143</v>
      </c>
      <c r="ER613">
        <v>11.79465714285714</v>
      </c>
      <c r="ES613">
        <v>1200.0125</v>
      </c>
      <c r="ET613">
        <v>0.966992642857143</v>
      </c>
      <c r="EU613">
        <v>0.03300719285714286</v>
      </c>
      <c r="EV613">
        <v>0</v>
      </c>
      <c r="EW613">
        <v>1458.506428571429</v>
      </c>
      <c r="EX613">
        <v>5.000560000000001</v>
      </c>
      <c r="EY613">
        <v>17413.58571428571</v>
      </c>
      <c r="EZ613">
        <v>10316.88928571429</v>
      </c>
      <c r="FA613">
        <v>37.36814285714286</v>
      </c>
      <c r="FB613">
        <v>39.93257142857142</v>
      </c>
      <c r="FC613">
        <v>38.26753571428571</v>
      </c>
      <c r="FD613">
        <v>38.92592857142857</v>
      </c>
      <c r="FE613">
        <v>38.66271428571429</v>
      </c>
      <c r="FF613">
        <v>1155.571071428571</v>
      </c>
      <c r="FG613">
        <v>39.44</v>
      </c>
      <c r="FH613">
        <v>0</v>
      </c>
      <c r="FI613">
        <v>1761337913.6</v>
      </c>
      <c r="FJ613">
        <v>0</v>
      </c>
      <c r="FK613">
        <v>1458.5256</v>
      </c>
      <c r="FL613">
        <v>-2.89846154004672</v>
      </c>
      <c r="FM613">
        <v>-41.96923087183256</v>
      </c>
      <c r="FN613">
        <v>17413.1</v>
      </c>
      <c r="FO613">
        <v>15</v>
      </c>
      <c r="FP613">
        <v>0</v>
      </c>
      <c r="FQ613" t="s">
        <v>439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22.469325</v>
      </c>
      <c r="GD613">
        <v>2.609509193245752</v>
      </c>
      <c r="GE613">
        <v>0.25237534522017</v>
      </c>
      <c r="GF613">
        <v>0</v>
      </c>
      <c r="GG613">
        <v>1458.605294117647</v>
      </c>
      <c r="GH613">
        <v>-1.954774634041308</v>
      </c>
      <c r="GI613">
        <v>0.3291364395623062</v>
      </c>
      <c r="GJ613">
        <v>0</v>
      </c>
      <c r="GK613">
        <v>0.6881870250000001</v>
      </c>
      <c r="GL613">
        <v>0.0606338949343351</v>
      </c>
      <c r="GM613">
        <v>0.005876095402082494</v>
      </c>
      <c r="GN613">
        <v>1</v>
      </c>
      <c r="GO613">
        <v>1</v>
      </c>
      <c r="GP613">
        <v>3</v>
      </c>
      <c r="GQ613" t="s">
        <v>446</v>
      </c>
      <c r="GR613">
        <v>3.12919</v>
      </c>
      <c r="GS613">
        <v>2.72734</v>
      </c>
      <c r="GT613">
        <v>0.0318074</v>
      </c>
      <c r="GU613">
        <v>0.026706</v>
      </c>
      <c r="GV613">
        <v>0.0803662</v>
      </c>
      <c r="GW613">
        <v>0.0783539</v>
      </c>
      <c r="GX613">
        <v>29063.8</v>
      </c>
      <c r="GY613">
        <v>28373.5</v>
      </c>
      <c r="GZ613">
        <v>30561</v>
      </c>
      <c r="HA613">
        <v>29407.9</v>
      </c>
      <c r="HB613">
        <v>38775.1</v>
      </c>
      <c r="HC613">
        <v>35658.4</v>
      </c>
      <c r="HD613">
        <v>46731.5</v>
      </c>
      <c r="HE613">
        <v>43692.9</v>
      </c>
      <c r="HF613">
        <v>1.82327</v>
      </c>
      <c r="HG613">
        <v>1.81253</v>
      </c>
      <c r="HH613">
        <v>0.0538006</v>
      </c>
      <c r="HI613">
        <v>0</v>
      </c>
      <c r="HJ613">
        <v>23.1124</v>
      </c>
      <c r="HK613">
        <v>999.9</v>
      </c>
      <c r="HL613">
        <v>32.9</v>
      </c>
      <c r="HM613">
        <v>32.9</v>
      </c>
      <c r="HN613">
        <v>18.354</v>
      </c>
      <c r="HO613">
        <v>63.2813</v>
      </c>
      <c r="HP613">
        <v>19.2107</v>
      </c>
      <c r="HQ613">
        <v>1</v>
      </c>
      <c r="HR613">
        <v>0.153852</v>
      </c>
      <c r="HS613">
        <v>3.11273</v>
      </c>
      <c r="HT613">
        <v>20.1794</v>
      </c>
      <c r="HU613">
        <v>5.22747</v>
      </c>
      <c r="HV613">
        <v>11.9742</v>
      </c>
      <c r="HW613">
        <v>4.9707</v>
      </c>
      <c r="HX613">
        <v>3.28963</v>
      </c>
      <c r="HY613">
        <v>9999</v>
      </c>
      <c r="HZ613">
        <v>9999</v>
      </c>
      <c r="IA613">
        <v>9999</v>
      </c>
      <c r="IB613">
        <v>999.9</v>
      </c>
      <c r="IC613">
        <v>4.973</v>
      </c>
      <c r="ID613">
        <v>1.87744</v>
      </c>
      <c r="IE613">
        <v>1.87552</v>
      </c>
      <c r="IF613">
        <v>1.87836</v>
      </c>
      <c r="IG613">
        <v>1.87502</v>
      </c>
      <c r="IH613">
        <v>1.87863</v>
      </c>
      <c r="II613">
        <v>1.87571</v>
      </c>
      <c r="IJ613">
        <v>1.87686</v>
      </c>
      <c r="IK613">
        <v>0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0.148</v>
      </c>
      <c r="IY613">
        <v>0.1292</v>
      </c>
      <c r="IZ613">
        <v>-0.1194416370607354</v>
      </c>
      <c r="JA613">
        <v>0.002211305909277446</v>
      </c>
      <c r="JB613">
        <v>-1.416678044876584E-06</v>
      </c>
      <c r="JC613">
        <v>5.589822708492042E-10</v>
      </c>
      <c r="JD613">
        <v>-0.0366444106193515</v>
      </c>
      <c r="JE613">
        <v>-0.003883289402147765</v>
      </c>
      <c r="JF613">
        <v>0.001294046794190009</v>
      </c>
      <c r="JG613">
        <v>-2.515066912705432E-05</v>
      </c>
      <c r="JH613">
        <v>14</v>
      </c>
      <c r="JI613">
        <v>2052</v>
      </c>
      <c r="JJ613">
        <v>1</v>
      </c>
      <c r="JK613">
        <v>21</v>
      </c>
      <c r="JL613">
        <v>29355631.3</v>
      </c>
      <c r="JM613">
        <v>29355631.3</v>
      </c>
      <c r="JN613">
        <v>0.375977</v>
      </c>
      <c r="JO613">
        <v>2.5769</v>
      </c>
      <c r="JP613">
        <v>1.39893</v>
      </c>
      <c r="JQ613">
        <v>2.32544</v>
      </c>
      <c r="JR613">
        <v>1.44897</v>
      </c>
      <c r="JS613">
        <v>2.58423</v>
      </c>
      <c r="JT613">
        <v>38.4279</v>
      </c>
      <c r="JU613">
        <v>23.8774</v>
      </c>
      <c r="JV613">
        <v>18</v>
      </c>
      <c r="JW613">
        <v>478.319</v>
      </c>
      <c r="JX613">
        <v>441.277</v>
      </c>
      <c r="JY613">
        <v>19.3481</v>
      </c>
      <c r="JZ613">
        <v>29.1086</v>
      </c>
      <c r="KA613">
        <v>30.0002</v>
      </c>
      <c r="KB613">
        <v>28.8275</v>
      </c>
      <c r="KC613">
        <v>28.903</v>
      </c>
      <c r="KD613">
        <v>7.50879</v>
      </c>
      <c r="KE613">
        <v>17.6964</v>
      </c>
      <c r="KF613">
        <v>19.4698</v>
      </c>
      <c r="KG613">
        <v>19.3514</v>
      </c>
      <c r="KH613">
        <v>85.8844</v>
      </c>
      <c r="KI613">
        <v>15.3831</v>
      </c>
      <c r="KJ613">
        <v>101.007</v>
      </c>
      <c r="KK613">
        <v>100.506</v>
      </c>
    </row>
    <row r="614" spans="1:297">
      <c r="A614">
        <v>598</v>
      </c>
      <c r="B614">
        <v>1761337882.6</v>
      </c>
      <c r="C614">
        <v>9842</v>
      </c>
      <c r="D614" t="s">
        <v>1645</v>
      </c>
      <c r="E614" t="s">
        <v>1646</v>
      </c>
      <c r="F614">
        <v>5</v>
      </c>
      <c r="G614" t="s">
        <v>1604</v>
      </c>
      <c r="H614" t="s">
        <v>436</v>
      </c>
      <c r="I614">
        <v>1761337875.1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103.6180227408589</v>
      </c>
      <c r="AK614">
        <v>118.7781515151515</v>
      </c>
      <c r="AL614">
        <v>-3.332920903435213</v>
      </c>
      <c r="AM614">
        <v>65.4957018775858</v>
      </c>
      <c r="AN614">
        <f>(AP614 - AO614 + DY614*1E3/(8.314*(EA614+273.15)) * AR614/DX614 * AQ614) * DX614/(100*DL614) * 1000/(1000 - AP614)</f>
        <v>0</v>
      </c>
      <c r="AO614">
        <v>15.41793557459695</v>
      </c>
      <c r="AP614">
        <v>16.11925454545454</v>
      </c>
      <c r="AQ614">
        <v>2.203194971042305E-06</v>
      </c>
      <c r="AR614">
        <v>115.5068331192676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1761337875.1</v>
      </c>
      <c r="DR614">
        <v>139.813962962963</v>
      </c>
      <c r="DS614">
        <v>116.9888592592593</v>
      </c>
      <c r="DT614">
        <v>16.11462222222222</v>
      </c>
      <c r="DU614">
        <v>15.41897777777778</v>
      </c>
      <c r="DV614">
        <v>139.6509259259259</v>
      </c>
      <c r="DW614">
        <v>15.9854</v>
      </c>
      <c r="DX614">
        <v>500.0067407407408</v>
      </c>
      <c r="DY614">
        <v>90.05547777777777</v>
      </c>
      <c r="DZ614">
        <v>0.0494585037037037</v>
      </c>
      <c r="EA614">
        <v>23.43973703703704</v>
      </c>
      <c r="EB614">
        <v>23.99557777777778</v>
      </c>
      <c r="EC614">
        <v>999.9000000000001</v>
      </c>
      <c r="ED614">
        <v>0</v>
      </c>
      <c r="EE614">
        <v>0</v>
      </c>
      <c r="EF614">
        <v>10003.71851851852</v>
      </c>
      <c r="EG614">
        <v>0</v>
      </c>
      <c r="EH614">
        <v>1131.165555555556</v>
      </c>
      <c r="EI614">
        <v>22.82507037037037</v>
      </c>
      <c r="EJ614">
        <v>142.1038888888889</v>
      </c>
      <c r="EK614">
        <v>118.8209444444445</v>
      </c>
      <c r="EL614">
        <v>0.6956350370370369</v>
      </c>
      <c r="EM614">
        <v>116.9888592592593</v>
      </c>
      <c r="EN614">
        <v>15.41897777777778</v>
      </c>
      <c r="EO614">
        <v>1.45121</v>
      </c>
      <c r="EP614">
        <v>1.388564814814815</v>
      </c>
      <c r="EQ614">
        <v>12.46356666666667</v>
      </c>
      <c r="ER614">
        <v>11.79331851851852</v>
      </c>
      <c r="ES614">
        <v>1200.012222222222</v>
      </c>
      <c r="ET614">
        <v>0.9669926666666668</v>
      </c>
      <c r="EU614">
        <v>0.03300717037037037</v>
      </c>
      <c r="EV614">
        <v>0</v>
      </c>
      <c r="EW614">
        <v>1458.133333333333</v>
      </c>
      <c r="EX614">
        <v>5.000560000000001</v>
      </c>
      <c r="EY614">
        <v>17409.64074074074</v>
      </c>
      <c r="EZ614">
        <v>10316.89259259259</v>
      </c>
      <c r="FA614">
        <v>37.37718518518518</v>
      </c>
      <c r="FB614">
        <v>39.93699999999999</v>
      </c>
      <c r="FC614">
        <v>38.27051851851852</v>
      </c>
      <c r="FD614">
        <v>38.93940740740741</v>
      </c>
      <c r="FE614">
        <v>38.65018518518518</v>
      </c>
      <c r="FF614">
        <v>1155.571851851852</v>
      </c>
      <c r="FG614">
        <v>39.44</v>
      </c>
      <c r="FH614">
        <v>0</v>
      </c>
      <c r="FI614">
        <v>1761337918.4</v>
      </c>
      <c r="FJ614">
        <v>0</v>
      </c>
      <c r="FK614">
        <v>1458.194</v>
      </c>
      <c r="FL614">
        <v>-3.231538448479002</v>
      </c>
      <c r="FM614">
        <v>-55.1230768988241</v>
      </c>
      <c r="FN614">
        <v>17409.528</v>
      </c>
      <c r="FO614">
        <v>15</v>
      </c>
      <c r="FP614">
        <v>0</v>
      </c>
      <c r="FQ614" t="s">
        <v>439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22.694025</v>
      </c>
      <c r="GD614">
        <v>2.883863414634082</v>
      </c>
      <c r="GE614">
        <v>0.2782311078492123</v>
      </c>
      <c r="GF614">
        <v>0</v>
      </c>
      <c r="GG614">
        <v>1458.366470588235</v>
      </c>
      <c r="GH614">
        <v>-3.426432383834278</v>
      </c>
      <c r="GI614">
        <v>0.4316308495826256</v>
      </c>
      <c r="GJ614">
        <v>0</v>
      </c>
      <c r="GK614">
        <v>0.692888825</v>
      </c>
      <c r="GL614">
        <v>0.05961727204502727</v>
      </c>
      <c r="GM614">
        <v>0.005797441611984983</v>
      </c>
      <c r="GN614">
        <v>1</v>
      </c>
      <c r="GO614">
        <v>1</v>
      </c>
      <c r="GP614">
        <v>3</v>
      </c>
      <c r="GQ614" t="s">
        <v>446</v>
      </c>
      <c r="GR614">
        <v>3.12902</v>
      </c>
      <c r="GS614">
        <v>2.72721</v>
      </c>
      <c r="GT614">
        <v>0.0280834</v>
      </c>
      <c r="GU614">
        <v>0.0227953</v>
      </c>
      <c r="GV614">
        <v>0.080375</v>
      </c>
      <c r="GW614">
        <v>0.0783561</v>
      </c>
      <c r="GX614">
        <v>29175.3</v>
      </c>
      <c r="GY614">
        <v>28487.6</v>
      </c>
      <c r="GZ614">
        <v>30560.8</v>
      </c>
      <c r="HA614">
        <v>29408</v>
      </c>
      <c r="HB614">
        <v>38774.3</v>
      </c>
      <c r="HC614">
        <v>35658.1</v>
      </c>
      <c r="HD614">
        <v>46731.3</v>
      </c>
      <c r="HE614">
        <v>43693</v>
      </c>
      <c r="HF614">
        <v>1.8229</v>
      </c>
      <c r="HG614">
        <v>1.81257</v>
      </c>
      <c r="HH614">
        <v>0.0537038</v>
      </c>
      <c r="HI614">
        <v>0</v>
      </c>
      <c r="HJ614">
        <v>23.1118</v>
      </c>
      <c r="HK614">
        <v>999.9</v>
      </c>
      <c r="HL614">
        <v>33</v>
      </c>
      <c r="HM614">
        <v>32.9</v>
      </c>
      <c r="HN614">
        <v>18.4112</v>
      </c>
      <c r="HO614">
        <v>63.1413</v>
      </c>
      <c r="HP614">
        <v>19.395</v>
      </c>
      <c r="HQ614">
        <v>1</v>
      </c>
      <c r="HR614">
        <v>0.15374</v>
      </c>
      <c r="HS614">
        <v>3.12384</v>
      </c>
      <c r="HT614">
        <v>20.1791</v>
      </c>
      <c r="HU614">
        <v>5.22777</v>
      </c>
      <c r="HV614">
        <v>11.9743</v>
      </c>
      <c r="HW614">
        <v>4.97075</v>
      </c>
      <c r="HX614">
        <v>3.28968</v>
      </c>
      <c r="HY614">
        <v>9999</v>
      </c>
      <c r="HZ614">
        <v>9999</v>
      </c>
      <c r="IA614">
        <v>9999</v>
      </c>
      <c r="IB614">
        <v>999.9</v>
      </c>
      <c r="IC614">
        <v>4.97298</v>
      </c>
      <c r="ID614">
        <v>1.87743</v>
      </c>
      <c r="IE614">
        <v>1.87547</v>
      </c>
      <c r="IF614">
        <v>1.87836</v>
      </c>
      <c r="IG614">
        <v>1.875</v>
      </c>
      <c r="IH614">
        <v>1.87856</v>
      </c>
      <c r="II614">
        <v>1.87567</v>
      </c>
      <c r="IJ614">
        <v>1.87684</v>
      </c>
      <c r="IK614">
        <v>0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0.117</v>
      </c>
      <c r="IY614">
        <v>0.1293</v>
      </c>
      <c r="IZ614">
        <v>-0.1194416370607354</v>
      </c>
      <c r="JA614">
        <v>0.002211305909277446</v>
      </c>
      <c r="JB614">
        <v>-1.416678044876584E-06</v>
      </c>
      <c r="JC614">
        <v>5.589822708492042E-10</v>
      </c>
      <c r="JD614">
        <v>-0.0366444106193515</v>
      </c>
      <c r="JE614">
        <v>-0.003883289402147765</v>
      </c>
      <c r="JF614">
        <v>0.001294046794190009</v>
      </c>
      <c r="JG614">
        <v>-2.515066912705432E-05</v>
      </c>
      <c r="JH614">
        <v>14</v>
      </c>
      <c r="JI614">
        <v>2052</v>
      </c>
      <c r="JJ614">
        <v>1</v>
      </c>
      <c r="JK614">
        <v>21</v>
      </c>
      <c r="JL614">
        <v>29355631.4</v>
      </c>
      <c r="JM614">
        <v>29355631.4</v>
      </c>
      <c r="JN614">
        <v>0.341797</v>
      </c>
      <c r="JO614">
        <v>2.57812</v>
      </c>
      <c r="JP614">
        <v>1.39893</v>
      </c>
      <c r="JQ614">
        <v>2.32544</v>
      </c>
      <c r="JR614">
        <v>1.44897</v>
      </c>
      <c r="JS614">
        <v>2.61963</v>
      </c>
      <c r="JT614">
        <v>38.4279</v>
      </c>
      <c r="JU614">
        <v>23.8598</v>
      </c>
      <c r="JV614">
        <v>18</v>
      </c>
      <c r="JW614">
        <v>478.114</v>
      </c>
      <c r="JX614">
        <v>441.308</v>
      </c>
      <c r="JY614">
        <v>19.3529</v>
      </c>
      <c r="JZ614">
        <v>29.1111</v>
      </c>
      <c r="KA614">
        <v>30.0001</v>
      </c>
      <c r="KB614">
        <v>28.8275</v>
      </c>
      <c r="KC614">
        <v>28.903</v>
      </c>
      <c r="KD614">
        <v>6.67098</v>
      </c>
      <c r="KE614">
        <v>17.6964</v>
      </c>
      <c r="KF614">
        <v>19.4698</v>
      </c>
      <c r="KG614">
        <v>19.3521</v>
      </c>
      <c r="KH614">
        <v>65.8454</v>
      </c>
      <c r="KI614">
        <v>15.3779</v>
      </c>
      <c r="KJ614">
        <v>101.007</v>
      </c>
      <c r="KK614">
        <v>100.507</v>
      </c>
    </row>
    <row r="615" spans="1:297">
      <c r="A615">
        <v>599</v>
      </c>
      <c r="B615">
        <v>1761337887.6</v>
      </c>
      <c r="C615">
        <v>9847</v>
      </c>
      <c r="D615" t="s">
        <v>1647</v>
      </c>
      <c r="E615" t="s">
        <v>1648</v>
      </c>
      <c r="F615">
        <v>5</v>
      </c>
      <c r="G615" t="s">
        <v>1604</v>
      </c>
      <c r="H615" t="s">
        <v>436</v>
      </c>
      <c r="I615">
        <v>1761337879.814285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86.73904075185247</v>
      </c>
      <c r="AK615">
        <v>102.1481636363636</v>
      </c>
      <c r="AL615">
        <v>-3.326404458664388</v>
      </c>
      <c r="AM615">
        <v>65.4957018775858</v>
      </c>
      <c r="AN615">
        <f>(AP615 - AO615 + DY615*1E3/(8.314*(EA615+273.15)) * AR615/DX615 * AQ615) * DX615/(100*DL615) * 1000/(1000 - AP615)</f>
        <v>0</v>
      </c>
      <c r="AO615">
        <v>15.41696661613108</v>
      </c>
      <c r="AP615">
        <v>16.12327393939394</v>
      </c>
      <c r="AQ615">
        <v>3.241782093253931E-06</v>
      </c>
      <c r="AR615">
        <v>115.5068331192676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1761337879.814285</v>
      </c>
      <c r="DR615">
        <v>124.3668571428572</v>
      </c>
      <c r="DS615">
        <v>101.3131142857143</v>
      </c>
      <c r="DT615">
        <v>16.11786785714286</v>
      </c>
      <c r="DU615">
        <v>15.417575</v>
      </c>
      <c r="DV615">
        <v>124.2327142857143</v>
      </c>
      <c r="DW615">
        <v>15.9886</v>
      </c>
      <c r="DX615">
        <v>500.0140000000001</v>
      </c>
      <c r="DY615">
        <v>90.05522857142856</v>
      </c>
      <c r="DZ615">
        <v>0.04942393571428571</v>
      </c>
      <c r="EA615">
        <v>23.4408</v>
      </c>
      <c r="EB615">
        <v>23.99666428571429</v>
      </c>
      <c r="EC615">
        <v>999.9000000000002</v>
      </c>
      <c r="ED615">
        <v>0</v>
      </c>
      <c r="EE615">
        <v>0</v>
      </c>
      <c r="EF615">
        <v>9999.212857142858</v>
      </c>
      <c r="EG615">
        <v>0</v>
      </c>
      <c r="EH615">
        <v>1131.155357142857</v>
      </c>
      <c r="EI615">
        <v>23.05375714285714</v>
      </c>
      <c r="EJ615">
        <v>126.4042142857143</v>
      </c>
      <c r="EK615">
        <v>102.8995392857143</v>
      </c>
      <c r="EL615">
        <v>0.7003001428571427</v>
      </c>
      <c r="EM615">
        <v>101.3131142857143</v>
      </c>
      <c r="EN615">
        <v>15.417575</v>
      </c>
      <c r="EO615">
        <v>1.451498571428571</v>
      </c>
      <c r="EP615">
        <v>1.388433571428571</v>
      </c>
      <c r="EQ615">
        <v>12.46660357142857</v>
      </c>
      <c r="ER615">
        <v>11.79188928571429</v>
      </c>
      <c r="ES615">
        <v>1199.991428571429</v>
      </c>
      <c r="ET615">
        <v>0.9669920000000002</v>
      </c>
      <c r="EU615">
        <v>0.0330078</v>
      </c>
      <c r="EV615">
        <v>0</v>
      </c>
      <c r="EW615">
        <v>1457.878214285714</v>
      </c>
      <c r="EX615">
        <v>5.000560000000001</v>
      </c>
      <c r="EY615">
        <v>17405.06071428572</v>
      </c>
      <c r="EZ615">
        <v>10316.71428571429</v>
      </c>
      <c r="FA615">
        <v>37.30792857142858</v>
      </c>
      <c r="FB615">
        <v>39.93699999999999</v>
      </c>
      <c r="FC615">
        <v>38.24296428571428</v>
      </c>
      <c r="FD615">
        <v>38.93721428571428</v>
      </c>
      <c r="FE615">
        <v>38.64482142857143</v>
      </c>
      <c r="FF615">
        <v>1155.549642857143</v>
      </c>
      <c r="FG615">
        <v>39.44</v>
      </c>
      <c r="FH615">
        <v>0</v>
      </c>
      <c r="FI615">
        <v>1761337923.8</v>
      </c>
      <c r="FJ615">
        <v>0</v>
      </c>
      <c r="FK615">
        <v>1457.917307692308</v>
      </c>
      <c r="FL615">
        <v>-3.491623932034369</v>
      </c>
      <c r="FM615">
        <v>-54.86153853573041</v>
      </c>
      <c r="FN615">
        <v>17404.76538461539</v>
      </c>
      <c r="FO615">
        <v>15</v>
      </c>
      <c r="FP615">
        <v>0</v>
      </c>
      <c r="FQ615" t="s">
        <v>439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22.88454</v>
      </c>
      <c r="GD615">
        <v>2.937410881801039</v>
      </c>
      <c r="GE615">
        <v>0.2830929253796357</v>
      </c>
      <c r="GF615">
        <v>0</v>
      </c>
      <c r="GG615">
        <v>1458.139411764706</v>
      </c>
      <c r="GH615">
        <v>-3.676394190854106</v>
      </c>
      <c r="GI615">
        <v>0.4495745778378221</v>
      </c>
      <c r="GJ615">
        <v>0</v>
      </c>
      <c r="GK615">
        <v>0.69676415</v>
      </c>
      <c r="GL615">
        <v>0.05635267542213759</v>
      </c>
      <c r="GM615">
        <v>0.00549682412193623</v>
      </c>
      <c r="GN615">
        <v>1</v>
      </c>
      <c r="GO615">
        <v>1</v>
      </c>
      <c r="GP615">
        <v>3</v>
      </c>
      <c r="GQ615" t="s">
        <v>446</v>
      </c>
      <c r="GR615">
        <v>3.12907</v>
      </c>
      <c r="GS615">
        <v>2.72727</v>
      </c>
      <c r="GT615">
        <v>0.0242875</v>
      </c>
      <c r="GU615">
        <v>0.0188192</v>
      </c>
      <c r="GV615">
        <v>0.080389</v>
      </c>
      <c r="GW615">
        <v>0.0783459</v>
      </c>
      <c r="GX615">
        <v>29289.1</v>
      </c>
      <c r="GY615">
        <v>28602.8</v>
      </c>
      <c r="GZ615">
        <v>30560.7</v>
      </c>
      <c r="HA615">
        <v>29407.4</v>
      </c>
      <c r="HB615">
        <v>38773.1</v>
      </c>
      <c r="HC615">
        <v>35657.5</v>
      </c>
      <c r="HD615">
        <v>46730.9</v>
      </c>
      <c r="HE615">
        <v>43692.1</v>
      </c>
      <c r="HF615">
        <v>1.82307</v>
      </c>
      <c r="HG615">
        <v>1.81267</v>
      </c>
      <c r="HH615">
        <v>0.0536218</v>
      </c>
      <c r="HI615">
        <v>0</v>
      </c>
      <c r="HJ615">
        <v>23.1104</v>
      </c>
      <c r="HK615">
        <v>999.9</v>
      </c>
      <c r="HL615">
        <v>33</v>
      </c>
      <c r="HM615">
        <v>32.9</v>
      </c>
      <c r="HN615">
        <v>18.4081</v>
      </c>
      <c r="HO615">
        <v>63.4513</v>
      </c>
      <c r="HP615">
        <v>19.395</v>
      </c>
      <c r="HQ615">
        <v>1</v>
      </c>
      <c r="HR615">
        <v>0.153862</v>
      </c>
      <c r="HS615">
        <v>3.12407</v>
      </c>
      <c r="HT615">
        <v>20.1791</v>
      </c>
      <c r="HU615">
        <v>5.22717</v>
      </c>
      <c r="HV615">
        <v>11.974</v>
      </c>
      <c r="HW615">
        <v>4.97075</v>
      </c>
      <c r="HX615">
        <v>3.2896</v>
      </c>
      <c r="HY615">
        <v>9999</v>
      </c>
      <c r="HZ615">
        <v>9999</v>
      </c>
      <c r="IA615">
        <v>9999</v>
      </c>
      <c r="IB615">
        <v>999.9</v>
      </c>
      <c r="IC615">
        <v>4.97297</v>
      </c>
      <c r="ID615">
        <v>1.87741</v>
      </c>
      <c r="IE615">
        <v>1.87547</v>
      </c>
      <c r="IF615">
        <v>1.87836</v>
      </c>
      <c r="IG615">
        <v>1.87501</v>
      </c>
      <c r="IH615">
        <v>1.87856</v>
      </c>
      <c r="II615">
        <v>1.87568</v>
      </c>
      <c r="IJ615">
        <v>1.87685</v>
      </c>
      <c r="IK615">
        <v>0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0.08599999999999999</v>
      </c>
      <c r="IY615">
        <v>0.1294</v>
      </c>
      <c r="IZ615">
        <v>-0.1194416370607354</v>
      </c>
      <c r="JA615">
        <v>0.002211305909277446</v>
      </c>
      <c r="JB615">
        <v>-1.416678044876584E-06</v>
      </c>
      <c r="JC615">
        <v>5.589822708492042E-10</v>
      </c>
      <c r="JD615">
        <v>-0.0366444106193515</v>
      </c>
      <c r="JE615">
        <v>-0.003883289402147765</v>
      </c>
      <c r="JF615">
        <v>0.001294046794190009</v>
      </c>
      <c r="JG615">
        <v>-2.515066912705432E-05</v>
      </c>
      <c r="JH615">
        <v>14</v>
      </c>
      <c r="JI615">
        <v>2052</v>
      </c>
      <c r="JJ615">
        <v>1</v>
      </c>
      <c r="JK615">
        <v>21</v>
      </c>
      <c r="JL615">
        <v>29355631.5</v>
      </c>
      <c r="JM615">
        <v>29355631.5</v>
      </c>
      <c r="JN615">
        <v>0.299072</v>
      </c>
      <c r="JO615">
        <v>2.59033</v>
      </c>
      <c r="JP615">
        <v>1.39893</v>
      </c>
      <c r="JQ615">
        <v>2.32544</v>
      </c>
      <c r="JR615">
        <v>1.44897</v>
      </c>
      <c r="JS615">
        <v>2.60376</v>
      </c>
      <c r="JT615">
        <v>38.4279</v>
      </c>
      <c r="JU615">
        <v>23.8861</v>
      </c>
      <c r="JV615">
        <v>18</v>
      </c>
      <c r="JW615">
        <v>478.211</v>
      </c>
      <c r="JX615">
        <v>441.37</v>
      </c>
      <c r="JY615">
        <v>19.3539</v>
      </c>
      <c r="JZ615">
        <v>29.1111</v>
      </c>
      <c r="KA615">
        <v>30.0001</v>
      </c>
      <c r="KB615">
        <v>28.8277</v>
      </c>
      <c r="KC615">
        <v>28.903</v>
      </c>
      <c r="KD615">
        <v>5.96674</v>
      </c>
      <c r="KE615">
        <v>17.6964</v>
      </c>
      <c r="KF615">
        <v>19.4698</v>
      </c>
      <c r="KG615">
        <v>19.3547</v>
      </c>
      <c r="KH615">
        <v>52.4891</v>
      </c>
      <c r="KI615">
        <v>15.3657</v>
      </c>
      <c r="KJ615">
        <v>101.006</v>
      </c>
      <c r="KK615">
        <v>100.504</v>
      </c>
    </row>
    <row r="616" spans="1:297">
      <c r="A616">
        <v>600</v>
      </c>
      <c r="B616">
        <v>1761337892.6</v>
      </c>
      <c r="C616">
        <v>9852</v>
      </c>
      <c r="D616" t="s">
        <v>1649</v>
      </c>
      <c r="E616" t="s">
        <v>1650</v>
      </c>
      <c r="F616">
        <v>5</v>
      </c>
      <c r="G616" t="s">
        <v>1604</v>
      </c>
      <c r="H616" t="s">
        <v>436</v>
      </c>
      <c r="I616">
        <v>1761337885.1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70.23163485913014</v>
      </c>
      <c r="AK616">
        <v>85.66530606060603</v>
      </c>
      <c r="AL616">
        <v>-3.280236396446503</v>
      </c>
      <c r="AM616">
        <v>65.4957018775858</v>
      </c>
      <c r="AN616">
        <f>(AP616 - AO616 + DY616*1E3/(8.314*(EA616+273.15)) * AR616/DX616 * AQ616) * DX616/(100*DL616) * 1000/(1000 - AP616)</f>
        <v>0</v>
      </c>
      <c r="AO616">
        <v>15.41562617774381</v>
      </c>
      <c r="AP616">
        <v>16.12456909090908</v>
      </c>
      <c r="AQ616">
        <v>-3.036505742469105E-07</v>
      </c>
      <c r="AR616">
        <v>115.5068331192676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1761337885.1</v>
      </c>
      <c r="DR616">
        <v>107.0622</v>
      </c>
      <c r="DS616">
        <v>83.88780740740741</v>
      </c>
      <c r="DT616">
        <v>16.12117407407407</v>
      </c>
      <c r="DU616">
        <v>15.41657037037037</v>
      </c>
      <c r="DV616">
        <v>106.9609518518518</v>
      </c>
      <c r="DW616">
        <v>15.99184814814815</v>
      </c>
      <c r="DX616">
        <v>500.0015185185185</v>
      </c>
      <c r="DY616">
        <v>90.05455925925926</v>
      </c>
      <c r="DZ616">
        <v>0.04958592592592593</v>
      </c>
      <c r="EA616">
        <v>23.44138148148148</v>
      </c>
      <c r="EB616">
        <v>23.99623703703703</v>
      </c>
      <c r="EC616">
        <v>999.9000000000001</v>
      </c>
      <c r="ED616">
        <v>0</v>
      </c>
      <c r="EE616">
        <v>0</v>
      </c>
      <c r="EF616">
        <v>9992.725925925924</v>
      </c>
      <c r="EG616">
        <v>0</v>
      </c>
      <c r="EH616">
        <v>1131.141481481481</v>
      </c>
      <c r="EI616">
        <v>23.17440000000001</v>
      </c>
      <c r="EJ616">
        <v>108.8164037037037</v>
      </c>
      <c r="EK616">
        <v>85.20129259259257</v>
      </c>
      <c r="EL616">
        <v>0.7046120370370372</v>
      </c>
      <c r="EM616">
        <v>83.88780740740741</v>
      </c>
      <c r="EN616">
        <v>15.41657037037037</v>
      </c>
      <c r="EO616">
        <v>1.451785185185185</v>
      </c>
      <c r="EP616">
        <v>1.388331851851852</v>
      </c>
      <c r="EQ616">
        <v>12.46961111111111</v>
      </c>
      <c r="ER616">
        <v>11.79079259259259</v>
      </c>
      <c r="ES616">
        <v>1199.991851851852</v>
      </c>
      <c r="ET616">
        <v>0.9669920000000002</v>
      </c>
      <c r="EU616">
        <v>0.0330078</v>
      </c>
      <c r="EV616">
        <v>0</v>
      </c>
      <c r="EW616">
        <v>1457.53962962963</v>
      </c>
      <c r="EX616">
        <v>5.000560000000001</v>
      </c>
      <c r="EY616">
        <v>17400.1037037037</v>
      </c>
      <c r="EZ616">
        <v>10316.71851851852</v>
      </c>
      <c r="FA616">
        <v>37.36333333333334</v>
      </c>
      <c r="FB616">
        <v>39.9347037037037</v>
      </c>
      <c r="FC616">
        <v>38.28433333333333</v>
      </c>
      <c r="FD616">
        <v>38.97199999999999</v>
      </c>
      <c r="FE616">
        <v>38.68022222222222</v>
      </c>
      <c r="FF616">
        <v>1155.549629629629</v>
      </c>
      <c r="FG616">
        <v>39.44</v>
      </c>
      <c r="FH616">
        <v>0</v>
      </c>
      <c r="FI616">
        <v>1761337928.6</v>
      </c>
      <c r="FJ616">
        <v>0</v>
      </c>
      <c r="FK616">
        <v>1457.576153846154</v>
      </c>
      <c r="FL616">
        <v>-4.151111111589519</v>
      </c>
      <c r="FM616">
        <v>-59.53162397495847</v>
      </c>
      <c r="FN616">
        <v>17400.26538461538</v>
      </c>
      <c r="FO616">
        <v>15</v>
      </c>
      <c r="FP616">
        <v>0</v>
      </c>
      <c r="FQ616" t="s">
        <v>439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23.06364146341464</v>
      </c>
      <c r="GD616">
        <v>1.769778397212535</v>
      </c>
      <c r="GE616">
        <v>0.2204544441360207</v>
      </c>
      <c r="GF616">
        <v>0</v>
      </c>
      <c r="GG616">
        <v>1457.807647058824</v>
      </c>
      <c r="GH616">
        <v>-3.599694416860217</v>
      </c>
      <c r="GI616">
        <v>0.4327549151760061</v>
      </c>
      <c r="GJ616">
        <v>0</v>
      </c>
      <c r="GK616">
        <v>0.7016926097560976</v>
      </c>
      <c r="GL616">
        <v>0.05221421602787468</v>
      </c>
      <c r="GM616">
        <v>0.005248934288480173</v>
      </c>
      <c r="GN616">
        <v>1</v>
      </c>
      <c r="GO616">
        <v>1</v>
      </c>
      <c r="GP616">
        <v>3</v>
      </c>
      <c r="GQ616" t="s">
        <v>446</v>
      </c>
      <c r="GR616">
        <v>3.12894</v>
      </c>
      <c r="GS616">
        <v>2.72746</v>
      </c>
      <c r="GT616">
        <v>0.0204659</v>
      </c>
      <c r="GU616">
        <v>0.0149612</v>
      </c>
      <c r="GV616">
        <v>0.08039499999999999</v>
      </c>
      <c r="GW616">
        <v>0.0783436</v>
      </c>
      <c r="GX616">
        <v>29403.3</v>
      </c>
      <c r="GY616">
        <v>28714.8</v>
      </c>
      <c r="GZ616">
        <v>30560.2</v>
      </c>
      <c r="HA616">
        <v>29407</v>
      </c>
      <c r="HB616">
        <v>38771.9</v>
      </c>
      <c r="HC616">
        <v>35657</v>
      </c>
      <c r="HD616">
        <v>46730.1</v>
      </c>
      <c r="HE616">
        <v>43691.7</v>
      </c>
      <c r="HF616">
        <v>1.82255</v>
      </c>
      <c r="HG616">
        <v>1.81285</v>
      </c>
      <c r="HH616">
        <v>0.0537112</v>
      </c>
      <c r="HI616">
        <v>0</v>
      </c>
      <c r="HJ616">
        <v>23.1104</v>
      </c>
      <c r="HK616">
        <v>999.9</v>
      </c>
      <c r="HL616">
        <v>33</v>
      </c>
      <c r="HM616">
        <v>32.9</v>
      </c>
      <c r="HN616">
        <v>18.4083</v>
      </c>
      <c r="HO616">
        <v>63.7913</v>
      </c>
      <c r="HP616">
        <v>19.355</v>
      </c>
      <c r="HQ616">
        <v>1</v>
      </c>
      <c r="HR616">
        <v>0.153892</v>
      </c>
      <c r="HS616">
        <v>3.11907</v>
      </c>
      <c r="HT616">
        <v>20.1793</v>
      </c>
      <c r="HU616">
        <v>5.22672</v>
      </c>
      <c r="HV616">
        <v>11.974</v>
      </c>
      <c r="HW616">
        <v>4.9708</v>
      </c>
      <c r="HX616">
        <v>3.28963</v>
      </c>
      <c r="HY616">
        <v>9999</v>
      </c>
      <c r="HZ616">
        <v>9999</v>
      </c>
      <c r="IA616">
        <v>9999</v>
      </c>
      <c r="IB616">
        <v>999.9</v>
      </c>
      <c r="IC616">
        <v>4.97298</v>
      </c>
      <c r="ID616">
        <v>1.87743</v>
      </c>
      <c r="IE616">
        <v>1.87547</v>
      </c>
      <c r="IF616">
        <v>1.87836</v>
      </c>
      <c r="IG616">
        <v>1.875</v>
      </c>
      <c r="IH616">
        <v>1.87859</v>
      </c>
      <c r="II616">
        <v>1.87568</v>
      </c>
      <c r="IJ616">
        <v>1.87683</v>
      </c>
      <c r="IK616">
        <v>0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0.054</v>
      </c>
      <c r="IY616">
        <v>0.1294</v>
      </c>
      <c r="IZ616">
        <v>-0.1194416370607354</v>
      </c>
      <c r="JA616">
        <v>0.002211305909277446</v>
      </c>
      <c r="JB616">
        <v>-1.416678044876584E-06</v>
      </c>
      <c r="JC616">
        <v>5.589822708492042E-10</v>
      </c>
      <c r="JD616">
        <v>-0.0366444106193515</v>
      </c>
      <c r="JE616">
        <v>-0.003883289402147765</v>
      </c>
      <c r="JF616">
        <v>0.001294046794190009</v>
      </c>
      <c r="JG616">
        <v>-2.515066912705432E-05</v>
      </c>
      <c r="JH616">
        <v>14</v>
      </c>
      <c r="JI616">
        <v>2052</v>
      </c>
      <c r="JJ616">
        <v>1</v>
      </c>
      <c r="JK616">
        <v>21</v>
      </c>
      <c r="JL616">
        <v>29355631.5</v>
      </c>
      <c r="JM616">
        <v>29355631.5</v>
      </c>
      <c r="JN616">
        <v>0.263672</v>
      </c>
      <c r="JO616">
        <v>2.61108</v>
      </c>
      <c r="JP616">
        <v>1.39893</v>
      </c>
      <c r="JQ616">
        <v>2.32544</v>
      </c>
      <c r="JR616">
        <v>1.44897</v>
      </c>
      <c r="JS616">
        <v>2.5415</v>
      </c>
      <c r="JT616">
        <v>38.4279</v>
      </c>
      <c r="JU616">
        <v>23.8511</v>
      </c>
      <c r="JV616">
        <v>18</v>
      </c>
      <c r="JW616">
        <v>477.935</v>
      </c>
      <c r="JX616">
        <v>441.497</v>
      </c>
      <c r="JY616">
        <v>19.3563</v>
      </c>
      <c r="JZ616">
        <v>29.1132</v>
      </c>
      <c r="KA616">
        <v>30.0002</v>
      </c>
      <c r="KB616">
        <v>28.8296</v>
      </c>
      <c r="KC616">
        <v>28.9054</v>
      </c>
      <c r="KD616">
        <v>5.16831</v>
      </c>
      <c r="KE616">
        <v>17.6964</v>
      </c>
      <c r="KF616">
        <v>19.4698</v>
      </c>
      <c r="KG616">
        <v>19.3592</v>
      </c>
      <c r="KH616">
        <v>32.4521</v>
      </c>
      <c r="KI616">
        <v>15.3569</v>
      </c>
      <c r="KJ616">
        <v>101.004</v>
      </c>
      <c r="KK616">
        <v>100.503</v>
      </c>
    </row>
    <row r="617" spans="1:297">
      <c r="A617">
        <v>601</v>
      </c>
      <c r="B617">
        <v>1761337989.6</v>
      </c>
      <c r="C617">
        <v>9949</v>
      </c>
      <c r="D617" t="s">
        <v>1651</v>
      </c>
      <c r="E617" t="s">
        <v>1652</v>
      </c>
      <c r="F617">
        <v>5</v>
      </c>
      <c r="G617" t="s">
        <v>1604</v>
      </c>
      <c r="H617" t="s">
        <v>436</v>
      </c>
      <c r="I617">
        <v>1761337981.599999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426.5496315684103</v>
      </c>
      <c r="AK617">
        <v>421.464090909091</v>
      </c>
      <c r="AL617">
        <v>0.01175686624182696</v>
      </c>
      <c r="AM617">
        <v>65.4957018775858</v>
      </c>
      <c r="AN617">
        <f>(AP617 - AO617 + DY617*1E3/(8.314*(EA617+273.15)) * AR617/DX617 * AQ617) * DX617/(100*DL617) * 1000/(1000 - AP617)</f>
        <v>0</v>
      </c>
      <c r="AO617">
        <v>15.2691948293696</v>
      </c>
      <c r="AP617">
        <v>16.1361406060606</v>
      </c>
      <c r="AQ617">
        <v>9.37931105379499E-07</v>
      </c>
      <c r="AR617">
        <v>115.5068331192676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1761337981.599999</v>
      </c>
      <c r="DR617">
        <v>414.600064516129</v>
      </c>
      <c r="DS617">
        <v>420.0132258064516</v>
      </c>
      <c r="DT617">
        <v>16.13467419354839</v>
      </c>
      <c r="DU617">
        <v>15.27594193548387</v>
      </c>
      <c r="DV617">
        <v>414.0070967741936</v>
      </c>
      <c r="DW617">
        <v>16.00511290322581</v>
      </c>
      <c r="DX617">
        <v>499.9726129032259</v>
      </c>
      <c r="DY617">
        <v>90.0650064516129</v>
      </c>
      <c r="DZ617">
        <v>0.05050151290322581</v>
      </c>
      <c r="EA617">
        <v>23.44992580645162</v>
      </c>
      <c r="EB617">
        <v>23.98694516129033</v>
      </c>
      <c r="EC617">
        <v>999.9000000000003</v>
      </c>
      <c r="ED617">
        <v>0</v>
      </c>
      <c r="EE617">
        <v>0</v>
      </c>
      <c r="EF617">
        <v>10000.26612903226</v>
      </c>
      <c r="EG617">
        <v>0</v>
      </c>
      <c r="EH617">
        <v>1131.010967741936</v>
      </c>
      <c r="EI617">
        <v>-5.413067419354839</v>
      </c>
      <c r="EJ617">
        <v>421.3993225806452</v>
      </c>
      <c r="EK617">
        <v>426.5288064516129</v>
      </c>
      <c r="EL617">
        <v>0.8587388387096774</v>
      </c>
      <c r="EM617">
        <v>420.0132258064516</v>
      </c>
      <c r="EN617">
        <v>15.27594193548387</v>
      </c>
      <c r="EO617">
        <v>1.453171612903226</v>
      </c>
      <c r="EP617">
        <v>1.375829032258064</v>
      </c>
      <c r="EQ617">
        <v>12.48412903225806</v>
      </c>
      <c r="ER617">
        <v>11.65379677419355</v>
      </c>
      <c r="ES617">
        <v>1199.992580645162</v>
      </c>
      <c r="ET617">
        <v>0.9669922903225808</v>
      </c>
      <c r="EU617">
        <v>0.03300751612903226</v>
      </c>
      <c r="EV617">
        <v>0</v>
      </c>
      <c r="EW617">
        <v>1442.985161290322</v>
      </c>
      <c r="EX617">
        <v>5.000560000000002</v>
      </c>
      <c r="EY617">
        <v>17238.73548387097</v>
      </c>
      <c r="EZ617">
        <v>10316.71935483871</v>
      </c>
      <c r="FA617">
        <v>37.35254838709676</v>
      </c>
      <c r="FB617">
        <v>39.95732258064515</v>
      </c>
      <c r="FC617">
        <v>38.41709677419355</v>
      </c>
      <c r="FD617">
        <v>39.04190322580644</v>
      </c>
      <c r="FE617">
        <v>38.73764516129032</v>
      </c>
      <c r="FF617">
        <v>1155.552258064516</v>
      </c>
      <c r="FG617">
        <v>39.44000000000001</v>
      </c>
      <c r="FH617">
        <v>0</v>
      </c>
      <c r="FI617">
        <v>1761338025.8</v>
      </c>
      <c r="FJ617">
        <v>0</v>
      </c>
      <c r="FK617">
        <v>1442.998076923077</v>
      </c>
      <c r="FL617">
        <v>-1.851282064136515</v>
      </c>
      <c r="FM617">
        <v>-14.93675216861722</v>
      </c>
      <c r="FN617">
        <v>17238.58076923077</v>
      </c>
      <c r="FO617">
        <v>15</v>
      </c>
      <c r="FP617">
        <v>0</v>
      </c>
      <c r="FQ617" t="s">
        <v>439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-5.4395205</v>
      </c>
      <c r="GD617">
        <v>0.4635388367729864</v>
      </c>
      <c r="GE617">
        <v>0.06176064179354027</v>
      </c>
      <c r="GF617">
        <v>1</v>
      </c>
      <c r="GG617">
        <v>1443.015</v>
      </c>
      <c r="GH617">
        <v>-1.267074107560266</v>
      </c>
      <c r="GI617">
        <v>0.2951196168255948</v>
      </c>
      <c r="GJ617">
        <v>0</v>
      </c>
      <c r="GK617">
        <v>0.851996675</v>
      </c>
      <c r="GL617">
        <v>0.1554279061913693</v>
      </c>
      <c r="GM617">
        <v>0.01564047522198015</v>
      </c>
      <c r="GN617">
        <v>0</v>
      </c>
      <c r="GO617">
        <v>1</v>
      </c>
      <c r="GP617">
        <v>3</v>
      </c>
      <c r="GQ617" t="s">
        <v>446</v>
      </c>
      <c r="GR617">
        <v>3.12915</v>
      </c>
      <c r="GS617">
        <v>2.72779</v>
      </c>
      <c r="GT617">
        <v>0.08440010000000001</v>
      </c>
      <c r="GU617">
        <v>0.08574909999999999</v>
      </c>
      <c r="GV617">
        <v>0.0804396</v>
      </c>
      <c r="GW617">
        <v>0.077746</v>
      </c>
      <c r="GX617">
        <v>27484.3</v>
      </c>
      <c r="GY617">
        <v>26652.1</v>
      </c>
      <c r="GZ617">
        <v>30560</v>
      </c>
      <c r="HA617">
        <v>29407.2</v>
      </c>
      <c r="HB617">
        <v>38774.6</v>
      </c>
      <c r="HC617">
        <v>35685.7</v>
      </c>
      <c r="HD617">
        <v>46729.9</v>
      </c>
      <c r="HE617">
        <v>43692.3</v>
      </c>
      <c r="HF617">
        <v>1.82327</v>
      </c>
      <c r="HG617">
        <v>1.813</v>
      </c>
      <c r="HH617">
        <v>0.0537261</v>
      </c>
      <c r="HI617">
        <v>0</v>
      </c>
      <c r="HJ617">
        <v>23.1046</v>
      </c>
      <c r="HK617">
        <v>999.9</v>
      </c>
      <c r="HL617">
        <v>33</v>
      </c>
      <c r="HM617">
        <v>32.9</v>
      </c>
      <c r="HN617">
        <v>18.4084</v>
      </c>
      <c r="HO617">
        <v>63.4213</v>
      </c>
      <c r="HP617">
        <v>19.3229</v>
      </c>
      <c r="HQ617">
        <v>1</v>
      </c>
      <c r="HR617">
        <v>0.154545</v>
      </c>
      <c r="HS617">
        <v>3.04508</v>
      </c>
      <c r="HT617">
        <v>20.1813</v>
      </c>
      <c r="HU617">
        <v>5.23421</v>
      </c>
      <c r="HV617">
        <v>11.9742</v>
      </c>
      <c r="HW617">
        <v>4.9714</v>
      </c>
      <c r="HX617">
        <v>3.29038</v>
      </c>
      <c r="HY617">
        <v>9999</v>
      </c>
      <c r="HZ617">
        <v>9999</v>
      </c>
      <c r="IA617">
        <v>9999</v>
      </c>
      <c r="IB617">
        <v>999.9</v>
      </c>
      <c r="IC617">
        <v>4.97296</v>
      </c>
      <c r="ID617">
        <v>1.87744</v>
      </c>
      <c r="IE617">
        <v>1.87558</v>
      </c>
      <c r="IF617">
        <v>1.87837</v>
      </c>
      <c r="IG617">
        <v>1.87504</v>
      </c>
      <c r="IH617">
        <v>1.87864</v>
      </c>
      <c r="II617">
        <v>1.87573</v>
      </c>
      <c r="IJ617">
        <v>1.87689</v>
      </c>
      <c r="IK617">
        <v>0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0.593</v>
      </c>
      <c r="IY617">
        <v>0.1296</v>
      </c>
      <c r="IZ617">
        <v>-0.1194416370607354</v>
      </c>
      <c r="JA617">
        <v>0.002211305909277446</v>
      </c>
      <c r="JB617">
        <v>-1.416678044876584E-06</v>
      </c>
      <c r="JC617">
        <v>5.589822708492042E-10</v>
      </c>
      <c r="JD617">
        <v>-0.0366444106193515</v>
      </c>
      <c r="JE617">
        <v>-0.003883289402147765</v>
      </c>
      <c r="JF617">
        <v>0.001294046794190009</v>
      </c>
      <c r="JG617">
        <v>-2.515066912705432E-05</v>
      </c>
      <c r="JH617">
        <v>14</v>
      </c>
      <c r="JI617">
        <v>2052</v>
      </c>
      <c r="JJ617">
        <v>1</v>
      </c>
      <c r="JK617">
        <v>21</v>
      </c>
      <c r="JL617">
        <v>29355633.2</v>
      </c>
      <c r="JM617">
        <v>29355633.2</v>
      </c>
      <c r="JN617">
        <v>1.10474</v>
      </c>
      <c r="JO617">
        <v>2.55493</v>
      </c>
      <c r="JP617">
        <v>1.39893</v>
      </c>
      <c r="JQ617">
        <v>2.32544</v>
      </c>
      <c r="JR617">
        <v>1.44897</v>
      </c>
      <c r="JS617">
        <v>2.60742</v>
      </c>
      <c r="JT617">
        <v>38.4279</v>
      </c>
      <c r="JU617">
        <v>23.8774</v>
      </c>
      <c r="JV617">
        <v>18</v>
      </c>
      <c r="JW617">
        <v>478.412</v>
      </c>
      <c r="JX617">
        <v>441.664</v>
      </c>
      <c r="JY617">
        <v>19.4034</v>
      </c>
      <c r="JZ617">
        <v>29.1261</v>
      </c>
      <c r="KA617">
        <v>29.9999</v>
      </c>
      <c r="KB617">
        <v>28.8419</v>
      </c>
      <c r="KC617">
        <v>28.9153</v>
      </c>
      <c r="KD617">
        <v>22.1414</v>
      </c>
      <c r="KE617">
        <v>19.1138</v>
      </c>
      <c r="KF617">
        <v>19.4698</v>
      </c>
      <c r="KG617">
        <v>19.4061</v>
      </c>
      <c r="KH617">
        <v>420</v>
      </c>
      <c r="KI617">
        <v>15.1826</v>
      </c>
      <c r="KJ617">
        <v>101.004</v>
      </c>
      <c r="KK617">
        <v>100.504</v>
      </c>
    </row>
    <row r="618" spans="1:297">
      <c r="A618">
        <v>602</v>
      </c>
      <c r="B618">
        <v>1761337994.6</v>
      </c>
      <c r="C618">
        <v>9954</v>
      </c>
      <c r="D618" t="s">
        <v>1653</v>
      </c>
      <c r="E618" t="s">
        <v>1654</v>
      </c>
      <c r="F618">
        <v>5</v>
      </c>
      <c r="G618" t="s">
        <v>1604</v>
      </c>
      <c r="H618" t="s">
        <v>436</v>
      </c>
      <c r="I618">
        <v>1761337986.755172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426.5030849180341</v>
      </c>
      <c r="AK618">
        <v>421.4802242424244</v>
      </c>
      <c r="AL618">
        <v>0.001992514198103508</v>
      </c>
      <c r="AM618">
        <v>65.4957018775858</v>
      </c>
      <c r="AN618">
        <f>(AP618 - AO618 + DY618*1E3/(8.314*(EA618+273.15)) * AR618/DX618 * AQ618) * DX618/(100*DL618) * 1000/(1000 - AP618)</f>
        <v>0</v>
      </c>
      <c r="AO618">
        <v>15.24648862785763</v>
      </c>
      <c r="AP618">
        <v>16.13302606060605</v>
      </c>
      <c r="AQ618">
        <v>-3.727399887593656E-06</v>
      </c>
      <c r="AR618">
        <v>115.5068331192676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1761337986.755172</v>
      </c>
      <c r="DR618">
        <v>414.6242068965518</v>
      </c>
      <c r="DS618">
        <v>420.1306551724138</v>
      </c>
      <c r="DT618">
        <v>16.13438620689655</v>
      </c>
      <c r="DU618">
        <v>15.26271724137931</v>
      </c>
      <c r="DV618">
        <v>414.0312413793103</v>
      </c>
      <c r="DW618">
        <v>16.00483103448276</v>
      </c>
      <c r="DX618">
        <v>499.9966206896552</v>
      </c>
      <c r="DY618">
        <v>90.06308275862071</v>
      </c>
      <c r="DZ618">
        <v>0.05024402068965516</v>
      </c>
      <c r="EA618">
        <v>23.44976896551724</v>
      </c>
      <c r="EB618">
        <v>23.98828275862068</v>
      </c>
      <c r="EC618">
        <v>999.9000000000002</v>
      </c>
      <c r="ED618">
        <v>0</v>
      </c>
      <c r="EE618">
        <v>0</v>
      </c>
      <c r="EF618">
        <v>10003.06413793103</v>
      </c>
      <c r="EG618">
        <v>0</v>
      </c>
      <c r="EH618">
        <v>1131.006551724138</v>
      </c>
      <c r="EI618">
        <v>-5.506402068965516</v>
      </c>
      <c r="EJ618">
        <v>421.4236896551724</v>
      </c>
      <c r="EK618">
        <v>426.6423448275862</v>
      </c>
      <c r="EL618">
        <v>0.8716731379310344</v>
      </c>
      <c r="EM618">
        <v>420.1306551724138</v>
      </c>
      <c r="EN618">
        <v>15.26271724137931</v>
      </c>
      <c r="EO618">
        <v>1.453114137931034</v>
      </c>
      <c r="EP618">
        <v>1.374608965517242</v>
      </c>
      <c r="EQ618">
        <v>12.48353103448276</v>
      </c>
      <c r="ER618">
        <v>11.64037586206896</v>
      </c>
      <c r="ES618">
        <v>1200.014827586207</v>
      </c>
      <c r="ET618">
        <v>0.9669929310344828</v>
      </c>
      <c r="EU618">
        <v>0.03300691034482758</v>
      </c>
      <c r="EV618">
        <v>0</v>
      </c>
      <c r="EW618">
        <v>1442.809655172414</v>
      </c>
      <c r="EX618">
        <v>5.000560000000001</v>
      </c>
      <c r="EY618">
        <v>17237.81034482759</v>
      </c>
      <c r="EZ618">
        <v>10316.90689655172</v>
      </c>
      <c r="FA618">
        <v>37.33803448275862</v>
      </c>
      <c r="FB618">
        <v>39.96524137931034</v>
      </c>
      <c r="FC618">
        <v>38.40275862068965</v>
      </c>
      <c r="FD618">
        <v>39.03196551724137</v>
      </c>
      <c r="FE618">
        <v>38.73679310344826</v>
      </c>
      <c r="FF618">
        <v>1155.574482758621</v>
      </c>
      <c r="FG618">
        <v>39.44</v>
      </c>
      <c r="FH618">
        <v>0</v>
      </c>
      <c r="FI618">
        <v>1761338030.6</v>
      </c>
      <c r="FJ618">
        <v>0</v>
      </c>
      <c r="FK618">
        <v>1442.829230769231</v>
      </c>
      <c r="FL618">
        <v>-1.548034202063877</v>
      </c>
      <c r="FM618">
        <v>-18.88888891069582</v>
      </c>
      <c r="FN618">
        <v>17237.55</v>
      </c>
      <c r="FO618">
        <v>15</v>
      </c>
      <c r="FP618">
        <v>0</v>
      </c>
      <c r="FQ618" t="s">
        <v>439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-5.427691749999999</v>
      </c>
      <c r="GD618">
        <v>-0.1519424015009349</v>
      </c>
      <c r="GE618">
        <v>0.1006618882171276</v>
      </c>
      <c r="GF618">
        <v>1</v>
      </c>
      <c r="GG618">
        <v>1442.950588235294</v>
      </c>
      <c r="GH618">
        <v>-1.402291831133043</v>
      </c>
      <c r="GI618">
        <v>0.2968554924386618</v>
      </c>
      <c r="GJ618">
        <v>0</v>
      </c>
      <c r="GK618">
        <v>0.8639251000000001</v>
      </c>
      <c r="GL618">
        <v>0.1566312720450247</v>
      </c>
      <c r="GM618">
        <v>0.01580023702638667</v>
      </c>
      <c r="GN618">
        <v>0</v>
      </c>
      <c r="GO618">
        <v>1</v>
      </c>
      <c r="GP618">
        <v>3</v>
      </c>
      <c r="GQ618" t="s">
        <v>446</v>
      </c>
      <c r="GR618">
        <v>3.12918</v>
      </c>
      <c r="GS618">
        <v>2.72729</v>
      </c>
      <c r="GT618">
        <v>0.08441079999999999</v>
      </c>
      <c r="GU618">
        <v>0.0860783</v>
      </c>
      <c r="GV618">
        <v>0.0804271</v>
      </c>
      <c r="GW618">
        <v>0.077726</v>
      </c>
      <c r="GX618">
        <v>27483.8</v>
      </c>
      <c r="GY618">
        <v>26642.9</v>
      </c>
      <c r="GZ618">
        <v>30559.7</v>
      </c>
      <c r="HA618">
        <v>29407.5</v>
      </c>
      <c r="HB618">
        <v>38775.1</v>
      </c>
      <c r="HC618">
        <v>35687.1</v>
      </c>
      <c r="HD618">
        <v>46730</v>
      </c>
      <c r="HE618">
        <v>43693.1</v>
      </c>
      <c r="HF618">
        <v>1.8232</v>
      </c>
      <c r="HG618">
        <v>1.81273</v>
      </c>
      <c r="HH618">
        <v>0.0532866</v>
      </c>
      <c r="HI618">
        <v>0</v>
      </c>
      <c r="HJ618">
        <v>23.1026</v>
      </c>
      <c r="HK618">
        <v>999.9</v>
      </c>
      <c r="HL618">
        <v>33</v>
      </c>
      <c r="HM618">
        <v>32.9</v>
      </c>
      <c r="HN618">
        <v>18.4078</v>
      </c>
      <c r="HO618">
        <v>63.0113</v>
      </c>
      <c r="HP618">
        <v>19.395</v>
      </c>
      <c r="HQ618">
        <v>1</v>
      </c>
      <c r="HR618">
        <v>0.154466</v>
      </c>
      <c r="HS618">
        <v>3.02602</v>
      </c>
      <c r="HT618">
        <v>20.1808</v>
      </c>
      <c r="HU618">
        <v>5.22927</v>
      </c>
      <c r="HV618">
        <v>11.9742</v>
      </c>
      <c r="HW618">
        <v>4.97025</v>
      </c>
      <c r="HX618">
        <v>3.28968</v>
      </c>
      <c r="HY618">
        <v>9999</v>
      </c>
      <c r="HZ618">
        <v>9999</v>
      </c>
      <c r="IA618">
        <v>9999</v>
      </c>
      <c r="IB618">
        <v>999.9</v>
      </c>
      <c r="IC618">
        <v>4.97296</v>
      </c>
      <c r="ID618">
        <v>1.87745</v>
      </c>
      <c r="IE618">
        <v>1.87556</v>
      </c>
      <c r="IF618">
        <v>1.87836</v>
      </c>
      <c r="IG618">
        <v>1.87506</v>
      </c>
      <c r="IH618">
        <v>1.87864</v>
      </c>
      <c r="II618">
        <v>1.87575</v>
      </c>
      <c r="IJ618">
        <v>1.87689</v>
      </c>
      <c r="IK618">
        <v>0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0.593</v>
      </c>
      <c r="IY618">
        <v>0.1296</v>
      </c>
      <c r="IZ618">
        <v>-0.1194416370607354</v>
      </c>
      <c r="JA618">
        <v>0.002211305909277446</v>
      </c>
      <c r="JB618">
        <v>-1.416678044876584E-06</v>
      </c>
      <c r="JC618">
        <v>5.589822708492042E-10</v>
      </c>
      <c r="JD618">
        <v>-0.0366444106193515</v>
      </c>
      <c r="JE618">
        <v>-0.003883289402147765</v>
      </c>
      <c r="JF618">
        <v>0.001294046794190009</v>
      </c>
      <c r="JG618">
        <v>-2.515066912705432E-05</v>
      </c>
      <c r="JH618">
        <v>14</v>
      </c>
      <c r="JI618">
        <v>2052</v>
      </c>
      <c r="JJ618">
        <v>1</v>
      </c>
      <c r="JK618">
        <v>21</v>
      </c>
      <c r="JL618">
        <v>29355633.2</v>
      </c>
      <c r="JM618">
        <v>29355633.2</v>
      </c>
      <c r="JN618">
        <v>1.12915</v>
      </c>
      <c r="JO618">
        <v>2.55615</v>
      </c>
      <c r="JP618">
        <v>1.39893</v>
      </c>
      <c r="JQ618">
        <v>2.32544</v>
      </c>
      <c r="JR618">
        <v>1.44897</v>
      </c>
      <c r="JS618">
        <v>2.61353</v>
      </c>
      <c r="JT618">
        <v>38.4279</v>
      </c>
      <c r="JU618">
        <v>23.8774</v>
      </c>
      <c r="JV618">
        <v>18</v>
      </c>
      <c r="JW618">
        <v>478.374</v>
      </c>
      <c r="JX618">
        <v>441.493</v>
      </c>
      <c r="JY618">
        <v>19.4135</v>
      </c>
      <c r="JZ618">
        <v>29.1261</v>
      </c>
      <c r="KA618">
        <v>30.0001</v>
      </c>
      <c r="KB618">
        <v>28.8424</v>
      </c>
      <c r="KC618">
        <v>28.9153</v>
      </c>
      <c r="KD618">
        <v>22.6781</v>
      </c>
      <c r="KE618">
        <v>19.1138</v>
      </c>
      <c r="KF618">
        <v>19.4698</v>
      </c>
      <c r="KG618">
        <v>19.4167</v>
      </c>
      <c r="KH618">
        <v>440.056</v>
      </c>
      <c r="KI618">
        <v>15.1717</v>
      </c>
      <c r="KJ618">
        <v>101.003</v>
      </c>
      <c r="KK618">
        <v>100.506</v>
      </c>
    </row>
    <row r="619" spans="1:297">
      <c r="A619">
        <v>603</v>
      </c>
      <c r="B619">
        <v>1761337999.6</v>
      </c>
      <c r="C619">
        <v>9959</v>
      </c>
      <c r="D619" t="s">
        <v>1655</v>
      </c>
      <c r="E619" t="s">
        <v>1656</v>
      </c>
      <c r="F619">
        <v>5</v>
      </c>
      <c r="G619" t="s">
        <v>1604</v>
      </c>
      <c r="H619" t="s">
        <v>436</v>
      </c>
      <c r="I619">
        <v>1761337991.832142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432.8626302356035</v>
      </c>
      <c r="AK619">
        <v>424.4162181818182</v>
      </c>
      <c r="AL619">
        <v>0.7275411639965412</v>
      </c>
      <c r="AM619">
        <v>65.4957018775858</v>
      </c>
      <c r="AN619">
        <f>(AP619 - AO619 + DY619*1E3/(8.314*(EA619+273.15)) * AR619/DX619 * AQ619) * DX619/(100*DL619) * 1000/(1000 - AP619)</f>
        <v>0</v>
      </c>
      <c r="AO619">
        <v>15.24536672717322</v>
      </c>
      <c r="AP619">
        <v>16.13139272727272</v>
      </c>
      <c r="AQ619">
        <v>-1.323808450583085E-06</v>
      </c>
      <c r="AR619">
        <v>115.5068331192676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1761337991.832142</v>
      </c>
      <c r="DR619">
        <v>415.0561071428571</v>
      </c>
      <c r="DS619">
        <v>422.601</v>
      </c>
      <c r="DT619">
        <v>16.13394642857143</v>
      </c>
      <c r="DU619">
        <v>15.25256428571428</v>
      </c>
      <c r="DV619">
        <v>414.4626785714286</v>
      </c>
      <c r="DW619">
        <v>16.00438214285714</v>
      </c>
      <c r="DX619">
        <v>499.9841785714285</v>
      </c>
      <c r="DY619">
        <v>90.06202857142856</v>
      </c>
      <c r="DZ619">
        <v>0.04990205357142858</v>
      </c>
      <c r="EA619">
        <v>23.45123571428571</v>
      </c>
      <c r="EB619">
        <v>23.98471785714286</v>
      </c>
      <c r="EC619">
        <v>999.9000000000002</v>
      </c>
      <c r="ED619">
        <v>0</v>
      </c>
      <c r="EE619">
        <v>0</v>
      </c>
      <c r="EF619">
        <v>9996.5625</v>
      </c>
      <c r="EG619">
        <v>0</v>
      </c>
      <c r="EH619">
        <v>1130.998571428572</v>
      </c>
      <c r="EI619">
        <v>-7.544905357142857</v>
      </c>
      <c r="EJ619">
        <v>421.8624999999999</v>
      </c>
      <c r="EK619">
        <v>429.1465357142857</v>
      </c>
      <c r="EL619">
        <v>0.8813736785714286</v>
      </c>
      <c r="EM619">
        <v>422.601</v>
      </c>
      <c r="EN619">
        <v>15.25256428571428</v>
      </c>
      <c r="EO619">
        <v>1.453055357142857</v>
      </c>
      <c r="EP619">
        <v>1.373677857142857</v>
      </c>
      <c r="EQ619">
        <v>12.482925</v>
      </c>
      <c r="ER619">
        <v>11.63013571428571</v>
      </c>
      <c r="ES619">
        <v>1200.006071428572</v>
      </c>
      <c r="ET619">
        <v>0.966992642857143</v>
      </c>
      <c r="EU619">
        <v>0.03300719285714286</v>
      </c>
      <c r="EV619">
        <v>0</v>
      </c>
      <c r="EW619">
        <v>1442.622142857143</v>
      </c>
      <c r="EX619">
        <v>5.000560000000001</v>
      </c>
      <c r="EY619">
        <v>17235.78214285714</v>
      </c>
      <c r="EZ619">
        <v>10316.83214285714</v>
      </c>
      <c r="FA619">
        <v>37.38803571428571</v>
      </c>
      <c r="FB619">
        <v>39.96849999999999</v>
      </c>
      <c r="FC619">
        <v>38.42378571428571</v>
      </c>
      <c r="FD619">
        <v>39.03771428571429</v>
      </c>
      <c r="FE619">
        <v>38.75196428571428</v>
      </c>
      <c r="FF619">
        <v>1155.566071428571</v>
      </c>
      <c r="FG619">
        <v>39.44</v>
      </c>
      <c r="FH619">
        <v>0</v>
      </c>
      <c r="FI619">
        <v>1761338035.4</v>
      </c>
      <c r="FJ619">
        <v>0</v>
      </c>
      <c r="FK619">
        <v>1442.634615384615</v>
      </c>
      <c r="FL619">
        <v>-2.584615404011783</v>
      </c>
      <c r="FM619">
        <v>-23.1350427226725</v>
      </c>
      <c r="FN619">
        <v>17235.61153846154</v>
      </c>
      <c r="FO619">
        <v>15</v>
      </c>
      <c r="FP619">
        <v>0</v>
      </c>
      <c r="FQ619" t="s">
        <v>439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-6.476247750000001</v>
      </c>
      <c r="GD619">
        <v>-15.91437962476547</v>
      </c>
      <c r="GE619">
        <v>2.185948181336291</v>
      </c>
      <c r="GF619">
        <v>0</v>
      </c>
      <c r="GG619">
        <v>1442.766764705882</v>
      </c>
      <c r="GH619">
        <v>-2.08632544719844</v>
      </c>
      <c r="GI619">
        <v>0.3562857460971035</v>
      </c>
      <c r="GJ619">
        <v>0</v>
      </c>
      <c r="GK619">
        <v>0.87454985</v>
      </c>
      <c r="GL619">
        <v>0.1265859737335835</v>
      </c>
      <c r="GM619">
        <v>0.01317512033635747</v>
      </c>
      <c r="GN619">
        <v>0</v>
      </c>
      <c r="GO619">
        <v>0</v>
      </c>
      <c r="GP619">
        <v>3</v>
      </c>
      <c r="GQ619" t="s">
        <v>497</v>
      </c>
      <c r="GR619">
        <v>3.12903</v>
      </c>
      <c r="GS619">
        <v>2.72719</v>
      </c>
      <c r="GT619">
        <v>0.0849437</v>
      </c>
      <c r="GU619">
        <v>0.0879641</v>
      </c>
      <c r="GV619">
        <v>0.0804267</v>
      </c>
      <c r="GW619">
        <v>0.07769280000000001</v>
      </c>
      <c r="GX619">
        <v>27467.5</v>
      </c>
      <c r="GY619">
        <v>26588.1</v>
      </c>
      <c r="GZ619">
        <v>30559.4</v>
      </c>
      <c r="HA619">
        <v>29407.7</v>
      </c>
      <c r="HB619">
        <v>38774.7</v>
      </c>
      <c r="HC619">
        <v>35688.6</v>
      </c>
      <c r="HD619">
        <v>46729.3</v>
      </c>
      <c r="HE619">
        <v>43693.1</v>
      </c>
      <c r="HF619">
        <v>1.82323</v>
      </c>
      <c r="HG619">
        <v>1.8128</v>
      </c>
      <c r="HH619">
        <v>0.0535995</v>
      </c>
      <c r="HI619">
        <v>0</v>
      </c>
      <c r="HJ619">
        <v>23.1025</v>
      </c>
      <c r="HK619">
        <v>999.9</v>
      </c>
      <c r="HL619">
        <v>33</v>
      </c>
      <c r="HM619">
        <v>32.9</v>
      </c>
      <c r="HN619">
        <v>18.408</v>
      </c>
      <c r="HO619">
        <v>63.4113</v>
      </c>
      <c r="HP619">
        <v>19.347</v>
      </c>
      <c r="HQ619">
        <v>1</v>
      </c>
      <c r="HR619">
        <v>0.154548</v>
      </c>
      <c r="HS619">
        <v>3.02377</v>
      </c>
      <c r="HT619">
        <v>20.1808</v>
      </c>
      <c r="HU619">
        <v>5.22987</v>
      </c>
      <c r="HV619">
        <v>11.974</v>
      </c>
      <c r="HW619">
        <v>4.97075</v>
      </c>
      <c r="HX619">
        <v>3.28958</v>
      </c>
      <c r="HY619">
        <v>9999</v>
      </c>
      <c r="HZ619">
        <v>9999</v>
      </c>
      <c r="IA619">
        <v>9999</v>
      </c>
      <c r="IB619">
        <v>999.9</v>
      </c>
      <c r="IC619">
        <v>4.97294</v>
      </c>
      <c r="ID619">
        <v>1.87745</v>
      </c>
      <c r="IE619">
        <v>1.87555</v>
      </c>
      <c r="IF619">
        <v>1.87838</v>
      </c>
      <c r="IG619">
        <v>1.87508</v>
      </c>
      <c r="IH619">
        <v>1.87864</v>
      </c>
      <c r="II619">
        <v>1.87575</v>
      </c>
      <c r="IJ619">
        <v>1.87691</v>
      </c>
      <c r="IK619">
        <v>0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0.597</v>
      </c>
      <c r="IY619">
        <v>0.1295</v>
      </c>
      <c r="IZ619">
        <v>-0.1194416370607354</v>
      </c>
      <c r="JA619">
        <v>0.002211305909277446</v>
      </c>
      <c r="JB619">
        <v>-1.416678044876584E-06</v>
      </c>
      <c r="JC619">
        <v>5.589822708492042E-10</v>
      </c>
      <c r="JD619">
        <v>-0.0366444106193515</v>
      </c>
      <c r="JE619">
        <v>-0.003883289402147765</v>
      </c>
      <c r="JF619">
        <v>0.001294046794190009</v>
      </c>
      <c r="JG619">
        <v>-2.515066912705432E-05</v>
      </c>
      <c r="JH619">
        <v>14</v>
      </c>
      <c r="JI619">
        <v>2052</v>
      </c>
      <c r="JJ619">
        <v>1</v>
      </c>
      <c r="JK619">
        <v>21</v>
      </c>
      <c r="JL619">
        <v>29355633.3</v>
      </c>
      <c r="JM619">
        <v>29355633.3</v>
      </c>
      <c r="JN619">
        <v>1.15967</v>
      </c>
      <c r="JO619">
        <v>2.55981</v>
      </c>
      <c r="JP619">
        <v>1.39893</v>
      </c>
      <c r="JQ619">
        <v>2.32544</v>
      </c>
      <c r="JR619">
        <v>1.44897</v>
      </c>
      <c r="JS619">
        <v>2.59277</v>
      </c>
      <c r="JT619">
        <v>38.4279</v>
      </c>
      <c r="JU619">
        <v>23.8774</v>
      </c>
      <c r="JV619">
        <v>18</v>
      </c>
      <c r="JW619">
        <v>478.388</v>
      </c>
      <c r="JX619">
        <v>441.539</v>
      </c>
      <c r="JY619">
        <v>19.4243</v>
      </c>
      <c r="JZ619">
        <v>29.1261</v>
      </c>
      <c r="KA619">
        <v>30.0001</v>
      </c>
      <c r="KB619">
        <v>28.8424</v>
      </c>
      <c r="KC619">
        <v>28.9153</v>
      </c>
      <c r="KD619">
        <v>23.2856</v>
      </c>
      <c r="KE619">
        <v>19.4065</v>
      </c>
      <c r="KF619">
        <v>19.4698</v>
      </c>
      <c r="KG619">
        <v>19.4258</v>
      </c>
      <c r="KH619">
        <v>453.414</v>
      </c>
      <c r="KI619">
        <v>15.16</v>
      </c>
      <c r="KJ619">
        <v>101.002</v>
      </c>
      <c r="KK619">
        <v>100.506</v>
      </c>
    </row>
    <row r="620" spans="1:297">
      <c r="A620">
        <v>604</v>
      </c>
      <c r="B620">
        <v>1761338004.6</v>
      </c>
      <c r="C620">
        <v>9964</v>
      </c>
      <c r="D620" t="s">
        <v>1657</v>
      </c>
      <c r="E620" t="s">
        <v>1658</v>
      </c>
      <c r="F620">
        <v>5</v>
      </c>
      <c r="G620" t="s">
        <v>1604</v>
      </c>
      <c r="H620" t="s">
        <v>436</v>
      </c>
      <c r="I620">
        <v>1761337997.1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447.3691327303179</v>
      </c>
      <c r="AK620">
        <v>433.1477818181818</v>
      </c>
      <c r="AL620">
        <v>1.892304597190835</v>
      </c>
      <c r="AM620">
        <v>65.4957018775858</v>
      </c>
      <c r="AN620">
        <f>(AP620 - AO620 + DY620*1E3/(8.314*(EA620+273.15)) * AR620/DX620 * AQ620) * DX620/(100*DL620) * 1000/(1000 - AP620)</f>
        <v>0</v>
      </c>
      <c r="AO620">
        <v>15.20683095269047</v>
      </c>
      <c r="AP620">
        <v>16.12459696969697</v>
      </c>
      <c r="AQ620">
        <v>4.469541622489914E-06</v>
      </c>
      <c r="AR620">
        <v>115.5068331192676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1761337997.1</v>
      </c>
      <c r="DR620">
        <v>417.6231111111111</v>
      </c>
      <c r="DS620">
        <v>430.0805555555556</v>
      </c>
      <c r="DT620">
        <v>16.13246666666667</v>
      </c>
      <c r="DU620">
        <v>15.23009259259259</v>
      </c>
      <c r="DV620">
        <v>417.0263703703704</v>
      </c>
      <c r="DW620">
        <v>16.00291851851852</v>
      </c>
      <c r="DX620">
        <v>500.0265925925926</v>
      </c>
      <c r="DY620">
        <v>90.06337407407409</v>
      </c>
      <c r="DZ620">
        <v>0.04934878148148147</v>
      </c>
      <c r="EA620">
        <v>23.45231851851852</v>
      </c>
      <c r="EB620">
        <v>23.98527037037037</v>
      </c>
      <c r="EC620">
        <v>999.9000000000001</v>
      </c>
      <c r="ED620">
        <v>0</v>
      </c>
      <c r="EE620">
        <v>0</v>
      </c>
      <c r="EF620">
        <v>10009.95296296296</v>
      </c>
      <c r="EG620">
        <v>0</v>
      </c>
      <c r="EH620">
        <v>1130.992962962963</v>
      </c>
      <c r="EI620">
        <v>-12.45739814814815</v>
      </c>
      <c r="EJ620">
        <v>424.4709259259259</v>
      </c>
      <c r="EK620">
        <v>436.7317407407408</v>
      </c>
      <c r="EL620">
        <v>0.9023605925925927</v>
      </c>
      <c r="EM620">
        <v>430.0805555555556</v>
      </c>
      <c r="EN620">
        <v>15.23009259259259</v>
      </c>
      <c r="EO620">
        <v>1.452942592592593</v>
      </c>
      <c r="EP620">
        <v>1.371673333333334</v>
      </c>
      <c r="EQ620">
        <v>12.48174444444444</v>
      </c>
      <c r="ER620">
        <v>11.60804814814815</v>
      </c>
      <c r="ES620">
        <v>1200.005555555556</v>
      </c>
      <c r="ET620">
        <v>0.9669926666666668</v>
      </c>
      <c r="EU620">
        <v>0.03300717037037037</v>
      </c>
      <c r="EV620">
        <v>0</v>
      </c>
      <c r="EW620">
        <v>1442.365555555555</v>
      </c>
      <c r="EX620">
        <v>5.000560000000001</v>
      </c>
      <c r="EY620">
        <v>17233.04814814815</v>
      </c>
      <c r="EZ620">
        <v>10316.83703703704</v>
      </c>
      <c r="FA620">
        <v>37.30988888888889</v>
      </c>
      <c r="FB620">
        <v>39.96959259259259</v>
      </c>
      <c r="FC620">
        <v>38.42555555555555</v>
      </c>
      <c r="FD620">
        <v>39.02751851851852</v>
      </c>
      <c r="FE620">
        <v>38.75437037037037</v>
      </c>
      <c r="FF620">
        <v>1155.565555555555</v>
      </c>
      <c r="FG620">
        <v>39.44</v>
      </c>
      <c r="FH620">
        <v>0</v>
      </c>
      <c r="FI620">
        <v>1761338040.8</v>
      </c>
      <c r="FJ620">
        <v>0</v>
      </c>
      <c r="FK620">
        <v>1442.3708</v>
      </c>
      <c r="FL620">
        <v>-2.87384616672492</v>
      </c>
      <c r="FM620">
        <v>-40.40000007702598</v>
      </c>
      <c r="FN620">
        <v>17232.656</v>
      </c>
      <c r="FO620">
        <v>15</v>
      </c>
      <c r="FP620">
        <v>0</v>
      </c>
      <c r="FQ620" t="s">
        <v>439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-10.48122475</v>
      </c>
      <c r="GD620">
        <v>-57.24261579737336</v>
      </c>
      <c r="GE620">
        <v>5.964305447622543</v>
      </c>
      <c r="GF620">
        <v>0</v>
      </c>
      <c r="GG620">
        <v>1442.521470588235</v>
      </c>
      <c r="GH620">
        <v>-2.68220016078002</v>
      </c>
      <c r="GI620">
        <v>0.4297888151238162</v>
      </c>
      <c r="GJ620">
        <v>0</v>
      </c>
      <c r="GK620">
        <v>0.8930697250000001</v>
      </c>
      <c r="GL620">
        <v>0.2131642514071279</v>
      </c>
      <c r="GM620">
        <v>0.02331016270748393</v>
      </c>
      <c r="GN620">
        <v>0</v>
      </c>
      <c r="GO620">
        <v>0</v>
      </c>
      <c r="GP620">
        <v>3</v>
      </c>
      <c r="GQ620" t="s">
        <v>497</v>
      </c>
      <c r="GR620">
        <v>3.12938</v>
      </c>
      <c r="GS620">
        <v>2.72693</v>
      </c>
      <c r="GT620">
        <v>0.086335</v>
      </c>
      <c r="GU620">
        <v>0.09034109999999999</v>
      </c>
      <c r="GV620">
        <v>0.0803971</v>
      </c>
      <c r="GW620">
        <v>0.0774784</v>
      </c>
      <c r="GX620">
        <v>27425.8</v>
      </c>
      <c r="GY620">
        <v>26518.1</v>
      </c>
      <c r="GZ620">
        <v>30559.5</v>
      </c>
      <c r="HA620">
        <v>29406.9</v>
      </c>
      <c r="HB620">
        <v>38776.2</v>
      </c>
      <c r="HC620">
        <v>35696.3</v>
      </c>
      <c r="HD620">
        <v>46729.5</v>
      </c>
      <c r="HE620">
        <v>43692.1</v>
      </c>
      <c r="HF620">
        <v>1.82385</v>
      </c>
      <c r="HG620">
        <v>1.8123</v>
      </c>
      <c r="HH620">
        <v>0.0539012</v>
      </c>
      <c r="HI620">
        <v>0</v>
      </c>
      <c r="HJ620">
        <v>23.1007</v>
      </c>
      <c r="HK620">
        <v>999.9</v>
      </c>
      <c r="HL620">
        <v>33</v>
      </c>
      <c r="HM620">
        <v>32.9</v>
      </c>
      <c r="HN620">
        <v>18.4067</v>
      </c>
      <c r="HO620">
        <v>63.7213</v>
      </c>
      <c r="HP620">
        <v>19.1787</v>
      </c>
      <c r="HQ620">
        <v>1</v>
      </c>
      <c r="HR620">
        <v>0.154639</v>
      </c>
      <c r="HS620">
        <v>3.00127</v>
      </c>
      <c r="HT620">
        <v>20.1812</v>
      </c>
      <c r="HU620">
        <v>5.22942</v>
      </c>
      <c r="HV620">
        <v>11.974</v>
      </c>
      <c r="HW620">
        <v>4.9707</v>
      </c>
      <c r="HX620">
        <v>3.28958</v>
      </c>
      <c r="HY620">
        <v>9999</v>
      </c>
      <c r="HZ620">
        <v>9999</v>
      </c>
      <c r="IA620">
        <v>9999</v>
      </c>
      <c r="IB620">
        <v>999.9</v>
      </c>
      <c r="IC620">
        <v>4.97295</v>
      </c>
      <c r="ID620">
        <v>1.87744</v>
      </c>
      <c r="IE620">
        <v>1.87556</v>
      </c>
      <c r="IF620">
        <v>1.87838</v>
      </c>
      <c r="IG620">
        <v>1.87507</v>
      </c>
      <c r="IH620">
        <v>1.87865</v>
      </c>
      <c r="II620">
        <v>1.87576</v>
      </c>
      <c r="IJ620">
        <v>1.87691</v>
      </c>
      <c r="IK620">
        <v>0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0.61</v>
      </c>
      <c r="IY620">
        <v>0.1293</v>
      </c>
      <c r="IZ620">
        <v>-0.1194416370607354</v>
      </c>
      <c r="JA620">
        <v>0.002211305909277446</v>
      </c>
      <c r="JB620">
        <v>-1.416678044876584E-06</v>
      </c>
      <c r="JC620">
        <v>5.589822708492042E-10</v>
      </c>
      <c r="JD620">
        <v>-0.0366444106193515</v>
      </c>
      <c r="JE620">
        <v>-0.003883289402147765</v>
      </c>
      <c r="JF620">
        <v>0.001294046794190009</v>
      </c>
      <c r="JG620">
        <v>-2.515066912705432E-05</v>
      </c>
      <c r="JH620">
        <v>14</v>
      </c>
      <c r="JI620">
        <v>2052</v>
      </c>
      <c r="JJ620">
        <v>1</v>
      </c>
      <c r="JK620">
        <v>21</v>
      </c>
      <c r="JL620">
        <v>29355633.4</v>
      </c>
      <c r="JM620">
        <v>29355633.4</v>
      </c>
      <c r="JN620">
        <v>1.19507</v>
      </c>
      <c r="JO620">
        <v>2.56226</v>
      </c>
      <c r="JP620">
        <v>1.39893</v>
      </c>
      <c r="JQ620">
        <v>2.32544</v>
      </c>
      <c r="JR620">
        <v>1.44897</v>
      </c>
      <c r="JS620">
        <v>2.55127</v>
      </c>
      <c r="JT620">
        <v>38.4279</v>
      </c>
      <c r="JU620">
        <v>23.8511</v>
      </c>
      <c r="JV620">
        <v>18</v>
      </c>
      <c r="JW620">
        <v>478.731</v>
      </c>
      <c r="JX620">
        <v>441.237</v>
      </c>
      <c r="JY620">
        <v>19.4361</v>
      </c>
      <c r="JZ620">
        <v>29.1261</v>
      </c>
      <c r="KA620">
        <v>30</v>
      </c>
      <c r="KB620">
        <v>28.8424</v>
      </c>
      <c r="KC620">
        <v>28.9166</v>
      </c>
      <c r="KD620">
        <v>24.0051</v>
      </c>
      <c r="KE620">
        <v>19.4065</v>
      </c>
      <c r="KF620">
        <v>19.4698</v>
      </c>
      <c r="KG620">
        <v>19.4394</v>
      </c>
      <c r="KH620">
        <v>473.449</v>
      </c>
      <c r="KI620">
        <v>15.165</v>
      </c>
      <c r="KJ620">
        <v>101.003</v>
      </c>
      <c r="KK620">
        <v>100.504</v>
      </c>
    </row>
    <row r="621" spans="1:297">
      <c r="A621">
        <v>605</v>
      </c>
      <c r="B621">
        <v>1761338009.6</v>
      </c>
      <c r="C621">
        <v>9969</v>
      </c>
      <c r="D621" t="s">
        <v>1659</v>
      </c>
      <c r="E621" t="s">
        <v>1660</v>
      </c>
      <c r="F621">
        <v>5</v>
      </c>
      <c r="G621" t="s">
        <v>1604</v>
      </c>
      <c r="H621" t="s">
        <v>436</v>
      </c>
      <c r="I621">
        <v>1761338001.814285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463.7451331819128</v>
      </c>
      <c r="AK621">
        <v>445.8637757575758</v>
      </c>
      <c r="AL621">
        <v>2.623890627106054</v>
      </c>
      <c r="AM621">
        <v>65.4957018775858</v>
      </c>
      <c r="AN621">
        <f>(AP621 - AO621 + DY621*1E3/(8.314*(EA621+273.15)) * AR621/DX621 * AQ621) * DX621/(100*DL621) * 1000/(1000 - AP621)</f>
        <v>0</v>
      </c>
      <c r="AO621">
        <v>15.17400797327366</v>
      </c>
      <c r="AP621">
        <v>16.10938666666667</v>
      </c>
      <c r="AQ621">
        <v>-0.001894152782749502</v>
      </c>
      <c r="AR621">
        <v>115.5068331192676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1761338001.814285</v>
      </c>
      <c r="DR621">
        <v>423.5541785714286</v>
      </c>
      <c r="DS621">
        <v>441.9892857142858</v>
      </c>
      <c r="DT621">
        <v>16.12592142857143</v>
      </c>
      <c r="DU621">
        <v>15.20730714285714</v>
      </c>
      <c r="DV621">
        <v>422.9495714285714</v>
      </c>
      <c r="DW621">
        <v>15.99649285714286</v>
      </c>
      <c r="DX621">
        <v>500.0578928571429</v>
      </c>
      <c r="DY621">
        <v>90.06567500000001</v>
      </c>
      <c r="DZ621">
        <v>0.04915462499999999</v>
      </c>
      <c r="EA621">
        <v>23.45340714285714</v>
      </c>
      <c r="EB621">
        <v>23.98308571428571</v>
      </c>
      <c r="EC621">
        <v>999.9000000000002</v>
      </c>
      <c r="ED621">
        <v>0</v>
      </c>
      <c r="EE621">
        <v>0</v>
      </c>
      <c r="EF621">
        <v>10005.57464285714</v>
      </c>
      <c r="EG621">
        <v>0</v>
      </c>
      <c r="EH621">
        <v>1130.998214285715</v>
      </c>
      <c r="EI621">
        <v>-18.43501321428571</v>
      </c>
      <c r="EJ621">
        <v>430.4963928571428</v>
      </c>
      <c r="EK621">
        <v>448.8140357142858</v>
      </c>
      <c r="EL621">
        <v>0.9186082142857143</v>
      </c>
      <c r="EM621">
        <v>441.9892857142858</v>
      </c>
      <c r="EN621">
        <v>15.20730714285714</v>
      </c>
      <c r="EO621">
        <v>1.452391071428572</v>
      </c>
      <c r="EP621">
        <v>1.369655714285714</v>
      </c>
      <c r="EQ621">
        <v>12.47595714285714</v>
      </c>
      <c r="ER621">
        <v>11.58578214285714</v>
      </c>
      <c r="ES621">
        <v>1200.0025</v>
      </c>
      <c r="ET621">
        <v>0.9669926428571429</v>
      </c>
      <c r="EU621">
        <v>0.03300719285714285</v>
      </c>
      <c r="EV621">
        <v>0</v>
      </c>
      <c r="EW621">
        <v>1442.095357142857</v>
      </c>
      <c r="EX621">
        <v>5.000560000000001</v>
      </c>
      <c r="EY621">
        <v>17229.72142857143</v>
      </c>
      <c r="EZ621">
        <v>10316.80714285714</v>
      </c>
      <c r="FA621">
        <v>37.33014285714286</v>
      </c>
      <c r="FB621">
        <v>39.96167857142857</v>
      </c>
      <c r="FC621">
        <v>38.44828571428572</v>
      </c>
      <c r="FD621">
        <v>39.05099999999999</v>
      </c>
      <c r="FE621">
        <v>38.76757142857143</v>
      </c>
      <c r="FF621">
        <v>1155.5625</v>
      </c>
      <c r="FG621">
        <v>39.44</v>
      </c>
      <c r="FH621">
        <v>0</v>
      </c>
      <c r="FI621">
        <v>1761338045.6</v>
      </c>
      <c r="FJ621">
        <v>0</v>
      </c>
      <c r="FK621">
        <v>1442.0828</v>
      </c>
      <c r="FL621">
        <v>-3.05230770530824</v>
      </c>
      <c r="FM621">
        <v>-47.37692317101094</v>
      </c>
      <c r="FN621">
        <v>17229.16</v>
      </c>
      <c r="FO621">
        <v>15</v>
      </c>
      <c r="FP621">
        <v>0</v>
      </c>
      <c r="FQ621" t="s">
        <v>439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-14.2741285</v>
      </c>
      <c r="GD621">
        <v>-75.81008712945591</v>
      </c>
      <c r="GE621">
        <v>7.407642017316155</v>
      </c>
      <c r="GF621">
        <v>0</v>
      </c>
      <c r="GG621">
        <v>1442.324705882353</v>
      </c>
      <c r="GH621">
        <v>-2.967761654683645</v>
      </c>
      <c r="GI621">
        <v>0.4273325973863016</v>
      </c>
      <c r="GJ621">
        <v>0</v>
      </c>
      <c r="GK621">
        <v>0.9082367</v>
      </c>
      <c r="GL621">
        <v>0.2339021763602258</v>
      </c>
      <c r="GM621">
        <v>0.0252859099541622</v>
      </c>
      <c r="GN621">
        <v>0</v>
      </c>
      <c r="GO621">
        <v>0</v>
      </c>
      <c r="GP621">
        <v>3</v>
      </c>
      <c r="GQ621" t="s">
        <v>497</v>
      </c>
      <c r="GR621">
        <v>3.12931</v>
      </c>
      <c r="GS621">
        <v>2.7262</v>
      </c>
      <c r="GT621">
        <v>0.088269</v>
      </c>
      <c r="GU621">
        <v>0.0928017</v>
      </c>
      <c r="GV621">
        <v>0.08034570000000001</v>
      </c>
      <c r="GW621">
        <v>0.0774608</v>
      </c>
      <c r="GX621">
        <v>27367.8</v>
      </c>
      <c r="GY621">
        <v>26446.7</v>
      </c>
      <c r="GZ621">
        <v>30559.6</v>
      </c>
      <c r="HA621">
        <v>29407.3</v>
      </c>
      <c r="HB621">
        <v>38778.7</v>
      </c>
      <c r="HC621">
        <v>35697.3</v>
      </c>
      <c r="HD621">
        <v>46729.7</v>
      </c>
      <c r="HE621">
        <v>43692.3</v>
      </c>
      <c r="HF621">
        <v>1.82365</v>
      </c>
      <c r="HG621">
        <v>1.8125</v>
      </c>
      <c r="HH621">
        <v>0.0539385</v>
      </c>
      <c r="HI621">
        <v>0</v>
      </c>
      <c r="HJ621">
        <v>23.1007</v>
      </c>
      <c r="HK621">
        <v>999.9</v>
      </c>
      <c r="HL621">
        <v>33</v>
      </c>
      <c r="HM621">
        <v>32.9</v>
      </c>
      <c r="HN621">
        <v>18.4063</v>
      </c>
      <c r="HO621">
        <v>63.1613</v>
      </c>
      <c r="HP621">
        <v>19.0745</v>
      </c>
      <c r="HQ621">
        <v>1</v>
      </c>
      <c r="HR621">
        <v>0.154505</v>
      </c>
      <c r="HS621">
        <v>3.00228</v>
      </c>
      <c r="HT621">
        <v>20.1811</v>
      </c>
      <c r="HU621">
        <v>5.22882</v>
      </c>
      <c r="HV621">
        <v>11.9742</v>
      </c>
      <c r="HW621">
        <v>4.97025</v>
      </c>
      <c r="HX621">
        <v>3.2896</v>
      </c>
      <c r="HY621">
        <v>9999</v>
      </c>
      <c r="HZ621">
        <v>9999</v>
      </c>
      <c r="IA621">
        <v>9999</v>
      </c>
      <c r="IB621">
        <v>999.9</v>
      </c>
      <c r="IC621">
        <v>4.97296</v>
      </c>
      <c r="ID621">
        <v>1.87744</v>
      </c>
      <c r="IE621">
        <v>1.87553</v>
      </c>
      <c r="IF621">
        <v>1.87838</v>
      </c>
      <c r="IG621">
        <v>1.87504</v>
      </c>
      <c r="IH621">
        <v>1.87865</v>
      </c>
      <c r="II621">
        <v>1.87575</v>
      </c>
      <c r="IJ621">
        <v>1.87694</v>
      </c>
      <c r="IK621">
        <v>0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0.627</v>
      </c>
      <c r="IY621">
        <v>0.1291</v>
      </c>
      <c r="IZ621">
        <v>-0.1194416370607354</v>
      </c>
      <c r="JA621">
        <v>0.002211305909277446</v>
      </c>
      <c r="JB621">
        <v>-1.416678044876584E-06</v>
      </c>
      <c r="JC621">
        <v>5.589822708492042E-10</v>
      </c>
      <c r="JD621">
        <v>-0.0366444106193515</v>
      </c>
      <c r="JE621">
        <v>-0.003883289402147765</v>
      </c>
      <c r="JF621">
        <v>0.001294046794190009</v>
      </c>
      <c r="JG621">
        <v>-2.515066912705432E-05</v>
      </c>
      <c r="JH621">
        <v>14</v>
      </c>
      <c r="JI621">
        <v>2052</v>
      </c>
      <c r="JJ621">
        <v>1</v>
      </c>
      <c r="JK621">
        <v>21</v>
      </c>
      <c r="JL621">
        <v>29355633.5</v>
      </c>
      <c r="JM621">
        <v>29355633.5</v>
      </c>
      <c r="JN621">
        <v>1.22803</v>
      </c>
      <c r="JO621">
        <v>2.56104</v>
      </c>
      <c r="JP621">
        <v>1.39893</v>
      </c>
      <c r="JQ621">
        <v>2.32544</v>
      </c>
      <c r="JR621">
        <v>1.44897</v>
      </c>
      <c r="JS621">
        <v>2.48779</v>
      </c>
      <c r="JT621">
        <v>38.4279</v>
      </c>
      <c r="JU621">
        <v>23.8598</v>
      </c>
      <c r="JV621">
        <v>18</v>
      </c>
      <c r="JW621">
        <v>478.621</v>
      </c>
      <c r="JX621">
        <v>441.371</v>
      </c>
      <c r="JY621">
        <v>19.447</v>
      </c>
      <c r="JZ621">
        <v>29.1261</v>
      </c>
      <c r="KA621">
        <v>30.0001</v>
      </c>
      <c r="KB621">
        <v>28.8424</v>
      </c>
      <c r="KC621">
        <v>28.9178</v>
      </c>
      <c r="KD621">
        <v>24.6486</v>
      </c>
      <c r="KE621">
        <v>19.4065</v>
      </c>
      <c r="KF621">
        <v>19.4698</v>
      </c>
      <c r="KG621">
        <v>19.4483</v>
      </c>
      <c r="KH621">
        <v>486.805</v>
      </c>
      <c r="KI621">
        <v>15.172</v>
      </c>
      <c r="KJ621">
        <v>101.003</v>
      </c>
      <c r="KK621">
        <v>100.505</v>
      </c>
    </row>
    <row r="622" spans="1:297">
      <c r="A622">
        <v>606</v>
      </c>
      <c r="B622">
        <v>1761338014.6</v>
      </c>
      <c r="C622">
        <v>9974</v>
      </c>
      <c r="D622" t="s">
        <v>1661</v>
      </c>
      <c r="E622" t="s">
        <v>1662</v>
      </c>
      <c r="F622">
        <v>5</v>
      </c>
      <c r="G622" t="s">
        <v>1604</v>
      </c>
      <c r="H622" t="s">
        <v>436</v>
      </c>
      <c r="I622">
        <v>1761338007.1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480.6965616828744</v>
      </c>
      <c r="AK622">
        <v>460.7826424242428</v>
      </c>
      <c r="AL622">
        <v>3.029084588625272</v>
      </c>
      <c r="AM622">
        <v>65.4957018775858</v>
      </c>
      <c r="AN622">
        <f>(AP622 - AO622 + DY622*1E3/(8.314*(EA622+273.15)) * AR622/DX622 * AQ622) * DX622/(100*DL622) * 1000/(1000 - AP622)</f>
        <v>0</v>
      </c>
      <c r="AO622">
        <v>15.17114750581263</v>
      </c>
      <c r="AP622">
        <v>16.10547393939393</v>
      </c>
      <c r="AQ622">
        <v>-0.0002963464004809751</v>
      </c>
      <c r="AR622">
        <v>115.5068331192676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1761338007.1</v>
      </c>
      <c r="DR622">
        <v>434.355037037037</v>
      </c>
      <c r="DS622">
        <v>458.5445185185185</v>
      </c>
      <c r="DT622">
        <v>16.11682592592593</v>
      </c>
      <c r="DU622">
        <v>15.18154074074074</v>
      </c>
      <c r="DV622">
        <v>433.7362962962962</v>
      </c>
      <c r="DW622">
        <v>15.98757037037037</v>
      </c>
      <c r="DX622">
        <v>500.02</v>
      </c>
      <c r="DY622">
        <v>90.06808888888889</v>
      </c>
      <c r="DZ622">
        <v>0.04911264444444444</v>
      </c>
      <c r="EA622">
        <v>23.4542037037037</v>
      </c>
      <c r="EB622">
        <v>23.98541851851851</v>
      </c>
      <c r="EC622">
        <v>999.9000000000001</v>
      </c>
      <c r="ED622">
        <v>0</v>
      </c>
      <c r="EE622">
        <v>0</v>
      </c>
      <c r="EF622">
        <v>9991.012592592593</v>
      </c>
      <c r="EG622">
        <v>0</v>
      </c>
      <c r="EH622">
        <v>1131.015925925926</v>
      </c>
      <c r="EI622">
        <v>-24.1894</v>
      </c>
      <c r="EJ622">
        <v>441.4701111111112</v>
      </c>
      <c r="EK622">
        <v>465.6128888888888</v>
      </c>
      <c r="EL622">
        <v>0.935283925925926</v>
      </c>
      <c r="EM622">
        <v>458.5445185185185</v>
      </c>
      <c r="EN622">
        <v>15.18154074074074</v>
      </c>
      <c r="EO622">
        <v>1.451612222222222</v>
      </c>
      <c r="EP622">
        <v>1.367371851851852</v>
      </c>
      <c r="EQ622">
        <v>12.46778518518518</v>
      </c>
      <c r="ER622">
        <v>11.56056666666667</v>
      </c>
      <c r="ES622">
        <v>1199.987407407408</v>
      </c>
      <c r="ET622">
        <v>0.9669923333333335</v>
      </c>
      <c r="EU622">
        <v>0.03300748518518518</v>
      </c>
      <c r="EV622">
        <v>0</v>
      </c>
      <c r="EW622">
        <v>1441.674814814815</v>
      </c>
      <c r="EX622">
        <v>5.000560000000001</v>
      </c>
      <c r="EY622">
        <v>17224.92222222223</v>
      </c>
      <c r="EZ622">
        <v>10316.68518518518</v>
      </c>
      <c r="FA622">
        <v>37.35859259259259</v>
      </c>
      <c r="FB622">
        <v>39.96725925925925</v>
      </c>
      <c r="FC622">
        <v>38.45103703703703</v>
      </c>
      <c r="FD622">
        <v>39.04818518518518</v>
      </c>
      <c r="FE622">
        <v>38.76592592592592</v>
      </c>
      <c r="FF622">
        <v>1155.547407407407</v>
      </c>
      <c r="FG622">
        <v>39.44</v>
      </c>
      <c r="FH622">
        <v>0</v>
      </c>
      <c r="FI622">
        <v>1761338050.4</v>
      </c>
      <c r="FJ622">
        <v>0</v>
      </c>
      <c r="FK622">
        <v>1441.6968</v>
      </c>
      <c r="FL622">
        <v>-5.861538450527473</v>
      </c>
      <c r="FM622">
        <v>-56.17692301642886</v>
      </c>
      <c r="FN622">
        <v>17224.888</v>
      </c>
      <c r="FO622">
        <v>15</v>
      </c>
      <c r="FP622">
        <v>0</v>
      </c>
      <c r="FQ622" t="s">
        <v>439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-19.91803414634147</v>
      </c>
      <c r="GD622">
        <v>-68.6282880836237</v>
      </c>
      <c r="GE622">
        <v>6.94422052916123</v>
      </c>
      <c r="GF622">
        <v>0</v>
      </c>
      <c r="GG622">
        <v>1441.909411764706</v>
      </c>
      <c r="GH622">
        <v>-4.374637130423611</v>
      </c>
      <c r="GI622">
        <v>0.5467978504651906</v>
      </c>
      <c r="GJ622">
        <v>0</v>
      </c>
      <c r="GK622">
        <v>0.9208532682926829</v>
      </c>
      <c r="GL622">
        <v>0.1934701254355385</v>
      </c>
      <c r="GM622">
        <v>0.02339381879797329</v>
      </c>
      <c r="GN622">
        <v>0</v>
      </c>
      <c r="GO622">
        <v>0</v>
      </c>
      <c r="GP622">
        <v>3</v>
      </c>
      <c r="GQ622" t="s">
        <v>497</v>
      </c>
      <c r="GR622">
        <v>3.12914</v>
      </c>
      <c r="GS622">
        <v>2.72709</v>
      </c>
      <c r="GT622">
        <v>0.0904764</v>
      </c>
      <c r="GU622">
        <v>0.09523959999999999</v>
      </c>
      <c r="GV622">
        <v>0.0803334</v>
      </c>
      <c r="GW622">
        <v>0.0774572</v>
      </c>
      <c r="GX622">
        <v>27301.5</v>
      </c>
      <c r="GY622">
        <v>26375.2</v>
      </c>
      <c r="GZ622">
        <v>30559.4</v>
      </c>
      <c r="HA622">
        <v>29406.9</v>
      </c>
      <c r="HB622">
        <v>38779.5</v>
      </c>
      <c r="HC622">
        <v>35697.2</v>
      </c>
      <c r="HD622">
        <v>46729.9</v>
      </c>
      <c r="HE622">
        <v>43691.8</v>
      </c>
      <c r="HF622">
        <v>1.82355</v>
      </c>
      <c r="HG622">
        <v>1.81282</v>
      </c>
      <c r="HH622">
        <v>0.0539385</v>
      </c>
      <c r="HI622">
        <v>0</v>
      </c>
      <c r="HJ622">
        <v>23.0988</v>
      </c>
      <c r="HK622">
        <v>999.9</v>
      </c>
      <c r="HL622">
        <v>33</v>
      </c>
      <c r="HM622">
        <v>32.9</v>
      </c>
      <c r="HN622">
        <v>18.4059</v>
      </c>
      <c r="HO622">
        <v>62.9613</v>
      </c>
      <c r="HP622">
        <v>19.0745</v>
      </c>
      <c r="HQ622">
        <v>1</v>
      </c>
      <c r="HR622">
        <v>0.154535</v>
      </c>
      <c r="HS622">
        <v>2.98832</v>
      </c>
      <c r="HT622">
        <v>20.1815</v>
      </c>
      <c r="HU622">
        <v>5.22972</v>
      </c>
      <c r="HV622">
        <v>11.974</v>
      </c>
      <c r="HW622">
        <v>4.9706</v>
      </c>
      <c r="HX622">
        <v>3.2896</v>
      </c>
      <c r="HY622">
        <v>9999</v>
      </c>
      <c r="HZ622">
        <v>9999</v>
      </c>
      <c r="IA622">
        <v>9999</v>
      </c>
      <c r="IB622">
        <v>999.9</v>
      </c>
      <c r="IC622">
        <v>4.973</v>
      </c>
      <c r="ID622">
        <v>1.87748</v>
      </c>
      <c r="IE622">
        <v>1.8756</v>
      </c>
      <c r="IF622">
        <v>1.87843</v>
      </c>
      <c r="IG622">
        <v>1.8751</v>
      </c>
      <c r="IH622">
        <v>1.87866</v>
      </c>
      <c r="II622">
        <v>1.87576</v>
      </c>
      <c r="IJ622">
        <v>1.87692</v>
      </c>
      <c r="IK622">
        <v>0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0.645</v>
      </c>
      <c r="IY622">
        <v>0.1291</v>
      </c>
      <c r="IZ622">
        <v>-0.1194416370607354</v>
      </c>
      <c r="JA622">
        <v>0.002211305909277446</v>
      </c>
      <c r="JB622">
        <v>-1.416678044876584E-06</v>
      </c>
      <c r="JC622">
        <v>5.589822708492042E-10</v>
      </c>
      <c r="JD622">
        <v>-0.0366444106193515</v>
      </c>
      <c r="JE622">
        <v>-0.003883289402147765</v>
      </c>
      <c r="JF622">
        <v>0.001294046794190009</v>
      </c>
      <c r="JG622">
        <v>-2.515066912705432E-05</v>
      </c>
      <c r="JH622">
        <v>14</v>
      </c>
      <c r="JI622">
        <v>2052</v>
      </c>
      <c r="JJ622">
        <v>1</v>
      </c>
      <c r="JK622">
        <v>21</v>
      </c>
      <c r="JL622">
        <v>29355633.6</v>
      </c>
      <c r="JM622">
        <v>29355633.6</v>
      </c>
      <c r="JN622">
        <v>1.26343</v>
      </c>
      <c r="JO622">
        <v>2.56348</v>
      </c>
      <c r="JP622">
        <v>1.39893</v>
      </c>
      <c r="JQ622">
        <v>2.32544</v>
      </c>
      <c r="JR622">
        <v>1.44897</v>
      </c>
      <c r="JS622">
        <v>2.44141</v>
      </c>
      <c r="JT622">
        <v>38.4279</v>
      </c>
      <c r="JU622">
        <v>23.8598</v>
      </c>
      <c r="JV622">
        <v>18</v>
      </c>
      <c r="JW622">
        <v>478.566</v>
      </c>
      <c r="JX622">
        <v>441.573</v>
      </c>
      <c r="JY622">
        <v>19.4578</v>
      </c>
      <c r="JZ622">
        <v>29.1261</v>
      </c>
      <c r="KA622">
        <v>30.0001</v>
      </c>
      <c r="KB622">
        <v>28.8424</v>
      </c>
      <c r="KC622">
        <v>28.9178</v>
      </c>
      <c r="KD622">
        <v>25.3692</v>
      </c>
      <c r="KE622">
        <v>19.4065</v>
      </c>
      <c r="KF622">
        <v>19.4698</v>
      </c>
      <c r="KG622">
        <v>19.4598</v>
      </c>
      <c r="KH622">
        <v>506.841</v>
      </c>
      <c r="KI622">
        <v>15.1672</v>
      </c>
      <c r="KJ622">
        <v>101.003</v>
      </c>
      <c r="KK622">
        <v>100.503</v>
      </c>
    </row>
    <row r="623" spans="1:297">
      <c r="A623">
        <v>607</v>
      </c>
      <c r="B623">
        <v>1761338019.6</v>
      </c>
      <c r="C623">
        <v>9979</v>
      </c>
      <c r="D623" t="s">
        <v>1663</v>
      </c>
      <c r="E623" t="s">
        <v>1664</v>
      </c>
      <c r="F623">
        <v>5</v>
      </c>
      <c r="G623" t="s">
        <v>1604</v>
      </c>
      <c r="H623" t="s">
        <v>436</v>
      </c>
      <c r="I623">
        <v>1761338011.814285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497.7222882237647</v>
      </c>
      <c r="AK623">
        <v>476.7079696969695</v>
      </c>
      <c r="AL623">
        <v>3.21113758674008</v>
      </c>
      <c r="AM623">
        <v>65.4957018775858</v>
      </c>
      <c r="AN623">
        <f>(AP623 - AO623 + DY623*1E3/(8.314*(EA623+273.15)) * AR623/DX623 * AQ623) * DX623/(100*DL623) * 1000/(1000 - AP623)</f>
        <v>0</v>
      </c>
      <c r="AO623">
        <v>15.17033385073169</v>
      </c>
      <c r="AP623">
        <v>16.1040793939394</v>
      </c>
      <c r="AQ623">
        <v>-1.823587631108269E-05</v>
      </c>
      <c r="AR623">
        <v>115.5068331192676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1761338011.814285</v>
      </c>
      <c r="DR623">
        <v>447.0502499999999</v>
      </c>
      <c r="DS623">
        <v>474.1516071428572</v>
      </c>
      <c r="DT623">
        <v>16.10866428571428</v>
      </c>
      <c r="DU623">
        <v>15.17191428571428</v>
      </c>
      <c r="DV623">
        <v>446.4151428571428</v>
      </c>
      <c r="DW623">
        <v>15.97956071428571</v>
      </c>
      <c r="DX623">
        <v>500.0071071428571</v>
      </c>
      <c r="DY623">
        <v>90.06860714285715</v>
      </c>
      <c r="DZ623">
        <v>0.04924519642857143</v>
      </c>
      <c r="EA623">
        <v>23.45647857142857</v>
      </c>
      <c r="EB623">
        <v>23.98531785714286</v>
      </c>
      <c r="EC623">
        <v>999.9000000000002</v>
      </c>
      <c r="ED623">
        <v>0</v>
      </c>
      <c r="EE623">
        <v>0</v>
      </c>
      <c r="EF623">
        <v>9974.928928571429</v>
      </c>
      <c r="EG623">
        <v>0</v>
      </c>
      <c r="EH623">
        <v>1131.033214285714</v>
      </c>
      <c r="EI623">
        <v>-27.10131785714286</v>
      </c>
      <c r="EJ623">
        <v>454.3695357142857</v>
      </c>
      <c r="EK623">
        <v>481.4561071428571</v>
      </c>
      <c r="EL623">
        <v>0.936757392857143</v>
      </c>
      <c r="EM623">
        <v>474.1516071428572</v>
      </c>
      <c r="EN623">
        <v>15.17191428571428</v>
      </c>
      <c r="EO623">
        <v>1.450886428571428</v>
      </c>
      <c r="EP623">
        <v>1.366512857142857</v>
      </c>
      <c r="EQ623">
        <v>12.46016785714286</v>
      </c>
      <c r="ER623">
        <v>11.55106785714286</v>
      </c>
      <c r="ES623">
        <v>1199.997857142857</v>
      </c>
      <c r="ET623">
        <v>0.966992642857143</v>
      </c>
      <c r="EU623">
        <v>0.03300718214285715</v>
      </c>
      <c r="EV623">
        <v>0</v>
      </c>
      <c r="EW623">
        <v>1441.26</v>
      </c>
      <c r="EX623">
        <v>5.000560000000001</v>
      </c>
      <c r="EY623">
        <v>17220.45357142857</v>
      </c>
      <c r="EZ623">
        <v>10316.76785714286</v>
      </c>
      <c r="FA623">
        <v>37.39932142857143</v>
      </c>
      <c r="FB623">
        <v>39.964</v>
      </c>
      <c r="FC623">
        <v>38.45057142857143</v>
      </c>
      <c r="FD623">
        <v>39.04875</v>
      </c>
      <c r="FE623">
        <v>38.75639285714285</v>
      </c>
      <c r="FF623">
        <v>1155.557857142857</v>
      </c>
      <c r="FG623">
        <v>39.44</v>
      </c>
      <c r="FH623">
        <v>0</v>
      </c>
      <c r="FI623">
        <v>1761338055.8</v>
      </c>
      <c r="FJ623">
        <v>0</v>
      </c>
      <c r="FK623">
        <v>1441.217307692307</v>
      </c>
      <c r="FL623">
        <v>-6.361367520843501</v>
      </c>
      <c r="FM623">
        <v>-63.11453001973237</v>
      </c>
      <c r="FN623">
        <v>17220.02692307692</v>
      </c>
      <c r="FO623">
        <v>15</v>
      </c>
      <c r="FP623">
        <v>0</v>
      </c>
      <c r="FQ623" t="s">
        <v>439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-25.2459925</v>
      </c>
      <c r="GD623">
        <v>-38.07102326454027</v>
      </c>
      <c r="GE623">
        <v>3.836326384406539</v>
      </c>
      <c r="GF623">
        <v>0</v>
      </c>
      <c r="GG623">
        <v>1441.475294117647</v>
      </c>
      <c r="GH623">
        <v>-5.447517189913479</v>
      </c>
      <c r="GI623">
        <v>0.6083064015779347</v>
      </c>
      <c r="GJ623">
        <v>0</v>
      </c>
      <c r="GK623">
        <v>0.9342602500000001</v>
      </c>
      <c r="GL623">
        <v>0.0252186641650999</v>
      </c>
      <c r="GM623">
        <v>0.010349562231684</v>
      </c>
      <c r="GN623">
        <v>1</v>
      </c>
      <c r="GO623">
        <v>1</v>
      </c>
      <c r="GP623">
        <v>3</v>
      </c>
      <c r="GQ623" t="s">
        <v>446</v>
      </c>
      <c r="GR623">
        <v>3.12917</v>
      </c>
      <c r="GS623">
        <v>2.72723</v>
      </c>
      <c r="GT623">
        <v>0.09278210000000001</v>
      </c>
      <c r="GU623">
        <v>0.0976505</v>
      </c>
      <c r="GV623">
        <v>0.0803309</v>
      </c>
      <c r="GW623">
        <v>0.0774552</v>
      </c>
      <c r="GX623">
        <v>27232.8</v>
      </c>
      <c r="GY623">
        <v>26305.2</v>
      </c>
      <c r="GZ623">
        <v>30560.1</v>
      </c>
      <c r="HA623">
        <v>29407.2</v>
      </c>
      <c r="HB623">
        <v>38780.4</v>
      </c>
      <c r="HC623">
        <v>35697.7</v>
      </c>
      <c r="HD623">
        <v>46730.7</v>
      </c>
      <c r="HE623">
        <v>43692.1</v>
      </c>
      <c r="HF623">
        <v>1.82332</v>
      </c>
      <c r="HG623">
        <v>1.81303</v>
      </c>
      <c r="HH623">
        <v>0.0541285</v>
      </c>
      <c r="HI623">
        <v>0</v>
      </c>
      <c r="HJ623">
        <v>23.0988</v>
      </c>
      <c r="HK623">
        <v>999.9</v>
      </c>
      <c r="HL623">
        <v>33</v>
      </c>
      <c r="HM623">
        <v>32.9</v>
      </c>
      <c r="HN623">
        <v>18.4065</v>
      </c>
      <c r="HO623">
        <v>63.4513</v>
      </c>
      <c r="HP623">
        <v>19.1266</v>
      </c>
      <c r="HQ623">
        <v>1</v>
      </c>
      <c r="HR623">
        <v>0.1545</v>
      </c>
      <c r="HS623">
        <v>2.98756</v>
      </c>
      <c r="HT623">
        <v>20.1816</v>
      </c>
      <c r="HU623">
        <v>5.22897</v>
      </c>
      <c r="HV623">
        <v>11.974</v>
      </c>
      <c r="HW623">
        <v>4.9705</v>
      </c>
      <c r="HX623">
        <v>3.2895</v>
      </c>
      <c r="HY623">
        <v>9999</v>
      </c>
      <c r="HZ623">
        <v>9999</v>
      </c>
      <c r="IA623">
        <v>9999</v>
      </c>
      <c r="IB623">
        <v>999.9</v>
      </c>
      <c r="IC623">
        <v>4.97295</v>
      </c>
      <c r="ID623">
        <v>1.87746</v>
      </c>
      <c r="IE623">
        <v>1.87557</v>
      </c>
      <c r="IF623">
        <v>1.8784</v>
      </c>
      <c r="IG623">
        <v>1.87507</v>
      </c>
      <c r="IH623">
        <v>1.87866</v>
      </c>
      <c r="II623">
        <v>1.87575</v>
      </c>
      <c r="IJ623">
        <v>1.87691</v>
      </c>
      <c r="IK623">
        <v>0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0.665</v>
      </c>
      <c r="IY623">
        <v>0.1291</v>
      </c>
      <c r="IZ623">
        <v>-0.1194416370607354</v>
      </c>
      <c r="JA623">
        <v>0.002211305909277446</v>
      </c>
      <c r="JB623">
        <v>-1.416678044876584E-06</v>
      </c>
      <c r="JC623">
        <v>5.589822708492042E-10</v>
      </c>
      <c r="JD623">
        <v>-0.0366444106193515</v>
      </c>
      <c r="JE623">
        <v>-0.003883289402147765</v>
      </c>
      <c r="JF623">
        <v>0.001294046794190009</v>
      </c>
      <c r="JG623">
        <v>-2.515066912705432E-05</v>
      </c>
      <c r="JH623">
        <v>14</v>
      </c>
      <c r="JI623">
        <v>2052</v>
      </c>
      <c r="JJ623">
        <v>1</v>
      </c>
      <c r="JK623">
        <v>21</v>
      </c>
      <c r="JL623">
        <v>29355633.7</v>
      </c>
      <c r="JM623">
        <v>29355633.7</v>
      </c>
      <c r="JN623">
        <v>1.29639</v>
      </c>
      <c r="JO623">
        <v>2.54883</v>
      </c>
      <c r="JP623">
        <v>1.39893</v>
      </c>
      <c r="JQ623">
        <v>2.32544</v>
      </c>
      <c r="JR623">
        <v>1.44897</v>
      </c>
      <c r="JS623">
        <v>2.53784</v>
      </c>
      <c r="JT623">
        <v>38.4034</v>
      </c>
      <c r="JU623">
        <v>23.8686</v>
      </c>
      <c r="JV623">
        <v>18</v>
      </c>
      <c r="JW623">
        <v>478.459</v>
      </c>
      <c r="JX623">
        <v>441.698</v>
      </c>
      <c r="JY623">
        <v>19.4686</v>
      </c>
      <c r="JZ623">
        <v>29.1261</v>
      </c>
      <c r="KA623">
        <v>30.0001</v>
      </c>
      <c r="KB623">
        <v>28.8448</v>
      </c>
      <c r="KC623">
        <v>28.9178</v>
      </c>
      <c r="KD623">
        <v>26.0089</v>
      </c>
      <c r="KE623">
        <v>19.4065</v>
      </c>
      <c r="KF623">
        <v>19.4698</v>
      </c>
      <c r="KG623">
        <v>19.4694</v>
      </c>
      <c r="KH623">
        <v>520.201</v>
      </c>
      <c r="KI623">
        <v>15.165</v>
      </c>
      <c r="KJ623">
        <v>101.005</v>
      </c>
      <c r="KK623">
        <v>100.504</v>
      </c>
    </row>
    <row r="624" spans="1:297">
      <c r="A624">
        <v>608</v>
      </c>
      <c r="B624">
        <v>1761338024.6</v>
      </c>
      <c r="C624">
        <v>9984</v>
      </c>
      <c r="D624" t="s">
        <v>1665</v>
      </c>
      <c r="E624" t="s">
        <v>1666</v>
      </c>
      <c r="F624">
        <v>5</v>
      </c>
      <c r="G624" t="s">
        <v>1604</v>
      </c>
      <c r="H624" t="s">
        <v>436</v>
      </c>
      <c r="I624">
        <v>1761338017.1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514.7089510342533</v>
      </c>
      <c r="AK624">
        <v>493.1326363636363</v>
      </c>
      <c r="AL624">
        <v>3.295662198094722</v>
      </c>
      <c r="AM624">
        <v>65.4957018775858</v>
      </c>
      <c r="AN624">
        <f>(AP624 - AO624 + DY624*1E3/(8.314*(EA624+273.15)) * AR624/DX624 * AQ624) * DX624/(100*DL624) * 1000/(1000 - AP624)</f>
        <v>0</v>
      </c>
      <c r="AO624">
        <v>15.17023955257064</v>
      </c>
      <c r="AP624">
        <v>16.10563515151514</v>
      </c>
      <c r="AQ624">
        <v>-1.851752632185164E-06</v>
      </c>
      <c r="AR624">
        <v>115.5068331192676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1761338017.1</v>
      </c>
      <c r="DR624">
        <v>462.9156296296297</v>
      </c>
      <c r="DS624">
        <v>491.8164074074074</v>
      </c>
      <c r="DT624">
        <v>16.10491481481481</v>
      </c>
      <c r="DU624">
        <v>15.17053333333333</v>
      </c>
      <c r="DV624">
        <v>462.2604814814815</v>
      </c>
      <c r="DW624">
        <v>15.97588148148148</v>
      </c>
      <c r="DX624">
        <v>499.9491481481481</v>
      </c>
      <c r="DY624">
        <v>90.06859259259259</v>
      </c>
      <c r="DZ624">
        <v>0.04946244074074074</v>
      </c>
      <c r="EA624">
        <v>23.45801481481481</v>
      </c>
      <c r="EB624">
        <v>23.98572962962963</v>
      </c>
      <c r="EC624">
        <v>999.9000000000001</v>
      </c>
      <c r="ED624">
        <v>0</v>
      </c>
      <c r="EE624">
        <v>0</v>
      </c>
      <c r="EF624">
        <v>9971.502592592593</v>
      </c>
      <c r="EG624">
        <v>0</v>
      </c>
      <c r="EH624">
        <v>1131.03037037037</v>
      </c>
      <c r="EI624">
        <v>-28.90071111111111</v>
      </c>
      <c r="EJ624">
        <v>470.492962962963</v>
      </c>
      <c r="EK624">
        <v>499.3923703703704</v>
      </c>
      <c r="EL624">
        <v>0.934387</v>
      </c>
      <c r="EM624">
        <v>491.8164074074074</v>
      </c>
      <c r="EN624">
        <v>15.17053333333333</v>
      </c>
      <c r="EO624">
        <v>1.450547777777777</v>
      </c>
      <c r="EP624">
        <v>1.366388518518518</v>
      </c>
      <c r="EQ624">
        <v>12.45661851851852</v>
      </c>
      <c r="ER624">
        <v>11.54968518518518</v>
      </c>
      <c r="ES624">
        <v>1199.985185185185</v>
      </c>
      <c r="ET624">
        <v>0.9669923333333335</v>
      </c>
      <c r="EU624">
        <v>0.03300747407407407</v>
      </c>
      <c r="EV624">
        <v>0</v>
      </c>
      <c r="EW624">
        <v>1440.684444444445</v>
      </c>
      <c r="EX624">
        <v>5.000560000000001</v>
      </c>
      <c r="EY624">
        <v>17214.67407407407</v>
      </c>
      <c r="EZ624">
        <v>10316.67407407408</v>
      </c>
      <c r="FA624">
        <v>37.39092592592593</v>
      </c>
      <c r="FB624">
        <v>39.97433333333333</v>
      </c>
      <c r="FC624">
        <v>38.43255555555555</v>
      </c>
      <c r="FD624">
        <v>39.0367037037037</v>
      </c>
      <c r="FE624">
        <v>38.74507407407408</v>
      </c>
      <c r="FF624">
        <v>1155.545185185185</v>
      </c>
      <c r="FG624">
        <v>39.44</v>
      </c>
      <c r="FH624">
        <v>0</v>
      </c>
      <c r="FI624">
        <v>1761338060.6</v>
      </c>
      <c r="FJ624">
        <v>0</v>
      </c>
      <c r="FK624">
        <v>1440.715</v>
      </c>
      <c r="FL624">
        <v>-5.571623925538153</v>
      </c>
      <c r="FM624">
        <v>-66.61880346658648</v>
      </c>
      <c r="FN624">
        <v>17214.70769230769</v>
      </c>
      <c r="FO624">
        <v>15</v>
      </c>
      <c r="FP624">
        <v>0</v>
      </c>
      <c r="FQ624" t="s">
        <v>439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-27.42615</v>
      </c>
      <c r="GD624">
        <v>-22.97968255159472</v>
      </c>
      <c r="GE624">
        <v>2.329716495520432</v>
      </c>
      <c r="GF624">
        <v>0</v>
      </c>
      <c r="GG624">
        <v>1441.095</v>
      </c>
      <c r="GH624">
        <v>-6.388540863482672</v>
      </c>
      <c r="GI624">
        <v>0.6560364498481857</v>
      </c>
      <c r="GJ624">
        <v>0</v>
      </c>
      <c r="GK624">
        <v>0.9366544250000001</v>
      </c>
      <c r="GL624">
        <v>-0.03406569230769434</v>
      </c>
      <c r="GM624">
        <v>0.003996153130746488</v>
      </c>
      <c r="GN624">
        <v>1</v>
      </c>
      <c r="GO624">
        <v>1</v>
      </c>
      <c r="GP624">
        <v>3</v>
      </c>
      <c r="GQ624" t="s">
        <v>446</v>
      </c>
      <c r="GR624">
        <v>3.1292</v>
      </c>
      <c r="GS624">
        <v>2.72721</v>
      </c>
      <c r="GT624">
        <v>0.0951164</v>
      </c>
      <c r="GU624">
        <v>0.0999907</v>
      </c>
      <c r="GV624">
        <v>0.08033559999999999</v>
      </c>
      <c r="GW624">
        <v>0.07745349999999999</v>
      </c>
      <c r="GX624">
        <v>27163.3</v>
      </c>
      <c r="GY624">
        <v>26236.4</v>
      </c>
      <c r="GZ624">
        <v>30560.7</v>
      </c>
      <c r="HA624">
        <v>29406.5</v>
      </c>
      <c r="HB624">
        <v>38781.1</v>
      </c>
      <c r="HC624">
        <v>35697.1</v>
      </c>
      <c r="HD624">
        <v>46731.5</v>
      </c>
      <c r="HE624">
        <v>43691.1</v>
      </c>
      <c r="HF624">
        <v>1.8232</v>
      </c>
      <c r="HG624">
        <v>1.8129</v>
      </c>
      <c r="HH624">
        <v>0.0537299</v>
      </c>
      <c r="HI624">
        <v>0</v>
      </c>
      <c r="HJ624">
        <v>23.0988</v>
      </c>
      <c r="HK624">
        <v>999.9</v>
      </c>
      <c r="HL624">
        <v>33</v>
      </c>
      <c r="HM624">
        <v>32.9</v>
      </c>
      <c r="HN624">
        <v>18.4058</v>
      </c>
      <c r="HO624">
        <v>63.2213</v>
      </c>
      <c r="HP624">
        <v>19.2308</v>
      </c>
      <c r="HQ624">
        <v>1</v>
      </c>
      <c r="HR624">
        <v>0.154647</v>
      </c>
      <c r="HS624">
        <v>2.98507</v>
      </c>
      <c r="HT624">
        <v>20.1815</v>
      </c>
      <c r="HU624">
        <v>5.22852</v>
      </c>
      <c r="HV624">
        <v>11.9742</v>
      </c>
      <c r="HW624">
        <v>4.9703</v>
      </c>
      <c r="HX624">
        <v>3.2894</v>
      </c>
      <c r="HY624">
        <v>9999</v>
      </c>
      <c r="HZ624">
        <v>9999</v>
      </c>
      <c r="IA624">
        <v>9999</v>
      </c>
      <c r="IB624">
        <v>999.9</v>
      </c>
      <c r="IC624">
        <v>4.97295</v>
      </c>
      <c r="ID624">
        <v>1.87744</v>
      </c>
      <c r="IE624">
        <v>1.87556</v>
      </c>
      <c r="IF624">
        <v>1.87836</v>
      </c>
      <c r="IG624">
        <v>1.87502</v>
      </c>
      <c r="IH624">
        <v>1.87863</v>
      </c>
      <c r="II624">
        <v>1.87575</v>
      </c>
      <c r="IJ624">
        <v>1.87686</v>
      </c>
      <c r="IK624">
        <v>0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0.6850000000000001</v>
      </c>
      <c r="IY624">
        <v>0.1291</v>
      </c>
      <c r="IZ624">
        <v>-0.1194416370607354</v>
      </c>
      <c r="JA624">
        <v>0.002211305909277446</v>
      </c>
      <c r="JB624">
        <v>-1.416678044876584E-06</v>
      </c>
      <c r="JC624">
        <v>5.589822708492042E-10</v>
      </c>
      <c r="JD624">
        <v>-0.0366444106193515</v>
      </c>
      <c r="JE624">
        <v>-0.003883289402147765</v>
      </c>
      <c r="JF624">
        <v>0.001294046794190009</v>
      </c>
      <c r="JG624">
        <v>-2.515066912705432E-05</v>
      </c>
      <c r="JH624">
        <v>14</v>
      </c>
      <c r="JI624">
        <v>2052</v>
      </c>
      <c r="JJ624">
        <v>1</v>
      </c>
      <c r="JK624">
        <v>21</v>
      </c>
      <c r="JL624">
        <v>29355633.7</v>
      </c>
      <c r="JM624">
        <v>29355633.7</v>
      </c>
      <c r="JN624">
        <v>1.33179</v>
      </c>
      <c r="JO624">
        <v>2.54395</v>
      </c>
      <c r="JP624">
        <v>1.39893</v>
      </c>
      <c r="JQ624">
        <v>2.32544</v>
      </c>
      <c r="JR624">
        <v>1.44897</v>
      </c>
      <c r="JS624">
        <v>2.59155</v>
      </c>
      <c r="JT624">
        <v>38.4279</v>
      </c>
      <c r="JU624">
        <v>23.8598</v>
      </c>
      <c r="JV624">
        <v>18</v>
      </c>
      <c r="JW624">
        <v>478.39</v>
      </c>
      <c r="JX624">
        <v>441.634</v>
      </c>
      <c r="JY624">
        <v>19.4779</v>
      </c>
      <c r="JZ624">
        <v>29.1263</v>
      </c>
      <c r="KA624">
        <v>30.0001</v>
      </c>
      <c r="KB624">
        <v>28.8448</v>
      </c>
      <c r="KC624">
        <v>28.9197</v>
      </c>
      <c r="KD624">
        <v>26.7309</v>
      </c>
      <c r="KE624">
        <v>19.4065</v>
      </c>
      <c r="KF624">
        <v>19.4698</v>
      </c>
      <c r="KG624">
        <v>19.4786</v>
      </c>
      <c r="KH624">
        <v>540.383</v>
      </c>
      <c r="KI624">
        <v>15.1643</v>
      </c>
      <c r="KJ624">
        <v>101.007</v>
      </c>
      <c r="KK624">
        <v>100.502</v>
      </c>
    </row>
    <row r="625" spans="1:297">
      <c r="A625">
        <v>609</v>
      </c>
      <c r="B625">
        <v>1761338029.6</v>
      </c>
      <c r="C625">
        <v>9989</v>
      </c>
      <c r="D625" t="s">
        <v>1667</v>
      </c>
      <c r="E625" t="s">
        <v>1668</v>
      </c>
      <c r="F625">
        <v>5</v>
      </c>
      <c r="G625" t="s">
        <v>1604</v>
      </c>
      <c r="H625" t="s">
        <v>436</v>
      </c>
      <c r="I625">
        <v>1761338021.814285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531.8117209030961</v>
      </c>
      <c r="AK625">
        <v>509.7700242424241</v>
      </c>
      <c r="AL625">
        <v>3.341585364605267</v>
      </c>
      <c r="AM625">
        <v>65.4957018775858</v>
      </c>
      <c r="AN625">
        <f>(AP625 - AO625 + DY625*1E3/(8.314*(EA625+273.15)) * AR625/DX625 * AQ625) * DX625/(100*DL625) * 1000/(1000 - AP625)</f>
        <v>0</v>
      </c>
      <c r="AO625">
        <v>15.16873385139043</v>
      </c>
      <c r="AP625">
        <v>16.10891636363636</v>
      </c>
      <c r="AQ625">
        <v>9.56926088067014E-05</v>
      </c>
      <c r="AR625">
        <v>115.5068331192676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1761338021.814285</v>
      </c>
      <c r="DR625">
        <v>477.8743214285714</v>
      </c>
      <c r="DS625">
        <v>507.6464285714286</v>
      </c>
      <c r="DT625">
        <v>16.10558214285714</v>
      </c>
      <c r="DU625">
        <v>15.1698</v>
      </c>
      <c r="DV625">
        <v>477.2005</v>
      </c>
      <c r="DW625">
        <v>15.97653214285714</v>
      </c>
      <c r="DX625">
        <v>500.0057857142858</v>
      </c>
      <c r="DY625">
        <v>90.06874285714288</v>
      </c>
      <c r="DZ625">
        <v>0.04950500357142857</v>
      </c>
      <c r="EA625">
        <v>23.45999285714286</v>
      </c>
      <c r="EB625">
        <v>23.98477857142857</v>
      </c>
      <c r="EC625">
        <v>999.9000000000002</v>
      </c>
      <c r="ED625">
        <v>0</v>
      </c>
      <c r="EE625">
        <v>0</v>
      </c>
      <c r="EF625">
        <v>9988.435714285715</v>
      </c>
      <c r="EG625">
        <v>0</v>
      </c>
      <c r="EH625">
        <v>1131.026428571428</v>
      </c>
      <c r="EI625">
        <v>-29.77202857142857</v>
      </c>
      <c r="EJ625">
        <v>485.69675</v>
      </c>
      <c r="EK625">
        <v>515.4658928571429</v>
      </c>
      <c r="EL625">
        <v>0.9357811071428571</v>
      </c>
      <c r="EM625">
        <v>507.6464285714286</v>
      </c>
      <c r="EN625">
        <v>15.1698</v>
      </c>
      <c r="EO625">
        <v>1.45061</v>
      </c>
      <c r="EP625">
        <v>1.366325</v>
      </c>
      <c r="EQ625">
        <v>12.45726428571429</v>
      </c>
      <c r="ER625">
        <v>11.54897857142857</v>
      </c>
      <c r="ES625">
        <v>1199.994642857143</v>
      </c>
      <c r="ET625">
        <v>0.9669926785714288</v>
      </c>
      <c r="EU625">
        <v>0.03300716785714285</v>
      </c>
      <c r="EV625">
        <v>0</v>
      </c>
      <c r="EW625">
        <v>1440.261785714286</v>
      </c>
      <c r="EX625">
        <v>5.000560000000001</v>
      </c>
      <c r="EY625">
        <v>17209.675</v>
      </c>
      <c r="EZ625">
        <v>10316.74285714286</v>
      </c>
      <c r="FA625">
        <v>37.42842857142858</v>
      </c>
      <c r="FB625">
        <v>39.97525</v>
      </c>
      <c r="FC625">
        <v>38.43060714285714</v>
      </c>
      <c r="FD625">
        <v>39.04649999999999</v>
      </c>
      <c r="FE625">
        <v>38.73410714285713</v>
      </c>
      <c r="FF625">
        <v>1155.554642857143</v>
      </c>
      <c r="FG625">
        <v>39.44</v>
      </c>
      <c r="FH625">
        <v>0</v>
      </c>
      <c r="FI625">
        <v>1761338065.4</v>
      </c>
      <c r="FJ625">
        <v>0</v>
      </c>
      <c r="FK625">
        <v>1440.293846153846</v>
      </c>
      <c r="FL625">
        <v>-5.496068379313346</v>
      </c>
      <c r="FM625">
        <v>-69.58974362571539</v>
      </c>
      <c r="FN625">
        <v>17209.65769230769</v>
      </c>
      <c r="FO625">
        <v>15</v>
      </c>
      <c r="FP625">
        <v>0</v>
      </c>
      <c r="FQ625" t="s">
        <v>439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-29.23679499999999</v>
      </c>
      <c r="GD625">
        <v>-11.12210206378975</v>
      </c>
      <c r="GE625">
        <v>1.107947630745695</v>
      </c>
      <c r="GF625">
        <v>0</v>
      </c>
      <c r="GG625">
        <v>1440.503823529412</v>
      </c>
      <c r="GH625">
        <v>-5.425974021896813</v>
      </c>
      <c r="GI625">
        <v>0.5667711162981969</v>
      </c>
      <c r="GJ625">
        <v>0</v>
      </c>
      <c r="GK625">
        <v>0.9355364250000001</v>
      </c>
      <c r="GL625">
        <v>0.01419497560975411</v>
      </c>
      <c r="GM625">
        <v>0.002124758408472601</v>
      </c>
      <c r="GN625">
        <v>1</v>
      </c>
      <c r="GO625">
        <v>1</v>
      </c>
      <c r="GP625">
        <v>3</v>
      </c>
      <c r="GQ625" t="s">
        <v>446</v>
      </c>
      <c r="GR625">
        <v>3.12926</v>
      </c>
      <c r="GS625">
        <v>2.72698</v>
      </c>
      <c r="GT625">
        <v>0.097445</v>
      </c>
      <c r="GU625">
        <v>0.102375</v>
      </c>
      <c r="GV625">
        <v>0.0803509</v>
      </c>
      <c r="GW625">
        <v>0.0774516</v>
      </c>
      <c r="GX625">
        <v>27092.7</v>
      </c>
      <c r="GY625">
        <v>26167.4</v>
      </c>
      <c r="GZ625">
        <v>30560</v>
      </c>
      <c r="HA625">
        <v>29407.1</v>
      </c>
      <c r="HB625">
        <v>38779.7</v>
      </c>
      <c r="HC625">
        <v>35697.9</v>
      </c>
      <c r="HD625">
        <v>46730.5</v>
      </c>
      <c r="HE625">
        <v>43691.8</v>
      </c>
      <c r="HF625">
        <v>1.8238</v>
      </c>
      <c r="HG625">
        <v>1.8129</v>
      </c>
      <c r="HH625">
        <v>0.0540689</v>
      </c>
      <c r="HI625">
        <v>0</v>
      </c>
      <c r="HJ625">
        <v>23.0988</v>
      </c>
      <c r="HK625">
        <v>999.9</v>
      </c>
      <c r="HL625">
        <v>33</v>
      </c>
      <c r="HM625">
        <v>32.9</v>
      </c>
      <c r="HN625">
        <v>18.4081</v>
      </c>
      <c r="HO625">
        <v>63.7413</v>
      </c>
      <c r="HP625">
        <v>19.3309</v>
      </c>
      <c r="HQ625">
        <v>1</v>
      </c>
      <c r="HR625">
        <v>0.154764</v>
      </c>
      <c r="HS625">
        <v>2.97038</v>
      </c>
      <c r="HT625">
        <v>20.1818</v>
      </c>
      <c r="HU625">
        <v>5.22837</v>
      </c>
      <c r="HV625">
        <v>11.974</v>
      </c>
      <c r="HW625">
        <v>4.97025</v>
      </c>
      <c r="HX625">
        <v>3.28958</v>
      </c>
      <c r="HY625">
        <v>9999</v>
      </c>
      <c r="HZ625">
        <v>9999</v>
      </c>
      <c r="IA625">
        <v>9999</v>
      </c>
      <c r="IB625">
        <v>999.9</v>
      </c>
      <c r="IC625">
        <v>4.97299</v>
      </c>
      <c r="ID625">
        <v>1.87744</v>
      </c>
      <c r="IE625">
        <v>1.87554</v>
      </c>
      <c r="IF625">
        <v>1.87837</v>
      </c>
      <c r="IG625">
        <v>1.87502</v>
      </c>
      <c r="IH625">
        <v>1.87862</v>
      </c>
      <c r="II625">
        <v>1.87573</v>
      </c>
      <c r="IJ625">
        <v>1.87687</v>
      </c>
      <c r="IK625">
        <v>0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0.704</v>
      </c>
      <c r="IY625">
        <v>0.1291</v>
      </c>
      <c r="IZ625">
        <v>-0.1194416370607354</v>
      </c>
      <c r="JA625">
        <v>0.002211305909277446</v>
      </c>
      <c r="JB625">
        <v>-1.416678044876584E-06</v>
      </c>
      <c r="JC625">
        <v>5.589822708492042E-10</v>
      </c>
      <c r="JD625">
        <v>-0.0366444106193515</v>
      </c>
      <c r="JE625">
        <v>-0.003883289402147765</v>
      </c>
      <c r="JF625">
        <v>0.001294046794190009</v>
      </c>
      <c r="JG625">
        <v>-2.515066912705432E-05</v>
      </c>
      <c r="JH625">
        <v>14</v>
      </c>
      <c r="JI625">
        <v>2052</v>
      </c>
      <c r="JJ625">
        <v>1</v>
      </c>
      <c r="JK625">
        <v>21</v>
      </c>
      <c r="JL625">
        <v>29355633.8</v>
      </c>
      <c r="JM625">
        <v>29355633.8</v>
      </c>
      <c r="JN625">
        <v>1.36353</v>
      </c>
      <c r="JO625">
        <v>2.54761</v>
      </c>
      <c r="JP625">
        <v>1.39893</v>
      </c>
      <c r="JQ625">
        <v>2.32544</v>
      </c>
      <c r="JR625">
        <v>1.44897</v>
      </c>
      <c r="JS625">
        <v>2.61475</v>
      </c>
      <c r="JT625">
        <v>38.4279</v>
      </c>
      <c r="JU625">
        <v>23.8686</v>
      </c>
      <c r="JV625">
        <v>18</v>
      </c>
      <c r="JW625">
        <v>478.719</v>
      </c>
      <c r="JX625">
        <v>441.638</v>
      </c>
      <c r="JY625">
        <v>19.488</v>
      </c>
      <c r="JZ625">
        <v>29.1285</v>
      </c>
      <c r="KA625">
        <v>30.0001</v>
      </c>
      <c r="KB625">
        <v>28.8448</v>
      </c>
      <c r="KC625">
        <v>28.9202</v>
      </c>
      <c r="KD625">
        <v>27.3651</v>
      </c>
      <c r="KE625">
        <v>19.4065</v>
      </c>
      <c r="KF625">
        <v>19.4698</v>
      </c>
      <c r="KG625">
        <v>19.4901</v>
      </c>
      <c r="KH625">
        <v>553.761</v>
      </c>
      <c r="KI625">
        <v>15.1569</v>
      </c>
      <c r="KJ625">
        <v>101.004</v>
      </c>
      <c r="KK625">
        <v>100.503</v>
      </c>
    </row>
    <row r="626" spans="1:297">
      <c r="A626">
        <v>610</v>
      </c>
      <c r="B626">
        <v>1761338034.6</v>
      </c>
      <c r="C626">
        <v>9994</v>
      </c>
      <c r="D626" t="s">
        <v>1669</v>
      </c>
      <c r="E626" t="s">
        <v>1670</v>
      </c>
      <c r="F626">
        <v>5</v>
      </c>
      <c r="G626" t="s">
        <v>1604</v>
      </c>
      <c r="H626" t="s">
        <v>436</v>
      </c>
      <c r="I626">
        <v>1761338027.1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548.9137314070202</v>
      </c>
      <c r="AK626">
        <v>526.6375030303027</v>
      </c>
      <c r="AL626">
        <v>3.379408566258344</v>
      </c>
      <c r="AM626">
        <v>65.4957018775858</v>
      </c>
      <c r="AN626">
        <f>(AP626 - AO626 + DY626*1E3/(8.314*(EA626+273.15)) * AR626/DX626 * AQ626) * DX626/(100*DL626) * 1000/(1000 - AP626)</f>
        <v>0</v>
      </c>
      <c r="AO626">
        <v>15.16986079181656</v>
      </c>
      <c r="AP626">
        <v>16.11594303030302</v>
      </c>
      <c r="AQ626">
        <v>5.780917486868661E-05</v>
      </c>
      <c r="AR626">
        <v>115.5068331192676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1761338027.1</v>
      </c>
      <c r="DR626">
        <v>495.0532962962964</v>
      </c>
      <c r="DS626">
        <v>525.4063333333334</v>
      </c>
      <c r="DT626">
        <v>16.10831111111111</v>
      </c>
      <c r="DU626">
        <v>15.16960370370371</v>
      </c>
      <c r="DV626">
        <v>494.3583703703703</v>
      </c>
      <c r="DW626">
        <v>15.97921111111111</v>
      </c>
      <c r="DX626">
        <v>500.0012592592593</v>
      </c>
      <c r="DY626">
        <v>90.06916296296296</v>
      </c>
      <c r="DZ626">
        <v>0.04950127777777777</v>
      </c>
      <c r="EA626">
        <v>23.46174444444444</v>
      </c>
      <c r="EB626">
        <v>23.98400370370371</v>
      </c>
      <c r="EC626">
        <v>999.9000000000001</v>
      </c>
      <c r="ED626">
        <v>0</v>
      </c>
      <c r="EE626">
        <v>0</v>
      </c>
      <c r="EF626">
        <v>9994.462962962964</v>
      </c>
      <c r="EG626">
        <v>0</v>
      </c>
      <c r="EH626">
        <v>1131.016296296297</v>
      </c>
      <c r="EI626">
        <v>-30.3530111111111</v>
      </c>
      <c r="EJ626">
        <v>503.1583333333333</v>
      </c>
      <c r="EK626">
        <v>533.4993333333333</v>
      </c>
      <c r="EL626">
        <v>0.938702074074074</v>
      </c>
      <c r="EM626">
        <v>525.4063333333334</v>
      </c>
      <c r="EN626">
        <v>15.16960370370371</v>
      </c>
      <c r="EO626">
        <v>1.450862592592593</v>
      </c>
      <c r="EP626">
        <v>1.366313333333333</v>
      </c>
      <c r="EQ626">
        <v>12.45991851851852</v>
      </c>
      <c r="ER626">
        <v>11.54885555555555</v>
      </c>
      <c r="ES626">
        <v>1200.002592592593</v>
      </c>
      <c r="ET626">
        <v>0.9669930370370372</v>
      </c>
      <c r="EU626">
        <v>0.03300682962962963</v>
      </c>
      <c r="EV626">
        <v>0</v>
      </c>
      <c r="EW626">
        <v>1439.726666666666</v>
      </c>
      <c r="EX626">
        <v>5.000560000000001</v>
      </c>
      <c r="EY626">
        <v>17203.44444444445</v>
      </c>
      <c r="EZ626">
        <v>10316.82592592593</v>
      </c>
      <c r="FA626">
        <v>37.43496296296296</v>
      </c>
      <c r="FB626">
        <v>39.98366666666666</v>
      </c>
      <c r="FC626">
        <v>38.41414814814815</v>
      </c>
      <c r="FD626">
        <v>39.05277777777778</v>
      </c>
      <c r="FE626">
        <v>38.73585185185185</v>
      </c>
      <c r="FF626">
        <v>1155.562592592593</v>
      </c>
      <c r="FG626">
        <v>39.44</v>
      </c>
      <c r="FH626">
        <v>0</v>
      </c>
      <c r="FI626">
        <v>1761338070.8</v>
      </c>
      <c r="FJ626">
        <v>0</v>
      </c>
      <c r="FK626">
        <v>1439.7212</v>
      </c>
      <c r="FL626">
        <v>-6.050769252563343</v>
      </c>
      <c r="FM626">
        <v>-72.15384619774267</v>
      </c>
      <c r="FN626">
        <v>17202.792</v>
      </c>
      <c r="FO626">
        <v>15</v>
      </c>
      <c r="FP626">
        <v>0</v>
      </c>
      <c r="FQ626" t="s">
        <v>439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-30.02117</v>
      </c>
      <c r="GD626">
        <v>-6.679359849906163</v>
      </c>
      <c r="GE626">
        <v>0.6652084771708792</v>
      </c>
      <c r="GF626">
        <v>0</v>
      </c>
      <c r="GG626">
        <v>1440.046470588235</v>
      </c>
      <c r="GH626">
        <v>-5.931856382708405</v>
      </c>
      <c r="GI626">
        <v>0.6156196417046783</v>
      </c>
      <c r="GJ626">
        <v>0</v>
      </c>
      <c r="GK626">
        <v>0.937344725</v>
      </c>
      <c r="GL626">
        <v>0.03560709568480125</v>
      </c>
      <c r="GM626">
        <v>0.003654620609499022</v>
      </c>
      <c r="GN626">
        <v>1</v>
      </c>
      <c r="GO626">
        <v>1</v>
      </c>
      <c r="GP626">
        <v>3</v>
      </c>
      <c r="GQ626" t="s">
        <v>446</v>
      </c>
      <c r="GR626">
        <v>3.12926</v>
      </c>
      <c r="GS626">
        <v>2.727</v>
      </c>
      <c r="GT626">
        <v>0.099768</v>
      </c>
      <c r="GU626">
        <v>0.104656</v>
      </c>
      <c r="GV626">
        <v>0.080376</v>
      </c>
      <c r="GW626">
        <v>0.0774532</v>
      </c>
      <c r="GX626">
        <v>27022.9</v>
      </c>
      <c r="GY626">
        <v>26101</v>
      </c>
      <c r="GZ626">
        <v>30559.8</v>
      </c>
      <c r="HA626">
        <v>29407.2</v>
      </c>
      <c r="HB626">
        <v>38778.6</v>
      </c>
      <c r="HC626">
        <v>35698.3</v>
      </c>
      <c r="HD626">
        <v>46730.2</v>
      </c>
      <c r="HE626">
        <v>43692.2</v>
      </c>
      <c r="HF626">
        <v>1.8235</v>
      </c>
      <c r="HG626">
        <v>1.81285</v>
      </c>
      <c r="HH626">
        <v>0.0537895</v>
      </c>
      <c r="HI626">
        <v>0</v>
      </c>
      <c r="HJ626">
        <v>23.0988</v>
      </c>
      <c r="HK626">
        <v>999.9</v>
      </c>
      <c r="HL626">
        <v>33</v>
      </c>
      <c r="HM626">
        <v>32.9</v>
      </c>
      <c r="HN626">
        <v>18.4066</v>
      </c>
      <c r="HO626">
        <v>63.0613</v>
      </c>
      <c r="HP626">
        <v>19.3429</v>
      </c>
      <c r="HQ626">
        <v>1</v>
      </c>
      <c r="HR626">
        <v>0.154444</v>
      </c>
      <c r="HS626">
        <v>2.95584</v>
      </c>
      <c r="HT626">
        <v>20.182</v>
      </c>
      <c r="HU626">
        <v>5.22957</v>
      </c>
      <c r="HV626">
        <v>11.9742</v>
      </c>
      <c r="HW626">
        <v>4.9707</v>
      </c>
      <c r="HX626">
        <v>3.28963</v>
      </c>
      <c r="HY626">
        <v>9999</v>
      </c>
      <c r="HZ626">
        <v>9999</v>
      </c>
      <c r="IA626">
        <v>9999</v>
      </c>
      <c r="IB626">
        <v>999.9</v>
      </c>
      <c r="IC626">
        <v>4.97296</v>
      </c>
      <c r="ID626">
        <v>1.87744</v>
      </c>
      <c r="IE626">
        <v>1.87554</v>
      </c>
      <c r="IF626">
        <v>1.87837</v>
      </c>
      <c r="IG626">
        <v>1.87505</v>
      </c>
      <c r="IH626">
        <v>1.87863</v>
      </c>
      <c r="II626">
        <v>1.87574</v>
      </c>
      <c r="IJ626">
        <v>1.87689</v>
      </c>
      <c r="IK626">
        <v>0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0.725</v>
      </c>
      <c r="IY626">
        <v>0.1293</v>
      </c>
      <c r="IZ626">
        <v>-0.1194416370607354</v>
      </c>
      <c r="JA626">
        <v>0.002211305909277446</v>
      </c>
      <c r="JB626">
        <v>-1.416678044876584E-06</v>
      </c>
      <c r="JC626">
        <v>5.589822708492042E-10</v>
      </c>
      <c r="JD626">
        <v>-0.0366444106193515</v>
      </c>
      <c r="JE626">
        <v>-0.003883289402147765</v>
      </c>
      <c r="JF626">
        <v>0.001294046794190009</v>
      </c>
      <c r="JG626">
        <v>-2.515066912705432E-05</v>
      </c>
      <c r="JH626">
        <v>14</v>
      </c>
      <c r="JI626">
        <v>2052</v>
      </c>
      <c r="JJ626">
        <v>1</v>
      </c>
      <c r="JK626">
        <v>21</v>
      </c>
      <c r="JL626">
        <v>29355633.9</v>
      </c>
      <c r="JM626">
        <v>29355633.9</v>
      </c>
      <c r="JN626">
        <v>1.40015</v>
      </c>
      <c r="JO626">
        <v>2.54883</v>
      </c>
      <c r="JP626">
        <v>1.39893</v>
      </c>
      <c r="JQ626">
        <v>2.32544</v>
      </c>
      <c r="JR626">
        <v>1.44897</v>
      </c>
      <c r="JS626">
        <v>2.60132</v>
      </c>
      <c r="JT626">
        <v>38.4279</v>
      </c>
      <c r="JU626">
        <v>23.8686</v>
      </c>
      <c r="JV626">
        <v>18</v>
      </c>
      <c r="JW626">
        <v>478.555</v>
      </c>
      <c r="JX626">
        <v>441.607</v>
      </c>
      <c r="JY626">
        <v>19.4982</v>
      </c>
      <c r="JZ626">
        <v>29.1285</v>
      </c>
      <c r="KA626">
        <v>30</v>
      </c>
      <c r="KB626">
        <v>28.8448</v>
      </c>
      <c r="KC626">
        <v>28.9202</v>
      </c>
      <c r="KD626">
        <v>28.082</v>
      </c>
      <c r="KE626">
        <v>19.4065</v>
      </c>
      <c r="KF626">
        <v>19.4698</v>
      </c>
      <c r="KG626">
        <v>19.5009</v>
      </c>
      <c r="KH626">
        <v>574.0170000000001</v>
      </c>
      <c r="KI626">
        <v>15.1481</v>
      </c>
      <c r="KJ626">
        <v>101.004</v>
      </c>
      <c r="KK626">
        <v>100.504</v>
      </c>
    </row>
    <row r="627" spans="1:297">
      <c r="A627">
        <v>611</v>
      </c>
      <c r="B627">
        <v>1761338039.6</v>
      </c>
      <c r="C627">
        <v>9999</v>
      </c>
      <c r="D627" t="s">
        <v>1671</v>
      </c>
      <c r="E627" t="s">
        <v>1672</v>
      </c>
      <c r="F627">
        <v>5</v>
      </c>
      <c r="G627" t="s">
        <v>1604</v>
      </c>
      <c r="H627" t="s">
        <v>436</v>
      </c>
      <c r="I627">
        <v>1761338031.814285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566.2587726161942</v>
      </c>
      <c r="AK627">
        <v>543.6320121212119</v>
      </c>
      <c r="AL627">
        <v>3.405317019980572</v>
      </c>
      <c r="AM627">
        <v>65.4957018775858</v>
      </c>
      <c r="AN627">
        <f>(AP627 - AO627 + DY627*1E3/(8.314*(EA627+273.15)) * AR627/DX627 * AQ627) * DX627/(100*DL627) * 1000/(1000 - AP627)</f>
        <v>0</v>
      </c>
      <c r="AO627">
        <v>15.16826787410993</v>
      </c>
      <c r="AP627">
        <v>16.12249272727273</v>
      </c>
      <c r="AQ627">
        <v>4.248554975817939E-05</v>
      </c>
      <c r="AR627">
        <v>115.5068331192676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1761338031.814285</v>
      </c>
      <c r="DR627">
        <v>510.5944285714286</v>
      </c>
      <c r="DS627">
        <v>541.3699285714285</v>
      </c>
      <c r="DT627">
        <v>16.11305</v>
      </c>
      <c r="DU627">
        <v>15.16905</v>
      </c>
      <c r="DV627">
        <v>509.8807857142857</v>
      </c>
      <c r="DW627">
        <v>15.98386785714286</v>
      </c>
      <c r="DX627">
        <v>500.0196071428572</v>
      </c>
      <c r="DY627">
        <v>90.07014285714288</v>
      </c>
      <c r="DZ627">
        <v>0.0494304</v>
      </c>
      <c r="EA627">
        <v>23.4646</v>
      </c>
      <c r="EB627">
        <v>23.98610357142858</v>
      </c>
      <c r="EC627">
        <v>999.9000000000002</v>
      </c>
      <c r="ED627">
        <v>0</v>
      </c>
      <c r="EE627">
        <v>0</v>
      </c>
      <c r="EF627">
        <v>9993.142857142857</v>
      </c>
      <c r="EG627">
        <v>0</v>
      </c>
      <c r="EH627">
        <v>1131.000357142857</v>
      </c>
      <c r="EI627">
        <v>-30.77552857142857</v>
      </c>
      <c r="EJ627">
        <v>518.9563928571428</v>
      </c>
      <c r="EK627">
        <v>549.7086071428572</v>
      </c>
      <c r="EL627">
        <v>0.9439968214285716</v>
      </c>
      <c r="EM627">
        <v>541.3699285714285</v>
      </c>
      <c r="EN627">
        <v>15.16905</v>
      </c>
      <c r="EO627">
        <v>1.451305714285714</v>
      </c>
      <c r="EP627">
        <v>1.366278214285714</v>
      </c>
      <c r="EQ627">
        <v>12.46456071428571</v>
      </c>
      <c r="ER627">
        <v>11.54846428571429</v>
      </c>
      <c r="ES627">
        <v>1200.001428571429</v>
      </c>
      <c r="ET627">
        <v>0.9669930000000002</v>
      </c>
      <c r="EU627">
        <v>0.03300686428571429</v>
      </c>
      <c r="EV627">
        <v>0</v>
      </c>
      <c r="EW627">
        <v>1439.2725</v>
      </c>
      <c r="EX627">
        <v>5.000560000000001</v>
      </c>
      <c r="EY627">
        <v>17197.58571428572</v>
      </c>
      <c r="EZ627">
        <v>10316.8</v>
      </c>
      <c r="FA627">
        <v>37.45289285714286</v>
      </c>
      <c r="FB627">
        <v>39.9775</v>
      </c>
      <c r="FC627">
        <v>38.43285714285714</v>
      </c>
      <c r="FD627">
        <v>39.0597857142857</v>
      </c>
      <c r="FE627">
        <v>38.73867857142857</v>
      </c>
      <c r="FF627">
        <v>1155.561428571429</v>
      </c>
      <c r="FG627">
        <v>39.44</v>
      </c>
      <c r="FH627">
        <v>0</v>
      </c>
      <c r="FI627">
        <v>1761338075.6</v>
      </c>
      <c r="FJ627">
        <v>0</v>
      </c>
      <c r="FK627">
        <v>1439.2624</v>
      </c>
      <c r="FL627">
        <v>-6.275384640496765</v>
      </c>
      <c r="FM627">
        <v>-81.79230776378272</v>
      </c>
      <c r="FN627">
        <v>17196.832</v>
      </c>
      <c r="FO627">
        <v>15</v>
      </c>
      <c r="FP627">
        <v>0</v>
      </c>
      <c r="FQ627" t="s">
        <v>439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-30.443525</v>
      </c>
      <c r="GD627">
        <v>-5.357130956847978</v>
      </c>
      <c r="GE627">
        <v>0.5337594007368861</v>
      </c>
      <c r="GF627">
        <v>0</v>
      </c>
      <c r="GG627">
        <v>1439.630294117647</v>
      </c>
      <c r="GH627">
        <v>-5.937203972505849</v>
      </c>
      <c r="GI627">
        <v>0.6152545398360991</v>
      </c>
      <c r="GJ627">
        <v>0</v>
      </c>
      <c r="GK627">
        <v>0.9405882999999999</v>
      </c>
      <c r="GL627">
        <v>0.05829541463414343</v>
      </c>
      <c r="GM627">
        <v>0.005803942354985958</v>
      </c>
      <c r="GN627">
        <v>1</v>
      </c>
      <c r="GO627">
        <v>1</v>
      </c>
      <c r="GP627">
        <v>3</v>
      </c>
      <c r="GQ627" t="s">
        <v>446</v>
      </c>
      <c r="GR627">
        <v>3.12902</v>
      </c>
      <c r="GS627">
        <v>2.72712</v>
      </c>
      <c r="GT627">
        <v>0.102063</v>
      </c>
      <c r="GU627">
        <v>0.106978</v>
      </c>
      <c r="GV627">
        <v>0.0803997</v>
      </c>
      <c r="GW627">
        <v>0.07745</v>
      </c>
      <c r="GX627">
        <v>26953.7</v>
      </c>
      <c r="GY627">
        <v>26033</v>
      </c>
      <c r="GZ627">
        <v>30559.5</v>
      </c>
      <c r="HA627">
        <v>29406.9</v>
      </c>
      <c r="HB627">
        <v>38777.4</v>
      </c>
      <c r="HC627">
        <v>35698.3</v>
      </c>
      <c r="HD627">
        <v>46729.7</v>
      </c>
      <c r="HE627">
        <v>43691.9</v>
      </c>
      <c r="HF627">
        <v>1.8235</v>
      </c>
      <c r="HG627">
        <v>1.81305</v>
      </c>
      <c r="HH627">
        <v>0.0545681</v>
      </c>
      <c r="HI627">
        <v>0</v>
      </c>
      <c r="HJ627">
        <v>23.0988</v>
      </c>
      <c r="HK627">
        <v>999.9</v>
      </c>
      <c r="HL627">
        <v>33</v>
      </c>
      <c r="HM627">
        <v>32.9</v>
      </c>
      <c r="HN627">
        <v>18.4062</v>
      </c>
      <c r="HO627">
        <v>63.3113</v>
      </c>
      <c r="HP627">
        <v>19.3229</v>
      </c>
      <c r="HQ627">
        <v>1</v>
      </c>
      <c r="HR627">
        <v>0.154527</v>
      </c>
      <c r="HS627">
        <v>2.94914</v>
      </c>
      <c r="HT627">
        <v>20.182</v>
      </c>
      <c r="HU627">
        <v>5.22972</v>
      </c>
      <c r="HV627">
        <v>11.974</v>
      </c>
      <c r="HW627">
        <v>4.97055</v>
      </c>
      <c r="HX627">
        <v>3.2897</v>
      </c>
      <c r="HY627">
        <v>9999</v>
      </c>
      <c r="HZ627">
        <v>9999</v>
      </c>
      <c r="IA627">
        <v>9999</v>
      </c>
      <c r="IB627">
        <v>999.9</v>
      </c>
      <c r="IC627">
        <v>4.97299</v>
      </c>
      <c r="ID627">
        <v>1.87744</v>
      </c>
      <c r="IE627">
        <v>1.87556</v>
      </c>
      <c r="IF627">
        <v>1.87841</v>
      </c>
      <c r="IG627">
        <v>1.87508</v>
      </c>
      <c r="IH627">
        <v>1.87866</v>
      </c>
      <c r="II627">
        <v>1.87575</v>
      </c>
      <c r="IJ627">
        <v>1.87692</v>
      </c>
      <c r="IK627">
        <v>0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0.744</v>
      </c>
      <c r="IY627">
        <v>0.1294</v>
      </c>
      <c r="IZ627">
        <v>-0.1194416370607354</v>
      </c>
      <c r="JA627">
        <v>0.002211305909277446</v>
      </c>
      <c r="JB627">
        <v>-1.416678044876584E-06</v>
      </c>
      <c r="JC627">
        <v>5.589822708492042E-10</v>
      </c>
      <c r="JD627">
        <v>-0.0366444106193515</v>
      </c>
      <c r="JE627">
        <v>-0.003883289402147765</v>
      </c>
      <c r="JF627">
        <v>0.001294046794190009</v>
      </c>
      <c r="JG627">
        <v>-2.515066912705432E-05</v>
      </c>
      <c r="JH627">
        <v>14</v>
      </c>
      <c r="JI627">
        <v>2052</v>
      </c>
      <c r="JJ627">
        <v>1</v>
      </c>
      <c r="JK627">
        <v>21</v>
      </c>
      <c r="JL627">
        <v>29355634</v>
      </c>
      <c r="JM627">
        <v>29355634</v>
      </c>
      <c r="JN627">
        <v>1.43066</v>
      </c>
      <c r="JO627">
        <v>2.55859</v>
      </c>
      <c r="JP627">
        <v>1.39893</v>
      </c>
      <c r="JQ627">
        <v>2.32544</v>
      </c>
      <c r="JR627">
        <v>1.44897</v>
      </c>
      <c r="JS627">
        <v>2.59766</v>
      </c>
      <c r="JT627">
        <v>38.4279</v>
      </c>
      <c r="JU627">
        <v>23.8686</v>
      </c>
      <c r="JV627">
        <v>18</v>
      </c>
      <c r="JW627">
        <v>478.563</v>
      </c>
      <c r="JX627">
        <v>441.732</v>
      </c>
      <c r="JY627">
        <v>19.5102</v>
      </c>
      <c r="JZ627">
        <v>29.1285</v>
      </c>
      <c r="KA627">
        <v>30.0001</v>
      </c>
      <c r="KB627">
        <v>28.8462</v>
      </c>
      <c r="KC627">
        <v>28.9202</v>
      </c>
      <c r="KD627">
        <v>28.7046</v>
      </c>
      <c r="KE627">
        <v>19.4065</v>
      </c>
      <c r="KF627">
        <v>19.4698</v>
      </c>
      <c r="KG627">
        <v>19.5122</v>
      </c>
      <c r="KH627">
        <v>587.402</v>
      </c>
      <c r="KI627">
        <v>15.133</v>
      </c>
      <c r="KJ627">
        <v>101.003</v>
      </c>
      <c r="KK627">
        <v>100.503</v>
      </c>
    </row>
    <row r="628" spans="1:297">
      <c r="A628">
        <v>612</v>
      </c>
      <c r="B628">
        <v>1761338044.6</v>
      </c>
      <c r="C628">
        <v>10004</v>
      </c>
      <c r="D628" t="s">
        <v>1673</v>
      </c>
      <c r="E628" t="s">
        <v>1674</v>
      </c>
      <c r="F628">
        <v>5</v>
      </c>
      <c r="G628" t="s">
        <v>1604</v>
      </c>
      <c r="H628" t="s">
        <v>436</v>
      </c>
      <c r="I628">
        <v>1761338037.1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583.374361134686</v>
      </c>
      <c r="AK628">
        <v>560.6044909090906</v>
      </c>
      <c r="AL628">
        <v>3.39607908665724</v>
      </c>
      <c r="AM628">
        <v>65.4957018775858</v>
      </c>
      <c r="AN628">
        <f>(AP628 - AO628 + DY628*1E3/(8.314*(EA628+273.15)) * AR628/DX628 * AQ628) * DX628/(100*DL628) * 1000/(1000 - AP628)</f>
        <v>0</v>
      </c>
      <c r="AO628">
        <v>15.17011892032215</v>
      </c>
      <c r="AP628">
        <v>16.12870242424243</v>
      </c>
      <c r="AQ628">
        <v>4.397551265349965E-05</v>
      </c>
      <c r="AR628">
        <v>115.5068331192676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1761338037.1</v>
      </c>
      <c r="DR628">
        <v>528.1752592592593</v>
      </c>
      <c r="DS628">
        <v>559.2556296296295</v>
      </c>
      <c r="DT628">
        <v>16.1194074074074</v>
      </c>
      <c r="DU628">
        <v>15.16938148148148</v>
      </c>
      <c r="DV628">
        <v>527.4406296296296</v>
      </c>
      <c r="DW628">
        <v>15.99011111111111</v>
      </c>
      <c r="DX628">
        <v>499.991962962963</v>
      </c>
      <c r="DY628">
        <v>90.06985925925926</v>
      </c>
      <c r="DZ628">
        <v>0.04946688148148148</v>
      </c>
      <c r="EA628">
        <v>23.46744444444444</v>
      </c>
      <c r="EB628">
        <v>23.99242222222222</v>
      </c>
      <c r="EC628">
        <v>999.9000000000001</v>
      </c>
      <c r="ED628">
        <v>0</v>
      </c>
      <c r="EE628">
        <v>0</v>
      </c>
      <c r="EF628">
        <v>9991.708518518519</v>
      </c>
      <c r="EG628">
        <v>0</v>
      </c>
      <c r="EH628">
        <v>1130.981481481482</v>
      </c>
      <c r="EI628">
        <v>-31.08038518518518</v>
      </c>
      <c r="EJ628">
        <v>536.8287037037037</v>
      </c>
      <c r="EK628">
        <v>567.8700370370372</v>
      </c>
      <c r="EL628">
        <v>0.9500219999999998</v>
      </c>
      <c r="EM628">
        <v>559.2556296296295</v>
      </c>
      <c r="EN628">
        <v>15.16938148148148</v>
      </c>
      <c r="EO628">
        <v>1.451873333333333</v>
      </c>
      <c r="EP628">
        <v>1.366304444444444</v>
      </c>
      <c r="EQ628">
        <v>12.47052222222222</v>
      </c>
      <c r="ER628">
        <v>11.54874444444444</v>
      </c>
      <c r="ES628">
        <v>1200.011481481481</v>
      </c>
      <c r="ET628">
        <v>0.9669932962962965</v>
      </c>
      <c r="EU628">
        <v>0.03300654074074074</v>
      </c>
      <c r="EV628">
        <v>0</v>
      </c>
      <c r="EW628">
        <v>1438.687037037037</v>
      </c>
      <c r="EX628">
        <v>5.000560000000001</v>
      </c>
      <c r="EY628">
        <v>17191.00740740741</v>
      </c>
      <c r="EZ628">
        <v>10316.90370370371</v>
      </c>
      <c r="FA628">
        <v>37.44644444444445</v>
      </c>
      <c r="FB628">
        <v>39.979</v>
      </c>
      <c r="FC628">
        <v>38.42337037037037</v>
      </c>
      <c r="FD628">
        <v>39.04588888888889</v>
      </c>
      <c r="FE628">
        <v>38.74062962962963</v>
      </c>
      <c r="FF628">
        <v>1155.571481481481</v>
      </c>
      <c r="FG628">
        <v>39.44</v>
      </c>
      <c r="FH628">
        <v>0</v>
      </c>
      <c r="FI628">
        <v>1761338080.4</v>
      </c>
      <c r="FJ628">
        <v>0</v>
      </c>
      <c r="FK628">
        <v>1438.718</v>
      </c>
      <c r="FL628">
        <v>-6.607692310719353</v>
      </c>
      <c r="FM628">
        <v>-72.11538447497266</v>
      </c>
      <c r="FN628">
        <v>17190.876</v>
      </c>
      <c r="FO628">
        <v>15</v>
      </c>
      <c r="FP628">
        <v>0</v>
      </c>
      <c r="FQ628" t="s">
        <v>439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-30.85163170731707</v>
      </c>
      <c r="GD628">
        <v>-4.045927526132437</v>
      </c>
      <c r="GE628">
        <v>0.4271820029317625</v>
      </c>
      <c r="GF628">
        <v>0</v>
      </c>
      <c r="GG628">
        <v>1439.085588235294</v>
      </c>
      <c r="GH628">
        <v>-6.68983958107798</v>
      </c>
      <c r="GI628">
        <v>0.6853903618354246</v>
      </c>
      <c r="GJ628">
        <v>0</v>
      </c>
      <c r="GK628">
        <v>0.9461524390243903</v>
      </c>
      <c r="GL628">
        <v>0.07139071777003374</v>
      </c>
      <c r="GM628">
        <v>0.007141532352642742</v>
      </c>
      <c r="GN628">
        <v>1</v>
      </c>
      <c r="GO628">
        <v>1</v>
      </c>
      <c r="GP628">
        <v>3</v>
      </c>
      <c r="GQ628" t="s">
        <v>446</v>
      </c>
      <c r="GR628">
        <v>3.12914</v>
      </c>
      <c r="GS628">
        <v>2.72715</v>
      </c>
      <c r="GT628">
        <v>0.104322</v>
      </c>
      <c r="GU628">
        <v>0.10919</v>
      </c>
      <c r="GV628">
        <v>0.0804178</v>
      </c>
      <c r="GW628">
        <v>0.07745050000000001</v>
      </c>
      <c r="GX628">
        <v>26885.8</v>
      </c>
      <c r="GY628">
        <v>25968.7</v>
      </c>
      <c r="GZ628">
        <v>30559.5</v>
      </c>
      <c r="HA628">
        <v>29407.1</v>
      </c>
      <c r="HB628">
        <v>38776.4</v>
      </c>
      <c r="HC628">
        <v>35698.6</v>
      </c>
      <c r="HD628">
        <v>46729.3</v>
      </c>
      <c r="HE628">
        <v>43692</v>
      </c>
      <c r="HF628">
        <v>1.82355</v>
      </c>
      <c r="HG628">
        <v>1.81295</v>
      </c>
      <c r="HH628">
        <v>0.055138</v>
      </c>
      <c r="HI628">
        <v>0</v>
      </c>
      <c r="HJ628">
        <v>23.0988</v>
      </c>
      <c r="HK628">
        <v>999.9</v>
      </c>
      <c r="HL628">
        <v>33</v>
      </c>
      <c r="HM628">
        <v>32.9</v>
      </c>
      <c r="HN628">
        <v>18.4063</v>
      </c>
      <c r="HO628">
        <v>62.9613</v>
      </c>
      <c r="HP628">
        <v>19.1907</v>
      </c>
      <c r="HQ628">
        <v>1</v>
      </c>
      <c r="HR628">
        <v>0.15483</v>
      </c>
      <c r="HS628">
        <v>2.96521</v>
      </c>
      <c r="HT628">
        <v>20.1819</v>
      </c>
      <c r="HU628">
        <v>5.22897</v>
      </c>
      <c r="HV628">
        <v>11.974</v>
      </c>
      <c r="HW628">
        <v>4.97055</v>
      </c>
      <c r="HX628">
        <v>3.28955</v>
      </c>
      <c r="HY628">
        <v>9999</v>
      </c>
      <c r="HZ628">
        <v>9999</v>
      </c>
      <c r="IA628">
        <v>9999</v>
      </c>
      <c r="IB628">
        <v>999.9</v>
      </c>
      <c r="IC628">
        <v>4.97298</v>
      </c>
      <c r="ID628">
        <v>1.87744</v>
      </c>
      <c r="IE628">
        <v>1.87556</v>
      </c>
      <c r="IF628">
        <v>1.87838</v>
      </c>
      <c r="IG628">
        <v>1.87505</v>
      </c>
      <c r="IH628">
        <v>1.87866</v>
      </c>
      <c r="II628">
        <v>1.87575</v>
      </c>
      <c r="IJ628">
        <v>1.87687</v>
      </c>
      <c r="IK628">
        <v>0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0.764</v>
      </c>
      <c r="IY628">
        <v>0.1295</v>
      </c>
      <c r="IZ628">
        <v>-0.1194416370607354</v>
      </c>
      <c r="JA628">
        <v>0.002211305909277446</v>
      </c>
      <c r="JB628">
        <v>-1.416678044876584E-06</v>
      </c>
      <c r="JC628">
        <v>5.589822708492042E-10</v>
      </c>
      <c r="JD628">
        <v>-0.0366444106193515</v>
      </c>
      <c r="JE628">
        <v>-0.003883289402147765</v>
      </c>
      <c r="JF628">
        <v>0.001294046794190009</v>
      </c>
      <c r="JG628">
        <v>-2.515066912705432E-05</v>
      </c>
      <c r="JH628">
        <v>14</v>
      </c>
      <c r="JI628">
        <v>2052</v>
      </c>
      <c r="JJ628">
        <v>1</v>
      </c>
      <c r="JK628">
        <v>21</v>
      </c>
      <c r="JL628">
        <v>29355634.1</v>
      </c>
      <c r="JM628">
        <v>29355634.1</v>
      </c>
      <c r="JN628">
        <v>1.46606</v>
      </c>
      <c r="JO628">
        <v>2.55615</v>
      </c>
      <c r="JP628">
        <v>1.39893</v>
      </c>
      <c r="JQ628">
        <v>2.32544</v>
      </c>
      <c r="JR628">
        <v>1.44897</v>
      </c>
      <c r="JS628">
        <v>2.52319</v>
      </c>
      <c r="JT628">
        <v>38.4279</v>
      </c>
      <c r="JU628">
        <v>23.8598</v>
      </c>
      <c r="JV628">
        <v>18</v>
      </c>
      <c r="JW628">
        <v>478.598</v>
      </c>
      <c r="JX628">
        <v>441.679</v>
      </c>
      <c r="JY628">
        <v>19.5185</v>
      </c>
      <c r="JZ628">
        <v>29.1285</v>
      </c>
      <c r="KA628">
        <v>30.0001</v>
      </c>
      <c r="KB628">
        <v>28.8473</v>
      </c>
      <c r="KC628">
        <v>28.9215</v>
      </c>
      <c r="KD628">
        <v>29.4066</v>
      </c>
      <c r="KE628">
        <v>19.4065</v>
      </c>
      <c r="KF628">
        <v>19.4698</v>
      </c>
      <c r="KG628">
        <v>19.5174</v>
      </c>
      <c r="KH628">
        <v>607.496</v>
      </c>
      <c r="KI628">
        <v>15.1237</v>
      </c>
      <c r="KJ628">
        <v>101.002</v>
      </c>
      <c r="KK628">
        <v>100.504</v>
      </c>
    </row>
    <row r="629" spans="1:297">
      <c r="A629">
        <v>613</v>
      </c>
      <c r="B629">
        <v>1761338049.6</v>
      </c>
      <c r="C629">
        <v>10009</v>
      </c>
      <c r="D629" t="s">
        <v>1675</v>
      </c>
      <c r="E629" t="s">
        <v>1676</v>
      </c>
      <c r="F629">
        <v>5</v>
      </c>
      <c r="G629" t="s">
        <v>1604</v>
      </c>
      <c r="H629" t="s">
        <v>436</v>
      </c>
      <c r="I629">
        <v>1761338041.814285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600.4881318708827</v>
      </c>
      <c r="AK629">
        <v>577.5665878787877</v>
      </c>
      <c r="AL629">
        <v>3.396856568262946</v>
      </c>
      <c r="AM629">
        <v>65.4957018775858</v>
      </c>
      <c r="AN629">
        <f>(AP629 - AO629 + DY629*1E3/(8.314*(EA629+273.15)) * AR629/DX629 * AQ629) * DX629/(100*DL629) * 1000/(1000 - AP629)</f>
        <v>0</v>
      </c>
      <c r="AO629">
        <v>15.16921520491171</v>
      </c>
      <c r="AP629">
        <v>16.13471090909091</v>
      </c>
      <c r="AQ629">
        <v>8.104714879646195E-05</v>
      </c>
      <c r="AR629">
        <v>115.5068331192676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1761338041.814285</v>
      </c>
      <c r="DR629">
        <v>543.9030714285715</v>
      </c>
      <c r="DS629">
        <v>575.2157857142857</v>
      </c>
      <c r="DT629">
        <v>16.12578214285714</v>
      </c>
      <c r="DU629">
        <v>15.16916785714286</v>
      </c>
      <c r="DV629">
        <v>543.1499642857143</v>
      </c>
      <c r="DW629">
        <v>15.99637142857143</v>
      </c>
      <c r="DX629">
        <v>499.9958928571428</v>
      </c>
      <c r="DY629">
        <v>90.06955000000001</v>
      </c>
      <c r="DZ629">
        <v>0.0494658</v>
      </c>
      <c r="EA629">
        <v>23.47004642857143</v>
      </c>
      <c r="EB629">
        <v>23.99762142857143</v>
      </c>
      <c r="EC629">
        <v>999.9000000000002</v>
      </c>
      <c r="ED629">
        <v>0</v>
      </c>
      <c r="EE629">
        <v>0</v>
      </c>
      <c r="EF629">
        <v>9992.790714285715</v>
      </c>
      <c r="EG629">
        <v>0</v>
      </c>
      <c r="EH629">
        <v>1130.974285714286</v>
      </c>
      <c r="EI629">
        <v>-31.31266428571428</v>
      </c>
      <c r="EJ629">
        <v>552.8178214285715</v>
      </c>
      <c r="EK629">
        <v>584.0758214285714</v>
      </c>
      <c r="EL629">
        <v>0.9566068214285716</v>
      </c>
      <c r="EM629">
        <v>575.2157857142857</v>
      </c>
      <c r="EN629">
        <v>15.16916785714286</v>
      </c>
      <c r="EO629">
        <v>1.452441428571428</v>
      </c>
      <c r="EP629">
        <v>1.366281071428571</v>
      </c>
      <c r="EQ629">
        <v>12.47648928571429</v>
      </c>
      <c r="ER629">
        <v>11.548475</v>
      </c>
      <c r="ES629">
        <v>1199.9975</v>
      </c>
      <c r="ET629">
        <v>0.9669929285714287</v>
      </c>
      <c r="EU629">
        <v>0.03300687857142857</v>
      </c>
      <c r="EV629">
        <v>0</v>
      </c>
      <c r="EW629">
        <v>1438.228571428571</v>
      </c>
      <c r="EX629">
        <v>5.000560000000001</v>
      </c>
      <c r="EY629">
        <v>17184.94285714286</v>
      </c>
      <c r="EZ629">
        <v>10316.775</v>
      </c>
      <c r="FA629">
        <v>37.46178571428571</v>
      </c>
      <c r="FB629">
        <v>39.973</v>
      </c>
      <c r="FC629">
        <v>38.43728571428571</v>
      </c>
      <c r="FD629">
        <v>39.04207142857143</v>
      </c>
      <c r="FE629">
        <v>38.75432142857143</v>
      </c>
      <c r="FF629">
        <v>1155.5575</v>
      </c>
      <c r="FG629">
        <v>39.44</v>
      </c>
      <c r="FH629">
        <v>0</v>
      </c>
      <c r="FI629">
        <v>1761338085.8</v>
      </c>
      <c r="FJ629">
        <v>0</v>
      </c>
      <c r="FK629">
        <v>1438.215769230769</v>
      </c>
      <c r="FL629">
        <v>-6.152820524034249</v>
      </c>
      <c r="FM629">
        <v>-74.05470095140862</v>
      </c>
      <c r="FN629">
        <v>17184.53461538461</v>
      </c>
      <c r="FO629">
        <v>15</v>
      </c>
      <c r="FP629">
        <v>0</v>
      </c>
      <c r="FQ629" t="s">
        <v>439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-31.17149</v>
      </c>
      <c r="GD629">
        <v>-2.842390243902438</v>
      </c>
      <c r="GE629">
        <v>0.2993869993837406</v>
      </c>
      <c r="GF629">
        <v>0</v>
      </c>
      <c r="GG629">
        <v>1438.518235294117</v>
      </c>
      <c r="GH629">
        <v>-6.11306341307509</v>
      </c>
      <c r="GI629">
        <v>0.6310797031243351</v>
      </c>
      <c r="GJ629">
        <v>0</v>
      </c>
      <c r="GK629">
        <v>0.9530770000000001</v>
      </c>
      <c r="GL629">
        <v>0.08095575984990441</v>
      </c>
      <c r="GM629">
        <v>0.007833780214557979</v>
      </c>
      <c r="GN629">
        <v>1</v>
      </c>
      <c r="GO629">
        <v>1</v>
      </c>
      <c r="GP629">
        <v>3</v>
      </c>
      <c r="GQ629" t="s">
        <v>446</v>
      </c>
      <c r="GR629">
        <v>3.12899</v>
      </c>
      <c r="GS629">
        <v>2.72762</v>
      </c>
      <c r="GT629">
        <v>0.106552</v>
      </c>
      <c r="GU629">
        <v>0.111411</v>
      </c>
      <c r="GV629">
        <v>0.080442</v>
      </c>
      <c r="GW629">
        <v>0.0774508</v>
      </c>
      <c r="GX629">
        <v>26818.9</v>
      </c>
      <c r="GY629">
        <v>25904.2</v>
      </c>
      <c r="GZ629">
        <v>30559.5</v>
      </c>
      <c r="HA629">
        <v>29407.3</v>
      </c>
      <c r="HB629">
        <v>38775.6</v>
      </c>
      <c r="HC629">
        <v>35698.9</v>
      </c>
      <c r="HD629">
        <v>46729.3</v>
      </c>
      <c r="HE629">
        <v>43692.2</v>
      </c>
      <c r="HF629">
        <v>1.82307</v>
      </c>
      <c r="HG629">
        <v>1.813</v>
      </c>
      <c r="HH629">
        <v>0.0546016</v>
      </c>
      <c r="HI629">
        <v>0</v>
      </c>
      <c r="HJ629">
        <v>23.0988</v>
      </c>
      <c r="HK629">
        <v>999.9</v>
      </c>
      <c r="HL629">
        <v>32.9</v>
      </c>
      <c r="HM629">
        <v>32.9</v>
      </c>
      <c r="HN629">
        <v>18.3496</v>
      </c>
      <c r="HO629">
        <v>63.6913</v>
      </c>
      <c r="HP629">
        <v>19.1346</v>
      </c>
      <c r="HQ629">
        <v>1</v>
      </c>
      <c r="HR629">
        <v>0.155722</v>
      </c>
      <c r="HS629">
        <v>3.26982</v>
      </c>
      <c r="HT629">
        <v>20.1761</v>
      </c>
      <c r="HU629">
        <v>5.22957</v>
      </c>
      <c r="HV629">
        <v>11.9742</v>
      </c>
      <c r="HW629">
        <v>4.97085</v>
      </c>
      <c r="HX629">
        <v>3.28955</v>
      </c>
      <c r="HY629">
        <v>9999</v>
      </c>
      <c r="HZ629">
        <v>9999</v>
      </c>
      <c r="IA629">
        <v>9999</v>
      </c>
      <c r="IB629">
        <v>999.9</v>
      </c>
      <c r="IC629">
        <v>4.97296</v>
      </c>
      <c r="ID629">
        <v>1.87744</v>
      </c>
      <c r="IE629">
        <v>1.87551</v>
      </c>
      <c r="IF629">
        <v>1.87838</v>
      </c>
      <c r="IG629">
        <v>1.87502</v>
      </c>
      <c r="IH629">
        <v>1.87864</v>
      </c>
      <c r="II629">
        <v>1.87573</v>
      </c>
      <c r="IJ629">
        <v>1.87687</v>
      </c>
      <c r="IK629">
        <v>0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0.784</v>
      </c>
      <c r="IY629">
        <v>0.1296</v>
      </c>
      <c r="IZ629">
        <v>-0.1194416370607354</v>
      </c>
      <c r="JA629">
        <v>0.002211305909277446</v>
      </c>
      <c r="JB629">
        <v>-1.416678044876584E-06</v>
      </c>
      <c r="JC629">
        <v>5.589822708492042E-10</v>
      </c>
      <c r="JD629">
        <v>-0.0366444106193515</v>
      </c>
      <c r="JE629">
        <v>-0.003883289402147765</v>
      </c>
      <c r="JF629">
        <v>0.001294046794190009</v>
      </c>
      <c r="JG629">
        <v>-2.515066912705432E-05</v>
      </c>
      <c r="JH629">
        <v>14</v>
      </c>
      <c r="JI629">
        <v>2052</v>
      </c>
      <c r="JJ629">
        <v>1</v>
      </c>
      <c r="JK629">
        <v>21</v>
      </c>
      <c r="JL629">
        <v>29355634.2</v>
      </c>
      <c r="JM629">
        <v>29355634.2</v>
      </c>
      <c r="JN629">
        <v>1.49658</v>
      </c>
      <c r="JO629">
        <v>2.56226</v>
      </c>
      <c r="JP629">
        <v>1.39893</v>
      </c>
      <c r="JQ629">
        <v>2.32544</v>
      </c>
      <c r="JR629">
        <v>1.44897</v>
      </c>
      <c r="JS629">
        <v>2.46948</v>
      </c>
      <c r="JT629">
        <v>38.4279</v>
      </c>
      <c r="JU629">
        <v>23.8598</v>
      </c>
      <c r="JV629">
        <v>18</v>
      </c>
      <c r="JW629">
        <v>478.338</v>
      </c>
      <c r="JX629">
        <v>441.719</v>
      </c>
      <c r="JY629">
        <v>19.4865</v>
      </c>
      <c r="JZ629">
        <v>29.1287</v>
      </c>
      <c r="KA629">
        <v>30.0008</v>
      </c>
      <c r="KB629">
        <v>28.8473</v>
      </c>
      <c r="KC629">
        <v>28.9227</v>
      </c>
      <c r="KD629">
        <v>30.0235</v>
      </c>
      <c r="KE629">
        <v>19.4065</v>
      </c>
      <c r="KF629">
        <v>19.4698</v>
      </c>
      <c r="KG629">
        <v>19.4493</v>
      </c>
      <c r="KH629">
        <v>620.855</v>
      </c>
      <c r="KI629">
        <v>15.105</v>
      </c>
      <c r="KJ629">
        <v>101.002</v>
      </c>
      <c r="KK629">
        <v>100.504</v>
      </c>
    </row>
    <row r="630" spans="1:297">
      <c r="A630">
        <v>614</v>
      </c>
      <c r="B630">
        <v>1761338054.6</v>
      </c>
      <c r="C630">
        <v>10014</v>
      </c>
      <c r="D630" t="s">
        <v>1677</v>
      </c>
      <c r="E630" t="s">
        <v>1678</v>
      </c>
      <c r="F630">
        <v>5</v>
      </c>
      <c r="G630" t="s">
        <v>1604</v>
      </c>
      <c r="H630" t="s">
        <v>436</v>
      </c>
      <c r="I630">
        <v>1761338047.1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617.4472099192228</v>
      </c>
      <c r="AK630">
        <v>594.4983272727271</v>
      </c>
      <c r="AL630">
        <v>3.38356090541671</v>
      </c>
      <c r="AM630">
        <v>65.4957018775858</v>
      </c>
      <c r="AN630">
        <f>(AP630 - AO630 + DY630*1E3/(8.314*(EA630+273.15)) * AR630/DX630 * AQ630) * DX630/(100*DL630) * 1000/(1000 - AP630)</f>
        <v>0</v>
      </c>
      <c r="AO630">
        <v>15.16844049606273</v>
      </c>
      <c r="AP630">
        <v>16.13849939393939</v>
      </c>
      <c r="AQ630">
        <v>3.457381206041305E-05</v>
      </c>
      <c r="AR630">
        <v>115.5068331192676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1761338047.1</v>
      </c>
      <c r="DR630">
        <v>561.5563703703704</v>
      </c>
      <c r="DS630">
        <v>592.9891851851852</v>
      </c>
      <c r="DT630">
        <v>16.13194814814815</v>
      </c>
      <c r="DU630">
        <v>15.1692037037037</v>
      </c>
      <c r="DV630">
        <v>560.7826666666666</v>
      </c>
      <c r="DW630">
        <v>16.00241481481482</v>
      </c>
      <c r="DX630">
        <v>499.9854074074075</v>
      </c>
      <c r="DY630">
        <v>90.06950370370369</v>
      </c>
      <c r="DZ630">
        <v>0.04960031851851851</v>
      </c>
      <c r="EA630">
        <v>23.47157777777778</v>
      </c>
      <c r="EB630">
        <v>24.00054074074074</v>
      </c>
      <c r="EC630">
        <v>999.9000000000001</v>
      </c>
      <c r="ED630">
        <v>0</v>
      </c>
      <c r="EE630">
        <v>0</v>
      </c>
      <c r="EF630">
        <v>9999.606666666667</v>
      </c>
      <c r="EG630">
        <v>0</v>
      </c>
      <c r="EH630">
        <v>1130.977037037037</v>
      </c>
      <c r="EI630">
        <v>-31.43285185185185</v>
      </c>
      <c r="EJ630">
        <v>570.7639259259259</v>
      </c>
      <c r="EK630">
        <v>602.1229629629629</v>
      </c>
      <c r="EL630">
        <v>0.9627337407407407</v>
      </c>
      <c r="EM630">
        <v>592.9891851851852</v>
      </c>
      <c r="EN630">
        <v>15.1692037037037</v>
      </c>
      <c r="EO630">
        <v>1.452995555555556</v>
      </c>
      <c r="EP630">
        <v>1.366284074074074</v>
      </c>
      <c r="EQ630">
        <v>12.48230740740741</v>
      </c>
      <c r="ER630">
        <v>11.54850370370371</v>
      </c>
      <c r="ES630">
        <v>1200.015185185185</v>
      </c>
      <c r="ET630">
        <v>0.9669935925925927</v>
      </c>
      <c r="EU630">
        <v>0.03300622592592593</v>
      </c>
      <c r="EV630">
        <v>0</v>
      </c>
      <c r="EW630">
        <v>1437.694444444445</v>
      </c>
      <c r="EX630">
        <v>5.000560000000001</v>
      </c>
      <c r="EY630">
        <v>17179.08888888889</v>
      </c>
      <c r="EZ630">
        <v>10316.93703703704</v>
      </c>
      <c r="FA630">
        <v>37.47429629629629</v>
      </c>
      <c r="FB630">
        <v>39.97199999999999</v>
      </c>
      <c r="FC630">
        <v>38.4187037037037</v>
      </c>
      <c r="FD630">
        <v>39.0367037037037</v>
      </c>
      <c r="FE630">
        <v>38.74977777777777</v>
      </c>
      <c r="FF630">
        <v>1155.575185185185</v>
      </c>
      <c r="FG630">
        <v>39.44</v>
      </c>
      <c r="FH630">
        <v>0</v>
      </c>
      <c r="FI630">
        <v>1761338090.6</v>
      </c>
      <c r="FJ630">
        <v>0</v>
      </c>
      <c r="FK630">
        <v>1437.719230769231</v>
      </c>
      <c r="FL630">
        <v>-6.215384623058752</v>
      </c>
      <c r="FM630">
        <v>-72.00000002866354</v>
      </c>
      <c r="FN630">
        <v>17179.21538461539</v>
      </c>
      <c r="FO630">
        <v>15</v>
      </c>
      <c r="FP630">
        <v>0</v>
      </c>
      <c r="FQ630" t="s">
        <v>439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-31.3593875</v>
      </c>
      <c r="GD630">
        <v>-1.527835272045038</v>
      </c>
      <c r="GE630">
        <v>0.1885283933357254</v>
      </c>
      <c r="GF630">
        <v>0</v>
      </c>
      <c r="GG630">
        <v>1438.041764705883</v>
      </c>
      <c r="GH630">
        <v>-6.093200922857045</v>
      </c>
      <c r="GI630">
        <v>0.6332756605805707</v>
      </c>
      <c r="GJ630">
        <v>0</v>
      </c>
      <c r="GK630">
        <v>0.9595575750000001</v>
      </c>
      <c r="GL630">
        <v>0.07085841275797342</v>
      </c>
      <c r="GM630">
        <v>0.006846214869866051</v>
      </c>
      <c r="GN630">
        <v>1</v>
      </c>
      <c r="GO630">
        <v>1</v>
      </c>
      <c r="GP630">
        <v>3</v>
      </c>
      <c r="GQ630" t="s">
        <v>446</v>
      </c>
      <c r="GR630">
        <v>3.12942</v>
      </c>
      <c r="GS630">
        <v>2.72729</v>
      </c>
      <c r="GT630">
        <v>0.108741</v>
      </c>
      <c r="GU630">
        <v>0.113546</v>
      </c>
      <c r="GV630">
        <v>0.0804527</v>
      </c>
      <c r="GW630">
        <v>0.0774513</v>
      </c>
      <c r="GX630">
        <v>26753.3</v>
      </c>
      <c r="GY630">
        <v>25841.7</v>
      </c>
      <c r="GZ630">
        <v>30559.7</v>
      </c>
      <c r="HA630">
        <v>29407.1</v>
      </c>
      <c r="HB630">
        <v>38775.6</v>
      </c>
      <c r="HC630">
        <v>35699</v>
      </c>
      <c r="HD630">
        <v>46729.7</v>
      </c>
      <c r="HE630">
        <v>43692.2</v>
      </c>
      <c r="HF630">
        <v>1.82383</v>
      </c>
      <c r="HG630">
        <v>1.81275</v>
      </c>
      <c r="HH630">
        <v>0.054609</v>
      </c>
      <c r="HI630">
        <v>0</v>
      </c>
      <c r="HJ630">
        <v>23.0988</v>
      </c>
      <c r="HK630">
        <v>999.9</v>
      </c>
      <c r="HL630">
        <v>33</v>
      </c>
      <c r="HM630">
        <v>32.9</v>
      </c>
      <c r="HN630">
        <v>18.4072</v>
      </c>
      <c r="HO630">
        <v>63.4313</v>
      </c>
      <c r="HP630">
        <v>19.0465</v>
      </c>
      <c r="HQ630">
        <v>1</v>
      </c>
      <c r="HR630">
        <v>0.15564</v>
      </c>
      <c r="HS630">
        <v>3.14899</v>
      </c>
      <c r="HT630">
        <v>20.1785</v>
      </c>
      <c r="HU630">
        <v>5.22927</v>
      </c>
      <c r="HV630">
        <v>11.9743</v>
      </c>
      <c r="HW630">
        <v>4.97065</v>
      </c>
      <c r="HX630">
        <v>3.28948</v>
      </c>
      <c r="HY630">
        <v>9999</v>
      </c>
      <c r="HZ630">
        <v>9999</v>
      </c>
      <c r="IA630">
        <v>9999</v>
      </c>
      <c r="IB630">
        <v>999.9</v>
      </c>
      <c r="IC630">
        <v>4.97296</v>
      </c>
      <c r="ID630">
        <v>1.87744</v>
      </c>
      <c r="IE630">
        <v>1.87552</v>
      </c>
      <c r="IF630">
        <v>1.87837</v>
      </c>
      <c r="IG630">
        <v>1.87504</v>
      </c>
      <c r="IH630">
        <v>1.87865</v>
      </c>
      <c r="II630">
        <v>1.87574</v>
      </c>
      <c r="IJ630">
        <v>1.87689</v>
      </c>
      <c r="IK630">
        <v>0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0.802</v>
      </c>
      <c r="IY630">
        <v>0.1297</v>
      </c>
      <c r="IZ630">
        <v>-0.1194416370607354</v>
      </c>
      <c r="JA630">
        <v>0.002211305909277446</v>
      </c>
      <c r="JB630">
        <v>-1.416678044876584E-06</v>
      </c>
      <c r="JC630">
        <v>5.589822708492042E-10</v>
      </c>
      <c r="JD630">
        <v>-0.0366444106193515</v>
      </c>
      <c r="JE630">
        <v>-0.003883289402147765</v>
      </c>
      <c r="JF630">
        <v>0.001294046794190009</v>
      </c>
      <c r="JG630">
        <v>-2.515066912705432E-05</v>
      </c>
      <c r="JH630">
        <v>14</v>
      </c>
      <c r="JI630">
        <v>2052</v>
      </c>
      <c r="JJ630">
        <v>1</v>
      </c>
      <c r="JK630">
        <v>21</v>
      </c>
      <c r="JL630">
        <v>29355634.2</v>
      </c>
      <c r="JM630">
        <v>29355634.2</v>
      </c>
      <c r="JN630">
        <v>1.53076</v>
      </c>
      <c r="JO630">
        <v>2.55371</v>
      </c>
      <c r="JP630">
        <v>1.39893</v>
      </c>
      <c r="JQ630">
        <v>2.32544</v>
      </c>
      <c r="JR630">
        <v>1.44897</v>
      </c>
      <c r="JS630">
        <v>2.48901</v>
      </c>
      <c r="JT630">
        <v>38.4034</v>
      </c>
      <c r="JU630">
        <v>23.8423</v>
      </c>
      <c r="JV630">
        <v>18</v>
      </c>
      <c r="JW630">
        <v>478.749</v>
      </c>
      <c r="JX630">
        <v>441.563</v>
      </c>
      <c r="JY630">
        <v>19.4487</v>
      </c>
      <c r="JZ630">
        <v>29.131</v>
      </c>
      <c r="KA630">
        <v>30.0001</v>
      </c>
      <c r="KB630">
        <v>28.8473</v>
      </c>
      <c r="KC630">
        <v>28.9227</v>
      </c>
      <c r="KD630">
        <v>30.7231</v>
      </c>
      <c r="KE630">
        <v>19.4065</v>
      </c>
      <c r="KF630">
        <v>19.4698</v>
      </c>
      <c r="KG630">
        <v>19.449</v>
      </c>
      <c r="KH630">
        <v>640.944</v>
      </c>
      <c r="KI630">
        <v>15.0928</v>
      </c>
      <c r="KJ630">
        <v>101.003</v>
      </c>
      <c r="KK630">
        <v>100.504</v>
      </c>
    </row>
    <row r="631" spans="1:297">
      <c r="A631">
        <v>615</v>
      </c>
      <c r="B631">
        <v>1761338059.6</v>
      </c>
      <c r="C631">
        <v>10019</v>
      </c>
      <c r="D631" t="s">
        <v>1679</v>
      </c>
      <c r="E631" t="s">
        <v>1680</v>
      </c>
      <c r="F631">
        <v>5</v>
      </c>
      <c r="G631" t="s">
        <v>1604</v>
      </c>
      <c r="H631" t="s">
        <v>436</v>
      </c>
      <c r="I631">
        <v>1761338051.814285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634.5725199158595</v>
      </c>
      <c r="AK631">
        <v>611.4863151515151</v>
      </c>
      <c r="AL631">
        <v>3.393211161522024</v>
      </c>
      <c r="AM631">
        <v>65.4957018775858</v>
      </c>
      <c r="AN631">
        <f>(AP631 - AO631 + DY631*1E3/(8.314*(EA631+273.15)) * AR631/DX631 * AQ631) * DX631/(100*DL631) * 1000/(1000 - AP631)</f>
        <v>0</v>
      </c>
      <c r="AO631">
        <v>15.17014471678764</v>
      </c>
      <c r="AP631">
        <v>16.14158303030303</v>
      </c>
      <c r="AQ631">
        <v>2.303878319021083E-05</v>
      </c>
      <c r="AR631">
        <v>115.5068331192676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1761338051.814285</v>
      </c>
      <c r="DR631">
        <v>577.291642857143</v>
      </c>
      <c r="DS631">
        <v>608.8436785714285</v>
      </c>
      <c r="DT631">
        <v>16.13617142857143</v>
      </c>
      <c r="DU631">
        <v>15.16884285714286</v>
      </c>
      <c r="DV631">
        <v>576.5000714285715</v>
      </c>
      <c r="DW631">
        <v>16.00656071428572</v>
      </c>
      <c r="DX631">
        <v>499.9918214285714</v>
      </c>
      <c r="DY631">
        <v>90.07013571428571</v>
      </c>
      <c r="DZ631">
        <v>0.049539375</v>
      </c>
      <c r="EA631">
        <v>23.47115357142857</v>
      </c>
      <c r="EB631">
        <v>23.99858928571428</v>
      </c>
      <c r="EC631">
        <v>999.9000000000002</v>
      </c>
      <c r="ED631">
        <v>0</v>
      </c>
      <c r="EE631">
        <v>0</v>
      </c>
      <c r="EF631">
        <v>10000.805</v>
      </c>
      <c r="EG631">
        <v>0</v>
      </c>
      <c r="EH631">
        <v>1130.988928571428</v>
      </c>
      <c r="EI631">
        <v>-31.55207142857143</v>
      </c>
      <c r="EJ631">
        <v>586.7597142857143</v>
      </c>
      <c r="EK631">
        <v>618.2214285714286</v>
      </c>
      <c r="EL631">
        <v>0.9673209285714286</v>
      </c>
      <c r="EM631">
        <v>608.8436785714285</v>
      </c>
      <c r="EN631">
        <v>15.16884285714286</v>
      </c>
      <c r="EO631">
        <v>1.453386071428572</v>
      </c>
      <c r="EP631">
        <v>1.366260357142857</v>
      </c>
      <c r="EQ631">
        <v>12.48640714285714</v>
      </c>
      <c r="ER631">
        <v>11.54824285714285</v>
      </c>
      <c r="ES631">
        <v>1200.010357142857</v>
      </c>
      <c r="ET631">
        <v>0.9669935357142858</v>
      </c>
      <c r="EU631">
        <v>0.03300628214285714</v>
      </c>
      <c r="EV631">
        <v>0</v>
      </c>
      <c r="EW631">
        <v>1437.250714285714</v>
      </c>
      <c r="EX631">
        <v>5.000560000000001</v>
      </c>
      <c r="EY631">
        <v>17173.43571428571</v>
      </c>
      <c r="EZ631">
        <v>10316.89285714286</v>
      </c>
      <c r="FA631">
        <v>37.45964285714285</v>
      </c>
      <c r="FB631">
        <v>39.973</v>
      </c>
      <c r="FC631">
        <v>38.42825</v>
      </c>
      <c r="FD631">
        <v>39.03092857142856</v>
      </c>
      <c r="FE631">
        <v>38.74074999999999</v>
      </c>
      <c r="FF631">
        <v>1155.570357142857</v>
      </c>
      <c r="FG631">
        <v>39.44</v>
      </c>
      <c r="FH631">
        <v>0</v>
      </c>
      <c r="FI631">
        <v>1761338095.4</v>
      </c>
      <c r="FJ631">
        <v>0</v>
      </c>
      <c r="FK631">
        <v>1437.246923076923</v>
      </c>
      <c r="FL631">
        <v>-6.300854694620525</v>
      </c>
      <c r="FM631">
        <v>-65.11794881573266</v>
      </c>
      <c r="FN631">
        <v>17173.49615384615</v>
      </c>
      <c r="FO631">
        <v>15</v>
      </c>
      <c r="FP631">
        <v>0</v>
      </c>
      <c r="FQ631" t="s">
        <v>439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-31.4628175</v>
      </c>
      <c r="GD631">
        <v>-1.180589493433401</v>
      </c>
      <c r="GE631">
        <v>0.1456889853206135</v>
      </c>
      <c r="GF631">
        <v>0</v>
      </c>
      <c r="GG631">
        <v>1437.582058823529</v>
      </c>
      <c r="GH631">
        <v>-6.10557678174835</v>
      </c>
      <c r="GI631">
        <v>0.6364690252237137</v>
      </c>
      <c r="GJ631">
        <v>0</v>
      </c>
      <c r="GK631">
        <v>0.963477575</v>
      </c>
      <c r="GL631">
        <v>0.05891555347091811</v>
      </c>
      <c r="GM631">
        <v>0.005815539222150857</v>
      </c>
      <c r="GN631">
        <v>1</v>
      </c>
      <c r="GO631">
        <v>1</v>
      </c>
      <c r="GP631">
        <v>3</v>
      </c>
      <c r="GQ631" t="s">
        <v>446</v>
      </c>
      <c r="GR631">
        <v>3.12926</v>
      </c>
      <c r="GS631">
        <v>2.72722</v>
      </c>
      <c r="GT631">
        <v>0.110907</v>
      </c>
      <c r="GU631">
        <v>0.115724</v>
      </c>
      <c r="GV631">
        <v>0.0804656</v>
      </c>
      <c r="GW631">
        <v>0.07742019999999999</v>
      </c>
      <c r="GX631">
        <v>26687.8</v>
      </c>
      <c r="GY631">
        <v>25778.8</v>
      </c>
      <c r="GZ631">
        <v>30559.1</v>
      </c>
      <c r="HA631">
        <v>29407.8</v>
      </c>
      <c r="HB631">
        <v>38774.6</v>
      </c>
      <c r="HC631">
        <v>35701.3</v>
      </c>
      <c r="HD631">
        <v>46728.9</v>
      </c>
      <c r="HE631">
        <v>43693.3</v>
      </c>
      <c r="HF631">
        <v>1.8235</v>
      </c>
      <c r="HG631">
        <v>1.81282</v>
      </c>
      <c r="HH631">
        <v>0.0543222</v>
      </c>
      <c r="HI631">
        <v>0</v>
      </c>
      <c r="HJ631">
        <v>23.0988</v>
      </c>
      <c r="HK631">
        <v>999.9</v>
      </c>
      <c r="HL631">
        <v>32.9</v>
      </c>
      <c r="HM631">
        <v>32.9</v>
      </c>
      <c r="HN631">
        <v>18.3532</v>
      </c>
      <c r="HO631">
        <v>63.5313</v>
      </c>
      <c r="HP631">
        <v>19.1106</v>
      </c>
      <c r="HQ631">
        <v>1</v>
      </c>
      <c r="HR631">
        <v>0.155544</v>
      </c>
      <c r="HS631">
        <v>3.09643</v>
      </c>
      <c r="HT631">
        <v>20.1794</v>
      </c>
      <c r="HU631">
        <v>5.23032</v>
      </c>
      <c r="HV631">
        <v>11.974</v>
      </c>
      <c r="HW631">
        <v>4.97075</v>
      </c>
      <c r="HX631">
        <v>3.28975</v>
      </c>
      <c r="HY631">
        <v>9999</v>
      </c>
      <c r="HZ631">
        <v>9999</v>
      </c>
      <c r="IA631">
        <v>9999</v>
      </c>
      <c r="IB631">
        <v>999.9</v>
      </c>
      <c r="IC631">
        <v>4.97296</v>
      </c>
      <c r="ID631">
        <v>1.87745</v>
      </c>
      <c r="IE631">
        <v>1.87557</v>
      </c>
      <c r="IF631">
        <v>1.87836</v>
      </c>
      <c r="IG631">
        <v>1.87502</v>
      </c>
      <c r="IH631">
        <v>1.87865</v>
      </c>
      <c r="II631">
        <v>1.87575</v>
      </c>
      <c r="IJ631">
        <v>1.87689</v>
      </c>
      <c r="IK631">
        <v>0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0.82</v>
      </c>
      <c r="IY631">
        <v>0.1297</v>
      </c>
      <c r="IZ631">
        <v>-0.1194416370607354</v>
      </c>
      <c r="JA631">
        <v>0.002211305909277446</v>
      </c>
      <c r="JB631">
        <v>-1.416678044876584E-06</v>
      </c>
      <c r="JC631">
        <v>5.589822708492042E-10</v>
      </c>
      <c r="JD631">
        <v>-0.0366444106193515</v>
      </c>
      <c r="JE631">
        <v>-0.003883289402147765</v>
      </c>
      <c r="JF631">
        <v>0.001294046794190009</v>
      </c>
      <c r="JG631">
        <v>-2.515066912705432E-05</v>
      </c>
      <c r="JH631">
        <v>14</v>
      </c>
      <c r="JI631">
        <v>2052</v>
      </c>
      <c r="JJ631">
        <v>1</v>
      </c>
      <c r="JK631">
        <v>21</v>
      </c>
      <c r="JL631">
        <v>29355634.3</v>
      </c>
      <c r="JM631">
        <v>29355634.3</v>
      </c>
      <c r="JN631">
        <v>1.5625</v>
      </c>
      <c r="JO631">
        <v>2.54639</v>
      </c>
      <c r="JP631">
        <v>1.39893</v>
      </c>
      <c r="JQ631">
        <v>2.32544</v>
      </c>
      <c r="JR631">
        <v>1.44897</v>
      </c>
      <c r="JS631">
        <v>2.5415</v>
      </c>
      <c r="JT631">
        <v>38.4279</v>
      </c>
      <c r="JU631">
        <v>23.8686</v>
      </c>
      <c r="JV631">
        <v>18</v>
      </c>
      <c r="JW631">
        <v>478.575</v>
      </c>
      <c r="JX631">
        <v>441.61</v>
      </c>
      <c r="JY631">
        <v>19.4414</v>
      </c>
      <c r="JZ631">
        <v>29.131</v>
      </c>
      <c r="KA631">
        <v>30</v>
      </c>
      <c r="KB631">
        <v>28.8481</v>
      </c>
      <c r="KC631">
        <v>28.9227</v>
      </c>
      <c r="KD631">
        <v>31.3292</v>
      </c>
      <c r="KE631">
        <v>19.6919</v>
      </c>
      <c r="KF631">
        <v>19.4698</v>
      </c>
      <c r="KG631">
        <v>19.4485</v>
      </c>
      <c r="KH631">
        <v>654.317</v>
      </c>
      <c r="KI631">
        <v>15.0756</v>
      </c>
      <c r="KJ631">
        <v>101.001</v>
      </c>
      <c r="KK631">
        <v>100.507</v>
      </c>
    </row>
    <row r="632" spans="1:297">
      <c r="A632">
        <v>616</v>
      </c>
      <c r="B632">
        <v>1761338064.6</v>
      </c>
      <c r="C632">
        <v>10024</v>
      </c>
      <c r="D632" t="s">
        <v>1681</v>
      </c>
      <c r="E632" t="s">
        <v>1682</v>
      </c>
      <c r="F632">
        <v>5</v>
      </c>
      <c r="G632" t="s">
        <v>1604</v>
      </c>
      <c r="H632" t="s">
        <v>436</v>
      </c>
      <c r="I632">
        <v>1761338057.1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651.6950268709491</v>
      </c>
      <c r="AK632">
        <v>628.5227515151515</v>
      </c>
      <c r="AL632">
        <v>3.415123020697723</v>
      </c>
      <c r="AM632">
        <v>65.4957018775858</v>
      </c>
      <c r="AN632">
        <f>(AP632 - AO632 + DY632*1E3/(8.314*(EA632+273.15)) * AR632/DX632 * AQ632) * DX632/(100*DL632) * 1000/(1000 - AP632)</f>
        <v>0</v>
      </c>
      <c r="AO632">
        <v>15.13518960129156</v>
      </c>
      <c r="AP632">
        <v>16.13656484848484</v>
      </c>
      <c r="AQ632">
        <v>6.747328087687283E-06</v>
      </c>
      <c r="AR632">
        <v>115.5068331192676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1761338057.1</v>
      </c>
      <c r="DR632">
        <v>594.9497407407407</v>
      </c>
      <c r="DS632">
        <v>626.6203703703703</v>
      </c>
      <c r="DT632">
        <v>16.13907407407407</v>
      </c>
      <c r="DU632">
        <v>15.1555</v>
      </c>
      <c r="DV632">
        <v>594.1383333333334</v>
      </c>
      <c r="DW632">
        <v>16.00941851851852</v>
      </c>
      <c r="DX632">
        <v>499.988962962963</v>
      </c>
      <c r="DY632">
        <v>90.07015185185183</v>
      </c>
      <c r="DZ632">
        <v>0.04962624444444445</v>
      </c>
      <c r="EA632">
        <v>23.47058148148149</v>
      </c>
      <c r="EB632">
        <v>23.99634814814815</v>
      </c>
      <c r="EC632">
        <v>999.9000000000001</v>
      </c>
      <c r="ED632">
        <v>0</v>
      </c>
      <c r="EE632">
        <v>0</v>
      </c>
      <c r="EF632">
        <v>9999.674444444445</v>
      </c>
      <c r="EG632">
        <v>0</v>
      </c>
      <c r="EH632">
        <v>1130.995555555556</v>
      </c>
      <c r="EI632">
        <v>-31.6707</v>
      </c>
      <c r="EJ632">
        <v>604.709111111111</v>
      </c>
      <c r="EK632">
        <v>636.263</v>
      </c>
      <c r="EL632">
        <v>0.9835732592592593</v>
      </c>
      <c r="EM632">
        <v>626.6203703703703</v>
      </c>
      <c r="EN632">
        <v>15.1555</v>
      </c>
      <c r="EO632">
        <v>1.453648518518518</v>
      </c>
      <c r="EP632">
        <v>1.365057777777778</v>
      </c>
      <c r="EQ632">
        <v>12.48914444444444</v>
      </c>
      <c r="ER632">
        <v>11.53493333333333</v>
      </c>
      <c r="ES632">
        <v>1200.01037037037</v>
      </c>
      <c r="ET632">
        <v>0.9669935925925927</v>
      </c>
      <c r="EU632">
        <v>0.03300623703703703</v>
      </c>
      <c r="EV632">
        <v>0</v>
      </c>
      <c r="EW632">
        <v>1436.728148148148</v>
      </c>
      <c r="EX632">
        <v>5.000560000000001</v>
      </c>
      <c r="EY632">
        <v>17167.63703703704</v>
      </c>
      <c r="EZ632">
        <v>10316.9</v>
      </c>
      <c r="FA632">
        <v>37.435</v>
      </c>
      <c r="FB632">
        <v>39.97433333333333</v>
      </c>
      <c r="FC632">
        <v>38.43244444444444</v>
      </c>
      <c r="FD632">
        <v>39.03662962962963</v>
      </c>
      <c r="FE632">
        <v>38.73351851851852</v>
      </c>
      <c r="FF632">
        <v>1155.57037037037</v>
      </c>
      <c r="FG632">
        <v>39.44</v>
      </c>
      <c r="FH632">
        <v>0</v>
      </c>
      <c r="FI632">
        <v>1761338100.8</v>
      </c>
      <c r="FJ632">
        <v>0</v>
      </c>
      <c r="FK632">
        <v>1436.6772</v>
      </c>
      <c r="FL632">
        <v>-5.550000005409299</v>
      </c>
      <c r="FM632">
        <v>-69.83846178068497</v>
      </c>
      <c r="FN632">
        <v>17167.2</v>
      </c>
      <c r="FO632">
        <v>15</v>
      </c>
      <c r="FP632">
        <v>0</v>
      </c>
      <c r="FQ632" t="s">
        <v>439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-31.59879024390244</v>
      </c>
      <c r="GD632">
        <v>-1.589531707317065</v>
      </c>
      <c r="GE632">
        <v>0.1854792484676805</v>
      </c>
      <c r="GF632">
        <v>0</v>
      </c>
      <c r="GG632">
        <v>1437.058823529412</v>
      </c>
      <c r="GH632">
        <v>-6.153705118495752</v>
      </c>
      <c r="GI632">
        <v>0.6398794220323976</v>
      </c>
      <c r="GJ632">
        <v>0</v>
      </c>
      <c r="GK632">
        <v>0.9754663658536588</v>
      </c>
      <c r="GL632">
        <v>0.1510706759581869</v>
      </c>
      <c r="GM632">
        <v>0.01823584128050073</v>
      </c>
      <c r="GN632">
        <v>0</v>
      </c>
      <c r="GO632">
        <v>0</v>
      </c>
      <c r="GP632">
        <v>3</v>
      </c>
      <c r="GQ632" t="s">
        <v>497</v>
      </c>
      <c r="GR632">
        <v>3.12924</v>
      </c>
      <c r="GS632">
        <v>2.72772</v>
      </c>
      <c r="GT632">
        <v>0.113044</v>
      </c>
      <c r="GU632">
        <v>0.117814</v>
      </c>
      <c r="GV632">
        <v>0.08043740000000001</v>
      </c>
      <c r="GW632">
        <v>0.0772279</v>
      </c>
      <c r="GX632">
        <v>26623.6</v>
      </c>
      <c r="GY632">
        <v>25717.6</v>
      </c>
      <c r="GZ632">
        <v>30559.1</v>
      </c>
      <c r="HA632">
        <v>29407.5</v>
      </c>
      <c r="HB632">
        <v>38775.9</v>
      </c>
      <c r="HC632">
        <v>35708.5</v>
      </c>
      <c r="HD632">
        <v>46728.9</v>
      </c>
      <c r="HE632">
        <v>43692.8</v>
      </c>
      <c r="HF632">
        <v>1.82355</v>
      </c>
      <c r="HG632">
        <v>1.81288</v>
      </c>
      <c r="HH632">
        <v>0.0545159</v>
      </c>
      <c r="HI632">
        <v>0</v>
      </c>
      <c r="HJ632">
        <v>23.0988</v>
      </c>
      <c r="HK632">
        <v>999.9</v>
      </c>
      <c r="HL632">
        <v>32.9</v>
      </c>
      <c r="HM632">
        <v>32.9</v>
      </c>
      <c r="HN632">
        <v>18.3479</v>
      </c>
      <c r="HO632">
        <v>63.6013</v>
      </c>
      <c r="HP632">
        <v>19.2308</v>
      </c>
      <c r="HQ632">
        <v>1</v>
      </c>
      <c r="HR632">
        <v>0.155033</v>
      </c>
      <c r="HS632">
        <v>3.04763</v>
      </c>
      <c r="HT632">
        <v>20.1803</v>
      </c>
      <c r="HU632">
        <v>5.22987</v>
      </c>
      <c r="HV632">
        <v>11.974</v>
      </c>
      <c r="HW632">
        <v>4.9709</v>
      </c>
      <c r="HX632">
        <v>3.28968</v>
      </c>
      <c r="HY632">
        <v>9999</v>
      </c>
      <c r="HZ632">
        <v>9999</v>
      </c>
      <c r="IA632">
        <v>9999</v>
      </c>
      <c r="IB632">
        <v>999.9</v>
      </c>
      <c r="IC632">
        <v>4.97292</v>
      </c>
      <c r="ID632">
        <v>1.87744</v>
      </c>
      <c r="IE632">
        <v>1.87558</v>
      </c>
      <c r="IF632">
        <v>1.87836</v>
      </c>
      <c r="IG632">
        <v>1.87505</v>
      </c>
      <c r="IH632">
        <v>1.87866</v>
      </c>
      <c r="II632">
        <v>1.87576</v>
      </c>
      <c r="IJ632">
        <v>1.8769</v>
      </c>
      <c r="IK632">
        <v>0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0.84</v>
      </c>
      <c r="IY632">
        <v>0.1295</v>
      </c>
      <c r="IZ632">
        <v>-0.1194416370607354</v>
      </c>
      <c r="JA632">
        <v>0.002211305909277446</v>
      </c>
      <c r="JB632">
        <v>-1.416678044876584E-06</v>
      </c>
      <c r="JC632">
        <v>5.589822708492042E-10</v>
      </c>
      <c r="JD632">
        <v>-0.0366444106193515</v>
      </c>
      <c r="JE632">
        <v>-0.003883289402147765</v>
      </c>
      <c r="JF632">
        <v>0.001294046794190009</v>
      </c>
      <c r="JG632">
        <v>-2.515066912705432E-05</v>
      </c>
      <c r="JH632">
        <v>14</v>
      </c>
      <c r="JI632">
        <v>2052</v>
      </c>
      <c r="JJ632">
        <v>1</v>
      </c>
      <c r="JK632">
        <v>21</v>
      </c>
      <c r="JL632">
        <v>29355634.4</v>
      </c>
      <c r="JM632">
        <v>29355634.4</v>
      </c>
      <c r="JN632">
        <v>1.59546</v>
      </c>
      <c r="JO632">
        <v>2.54028</v>
      </c>
      <c r="JP632">
        <v>1.39893</v>
      </c>
      <c r="JQ632">
        <v>2.32544</v>
      </c>
      <c r="JR632">
        <v>1.44897</v>
      </c>
      <c r="JS632">
        <v>2.59399</v>
      </c>
      <c r="JT632">
        <v>38.4279</v>
      </c>
      <c r="JU632">
        <v>23.8598</v>
      </c>
      <c r="JV632">
        <v>18</v>
      </c>
      <c r="JW632">
        <v>478.614</v>
      </c>
      <c r="JX632">
        <v>441.646</v>
      </c>
      <c r="JY632">
        <v>19.4437</v>
      </c>
      <c r="JZ632">
        <v>29.131</v>
      </c>
      <c r="KA632">
        <v>30</v>
      </c>
      <c r="KB632">
        <v>28.8498</v>
      </c>
      <c r="KC632">
        <v>28.9234</v>
      </c>
      <c r="KD632">
        <v>32.0181</v>
      </c>
      <c r="KE632">
        <v>19.6919</v>
      </c>
      <c r="KF632">
        <v>19.4698</v>
      </c>
      <c r="KG632">
        <v>19.4522</v>
      </c>
      <c r="KH632">
        <v>674.366</v>
      </c>
      <c r="KI632">
        <v>15.0742</v>
      </c>
      <c r="KJ632">
        <v>101.001</v>
      </c>
      <c r="KK632">
        <v>100.506</v>
      </c>
    </row>
    <row r="633" spans="1:297">
      <c r="A633">
        <v>617</v>
      </c>
      <c r="B633">
        <v>1761338069.6</v>
      </c>
      <c r="C633">
        <v>10029</v>
      </c>
      <c r="D633" t="s">
        <v>1683</v>
      </c>
      <c r="E633" t="s">
        <v>1684</v>
      </c>
      <c r="F633">
        <v>5</v>
      </c>
      <c r="G633" t="s">
        <v>1604</v>
      </c>
      <c r="H633" t="s">
        <v>436</v>
      </c>
      <c r="I633">
        <v>1761338061.814285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668.6023905522339</v>
      </c>
      <c r="AK633">
        <v>645.4055696969698</v>
      </c>
      <c r="AL633">
        <v>3.382852285133795</v>
      </c>
      <c r="AM633">
        <v>65.4957018775858</v>
      </c>
      <c r="AN633">
        <f>(AP633 - AO633 + DY633*1E3/(8.314*(EA633+273.15)) * AR633/DX633 * AQ633) * DX633/(100*DL633) * 1000/(1000 - AP633)</f>
        <v>0</v>
      </c>
      <c r="AO633">
        <v>15.10592653458777</v>
      </c>
      <c r="AP633">
        <v>16.12548787878787</v>
      </c>
      <c r="AQ633">
        <v>-9.008339545991713E-05</v>
      </c>
      <c r="AR633">
        <v>115.5068331192676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1761338061.814285</v>
      </c>
      <c r="DR633">
        <v>610.6865357142857</v>
      </c>
      <c r="DS633">
        <v>642.4691071428571</v>
      </c>
      <c r="DT633">
        <v>16.13628928571429</v>
      </c>
      <c r="DU633">
        <v>15.13578571428572</v>
      </c>
      <c r="DV633">
        <v>609.8575714285714</v>
      </c>
      <c r="DW633">
        <v>16.00668214285714</v>
      </c>
      <c r="DX633">
        <v>500.0056071428572</v>
      </c>
      <c r="DY633">
        <v>90.06996785714287</v>
      </c>
      <c r="DZ633">
        <v>0.04966008571428571</v>
      </c>
      <c r="EA633">
        <v>23.47051071428571</v>
      </c>
      <c r="EB633">
        <v>23.99294642857143</v>
      </c>
      <c r="EC633">
        <v>999.9000000000002</v>
      </c>
      <c r="ED633">
        <v>0</v>
      </c>
      <c r="EE633">
        <v>0</v>
      </c>
      <c r="EF633">
        <v>9998.903571428573</v>
      </c>
      <c r="EG633">
        <v>0</v>
      </c>
      <c r="EH633">
        <v>1130.991428571429</v>
      </c>
      <c r="EI633">
        <v>-31.7826</v>
      </c>
      <c r="EJ633">
        <v>620.7022142857143</v>
      </c>
      <c r="EK633">
        <v>652.3423928571428</v>
      </c>
      <c r="EL633">
        <v>1.000505392857143</v>
      </c>
      <c r="EM633">
        <v>642.4691071428571</v>
      </c>
      <c r="EN633">
        <v>15.13578571428572</v>
      </c>
      <c r="EO633">
        <v>1.453394642857143</v>
      </c>
      <c r="EP633">
        <v>1.363278571428572</v>
      </c>
      <c r="EQ633">
        <v>12.48648928571429</v>
      </c>
      <c r="ER633">
        <v>11.51521785714286</v>
      </c>
      <c r="ES633">
        <v>1200.008214285714</v>
      </c>
      <c r="ET633">
        <v>0.9669935714285715</v>
      </c>
      <c r="EU633">
        <v>0.03300627142857142</v>
      </c>
      <c r="EV633">
        <v>0</v>
      </c>
      <c r="EW633">
        <v>1436.243214285714</v>
      </c>
      <c r="EX633">
        <v>5.000560000000001</v>
      </c>
      <c r="EY633">
        <v>17162.09285714286</v>
      </c>
      <c r="EZ633">
        <v>10316.88928571428</v>
      </c>
      <c r="FA633">
        <v>37.45517857142857</v>
      </c>
      <c r="FB633">
        <v>39.9775</v>
      </c>
      <c r="FC633">
        <v>38.41924999999999</v>
      </c>
      <c r="FD633">
        <v>39.03528571428571</v>
      </c>
      <c r="FE633">
        <v>38.73860714285714</v>
      </c>
      <c r="FF633">
        <v>1155.568214285714</v>
      </c>
      <c r="FG633">
        <v>39.44</v>
      </c>
      <c r="FH633">
        <v>0</v>
      </c>
      <c r="FI633">
        <v>1761338105.6</v>
      </c>
      <c r="FJ633">
        <v>0</v>
      </c>
      <c r="FK633">
        <v>1436.1856</v>
      </c>
      <c r="FL633">
        <v>-6.066153848190265</v>
      </c>
      <c r="FM633">
        <v>-69.47692327399272</v>
      </c>
      <c r="FN633">
        <v>17161.412</v>
      </c>
      <c r="FO633">
        <v>15</v>
      </c>
      <c r="FP633">
        <v>0</v>
      </c>
      <c r="FQ633" t="s">
        <v>439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-31.712145</v>
      </c>
      <c r="GD633">
        <v>-1.47574559099429</v>
      </c>
      <c r="GE633">
        <v>0.1669132708175116</v>
      </c>
      <c r="GF633">
        <v>0</v>
      </c>
      <c r="GG633">
        <v>1436.513823529412</v>
      </c>
      <c r="GH633">
        <v>-6.148357522536148</v>
      </c>
      <c r="GI633">
        <v>0.6363268430697169</v>
      </c>
      <c r="GJ633">
        <v>0</v>
      </c>
      <c r="GK633">
        <v>0.992553375</v>
      </c>
      <c r="GL633">
        <v>0.2383127392120071</v>
      </c>
      <c r="GM633">
        <v>0.02498325310451734</v>
      </c>
      <c r="GN633">
        <v>0</v>
      </c>
      <c r="GO633">
        <v>0</v>
      </c>
      <c r="GP633">
        <v>3</v>
      </c>
      <c r="GQ633" t="s">
        <v>497</v>
      </c>
      <c r="GR633">
        <v>3.12923</v>
      </c>
      <c r="GS633">
        <v>2.72756</v>
      </c>
      <c r="GT633">
        <v>0.115146</v>
      </c>
      <c r="GU633">
        <v>0.119899</v>
      </c>
      <c r="GV633">
        <v>0.0804048</v>
      </c>
      <c r="GW633">
        <v>0.077211</v>
      </c>
      <c r="GX633">
        <v>26560.9</v>
      </c>
      <c r="GY633">
        <v>25656.7</v>
      </c>
      <c r="GZ633">
        <v>30559.6</v>
      </c>
      <c r="HA633">
        <v>29407.3</v>
      </c>
      <c r="HB633">
        <v>38778</v>
      </c>
      <c r="HC633">
        <v>35709.1</v>
      </c>
      <c r="HD633">
        <v>46729.6</v>
      </c>
      <c r="HE633">
        <v>43692.5</v>
      </c>
      <c r="HF633">
        <v>1.82367</v>
      </c>
      <c r="HG633">
        <v>1.81297</v>
      </c>
      <c r="HH633">
        <v>0.0535659</v>
      </c>
      <c r="HI633">
        <v>0</v>
      </c>
      <c r="HJ633">
        <v>23.0988</v>
      </c>
      <c r="HK633">
        <v>999.9</v>
      </c>
      <c r="HL633">
        <v>33</v>
      </c>
      <c r="HM633">
        <v>32.9</v>
      </c>
      <c r="HN633">
        <v>18.4055</v>
      </c>
      <c r="HO633">
        <v>63.5813</v>
      </c>
      <c r="HP633">
        <v>19.3229</v>
      </c>
      <c r="HQ633">
        <v>1</v>
      </c>
      <c r="HR633">
        <v>0.155152</v>
      </c>
      <c r="HS633">
        <v>3.02721</v>
      </c>
      <c r="HT633">
        <v>20.1808</v>
      </c>
      <c r="HU633">
        <v>5.22912</v>
      </c>
      <c r="HV633">
        <v>11.974</v>
      </c>
      <c r="HW633">
        <v>4.9706</v>
      </c>
      <c r="HX633">
        <v>3.28965</v>
      </c>
      <c r="HY633">
        <v>9999</v>
      </c>
      <c r="HZ633">
        <v>9999</v>
      </c>
      <c r="IA633">
        <v>9999</v>
      </c>
      <c r="IB633">
        <v>999.9</v>
      </c>
      <c r="IC633">
        <v>4.97296</v>
      </c>
      <c r="ID633">
        <v>1.87744</v>
      </c>
      <c r="IE633">
        <v>1.87556</v>
      </c>
      <c r="IF633">
        <v>1.87838</v>
      </c>
      <c r="IG633">
        <v>1.87504</v>
      </c>
      <c r="IH633">
        <v>1.87866</v>
      </c>
      <c r="II633">
        <v>1.87574</v>
      </c>
      <c r="IJ633">
        <v>1.87691</v>
      </c>
      <c r="IK633">
        <v>0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0.858</v>
      </c>
      <c r="IY633">
        <v>0.1294</v>
      </c>
      <c r="IZ633">
        <v>-0.1194416370607354</v>
      </c>
      <c r="JA633">
        <v>0.002211305909277446</v>
      </c>
      <c r="JB633">
        <v>-1.416678044876584E-06</v>
      </c>
      <c r="JC633">
        <v>5.589822708492042E-10</v>
      </c>
      <c r="JD633">
        <v>-0.0366444106193515</v>
      </c>
      <c r="JE633">
        <v>-0.003883289402147765</v>
      </c>
      <c r="JF633">
        <v>0.001294046794190009</v>
      </c>
      <c r="JG633">
        <v>-2.515066912705432E-05</v>
      </c>
      <c r="JH633">
        <v>14</v>
      </c>
      <c r="JI633">
        <v>2052</v>
      </c>
      <c r="JJ633">
        <v>1</v>
      </c>
      <c r="JK633">
        <v>21</v>
      </c>
      <c r="JL633">
        <v>29355634.5</v>
      </c>
      <c r="JM633">
        <v>29355634.5</v>
      </c>
      <c r="JN633">
        <v>1.6272</v>
      </c>
      <c r="JO633">
        <v>2.5415</v>
      </c>
      <c r="JP633">
        <v>1.39893</v>
      </c>
      <c r="JQ633">
        <v>2.32544</v>
      </c>
      <c r="JR633">
        <v>1.44897</v>
      </c>
      <c r="JS633">
        <v>2.62329</v>
      </c>
      <c r="JT633">
        <v>38.4279</v>
      </c>
      <c r="JU633">
        <v>23.8774</v>
      </c>
      <c r="JV633">
        <v>18</v>
      </c>
      <c r="JW633">
        <v>478.683</v>
      </c>
      <c r="JX633">
        <v>441.722</v>
      </c>
      <c r="JY633">
        <v>19.4493</v>
      </c>
      <c r="JZ633">
        <v>29.1312</v>
      </c>
      <c r="KA633">
        <v>30.0001</v>
      </c>
      <c r="KB633">
        <v>28.8498</v>
      </c>
      <c r="KC633">
        <v>28.9252</v>
      </c>
      <c r="KD633">
        <v>32.6217</v>
      </c>
      <c r="KE633">
        <v>19.6919</v>
      </c>
      <c r="KF633">
        <v>19.4698</v>
      </c>
      <c r="KG633">
        <v>19.4552</v>
      </c>
      <c r="KH633">
        <v>687.727</v>
      </c>
      <c r="KI633">
        <v>15.0686</v>
      </c>
      <c r="KJ633">
        <v>101.003</v>
      </c>
      <c r="KK633">
        <v>100.505</v>
      </c>
    </row>
    <row r="634" spans="1:297">
      <c r="A634">
        <v>618</v>
      </c>
      <c r="B634">
        <v>1761338074.6</v>
      </c>
      <c r="C634">
        <v>10034</v>
      </c>
      <c r="D634" t="s">
        <v>1685</v>
      </c>
      <c r="E634" t="s">
        <v>1686</v>
      </c>
      <c r="F634">
        <v>5</v>
      </c>
      <c r="G634" t="s">
        <v>1604</v>
      </c>
      <c r="H634" t="s">
        <v>436</v>
      </c>
      <c r="I634">
        <v>1761338067.1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685.6411776914675</v>
      </c>
      <c r="AK634">
        <v>662.2974484848481</v>
      </c>
      <c r="AL634">
        <v>3.371277828188756</v>
      </c>
      <c r="AM634">
        <v>65.4957018775858</v>
      </c>
      <c r="AN634">
        <f>(AP634 - AO634 + DY634*1E3/(8.314*(EA634+273.15)) * AR634/DX634 * AQ634) * DX634/(100*DL634) * 1000/(1000 - AP634)</f>
        <v>0</v>
      </c>
      <c r="AO634">
        <v>15.10283560579138</v>
      </c>
      <c r="AP634">
        <v>16.12104909090909</v>
      </c>
      <c r="AQ634">
        <v>-3.449508809370185E-05</v>
      </c>
      <c r="AR634">
        <v>115.5068331192676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1761338067.1</v>
      </c>
      <c r="DR634">
        <v>628.3231481481482</v>
      </c>
      <c r="DS634">
        <v>660.2144074074073</v>
      </c>
      <c r="DT634">
        <v>16.13040740740741</v>
      </c>
      <c r="DU634">
        <v>15.11246666666667</v>
      </c>
      <c r="DV634">
        <v>627.4747777777777</v>
      </c>
      <c r="DW634">
        <v>16.00091111111111</v>
      </c>
      <c r="DX634">
        <v>500.0211481481481</v>
      </c>
      <c r="DY634">
        <v>90.06996296296295</v>
      </c>
      <c r="DZ634">
        <v>0.04979164074074074</v>
      </c>
      <c r="EA634">
        <v>23.47105185185185</v>
      </c>
      <c r="EB634">
        <v>23.98982592592592</v>
      </c>
      <c r="EC634">
        <v>999.9000000000001</v>
      </c>
      <c r="ED634">
        <v>0</v>
      </c>
      <c r="EE634">
        <v>0</v>
      </c>
      <c r="EF634">
        <v>9995.66962962963</v>
      </c>
      <c r="EG634">
        <v>0</v>
      </c>
      <c r="EH634">
        <v>1130.977407407408</v>
      </c>
      <c r="EI634">
        <v>-31.8912962962963</v>
      </c>
      <c r="EJ634">
        <v>638.6242222222222</v>
      </c>
      <c r="EK634">
        <v>670.3447407407408</v>
      </c>
      <c r="EL634">
        <v>1.017943703703704</v>
      </c>
      <c r="EM634">
        <v>660.2144074074073</v>
      </c>
      <c r="EN634">
        <v>15.11246666666667</v>
      </c>
      <c r="EO634">
        <v>1.452865185185185</v>
      </c>
      <c r="EP634">
        <v>1.361178888888889</v>
      </c>
      <c r="EQ634">
        <v>12.48093333333333</v>
      </c>
      <c r="ER634">
        <v>11.49193703703703</v>
      </c>
      <c r="ES634">
        <v>1199.997037037037</v>
      </c>
      <c r="ET634">
        <v>0.9669933703703705</v>
      </c>
      <c r="EU634">
        <v>0.0330065037037037</v>
      </c>
      <c r="EV634">
        <v>0</v>
      </c>
      <c r="EW634">
        <v>1435.684814814815</v>
      </c>
      <c r="EX634">
        <v>5.000560000000001</v>
      </c>
      <c r="EY634">
        <v>17155.72222222222</v>
      </c>
      <c r="EZ634">
        <v>10316.79259259259</v>
      </c>
      <c r="FA634">
        <v>37.45811111111112</v>
      </c>
      <c r="FB634">
        <v>39.986</v>
      </c>
      <c r="FC634">
        <v>38.42092592592593</v>
      </c>
      <c r="FD634">
        <v>39.05277777777778</v>
      </c>
      <c r="FE634">
        <v>38.7637037037037</v>
      </c>
      <c r="FF634">
        <v>1155.557037037037</v>
      </c>
      <c r="FG634">
        <v>39.44</v>
      </c>
      <c r="FH634">
        <v>0</v>
      </c>
      <c r="FI634">
        <v>1761338110.4</v>
      </c>
      <c r="FJ634">
        <v>0</v>
      </c>
      <c r="FK634">
        <v>1435.6748</v>
      </c>
      <c r="FL634">
        <v>-6.590769225721328</v>
      </c>
      <c r="FM634">
        <v>-71.32307680592638</v>
      </c>
      <c r="FN634">
        <v>17155.584</v>
      </c>
      <c r="FO634">
        <v>15</v>
      </c>
      <c r="FP634">
        <v>0</v>
      </c>
      <c r="FQ634" t="s">
        <v>439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-31.8317125</v>
      </c>
      <c r="GD634">
        <v>-1.216220262664072</v>
      </c>
      <c r="GE634">
        <v>0.1399900535529224</v>
      </c>
      <c r="GF634">
        <v>0</v>
      </c>
      <c r="GG634">
        <v>1435.943235294118</v>
      </c>
      <c r="GH634">
        <v>-6.150190978718582</v>
      </c>
      <c r="GI634">
        <v>0.6338524628307913</v>
      </c>
      <c r="GJ634">
        <v>0</v>
      </c>
      <c r="GK634">
        <v>1.005485575</v>
      </c>
      <c r="GL634">
        <v>0.1927442589118166</v>
      </c>
      <c r="GM634">
        <v>0.02226272553606982</v>
      </c>
      <c r="GN634">
        <v>0</v>
      </c>
      <c r="GO634">
        <v>0</v>
      </c>
      <c r="GP634">
        <v>3</v>
      </c>
      <c r="GQ634" t="s">
        <v>497</v>
      </c>
      <c r="GR634">
        <v>3.12903</v>
      </c>
      <c r="GS634">
        <v>2.7275</v>
      </c>
      <c r="GT634">
        <v>0.117214</v>
      </c>
      <c r="GU634">
        <v>0.12196</v>
      </c>
      <c r="GV634">
        <v>0.0803912</v>
      </c>
      <c r="GW634">
        <v>0.0772026</v>
      </c>
      <c r="GX634">
        <v>26498.5</v>
      </c>
      <c r="GY634">
        <v>25596.3</v>
      </c>
      <c r="GZ634">
        <v>30559.1</v>
      </c>
      <c r="HA634">
        <v>29407</v>
      </c>
      <c r="HB634">
        <v>38778.5</v>
      </c>
      <c r="HC634">
        <v>35709</v>
      </c>
      <c r="HD634">
        <v>46729.2</v>
      </c>
      <c r="HE634">
        <v>43691.9</v>
      </c>
      <c r="HF634">
        <v>1.82358</v>
      </c>
      <c r="HG634">
        <v>1.81327</v>
      </c>
      <c r="HH634">
        <v>0.0541359</v>
      </c>
      <c r="HI634">
        <v>0</v>
      </c>
      <c r="HJ634">
        <v>23.0988</v>
      </c>
      <c r="HK634">
        <v>999.9</v>
      </c>
      <c r="HL634">
        <v>32.9</v>
      </c>
      <c r="HM634">
        <v>32.9</v>
      </c>
      <c r="HN634">
        <v>18.3497</v>
      </c>
      <c r="HO634">
        <v>63.3513</v>
      </c>
      <c r="HP634">
        <v>19.4351</v>
      </c>
      <c r="HQ634">
        <v>1</v>
      </c>
      <c r="HR634">
        <v>0.155048</v>
      </c>
      <c r="HS634">
        <v>2.99423</v>
      </c>
      <c r="HT634">
        <v>20.1811</v>
      </c>
      <c r="HU634">
        <v>5.22942</v>
      </c>
      <c r="HV634">
        <v>11.9743</v>
      </c>
      <c r="HW634">
        <v>4.9706</v>
      </c>
      <c r="HX634">
        <v>3.28955</v>
      </c>
      <c r="HY634">
        <v>9999</v>
      </c>
      <c r="HZ634">
        <v>9999</v>
      </c>
      <c r="IA634">
        <v>9999</v>
      </c>
      <c r="IB634">
        <v>999.9</v>
      </c>
      <c r="IC634">
        <v>4.97296</v>
      </c>
      <c r="ID634">
        <v>1.87745</v>
      </c>
      <c r="IE634">
        <v>1.87557</v>
      </c>
      <c r="IF634">
        <v>1.87837</v>
      </c>
      <c r="IG634">
        <v>1.87505</v>
      </c>
      <c r="IH634">
        <v>1.87866</v>
      </c>
      <c r="II634">
        <v>1.87575</v>
      </c>
      <c r="IJ634">
        <v>1.87688</v>
      </c>
      <c r="IK634">
        <v>0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0.875</v>
      </c>
      <c r="IY634">
        <v>0.1293</v>
      </c>
      <c r="IZ634">
        <v>-0.1194416370607354</v>
      </c>
      <c r="JA634">
        <v>0.002211305909277446</v>
      </c>
      <c r="JB634">
        <v>-1.416678044876584E-06</v>
      </c>
      <c r="JC634">
        <v>5.589822708492042E-10</v>
      </c>
      <c r="JD634">
        <v>-0.0366444106193515</v>
      </c>
      <c r="JE634">
        <v>-0.003883289402147765</v>
      </c>
      <c r="JF634">
        <v>0.001294046794190009</v>
      </c>
      <c r="JG634">
        <v>-2.515066912705432E-05</v>
      </c>
      <c r="JH634">
        <v>14</v>
      </c>
      <c r="JI634">
        <v>2052</v>
      </c>
      <c r="JJ634">
        <v>1</v>
      </c>
      <c r="JK634">
        <v>21</v>
      </c>
      <c r="JL634">
        <v>29355634.6</v>
      </c>
      <c r="JM634">
        <v>29355634.6</v>
      </c>
      <c r="JN634">
        <v>1.66016</v>
      </c>
      <c r="JO634">
        <v>2.54517</v>
      </c>
      <c r="JP634">
        <v>1.39893</v>
      </c>
      <c r="JQ634">
        <v>2.32544</v>
      </c>
      <c r="JR634">
        <v>1.44897</v>
      </c>
      <c r="JS634">
        <v>2.61597</v>
      </c>
      <c r="JT634">
        <v>38.4279</v>
      </c>
      <c r="JU634">
        <v>23.8598</v>
      </c>
      <c r="JV634">
        <v>18</v>
      </c>
      <c r="JW634">
        <v>478.628</v>
      </c>
      <c r="JX634">
        <v>441.908</v>
      </c>
      <c r="JY634">
        <v>19.4594</v>
      </c>
      <c r="JZ634">
        <v>29.1336</v>
      </c>
      <c r="KA634">
        <v>30</v>
      </c>
      <c r="KB634">
        <v>28.8498</v>
      </c>
      <c r="KC634">
        <v>28.9252</v>
      </c>
      <c r="KD634">
        <v>33.303</v>
      </c>
      <c r="KE634">
        <v>19.6919</v>
      </c>
      <c r="KF634">
        <v>19.4698</v>
      </c>
      <c r="KG634">
        <v>19.4656</v>
      </c>
      <c r="KH634">
        <v>707.807</v>
      </c>
      <c r="KI634">
        <v>15.0604</v>
      </c>
      <c r="KJ634">
        <v>101.002</v>
      </c>
      <c r="KK634">
        <v>100.504</v>
      </c>
    </row>
    <row r="635" spans="1:297">
      <c r="A635">
        <v>619</v>
      </c>
      <c r="B635">
        <v>1761338079.6</v>
      </c>
      <c r="C635">
        <v>10039</v>
      </c>
      <c r="D635" t="s">
        <v>1687</v>
      </c>
      <c r="E635" t="s">
        <v>1688</v>
      </c>
      <c r="F635">
        <v>5</v>
      </c>
      <c r="G635" t="s">
        <v>1604</v>
      </c>
      <c r="H635" t="s">
        <v>436</v>
      </c>
      <c r="I635">
        <v>1761338071.814285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702.7277494155646</v>
      </c>
      <c r="AK635">
        <v>679.300836363636</v>
      </c>
      <c r="AL635">
        <v>3.406270276444455</v>
      </c>
      <c r="AM635">
        <v>65.4957018775858</v>
      </c>
      <c r="AN635">
        <f>(AP635 - AO635 + DY635*1E3/(8.314*(EA635+273.15)) * AR635/DX635 * AQ635) * DX635/(100*DL635) * 1000/(1000 - AP635)</f>
        <v>0</v>
      </c>
      <c r="AO635">
        <v>15.10149445079943</v>
      </c>
      <c r="AP635">
        <v>16.12251393939394</v>
      </c>
      <c r="AQ635">
        <v>1.557540870698644E-05</v>
      </c>
      <c r="AR635">
        <v>115.5068331192676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1761338071.814285</v>
      </c>
      <c r="DR635">
        <v>644.0318928571429</v>
      </c>
      <c r="DS635">
        <v>676.0264999999999</v>
      </c>
      <c r="DT635">
        <v>16.12474285714285</v>
      </c>
      <c r="DU635">
        <v>15.103625</v>
      </c>
      <c r="DV635">
        <v>643.1663928571428</v>
      </c>
      <c r="DW635">
        <v>15.99534285714286</v>
      </c>
      <c r="DX635">
        <v>500.0273214285714</v>
      </c>
      <c r="DY635">
        <v>90.07051071428573</v>
      </c>
      <c r="DZ635">
        <v>0.04974461785714286</v>
      </c>
      <c r="EA635">
        <v>23.47174642857143</v>
      </c>
      <c r="EB635">
        <v>23.98720714285714</v>
      </c>
      <c r="EC635">
        <v>999.9000000000002</v>
      </c>
      <c r="ED635">
        <v>0</v>
      </c>
      <c r="EE635">
        <v>0</v>
      </c>
      <c r="EF635">
        <v>10000.35607142857</v>
      </c>
      <c r="EG635">
        <v>0</v>
      </c>
      <c r="EH635">
        <v>1130.957142857143</v>
      </c>
      <c r="EI635">
        <v>-31.99472142857143</v>
      </c>
      <c r="EJ635">
        <v>654.5867857142857</v>
      </c>
      <c r="EK635">
        <v>686.3935357142858</v>
      </c>
      <c r="EL635">
        <v>1.021118571428572</v>
      </c>
      <c r="EM635">
        <v>676.0264999999999</v>
      </c>
      <c r="EN635">
        <v>15.103625</v>
      </c>
      <c r="EO635">
        <v>1.452363928571429</v>
      </c>
      <c r="EP635">
        <v>1.360391428571429</v>
      </c>
      <c r="EQ635">
        <v>12.47567857142857</v>
      </c>
      <c r="ER635">
        <v>11.48318928571429</v>
      </c>
      <c r="ES635">
        <v>1199.995357142857</v>
      </c>
      <c r="ET635">
        <v>0.9669933214285715</v>
      </c>
      <c r="EU635">
        <v>0.03300653928571428</v>
      </c>
      <c r="EV635">
        <v>0</v>
      </c>
      <c r="EW635">
        <v>1435.171428571429</v>
      </c>
      <c r="EX635">
        <v>5.000560000000001</v>
      </c>
      <c r="EY635">
        <v>17149.90357142857</v>
      </c>
      <c r="EZ635">
        <v>10316.76785714286</v>
      </c>
      <c r="FA635">
        <v>37.56682142857143</v>
      </c>
      <c r="FB635">
        <v>39.99325</v>
      </c>
      <c r="FC635">
        <v>38.41253571428571</v>
      </c>
      <c r="FD635">
        <v>39.03317857142857</v>
      </c>
      <c r="FE635">
        <v>38.73853571428571</v>
      </c>
      <c r="FF635">
        <v>1155.555357142857</v>
      </c>
      <c r="FG635">
        <v>39.44</v>
      </c>
      <c r="FH635">
        <v>0</v>
      </c>
      <c r="FI635">
        <v>1761338115.8</v>
      </c>
      <c r="FJ635">
        <v>0</v>
      </c>
      <c r="FK635">
        <v>1435.091923076923</v>
      </c>
      <c r="FL635">
        <v>-6.897435903266896</v>
      </c>
      <c r="FM635">
        <v>-70.55384613843225</v>
      </c>
      <c r="FN635">
        <v>17149.28846153846</v>
      </c>
      <c r="FO635">
        <v>15</v>
      </c>
      <c r="FP635">
        <v>0</v>
      </c>
      <c r="FQ635" t="s">
        <v>439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-31.93727</v>
      </c>
      <c r="GD635">
        <v>-1.209642776735376</v>
      </c>
      <c r="GE635">
        <v>0.1314668897479514</v>
      </c>
      <c r="GF635">
        <v>0</v>
      </c>
      <c r="GG635">
        <v>1435.583529411765</v>
      </c>
      <c r="GH635">
        <v>-6.653628723528047</v>
      </c>
      <c r="GI635">
        <v>0.6857065156504826</v>
      </c>
      <c r="GJ635">
        <v>0</v>
      </c>
      <c r="GK635">
        <v>1.0155859</v>
      </c>
      <c r="GL635">
        <v>0.08030553095684353</v>
      </c>
      <c r="GM635">
        <v>0.01344893335882069</v>
      </c>
      <c r="GN635">
        <v>1</v>
      </c>
      <c r="GO635">
        <v>1</v>
      </c>
      <c r="GP635">
        <v>3</v>
      </c>
      <c r="GQ635" t="s">
        <v>446</v>
      </c>
      <c r="GR635">
        <v>3.12916</v>
      </c>
      <c r="GS635">
        <v>2.72728</v>
      </c>
      <c r="GT635">
        <v>0.119268</v>
      </c>
      <c r="GU635">
        <v>0.123991</v>
      </c>
      <c r="GV635">
        <v>0.08039490000000001</v>
      </c>
      <c r="GW635">
        <v>0.07720440000000001</v>
      </c>
      <c r="GX635">
        <v>26436.9</v>
      </c>
      <c r="GY635">
        <v>25536.7</v>
      </c>
      <c r="GZ635">
        <v>30559.3</v>
      </c>
      <c r="HA635">
        <v>29406.6</v>
      </c>
      <c r="HB635">
        <v>38778.4</v>
      </c>
      <c r="HC635">
        <v>35708.8</v>
      </c>
      <c r="HD635">
        <v>46729.1</v>
      </c>
      <c r="HE635">
        <v>43691.5</v>
      </c>
      <c r="HF635">
        <v>1.82393</v>
      </c>
      <c r="HG635">
        <v>1.8128</v>
      </c>
      <c r="HH635">
        <v>0.053715</v>
      </c>
      <c r="HI635">
        <v>0</v>
      </c>
      <c r="HJ635">
        <v>23.0988</v>
      </c>
      <c r="HK635">
        <v>999.9</v>
      </c>
      <c r="HL635">
        <v>32.9</v>
      </c>
      <c r="HM635">
        <v>32.9</v>
      </c>
      <c r="HN635">
        <v>18.3502</v>
      </c>
      <c r="HO635">
        <v>63.3013</v>
      </c>
      <c r="HP635">
        <v>19.371</v>
      </c>
      <c r="HQ635">
        <v>1</v>
      </c>
      <c r="HR635">
        <v>0.155099</v>
      </c>
      <c r="HS635">
        <v>2.9886</v>
      </c>
      <c r="HT635">
        <v>20.1814</v>
      </c>
      <c r="HU635">
        <v>5.22927</v>
      </c>
      <c r="HV635">
        <v>11.9742</v>
      </c>
      <c r="HW635">
        <v>4.971</v>
      </c>
      <c r="HX635">
        <v>3.28955</v>
      </c>
      <c r="HY635">
        <v>9999</v>
      </c>
      <c r="HZ635">
        <v>9999</v>
      </c>
      <c r="IA635">
        <v>9999</v>
      </c>
      <c r="IB635">
        <v>999.9</v>
      </c>
      <c r="IC635">
        <v>4.97295</v>
      </c>
      <c r="ID635">
        <v>1.87744</v>
      </c>
      <c r="IE635">
        <v>1.87553</v>
      </c>
      <c r="IF635">
        <v>1.87837</v>
      </c>
      <c r="IG635">
        <v>1.87504</v>
      </c>
      <c r="IH635">
        <v>1.87865</v>
      </c>
      <c r="II635">
        <v>1.87575</v>
      </c>
      <c r="IJ635">
        <v>1.87686</v>
      </c>
      <c r="IK635">
        <v>0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0.894</v>
      </c>
      <c r="IY635">
        <v>0.1293</v>
      </c>
      <c r="IZ635">
        <v>-0.1194416370607354</v>
      </c>
      <c r="JA635">
        <v>0.002211305909277446</v>
      </c>
      <c r="JB635">
        <v>-1.416678044876584E-06</v>
      </c>
      <c r="JC635">
        <v>5.589822708492042E-10</v>
      </c>
      <c r="JD635">
        <v>-0.0366444106193515</v>
      </c>
      <c r="JE635">
        <v>-0.003883289402147765</v>
      </c>
      <c r="JF635">
        <v>0.001294046794190009</v>
      </c>
      <c r="JG635">
        <v>-2.515066912705432E-05</v>
      </c>
      <c r="JH635">
        <v>14</v>
      </c>
      <c r="JI635">
        <v>2052</v>
      </c>
      <c r="JJ635">
        <v>1</v>
      </c>
      <c r="JK635">
        <v>21</v>
      </c>
      <c r="JL635">
        <v>29355634.7</v>
      </c>
      <c r="JM635">
        <v>29355634.7</v>
      </c>
      <c r="JN635">
        <v>1.69067</v>
      </c>
      <c r="JO635">
        <v>2.54517</v>
      </c>
      <c r="JP635">
        <v>1.39893</v>
      </c>
      <c r="JQ635">
        <v>2.32544</v>
      </c>
      <c r="JR635">
        <v>1.44897</v>
      </c>
      <c r="JS635">
        <v>2.59155</v>
      </c>
      <c r="JT635">
        <v>38.4279</v>
      </c>
      <c r="JU635">
        <v>23.8774</v>
      </c>
      <c r="JV635">
        <v>18</v>
      </c>
      <c r="JW635">
        <v>478.825</v>
      </c>
      <c r="JX635">
        <v>441.613</v>
      </c>
      <c r="JY635">
        <v>19.4712</v>
      </c>
      <c r="JZ635">
        <v>29.1336</v>
      </c>
      <c r="KA635">
        <v>30.0001</v>
      </c>
      <c r="KB635">
        <v>28.8506</v>
      </c>
      <c r="KC635">
        <v>28.9252</v>
      </c>
      <c r="KD635">
        <v>33.9009</v>
      </c>
      <c r="KE635">
        <v>19.6919</v>
      </c>
      <c r="KF635">
        <v>19.4698</v>
      </c>
      <c r="KG635">
        <v>19.4742</v>
      </c>
      <c r="KH635">
        <v>721.164</v>
      </c>
      <c r="KI635">
        <v>15.0539</v>
      </c>
      <c r="KJ635">
        <v>101.002</v>
      </c>
      <c r="KK635">
        <v>100.503</v>
      </c>
    </row>
    <row r="636" spans="1:297">
      <c r="A636">
        <v>620</v>
      </c>
      <c r="B636">
        <v>1761338084.6</v>
      </c>
      <c r="C636">
        <v>10044</v>
      </c>
      <c r="D636" t="s">
        <v>1689</v>
      </c>
      <c r="E636" t="s">
        <v>1690</v>
      </c>
      <c r="F636">
        <v>5</v>
      </c>
      <c r="G636" t="s">
        <v>1604</v>
      </c>
      <c r="H636" t="s">
        <v>436</v>
      </c>
      <c r="I636">
        <v>1761338077.1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719.8116127555892</v>
      </c>
      <c r="AK636">
        <v>696.3385272727273</v>
      </c>
      <c r="AL636">
        <v>3.406603980663049</v>
      </c>
      <c r="AM636">
        <v>65.4957018775858</v>
      </c>
      <c r="AN636">
        <f>(AP636 - AO636 + DY636*1E3/(8.314*(EA636+273.15)) * AR636/DX636 * AQ636) * DX636/(100*DL636) * 1000/(1000 - AP636)</f>
        <v>0</v>
      </c>
      <c r="AO636">
        <v>15.10270735072599</v>
      </c>
      <c r="AP636">
        <v>16.12558484848484</v>
      </c>
      <c r="AQ636">
        <v>3.257190906938299E-05</v>
      </c>
      <c r="AR636">
        <v>115.5068331192676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1761338077.1</v>
      </c>
      <c r="DR636">
        <v>661.6768888888889</v>
      </c>
      <c r="DS636">
        <v>693.7925185185186</v>
      </c>
      <c r="DT636">
        <v>16.12296296296296</v>
      </c>
      <c r="DU636">
        <v>15.10230740740741</v>
      </c>
      <c r="DV636">
        <v>660.7924444444444</v>
      </c>
      <c r="DW636">
        <v>15.99359259259259</v>
      </c>
      <c r="DX636">
        <v>500.0275925925926</v>
      </c>
      <c r="DY636">
        <v>90.06936666666667</v>
      </c>
      <c r="DZ636">
        <v>0.0496819962962963</v>
      </c>
      <c r="EA636">
        <v>23.47194444444444</v>
      </c>
      <c r="EB636">
        <v>23.98484444444445</v>
      </c>
      <c r="EC636">
        <v>999.9000000000001</v>
      </c>
      <c r="ED636">
        <v>0</v>
      </c>
      <c r="EE636">
        <v>0</v>
      </c>
      <c r="EF636">
        <v>9990.925185185184</v>
      </c>
      <c r="EG636">
        <v>0</v>
      </c>
      <c r="EH636">
        <v>1130.945555555556</v>
      </c>
      <c r="EI636">
        <v>-32.1157</v>
      </c>
      <c r="EJ636">
        <v>672.5198518518519</v>
      </c>
      <c r="EK636">
        <v>704.4310740740742</v>
      </c>
      <c r="EL636">
        <v>1.020658148148148</v>
      </c>
      <c r="EM636">
        <v>693.7925185185186</v>
      </c>
      <c r="EN636">
        <v>15.10230740740741</v>
      </c>
      <c r="EO636">
        <v>1.452184814814815</v>
      </c>
      <c r="EP636">
        <v>1.360255555555556</v>
      </c>
      <c r="EQ636">
        <v>12.47379629629629</v>
      </c>
      <c r="ER636">
        <v>11.48167407407407</v>
      </c>
      <c r="ES636">
        <v>1200.011111111111</v>
      </c>
      <c r="ET636">
        <v>0.9669936296296296</v>
      </c>
      <c r="EU636">
        <v>0.03300622222222222</v>
      </c>
      <c r="EV636">
        <v>0</v>
      </c>
      <c r="EW636">
        <v>1434.594074074074</v>
      </c>
      <c r="EX636">
        <v>5.000560000000001</v>
      </c>
      <c r="EY636">
        <v>17143.58518518518</v>
      </c>
      <c r="EZ636">
        <v>10316.88518518518</v>
      </c>
      <c r="FA636">
        <v>37.63648148148148</v>
      </c>
      <c r="FB636">
        <v>39.99766666666666</v>
      </c>
      <c r="FC636">
        <v>38.43474074074074</v>
      </c>
      <c r="FD636">
        <v>39.0207037037037</v>
      </c>
      <c r="FE636">
        <v>38.71485185185185</v>
      </c>
      <c r="FF636">
        <v>1155.571111111111</v>
      </c>
      <c r="FG636">
        <v>39.44</v>
      </c>
      <c r="FH636">
        <v>0</v>
      </c>
      <c r="FI636">
        <v>1761338120.6</v>
      </c>
      <c r="FJ636">
        <v>0</v>
      </c>
      <c r="FK636">
        <v>1434.595769230769</v>
      </c>
      <c r="FL636">
        <v>-6.235555557994919</v>
      </c>
      <c r="FM636">
        <v>-67.43589736736622</v>
      </c>
      <c r="FN636">
        <v>17143.55769230769</v>
      </c>
      <c r="FO636">
        <v>15</v>
      </c>
      <c r="FP636">
        <v>0</v>
      </c>
      <c r="FQ636" t="s">
        <v>439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-32.03258780487805</v>
      </c>
      <c r="GD636">
        <v>-1.532400000000013</v>
      </c>
      <c r="GE636">
        <v>0.1564918016945949</v>
      </c>
      <c r="GF636">
        <v>0</v>
      </c>
      <c r="GG636">
        <v>1434.978529411765</v>
      </c>
      <c r="GH636">
        <v>-6.949885400365421</v>
      </c>
      <c r="GI636">
        <v>0.7112835636779913</v>
      </c>
      <c r="GJ636">
        <v>0</v>
      </c>
      <c r="GK636">
        <v>1.021371463414634</v>
      </c>
      <c r="GL636">
        <v>-0.009171010452962402</v>
      </c>
      <c r="GM636">
        <v>0.001923153610515049</v>
      </c>
      <c r="GN636">
        <v>1</v>
      </c>
      <c r="GO636">
        <v>1</v>
      </c>
      <c r="GP636">
        <v>3</v>
      </c>
      <c r="GQ636" t="s">
        <v>446</v>
      </c>
      <c r="GR636">
        <v>3.12905</v>
      </c>
      <c r="GS636">
        <v>2.72759</v>
      </c>
      <c r="GT636">
        <v>0.121296</v>
      </c>
      <c r="GU636">
        <v>0.125982</v>
      </c>
      <c r="GV636">
        <v>0.08040219999999999</v>
      </c>
      <c r="GW636">
        <v>0.07719769999999999</v>
      </c>
      <c r="GX636">
        <v>26375.5</v>
      </c>
      <c r="GY636">
        <v>25478.6</v>
      </c>
      <c r="GZ636">
        <v>30558.7</v>
      </c>
      <c r="HA636">
        <v>29406.6</v>
      </c>
      <c r="HB636">
        <v>38777.6</v>
      </c>
      <c r="HC636">
        <v>35709.1</v>
      </c>
      <c r="HD636">
        <v>46728.3</v>
      </c>
      <c r="HE636">
        <v>43691.4</v>
      </c>
      <c r="HF636">
        <v>1.82383</v>
      </c>
      <c r="HG636">
        <v>1.81317</v>
      </c>
      <c r="HH636">
        <v>0.0539795</v>
      </c>
      <c r="HI636">
        <v>0</v>
      </c>
      <c r="HJ636">
        <v>23.0988</v>
      </c>
      <c r="HK636">
        <v>999.9</v>
      </c>
      <c r="HL636">
        <v>32.9</v>
      </c>
      <c r="HM636">
        <v>32.9</v>
      </c>
      <c r="HN636">
        <v>18.3523</v>
      </c>
      <c r="HO636">
        <v>63.6713</v>
      </c>
      <c r="HP636">
        <v>19.2989</v>
      </c>
      <c r="HQ636">
        <v>1</v>
      </c>
      <c r="HR636">
        <v>0.15503</v>
      </c>
      <c r="HS636">
        <v>2.97796</v>
      </c>
      <c r="HT636">
        <v>20.1815</v>
      </c>
      <c r="HU636">
        <v>5.22882</v>
      </c>
      <c r="HV636">
        <v>11.9743</v>
      </c>
      <c r="HW636">
        <v>4.97065</v>
      </c>
      <c r="HX636">
        <v>3.28968</v>
      </c>
      <c r="HY636">
        <v>9999</v>
      </c>
      <c r="HZ636">
        <v>9999</v>
      </c>
      <c r="IA636">
        <v>9999</v>
      </c>
      <c r="IB636">
        <v>999.9</v>
      </c>
      <c r="IC636">
        <v>4.97296</v>
      </c>
      <c r="ID636">
        <v>1.87744</v>
      </c>
      <c r="IE636">
        <v>1.87555</v>
      </c>
      <c r="IF636">
        <v>1.87836</v>
      </c>
      <c r="IG636">
        <v>1.87503</v>
      </c>
      <c r="IH636">
        <v>1.87864</v>
      </c>
      <c r="II636">
        <v>1.87575</v>
      </c>
      <c r="IJ636">
        <v>1.87685</v>
      </c>
      <c r="IK636">
        <v>0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0.911</v>
      </c>
      <c r="IY636">
        <v>0.1294</v>
      </c>
      <c r="IZ636">
        <v>-0.1194416370607354</v>
      </c>
      <c r="JA636">
        <v>0.002211305909277446</v>
      </c>
      <c r="JB636">
        <v>-1.416678044876584E-06</v>
      </c>
      <c r="JC636">
        <v>5.589822708492042E-10</v>
      </c>
      <c r="JD636">
        <v>-0.0366444106193515</v>
      </c>
      <c r="JE636">
        <v>-0.003883289402147765</v>
      </c>
      <c r="JF636">
        <v>0.001294046794190009</v>
      </c>
      <c r="JG636">
        <v>-2.515066912705432E-05</v>
      </c>
      <c r="JH636">
        <v>14</v>
      </c>
      <c r="JI636">
        <v>2052</v>
      </c>
      <c r="JJ636">
        <v>1</v>
      </c>
      <c r="JK636">
        <v>21</v>
      </c>
      <c r="JL636">
        <v>29355634.7</v>
      </c>
      <c r="JM636">
        <v>29355634.7</v>
      </c>
      <c r="JN636">
        <v>1.72485</v>
      </c>
      <c r="JO636">
        <v>2.55005</v>
      </c>
      <c r="JP636">
        <v>1.39893</v>
      </c>
      <c r="JQ636">
        <v>2.32544</v>
      </c>
      <c r="JR636">
        <v>1.44897</v>
      </c>
      <c r="JS636">
        <v>2.54395</v>
      </c>
      <c r="JT636">
        <v>38.4279</v>
      </c>
      <c r="JU636">
        <v>23.8598</v>
      </c>
      <c r="JV636">
        <v>18</v>
      </c>
      <c r="JW636">
        <v>478.781</v>
      </c>
      <c r="JX636">
        <v>441.86</v>
      </c>
      <c r="JY636">
        <v>19.4815</v>
      </c>
      <c r="JZ636">
        <v>29.1336</v>
      </c>
      <c r="KA636">
        <v>30</v>
      </c>
      <c r="KB636">
        <v>28.8522</v>
      </c>
      <c r="KC636">
        <v>28.9271</v>
      </c>
      <c r="KD636">
        <v>34.5779</v>
      </c>
      <c r="KE636">
        <v>19.6919</v>
      </c>
      <c r="KF636">
        <v>19.4698</v>
      </c>
      <c r="KG636">
        <v>19.4842</v>
      </c>
      <c r="KH636">
        <v>741.2</v>
      </c>
      <c r="KI636">
        <v>15.0425</v>
      </c>
      <c r="KJ636">
        <v>101</v>
      </c>
      <c r="KK636">
        <v>100.502</v>
      </c>
    </row>
    <row r="637" spans="1:297">
      <c r="A637">
        <v>621</v>
      </c>
      <c r="B637">
        <v>1761338089.6</v>
      </c>
      <c r="C637">
        <v>10049</v>
      </c>
      <c r="D637" t="s">
        <v>1691</v>
      </c>
      <c r="E637" t="s">
        <v>1692</v>
      </c>
      <c r="F637">
        <v>5</v>
      </c>
      <c r="G637" t="s">
        <v>1604</v>
      </c>
      <c r="H637" t="s">
        <v>436</v>
      </c>
      <c r="I637">
        <v>1761338081.814285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736.8181858129112</v>
      </c>
      <c r="AK637">
        <v>713.2614787878787</v>
      </c>
      <c r="AL637">
        <v>3.382733587195082</v>
      </c>
      <c r="AM637">
        <v>65.4957018775858</v>
      </c>
      <c r="AN637">
        <f>(AP637 - AO637 + DY637*1E3/(8.314*(EA637+273.15)) * AR637/DX637 * AQ637) * DX637/(100*DL637) * 1000/(1000 - AP637)</f>
        <v>0</v>
      </c>
      <c r="AO637">
        <v>15.10090474777241</v>
      </c>
      <c r="AP637">
        <v>16.12974606060606</v>
      </c>
      <c r="AQ637">
        <v>2.585737181167686E-05</v>
      </c>
      <c r="AR637">
        <v>115.5068331192676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1761338081.814285</v>
      </c>
      <c r="DR637">
        <v>677.4297142857143</v>
      </c>
      <c r="DS637">
        <v>709.6319285714286</v>
      </c>
      <c r="DT637">
        <v>16.12473214285714</v>
      </c>
      <c r="DU637">
        <v>15.10180357142857</v>
      </c>
      <c r="DV637">
        <v>676.528357142857</v>
      </c>
      <c r="DW637">
        <v>15.99533571428571</v>
      </c>
      <c r="DX637">
        <v>500.00275</v>
      </c>
      <c r="DY637">
        <v>90.0671</v>
      </c>
      <c r="DZ637">
        <v>0.04970593571428572</v>
      </c>
      <c r="EA637">
        <v>23.473925</v>
      </c>
      <c r="EB637">
        <v>23.98534285714286</v>
      </c>
      <c r="EC637">
        <v>999.9000000000002</v>
      </c>
      <c r="ED637">
        <v>0</v>
      </c>
      <c r="EE637">
        <v>0</v>
      </c>
      <c r="EF637">
        <v>9993.659642857145</v>
      </c>
      <c r="EG637">
        <v>0</v>
      </c>
      <c r="EH637">
        <v>1130.941428571428</v>
      </c>
      <c r="EI637">
        <v>-32.20230714285714</v>
      </c>
      <c r="EJ637">
        <v>688.5320714285714</v>
      </c>
      <c r="EK637">
        <v>720.513</v>
      </c>
      <c r="EL637">
        <v>1.022930357142857</v>
      </c>
      <c r="EM637">
        <v>709.6319285714286</v>
      </c>
      <c r="EN637">
        <v>15.10180357142857</v>
      </c>
      <c r="EO637">
        <v>1.452307142857143</v>
      </c>
      <c r="EP637">
        <v>1.360176071428572</v>
      </c>
      <c r="EQ637">
        <v>12.47508571428571</v>
      </c>
      <c r="ER637">
        <v>11.48078928571429</v>
      </c>
      <c r="ES637">
        <v>1200.009642857143</v>
      </c>
      <c r="ET637">
        <v>0.9669935357142858</v>
      </c>
      <c r="EU637">
        <v>0.03300629285714286</v>
      </c>
      <c r="EV637">
        <v>0</v>
      </c>
      <c r="EW637">
        <v>1434.096785714285</v>
      </c>
      <c r="EX637">
        <v>5.000560000000001</v>
      </c>
      <c r="EY637">
        <v>17137.78571428571</v>
      </c>
      <c r="EZ637">
        <v>10316.86785714286</v>
      </c>
      <c r="FA637">
        <v>37.72096428571428</v>
      </c>
      <c r="FB637">
        <v>40</v>
      </c>
      <c r="FC637">
        <v>38.43253571428571</v>
      </c>
      <c r="FD637">
        <v>39</v>
      </c>
      <c r="FE637">
        <v>38.687</v>
      </c>
      <c r="FF637">
        <v>1155.569642857143</v>
      </c>
      <c r="FG637">
        <v>39.44</v>
      </c>
      <c r="FH637">
        <v>0</v>
      </c>
      <c r="FI637">
        <v>1761338125.4</v>
      </c>
      <c r="FJ637">
        <v>0</v>
      </c>
      <c r="FK637">
        <v>1434.095</v>
      </c>
      <c r="FL637">
        <v>-5.495042742486611</v>
      </c>
      <c r="FM637">
        <v>-70.83760675419656</v>
      </c>
      <c r="FN637">
        <v>17137.67692307692</v>
      </c>
      <c r="FO637">
        <v>15</v>
      </c>
      <c r="FP637">
        <v>0</v>
      </c>
      <c r="FQ637" t="s">
        <v>439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-32.14678</v>
      </c>
      <c r="GD637">
        <v>-1.045177485928672</v>
      </c>
      <c r="GE637">
        <v>0.1120199763435072</v>
      </c>
      <c r="GF637">
        <v>0</v>
      </c>
      <c r="GG637">
        <v>1434.357941176471</v>
      </c>
      <c r="GH637">
        <v>-6.069824294155612</v>
      </c>
      <c r="GI637">
        <v>0.6505553257286524</v>
      </c>
      <c r="GJ637">
        <v>0</v>
      </c>
      <c r="GK637">
        <v>1.022108</v>
      </c>
      <c r="GL637">
        <v>0.02633200750468944</v>
      </c>
      <c r="GM637">
        <v>0.002943432689904754</v>
      </c>
      <c r="GN637">
        <v>1</v>
      </c>
      <c r="GO637">
        <v>1</v>
      </c>
      <c r="GP637">
        <v>3</v>
      </c>
      <c r="GQ637" t="s">
        <v>446</v>
      </c>
      <c r="GR637">
        <v>3.12923</v>
      </c>
      <c r="GS637">
        <v>2.72752</v>
      </c>
      <c r="GT637">
        <v>0.123283</v>
      </c>
      <c r="GU637">
        <v>0.127958</v>
      </c>
      <c r="GV637">
        <v>0.08041520000000001</v>
      </c>
      <c r="GW637">
        <v>0.0771937</v>
      </c>
      <c r="GX637">
        <v>26316.3</v>
      </c>
      <c r="GY637">
        <v>25421.8</v>
      </c>
      <c r="GZ637">
        <v>30559.2</v>
      </c>
      <c r="HA637">
        <v>29407.5</v>
      </c>
      <c r="HB637">
        <v>38777.9</v>
      </c>
      <c r="HC637">
        <v>35710.3</v>
      </c>
      <c r="HD637">
        <v>46729.2</v>
      </c>
      <c r="HE637">
        <v>43692.6</v>
      </c>
      <c r="HF637">
        <v>1.8242</v>
      </c>
      <c r="HG637">
        <v>1.81282</v>
      </c>
      <c r="HH637">
        <v>0.0537373</v>
      </c>
      <c r="HI637">
        <v>0</v>
      </c>
      <c r="HJ637">
        <v>23.0988</v>
      </c>
      <c r="HK637">
        <v>999.9</v>
      </c>
      <c r="HL637">
        <v>32.9</v>
      </c>
      <c r="HM637">
        <v>32.9</v>
      </c>
      <c r="HN637">
        <v>18.3521</v>
      </c>
      <c r="HO637">
        <v>63.2313</v>
      </c>
      <c r="HP637">
        <v>19.1506</v>
      </c>
      <c r="HQ637">
        <v>1</v>
      </c>
      <c r="HR637">
        <v>0.155046</v>
      </c>
      <c r="HS637">
        <v>2.95848</v>
      </c>
      <c r="HT637">
        <v>20.182</v>
      </c>
      <c r="HU637">
        <v>5.22867</v>
      </c>
      <c r="HV637">
        <v>11.974</v>
      </c>
      <c r="HW637">
        <v>4.97075</v>
      </c>
      <c r="HX637">
        <v>3.2895</v>
      </c>
      <c r="HY637">
        <v>9999</v>
      </c>
      <c r="HZ637">
        <v>9999</v>
      </c>
      <c r="IA637">
        <v>9999</v>
      </c>
      <c r="IB637">
        <v>999.9</v>
      </c>
      <c r="IC637">
        <v>4.97296</v>
      </c>
      <c r="ID637">
        <v>1.87744</v>
      </c>
      <c r="IE637">
        <v>1.87552</v>
      </c>
      <c r="IF637">
        <v>1.87836</v>
      </c>
      <c r="IG637">
        <v>1.87503</v>
      </c>
      <c r="IH637">
        <v>1.87864</v>
      </c>
      <c r="II637">
        <v>1.87574</v>
      </c>
      <c r="IJ637">
        <v>1.87685</v>
      </c>
      <c r="IK637">
        <v>0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0.929</v>
      </c>
      <c r="IY637">
        <v>0.1295</v>
      </c>
      <c r="IZ637">
        <v>-0.1194416370607354</v>
      </c>
      <c r="JA637">
        <v>0.002211305909277446</v>
      </c>
      <c r="JB637">
        <v>-1.416678044876584E-06</v>
      </c>
      <c r="JC637">
        <v>5.589822708492042E-10</v>
      </c>
      <c r="JD637">
        <v>-0.0366444106193515</v>
      </c>
      <c r="JE637">
        <v>-0.003883289402147765</v>
      </c>
      <c r="JF637">
        <v>0.001294046794190009</v>
      </c>
      <c r="JG637">
        <v>-2.515066912705432E-05</v>
      </c>
      <c r="JH637">
        <v>14</v>
      </c>
      <c r="JI637">
        <v>2052</v>
      </c>
      <c r="JJ637">
        <v>1</v>
      </c>
      <c r="JK637">
        <v>21</v>
      </c>
      <c r="JL637">
        <v>29355634.8</v>
      </c>
      <c r="JM637">
        <v>29355634.8</v>
      </c>
      <c r="JN637">
        <v>1.75415</v>
      </c>
      <c r="JO637">
        <v>2.55005</v>
      </c>
      <c r="JP637">
        <v>1.39893</v>
      </c>
      <c r="JQ637">
        <v>2.32544</v>
      </c>
      <c r="JR637">
        <v>1.44897</v>
      </c>
      <c r="JS637">
        <v>2.49878</v>
      </c>
      <c r="JT637">
        <v>38.4279</v>
      </c>
      <c r="JU637">
        <v>23.8686</v>
      </c>
      <c r="JV637">
        <v>18</v>
      </c>
      <c r="JW637">
        <v>478.986</v>
      </c>
      <c r="JX637">
        <v>441.647</v>
      </c>
      <c r="JY637">
        <v>19.493</v>
      </c>
      <c r="JZ637">
        <v>29.1344</v>
      </c>
      <c r="KA637">
        <v>30</v>
      </c>
      <c r="KB637">
        <v>28.8522</v>
      </c>
      <c r="KC637">
        <v>28.9276</v>
      </c>
      <c r="KD637">
        <v>35.1674</v>
      </c>
      <c r="KE637">
        <v>19.6919</v>
      </c>
      <c r="KF637">
        <v>19.4698</v>
      </c>
      <c r="KG637">
        <v>19.4965</v>
      </c>
      <c r="KH637">
        <v>754.557</v>
      </c>
      <c r="KI637">
        <v>15.0296</v>
      </c>
      <c r="KJ637">
        <v>101.002</v>
      </c>
      <c r="KK637">
        <v>100.505</v>
      </c>
    </row>
    <row r="638" spans="1:297">
      <c r="A638">
        <v>622</v>
      </c>
      <c r="B638">
        <v>1761338094.6</v>
      </c>
      <c r="C638">
        <v>10054</v>
      </c>
      <c r="D638" t="s">
        <v>1693</v>
      </c>
      <c r="E638" t="s">
        <v>1694</v>
      </c>
      <c r="F638">
        <v>5</v>
      </c>
      <c r="G638" t="s">
        <v>1604</v>
      </c>
      <c r="H638" t="s">
        <v>436</v>
      </c>
      <c r="I638">
        <v>1761338087.1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753.854025411547</v>
      </c>
      <c r="AK638">
        <v>730.3265030303029</v>
      </c>
      <c r="AL638">
        <v>3.426985686886281</v>
      </c>
      <c r="AM638">
        <v>65.4957018775858</v>
      </c>
      <c r="AN638">
        <f>(AP638 - AO638 + DY638*1E3/(8.314*(EA638+273.15)) * AR638/DX638 * AQ638) * DX638/(100*DL638) * 1000/(1000 - AP638)</f>
        <v>0</v>
      </c>
      <c r="AO638">
        <v>15.10171503765249</v>
      </c>
      <c r="AP638">
        <v>16.13633939393939</v>
      </c>
      <c r="AQ638">
        <v>3.291169874740713E-05</v>
      </c>
      <c r="AR638">
        <v>115.5068331192676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1761338087.1</v>
      </c>
      <c r="DR638">
        <v>695.1022962962962</v>
      </c>
      <c r="DS638">
        <v>727.3745555555555</v>
      </c>
      <c r="DT638">
        <v>16.12852592592592</v>
      </c>
      <c r="DU638">
        <v>15.10169629629629</v>
      </c>
      <c r="DV638">
        <v>694.1823333333333</v>
      </c>
      <c r="DW638">
        <v>15.99906296296296</v>
      </c>
      <c r="DX638">
        <v>500.0091481481481</v>
      </c>
      <c r="DY638">
        <v>90.06262592592593</v>
      </c>
      <c r="DZ638">
        <v>0.04970609259259259</v>
      </c>
      <c r="EA638">
        <v>23.47551481481482</v>
      </c>
      <c r="EB638">
        <v>23.98347037037038</v>
      </c>
      <c r="EC638">
        <v>999.9000000000001</v>
      </c>
      <c r="ED638">
        <v>0</v>
      </c>
      <c r="EE638">
        <v>0</v>
      </c>
      <c r="EF638">
        <v>9993.794814814813</v>
      </c>
      <c r="EG638">
        <v>0</v>
      </c>
      <c r="EH638">
        <v>1130.934814814815</v>
      </c>
      <c r="EI638">
        <v>-32.27218888888889</v>
      </c>
      <c r="EJ638">
        <v>706.4971111111112</v>
      </c>
      <c r="EK638">
        <v>738.5275185185184</v>
      </c>
      <c r="EL638">
        <v>1.026828518518519</v>
      </c>
      <c r="EM638">
        <v>727.3745555555555</v>
      </c>
      <c r="EN638">
        <v>15.10169629629629</v>
      </c>
      <c r="EO638">
        <v>1.452576296296296</v>
      </c>
      <c r="EP638">
        <v>1.360098518518518</v>
      </c>
      <c r="EQ638">
        <v>12.47791111111111</v>
      </c>
      <c r="ER638">
        <v>11.47993333333333</v>
      </c>
      <c r="ES638">
        <v>1200.02</v>
      </c>
      <c r="ET638">
        <v>0.9669938888888888</v>
      </c>
      <c r="EU638">
        <v>0.03300594444444444</v>
      </c>
      <c r="EV638">
        <v>0</v>
      </c>
      <c r="EW638">
        <v>1433.515555555555</v>
      </c>
      <c r="EX638">
        <v>5.000560000000001</v>
      </c>
      <c r="EY638">
        <v>17131.35555555556</v>
      </c>
      <c r="EZ638">
        <v>10316.95185185185</v>
      </c>
      <c r="FA638">
        <v>37.75</v>
      </c>
      <c r="FB638">
        <v>40</v>
      </c>
      <c r="FC638">
        <v>38.437</v>
      </c>
      <c r="FD638">
        <v>39</v>
      </c>
      <c r="FE638">
        <v>38.687</v>
      </c>
      <c r="FF638">
        <v>1155.58</v>
      </c>
      <c r="FG638">
        <v>39.44</v>
      </c>
      <c r="FH638">
        <v>0</v>
      </c>
      <c r="FI638">
        <v>1761338130.8</v>
      </c>
      <c r="FJ638">
        <v>0</v>
      </c>
      <c r="FK638">
        <v>1433.4384</v>
      </c>
      <c r="FL638">
        <v>-7.875384626071146</v>
      </c>
      <c r="FM638">
        <v>-72.0153846869148</v>
      </c>
      <c r="FN638">
        <v>17130.692</v>
      </c>
      <c r="FO638">
        <v>15</v>
      </c>
      <c r="FP638">
        <v>0</v>
      </c>
      <c r="FQ638" t="s">
        <v>439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-32.2424425</v>
      </c>
      <c r="GD638">
        <v>-0.7544251407128946</v>
      </c>
      <c r="GE638">
        <v>0.07982313539162714</v>
      </c>
      <c r="GF638">
        <v>0</v>
      </c>
      <c r="GG638">
        <v>1433.803529411765</v>
      </c>
      <c r="GH638">
        <v>-6.397555387836101</v>
      </c>
      <c r="GI638">
        <v>0.6880316440779564</v>
      </c>
      <c r="GJ638">
        <v>0</v>
      </c>
      <c r="GK638">
        <v>1.02494525</v>
      </c>
      <c r="GL638">
        <v>0.04670848030018321</v>
      </c>
      <c r="GM638">
        <v>0.004671604107530936</v>
      </c>
      <c r="GN638">
        <v>1</v>
      </c>
      <c r="GO638">
        <v>1</v>
      </c>
      <c r="GP638">
        <v>3</v>
      </c>
      <c r="GQ638" t="s">
        <v>446</v>
      </c>
      <c r="GR638">
        <v>3.12929</v>
      </c>
      <c r="GS638">
        <v>2.72698</v>
      </c>
      <c r="GT638">
        <v>0.125265</v>
      </c>
      <c r="GU638">
        <v>0.129905</v>
      </c>
      <c r="GV638">
        <v>0.0804376</v>
      </c>
      <c r="GW638">
        <v>0.0771844</v>
      </c>
      <c r="GX638">
        <v>26256.2</v>
      </c>
      <c r="GY638">
        <v>25364.5</v>
      </c>
      <c r="GZ638">
        <v>30558.5</v>
      </c>
      <c r="HA638">
        <v>29406.9</v>
      </c>
      <c r="HB638">
        <v>38776</v>
      </c>
      <c r="HC638">
        <v>35710.3</v>
      </c>
      <c r="HD638">
        <v>46727.9</v>
      </c>
      <c r="HE638">
        <v>43691.8</v>
      </c>
      <c r="HF638">
        <v>1.8238</v>
      </c>
      <c r="HG638">
        <v>1.81257</v>
      </c>
      <c r="HH638">
        <v>0.0535846</v>
      </c>
      <c r="HI638">
        <v>0</v>
      </c>
      <c r="HJ638">
        <v>23.0988</v>
      </c>
      <c r="HK638">
        <v>999.9</v>
      </c>
      <c r="HL638">
        <v>32.9</v>
      </c>
      <c r="HM638">
        <v>32.9</v>
      </c>
      <c r="HN638">
        <v>18.3517</v>
      </c>
      <c r="HO638">
        <v>63.8713</v>
      </c>
      <c r="HP638">
        <v>19.0625</v>
      </c>
      <c r="HQ638">
        <v>1</v>
      </c>
      <c r="HR638">
        <v>0.154959</v>
      </c>
      <c r="HS638">
        <v>2.95998</v>
      </c>
      <c r="HT638">
        <v>20.1819</v>
      </c>
      <c r="HU638">
        <v>5.22852</v>
      </c>
      <c r="HV638">
        <v>11.974</v>
      </c>
      <c r="HW638">
        <v>4.97015</v>
      </c>
      <c r="HX638">
        <v>3.2896</v>
      </c>
      <c r="HY638">
        <v>9999</v>
      </c>
      <c r="HZ638">
        <v>9999</v>
      </c>
      <c r="IA638">
        <v>9999</v>
      </c>
      <c r="IB638">
        <v>999.9</v>
      </c>
      <c r="IC638">
        <v>4.97297</v>
      </c>
      <c r="ID638">
        <v>1.87744</v>
      </c>
      <c r="IE638">
        <v>1.87555</v>
      </c>
      <c r="IF638">
        <v>1.87836</v>
      </c>
      <c r="IG638">
        <v>1.87502</v>
      </c>
      <c r="IH638">
        <v>1.8786</v>
      </c>
      <c r="II638">
        <v>1.87575</v>
      </c>
      <c r="IJ638">
        <v>1.87685</v>
      </c>
      <c r="IK638">
        <v>0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0.946</v>
      </c>
      <c r="IY638">
        <v>0.1296</v>
      </c>
      <c r="IZ638">
        <v>-0.1194416370607354</v>
      </c>
      <c r="JA638">
        <v>0.002211305909277446</v>
      </c>
      <c r="JB638">
        <v>-1.416678044876584E-06</v>
      </c>
      <c r="JC638">
        <v>5.589822708492042E-10</v>
      </c>
      <c r="JD638">
        <v>-0.0366444106193515</v>
      </c>
      <c r="JE638">
        <v>-0.003883289402147765</v>
      </c>
      <c r="JF638">
        <v>0.001294046794190009</v>
      </c>
      <c r="JG638">
        <v>-2.515066912705432E-05</v>
      </c>
      <c r="JH638">
        <v>14</v>
      </c>
      <c r="JI638">
        <v>2052</v>
      </c>
      <c r="JJ638">
        <v>1</v>
      </c>
      <c r="JK638">
        <v>21</v>
      </c>
      <c r="JL638">
        <v>29355634.9</v>
      </c>
      <c r="JM638">
        <v>29355634.9</v>
      </c>
      <c r="JN638">
        <v>1.78711</v>
      </c>
      <c r="JO638">
        <v>2.54028</v>
      </c>
      <c r="JP638">
        <v>1.39893</v>
      </c>
      <c r="JQ638">
        <v>2.32544</v>
      </c>
      <c r="JR638">
        <v>1.44897</v>
      </c>
      <c r="JS638">
        <v>2.44263</v>
      </c>
      <c r="JT638">
        <v>38.4279</v>
      </c>
      <c r="JU638">
        <v>23.8511</v>
      </c>
      <c r="JV638">
        <v>18</v>
      </c>
      <c r="JW638">
        <v>478.767</v>
      </c>
      <c r="JX638">
        <v>441.491</v>
      </c>
      <c r="JY638">
        <v>19.505</v>
      </c>
      <c r="JZ638">
        <v>29.136</v>
      </c>
      <c r="KA638">
        <v>30</v>
      </c>
      <c r="KB638">
        <v>28.8522</v>
      </c>
      <c r="KC638">
        <v>28.9276</v>
      </c>
      <c r="KD638">
        <v>35.8389</v>
      </c>
      <c r="KE638">
        <v>19.9819</v>
      </c>
      <c r="KF638">
        <v>19.4698</v>
      </c>
      <c r="KG638">
        <v>19.5061</v>
      </c>
      <c r="KH638">
        <v>774.593</v>
      </c>
      <c r="KI638">
        <v>15.0097</v>
      </c>
      <c r="KJ638">
        <v>100.999</v>
      </c>
      <c r="KK638">
        <v>100.503</v>
      </c>
    </row>
    <row r="639" spans="1:297">
      <c r="A639">
        <v>623</v>
      </c>
      <c r="B639">
        <v>1761338099.6</v>
      </c>
      <c r="C639">
        <v>10059</v>
      </c>
      <c r="D639" t="s">
        <v>1695</v>
      </c>
      <c r="E639" t="s">
        <v>1696</v>
      </c>
      <c r="F639">
        <v>5</v>
      </c>
      <c r="G639" t="s">
        <v>1604</v>
      </c>
      <c r="H639" t="s">
        <v>436</v>
      </c>
      <c r="I639">
        <v>1761338091.814285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770.7999756370417</v>
      </c>
      <c r="AK639">
        <v>747.2411575757573</v>
      </c>
      <c r="AL639">
        <v>3.383701117142857</v>
      </c>
      <c r="AM639">
        <v>65.4957018775858</v>
      </c>
      <c r="AN639">
        <f>(AP639 - AO639 + DY639*1E3/(8.314*(EA639+273.15)) * AR639/DX639 * AQ639) * DX639/(100*DL639) * 1000/(1000 - AP639)</f>
        <v>0</v>
      </c>
      <c r="AO639">
        <v>15.08796059717175</v>
      </c>
      <c r="AP639">
        <v>16.13600242424242</v>
      </c>
      <c r="AQ639">
        <v>9.132569876634663E-06</v>
      </c>
      <c r="AR639">
        <v>115.5068331192676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1761338091.814285</v>
      </c>
      <c r="DR639">
        <v>710.8550714285711</v>
      </c>
      <c r="DS639">
        <v>743.1700714285714</v>
      </c>
      <c r="DT639">
        <v>16.13269642857143</v>
      </c>
      <c r="DU639">
        <v>15.09563571428572</v>
      </c>
      <c r="DV639">
        <v>709.9186428571428</v>
      </c>
      <c r="DW639">
        <v>16.00317142857143</v>
      </c>
      <c r="DX639">
        <v>499.96925</v>
      </c>
      <c r="DY639">
        <v>90.06072857142858</v>
      </c>
      <c r="DZ639">
        <v>0.04964234285714286</v>
      </c>
      <c r="EA639">
        <v>23.47792857142857</v>
      </c>
      <c r="EB639">
        <v>23.985475</v>
      </c>
      <c r="EC639">
        <v>999.9000000000002</v>
      </c>
      <c r="ED639">
        <v>0</v>
      </c>
      <c r="EE639">
        <v>0</v>
      </c>
      <c r="EF639">
        <v>10002.3175</v>
      </c>
      <c r="EG639">
        <v>0</v>
      </c>
      <c r="EH639">
        <v>1130.925357142857</v>
      </c>
      <c r="EI639">
        <v>-32.31496071428571</v>
      </c>
      <c r="EJ639">
        <v>722.5111785714287</v>
      </c>
      <c r="EK639">
        <v>754.5604642857144</v>
      </c>
      <c r="EL639">
        <v>1.037060357142857</v>
      </c>
      <c r="EM639">
        <v>743.1700714285714</v>
      </c>
      <c r="EN639">
        <v>15.09563571428572</v>
      </c>
      <c r="EO639">
        <v>1.452921071428571</v>
      </c>
      <c r="EP639">
        <v>1.359524642857143</v>
      </c>
      <c r="EQ639">
        <v>12.48154285714286</v>
      </c>
      <c r="ER639">
        <v>11.47355357142857</v>
      </c>
      <c r="ES639">
        <v>1200.021428571429</v>
      </c>
      <c r="ET639">
        <v>0.9669941785714286</v>
      </c>
      <c r="EU639">
        <v>0.03300569999999999</v>
      </c>
      <c r="EV639">
        <v>0</v>
      </c>
      <c r="EW639">
        <v>1433.0625</v>
      </c>
      <c r="EX639">
        <v>5.000560000000001</v>
      </c>
      <c r="EY639">
        <v>17125.56071428572</v>
      </c>
      <c r="EZ639">
        <v>10316.97857142857</v>
      </c>
      <c r="FA639">
        <v>37.75</v>
      </c>
      <c r="FB639">
        <v>40</v>
      </c>
      <c r="FC639">
        <v>38.437</v>
      </c>
      <c r="FD639">
        <v>39</v>
      </c>
      <c r="FE639">
        <v>38.69600000000001</v>
      </c>
      <c r="FF639">
        <v>1155.581428571428</v>
      </c>
      <c r="FG639">
        <v>39.44</v>
      </c>
      <c r="FH639">
        <v>0</v>
      </c>
      <c r="FI639">
        <v>1761338135.6</v>
      </c>
      <c r="FJ639">
        <v>0</v>
      </c>
      <c r="FK639">
        <v>1432.9456</v>
      </c>
      <c r="FL639">
        <v>-6.27769231129285</v>
      </c>
      <c r="FM639">
        <v>-69.3384616385258</v>
      </c>
      <c r="FN639">
        <v>17124.66</v>
      </c>
      <c r="FO639">
        <v>15</v>
      </c>
      <c r="FP639">
        <v>0</v>
      </c>
      <c r="FQ639" t="s">
        <v>439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-32.2758675</v>
      </c>
      <c r="GD639">
        <v>-0.5861999999999786</v>
      </c>
      <c r="GE639">
        <v>0.06832876183387239</v>
      </c>
      <c r="GF639">
        <v>0</v>
      </c>
      <c r="GG639">
        <v>1433.36205882353</v>
      </c>
      <c r="GH639">
        <v>-6.349427035734792</v>
      </c>
      <c r="GI639">
        <v>0.6909659879761223</v>
      </c>
      <c r="GJ639">
        <v>0</v>
      </c>
      <c r="GK639">
        <v>1.03076975</v>
      </c>
      <c r="GL639">
        <v>0.09980836772983062</v>
      </c>
      <c r="GM639">
        <v>0.01077063426347308</v>
      </c>
      <c r="GN639">
        <v>1</v>
      </c>
      <c r="GO639">
        <v>1</v>
      </c>
      <c r="GP639">
        <v>3</v>
      </c>
      <c r="GQ639" t="s">
        <v>446</v>
      </c>
      <c r="GR639">
        <v>3.1292</v>
      </c>
      <c r="GS639">
        <v>2.72801</v>
      </c>
      <c r="GT639">
        <v>0.127214</v>
      </c>
      <c r="GU639">
        <v>0.131846</v>
      </c>
      <c r="GV639">
        <v>0.08043260000000001</v>
      </c>
      <c r="GW639">
        <v>0.0770743</v>
      </c>
      <c r="GX639">
        <v>26197.5</v>
      </c>
      <c r="GY639">
        <v>25308.1</v>
      </c>
      <c r="GZ639">
        <v>30558.4</v>
      </c>
      <c r="HA639">
        <v>29407.2</v>
      </c>
      <c r="HB639">
        <v>38776.3</v>
      </c>
      <c r="HC639">
        <v>35715.1</v>
      </c>
      <c r="HD639">
        <v>46727.9</v>
      </c>
      <c r="HE639">
        <v>43692.3</v>
      </c>
      <c r="HF639">
        <v>1.82323</v>
      </c>
      <c r="HG639">
        <v>1.81308</v>
      </c>
      <c r="HH639">
        <v>0.0544526</v>
      </c>
      <c r="HI639">
        <v>0</v>
      </c>
      <c r="HJ639">
        <v>23.1007</v>
      </c>
      <c r="HK639">
        <v>999.9</v>
      </c>
      <c r="HL639">
        <v>32.9</v>
      </c>
      <c r="HM639">
        <v>32.9</v>
      </c>
      <c r="HN639">
        <v>18.3522</v>
      </c>
      <c r="HO639">
        <v>63.1613</v>
      </c>
      <c r="HP639">
        <v>19.1186</v>
      </c>
      <c r="HQ639">
        <v>1</v>
      </c>
      <c r="HR639">
        <v>0.15502</v>
      </c>
      <c r="HS639">
        <v>2.94523</v>
      </c>
      <c r="HT639">
        <v>20.182</v>
      </c>
      <c r="HU639">
        <v>5.22822</v>
      </c>
      <c r="HV639">
        <v>11.9742</v>
      </c>
      <c r="HW639">
        <v>4.97045</v>
      </c>
      <c r="HX639">
        <v>3.28953</v>
      </c>
      <c r="HY639">
        <v>9999</v>
      </c>
      <c r="HZ639">
        <v>9999</v>
      </c>
      <c r="IA639">
        <v>9999</v>
      </c>
      <c r="IB639">
        <v>999.9</v>
      </c>
      <c r="IC639">
        <v>4.97297</v>
      </c>
      <c r="ID639">
        <v>1.87744</v>
      </c>
      <c r="IE639">
        <v>1.87556</v>
      </c>
      <c r="IF639">
        <v>1.87837</v>
      </c>
      <c r="IG639">
        <v>1.87504</v>
      </c>
      <c r="IH639">
        <v>1.87863</v>
      </c>
      <c r="II639">
        <v>1.87575</v>
      </c>
      <c r="IJ639">
        <v>1.8769</v>
      </c>
      <c r="IK639">
        <v>0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0.963</v>
      </c>
      <c r="IY639">
        <v>0.1296</v>
      </c>
      <c r="IZ639">
        <v>-0.1194416370607354</v>
      </c>
      <c r="JA639">
        <v>0.002211305909277446</v>
      </c>
      <c r="JB639">
        <v>-1.416678044876584E-06</v>
      </c>
      <c r="JC639">
        <v>5.589822708492042E-10</v>
      </c>
      <c r="JD639">
        <v>-0.0366444106193515</v>
      </c>
      <c r="JE639">
        <v>-0.003883289402147765</v>
      </c>
      <c r="JF639">
        <v>0.001294046794190009</v>
      </c>
      <c r="JG639">
        <v>-2.515066912705432E-05</v>
      </c>
      <c r="JH639">
        <v>14</v>
      </c>
      <c r="JI639">
        <v>2052</v>
      </c>
      <c r="JJ639">
        <v>1</v>
      </c>
      <c r="JK639">
        <v>21</v>
      </c>
      <c r="JL639">
        <v>29355635</v>
      </c>
      <c r="JM639">
        <v>29355635</v>
      </c>
      <c r="JN639">
        <v>1.81641</v>
      </c>
      <c r="JO639">
        <v>2.53906</v>
      </c>
      <c r="JP639">
        <v>1.39893</v>
      </c>
      <c r="JQ639">
        <v>2.32544</v>
      </c>
      <c r="JR639">
        <v>1.44897</v>
      </c>
      <c r="JS639">
        <v>2.52319</v>
      </c>
      <c r="JT639">
        <v>38.4279</v>
      </c>
      <c r="JU639">
        <v>23.8686</v>
      </c>
      <c r="JV639">
        <v>18</v>
      </c>
      <c r="JW639">
        <v>478.456</v>
      </c>
      <c r="JX639">
        <v>441.802</v>
      </c>
      <c r="JY639">
        <v>19.5169</v>
      </c>
      <c r="JZ639">
        <v>29.136</v>
      </c>
      <c r="KA639">
        <v>30.0001</v>
      </c>
      <c r="KB639">
        <v>28.8529</v>
      </c>
      <c r="KC639">
        <v>28.9276</v>
      </c>
      <c r="KD639">
        <v>36.4209</v>
      </c>
      <c r="KE639">
        <v>19.9819</v>
      </c>
      <c r="KF639">
        <v>19.4698</v>
      </c>
      <c r="KG639">
        <v>19.5192</v>
      </c>
      <c r="KH639">
        <v>787.95</v>
      </c>
      <c r="KI639">
        <v>15.0022</v>
      </c>
      <c r="KJ639">
        <v>100.999</v>
      </c>
      <c r="KK639">
        <v>100.504</v>
      </c>
    </row>
    <row r="640" spans="1:297">
      <c r="A640">
        <v>624</v>
      </c>
      <c r="B640">
        <v>1761338104.6</v>
      </c>
      <c r="C640">
        <v>10064</v>
      </c>
      <c r="D640" t="s">
        <v>1697</v>
      </c>
      <c r="E640" t="s">
        <v>1698</v>
      </c>
      <c r="F640">
        <v>5</v>
      </c>
      <c r="G640" t="s">
        <v>1604</v>
      </c>
      <c r="H640" t="s">
        <v>436</v>
      </c>
      <c r="I640">
        <v>1761338097.1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787.8762087431195</v>
      </c>
      <c r="AK640">
        <v>764.2135696969694</v>
      </c>
      <c r="AL640">
        <v>3.394368612881157</v>
      </c>
      <c r="AM640">
        <v>65.4957018775858</v>
      </c>
      <c r="AN640">
        <f>(AP640 - AO640 + DY640*1E3/(8.314*(EA640+273.15)) * AR640/DX640 * AQ640) * DX640/(100*DL640) * 1000/(1000 - AP640)</f>
        <v>0</v>
      </c>
      <c r="AO640">
        <v>15.06795044764866</v>
      </c>
      <c r="AP640">
        <v>16.13151939393939</v>
      </c>
      <c r="AQ640">
        <v>-1.630643990032765E-05</v>
      </c>
      <c r="AR640">
        <v>115.5068331192676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1761338097.1</v>
      </c>
      <c r="DR640">
        <v>728.5027037037039</v>
      </c>
      <c r="DS640">
        <v>760.8984074074075</v>
      </c>
      <c r="DT640">
        <v>16.13458888888889</v>
      </c>
      <c r="DU640">
        <v>15.08432222222222</v>
      </c>
      <c r="DV640">
        <v>727.5479999999999</v>
      </c>
      <c r="DW640">
        <v>16.00502222222222</v>
      </c>
      <c r="DX640">
        <v>499.9979629629629</v>
      </c>
      <c r="DY640">
        <v>90.05921111111108</v>
      </c>
      <c r="DZ640">
        <v>0.04968198518518517</v>
      </c>
      <c r="EA640">
        <v>23.47893703703704</v>
      </c>
      <c r="EB640">
        <v>23.98671851851851</v>
      </c>
      <c r="EC640">
        <v>999.9000000000001</v>
      </c>
      <c r="ED640">
        <v>0</v>
      </c>
      <c r="EE640">
        <v>0</v>
      </c>
      <c r="EF640">
        <v>10002.84740740741</v>
      </c>
      <c r="EG640">
        <v>0</v>
      </c>
      <c r="EH640">
        <v>1130.906296296296</v>
      </c>
      <c r="EI640">
        <v>-32.39566296296296</v>
      </c>
      <c r="EJ640">
        <v>740.4495925925926</v>
      </c>
      <c r="EK640">
        <v>772.5516296296296</v>
      </c>
      <c r="EL640">
        <v>1.050267407407407</v>
      </c>
      <c r="EM640">
        <v>760.8984074074075</v>
      </c>
      <c r="EN640">
        <v>15.08432222222222</v>
      </c>
      <c r="EO640">
        <v>1.453067777777778</v>
      </c>
      <c r="EP640">
        <v>1.358482222222222</v>
      </c>
      <c r="EQ640">
        <v>12.48307037037037</v>
      </c>
      <c r="ER640">
        <v>11.46195925925926</v>
      </c>
      <c r="ES640">
        <v>1200.008518518518</v>
      </c>
      <c r="ET640">
        <v>0.966993925925926</v>
      </c>
      <c r="EU640">
        <v>0.03300592592592593</v>
      </c>
      <c r="EV640">
        <v>0</v>
      </c>
      <c r="EW640">
        <v>1432.507407407408</v>
      </c>
      <c r="EX640">
        <v>5.000560000000001</v>
      </c>
      <c r="EY640">
        <v>17118.6962962963</v>
      </c>
      <c r="EZ640">
        <v>10316.87777777778</v>
      </c>
      <c r="FA640">
        <v>37.75</v>
      </c>
      <c r="FB640">
        <v>40</v>
      </c>
      <c r="FC640">
        <v>38.437</v>
      </c>
      <c r="FD640">
        <v>39</v>
      </c>
      <c r="FE640">
        <v>38.69866666666667</v>
      </c>
      <c r="FF640">
        <v>1155.568518518519</v>
      </c>
      <c r="FG640">
        <v>39.44</v>
      </c>
      <c r="FH640">
        <v>0</v>
      </c>
      <c r="FI640">
        <v>1761338140.4</v>
      </c>
      <c r="FJ640">
        <v>0</v>
      </c>
      <c r="FK640">
        <v>1432.4472</v>
      </c>
      <c r="FL640">
        <v>-4.570769198941461</v>
      </c>
      <c r="FM640">
        <v>-76.9846153168002</v>
      </c>
      <c r="FN640">
        <v>17118.52</v>
      </c>
      <c r="FO640">
        <v>15</v>
      </c>
      <c r="FP640">
        <v>0</v>
      </c>
      <c r="FQ640" t="s">
        <v>439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-32.34536097560975</v>
      </c>
      <c r="GD640">
        <v>-0.8565449477351352</v>
      </c>
      <c r="GE640">
        <v>0.09442697753742357</v>
      </c>
      <c r="GF640">
        <v>0</v>
      </c>
      <c r="GG640">
        <v>1432.82205882353</v>
      </c>
      <c r="GH640">
        <v>-6.423376620697687</v>
      </c>
      <c r="GI640">
        <v>0.7050480976991571</v>
      </c>
      <c r="GJ640">
        <v>0</v>
      </c>
      <c r="GK640">
        <v>1.042388292682927</v>
      </c>
      <c r="GL640">
        <v>0.158617212543551</v>
      </c>
      <c r="GM640">
        <v>0.01650364644148547</v>
      </c>
      <c r="GN640">
        <v>0</v>
      </c>
      <c r="GO640">
        <v>0</v>
      </c>
      <c r="GP640">
        <v>3</v>
      </c>
      <c r="GQ640" t="s">
        <v>497</v>
      </c>
      <c r="GR640">
        <v>3.12917</v>
      </c>
      <c r="GS640">
        <v>2.72764</v>
      </c>
      <c r="GT640">
        <v>0.129145</v>
      </c>
      <c r="GU640">
        <v>0.133748</v>
      </c>
      <c r="GV640">
        <v>0.0804183</v>
      </c>
      <c r="GW640">
        <v>0.0770638</v>
      </c>
      <c r="GX640">
        <v>26139.5</v>
      </c>
      <c r="GY640">
        <v>25252.8</v>
      </c>
      <c r="GZ640">
        <v>30558.3</v>
      </c>
      <c r="HA640">
        <v>29407.3</v>
      </c>
      <c r="HB640">
        <v>38777</v>
      </c>
      <c r="HC640">
        <v>35715.7</v>
      </c>
      <c r="HD640">
        <v>46727.8</v>
      </c>
      <c r="HE640">
        <v>43692.5</v>
      </c>
      <c r="HF640">
        <v>1.82353</v>
      </c>
      <c r="HG640">
        <v>1.81303</v>
      </c>
      <c r="HH640">
        <v>0.0538416</v>
      </c>
      <c r="HI640">
        <v>0</v>
      </c>
      <c r="HJ640">
        <v>23.1007</v>
      </c>
      <c r="HK640">
        <v>999.9</v>
      </c>
      <c r="HL640">
        <v>32.9</v>
      </c>
      <c r="HM640">
        <v>32.9</v>
      </c>
      <c r="HN640">
        <v>18.3535</v>
      </c>
      <c r="HO640">
        <v>63.3213</v>
      </c>
      <c r="HP640">
        <v>19.2067</v>
      </c>
      <c r="HQ640">
        <v>1</v>
      </c>
      <c r="HR640">
        <v>0.155056</v>
      </c>
      <c r="HS640">
        <v>2.95794</v>
      </c>
      <c r="HT640">
        <v>20.182</v>
      </c>
      <c r="HU640">
        <v>5.22972</v>
      </c>
      <c r="HV640">
        <v>11.9742</v>
      </c>
      <c r="HW640">
        <v>4.971</v>
      </c>
      <c r="HX640">
        <v>3.28973</v>
      </c>
      <c r="HY640">
        <v>9999</v>
      </c>
      <c r="HZ640">
        <v>9999</v>
      </c>
      <c r="IA640">
        <v>9999</v>
      </c>
      <c r="IB640">
        <v>999.9</v>
      </c>
      <c r="IC640">
        <v>4.97292</v>
      </c>
      <c r="ID640">
        <v>1.87745</v>
      </c>
      <c r="IE640">
        <v>1.87554</v>
      </c>
      <c r="IF640">
        <v>1.87838</v>
      </c>
      <c r="IG640">
        <v>1.87507</v>
      </c>
      <c r="IH640">
        <v>1.87862</v>
      </c>
      <c r="II640">
        <v>1.87575</v>
      </c>
      <c r="IJ640">
        <v>1.87692</v>
      </c>
      <c r="IK640">
        <v>0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0.981</v>
      </c>
      <c r="IY640">
        <v>0.1295</v>
      </c>
      <c r="IZ640">
        <v>-0.1194416370607354</v>
      </c>
      <c r="JA640">
        <v>0.002211305909277446</v>
      </c>
      <c r="JB640">
        <v>-1.416678044876584E-06</v>
      </c>
      <c r="JC640">
        <v>5.589822708492042E-10</v>
      </c>
      <c r="JD640">
        <v>-0.0366444106193515</v>
      </c>
      <c r="JE640">
        <v>-0.003883289402147765</v>
      </c>
      <c r="JF640">
        <v>0.001294046794190009</v>
      </c>
      <c r="JG640">
        <v>-2.515066912705432E-05</v>
      </c>
      <c r="JH640">
        <v>14</v>
      </c>
      <c r="JI640">
        <v>2052</v>
      </c>
      <c r="JJ640">
        <v>1</v>
      </c>
      <c r="JK640">
        <v>21</v>
      </c>
      <c r="JL640">
        <v>29355635.1</v>
      </c>
      <c r="JM640">
        <v>29355635.1</v>
      </c>
      <c r="JN640">
        <v>1.84937</v>
      </c>
      <c r="JO640">
        <v>2.54761</v>
      </c>
      <c r="JP640">
        <v>1.39893</v>
      </c>
      <c r="JQ640">
        <v>2.32544</v>
      </c>
      <c r="JR640">
        <v>1.44897</v>
      </c>
      <c r="JS640">
        <v>2.56348</v>
      </c>
      <c r="JT640">
        <v>38.4524</v>
      </c>
      <c r="JU640">
        <v>23.8598</v>
      </c>
      <c r="JV640">
        <v>18</v>
      </c>
      <c r="JW640">
        <v>478.633</v>
      </c>
      <c r="JX640">
        <v>441.78</v>
      </c>
      <c r="JY640">
        <v>19.5268</v>
      </c>
      <c r="JZ640">
        <v>29.136</v>
      </c>
      <c r="KA640">
        <v>30.0001</v>
      </c>
      <c r="KB640">
        <v>28.8548</v>
      </c>
      <c r="KC640">
        <v>28.929</v>
      </c>
      <c r="KD640">
        <v>37.0891</v>
      </c>
      <c r="KE640">
        <v>19.9819</v>
      </c>
      <c r="KF640">
        <v>19.4698</v>
      </c>
      <c r="KG640">
        <v>19.5263</v>
      </c>
      <c r="KH640">
        <v>807.986</v>
      </c>
      <c r="KI640">
        <v>14.9969</v>
      </c>
      <c r="KJ640">
        <v>100.999</v>
      </c>
      <c r="KK640">
        <v>100.505</v>
      </c>
    </row>
    <row r="641" spans="1:297">
      <c r="A641">
        <v>625</v>
      </c>
      <c r="B641">
        <v>1761338109.6</v>
      </c>
      <c r="C641">
        <v>10069</v>
      </c>
      <c r="D641" t="s">
        <v>1699</v>
      </c>
      <c r="E641" t="s">
        <v>1700</v>
      </c>
      <c r="F641">
        <v>5</v>
      </c>
      <c r="G641" t="s">
        <v>1604</v>
      </c>
      <c r="H641" t="s">
        <v>436</v>
      </c>
      <c r="I641">
        <v>1761338101.814285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804.8459883825184</v>
      </c>
      <c r="AK641">
        <v>781.1741272727273</v>
      </c>
      <c r="AL641">
        <v>3.38207085258736</v>
      </c>
      <c r="AM641">
        <v>65.4957018775858</v>
      </c>
      <c r="AN641">
        <f>(AP641 - AO641 + DY641*1E3/(8.314*(EA641+273.15)) * AR641/DX641 * AQ641) * DX641/(100*DL641) * 1000/(1000 - AP641)</f>
        <v>0</v>
      </c>
      <c r="AO641">
        <v>15.06860017844966</v>
      </c>
      <c r="AP641">
        <v>16.13038848484848</v>
      </c>
      <c r="AQ641">
        <v>-2.053317829496022E-05</v>
      </c>
      <c r="AR641">
        <v>115.5068331192676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1761338101.814285</v>
      </c>
      <c r="DR641">
        <v>744.2658928571429</v>
      </c>
      <c r="DS641">
        <v>776.6913928571429</v>
      </c>
      <c r="DT641">
        <v>16.13369285714285</v>
      </c>
      <c r="DU641">
        <v>15.073225</v>
      </c>
      <c r="DV641">
        <v>743.2949285714284</v>
      </c>
      <c r="DW641">
        <v>16.00413928571428</v>
      </c>
      <c r="DX641">
        <v>499.9946785714284</v>
      </c>
      <c r="DY641">
        <v>90.05933571428572</v>
      </c>
      <c r="DZ641">
        <v>0.04965809999999999</v>
      </c>
      <c r="EA641">
        <v>23.47961785714286</v>
      </c>
      <c r="EB641">
        <v>23.98895357142857</v>
      </c>
      <c r="EC641">
        <v>999.9000000000002</v>
      </c>
      <c r="ED641">
        <v>0</v>
      </c>
      <c r="EE641">
        <v>0</v>
      </c>
      <c r="EF641">
        <v>10008.815</v>
      </c>
      <c r="EG641">
        <v>0</v>
      </c>
      <c r="EH641">
        <v>1130.898928571429</v>
      </c>
      <c r="EI641">
        <v>-32.42549285714286</v>
      </c>
      <c r="EJ641">
        <v>756.4705357142859</v>
      </c>
      <c r="EK641">
        <v>788.5777142857143</v>
      </c>
      <c r="EL641">
        <v>1.060465357142857</v>
      </c>
      <c r="EM641">
        <v>776.6913928571429</v>
      </c>
      <c r="EN641">
        <v>15.073225</v>
      </c>
      <c r="EO641">
        <v>1.45299</v>
      </c>
      <c r="EP641">
        <v>1.357485</v>
      </c>
      <c r="EQ641">
        <v>12.48225</v>
      </c>
      <c r="ER641">
        <v>11.45086428571429</v>
      </c>
      <c r="ES641">
        <v>1199.991785714286</v>
      </c>
      <c r="ET641">
        <v>0.9669935714285717</v>
      </c>
      <c r="EU641">
        <v>0.03300628571428572</v>
      </c>
      <c r="EV641">
        <v>0</v>
      </c>
      <c r="EW641">
        <v>1432.041785714286</v>
      </c>
      <c r="EX641">
        <v>5.000560000000001</v>
      </c>
      <c r="EY641">
        <v>17112.31785714285</v>
      </c>
      <c r="EZ641">
        <v>10316.73928571428</v>
      </c>
      <c r="FA641">
        <v>37.75</v>
      </c>
      <c r="FB641">
        <v>40</v>
      </c>
      <c r="FC641">
        <v>38.437</v>
      </c>
      <c r="FD641">
        <v>39</v>
      </c>
      <c r="FE641">
        <v>38.69824999999999</v>
      </c>
      <c r="FF641">
        <v>1155.551785714286</v>
      </c>
      <c r="FG641">
        <v>39.44</v>
      </c>
      <c r="FH641">
        <v>0</v>
      </c>
      <c r="FI641">
        <v>1761338145.8</v>
      </c>
      <c r="FJ641">
        <v>0</v>
      </c>
      <c r="FK641">
        <v>1431.946923076923</v>
      </c>
      <c r="FL641">
        <v>-6.034188018333156</v>
      </c>
      <c r="FM641">
        <v>-76.49230771992126</v>
      </c>
      <c r="FN641">
        <v>17111.85384615384</v>
      </c>
      <c r="FO641">
        <v>15</v>
      </c>
      <c r="FP641">
        <v>0</v>
      </c>
      <c r="FQ641" t="s">
        <v>439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-32.4100375</v>
      </c>
      <c r="GD641">
        <v>-0.5491238273920617</v>
      </c>
      <c r="GE641">
        <v>0.06965060548013918</v>
      </c>
      <c r="GF641">
        <v>0</v>
      </c>
      <c r="GG641">
        <v>1432.217647058824</v>
      </c>
      <c r="GH641">
        <v>-5.504048882578624</v>
      </c>
      <c r="GI641">
        <v>0.6071537203529294</v>
      </c>
      <c r="GJ641">
        <v>0</v>
      </c>
      <c r="GK641">
        <v>1.05345375</v>
      </c>
      <c r="GL641">
        <v>0.1370259287054416</v>
      </c>
      <c r="GM641">
        <v>0.0147878023532065</v>
      </c>
      <c r="GN641">
        <v>0</v>
      </c>
      <c r="GO641">
        <v>0</v>
      </c>
      <c r="GP641">
        <v>3</v>
      </c>
      <c r="GQ641" t="s">
        <v>497</v>
      </c>
      <c r="GR641">
        <v>3.12914</v>
      </c>
      <c r="GS641">
        <v>2.72793</v>
      </c>
      <c r="GT641">
        <v>0.131052</v>
      </c>
      <c r="GU641">
        <v>0.13564</v>
      </c>
      <c r="GV641">
        <v>0.0804122</v>
      </c>
      <c r="GW641">
        <v>0.07700369999999999</v>
      </c>
      <c r="GX641">
        <v>26082.8</v>
      </c>
      <c r="GY641">
        <v>25197.4</v>
      </c>
      <c r="GZ641">
        <v>30559</v>
      </c>
      <c r="HA641">
        <v>29407.1</v>
      </c>
      <c r="HB641">
        <v>38778.1</v>
      </c>
      <c r="HC641">
        <v>35718.2</v>
      </c>
      <c r="HD641">
        <v>46728.6</v>
      </c>
      <c r="HE641">
        <v>43692.4</v>
      </c>
      <c r="HF641">
        <v>1.82377</v>
      </c>
      <c r="HG641">
        <v>1.81305</v>
      </c>
      <c r="HH641">
        <v>0.0540242</v>
      </c>
      <c r="HI641">
        <v>0</v>
      </c>
      <c r="HJ641">
        <v>23.1008</v>
      </c>
      <c r="HK641">
        <v>999.9</v>
      </c>
      <c r="HL641">
        <v>32.9</v>
      </c>
      <c r="HM641">
        <v>32.9</v>
      </c>
      <c r="HN641">
        <v>18.3541</v>
      </c>
      <c r="HO641">
        <v>63.6613</v>
      </c>
      <c r="HP641">
        <v>19.347</v>
      </c>
      <c r="HQ641">
        <v>1</v>
      </c>
      <c r="HR641">
        <v>0.155244</v>
      </c>
      <c r="HS641">
        <v>2.95901</v>
      </c>
      <c r="HT641">
        <v>20.1819</v>
      </c>
      <c r="HU641">
        <v>5.22912</v>
      </c>
      <c r="HV641">
        <v>11.9742</v>
      </c>
      <c r="HW641">
        <v>4.97105</v>
      </c>
      <c r="HX641">
        <v>3.2897</v>
      </c>
      <c r="HY641">
        <v>9999</v>
      </c>
      <c r="HZ641">
        <v>9999</v>
      </c>
      <c r="IA641">
        <v>9999</v>
      </c>
      <c r="IB641">
        <v>999.9</v>
      </c>
      <c r="IC641">
        <v>4.97293</v>
      </c>
      <c r="ID641">
        <v>1.87745</v>
      </c>
      <c r="IE641">
        <v>1.8756</v>
      </c>
      <c r="IF641">
        <v>1.87838</v>
      </c>
      <c r="IG641">
        <v>1.87509</v>
      </c>
      <c r="IH641">
        <v>1.87863</v>
      </c>
      <c r="II641">
        <v>1.87575</v>
      </c>
      <c r="IJ641">
        <v>1.87694</v>
      </c>
      <c r="IK641">
        <v>0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0.998</v>
      </c>
      <c r="IY641">
        <v>0.1295</v>
      </c>
      <c r="IZ641">
        <v>-0.1194416370607354</v>
      </c>
      <c r="JA641">
        <v>0.002211305909277446</v>
      </c>
      <c r="JB641">
        <v>-1.416678044876584E-06</v>
      </c>
      <c r="JC641">
        <v>5.589822708492042E-10</v>
      </c>
      <c r="JD641">
        <v>-0.0366444106193515</v>
      </c>
      <c r="JE641">
        <v>-0.003883289402147765</v>
      </c>
      <c r="JF641">
        <v>0.001294046794190009</v>
      </c>
      <c r="JG641">
        <v>-2.515066912705432E-05</v>
      </c>
      <c r="JH641">
        <v>14</v>
      </c>
      <c r="JI641">
        <v>2052</v>
      </c>
      <c r="JJ641">
        <v>1</v>
      </c>
      <c r="JK641">
        <v>21</v>
      </c>
      <c r="JL641">
        <v>29355635.2</v>
      </c>
      <c r="JM641">
        <v>29355635.2</v>
      </c>
      <c r="JN641">
        <v>1.87866</v>
      </c>
      <c r="JO641">
        <v>2.53296</v>
      </c>
      <c r="JP641">
        <v>1.39893</v>
      </c>
      <c r="JQ641">
        <v>2.32544</v>
      </c>
      <c r="JR641">
        <v>1.44897</v>
      </c>
      <c r="JS641">
        <v>2.6123</v>
      </c>
      <c r="JT641">
        <v>38.4279</v>
      </c>
      <c r="JU641">
        <v>23.8861</v>
      </c>
      <c r="JV641">
        <v>18</v>
      </c>
      <c r="JW641">
        <v>478.77</v>
      </c>
      <c r="JX641">
        <v>441.805</v>
      </c>
      <c r="JY641">
        <v>19.5338</v>
      </c>
      <c r="JZ641">
        <v>29.1381</v>
      </c>
      <c r="KA641">
        <v>30.0002</v>
      </c>
      <c r="KB641">
        <v>28.8548</v>
      </c>
      <c r="KC641">
        <v>28.9302</v>
      </c>
      <c r="KD641">
        <v>37.6695</v>
      </c>
      <c r="KE641">
        <v>20.2659</v>
      </c>
      <c r="KF641">
        <v>19.4698</v>
      </c>
      <c r="KG641">
        <v>19.5335</v>
      </c>
      <c r="KH641">
        <v>821.3440000000001</v>
      </c>
      <c r="KI641">
        <v>14.9869</v>
      </c>
      <c r="KJ641">
        <v>101.001</v>
      </c>
      <c r="KK641">
        <v>100.505</v>
      </c>
    </row>
    <row r="642" spans="1:297">
      <c r="A642">
        <v>626</v>
      </c>
      <c r="B642">
        <v>1761338114.6</v>
      </c>
      <c r="C642">
        <v>10074</v>
      </c>
      <c r="D642" t="s">
        <v>1701</v>
      </c>
      <c r="E642" t="s">
        <v>1702</v>
      </c>
      <c r="F642">
        <v>5</v>
      </c>
      <c r="G642" t="s">
        <v>1604</v>
      </c>
      <c r="H642" t="s">
        <v>436</v>
      </c>
      <c r="I642">
        <v>1761338107.1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821.8147953068753</v>
      </c>
      <c r="AK642">
        <v>798.1724727272725</v>
      </c>
      <c r="AL642">
        <v>3.397457085894021</v>
      </c>
      <c r="AM642">
        <v>65.4957018775858</v>
      </c>
      <c r="AN642">
        <f>(AP642 - AO642 + DY642*1E3/(8.314*(EA642+273.15)) * AR642/DX642 * AQ642) * DX642/(100*DL642) * 1000/(1000 - AP642)</f>
        <v>0</v>
      </c>
      <c r="AO642">
        <v>15.02921714297418</v>
      </c>
      <c r="AP642">
        <v>16.11767515151515</v>
      </c>
      <c r="AQ642">
        <v>-2.966219632980574E-05</v>
      </c>
      <c r="AR642">
        <v>115.5068331192676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1761338107.1</v>
      </c>
      <c r="DR642">
        <v>761.9187777777778</v>
      </c>
      <c r="DS642">
        <v>794.4010000000001</v>
      </c>
      <c r="DT642">
        <v>16.12934814814815</v>
      </c>
      <c r="DU642">
        <v>15.05344444444444</v>
      </c>
      <c r="DV642">
        <v>760.9297037037038</v>
      </c>
      <c r="DW642">
        <v>15.99985925925926</v>
      </c>
      <c r="DX642">
        <v>500.037037037037</v>
      </c>
      <c r="DY642">
        <v>90.05935925925925</v>
      </c>
      <c r="DZ642">
        <v>0.04973128518518517</v>
      </c>
      <c r="EA642">
        <v>23.48137407407407</v>
      </c>
      <c r="EB642">
        <v>23.9903037037037</v>
      </c>
      <c r="EC642">
        <v>999.9000000000001</v>
      </c>
      <c r="ED642">
        <v>0</v>
      </c>
      <c r="EE642">
        <v>0</v>
      </c>
      <c r="EF642">
        <v>10015.67259259259</v>
      </c>
      <c r="EG642">
        <v>0</v>
      </c>
      <c r="EH642">
        <v>1130.887777777778</v>
      </c>
      <c r="EI642">
        <v>-32.48221111111111</v>
      </c>
      <c r="EJ642">
        <v>774.4095555555556</v>
      </c>
      <c r="EK642">
        <v>806.542111111111</v>
      </c>
      <c r="EL642">
        <v>1.07589037037037</v>
      </c>
      <c r="EM642">
        <v>794.4010000000001</v>
      </c>
      <c r="EN642">
        <v>15.05344444444444</v>
      </c>
      <c r="EO642">
        <v>1.45259962962963</v>
      </c>
      <c r="EP642">
        <v>1.355703703703704</v>
      </c>
      <c r="EQ642">
        <v>12.47814444444444</v>
      </c>
      <c r="ER642">
        <v>11.43102592592593</v>
      </c>
      <c r="ES642">
        <v>1200.003333333334</v>
      </c>
      <c r="ET642">
        <v>0.9669940000000001</v>
      </c>
      <c r="EU642">
        <v>0.03300589999999999</v>
      </c>
      <c r="EV642">
        <v>0</v>
      </c>
      <c r="EW642">
        <v>1431.407037037037</v>
      </c>
      <c r="EX642">
        <v>5.000560000000001</v>
      </c>
      <c r="EY642">
        <v>17105.65185185185</v>
      </c>
      <c r="EZ642">
        <v>10316.83333333333</v>
      </c>
      <c r="FA642">
        <v>37.75</v>
      </c>
      <c r="FB642">
        <v>40</v>
      </c>
      <c r="FC642">
        <v>38.43933333333333</v>
      </c>
      <c r="FD642">
        <v>39.01148148148148</v>
      </c>
      <c r="FE642">
        <v>38.68933333333333</v>
      </c>
      <c r="FF642">
        <v>1155.563333333333</v>
      </c>
      <c r="FG642">
        <v>39.44</v>
      </c>
      <c r="FH642">
        <v>0</v>
      </c>
      <c r="FI642">
        <v>1761338150.6</v>
      </c>
      <c r="FJ642">
        <v>0</v>
      </c>
      <c r="FK642">
        <v>1431.408846153846</v>
      </c>
      <c r="FL642">
        <v>-6.755897423305604</v>
      </c>
      <c r="FM642">
        <v>-75.40854689315378</v>
      </c>
      <c r="FN642">
        <v>17105.61923076923</v>
      </c>
      <c r="FO642">
        <v>15</v>
      </c>
      <c r="FP642">
        <v>0</v>
      </c>
      <c r="FQ642" t="s">
        <v>439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-32.4480125</v>
      </c>
      <c r="GD642">
        <v>-0.5730607879923955</v>
      </c>
      <c r="GE642">
        <v>0.07325686721222796</v>
      </c>
      <c r="GF642">
        <v>0</v>
      </c>
      <c r="GG642">
        <v>1431.665</v>
      </c>
      <c r="GH642">
        <v>-6.458517947114977</v>
      </c>
      <c r="GI642">
        <v>0.6986468012817171</v>
      </c>
      <c r="GJ642">
        <v>0</v>
      </c>
      <c r="GK642">
        <v>1.0695645</v>
      </c>
      <c r="GL642">
        <v>0.1576946341463385</v>
      </c>
      <c r="GM642">
        <v>0.01722922850129975</v>
      </c>
      <c r="GN642">
        <v>0</v>
      </c>
      <c r="GO642">
        <v>0</v>
      </c>
      <c r="GP642">
        <v>3</v>
      </c>
      <c r="GQ642" t="s">
        <v>497</v>
      </c>
      <c r="GR642">
        <v>3.12929</v>
      </c>
      <c r="GS642">
        <v>2.7273</v>
      </c>
      <c r="GT642">
        <v>0.132938</v>
      </c>
      <c r="GU642">
        <v>0.137501</v>
      </c>
      <c r="GV642">
        <v>0.08036550000000001</v>
      </c>
      <c r="GW642">
        <v>0.0768818</v>
      </c>
      <c r="GX642">
        <v>26026.4</v>
      </c>
      <c r="GY642">
        <v>25143</v>
      </c>
      <c r="GZ642">
        <v>30559.2</v>
      </c>
      <c r="HA642">
        <v>29407</v>
      </c>
      <c r="HB642">
        <v>38780.4</v>
      </c>
      <c r="HC642">
        <v>35722.8</v>
      </c>
      <c r="HD642">
        <v>46728.9</v>
      </c>
      <c r="HE642">
        <v>43692.1</v>
      </c>
      <c r="HF642">
        <v>1.82388</v>
      </c>
      <c r="HG642">
        <v>1.81278</v>
      </c>
      <c r="HH642">
        <v>0.0541024</v>
      </c>
      <c r="HI642">
        <v>0</v>
      </c>
      <c r="HJ642">
        <v>23.1026</v>
      </c>
      <c r="HK642">
        <v>999.9</v>
      </c>
      <c r="HL642">
        <v>32.9</v>
      </c>
      <c r="HM642">
        <v>32.9</v>
      </c>
      <c r="HN642">
        <v>18.351</v>
      </c>
      <c r="HO642">
        <v>62.7413</v>
      </c>
      <c r="HP642">
        <v>19.383</v>
      </c>
      <c r="HQ642">
        <v>1</v>
      </c>
      <c r="HR642">
        <v>0.155168</v>
      </c>
      <c r="HS642">
        <v>2.95449</v>
      </c>
      <c r="HT642">
        <v>20.1821</v>
      </c>
      <c r="HU642">
        <v>5.22867</v>
      </c>
      <c r="HV642">
        <v>11.974</v>
      </c>
      <c r="HW642">
        <v>4.97075</v>
      </c>
      <c r="HX642">
        <v>3.28978</v>
      </c>
      <c r="HY642">
        <v>9999</v>
      </c>
      <c r="HZ642">
        <v>9999</v>
      </c>
      <c r="IA642">
        <v>9999</v>
      </c>
      <c r="IB642">
        <v>999.9</v>
      </c>
      <c r="IC642">
        <v>4.97295</v>
      </c>
      <c r="ID642">
        <v>1.87747</v>
      </c>
      <c r="IE642">
        <v>1.8756</v>
      </c>
      <c r="IF642">
        <v>1.8784</v>
      </c>
      <c r="IG642">
        <v>1.8751</v>
      </c>
      <c r="IH642">
        <v>1.87865</v>
      </c>
      <c r="II642">
        <v>1.87576</v>
      </c>
      <c r="IJ642">
        <v>1.87695</v>
      </c>
      <c r="IK642">
        <v>0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1.015</v>
      </c>
      <c r="IY642">
        <v>0.1292</v>
      </c>
      <c r="IZ642">
        <v>-0.1194416370607354</v>
      </c>
      <c r="JA642">
        <v>0.002211305909277446</v>
      </c>
      <c r="JB642">
        <v>-1.416678044876584E-06</v>
      </c>
      <c r="JC642">
        <v>5.589822708492042E-10</v>
      </c>
      <c r="JD642">
        <v>-0.0366444106193515</v>
      </c>
      <c r="JE642">
        <v>-0.003883289402147765</v>
      </c>
      <c r="JF642">
        <v>0.001294046794190009</v>
      </c>
      <c r="JG642">
        <v>-2.515066912705432E-05</v>
      </c>
      <c r="JH642">
        <v>14</v>
      </c>
      <c r="JI642">
        <v>2052</v>
      </c>
      <c r="JJ642">
        <v>1</v>
      </c>
      <c r="JK642">
        <v>21</v>
      </c>
      <c r="JL642">
        <v>29355635.2</v>
      </c>
      <c r="JM642">
        <v>29355635.2</v>
      </c>
      <c r="JN642">
        <v>1.90552</v>
      </c>
      <c r="JO642">
        <v>2.53784</v>
      </c>
      <c r="JP642">
        <v>1.39893</v>
      </c>
      <c r="JQ642">
        <v>2.32544</v>
      </c>
      <c r="JR642">
        <v>1.44897</v>
      </c>
      <c r="JS642">
        <v>2.63184</v>
      </c>
      <c r="JT642">
        <v>38.4279</v>
      </c>
      <c r="JU642">
        <v>23.8598</v>
      </c>
      <c r="JV642">
        <v>18</v>
      </c>
      <c r="JW642">
        <v>478.825</v>
      </c>
      <c r="JX642">
        <v>441.634</v>
      </c>
      <c r="JY642">
        <v>19.5402</v>
      </c>
      <c r="JZ642">
        <v>29.1385</v>
      </c>
      <c r="KA642">
        <v>30.0001</v>
      </c>
      <c r="KB642">
        <v>28.8548</v>
      </c>
      <c r="KC642">
        <v>28.9302</v>
      </c>
      <c r="KD642">
        <v>38.3329</v>
      </c>
      <c r="KE642">
        <v>20.2659</v>
      </c>
      <c r="KF642">
        <v>19.4698</v>
      </c>
      <c r="KG642">
        <v>19.5407</v>
      </c>
      <c r="KH642">
        <v>841.388</v>
      </c>
      <c r="KI642">
        <v>14.9895</v>
      </c>
      <c r="KJ642">
        <v>101.001</v>
      </c>
      <c r="KK642">
        <v>100.504</v>
      </c>
    </row>
    <row r="643" spans="1:297">
      <c r="A643">
        <v>627</v>
      </c>
      <c r="B643">
        <v>1761338119.6</v>
      </c>
      <c r="C643">
        <v>10079</v>
      </c>
      <c r="D643" t="s">
        <v>1703</v>
      </c>
      <c r="E643" t="s">
        <v>1704</v>
      </c>
      <c r="F643">
        <v>5</v>
      </c>
      <c r="G643" t="s">
        <v>1604</v>
      </c>
      <c r="H643" t="s">
        <v>436</v>
      </c>
      <c r="I643">
        <v>1761338111.814285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838.7755763915402</v>
      </c>
      <c r="AK643">
        <v>815.0618303030302</v>
      </c>
      <c r="AL643">
        <v>3.389038616582025</v>
      </c>
      <c r="AM643">
        <v>65.4957018775858</v>
      </c>
      <c r="AN643">
        <f>(AP643 - AO643 + DY643*1E3/(8.314*(EA643+273.15)) * AR643/DX643 * AQ643) * DX643/(100*DL643) * 1000/(1000 - AP643)</f>
        <v>0</v>
      </c>
      <c r="AO643">
        <v>15.01654831435719</v>
      </c>
      <c r="AP643">
        <v>16.10735575757575</v>
      </c>
      <c r="AQ643">
        <v>-2.795596491549389E-05</v>
      </c>
      <c r="AR643">
        <v>115.5068331192676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1761338111.814285</v>
      </c>
      <c r="DR643">
        <v>777.6546071428573</v>
      </c>
      <c r="DS643">
        <v>810.1708571428571</v>
      </c>
      <c r="DT643">
        <v>16.12250714285714</v>
      </c>
      <c r="DU643">
        <v>15.03723928571429</v>
      </c>
      <c r="DV643">
        <v>776.6495357142857</v>
      </c>
      <c r="DW643">
        <v>15.99314285714286</v>
      </c>
      <c r="DX643">
        <v>500.0491071428572</v>
      </c>
      <c r="DY643">
        <v>90.0602607142857</v>
      </c>
      <c r="DZ643">
        <v>0.04961937500000001</v>
      </c>
      <c r="EA643">
        <v>23.48422142857143</v>
      </c>
      <c r="EB643">
        <v>23.99129285714286</v>
      </c>
      <c r="EC643">
        <v>999.9000000000002</v>
      </c>
      <c r="ED643">
        <v>0</v>
      </c>
      <c r="EE643">
        <v>0</v>
      </c>
      <c r="EF643">
        <v>10003.52607142857</v>
      </c>
      <c r="EG643">
        <v>0</v>
      </c>
      <c r="EH643">
        <v>1130.866071428572</v>
      </c>
      <c r="EI643">
        <v>-32.51612142857143</v>
      </c>
      <c r="EJ643">
        <v>790.3978214285713</v>
      </c>
      <c r="EK643">
        <v>822.5392857142858</v>
      </c>
      <c r="EL643">
        <v>1.085256428571429</v>
      </c>
      <c r="EM643">
        <v>810.1708571428571</v>
      </c>
      <c r="EN643">
        <v>15.03723928571429</v>
      </c>
      <c r="EO643">
        <v>1.451998214285714</v>
      </c>
      <c r="EP643">
        <v>1.354258214285714</v>
      </c>
      <c r="EQ643">
        <v>12.47183571428571</v>
      </c>
      <c r="ER643">
        <v>11.41491071428571</v>
      </c>
      <c r="ES643">
        <v>1200.010357142857</v>
      </c>
      <c r="ET643">
        <v>0.9669942142857144</v>
      </c>
      <c r="EU643">
        <v>0.03300568571428571</v>
      </c>
      <c r="EV643">
        <v>0</v>
      </c>
      <c r="EW643">
        <v>1430.818571428572</v>
      </c>
      <c r="EX643">
        <v>5.000560000000001</v>
      </c>
      <c r="EY643">
        <v>17099.45714285714</v>
      </c>
      <c r="EZ643">
        <v>10316.88214285714</v>
      </c>
      <c r="FA643">
        <v>37.75</v>
      </c>
      <c r="FB643">
        <v>40</v>
      </c>
      <c r="FC643">
        <v>38.43924999999999</v>
      </c>
      <c r="FD643">
        <v>39.02435714285713</v>
      </c>
      <c r="FE643">
        <v>38.687</v>
      </c>
      <c r="FF643">
        <v>1155.570357142857</v>
      </c>
      <c r="FG643">
        <v>39.44</v>
      </c>
      <c r="FH643">
        <v>0</v>
      </c>
      <c r="FI643">
        <v>1761338155.4</v>
      </c>
      <c r="FJ643">
        <v>0</v>
      </c>
      <c r="FK643">
        <v>1430.819230769231</v>
      </c>
      <c r="FL643">
        <v>-7.442735035335204</v>
      </c>
      <c r="FM643">
        <v>-78.97094011962668</v>
      </c>
      <c r="FN643">
        <v>17099.38076923077</v>
      </c>
      <c r="FO643">
        <v>15</v>
      </c>
      <c r="FP643">
        <v>0</v>
      </c>
      <c r="FQ643" t="s">
        <v>439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-32.499515</v>
      </c>
      <c r="GD643">
        <v>-0.3936450281426142</v>
      </c>
      <c r="GE643">
        <v>0.05266965231516207</v>
      </c>
      <c r="GF643">
        <v>1</v>
      </c>
      <c r="GG643">
        <v>1431.245882352941</v>
      </c>
      <c r="GH643">
        <v>-7.282811304020835</v>
      </c>
      <c r="GI643">
        <v>0.7573332378933407</v>
      </c>
      <c r="GJ643">
        <v>0</v>
      </c>
      <c r="GK643">
        <v>1.0789945</v>
      </c>
      <c r="GL643">
        <v>0.143830694183864</v>
      </c>
      <c r="GM643">
        <v>0.01605494440195918</v>
      </c>
      <c r="GN643">
        <v>0</v>
      </c>
      <c r="GO643">
        <v>1</v>
      </c>
      <c r="GP643">
        <v>3</v>
      </c>
      <c r="GQ643" t="s">
        <v>446</v>
      </c>
      <c r="GR643">
        <v>3.12894</v>
      </c>
      <c r="GS643">
        <v>2.72733</v>
      </c>
      <c r="GT643">
        <v>0.134806</v>
      </c>
      <c r="GU643">
        <v>0.139353</v>
      </c>
      <c r="GV643">
        <v>0.0803334</v>
      </c>
      <c r="GW643">
        <v>0.07687040000000001</v>
      </c>
      <c r="GX643">
        <v>25970</v>
      </c>
      <c r="GY643">
        <v>25089</v>
      </c>
      <c r="GZ643">
        <v>30558.9</v>
      </c>
      <c r="HA643">
        <v>29406.9</v>
      </c>
      <c r="HB643">
        <v>38781.8</v>
      </c>
      <c r="HC643">
        <v>35723.3</v>
      </c>
      <c r="HD643">
        <v>46728.7</v>
      </c>
      <c r="HE643">
        <v>43692.1</v>
      </c>
      <c r="HF643">
        <v>1.82377</v>
      </c>
      <c r="HG643">
        <v>1.81295</v>
      </c>
      <c r="HH643">
        <v>0.0540316</v>
      </c>
      <c r="HI643">
        <v>0</v>
      </c>
      <c r="HJ643">
        <v>23.1032</v>
      </c>
      <c r="HK643">
        <v>999.9</v>
      </c>
      <c r="HL643">
        <v>32.9</v>
      </c>
      <c r="HM643">
        <v>32.9</v>
      </c>
      <c r="HN643">
        <v>18.3499</v>
      </c>
      <c r="HO643">
        <v>63.5613</v>
      </c>
      <c r="HP643">
        <v>19.391</v>
      </c>
      <c r="HQ643">
        <v>1</v>
      </c>
      <c r="HR643">
        <v>0.155432</v>
      </c>
      <c r="HS643">
        <v>2.95537</v>
      </c>
      <c r="HT643">
        <v>20.1821</v>
      </c>
      <c r="HU643">
        <v>5.22822</v>
      </c>
      <c r="HV643">
        <v>11.974</v>
      </c>
      <c r="HW643">
        <v>4.9709</v>
      </c>
      <c r="HX643">
        <v>3.28963</v>
      </c>
      <c r="HY643">
        <v>9999</v>
      </c>
      <c r="HZ643">
        <v>9999</v>
      </c>
      <c r="IA643">
        <v>9999</v>
      </c>
      <c r="IB643">
        <v>999.9</v>
      </c>
      <c r="IC643">
        <v>4.97298</v>
      </c>
      <c r="ID643">
        <v>1.87749</v>
      </c>
      <c r="IE643">
        <v>1.8756</v>
      </c>
      <c r="IF643">
        <v>1.87845</v>
      </c>
      <c r="IG643">
        <v>1.87514</v>
      </c>
      <c r="IH643">
        <v>1.87866</v>
      </c>
      <c r="II643">
        <v>1.87576</v>
      </c>
      <c r="IJ643">
        <v>1.87698</v>
      </c>
      <c r="IK643">
        <v>0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1.032</v>
      </c>
      <c r="IY643">
        <v>0.129</v>
      </c>
      <c r="IZ643">
        <v>-0.1194416370607354</v>
      </c>
      <c r="JA643">
        <v>0.002211305909277446</v>
      </c>
      <c r="JB643">
        <v>-1.416678044876584E-06</v>
      </c>
      <c r="JC643">
        <v>5.589822708492042E-10</v>
      </c>
      <c r="JD643">
        <v>-0.0366444106193515</v>
      </c>
      <c r="JE643">
        <v>-0.003883289402147765</v>
      </c>
      <c r="JF643">
        <v>0.001294046794190009</v>
      </c>
      <c r="JG643">
        <v>-2.515066912705432E-05</v>
      </c>
      <c r="JH643">
        <v>14</v>
      </c>
      <c r="JI643">
        <v>2052</v>
      </c>
      <c r="JJ643">
        <v>1</v>
      </c>
      <c r="JK643">
        <v>21</v>
      </c>
      <c r="JL643">
        <v>29355635.3</v>
      </c>
      <c r="JM643">
        <v>29355635.3</v>
      </c>
      <c r="JN643">
        <v>1.94092</v>
      </c>
      <c r="JO643">
        <v>2.5415</v>
      </c>
      <c r="JP643">
        <v>1.39893</v>
      </c>
      <c r="JQ643">
        <v>2.32544</v>
      </c>
      <c r="JR643">
        <v>1.44897</v>
      </c>
      <c r="JS643">
        <v>2.6062</v>
      </c>
      <c r="JT643">
        <v>38.4279</v>
      </c>
      <c r="JU643">
        <v>23.8774</v>
      </c>
      <c r="JV643">
        <v>18</v>
      </c>
      <c r="JW643">
        <v>478.778</v>
      </c>
      <c r="JX643">
        <v>441.743</v>
      </c>
      <c r="JY643">
        <v>19.5469</v>
      </c>
      <c r="JZ643">
        <v>29.1385</v>
      </c>
      <c r="KA643">
        <v>30.0002</v>
      </c>
      <c r="KB643">
        <v>28.8562</v>
      </c>
      <c r="KC643">
        <v>28.9302</v>
      </c>
      <c r="KD643">
        <v>38.9094</v>
      </c>
      <c r="KE643">
        <v>20.2659</v>
      </c>
      <c r="KF643">
        <v>19.4698</v>
      </c>
      <c r="KG643">
        <v>19.5471</v>
      </c>
      <c r="KH643">
        <v>854.744</v>
      </c>
      <c r="KI643">
        <v>14.9928</v>
      </c>
      <c r="KJ643">
        <v>101.001</v>
      </c>
      <c r="KK643">
        <v>100.504</v>
      </c>
    </row>
    <row r="644" spans="1:297">
      <c r="A644">
        <v>628</v>
      </c>
      <c r="B644">
        <v>1761338124.6</v>
      </c>
      <c r="C644">
        <v>10084</v>
      </c>
      <c r="D644" t="s">
        <v>1705</v>
      </c>
      <c r="E644" t="s">
        <v>1706</v>
      </c>
      <c r="F644">
        <v>5</v>
      </c>
      <c r="G644" t="s">
        <v>1604</v>
      </c>
      <c r="H644" t="s">
        <v>436</v>
      </c>
      <c r="I644">
        <v>1761338117.1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855.9211530906781</v>
      </c>
      <c r="AK644">
        <v>832.0408303030299</v>
      </c>
      <c r="AL644">
        <v>3.406827005847815</v>
      </c>
      <c r="AM644">
        <v>65.4957018775858</v>
      </c>
      <c r="AN644">
        <f>(AP644 - AO644 + DY644*1E3/(8.314*(EA644+273.15)) * AR644/DX644 * AQ644) * DX644/(100*DL644) * 1000/(1000 - AP644)</f>
        <v>0</v>
      </c>
      <c r="AO644">
        <v>15.01311130593914</v>
      </c>
      <c r="AP644">
        <v>16.10269393939394</v>
      </c>
      <c r="AQ644">
        <v>-2.586695606623769E-05</v>
      </c>
      <c r="AR644">
        <v>115.5068331192676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1761338117.1</v>
      </c>
      <c r="DR644">
        <v>795.2700370370371</v>
      </c>
      <c r="DS644">
        <v>827.8755555555555</v>
      </c>
      <c r="DT644">
        <v>16.11337037037037</v>
      </c>
      <c r="DU644">
        <v>15.01883703703704</v>
      </c>
      <c r="DV644">
        <v>794.2470000000001</v>
      </c>
      <c r="DW644">
        <v>15.98417407407408</v>
      </c>
      <c r="DX644">
        <v>500.0143333333334</v>
      </c>
      <c r="DY644">
        <v>90.06284074074074</v>
      </c>
      <c r="DZ644">
        <v>0.04973321851851851</v>
      </c>
      <c r="EA644">
        <v>23.48871851851852</v>
      </c>
      <c r="EB644">
        <v>23.9911037037037</v>
      </c>
      <c r="EC644">
        <v>999.9000000000001</v>
      </c>
      <c r="ED644">
        <v>0</v>
      </c>
      <c r="EE644">
        <v>0</v>
      </c>
      <c r="EF644">
        <v>9992.594074074073</v>
      </c>
      <c r="EG644">
        <v>0</v>
      </c>
      <c r="EH644">
        <v>1130.853333333333</v>
      </c>
      <c r="EI644">
        <v>-32.60543333333333</v>
      </c>
      <c r="EJ644">
        <v>808.2944074074074</v>
      </c>
      <c r="EK644">
        <v>840.4987777777779</v>
      </c>
      <c r="EL644">
        <v>1.09452962962963</v>
      </c>
      <c r="EM644">
        <v>827.8755555555555</v>
      </c>
      <c r="EN644">
        <v>15.01883703703704</v>
      </c>
      <c r="EO644">
        <v>1.451216666666666</v>
      </c>
      <c r="EP644">
        <v>1.35263925925926</v>
      </c>
      <c r="EQ644">
        <v>12.46362962962963</v>
      </c>
      <c r="ER644">
        <v>11.39685925925926</v>
      </c>
      <c r="ES644">
        <v>1200.037037037037</v>
      </c>
      <c r="ET644">
        <v>0.966994925925926</v>
      </c>
      <c r="EU644">
        <v>0.03300498888888889</v>
      </c>
      <c r="EV644">
        <v>0</v>
      </c>
      <c r="EW644">
        <v>1430.215925925926</v>
      </c>
      <c r="EX644">
        <v>5.000560000000001</v>
      </c>
      <c r="EY644">
        <v>17093.04074074074</v>
      </c>
      <c r="EZ644">
        <v>10317.11481481482</v>
      </c>
      <c r="FA644">
        <v>37.75</v>
      </c>
      <c r="FB644">
        <v>40</v>
      </c>
      <c r="FC644">
        <v>38.444</v>
      </c>
      <c r="FD644">
        <v>39.04362962962963</v>
      </c>
      <c r="FE644">
        <v>38.687</v>
      </c>
      <c r="FF644">
        <v>1155.597037037037</v>
      </c>
      <c r="FG644">
        <v>39.44</v>
      </c>
      <c r="FH644">
        <v>0</v>
      </c>
      <c r="FI644">
        <v>1761338160.8</v>
      </c>
      <c r="FJ644">
        <v>0</v>
      </c>
      <c r="FK644">
        <v>1430.1804</v>
      </c>
      <c r="FL644">
        <v>-5.896923086998259</v>
      </c>
      <c r="FM644">
        <v>-73.80769242444276</v>
      </c>
      <c r="FN644">
        <v>17092.244</v>
      </c>
      <c r="FO644">
        <v>15</v>
      </c>
      <c r="FP644">
        <v>0</v>
      </c>
      <c r="FQ644" t="s">
        <v>439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-32.56516097560976</v>
      </c>
      <c r="GD644">
        <v>-0.9823797909408226</v>
      </c>
      <c r="GE644">
        <v>0.1138957629526246</v>
      </c>
      <c r="GF644">
        <v>0</v>
      </c>
      <c r="GG644">
        <v>1430.634117647059</v>
      </c>
      <c r="GH644">
        <v>-6.539954163742816</v>
      </c>
      <c r="GI644">
        <v>0.6884087262625773</v>
      </c>
      <c r="GJ644">
        <v>0</v>
      </c>
      <c r="GK644">
        <v>1.085683414634146</v>
      </c>
      <c r="GL644">
        <v>0.1018950522648092</v>
      </c>
      <c r="GM644">
        <v>0.01422376602899495</v>
      </c>
      <c r="GN644">
        <v>0</v>
      </c>
      <c r="GO644">
        <v>0</v>
      </c>
      <c r="GP644">
        <v>3</v>
      </c>
      <c r="GQ644" t="s">
        <v>497</v>
      </c>
      <c r="GR644">
        <v>3.12929</v>
      </c>
      <c r="GS644">
        <v>2.72753</v>
      </c>
      <c r="GT644">
        <v>0.136659</v>
      </c>
      <c r="GU644">
        <v>0.141156</v>
      </c>
      <c r="GV644">
        <v>0.0803183</v>
      </c>
      <c r="GW644">
        <v>0.0768717</v>
      </c>
      <c r="GX644">
        <v>25914.1</v>
      </c>
      <c r="GY644">
        <v>25036.3</v>
      </c>
      <c r="GZ644">
        <v>30558.6</v>
      </c>
      <c r="HA644">
        <v>29406.8</v>
      </c>
      <c r="HB644">
        <v>38782.2</v>
      </c>
      <c r="HC644">
        <v>35723.4</v>
      </c>
      <c r="HD644">
        <v>46728.2</v>
      </c>
      <c r="HE644">
        <v>43692.1</v>
      </c>
      <c r="HF644">
        <v>1.82425</v>
      </c>
      <c r="HG644">
        <v>1.8124</v>
      </c>
      <c r="HH644">
        <v>0.0541173</v>
      </c>
      <c r="HI644">
        <v>0</v>
      </c>
      <c r="HJ644">
        <v>23.1046</v>
      </c>
      <c r="HK644">
        <v>999.9</v>
      </c>
      <c r="HL644">
        <v>32.9</v>
      </c>
      <c r="HM644">
        <v>32.9</v>
      </c>
      <c r="HN644">
        <v>18.3516</v>
      </c>
      <c r="HO644">
        <v>63.4813</v>
      </c>
      <c r="HP644">
        <v>19.2668</v>
      </c>
      <c r="HQ644">
        <v>1</v>
      </c>
      <c r="HR644">
        <v>0.15529</v>
      </c>
      <c r="HS644">
        <v>2.96117</v>
      </c>
      <c r="HT644">
        <v>20.1821</v>
      </c>
      <c r="HU644">
        <v>5.22747</v>
      </c>
      <c r="HV644">
        <v>11.974</v>
      </c>
      <c r="HW644">
        <v>4.97055</v>
      </c>
      <c r="HX644">
        <v>3.28958</v>
      </c>
      <c r="HY644">
        <v>9999</v>
      </c>
      <c r="HZ644">
        <v>9999</v>
      </c>
      <c r="IA644">
        <v>9999</v>
      </c>
      <c r="IB644">
        <v>999.9</v>
      </c>
      <c r="IC644">
        <v>4.97297</v>
      </c>
      <c r="ID644">
        <v>1.87746</v>
      </c>
      <c r="IE644">
        <v>1.8756</v>
      </c>
      <c r="IF644">
        <v>1.87842</v>
      </c>
      <c r="IG644">
        <v>1.87512</v>
      </c>
      <c r="IH644">
        <v>1.87865</v>
      </c>
      <c r="II644">
        <v>1.87576</v>
      </c>
      <c r="IJ644">
        <v>1.87696</v>
      </c>
      <c r="IK644">
        <v>0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1.048</v>
      </c>
      <c r="IY644">
        <v>0.129</v>
      </c>
      <c r="IZ644">
        <v>-0.1194416370607354</v>
      </c>
      <c r="JA644">
        <v>0.002211305909277446</v>
      </c>
      <c r="JB644">
        <v>-1.416678044876584E-06</v>
      </c>
      <c r="JC644">
        <v>5.589822708492042E-10</v>
      </c>
      <c r="JD644">
        <v>-0.0366444106193515</v>
      </c>
      <c r="JE644">
        <v>-0.003883289402147765</v>
      </c>
      <c r="JF644">
        <v>0.001294046794190009</v>
      </c>
      <c r="JG644">
        <v>-2.515066912705432E-05</v>
      </c>
      <c r="JH644">
        <v>14</v>
      </c>
      <c r="JI644">
        <v>2052</v>
      </c>
      <c r="JJ644">
        <v>1</v>
      </c>
      <c r="JK644">
        <v>21</v>
      </c>
      <c r="JL644">
        <v>29355635.4</v>
      </c>
      <c r="JM644">
        <v>29355635.4</v>
      </c>
      <c r="JN644">
        <v>1.96777</v>
      </c>
      <c r="JO644">
        <v>2.54395</v>
      </c>
      <c r="JP644">
        <v>1.39893</v>
      </c>
      <c r="JQ644">
        <v>2.32544</v>
      </c>
      <c r="JR644">
        <v>1.44897</v>
      </c>
      <c r="JS644">
        <v>2.55859</v>
      </c>
      <c r="JT644">
        <v>38.4279</v>
      </c>
      <c r="JU644">
        <v>23.8598</v>
      </c>
      <c r="JV644">
        <v>18</v>
      </c>
      <c r="JW644">
        <v>479.046</v>
      </c>
      <c r="JX644">
        <v>441.414</v>
      </c>
      <c r="JY644">
        <v>19.5517</v>
      </c>
      <c r="JZ644">
        <v>29.1385</v>
      </c>
      <c r="KA644">
        <v>30.0001</v>
      </c>
      <c r="KB644">
        <v>28.8573</v>
      </c>
      <c r="KC644">
        <v>28.9321</v>
      </c>
      <c r="KD644">
        <v>39.503</v>
      </c>
      <c r="KE644">
        <v>20.2659</v>
      </c>
      <c r="KF644">
        <v>19.4698</v>
      </c>
      <c r="KG644">
        <v>19.5512</v>
      </c>
      <c r="KH644">
        <v>874.78</v>
      </c>
      <c r="KI644">
        <v>14.9968</v>
      </c>
      <c r="KJ644">
        <v>101</v>
      </c>
      <c r="KK644">
        <v>100.504</v>
      </c>
    </row>
    <row r="645" spans="1:297">
      <c r="A645">
        <v>629</v>
      </c>
      <c r="B645">
        <v>1761338129.6</v>
      </c>
      <c r="C645">
        <v>10089</v>
      </c>
      <c r="D645" t="s">
        <v>1707</v>
      </c>
      <c r="E645" t="s">
        <v>1708</v>
      </c>
      <c r="F645">
        <v>5</v>
      </c>
      <c r="G645" t="s">
        <v>1604</v>
      </c>
      <c r="H645" t="s">
        <v>436</v>
      </c>
      <c r="I645">
        <v>1761338121.814285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872.0408276345962</v>
      </c>
      <c r="AK645">
        <v>848.6472060606062</v>
      </c>
      <c r="AL645">
        <v>3.299234480198585</v>
      </c>
      <c r="AM645">
        <v>65.4957018775858</v>
      </c>
      <c r="AN645">
        <f>(AP645 - AO645 + DY645*1E3/(8.314*(EA645+273.15)) * AR645/DX645 * AQ645) * DX645/(100*DL645) * 1000/(1000 - AP645)</f>
        <v>0</v>
      </c>
      <c r="AO645">
        <v>15.01407892499027</v>
      </c>
      <c r="AP645">
        <v>16.09939090909091</v>
      </c>
      <c r="AQ645">
        <v>-1.302644979078928E-05</v>
      </c>
      <c r="AR645">
        <v>115.5068331192676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1761338121.814285</v>
      </c>
      <c r="DR645">
        <v>810.9499285714285</v>
      </c>
      <c r="DS645">
        <v>843.4009642857143</v>
      </c>
      <c r="DT645">
        <v>16.10575714285714</v>
      </c>
      <c r="DU645">
        <v>15.01456071428571</v>
      </c>
      <c r="DV645">
        <v>809.9109285714286</v>
      </c>
      <c r="DW645">
        <v>15.97670357142857</v>
      </c>
      <c r="DX645">
        <v>499.9985</v>
      </c>
      <c r="DY645">
        <v>90.06457857142856</v>
      </c>
      <c r="DZ645">
        <v>0.04973810714285714</v>
      </c>
      <c r="EA645">
        <v>23.49143214285714</v>
      </c>
      <c r="EB645">
        <v>23.99218928571428</v>
      </c>
      <c r="EC645">
        <v>999.9000000000002</v>
      </c>
      <c r="ED645">
        <v>0</v>
      </c>
      <c r="EE645">
        <v>0</v>
      </c>
      <c r="EF645">
        <v>9984.981071428572</v>
      </c>
      <c r="EG645">
        <v>0</v>
      </c>
      <c r="EH645">
        <v>1130.833928571429</v>
      </c>
      <c r="EI645">
        <v>-32.45087857142857</v>
      </c>
      <c r="EJ645">
        <v>824.2247500000001</v>
      </c>
      <c r="EK645">
        <v>856.2571785714287</v>
      </c>
      <c r="EL645">
        <v>1.091199642857143</v>
      </c>
      <c r="EM645">
        <v>843.4009642857143</v>
      </c>
      <c r="EN645">
        <v>15.01456071428571</v>
      </c>
      <c r="EO645">
        <v>1.450559285714286</v>
      </c>
      <c r="EP645">
        <v>1.352279642857143</v>
      </c>
      <c r="EQ645">
        <v>12.456725</v>
      </c>
      <c r="ER645">
        <v>11.39285</v>
      </c>
      <c r="ES645">
        <v>1200.013214285714</v>
      </c>
      <c r="ET645">
        <v>0.9669941785714286</v>
      </c>
      <c r="EU645">
        <v>0.03300568571428571</v>
      </c>
      <c r="EV645">
        <v>0</v>
      </c>
      <c r="EW645">
        <v>1429.695</v>
      </c>
      <c r="EX645">
        <v>5.000560000000001</v>
      </c>
      <c r="EY645">
        <v>17086.67142857143</v>
      </c>
      <c r="EZ645">
        <v>10316.90357142857</v>
      </c>
      <c r="FA645">
        <v>37.75</v>
      </c>
      <c r="FB645">
        <v>40</v>
      </c>
      <c r="FC645">
        <v>38.44374999999999</v>
      </c>
      <c r="FD645">
        <v>39.04428571428571</v>
      </c>
      <c r="FE645">
        <v>38.687</v>
      </c>
      <c r="FF645">
        <v>1155.573214285714</v>
      </c>
      <c r="FG645">
        <v>39.44</v>
      </c>
      <c r="FH645">
        <v>0</v>
      </c>
      <c r="FI645">
        <v>1761338165.6</v>
      </c>
      <c r="FJ645">
        <v>0</v>
      </c>
      <c r="FK645">
        <v>1429.6376</v>
      </c>
      <c r="FL645">
        <v>-6.051538470740438</v>
      </c>
      <c r="FM645">
        <v>-72.50000019715219</v>
      </c>
      <c r="FN645">
        <v>17086.02</v>
      </c>
      <c r="FO645">
        <v>15</v>
      </c>
      <c r="FP645">
        <v>0</v>
      </c>
      <c r="FQ645" t="s">
        <v>439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-32.48588292682926</v>
      </c>
      <c r="GD645">
        <v>1.164689895470331</v>
      </c>
      <c r="GE645">
        <v>0.2424619084012583</v>
      </c>
      <c r="GF645">
        <v>0</v>
      </c>
      <c r="GG645">
        <v>1430.077352941177</v>
      </c>
      <c r="GH645">
        <v>-6.781512598734007</v>
      </c>
      <c r="GI645">
        <v>0.7175010097288531</v>
      </c>
      <c r="GJ645">
        <v>0</v>
      </c>
      <c r="GK645">
        <v>1.09144756097561</v>
      </c>
      <c r="GL645">
        <v>-0.01192954703832316</v>
      </c>
      <c r="GM645">
        <v>0.007061396524797938</v>
      </c>
      <c r="GN645">
        <v>1</v>
      </c>
      <c r="GO645">
        <v>1</v>
      </c>
      <c r="GP645">
        <v>3</v>
      </c>
      <c r="GQ645" t="s">
        <v>446</v>
      </c>
      <c r="GR645">
        <v>3.129</v>
      </c>
      <c r="GS645">
        <v>2.72767</v>
      </c>
      <c r="GT645">
        <v>0.138435</v>
      </c>
      <c r="GU645">
        <v>0.142863</v>
      </c>
      <c r="GV645">
        <v>0.0803065</v>
      </c>
      <c r="GW645">
        <v>0.0768717</v>
      </c>
      <c r="GX645">
        <v>25860.5</v>
      </c>
      <c r="GY645">
        <v>24986.3</v>
      </c>
      <c r="GZ645">
        <v>30558.4</v>
      </c>
      <c r="HA645">
        <v>29406.6</v>
      </c>
      <c r="HB645">
        <v>38782.5</v>
      </c>
      <c r="HC645">
        <v>35723.2</v>
      </c>
      <c r="HD645">
        <v>46727.9</v>
      </c>
      <c r="HE645">
        <v>43691.7</v>
      </c>
      <c r="HF645">
        <v>1.82365</v>
      </c>
      <c r="HG645">
        <v>1.81308</v>
      </c>
      <c r="HH645">
        <v>0.0541173</v>
      </c>
      <c r="HI645">
        <v>0</v>
      </c>
      <c r="HJ645">
        <v>23.1046</v>
      </c>
      <c r="HK645">
        <v>999.9</v>
      </c>
      <c r="HL645">
        <v>32.9</v>
      </c>
      <c r="HM645">
        <v>32.9</v>
      </c>
      <c r="HN645">
        <v>18.3522</v>
      </c>
      <c r="HO645">
        <v>63.5513</v>
      </c>
      <c r="HP645">
        <v>19.2428</v>
      </c>
      <c r="HQ645">
        <v>1</v>
      </c>
      <c r="HR645">
        <v>0.155267</v>
      </c>
      <c r="HS645">
        <v>2.94852</v>
      </c>
      <c r="HT645">
        <v>20.1823</v>
      </c>
      <c r="HU645">
        <v>5.22747</v>
      </c>
      <c r="HV645">
        <v>11.9742</v>
      </c>
      <c r="HW645">
        <v>4.97105</v>
      </c>
      <c r="HX645">
        <v>3.28955</v>
      </c>
      <c r="HY645">
        <v>9999</v>
      </c>
      <c r="HZ645">
        <v>9999</v>
      </c>
      <c r="IA645">
        <v>9999</v>
      </c>
      <c r="IB645">
        <v>999.9</v>
      </c>
      <c r="IC645">
        <v>4.97296</v>
      </c>
      <c r="ID645">
        <v>1.87746</v>
      </c>
      <c r="IE645">
        <v>1.8756</v>
      </c>
      <c r="IF645">
        <v>1.8784</v>
      </c>
      <c r="IG645">
        <v>1.8751</v>
      </c>
      <c r="IH645">
        <v>1.87865</v>
      </c>
      <c r="II645">
        <v>1.87576</v>
      </c>
      <c r="IJ645">
        <v>1.87695</v>
      </c>
      <c r="IK645">
        <v>0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1.065</v>
      </c>
      <c r="IY645">
        <v>0.129</v>
      </c>
      <c r="IZ645">
        <v>-0.1194416370607354</v>
      </c>
      <c r="JA645">
        <v>0.002211305909277446</v>
      </c>
      <c r="JB645">
        <v>-1.416678044876584E-06</v>
      </c>
      <c r="JC645">
        <v>5.589822708492042E-10</v>
      </c>
      <c r="JD645">
        <v>-0.0366444106193515</v>
      </c>
      <c r="JE645">
        <v>-0.003883289402147765</v>
      </c>
      <c r="JF645">
        <v>0.001294046794190009</v>
      </c>
      <c r="JG645">
        <v>-2.515066912705432E-05</v>
      </c>
      <c r="JH645">
        <v>14</v>
      </c>
      <c r="JI645">
        <v>2052</v>
      </c>
      <c r="JJ645">
        <v>1</v>
      </c>
      <c r="JK645">
        <v>21</v>
      </c>
      <c r="JL645">
        <v>29355635.5</v>
      </c>
      <c r="JM645">
        <v>29355635.5</v>
      </c>
      <c r="JN645">
        <v>1.99951</v>
      </c>
      <c r="JO645">
        <v>2.54395</v>
      </c>
      <c r="JP645">
        <v>1.39893</v>
      </c>
      <c r="JQ645">
        <v>2.32544</v>
      </c>
      <c r="JR645">
        <v>1.44897</v>
      </c>
      <c r="JS645">
        <v>2.53052</v>
      </c>
      <c r="JT645">
        <v>38.4524</v>
      </c>
      <c r="JU645">
        <v>23.8598</v>
      </c>
      <c r="JV645">
        <v>18</v>
      </c>
      <c r="JW645">
        <v>478.717</v>
      </c>
      <c r="JX645">
        <v>441.839</v>
      </c>
      <c r="JY645">
        <v>19.5573</v>
      </c>
      <c r="JZ645">
        <v>29.1411</v>
      </c>
      <c r="KA645">
        <v>30</v>
      </c>
      <c r="KB645">
        <v>28.8573</v>
      </c>
      <c r="KC645">
        <v>28.9326</v>
      </c>
      <c r="KD645">
        <v>40.0733</v>
      </c>
      <c r="KE645">
        <v>20.2659</v>
      </c>
      <c r="KF645">
        <v>19.4698</v>
      </c>
      <c r="KG645">
        <v>19.5587</v>
      </c>
      <c r="KH645">
        <v>888.138</v>
      </c>
      <c r="KI645">
        <v>14.9966</v>
      </c>
      <c r="KJ645">
        <v>100.999</v>
      </c>
      <c r="KK645">
        <v>100.503</v>
      </c>
    </row>
    <row r="646" spans="1:297">
      <c r="A646">
        <v>630</v>
      </c>
      <c r="B646">
        <v>1761338134.1</v>
      </c>
      <c r="C646">
        <v>10093.5</v>
      </c>
      <c r="D646" t="s">
        <v>1709</v>
      </c>
      <c r="E646" t="s">
        <v>1710</v>
      </c>
      <c r="F646">
        <v>5</v>
      </c>
      <c r="G646" t="s">
        <v>1604</v>
      </c>
      <c r="H646" t="s">
        <v>436</v>
      </c>
      <c r="I646">
        <v>1761338126.260714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886.7147861479808</v>
      </c>
      <c r="AK646">
        <v>863.3796606060604</v>
      </c>
      <c r="AL646">
        <v>3.272890131155716</v>
      </c>
      <c r="AM646">
        <v>65.4957018775858</v>
      </c>
      <c r="AN646">
        <f>(AP646 - AO646 + DY646*1E3/(8.314*(EA646+273.15)) * AR646/DX646 * AQ646) * DX646/(100*DL646) * 1000/(1000 - AP646)</f>
        <v>0</v>
      </c>
      <c r="AO646">
        <v>15.01345382176539</v>
      </c>
      <c r="AP646">
        <v>16.09893151515151</v>
      </c>
      <c r="AQ646">
        <v>-1.031975757234686E-05</v>
      </c>
      <c r="AR646">
        <v>115.5068331192676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1761338126.260714</v>
      </c>
      <c r="DR646">
        <v>825.6018214285713</v>
      </c>
      <c r="DS646">
        <v>857.9079642857142</v>
      </c>
      <c r="DT646">
        <v>16.1016</v>
      </c>
      <c r="DU646">
        <v>15.01353928571428</v>
      </c>
      <c r="DV646">
        <v>824.5478214285716</v>
      </c>
      <c r="DW646">
        <v>15.97262142857143</v>
      </c>
      <c r="DX646">
        <v>499.967</v>
      </c>
      <c r="DY646">
        <v>90.06550714285713</v>
      </c>
      <c r="DZ646">
        <v>0.04975312857142856</v>
      </c>
      <c r="EA646">
        <v>23.49375357142857</v>
      </c>
      <c r="EB646">
        <v>23.99277142857143</v>
      </c>
      <c r="EC646">
        <v>999.9000000000002</v>
      </c>
      <c r="ED646">
        <v>0</v>
      </c>
      <c r="EE646">
        <v>0</v>
      </c>
      <c r="EF646">
        <v>10002.97</v>
      </c>
      <c r="EG646">
        <v>0</v>
      </c>
      <c r="EH646">
        <v>1130.831071428571</v>
      </c>
      <c r="EI646">
        <v>-32.30611071428572</v>
      </c>
      <c r="EJ646">
        <v>839.1128928571428</v>
      </c>
      <c r="EK646">
        <v>870.9843571428572</v>
      </c>
      <c r="EL646">
        <v>1.088057857142857</v>
      </c>
      <c r="EM646">
        <v>857.9079642857142</v>
      </c>
      <c r="EN646">
        <v>15.01353928571428</v>
      </c>
      <c r="EO646">
        <v>1.450199285714286</v>
      </c>
      <c r="EP646">
        <v>1.352202142857143</v>
      </c>
      <c r="EQ646">
        <v>12.45295</v>
      </c>
      <c r="ER646">
        <v>11.39198928571428</v>
      </c>
      <c r="ES646">
        <v>1200.011428571429</v>
      </c>
      <c r="ET646">
        <v>0.9669942142857144</v>
      </c>
      <c r="EU646">
        <v>0.033005675</v>
      </c>
      <c r="EV646">
        <v>0</v>
      </c>
      <c r="EW646">
        <v>1429.2425</v>
      </c>
      <c r="EX646">
        <v>5.000560000000001</v>
      </c>
      <c r="EY646">
        <v>17081.28928571429</v>
      </c>
      <c r="EZ646">
        <v>10316.89285714286</v>
      </c>
      <c r="FA646">
        <v>37.75</v>
      </c>
      <c r="FB646">
        <v>40</v>
      </c>
      <c r="FC646">
        <v>38.45274999999999</v>
      </c>
      <c r="FD646">
        <v>39.04871428571428</v>
      </c>
      <c r="FE646">
        <v>38.68924999999999</v>
      </c>
      <c r="FF646">
        <v>1155.571428571429</v>
      </c>
      <c r="FG646">
        <v>39.44</v>
      </c>
      <c r="FH646">
        <v>0</v>
      </c>
      <c r="FI646">
        <v>1761338170.4</v>
      </c>
      <c r="FJ646">
        <v>0</v>
      </c>
      <c r="FK646">
        <v>1429.1568</v>
      </c>
      <c r="FL646">
        <v>-6.721538456391717</v>
      </c>
      <c r="FM646">
        <v>-75.6230768955302</v>
      </c>
      <c r="FN646">
        <v>17080.06</v>
      </c>
      <c r="FO646">
        <v>15</v>
      </c>
      <c r="FP646">
        <v>0</v>
      </c>
      <c r="FQ646" t="s">
        <v>439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-32.36853902439024</v>
      </c>
      <c r="GD646">
        <v>2.358639721254366</v>
      </c>
      <c r="GE646">
        <v>0.3119238140863411</v>
      </c>
      <c r="GF646">
        <v>0</v>
      </c>
      <c r="GG646">
        <v>1429.516176470588</v>
      </c>
      <c r="GH646">
        <v>-6.286172653399333</v>
      </c>
      <c r="GI646">
        <v>0.6655913545194686</v>
      </c>
      <c r="GJ646">
        <v>0</v>
      </c>
      <c r="GK646">
        <v>1.090360487804878</v>
      </c>
      <c r="GL646">
        <v>-0.04558369337979107</v>
      </c>
      <c r="GM646">
        <v>0.004704971916776587</v>
      </c>
      <c r="GN646">
        <v>1</v>
      </c>
      <c r="GO646">
        <v>1</v>
      </c>
      <c r="GP646">
        <v>3</v>
      </c>
      <c r="GQ646" t="s">
        <v>446</v>
      </c>
      <c r="GR646">
        <v>3.12938</v>
      </c>
      <c r="GS646">
        <v>2.72745</v>
      </c>
      <c r="GT646">
        <v>0.140011</v>
      </c>
      <c r="GU646">
        <v>0.144455</v>
      </c>
      <c r="GV646">
        <v>0.0803068</v>
      </c>
      <c r="GW646">
        <v>0.0768662</v>
      </c>
      <c r="GX646">
        <v>25813.6</v>
      </c>
      <c r="GY646">
        <v>24940</v>
      </c>
      <c r="GZ646">
        <v>30558.8</v>
      </c>
      <c r="HA646">
        <v>29406.7</v>
      </c>
      <c r="HB646">
        <v>38783.1</v>
      </c>
      <c r="HC646">
        <v>35723.7</v>
      </c>
      <c r="HD646">
        <v>46728.5</v>
      </c>
      <c r="HE646">
        <v>43691.8</v>
      </c>
      <c r="HF646">
        <v>1.82432</v>
      </c>
      <c r="HG646">
        <v>1.8124</v>
      </c>
      <c r="HH646">
        <v>0.0543445</v>
      </c>
      <c r="HI646">
        <v>0</v>
      </c>
      <c r="HJ646">
        <v>23.1063</v>
      </c>
      <c r="HK646">
        <v>999.9</v>
      </c>
      <c r="HL646">
        <v>32.9</v>
      </c>
      <c r="HM646">
        <v>32.9</v>
      </c>
      <c r="HN646">
        <v>18.3497</v>
      </c>
      <c r="HO646">
        <v>63.6813</v>
      </c>
      <c r="HP646">
        <v>19.0986</v>
      </c>
      <c r="HQ646">
        <v>1</v>
      </c>
      <c r="HR646">
        <v>0.155638</v>
      </c>
      <c r="HS646">
        <v>2.94999</v>
      </c>
      <c r="HT646">
        <v>20.1822</v>
      </c>
      <c r="HU646">
        <v>5.22672</v>
      </c>
      <c r="HV646">
        <v>11.974</v>
      </c>
      <c r="HW646">
        <v>4.97115</v>
      </c>
      <c r="HX646">
        <v>3.28978</v>
      </c>
      <c r="HY646">
        <v>9999</v>
      </c>
      <c r="HZ646">
        <v>9999</v>
      </c>
      <c r="IA646">
        <v>9999</v>
      </c>
      <c r="IB646">
        <v>999.9</v>
      </c>
      <c r="IC646">
        <v>4.97295</v>
      </c>
      <c r="ID646">
        <v>1.87747</v>
      </c>
      <c r="IE646">
        <v>1.87556</v>
      </c>
      <c r="IF646">
        <v>1.8784</v>
      </c>
      <c r="IG646">
        <v>1.87509</v>
      </c>
      <c r="IH646">
        <v>1.87865</v>
      </c>
      <c r="II646">
        <v>1.87576</v>
      </c>
      <c r="IJ646">
        <v>1.87695</v>
      </c>
      <c r="IK646">
        <v>0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1.08</v>
      </c>
      <c r="IY646">
        <v>0.1289</v>
      </c>
      <c r="IZ646">
        <v>-0.1194416370607354</v>
      </c>
      <c r="JA646">
        <v>0.002211305909277446</v>
      </c>
      <c r="JB646">
        <v>-1.416678044876584E-06</v>
      </c>
      <c r="JC646">
        <v>5.589822708492042E-10</v>
      </c>
      <c r="JD646">
        <v>-0.0366444106193515</v>
      </c>
      <c r="JE646">
        <v>-0.003883289402147765</v>
      </c>
      <c r="JF646">
        <v>0.001294046794190009</v>
      </c>
      <c r="JG646">
        <v>-2.515066912705432E-05</v>
      </c>
      <c r="JH646">
        <v>14</v>
      </c>
      <c r="JI646">
        <v>2052</v>
      </c>
      <c r="JJ646">
        <v>1</v>
      </c>
      <c r="JK646">
        <v>21</v>
      </c>
      <c r="JL646">
        <v>29355635.6</v>
      </c>
      <c r="JM646">
        <v>29355635.6</v>
      </c>
      <c r="JN646">
        <v>2.02759</v>
      </c>
      <c r="JO646">
        <v>2.54883</v>
      </c>
      <c r="JP646">
        <v>1.39893</v>
      </c>
      <c r="JQ646">
        <v>2.32544</v>
      </c>
      <c r="JR646">
        <v>1.44897</v>
      </c>
      <c r="JS646">
        <v>2.4646</v>
      </c>
      <c r="JT646">
        <v>38.4524</v>
      </c>
      <c r="JU646">
        <v>23.8511</v>
      </c>
      <c r="JV646">
        <v>18</v>
      </c>
      <c r="JW646">
        <v>479.087</v>
      </c>
      <c r="JX646">
        <v>441.419</v>
      </c>
      <c r="JY646">
        <v>19.5627</v>
      </c>
      <c r="JZ646">
        <v>29.1411</v>
      </c>
      <c r="KA646">
        <v>30.0002</v>
      </c>
      <c r="KB646">
        <v>28.8573</v>
      </c>
      <c r="KC646">
        <v>28.9326</v>
      </c>
      <c r="KD646">
        <v>40.5972</v>
      </c>
      <c r="KE646">
        <v>20.2659</v>
      </c>
      <c r="KF646">
        <v>19.4698</v>
      </c>
      <c r="KG646">
        <v>19.5633</v>
      </c>
      <c r="KH646">
        <v>908.173</v>
      </c>
      <c r="KI646">
        <v>14.9965</v>
      </c>
      <c r="KJ646">
        <v>101</v>
      </c>
      <c r="KK646">
        <v>100.503</v>
      </c>
    </row>
    <row r="647" spans="1:297">
      <c r="A647">
        <v>631</v>
      </c>
      <c r="B647">
        <v>1761338139.6</v>
      </c>
      <c r="C647">
        <v>10099</v>
      </c>
      <c r="D647" t="s">
        <v>1711</v>
      </c>
      <c r="E647" t="s">
        <v>1712</v>
      </c>
      <c r="F647">
        <v>5</v>
      </c>
      <c r="G647" t="s">
        <v>1604</v>
      </c>
      <c r="H647" t="s">
        <v>436</v>
      </c>
      <c r="I647">
        <v>1761338131.832142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905.181863762882</v>
      </c>
      <c r="AK647">
        <v>881.6410242424241</v>
      </c>
      <c r="AL647">
        <v>3.324402780706236</v>
      </c>
      <c r="AM647">
        <v>65.4957018775858</v>
      </c>
      <c r="AN647">
        <f>(AP647 - AO647 + DY647*1E3/(8.314*(EA647+273.15)) * AR647/DX647 * AQ647) * DX647/(100*DL647) * 1000/(1000 - AP647)</f>
        <v>0</v>
      </c>
      <c r="AO647">
        <v>15.01405258953838</v>
      </c>
      <c r="AP647">
        <v>16.09975212121211</v>
      </c>
      <c r="AQ647">
        <v>8.595394737505916E-06</v>
      </c>
      <c r="AR647">
        <v>115.5068331192676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1761338131.832142</v>
      </c>
      <c r="DR647">
        <v>843.819107142857</v>
      </c>
      <c r="DS647">
        <v>875.9983571428569</v>
      </c>
      <c r="DT647">
        <v>16.09983214285715</v>
      </c>
      <c r="DU647">
        <v>15.01366071428572</v>
      </c>
      <c r="DV647">
        <v>842.7465357142858</v>
      </c>
      <c r="DW647">
        <v>15.97089285714286</v>
      </c>
      <c r="DX647">
        <v>500.0036428571428</v>
      </c>
      <c r="DY647">
        <v>90.06603214285714</v>
      </c>
      <c r="DZ647">
        <v>0.04979034642857142</v>
      </c>
      <c r="EA647">
        <v>23.49641071428571</v>
      </c>
      <c r="EB647">
        <v>23.99503928571429</v>
      </c>
      <c r="EC647">
        <v>999.9000000000002</v>
      </c>
      <c r="ED647">
        <v>0</v>
      </c>
      <c r="EE647">
        <v>0</v>
      </c>
      <c r="EF647">
        <v>10005.15714285714</v>
      </c>
      <c r="EG647">
        <v>0</v>
      </c>
      <c r="EH647">
        <v>1130.829642857143</v>
      </c>
      <c r="EI647">
        <v>-32.17913571428571</v>
      </c>
      <c r="EJ647">
        <v>857.6267142857143</v>
      </c>
      <c r="EK647">
        <v>889.3505357142858</v>
      </c>
      <c r="EL647">
        <v>1.086178928571429</v>
      </c>
      <c r="EM647">
        <v>875.9983571428569</v>
      </c>
      <c r="EN647">
        <v>15.01366071428572</v>
      </c>
      <c r="EO647">
        <v>1.450048571428571</v>
      </c>
      <c r="EP647">
        <v>1.352220357142857</v>
      </c>
      <c r="EQ647">
        <v>12.45137857142857</v>
      </c>
      <c r="ER647">
        <v>11.39219285714286</v>
      </c>
      <c r="ES647">
        <v>1200.029642857143</v>
      </c>
      <c r="ET647">
        <v>0.9669947857142857</v>
      </c>
      <c r="EU647">
        <v>0.03300507857142857</v>
      </c>
      <c r="EV647">
        <v>0</v>
      </c>
      <c r="EW647">
        <v>1428.623214285714</v>
      </c>
      <c r="EX647">
        <v>5.000560000000001</v>
      </c>
      <c r="EY647">
        <v>17074.51785714286</v>
      </c>
      <c r="EZ647">
        <v>10317.05357142857</v>
      </c>
      <c r="FA647">
        <v>37.75</v>
      </c>
      <c r="FB647">
        <v>40</v>
      </c>
      <c r="FC647">
        <v>38.45724999999999</v>
      </c>
      <c r="FD647">
        <v>39.04871428571428</v>
      </c>
      <c r="FE647">
        <v>38.68924999999999</v>
      </c>
      <c r="FF647">
        <v>1155.589642857143</v>
      </c>
      <c r="FG647">
        <v>39.44</v>
      </c>
      <c r="FH647">
        <v>0</v>
      </c>
      <c r="FI647">
        <v>1761338175.8</v>
      </c>
      <c r="FJ647">
        <v>0</v>
      </c>
      <c r="FK647">
        <v>1428.590769230769</v>
      </c>
      <c r="FL647">
        <v>-5.496068388755227</v>
      </c>
      <c r="FM647">
        <v>-76.46153862493064</v>
      </c>
      <c r="FN647">
        <v>17073.65769230769</v>
      </c>
      <c r="FO647">
        <v>15</v>
      </c>
      <c r="FP647">
        <v>0</v>
      </c>
      <c r="FQ647" t="s">
        <v>439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-32.30638</v>
      </c>
      <c r="GD647">
        <v>1.130213133208239</v>
      </c>
      <c r="GE647">
        <v>0.2925794654448601</v>
      </c>
      <c r="GF647">
        <v>0</v>
      </c>
      <c r="GG647">
        <v>1428.934411764706</v>
      </c>
      <c r="GH647">
        <v>-6.524216966984963</v>
      </c>
      <c r="GI647">
        <v>0.6849825724553019</v>
      </c>
      <c r="GJ647">
        <v>0</v>
      </c>
      <c r="GK647">
        <v>1.08729025</v>
      </c>
      <c r="GL647">
        <v>-0.01856273921200936</v>
      </c>
      <c r="GM647">
        <v>0.00223248906772241</v>
      </c>
      <c r="GN647">
        <v>1</v>
      </c>
      <c r="GO647">
        <v>1</v>
      </c>
      <c r="GP647">
        <v>3</v>
      </c>
      <c r="GQ647" t="s">
        <v>446</v>
      </c>
      <c r="GR647">
        <v>3.12937</v>
      </c>
      <c r="GS647">
        <v>2.72773</v>
      </c>
      <c r="GT647">
        <v>0.141941</v>
      </c>
      <c r="GU647">
        <v>0.146403</v>
      </c>
      <c r="GV647">
        <v>0.08031050000000001</v>
      </c>
      <c r="GW647">
        <v>0.0768723</v>
      </c>
      <c r="GX647">
        <v>25755.3</v>
      </c>
      <c r="GY647">
        <v>24883.7</v>
      </c>
      <c r="GZ647">
        <v>30558.4</v>
      </c>
      <c r="HA647">
        <v>29407.3</v>
      </c>
      <c r="HB647">
        <v>38782.8</v>
      </c>
      <c r="HC647">
        <v>35724.3</v>
      </c>
      <c r="HD647">
        <v>46728.1</v>
      </c>
      <c r="HE647">
        <v>43692.8</v>
      </c>
      <c r="HF647">
        <v>1.82418</v>
      </c>
      <c r="HG647">
        <v>1.81285</v>
      </c>
      <c r="HH647">
        <v>0.0540316</v>
      </c>
      <c r="HI647">
        <v>0</v>
      </c>
      <c r="HJ647">
        <v>23.1065</v>
      </c>
      <c r="HK647">
        <v>999.9</v>
      </c>
      <c r="HL647">
        <v>32.9</v>
      </c>
      <c r="HM647">
        <v>32.9</v>
      </c>
      <c r="HN647">
        <v>18.3527</v>
      </c>
      <c r="HO647">
        <v>63.6313</v>
      </c>
      <c r="HP647">
        <v>19.0665</v>
      </c>
      <c r="HQ647">
        <v>1</v>
      </c>
      <c r="HR647">
        <v>0.155434</v>
      </c>
      <c r="HS647">
        <v>2.96335</v>
      </c>
      <c r="HT647">
        <v>20.1819</v>
      </c>
      <c r="HU647">
        <v>5.22657</v>
      </c>
      <c r="HV647">
        <v>11.9742</v>
      </c>
      <c r="HW647">
        <v>4.9707</v>
      </c>
      <c r="HX647">
        <v>3.2896</v>
      </c>
      <c r="HY647">
        <v>9999</v>
      </c>
      <c r="HZ647">
        <v>9999</v>
      </c>
      <c r="IA647">
        <v>9999</v>
      </c>
      <c r="IB647">
        <v>999.9</v>
      </c>
      <c r="IC647">
        <v>4.97296</v>
      </c>
      <c r="ID647">
        <v>1.87744</v>
      </c>
      <c r="IE647">
        <v>1.87558</v>
      </c>
      <c r="IF647">
        <v>1.87839</v>
      </c>
      <c r="IG647">
        <v>1.8751</v>
      </c>
      <c r="IH647">
        <v>1.87866</v>
      </c>
      <c r="II647">
        <v>1.87576</v>
      </c>
      <c r="IJ647">
        <v>1.87695</v>
      </c>
      <c r="IK647">
        <v>0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1.098</v>
      </c>
      <c r="IY647">
        <v>0.1289</v>
      </c>
      <c r="IZ647">
        <v>-0.1194416370607354</v>
      </c>
      <c r="JA647">
        <v>0.002211305909277446</v>
      </c>
      <c r="JB647">
        <v>-1.416678044876584E-06</v>
      </c>
      <c r="JC647">
        <v>5.589822708492042E-10</v>
      </c>
      <c r="JD647">
        <v>-0.0366444106193515</v>
      </c>
      <c r="JE647">
        <v>-0.003883289402147765</v>
      </c>
      <c r="JF647">
        <v>0.001294046794190009</v>
      </c>
      <c r="JG647">
        <v>-2.515066912705432E-05</v>
      </c>
      <c r="JH647">
        <v>14</v>
      </c>
      <c r="JI647">
        <v>2052</v>
      </c>
      <c r="JJ647">
        <v>1</v>
      </c>
      <c r="JK647">
        <v>21</v>
      </c>
      <c r="JL647">
        <v>29355635.7</v>
      </c>
      <c r="JM647">
        <v>29355635.7</v>
      </c>
      <c r="JN647">
        <v>2.05933</v>
      </c>
      <c r="JO647">
        <v>2.54028</v>
      </c>
      <c r="JP647">
        <v>1.39893</v>
      </c>
      <c r="JQ647">
        <v>2.32544</v>
      </c>
      <c r="JR647">
        <v>1.44897</v>
      </c>
      <c r="JS647">
        <v>2.49268</v>
      </c>
      <c r="JT647">
        <v>38.4279</v>
      </c>
      <c r="JU647">
        <v>23.8598</v>
      </c>
      <c r="JV647">
        <v>18</v>
      </c>
      <c r="JW647">
        <v>479.01</v>
      </c>
      <c r="JX647">
        <v>441.699</v>
      </c>
      <c r="JY647">
        <v>19.5659</v>
      </c>
      <c r="JZ647">
        <v>29.1411</v>
      </c>
      <c r="KA647">
        <v>30.0002</v>
      </c>
      <c r="KB647">
        <v>28.858</v>
      </c>
      <c r="KC647">
        <v>28.9326</v>
      </c>
      <c r="KD647">
        <v>41.285</v>
      </c>
      <c r="KE647">
        <v>20.2659</v>
      </c>
      <c r="KF647">
        <v>19.4698</v>
      </c>
      <c r="KG647">
        <v>19.5646</v>
      </c>
      <c r="KH647">
        <v>921.547</v>
      </c>
      <c r="KI647">
        <v>14.9962</v>
      </c>
      <c r="KJ647">
        <v>100.999</v>
      </c>
      <c r="KK647">
        <v>100.505</v>
      </c>
    </row>
    <row r="648" spans="1:297">
      <c r="A648">
        <v>632</v>
      </c>
      <c r="B648">
        <v>1761338144.1</v>
      </c>
      <c r="C648">
        <v>10103.5</v>
      </c>
      <c r="D648" t="s">
        <v>1713</v>
      </c>
      <c r="E648" t="s">
        <v>1714</v>
      </c>
      <c r="F648">
        <v>5</v>
      </c>
      <c r="G648" t="s">
        <v>1604</v>
      </c>
      <c r="H648" t="s">
        <v>436</v>
      </c>
      <c r="I648">
        <v>1761338136.278571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920.5951354647758</v>
      </c>
      <c r="AK648">
        <v>896.7864060606063</v>
      </c>
      <c r="AL648">
        <v>3.367106610136449</v>
      </c>
      <c r="AM648">
        <v>65.4957018775858</v>
      </c>
      <c r="AN648">
        <f>(AP648 - AO648 + DY648*1E3/(8.314*(EA648+273.15)) * AR648/DX648 * AQ648) * DX648/(100*DL648) * 1000/(1000 - AP648)</f>
        <v>0</v>
      </c>
      <c r="AO648">
        <v>15.01432373697973</v>
      </c>
      <c r="AP648">
        <v>16.10095333333333</v>
      </c>
      <c r="AQ648">
        <v>-6.499673623507433E-06</v>
      </c>
      <c r="AR648">
        <v>115.5068331192676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1761338136.278571</v>
      </c>
      <c r="DR648">
        <v>858.3019285714284</v>
      </c>
      <c r="DS648">
        <v>890.6457857142857</v>
      </c>
      <c r="DT648">
        <v>16.09946785714286</v>
      </c>
      <c r="DU648">
        <v>15.01381428571429</v>
      </c>
      <c r="DV648">
        <v>857.2146071428572</v>
      </c>
      <c r="DW648">
        <v>15.97052857142857</v>
      </c>
      <c r="DX648">
        <v>500.0024642857143</v>
      </c>
      <c r="DY648">
        <v>90.06559999999998</v>
      </c>
      <c r="DZ648">
        <v>0.04981612142857143</v>
      </c>
      <c r="EA648">
        <v>23.49783571428572</v>
      </c>
      <c r="EB648">
        <v>23.99664285714286</v>
      </c>
      <c r="EC648">
        <v>999.9000000000002</v>
      </c>
      <c r="ED648">
        <v>0</v>
      </c>
      <c r="EE648">
        <v>0</v>
      </c>
      <c r="EF648">
        <v>10009.84107142857</v>
      </c>
      <c r="EG648">
        <v>0</v>
      </c>
      <c r="EH648">
        <v>1130.838928571428</v>
      </c>
      <c r="EI648">
        <v>-32.34381785714286</v>
      </c>
      <c r="EJ648">
        <v>872.3461428571428</v>
      </c>
      <c r="EK648">
        <v>904.2215357142857</v>
      </c>
      <c r="EL648">
        <v>1.085655357142857</v>
      </c>
      <c r="EM648">
        <v>890.6457857142857</v>
      </c>
      <c r="EN648">
        <v>15.01381428571429</v>
      </c>
      <c r="EO648">
        <v>1.450008571428572</v>
      </c>
      <c r="EP648">
        <v>1.352228571428571</v>
      </c>
      <c r="EQ648">
        <v>12.45096785714286</v>
      </c>
      <c r="ER648">
        <v>11.392275</v>
      </c>
      <c r="ES648">
        <v>1200.013214285714</v>
      </c>
      <c r="ET648">
        <v>0.9669945000000001</v>
      </c>
      <c r="EU648">
        <v>0.03300537142857143</v>
      </c>
      <c r="EV648">
        <v>0</v>
      </c>
      <c r="EW648">
        <v>1428.2075</v>
      </c>
      <c r="EX648">
        <v>5.000560000000001</v>
      </c>
      <c r="EY648">
        <v>17068.72857142857</v>
      </c>
      <c r="EZ648">
        <v>10316.91428571429</v>
      </c>
      <c r="FA648">
        <v>37.75</v>
      </c>
      <c r="FB648">
        <v>40</v>
      </c>
      <c r="FC648">
        <v>38.464</v>
      </c>
      <c r="FD648">
        <v>39.05535714285713</v>
      </c>
      <c r="FE648">
        <v>38.70274999999999</v>
      </c>
      <c r="FF648">
        <v>1155.573214285714</v>
      </c>
      <c r="FG648">
        <v>39.44</v>
      </c>
      <c r="FH648">
        <v>0</v>
      </c>
      <c r="FI648">
        <v>1761338180.6</v>
      </c>
      <c r="FJ648">
        <v>0</v>
      </c>
      <c r="FK648">
        <v>1428.168461538462</v>
      </c>
      <c r="FL648">
        <v>-5.511111122379657</v>
      </c>
      <c r="FM648">
        <v>-76.30427359220369</v>
      </c>
      <c r="FN648">
        <v>17067.31153846154</v>
      </c>
      <c r="FO648">
        <v>15</v>
      </c>
      <c r="FP648">
        <v>0</v>
      </c>
      <c r="FQ648" t="s">
        <v>439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-32.2924725</v>
      </c>
      <c r="GD648">
        <v>-1.902282551594617</v>
      </c>
      <c r="GE648">
        <v>0.2700539047926354</v>
      </c>
      <c r="GF648">
        <v>0</v>
      </c>
      <c r="GG648">
        <v>1428.500882352941</v>
      </c>
      <c r="GH648">
        <v>-5.856226125623556</v>
      </c>
      <c r="GI648">
        <v>0.6197217954907179</v>
      </c>
      <c r="GJ648">
        <v>0</v>
      </c>
      <c r="GK648">
        <v>1.086133</v>
      </c>
      <c r="GL648">
        <v>-0.007448105065667655</v>
      </c>
      <c r="GM648">
        <v>0.001155816161852738</v>
      </c>
      <c r="GN648">
        <v>1</v>
      </c>
      <c r="GO648">
        <v>1</v>
      </c>
      <c r="GP648">
        <v>3</v>
      </c>
      <c r="GQ648" t="s">
        <v>446</v>
      </c>
      <c r="GR648">
        <v>3.12923</v>
      </c>
      <c r="GS648">
        <v>2.72775</v>
      </c>
      <c r="GT648">
        <v>0.143519</v>
      </c>
      <c r="GU648">
        <v>0.14797</v>
      </c>
      <c r="GV648">
        <v>0.08031339999999999</v>
      </c>
      <c r="GW648">
        <v>0.0768749</v>
      </c>
      <c r="GX648">
        <v>25708.2</v>
      </c>
      <c r="GY648">
        <v>24838</v>
      </c>
      <c r="GZ648">
        <v>30558.8</v>
      </c>
      <c r="HA648">
        <v>29407.3</v>
      </c>
      <c r="HB648">
        <v>38783.3</v>
      </c>
      <c r="HC648">
        <v>35724.2</v>
      </c>
      <c r="HD648">
        <v>46728.7</v>
      </c>
      <c r="HE648">
        <v>43692.6</v>
      </c>
      <c r="HF648">
        <v>1.82378</v>
      </c>
      <c r="HG648">
        <v>1.81315</v>
      </c>
      <c r="HH648">
        <v>0.0547171</v>
      </c>
      <c r="HI648">
        <v>0</v>
      </c>
      <c r="HJ648">
        <v>23.1065</v>
      </c>
      <c r="HK648">
        <v>999.9</v>
      </c>
      <c r="HL648">
        <v>32.9</v>
      </c>
      <c r="HM648">
        <v>32.9</v>
      </c>
      <c r="HN648">
        <v>18.3515</v>
      </c>
      <c r="HO648">
        <v>63.1013</v>
      </c>
      <c r="HP648">
        <v>19.1787</v>
      </c>
      <c r="HQ648">
        <v>1</v>
      </c>
      <c r="HR648">
        <v>0.155539</v>
      </c>
      <c r="HS648">
        <v>2.95478</v>
      </c>
      <c r="HT648">
        <v>20.1819</v>
      </c>
      <c r="HU648">
        <v>5.22687</v>
      </c>
      <c r="HV648">
        <v>11.9742</v>
      </c>
      <c r="HW648">
        <v>4.9705</v>
      </c>
      <c r="HX648">
        <v>3.28953</v>
      </c>
      <c r="HY648">
        <v>9999</v>
      </c>
      <c r="HZ648">
        <v>9999</v>
      </c>
      <c r="IA648">
        <v>9999</v>
      </c>
      <c r="IB648">
        <v>999.9</v>
      </c>
      <c r="IC648">
        <v>4.97295</v>
      </c>
      <c r="ID648">
        <v>1.87745</v>
      </c>
      <c r="IE648">
        <v>1.87558</v>
      </c>
      <c r="IF648">
        <v>1.8784</v>
      </c>
      <c r="IG648">
        <v>1.87509</v>
      </c>
      <c r="IH648">
        <v>1.87865</v>
      </c>
      <c r="II648">
        <v>1.87576</v>
      </c>
      <c r="IJ648">
        <v>1.87695</v>
      </c>
      <c r="IK648">
        <v>0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1.113</v>
      </c>
      <c r="IY648">
        <v>0.129</v>
      </c>
      <c r="IZ648">
        <v>-0.1194416370607354</v>
      </c>
      <c r="JA648">
        <v>0.002211305909277446</v>
      </c>
      <c r="JB648">
        <v>-1.416678044876584E-06</v>
      </c>
      <c r="JC648">
        <v>5.589822708492042E-10</v>
      </c>
      <c r="JD648">
        <v>-0.0366444106193515</v>
      </c>
      <c r="JE648">
        <v>-0.003883289402147765</v>
      </c>
      <c r="JF648">
        <v>0.001294046794190009</v>
      </c>
      <c r="JG648">
        <v>-2.515066912705432E-05</v>
      </c>
      <c r="JH648">
        <v>14</v>
      </c>
      <c r="JI648">
        <v>2052</v>
      </c>
      <c r="JJ648">
        <v>1</v>
      </c>
      <c r="JK648">
        <v>21</v>
      </c>
      <c r="JL648">
        <v>29355635.7</v>
      </c>
      <c r="JM648">
        <v>29355635.7</v>
      </c>
      <c r="JN648">
        <v>2.08618</v>
      </c>
      <c r="JO648">
        <v>2.53662</v>
      </c>
      <c r="JP648">
        <v>1.39893</v>
      </c>
      <c r="JQ648">
        <v>2.32544</v>
      </c>
      <c r="JR648">
        <v>1.44897</v>
      </c>
      <c r="JS648">
        <v>2.61719</v>
      </c>
      <c r="JT648">
        <v>38.4279</v>
      </c>
      <c r="JU648">
        <v>23.8861</v>
      </c>
      <c r="JV648">
        <v>18</v>
      </c>
      <c r="JW648">
        <v>478.801</v>
      </c>
      <c r="JX648">
        <v>441.892</v>
      </c>
      <c r="JY648">
        <v>19.5676</v>
      </c>
      <c r="JZ648">
        <v>29.1422</v>
      </c>
      <c r="KA648">
        <v>30</v>
      </c>
      <c r="KB648">
        <v>28.8597</v>
      </c>
      <c r="KC648">
        <v>28.9336</v>
      </c>
      <c r="KD648">
        <v>41.8134</v>
      </c>
      <c r="KE648">
        <v>20.2659</v>
      </c>
      <c r="KF648">
        <v>19.4698</v>
      </c>
      <c r="KG648">
        <v>19.5686</v>
      </c>
      <c r="KH648">
        <v>941.581</v>
      </c>
      <c r="KI648">
        <v>14.9954</v>
      </c>
      <c r="KJ648">
        <v>101.001</v>
      </c>
      <c r="KK648">
        <v>100.505</v>
      </c>
    </row>
    <row r="649" spans="1:297">
      <c r="A649">
        <v>633</v>
      </c>
      <c r="B649">
        <v>1761338149.6</v>
      </c>
      <c r="C649">
        <v>10109</v>
      </c>
      <c r="D649" t="s">
        <v>1715</v>
      </c>
      <c r="E649" t="s">
        <v>1716</v>
      </c>
      <c r="F649">
        <v>5</v>
      </c>
      <c r="G649" t="s">
        <v>1604</v>
      </c>
      <c r="H649" t="s">
        <v>436</v>
      </c>
      <c r="I649">
        <v>1761338141.85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939.174383550937</v>
      </c>
      <c r="AK649">
        <v>915.3085696969698</v>
      </c>
      <c r="AL649">
        <v>3.3834092098874</v>
      </c>
      <c r="AM649">
        <v>65.4957018775858</v>
      </c>
      <c r="AN649">
        <f>(AP649 - AO649 + DY649*1E3/(8.314*(EA649+273.15)) * AR649/DX649 * AQ649) * DX649/(100*DL649) * 1000/(1000 - AP649)</f>
        <v>0</v>
      </c>
      <c r="AO649">
        <v>15.01460714849663</v>
      </c>
      <c r="AP649">
        <v>16.10173090909091</v>
      </c>
      <c r="AQ649">
        <v>-2.75803217023922E-07</v>
      </c>
      <c r="AR649">
        <v>115.5068331192676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1761338141.85</v>
      </c>
      <c r="DR649">
        <v>876.5730714285716</v>
      </c>
      <c r="DS649">
        <v>909.213607142857</v>
      </c>
      <c r="DT649">
        <v>16.10021071428571</v>
      </c>
      <c r="DU649">
        <v>15.01436785714286</v>
      </c>
      <c r="DV649">
        <v>875.4672857142858</v>
      </c>
      <c r="DW649">
        <v>15.97125357142857</v>
      </c>
      <c r="DX649">
        <v>499.9997142857143</v>
      </c>
      <c r="DY649">
        <v>90.06595714285716</v>
      </c>
      <c r="DZ649">
        <v>0.04989241428571428</v>
      </c>
      <c r="EA649">
        <v>23.50034285714286</v>
      </c>
      <c r="EB649">
        <v>23.99978571428571</v>
      </c>
      <c r="EC649">
        <v>999.9000000000002</v>
      </c>
      <c r="ED649">
        <v>0</v>
      </c>
      <c r="EE649">
        <v>0</v>
      </c>
      <c r="EF649">
        <v>10002.81071428572</v>
      </c>
      <c r="EG649">
        <v>0</v>
      </c>
      <c r="EH649">
        <v>1130.853571428571</v>
      </c>
      <c r="EI649">
        <v>-32.64049285714286</v>
      </c>
      <c r="EJ649">
        <v>890.9169642857144</v>
      </c>
      <c r="EK649">
        <v>923.0730357142855</v>
      </c>
      <c r="EL649">
        <v>1.085844285714286</v>
      </c>
      <c r="EM649">
        <v>909.213607142857</v>
      </c>
      <c r="EN649">
        <v>15.01436785714286</v>
      </c>
      <c r="EO649">
        <v>1.450080714285714</v>
      </c>
      <c r="EP649">
        <v>1.352283214285714</v>
      </c>
      <c r="EQ649">
        <v>12.45173214285714</v>
      </c>
      <c r="ER649">
        <v>11.39288214285714</v>
      </c>
      <c r="ES649">
        <v>1200.002142857143</v>
      </c>
      <c r="ET649">
        <v>0.9669942142857144</v>
      </c>
      <c r="EU649">
        <v>0.03300567142857143</v>
      </c>
      <c r="EV649">
        <v>0</v>
      </c>
      <c r="EW649">
        <v>1427.607142857143</v>
      </c>
      <c r="EX649">
        <v>5.000560000000001</v>
      </c>
      <c r="EY649">
        <v>17061.33571428572</v>
      </c>
      <c r="EZ649">
        <v>10316.81071428572</v>
      </c>
      <c r="FA649">
        <v>37.75</v>
      </c>
      <c r="FB649">
        <v>40</v>
      </c>
      <c r="FC649">
        <v>38.46175</v>
      </c>
      <c r="FD649">
        <v>39.05535714285714</v>
      </c>
      <c r="FE649">
        <v>38.70049999999999</v>
      </c>
      <c r="FF649">
        <v>1155.562142857143</v>
      </c>
      <c r="FG649">
        <v>39.44</v>
      </c>
      <c r="FH649">
        <v>0</v>
      </c>
      <c r="FI649">
        <v>1761338185.4</v>
      </c>
      <c r="FJ649">
        <v>0</v>
      </c>
      <c r="FK649">
        <v>1427.636538461539</v>
      </c>
      <c r="FL649">
        <v>-5.884102582104875</v>
      </c>
      <c r="FM649">
        <v>-76.53675212124116</v>
      </c>
      <c r="FN649">
        <v>17061.27307692308</v>
      </c>
      <c r="FO649">
        <v>15</v>
      </c>
      <c r="FP649">
        <v>0</v>
      </c>
      <c r="FQ649" t="s">
        <v>439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-32.44605749999999</v>
      </c>
      <c r="GD649">
        <v>-3.26800412757974</v>
      </c>
      <c r="GE649">
        <v>0.3210792588189868</v>
      </c>
      <c r="GF649">
        <v>0</v>
      </c>
      <c r="GG649">
        <v>1428.027058823529</v>
      </c>
      <c r="GH649">
        <v>-6.217876251514569</v>
      </c>
      <c r="GI649">
        <v>0.6439698997887477</v>
      </c>
      <c r="GJ649">
        <v>0</v>
      </c>
      <c r="GK649">
        <v>1.08579325</v>
      </c>
      <c r="GL649">
        <v>0.001301651031895939</v>
      </c>
      <c r="GM649">
        <v>0.0005439549039212619</v>
      </c>
      <c r="GN649">
        <v>1</v>
      </c>
      <c r="GO649">
        <v>1</v>
      </c>
      <c r="GP649">
        <v>3</v>
      </c>
      <c r="GQ649" t="s">
        <v>446</v>
      </c>
      <c r="GR649">
        <v>3.12905</v>
      </c>
      <c r="GS649">
        <v>2.72786</v>
      </c>
      <c r="GT649">
        <v>0.145442</v>
      </c>
      <c r="GU649">
        <v>0.149906</v>
      </c>
      <c r="GV649">
        <v>0.0803152</v>
      </c>
      <c r="GW649">
        <v>0.0768779</v>
      </c>
      <c r="GX649">
        <v>25649.8</v>
      </c>
      <c r="GY649">
        <v>24780.8</v>
      </c>
      <c r="GZ649">
        <v>30558</v>
      </c>
      <c r="HA649">
        <v>29406.5</v>
      </c>
      <c r="HB649">
        <v>38782.2</v>
      </c>
      <c r="HC649">
        <v>35723.6</v>
      </c>
      <c r="HD649">
        <v>46727.4</v>
      </c>
      <c r="HE649">
        <v>43691.8</v>
      </c>
      <c r="HF649">
        <v>1.8234</v>
      </c>
      <c r="HG649">
        <v>1.81343</v>
      </c>
      <c r="HH649">
        <v>0.054799</v>
      </c>
      <c r="HI649">
        <v>0</v>
      </c>
      <c r="HJ649">
        <v>23.1085</v>
      </c>
      <c r="HK649">
        <v>999.9</v>
      </c>
      <c r="HL649">
        <v>32.9</v>
      </c>
      <c r="HM649">
        <v>32.9</v>
      </c>
      <c r="HN649">
        <v>18.3526</v>
      </c>
      <c r="HO649">
        <v>63.5013</v>
      </c>
      <c r="HP649">
        <v>19.3349</v>
      </c>
      <c r="HQ649">
        <v>1</v>
      </c>
      <c r="HR649">
        <v>0.156433</v>
      </c>
      <c r="HS649">
        <v>3.2135</v>
      </c>
      <c r="HT649">
        <v>20.1772</v>
      </c>
      <c r="HU649">
        <v>5.22777</v>
      </c>
      <c r="HV649">
        <v>11.9742</v>
      </c>
      <c r="HW649">
        <v>4.9706</v>
      </c>
      <c r="HX649">
        <v>3.28948</v>
      </c>
      <c r="HY649">
        <v>9999</v>
      </c>
      <c r="HZ649">
        <v>9999</v>
      </c>
      <c r="IA649">
        <v>9999</v>
      </c>
      <c r="IB649">
        <v>999.9</v>
      </c>
      <c r="IC649">
        <v>4.97295</v>
      </c>
      <c r="ID649">
        <v>1.87747</v>
      </c>
      <c r="IE649">
        <v>1.8756</v>
      </c>
      <c r="IF649">
        <v>1.87845</v>
      </c>
      <c r="IG649">
        <v>1.87511</v>
      </c>
      <c r="IH649">
        <v>1.87865</v>
      </c>
      <c r="II649">
        <v>1.87575</v>
      </c>
      <c r="IJ649">
        <v>1.87697</v>
      </c>
      <c r="IK649">
        <v>0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1.132</v>
      </c>
      <c r="IY649">
        <v>0.1289</v>
      </c>
      <c r="IZ649">
        <v>-0.1194416370607354</v>
      </c>
      <c r="JA649">
        <v>0.002211305909277446</v>
      </c>
      <c r="JB649">
        <v>-1.416678044876584E-06</v>
      </c>
      <c r="JC649">
        <v>5.589822708492042E-10</v>
      </c>
      <c r="JD649">
        <v>-0.0366444106193515</v>
      </c>
      <c r="JE649">
        <v>-0.003883289402147765</v>
      </c>
      <c r="JF649">
        <v>0.001294046794190009</v>
      </c>
      <c r="JG649">
        <v>-2.515066912705432E-05</v>
      </c>
      <c r="JH649">
        <v>14</v>
      </c>
      <c r="JI649">
        <v>2052</v>
      </c>
      <c r="JJ649">
        <v>1</v>
      </c>
      <c r="JK649">
        <v>21</v>
      </c>
      <c r="JL649">
        <v>29355635.8</v>
      </c>
      <c r="JM649">
        <v>29355635.8</v>
      </c>
      <c r="JN649">
        <v>2.12036</v>
      </c>
      <c r="JO649">
        <v>2.5293</v>
      </c>
      <c r="JP649">
        <v>1.39893</v>
      </c>
      <c r="JQ649">
        <v>2.32544</v>
      </c>
      <c r="JR649">
        <v>1.44897</v>
      </c>
      <c r="JS649">
        <v>2.59277</v>
      </c>
      <c r="JT649">
        <v>38.4279</v>
      </c>
      <c r="JU649">
        <v>23.8686</v>
      </c>
      <c r="JV649">
        <v>18</v>
      </c>
      <c r="JW649">
        <v>478.596</v>
      </c>
      <c r="JX649">
        <v>442.075</v>
      </c>
      <c r="JY649">
        <v>19.5396</v>
      </c>
      <c r="JZ649">
        <v>29.1436</v>
      </c>
      <c r="KA649">
        <v>30.0009</v>
      </c>
      <c r="KB649">
        <v>28.8597</v>
      </c>
      <c r="KC649">
        <v>28.9351</v>
      </c>
      <c r="KD649">
        <v>42.4938</v>
      </c>
      <c r="KE649">
        <v>20.2659</v>
      </c>
      <c r="KF649">
        <v>19.4698</v>
      </c>
      <c r="KG649">
        <v>19.5084</v>
      </c>
      <c r="KH649">
        <v>954.9400000000001</v>
      </c>
      <c r="KI649">
        <v>14.9956</v>
      </c>
      <c r="KJ649">
        <v>100.998</v>
      </c>
      <c r="KK649">
        <v>100.503</v>
      </c>
    </row>
    <row r="650" spans="1:297">
      <c r="A650">
        <v>634</v>
      </c>
      <c r="B650">
        <v>1761338154.1</v>
      </c>
      <c r="C650">
        <v>10113.5</v>
      </c>
      <c r="D650" t="s">
        <v>1717</v>
      </c>
      <c r="E650" t="s">
        <v>1718</v>
      </c>
      <c r="F650">
        <v>5</v>
      </c>
      <c r="G650" t="s">
        <v>1604</v>
      </c>
      <c r="H650" t="s">
        <v>436</v>
      </c>
      <c r="I650">
        <v>1761338146.278571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954.6536273027513</v>
      </c>
      <c r="AK650">
        <v>930.6405878787878</v>
      </c>
      <c r="AL650">
        <v>3.401296014849554</v>
      </c>
      <c r="AM650">
        <v>65.4957018775858</v>
      </c>
      <c r="AN650">
        <f>(AP650 - AO650 + DY650*1E3/(8.314*(EA650+273.15)) * AR650/DX650 * AQ650) * DX650/(100*DL650) * 1000/(1000 - AP650)</f>
        <v>0</v>
      </c>
      <c r="AO650">
        <v>15.01539153781701</v>
      </c>
      <c r="AP650">
        <v>16.09806727272727</v>
      </c>
      <c r="AQ650">
        <v>-1.494880999740303E-05</v>
      </c>
      <c r="AR650">
        <v>115.5068331192676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1761338146.278571</v>
      </c>
      <c r="DR650">
        <v>891.2504285714284</v>
      </c>
      <c r="DS650">
        <v>924.0845714285713</v>
      </c>
      <c r="DT650">
        <v>16.10016785714286</v>
      </c>
      <c r="DU650">
        <v>15.01483928571429</v>
      </c>
      <c r="DV650">
        <v>890.1297142857144</v>
      </c>
      <c r="DW650">
        <v>15.9712</v>
      </c>
      <c r="DX650">
        <v>500.0066071428572</v>
      </c>
      <c r="DY650">
        <v>90.06538928571426</v>
      </c>
      <c r="DZ650">
        <v>0.0498485</v>
      </c>
      <c r="EA650">
        <v>23.50153214285714</v>
      </c>
      <c r="EB650">
        <v>24.00391428571428</v>
      </c>
      <c r="EC650">
        <v>999.9000000000002</v>
      </c>
      <c r="ED650">
        <v>0</v>
      </c>
      <c r="EE650">
        <v>0</v>
      </c>
      <c r="EF650">
        <v>10014.57607142857</v>
      </c>
      <c r="EG650">
        <v>0</v>
      </c>
      <c r="EH650">
        <v>1130.854642857143</v>
      </c>
      <c r="EI650">
        <v>-32.83415</v>
      </c>
      <c r="EJ650">
        <v>905.8343928571428</v>
      </c>
      <c r="EK650">
        <v>938.1711785714286</v>
      </c>
      <c r="EL650">
        <v>1.085320714285714</v>
      </c>
      <c r="EM650">
        <v>924.0845714285713</v>
      </c>
      <c r="EN650">
        <v>15.01483928571429</v>
      </c>
      <c r="EO650">
        <v>1.4500675</v>
      </c>
      <c r="EP650">
        <v>1.352317857142857</v>
      </c>
      <c r="EQ650">
        <v>12.45158214285714</v>
      </c>
      <c r="ER650">
        <v>11.39326071428572</v>
      </c>
      <c r="ES650">
        <v>1200.002857142857</v>
      </c>
      <c r="ET650">
        <v>0.9669942500000001</v>
      </c>
      <c r="EU650">
        <v>0.03300566071428571</v>
      </c>
      <c r="EV650">
        <v>0</v>
      </c>
      <c r="EW650">
        <v>1427.174285714286</v>
      </c>
      <c r="EX650">
        <v>5.000560000000001</v>
      </c>
      <c r="EY650">
        <v>17055.91071428572</v>
      </c>
      <c r="EZ650">
        <v>10316.81071428572</v>
      </c>
      <c r="FA650">
        <v>37.75</v>
      </c>
      <c r="FB650">
        <v>40</v>
      </c>
      <c r="FC650">
        <v>38.46399999999999</v>
      </c>
      <c r="FD650">
        <v>39.05092857142857</v>
      </c>
      <c r="FE650">
        <v>38.70049999999999</v>
      </c>
      <c r="FF650">
        <v>1155.562857142857</v>
      </c>
      <c r="FG650">
        <v>39.44</v>
      </c>
      <c r="FH650">
        <v>0</v>
      </c>
      <c r="FI650">
        <v>1761338190.2</v>
      </c>
      <c r="FJ650">
        <v>0</v>
      </c>
      <c r="FK650">
        <v>1427.151153846154</v>
      </c>
      <c r="FL650">
        <v>-6.649230785500961</v>
      </c>
      <c r="FM650">
        <v>-76.83076911649849</v>
      </c>
      <c r="FN650">
        <v>17055.15769230769</v>
      </c>
      <c r="FO650">
        <v>15</v>
      </c>
      <c r="FP650">
        <v>0</v>
      </c>
      <c r="FQ650" t="s">
        <v>439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-32.70506097560975</v>
      </c>
      <c r="GD650">
        <v>-2.606843205574983</v>
      </c>
      <c r="GE650">
        <v>0.2654802366242591</v>
      </c>
      <c r="GF650">
        <v>0</v>
      </c>
      <c r="GG650">
        <v>1427.445588235294</v>
      </c>
      <c r="GH650">
        <v>-6.00015279954709</v>
      </c>
      <c r="GI650">
        <v>0.6236240910359513</v>
      </c>
      <c r="GJ650">
        <v>0</v>
      </c>
      <c r="GK650">
        <v>1.085582195121951</v>
      </c>
      <c r="GL650">
        <v>-0.005590034843204578</v>
      </c>
      <c r="GM650">
        <v>0.0009375591355531208</v>
      </c>
      <c r="GN650">
        <v>1</v>
      </c>
      <c r="GO650">
        <v>1</v>
      </c>
      <c r="GP650">
        <v>3</v>
      </c>
      <c r="GQ650" t="s">
        <v>446</v>
      </c>
      <c r="GR650">
        <v>3.12934</v>
      </c>
      <c r="GS650">
        <v>2.72765</v>
      </c>
      <c r="GT650">
        <v>0.14701</v>
      </c>
      <c r="GU650">
        <v>0.151462</v>
      </c>
      <c r="GV650">
        <v>0.0803016</v>
      </c>
      <c r="GW650">
        <v>0.07687670000000001</v>
      </c>
      <c r="GX650">
        <v>25603</v>
      </c>
      <c r="GY650">
        <v>24735.4</v>
      </c>
      <c r="GZ650">
        <v>30558.3</v>
      </c>
      <c r="HA650">
        <v>29406.4</v>
      </c>
      <c r="HB650">
        <v>38783.2</v>
      </c>
      <c r="HC650">
        <v>35723.6</v>
      </c>
      <c r="HD650">
        <v>46727.7</v>
      </c>
      <c r="HE650">
        <v>43691.6</v>
      </c>
      <c r="HF650">
        <v>1.82423</v>
      </c>
      <c r="HG650">
        <v>1.8128</v>
      </c>
      <c r="HH650">
        <v>0.0547022</v>
      </c>
      <c r="HI650">
        <v>0</v>
      </c>
      <c r="HJ650">
        <v>23.1085</v>
      </c>
      <c r="HK650">
        <v>999.9</v>
      </c>
      <c r="HL650">
        <v>32.9</v>
      </c>
      <c r="HM650">
        <v>32.9</v>
      </c>
      <c r="HN650">
        <v>18.3535</v>
      </c>
      <c r="HO650">
        <v>63.5713</v>
      </c>
      <c r="HP650">
        <v>19.1226</v>
      </c>
      <c r="HQ650">
        <v>1</v>
      </c>
      <c r="HR650">
        <v>0.156397</v>
      </c>
      <c r="HS650">
        <v>3.131</v>
      </c>
      <c r="HT650">
        <v>20.1786</v>
      </c>
      <c r="HU650">
        <v>5.22777</v>
      </c>
      <c r="HV650">
        <v>11.974</v>
      </c>
      <c r="HW650">
        <v>4.9707</v>
      </c>
      <c r="HX650">
        <v>3.28958</v>
      </c>
      <c r="HY650">
        <v>9999</v>
      </c>
      <c r="HZ650">
        <v>9999</v>
      </c>
      <c r="IA650">
        <v>9999</v>
      </c>
      <c r="IB650">
        <v>999.9</v>
      </c>
      <c r="IC650">
        <v>4.97295</v>
      </c>
      <c r="ID650">
        <v>1.87748</v>
      </c>
      <c r="IE650">
        <v>1.87557</v>
      </c>
      <c r="IF650">
        <v>1.87843</v>
      </c>
      <c r="IG650">
        <v>1.8751</v>
      </c>
      <c r="IH650">
        <v>1.87864</v>
      </c>
      <c r="II650">
        <v>1.87576</v>
      </c>
      <c r="IJ650">
        <v>1.87694</v>
      </c>
      <c r="IK650">
        <v>0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1.147</v>
      </c>
      <c r="IY650">
        <v>0.1289</v>
      </c>
      <c r="IZ650">
        <v>-0.1194416370607354</v>
      </c>
      <c r="JA650">
        <v>0.002211305909277446</v>
      </c>
      <c r="JB650">
        <v>-1.416678044876584E-06</v>
      </c>
      <c r="JC650">
        <v>5.589822708492042E-10</v>
      </c>
      <c r="JD650">
        <v>-0.0366444106193515</v>
      </c>
      <c r="JE650">
        <v>-0.003883289402147765</v>
      </c>
      <c r="JF650">
        <v>0.001294046794190009</v>
      </c>
      <c r="JG650">
        <v>-2.515066912705432E-05</v>
      </c>
      <c r="JH650">
        <v>14</v>
      </c>
      <c r="JI650">
        <v>2052</v>
      </c>
      <c r="JJ650">
        <v>1</v>
      </c>
      <c r="JK650">
        <v>21</v>
      </c>
      <c r="JL650">
        <v>29355635.9</v>
      </c>
      <c r="JM650">
        <v>29355635.9</v>
      </c>
      <c r="JN650">
        <v>2.14844</v>
      </c>
      <c r="JO650">
        <v>2.53418</v>
      </c>
      <c r="JP650">
        <v>1.39893</v>
      </c>
      <c r="JQ650">
        <v>2.32544</v>
      </c>
      <c r="JR650">
        <v>1.44897</v>
      </c>
      <c r="JS650">
        <v>2.62573</v>
      </c>
      <c r="JT650">
        <v>38.4279</v>
      </c>
      <c r="JU650">
        <v>23.8686</v>
      </c>
      <c r="JV650">
        <v>18</v>
      </c>
      <c r="JW650">
        <v>479.048</v>
      </c>
      <c r="JX650">
        <v>441.686</v>
      </c>
      <c r="JY650">
        <v>19.5055</v>
      </c>
      <c r="JZ650">
        <v>29.1436</v>
      </c>
      <c r="KA650">
        <v>30.0003</v>
      </c>
      <c r="KB650">
        <v>28.8597</v>
      </c>
      <c r="KC650">
        <v>28.9351</v>
      </c>
      <c r="KD650">
        <v>43.0077</v>
      </c>
      <c r="KE650">
        <v>20.2659</v>
      </c>
      <c r="KF650">
        <v>19.4698</v>
      </c>
      <c r="KG650">
        <v>19.5024</v>
      </c>
      <c r="KH650">
        <v>974.974</v>
      </c>
      <c r="KI650">
        <v>14.9954</v>
      </c>
      <c r="KJ650">
        <v>100.999</v>
      </c>
      <c r="KK650">
        <v>100.502</v>
      </c>
    </row>
    <row r="651" spans="1:297">
      <c r="A651">
        <v>635</v>
      </c>
      <c r="B651">
        <v>1761338159.6</v>
      </c>
      <c r="C651">
        <v>10119</v>
      </c>
      <c r="D651" t="s">
        <v>1719</v>
      </c>
      <c r="E651" t="s">
        <v>1720</v>
      </c>
      <c r="F651">
        <v>5</v>
      </c>
      <c r="G651" t="s">
        <v>1604</v>
      </c>
      <c r="H651" t="s">
        <v>436</v>
      </c>
      <c r="I651">
        <v>1761338151.85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973.4585912197168</v>
      </c>
      <c r="AK651">
        <v>949.3992303030303</v>
      </c>
      <c r="AL651">
        <v>3.418836275180068</v>
      </c>
      <c r="AM651">
        <v>65.4957018775858</v>
      </c>
      <c r="AN651">
        <f>(AP651 - AO651 + DY651*1E3/(8.314*(EA651+273.15)) * AR651/DX651 * AQ651) * DX651/(100*DL651) * 1000/(1000 - AP651)</f>
        <v>0</v>
      </c>
      <c r="AO651">
        <v>15.01589862052195</v>
      </c>
      <c r="AP651">
        <v>16.09555212121212</v>
      </c>
      <c r="AQ651">
        <v>-4.28772935442706E-06</v>
      </c>
      <c r="AR651">
        <v>115.5068331192676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1761338151.85</v>
      </c>
      <c r="DR651">
        <v>909.8184285714284</v>
      </c>
      <c r="DS651">
        <v>942.8051071428572</v>
      </c>
      <c r="DT651">
        <v>16.09910357142857</v>
      </c>
      <c r="DU651">
        <v>15.01533928571429</v>
      </c>
      <c r="DV651">
        <v>908.6788571428571</v>
      </c>
      <c r="DW651">
        <v>15.97016071428571</v>
      </c>
      <c r="DX651">
        <v>500.0216785714285</v>
      </c>
      <c r="DY651">
        <v>90.06459642857143</v>
      </c>
      <c r="DZ651">
        <v>0.04986010357142857</v>
      </c>
      <c r="EA651">
        <v>23.50286071428571</v>
      </c>
      <c r="EB651">
        <v>24.008575</v>
      </c>
      <c r="EC651">
        <v>999.9000000000002</v>
      </c>
      <c r="ED651">
        <v>0</v>
      </c>
      <c r="EE651">
        <v>0</v>
      </c>
      <c r="EF651">
        <v>10004.955</v>
      </c>
      <c r="EG651">
        <v>0</v>
      </c>
      <c r="EH651">
        <v>1130.858214285714</v>
      </c>
      <c r="EI651">
        <v>-32.98662142857143</v>
      </c>
      <c r="EJ651">
        <v>924.7052857142857</v>
      </c>
      <c r="EK651">
        <v>957.1774642857143</v>
      </c>
      <c r="EL651">
        <v>1.083763214285714</v>
      </c>
      <c r="EM651">
        <v>942.8051071428572</v>
      </c>
      <c r="EN651">
        <v>15.01533928571429</v>
      </c>
      <c r="EO651">
        <v>1.449959285714286</v>
      </c>
      <c r="EP651">
        <v>1.35235</v>
      </c>
      <c r="EQ651">
        <v>12.45044642857143</v>
      </c>
      <c r="ER651">
        <v>11.39363571428571</v>
      </c>
      <c r="ES651">
        <v>1200.005714285714</v>
      </c>
      <c r="ET651">
        <v>0.9669942142857143</v>
      </c>
      <c r="EU651">
        <v>0.03300567142857143</v>
      </c>
      <c r="EV651">
        <v>0</v>
      </c>
      <c r="EW651">
        <v>1426.640357142857</v>
      </c>
      <c r="EX651">
        <v>5.000560000000001</v>
      </c>
      <c r="EY651">
        <v>17049.08571428572</v>
      </c>
      <c r="EZ651">
        <v>10316.83928571429</v>
      </c>
      <c r="FA651">
        <v>37.75</v>
      </c>
      <c r="FB651">
        <v>40</v>
      </c>
      <c r="FC651">
        <v>38.45499999999999</v>
      </c>
      <c r="FD651">
        <v>39.03764285714286</v>
      </c>
      <c r="FE651">
        <v>38.687</v>
      </c>
      <c r="FF651">
        <v>1155.565714285714</v>
      </c>
      <c r="FG651">
        <v>39.44</v>
      </c>
      <c r="FH651">
        <v>0</v>
      </c>
      <c r="FI651">
        <v>1761338195.6</v>
      </c>
      <c r="FJ651">
        <v>0</v>
      </c>
      <c r="FK651">
        <v>1426.5824</v>
      </c>
      <c r="FL651">
        <v>-4.96615386322854</v>
      </c>
      <c r="FM651">
        <v>-68.24615376620254</v>
      </c>
      <c r="FN651">
        <v>17048.496</v>
      </c>
      <c r="FO651">
        <v>15</v>
      </c>
      <c r="FP651">
        <v>0</v>
      </c>
      <c r="FQ651" t="s">
        <v>439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-32.9161425</v>
      </c>
      <c r="GD651">
        <v>-1.57119512195119</v>
      </c>
      <c r="GE651">
        <v>0.1679676425498379</v>
      </c>
      <c r="GF651">
        <v>0</v>
      </c>
      <c r="GG651">
        <v>1426.944117647059</v>
      </c>
      <c r="GH651">
        <v>-5.897326208810222</v>
      </c>
      <c r="GI651">
        <v>0.6154439700547903</v>
      </c>
      <c r="GJ651">
        <v>0</v>
      </c>
      <c r="GK651">
        <v>1.08421425</v>
      </c>
      <c r="GL651">
        <v>-0.01847898686679096</v>
      </c>
      <c r="GM651">
        <v>0.002103942593679763</v>
      </c>
      <c r="GN651">
        <v>1</v>
      </c>
      <c r="GO651">
        <v>1</v>
      </c>
      <c r="GP651">
        <v>3</v>
      </c>
      <c r="GQ651" t="s">
        <v>446</v>
      </c>
      <c r="GR651">
        <v>3.12904</v>
      </c>
      <c r="GS651">
        <v>2.72764</v>
      </c>
      <c r="GT651">
        <v>0.148915</v>
      </c>
      <c r="GU651">
        <v>0.153333</v>
      </c>
      <c r="GV651">
        <v>0.0802914</v>
      </c>
      <c r="GW651">
        <v>0.0768764</v>
      </c>
      <c r="GX651">
        <v>25545.8</v>
      </c>
      <c r="GY651">
        <v>24680.8</v>
      </c>
      <c r="GZ651">
        <v>30558.4</v>
      </c>
      <c r="HA651">
        <v>29406.4</v>
      </c>
      <c r="HB651">
        <v>38783.8</v>
      </c>
      <c r="HC651">
        <v>35723.6</v>
      </c>
      <c r="HD651">
        <v>46727.7</v>
      </c>
      <c r="HE651">
        <v>43691.5</v>
      </c>
      <c r="HF651">
        <v>1.8239</v>
      </c>
      <c r="HG651">
        <v>1.81315</v>
      </c>
      <c r="HH651">
        <v>0.0546165</v>
      </c>
      <c r="HI651">
        <v>0</v>
      </c>
      <c r="HJ651">
        <v>23.1104</v>
      </c>
      <c r="HK651">
        <v>999.9</v>
      </c>
      <c r="HL651">
        <v>32.9</v>
      </c>
      <c r="HM651">
        <v>32.9</v>
      </c>
      <c r="HN651">
        <v>18.3504</v>
      </c>
      <c r="HO651">
        <v>63.7613</v>
      </c>
      <c r="HP651">
        <v>19.4471</v>
      </c>
      <c r="HQ651">
        <v>1</v>
      </c>
      <c r="HR651">
        <v>0.15627</v>
      </c>
      <c r="HS651">
        <v>3.10481</v>
      </c>
      <c r="HT651">
        <v>20.1791</v>
      </c>
      <c r="HU651">
        <v>5.22882</v>
      </c>
      <c r="HV651">
        <v>11.974</v>
      </c>
      <c r="HW651">
        <v>4.97045</v>
      </c>
      <c r="HX651">
        <v>3.28973</v>
      </c>
      <c r="HY651">
        <v>9999</v>
      </c>
      <c r="HZ651">
        <v>9999</v>
      </c>
      <c r="IA651">
        <v>9999</v>
      </c>
      <c r="IB651">
        <v>999.9</v>
      </c>
      <c r="IC651">
        <v>4.97298</v>
      </c>
      <c r="ID651">
        <v>1.87744</v>
      </c>
      <c r="IE651">
        <v>1.87559</v>
      </c>
      <c r="IF651">
        <v>1.87845</v>
      </c>
      <c r="IG651">
        <v>1.87512</v>
      </c>
      <c r="IH651">
        <v>1.87865</v>
      </c>
      <c r="II651">
        <v>1.87576</v>
      </c>
      <c r="IJ651">
        <v>1.87696</v>
      </c>
      <c r="IK651">
        <v>0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1.166</v>
      </c>
      <c r="IY651">
        <v>0.1288</v>
      </c>
      <c r="IZ651">
        <v>-0.1194416370607354</v>
      </c>
      <c r="JA651">
        <v>0.002211305909277446</v>
      </c>
      <c r="JB651">
        <v>-1.416678044876584E-06</v>
      </c>
      <c r="JC651">
        <v>5.589822708492042E-10</v>
      </c>
      <c r="JD651">
        <v>-0.0366444106193515</v>
      </c>
      <c r="JE651">
        <v>-0.003883289402147765</v>
      </c>
      <c r="JF651">
        <v>0.001294046794190009</v>
      </c>
      <c r="JG651">
        <v>-2.515066912705432E-05</v>
      </c>
      <c r="JH651">
        <v>14</v>
      </c>
      <c r="JI651">
        <v>2052</v>
      </c>
      <c r="JJ651">
        <v>1</v>
      </c>
      <c r="JK651">
        <v>21</v>
      </c>
      <c r="JL651">
        <v>29355636</v>
      </c>
      <c r="JM651">
        <v>29355636</v>
      </c>
      <c r="JN651">
        <v>2.18018</v>
      </c>
      <c r="JO651">
        <v>2.53906</v>
      </c>
      <c r="JP651">
        <v>1.39893</v>
      </c>
      <c r="JQ651">
        <v>2.32544</v>
      </c>
      <c r="JR651">
        <v>1.44897</v>
      </c>
      <c r="JS651">
        <v>2.6062</v>
      </c>
      <c r="JT651">
        <v>38.4279</v>
      </c>
      <c r="JU651">
        <v>23.8686</v>
      </c>
      <c r="JV651">
        <v>18</v>
      </c>
      <c r="JW651">
        <v>478.87</v>
      </c>
      <c r="JX651">
        <v>441.904</v>
      </c>
      <c r="JY651">
        <v>19.4911</v>
      </c>
      <c r="JZ651">
        <v>29.1436</v>
      </c>
      <c r="KA651">
        <v>30.0001</v>
      </c>
      <c r="KB651">
        <v>28.8597</v>
      </c>
      <c r="KC651">
        <v>28.9351</v>
      </c>
      <c r="KD651">
        <v>43.683</v>
      </c>
      <c r="KE651">
        <v>20.2659</v>
      </c>
      <c r="KF651">
        <v>19.4698</v>
      </c>
      <c r="KG651">
        <v>19.4932</v>
      </c>
      <c r="KH651">
        <v>988.33</v>
      </c>
      <c r="KI651">
        <v>14.9954</v>
      </c>
      <c r="KJ651">
        <v>100.999</v>
      </c>
      <c r="KK651">
        <v>100.502</v>
      </c>
    </row>
    <row r="652" spans="1:297">
      <c r="A652">
        <v>636</v>
      </c>
      <c r="B652">
        <v>1761338164.1</v>
      </c>
      <c r="C652">
        <v>10123.5</v>
      </c>
      <c r="D652" t="s">
        <v>1721</v>
      </c>
      <c r="E652" t="s">
        <v>1722</v>
      </c>
      <c r="F652">
        <v>5</v>
      </c>
      <c r="G652" t="s">
        <v>1604</v>
      </c>
      <c r="H652" t="s">
        <v>436</v>
      </c>
      <c r="I652">
        <v>1761338156.278571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988.5566124074417</v>
      </c>
      <c r="AK652">
        <v>964.5258121212123</v>
      </c>
      <c r="AL652">
        <v>3.359705107713413</v>
      </c>
      <c r="AM652">
        <v>65.4957018775858</v>
      </c>
      <c r="AN652">
        <f>(AP652 - AO652 + DY652*1E3/(8.314*(EA652+273.15)) * AR652/DX652 * AQ652) * DX652/(100*DL652) * 1000/(1000 - AP652)</f>
        <v>0</v>
      </c>
      <c r="AO652">
        <v>15.01544376700637</v>
      </c>
      <c r="AP652">
        <v>16.09357515151516</v>
      </c>
      <c r="AQ652">
        <v>3.986432261221905E-06</v>
      </c>
      <c r="AR652">
        <v>115.5068331192676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1761338156.278571</v>
      </c>
      <c r="DR652">
        <v>924.6251428571429</v>
      </c>
      <c r="DS652">
        <v>957.6601428571428</v>
      </c>
      <c r="DT652">
        <v>16.09737857142857</v>
      </c>
      <c r="DU652">
        <v>15.01566428571428</v>
      </c>
      <c r="DV652">
        <v>923.4703928571428</v>
      </c>
      <c r="DW652">
        <v>15.96846785714286</v>
      </c>
      <c r="DX652">
        <v>500.0181785714286</v>
      </c>
      <c r="DY652">
        <v>90.06471428571426</v>
      </c>
      <c r="DZ652">
        <v>0.04985097857142858</v>
      </c>
      <c r="EA652">
        <v>23.50271785714285</v>
      </c>
      <c r="EB652">
        <v>24.00811785714286</v>
      </c>
      <c r="EC652">
        <v>999.9000000000002</v>
      </c>
      <c r="ED652">
        <v>0</v>
      </c>
      <c r="EE652">
        <v>0</v>
      </c>
      <c r="EF652">
        <v>10012.22892857143</v>
      </c>
      <c r="EG652">
        <v>0</v>
      </c>
      <c r="EH652">
        <v>1130.859642857143</v>
      </c>
      <c r="EI652">
        <v>-33.03499285714286</v>
      </c>
      <c r="EJ652">
        <v>939.7526071428572</v>
      </c>
      <c r="EK652">
        <v>972.2592857142856</v>
      </c>
      <c r="EL652">
        <v>1.081717142857143</v>
      </c>
      <c r="EM652">
        <v>957.6601428571428</v>
      </c>
      <c r="EN652">
        <v>15.01566428571428</v>
      </c>
      <c r="EO652">
        <v>1.449806428571428</v>
      </c>
      <c r="EP652">
        <v>1.352381428571428</v>
      </c>
      <c r="EQ652">
        <v>12.44883928571429</v>
      </c>
      <c r="ER652">
        <v>11.393975</v>
      </c>
      <c r="ES652">
        <v>1200.026071428572</v>
      </c>
      <c r="ET652">
        <v>0.9669947499999998</v>
      </c>
      <c r="EU652">
        <v>0.0330051</v>
      </c>
      <c r="EV652">
        <v>0</v>
      </c>
      <c r="EW652">
        <v>1426.202857142857</v>
      </c>
      <c r="EX652">
        <v>5.000560000000001</v>
      </c>
      <c r="EY652">
        <v>17044.15</v>
      </c>
      <c r="EZ652">
        <v>10317.02142857143</v>
      </c>
      <c r="FA652">
        <v>37.75</v>
      </c>
      <c r="FB652">
        <v>40</v>
      </c>
      <c r="FC652">
        <v>38.46625</v>
      </c>
      <c r="FD652">
        <v>39.02657142857142</v>
      </c>
      <c r="FE652">
        <v>38.687</v>
      </c>
      <c r="FF652">
        <v>1155.586071428571</v>
      </c>
      <c r="FG652">
        <v>39.44</v>
      </c>
      <c r="FH652">
        <v>0</v>
      </c>
      <c r="FI652">
        <v>1761338200.4</v>
      </c>
      <c r="FJ652">
        <v>0</v>
      </c>
      <c r="FK652">
        <v>1426.1232</v>
      </c>
      <c r="FL652">
        <v>-5.912307688295718</v>
      </c>
      <c r="FM652">
        <v>-66.89999982483134</v>
      </c>
      <c r="FN652">
        <v>17042.872</v>
      </c>
      <c r="FO652">
        <v>15</v>
      </c>
      <c r="FP652">
        <v>0</v>
      </c>
      <c r="FQ652" t="s">
        <v>439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-32.96046585365853</v>
      </c>
      <c r="GD652">
        <v>-0.91048850174214</v>
      </c>
      <c r="GE652">
        <v>0.1342604396808521</v>
      </c>
      <c r="GF652">
        <v>0</v>
      </c>
      <c r="GG652">
        <v>1426.572352941176</v>
      </c>
      <c r="GH652">
        <v>-5.949579842500617</v>
      </c>
      <c r="GI652">
        <v>0.617338017923483</v>
      </c>
      <c r="GJ652">
        <v>0</v>
      </c>
      <c r="GK652">
        <v>1.083252682926829</v>
      </c>
      <c r="GL652">
        <v>-0.02560243902438942</v>
      </c>
      <c r="GM652">
        <v>0.002639647079505629</v>
      </c>
      <c r="GN652">
        <v>1</v>
      </c>
      <c r="GO652">
        <v>1</v>
      </c>
      <c r="GP652">
        <v>3</v>
      </c>
      <c r="GQ652" t="s">
        <v>446</v>
      </c>
      <c r="GR652">
        <v>3.12948</v>
      </c>
      <c r="GS652">
        <v>2.72753</v>
      </c>
      <c r="GT652">
        <v>0.150437</v>
      </c>
      <c r="GU652">
        <v>0.15486</v>
      </c>
      <c r="GV652">
        <v>0.0802851</v>
      </c>
      <c r="GW652">
        <v>0.0768817</v>
      </c>
      <c r="GX652">
        <v>25499.5</v>
      </c>
      <c r="GY652">
        <v>24636.3</v>
      </c>
      <c r="GZ652">
        <v>30557.6</v>
      </c>
      <c r="HA652">
        <v>29406.5</v>
      </c>
      <c r="HB652">
        <v>38783.4</v>
      </c>
      <c r="HC652">
        <v>35723.5</v>
      </c>
      <c r="HD652">
        <v>46726.8</v>
      </c>
      <c r="HE652">
        <v>43691.5</v>
      </c>
      <c r="HF652">
        <v>1.82455</v>
      </c>
      <c r="HG652">
        <v>1.81275</v>
      </c>
      <c r="HH652">
        <v>0.0544265</v>
      </c>
      <c r="HI652">
        <v>0</v>
      </c>
      <c r="HJ652">
        <v>23.1104</v>
      </c>
      <c r="HK652">
        <v>999.9</v>
      </c>
      <c r="HL652">
        <v>32.9</v>
      </c>
      <c r="HM652">
        <v>32.9</v>
      </c>
      <c r="HN652">
        <v>18.3508</v>
      </c>
      <c r="HO652">
        <v>63.3213</v>
      </c>
      <c r="HP652">
        <v>19.0304</v>
      </c>
      <c r="HQ652">
        <v>1</v>
      </c>
      <c r="HR652">
        <v>0.156286</v>
      </c>
      <c r="HS652">
        <v>3.10127</v>
      </c>
      <c r="HT652">
        <v>20.1793</v>
      </c>
      <c r="HU652">
        <v>5.22897</v>
      </c>
      <c r="HV652">
        <v>11.974</v>
      </c>
      <c r="HW652">
        <v>4.9709</v>
      </c>
      <c r="HX652">
        <v>3.28975</v>
      </c>
      <c r="HY652">
        <v>9999</v>
      </c>
      <c r="HZ652">
        <v>9999</v>
      </c>
      <c r="IA652">
        <v>9999</v>
      </c>
      <c r="IB652">
        <v>999.9</v>
      </c>
      <c r="IC652">
        <v>4.97295</v>
      </c>
      <c r="ID652">
        <v>1.87745</v>
      </c>
      <c r="IE652">
        <v>1.87554</v>
      </c>
      <c r="IF652">
        <v>1.87841</v>
      </c>
      <c r="IG652">
        <v>1.87506</v>
      </c>
      <c r="IH652">
        <v>1.87863</v>
      </c>
      <c r="II652">
        <v>1.87576</v>
      </c>
      <c r="IJ652">
        <v>1.8769</v>
      </c>
      <c r="IK652">
        <v>0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1.182</v>
      </c>
      <c r="IY652">
        <v>0.1289</v>
      </c>
      <c r="IZ652">
        <v>-0.1194416370607354</v>
      </c>
      <c r="JA652">
        <v>0.002211305909277446</v>
      </c>
      <c r="JB652">
        <v>-1.416678044876584E-06</v>
      </c>
      <c r="JC652">
        <v>5.589822708492042E-10</v>
      </c>
      <c r="JD652">
        <v>-0.0366444106193515</v>
      </c>
      <c r="JE652">
        <v>-0.003883289402147765</v>
      </c>
      <c r="JF652">
        <v>0.001294046794190009</v>
      </c>
      <c r="JG652">
        <v>-2.515066912705432E-05</v>
      </c>
      <c r="JH652">
        <v>14</v>
      </c>
      <c r="JI652">
        <v>2052</v>
      </c>
      <c r="JJ652">
        <v>1</v>
      </c>
      <c r="JK652">
        <v>21</v>
      </c>
      <c r="JL652">
        <v>29355636.1</v>
      </c>
      <c r="JM652">
        <v>29355636.1</v>
      </c>
      <c r="JN652">
        <v>2.20825</v>
      </c>
      <c r="JO652">
        <v>2.54272</v>
      </c>
      <c r="JP652">
        <v>1.39893</v>
      </c>
      <c r="JQ652">
        <v>2.32544</v>
      </c>
      <c r="JR652">
        <v>1.44897</v>
      </c>
      <c r="JS652">
        <v>2.58667</v>
      </c>
      <c r="JT652">
        <v>38.4279</v>
      </c>
      <c r="JU652">
        <v>23.8598</v>
      </c>
      <c r="JV652">
        <v>18</v>
      </c>
      <c r="JW652">
        <v>479.242</v>
      </c>
      <c r="JX652">
        <v>441.662</v>
      </c>
      <c r="JY652">
        <v>19.4822</v>
      </c>
      <c r="JZ652">
        <v>29.1436</v>
      </c>
      <c r="KA652">
        <v>30.0001</v>
      </c>
      <c r="KB652">
        <v>28.862</v>
      </c>
      <c r="KC652">
        <v>28.9361</v>
      </c>
      <c r="KD652">
        <v>44.1966</v>
      </c>
      <c r="KE652">
        <v>20.2659</v>
      </c>
      <c r="KF652">
        <v>19.4698</v>
      </c>
      <c r="KG652">
        <v>19.4824</v>
      </c>
      <c r="KH652">
        <v>1008.37</v>
      </c>
      <c r="KI652">
        <v>14.9954</v>
      </c>
      <c r="KJ652">
        <v>100.997</v>
      </c>
      <c r="KK652">
        <v>100.502</v>
      </c>
    </row>
    <row r="653" spans="1:297">
      <c r="A653">
        <v>637</v>
      </c>
      <c r="B653">
        <v>1761338169.6</v>
      </c>
      <c r="C653">
        <v>10129</v>
      </c>
      <c r="D653" t="s">
        <v>1723</v>
      </c>
      <c r="E653" t="s">
        <v>1724</v>
      </c>
      <c r="F653">
        <v>5</v>
      </c>
      <c r="G653" t="s">
        <v>1604</v>
      </c>
      <c r="H653" t="s">
        <v>436</v>
      </c>
      <c r="I653">
        <v>1761338161.85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1007.366147168814</v>
      </c>
      <c r="AK653">
        <v>983.2184060606052</v>
      </c>
      <c r="AL653">
        <v>3.415537362600577</v>
      </c>
      <c r="AM653">
        <v>65.4957018775858</v>
      </c>
      <c r="AN653">
        <f>(AP653 - AO653 + DY653*1E3/(8.314*(EA653+273.15)) * AR653/DX653 * AQ653) * DX653/(100*DL653) * 1000/(1000 - AP653)</f>
        <v>0</v>
      </c>
      <c r="AO653">
        <v>15.01644154275138</v>
      </c>
      <c r="AP653">
        <v>16.09027333333333</v>
      </c>
      <c r="AQ653">
        <v>-2.975849231366509E-06</v>
      </c>
      <c r="AR653">
        <v>115.5068331192676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1761338161.85</v>
      </c>
      <c r="DR653">
        <v>943.2036428571428</v>
      </c>
      <c r="DS653">
        <v>976.3192857142858</v>
      </c>
      <c r="DT653">
        <v>16.09441428571429</v>
      </c>
      <c r="DU653">
        <v>15.01599642857143</v>
      </c>
      <c r="DV653">
        <v>942.0299285714285</v>
      </c>
      <c r="DW653">
        <v>15.96555714285715</v>
      </c>
      <c r="DX653">
        <v>500.0072142857143</v>
      </c>
      <c r="DY653">
        <v>90.06506785714285</v>
      </c>
      <c r="DZ653">
        <v>0.04984690357142857</v>
      </c>
      <c r="EA653">
        <v>23.50133928571428</v>
      </c>
      <c r="EB653">
        <v>24.00457142857143</v>
      </c>
      <c r="EC653">
        <v>999.9000000000002</v>
      </c>
      <c r="ED653">
        <v>0</v>
      </c>
      <c r="EE653">
        <v>0</v>
      </c>
      <c r="EF653">
        <v>9996.403214285714</v>
      </c>
      <c r="EG653">
        <v>0</v>
      </c>
      <c r="EH653">
        <v>1130.846785714286</v>
      </c>
      <c r="EI653">
        <v>-33.11561428571429</v>
      </c>
      <c r="EJ653">
        <v>958.6323571428572</v>
      </c>
      <c r="EK653">
        <v>991.2036428571429</v>
      </c>
      <c r="EL653">
        <v>1.078419642857143</v>
      </c>
      <c r="EM653">
        <v>976.3192857142858</v>
      </c>
      <c r="EN653">
        <v>15.01599642857143</v>
      </c>
      <c r="EO653">
        <v>1.449544642857143</v>
      </c>
      <c r="EP653">
        <v>1.352416785714286</v>
      </c>
      <c r="EQ653">
        <v>12.44608928571429</v>
      </c>
      <c r="ER653">
        <v>11.39437142857143</v>
      </c>
      <c r="ES653">
        <v>1200.0225</v>
      </c>
      <c r="ET653">
        <v>0.9669947500000001</v>
      </c>
      <c r="EU653">
        <v>0.03300511071428571</v>
      </c>
      <c r="EV653">
        <v>0</v>
      </c>
      <c r="EW653">
        <v>1425.656428571429</v>
      </c>
      <c r="EX653">
        <v>5.000560000000001</v>
      </c>
      <c r="EY653">
        <v>17037.60714285714</v>
      </c>
      <c r="EZ653">
        <v>10317</v>
      </c>
      <c r="FA653">
        <v>37.75</v>
      </c>
      <c r="FB653">
        <v>40</v>
      </c>
      <c r="FC653">
        <v>38.4685</v>
      </c>
      <c r="FD653">
        <v>39.03321428571428</v>
      </c>
      <c r="FE653">
        <v>38.69374999999999</v>
      </c>
      <c r="FF653">
        <v>1155.5825</v>
      </c>
      <c r="FG653">
        <v>39.44</v>
      </c>
      <c r="FH653">
        <v>0</v>
      </c>
      <c r="FI653">
        <v>1761338205.8</v>
      </c>
      <c r="FJ653">
        <v>0</v>
      </c>
      <c r="FK653">
        <v>1425.616153846154</v>
      </c>
      <c r="FL653">
        <v>-7.081025644581326</v>
      </c>
      <c r="FM653">
        <v>-74.09572655604013</v>
      </c>
      <c r="FN653">
        <v>17037.03461538461</v>
      </c>
      <c r="FO653">
        <v>15</v>
      </c>
      <c r="FP653">
        <v>0</v>
      </c>
      <c r="FQ653" t="s">
        <v>439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-33.07902750000001</v>
      </c>
      <c r="GD653">
        <v>-0.6053482176359428</v>
      </c>
      <c r="GE653">
        <v>0.09963738251153534</v>
      </c>
      <c r="GF653">
        <v>0</v>
      </c>
      <c r="GG653">
        <v>1425.952941176471</v>
      </c>
      <c r="GH653">
        <v>-6.187012991200694</v>
      </c>
      <c r="GI653">
        <v>0.634213405407516</v>
      </c>
      <c r="GJ653">
        <v>0</v>
      </c>
      <c r="GK653">
        <v>1.08042625</v>
      </c>
      <c r="GL653">
        <v>-0.03479313320825783</v>
      </c>
      <c r="GM653">
        <v>0.003379379149710803</v>
      </c>
      <c r="GN653">
        <v>1</v>
      </c>
      <c r="GO653">
        <v>1</v>
      </c>
      <c r="GP653">
        <v>3</v>
      </c>
      <c r="GQ653" t="s">
        <v>446</v>
      </c>
      <c r="GR653">
        <v>3.12898</v>
      </c>
      <c r="GS653">
        <v>2.72786</v>
      </c>
      <c r="GT653">
        <v>0.152298</v>
      </c>
      <c r="GU653">
        <v>0.156706</v>
      </c>
      <c r="GV653">
        <v>0.0802725</v>
      </c>
      <c r="GW653">
        <v>0.07687769999999999</v>
      </c>
      <c r="GX653">
        <v>25444.1</v>
      </c>
      <c r="GY653">
        <v>24582</v>
      </c>
      <c r="GZ653">
        <v>30558.2</v>
      </c>
      <c r="HA653">
        <v>29405.9</v>
      </c>
      <c r="HB653">
        <v>38784.5</v>
      </c>
      <c r="HC653">
        <v>35723</v>
      </c>
      <c r="HD653">
        <v>46727.3</v>
      </c>
      <c r="HE653">
        <v>43690.5</v>
      </c>
      <c r="HF653">
        <v>1.82375</v>
      </c>
      <c r="HG653">
        <v>1.81335</v>
      </c>
      <c r="HH653">
        <v>0.0536069</v>
      </c>
      <c r="HI653">
        <v>0</v>
      </c>
      <c r="HJ653">
        <v>23.1124</v>
      </c>
      <c r="HK653">
        <v>999.9</v>
      </c>
      <c r="HL653">
        <v>32.9</v>
      </c>
      <c r="HM653">
        <v>32.9</v>
      </c>
      <c r="HN653">
        <v>18.3522</v>
      </c>
      <c r="HO653">
        <v>63.1213</v>
      </c>
      <c r="HP653">
        <v>19.2348</v>
      </c>
      <c r="HQ653">
        <v>1</v>
      </c>
      <c r="HR653">
        <v>0.156214</v>
      </c>
      <c r="HS653">
        <v>3.06962</v>
      </c>
      <c r="HT653">
        <v>20.1799</v>
      </c>
      <c r="HU653">
        <v>5.22837</v>
      </c>
      <c r="HV653">
        <v>11.974</v>
      </c>
      <c r="HW653">
        <v>4.97005</v>
      </c>
      <c r="HX653">
        <v>3.28975</v>
      </c>
      <c r="HY653">
        <v>9999</v>
      </c>
      <c r="HZ653">
        <v>9999</v>
      </c>
      <c r="IA653">
        <v>9999</v>
      </c>
      <c r="IB653">
        <v>999.9</v>
      </c>
      <c r="IC653">
        <v>4.97296</v>
      </c>
      <c r="ID653">
        <v>1.87744</v>
      </c>
      <c r="IE653">
        <v>1.87558</v>
      </c>
      <c r="IF653">
        <v>1.87845</v>
      </c>
      <c r="IG653">
        <v>1.87513</v>
      </c>
      <c r="IH653">
        <v>1.87865</v>
      </c>
      <c r="II653">
        <v>1.87576</v>
      </c>
      <c r="IJ653">
        <v>1.87694</v>
      </c>
      <c r="IK653">
        <v>0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1.2</v>
      </c>
      <c r="IY653">
        <v>0.1287</v>
      </c>
      <c r="IZ653">
        <v>-0.1194416370607354</v>
      </c>
      <c r="JA653">
        <v>0.002211305909277446</v>
      </c>
      <c r="JB653">
        <v>-1.416678044876584E-06</v>
      </c>
      <c r="JC653">
        <v>5.589822708492042E-10</v>
      </c>
      <c r="JD653">
        <v>-0.0366444106193515</v>
      </c>
      <c r="JE653">
        <v>-0.003883289402147765</v>
      </c>
      <c r="JF653">
        <v>0.001294046794190009</v>
      </c>
      <c r="JG653">
        <v>-2.515066912705432E-05</v>
      </c>
      <c r="JH653">
        <v>14</v>
      </c>
      <c r="JI653">
        <v>2052</v>
      </c>
      <c r="JJ653">
        <v>1</v>
      </c>
      <c r="JK653">
        <v>21</v>
      </c>
      <c r="JL653">
        <v>29355636.2</v>
      </c>
      <c r="JM653">
        <v>29355636.2</v>
      </c>
      <c r="JN653">
        <v>2.23877</v>
      </c>
      <c r="JO653">
        <v>2.5415</v>
      </c>
      <c r="JP653">
        <v>1.39893</v>
      </c>
      <c r="JQ653">
        <v>2.32544</v>
      </c>
      <c r="JR653">
        <v>1.44897</v>
      </c>
      <c r="JS653">
        <v>2.5415</v>
      </c>
      <c r="JT653">
        <v>38.4279</v>
      </c>
      <c r="JU653">
        <v>23.8598</v>
      </c>
      <c r="JV653">
        <v>18</v>
      </c>
      <c r="JW653">
        <v>478.804</v>
      </c>
      <c r="JX653">
        <v>442.047</v>
      </c>
      <c r="JY653">
        <v>19.475</v>
      </c>
      <c r="JZ653">
        <v>29.146</v>
      </c>
      <c r="KA653">
        <v>30</v>
      </c>
      <c r="KB653">
        <v>28.8622</v>
      </c>
      <c r="KC653">
        <v>28.9376</v>
      </c>
      <c r="KD653">
        <v>44.869</v>
      </c>
      <c r="KE653">
        <v>20.2659</v>
      </c>
      <c r="KF653">
        <v>19.4698</v>
      </c>
      <c r="KG653">
        <v>19.4789</v>
      </c>
      <c r="KH653">
        <v>1021.74</v>
      </c>
      <c r="KI653">
        <v>14.9954</v>
      </c>
      <c r="KJ653">
        <v>100.998</v>
      </c>
      <c r="KK653">
        <v>100.5</v>
      </c>
    </row>
    <row r="654" spans="1:297">
      <c r="A654">
        <v>638</v>
      </c>
      <c r="B654">
        <v>1761338174.6</v>
      </c>
      <c r="C654">
        <v>10134</v>
      </c>
      <c r="D654" t="s">
        <v>1725</v>
      </c>
      <c r="E654" t="s">
        <v>1726</v>
      </c>
      <c r="F654">
        <v>5</v>
      </c>
      <c r="G654" t="s">
        <v>1604</v>
      </c>
      <c r="H654" t="s">
        <v>436</v>
      </c>
      <c r="I654">
        <v>1761338167.118518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1024.40237185653</v>
      </c>
      <c r="AK654">
        <v>1000.217351515151</v>
      </c>
      <c r="AL654">
        <v>3.395085750818121</v>
      </c>
      <c r="AM654">
        <v>65.4957018775858</v>
      </c>
      <c r="AN654">
        <f>(AP654 - AO654 + DY654*1E3/(8.314*(EA654+273.15)) * AR654/DX654 * AQ654) * DX654/(100*DL654) * 1000/(1000 - AP654)</f>
        <v>0</v>
      </c>
      <c r="AO654">
        <v>15.01645284734955</v>
      </c>
      <c r="AP654">
        <v>16.08850787878787</v>
      </c>
      <c r="AQ654">
        <v>-5.985124960462618E-07</v>
      </c>
      <c r="AR654">
        <v>115.5068331192676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1761338167.118518</v>
      </c>
      <c r="DR654">
        <v>960.7861111111112</v>
      </c>
      <c r="DS654">
        <v>993.9569259259259</v>
      </c>
      <c r="DT654">
        <v>16.09194444444444</v>
      </c>
      <c r="DU654">
        <v>15.01623333333333</v>
      </c>
      <c r="DV654">
        <v>959.5941851851852</v>
      </c>
      <c r="DW654">
        <v>15.96312962962963</v>
      </c>
      <c r="DX654">
        <v>500.0075555555555</v>
      </c>
      <c r="DY654">
        <v>90.06491481481481</v>
      </c>
      <c r="DZ654">
        <v>0.04984827407407407</v>
      </c>
      <c r="EA654">
        <v>23.50016296296297</v>
      </c>
      <c r="EB654">
        <v>23.99877037037037</v>
      </c>
      <c r="EC654">
        <v>999.9000000000001</v>
      </c>
      <c r="ED654">
        <v>0</v>
      </c>
      <c r="EE654">
        <v>0</v>
      </c>
      <c r="EF654">
        <v>10001.40851851852</v>
      </c>
      <c r="EG654">
        <v>0</v>
      </c>
      <c r="EH654">
        <v>1130.832962962963</v>
      </c>
      <c r="EI654">
        <v>-33.17056666666666</v>
      </c>
      <c r="EJ654">
        <v>976.4997777777777</v>
      </c>
      <c r="EK654">
        <v>1009.110555555556</v>
      </c>
      <c r="EL654">
        <v>1.07570962962963</v>
      </c>
      <c r="EM654">
        <v>993.9569259259259</v>
      </c>
      <c r="EN654">
        <v>15.01623333333333</v>
      </c>
      <c r="EO654">
        <v>1.449319259259259</v>
      </c>
      <c r="EP654">
        <v>1.352436296296296</v>
      </c>
      <c r="EQ654">
        <v>12.44371851851852</v>
      </c>
      <c r="ER654">
        <v>11.39458148148148</v>
      </c>
      <c r="ES654">
        <v>1200.00037037037</v>
      </c>
      <c r="ET654">
        <v>0.9669942592592593</v>
      </c>
      <c r="EU654">
        <v>0.03300560740740741</v>
      </c>
      <c r="EV654">
        <v>0</v>
      </c>
      <c r="EW654">
        <v>1425.008518518518</v>
      </c>
      <c r="EX654">
        <v>5.000560000000001</v>
      </c>
      <c r="EY654">
        <v>17031.24074074074</v>
      </c>
      <c r="EZ654">
        <v>10316.80740740741</v>
      </c>
      <c r="FA654">
        <v>37.75</v>
      </c>
      <c r="FB654">
        <v>40</v>
      </c>
      <c r="FC654">
        <v>38.47433333333333</v>
      </c>
      <c r="FD654">
        <v>39.04362962962963</v>
      </c>
      <c r="FE654">
        <v>38.70099999999999</v>
      </c>
      <c r="FF654">
        <v>1155.56037037037</v>
      </c>
      <c r="FG654">
        <v>39.44</v>
      </c>
      <c r="FH654">
        <v>0</v>
      </c>
      <c r="FI654">
        <v>1761338210.6</v>
      </c>
      <c r="FJ654">
        <v>0</v>
      </c>
      <c r="FK654">
        <v>1425.045</v>
      </c>
      <c r="FL654">
        <v>-6.671111120456648</v>
      </c>
      <c r="FM654">
        <v>-69.03931638641606</v>
      </c>
      <c r="FN654">
        <v>17031.26923076923</v>
      </c>
      <c r="FO654">
        <v>15</v>
      </c>
      <c r="FP654">
        <v>0</v>
      </c>
      <c r="FQ654" t="s">
        <v>439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-33.145105</v>
      </c>
      <c r="GD654">
        <v>-0.8190979362101231</v>
      </c>
      <c r="GE654">
        <v>0.1118736160808258</v>
      </c>
      <c r="GF654">
        <v>0</v>
      </c>
      <c r="GG654">
        <v>1425.383235294118</v>
      </c>
      <c r="GH654">
        <v>-7.014667689055694</v>
      </c>
      <c r="GI654">
        <v>0.7179043053886044</v>
      </c>
      <c r="GJ654">
        <v>0</v>
      </c>
      <c r="GK654">
        <v>1.0771205</v>
      </c>
      <c r="GL654">
        <v>-0.0321178986866804</v>
      </c>
      <c r="GM654">
        <v>0.003125716677819687</v>
      </c>
      <c r="GN654">
        <v>1</v>
      </c>
      <c r="GO654">
        <v>1</v>
      </c>
      <c r="GP654">
        <v>3</v>
      </c>
      <c r="GQ654" t="s">
        <v>446</v>
      </c>
      <c r="GR654">
        <v>3.12907</v>
      </c>
      <c r="GS654">
        <v>2.72775</v>
      </c>
      <c r="GT654">
        <v>0.153973</v>
      </c>
      <c r="GU654">
        <v>0.158373</v>
      </c>
      <c r="GV654">
        <v>0.08026659999999999</v>
      </c>
      <c r="GW654">
        <v>0.076879</v>
      </c>
      <c r="GX654">
        <v>25394</v>
      </c>
      <c r="GY654">
        <v>24533.7</v>
      </c>
      <c r="GZ654">
        <v>30558.5</v>
      </c>
      <c r="HA654">
        <v>29406.3</v>
      </c>
      <c r="HB654">
        <v>38785.4</v>
      </c>
      <c r="HC654">
        <v>35723.5</v>
      </c>
      <c r="HD654">
        <v>46727.9</v>
      </c>
      <c r="HE654">
        <v>43691</v>
      </c>
      <c r="HF654">
        <v>1.82362</v>
      </c>
      <c r="HG654">
        <v>1.81335</v>
      </c>
      <c r="HH654">
        <v>0.0539087</v>
      </c>
      <c r="HI654">
        <v>0</v>
      </c>
      <c r="HJ654">
        <v>23.1124</v>
      </c>
      <c r="HK654">
        <v>999.9</v>
      </c>
      <c r="HL654">
        <v>32.9</v>
      </c>
      <c r="HM654">
        <v>32.9</v>
      </c>
      <c r="HN654">
        <v>18.3507</v>
      </c>
      <c r="HO654">
        <v>63.1913</v>
      </c>
      <c r="HP654">
        <v>19.1186</v>
      </c>
      <c r="HQ654">
        <v>1</v>
      </c>
      <c r="HR654">
        <v>0.156159</v>
      </c>
      <c r="HS654">
        <v>2.99657</v>
      </c>
      <c r="HT654">
        <v>20.1813</v>
      </c>
      <c r="HU654">
        <v>5.22777</v>
      </c>
      <c r="HV654">
        <v>11.9742</v>
      </c>
      <c r="HW654">
        <v>4.96975</v>
      </c>
      <c r="HX654">
        <v>3.2895</v>
      </c>
      <c r="HY654">
        <v>9999</v>
      </c>
      <c r="HZ654">
        <v>9999</v>
      </c>
      <c r="IA654">
        <v>9999</v>
      </c>
      <c r="IB654">
        <v>999.9</v>
      </c>
      <c r="IC654">
        <v>4.973</v>
      </c>
      <c r="ID654">
        <v>1.87744</v>
      </c>
      <c r="IE654">
        <v>1.87558</v>
      </c>
      <c r="IF654">
        <v>1.87839</v>
      </c>
      <c r="IG654">
        <v>1.87509</v>
      </c>
      <c r="IH654">
        <v>1.87864</v>
      </c>
      <c r="II654">
        <v>1.87576</v>
      </c>
      <c r="IJ654">
        <v>1.87688</v>
      </c>
      <c r="IK654">
        <v>0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1.218</v>
      </c>
      <c r="IY654">
        <v>0.1288</v>
      </c>
      <c r="IZ654">
        <v>-0.1194416370607354</v>
      </c>
      <c r="JA654">
        <v>0.002211305909277446</v>
      </c>
      <c r="JB654">
        <v>-1.416678044876584E-06</v>
      </c>
      <c r="JC654">
        <v>5.589822708492042E-10</v>
      </c>
      <c r="JD654">
        <v>-0.0366444106193515</v>
      </c>
      <c r="JE654">
        <v>-0.003883289402147765</v>
      </c>
      <c r="JF654">
        <v>0.001294046794190009</v>
      </c>
      <c r="JG654">
        <v>-2.515066912705432E-05</v>
      </c>
      <c r="JH654">
        <v>14</v>
      </c>
      <c r="JI654">
        <v>2052</v>
      </c>
      <c r="JJ654">
        <v>1</v>
      </c>
      <c r="JK654">
        <v>21</v>
      </c>
      <c r="JL654">
        <v>29355636.2</v>
      </c>
      <c r="JM654">
        <v>29355636.2</v>
      </c>
      <c r="JN654">
        <v>2.26685</v>
      </c>
      <c r="JO654">
        <v>2.5415</v>
      </c>
      <c r="JP654">
        <v>1.39893</v>
      </c>
      <c r="JQ654">
        <v>2.32544</v>
      </c>
      <c r="JR654">
        <v>1.44897</v>
      </c>
      <c r="JS654">
        <v>2.49268</v>
      </c>
      <c r="JT654">
        <v>38.4279</v>
      </c>
      <c r="JU654">
        <v>23.8511</v>
      </c>
      <c r="JV654">
        <v>18</v>
      </c>
      <c r="JW654">
        <v>478.735</v>
      </c>
      <c r="JX654">
        <v>442.047</v>
      </c>
      <c r="JY654">
        <v>19.4813</v>
      </c>
      <c r="JZ654">
        <v>29.146</v>
      </c>
      <c r="KA654">
        <v>30</v>
      </c>
      <c r="KB654">
        <v>28.8622</v>
      </c>
      <c r="KC654">
        <v>28.9376</v>
      </c>
      <c r="KD654">
        <v>45.4879</v>
      </c>
      <c r="KE654">
        <v>20.2659</v>
      </c>
      <c r="KF654">
        <v>19.4698</v>
      </c>
      <c r="KG654">
        <v>19.4916</v>
      </c>
      <c r="KH654">
        <v>1041.77</v>
      </c>
      <c r="KI654">
        <v>14.9954</v>
      </c>
      <c r="KJ654">
        <v>100.999</v>
      </c>
      <c r="KK654">
        <v>100.501</v>
      </c>
    </row>
    <row r="655" spans="1:297">
      <c r="A655">
        <v>639</v>
      </c>
      <c r="B655">
        <v>1761338179.6</v>
      </c>
      <c r="C655">
        <v>10139</v>
      </c>
      <c r="D655" t="s">
        <v>1727</v>
      </c>
      <c r="E655" t="s">
        <v>1728</v>
      </c>
      <c r="F655">
        <v>5</v>
      </c>
      <c r="G655" t="s">
        <v>1604</v>
      </c>
      <c r="H655" t="s">
        <v>436</v>
      </c>
      <c r="I655">
        <v>1761338171.832142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1041.329560114876</v>
      </c>
      <c r="AK655">
        <v>1017.192666666666</v>
      </c>
      <c r="AL655">
        <v>3.406332991237103</v>
      </c>
      <c r="AM655">
        <v>65.4957018775858</v>
      </c>
      <c r="AN655">
        <f>(AP655 - AO655 + DY655*1E3/(8.314*(EA655+273.15)) * AR655/DX655 * AQ655) * DX655/(100*DL655) * 1000/(1000 - AP655)</f>
        <v>0</v>
      </c>
      <c r="AO655">
        <v>15.01629370000905</v>
      </c>
      <c r="AP655">
        <v>16.08571878787879</v>
      </c>
      <c r="AQ655">
        <v>-6.738951463070259E-07</v>
      </c>
      <c r="AR655">
        <v>115.5068331192676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1761338171.832142</v>
      </c>
      <c r="DR655">
        <v>976.5089642857141</v>
      </c>
      <c r="DS655">
        <v>1009.764</v>
      </c>
      <c r="DT655">
        <v>16.08966785714286</v>
      </c>
      <c r="DU655">
        <v>15.01638571428572</v>
      </c>
      <c r="DV655">
        <v>975.3008214285712</v>
      </c>
      <c r="DW655">
        <v>15.96089285714286</v>
      </c>
      <c r="DX655">
        <v>500.0185714285715</v>
      </c>
      <c r="DY655">
        <v>90.06500357142856</v>
      </c>
      <c r="DZ655">
        <v>0.04980926428571428</v>
      </c>
      <c r="EA655">
        <v>23.499975</v>
      </c>
      <c r="EB655">
        <v>23.99658214285715</v>
      </c>
      <c r="EC655">
        <v>999.9000000000002</v>
      </c>
      <c r="ED655">
        <v>0</v>
      </c>
      <c r="EE655">
        <v>0</v>
      </c>
      <c r="EF655">
        <v>10001.58392857143</v>
      </c>
      <c r="EG655">
        <v>0</v>
      </c>
      <c r="EH655">
        <v>1130.827142857143</v>
      </c>
      <c r="EI655">
        <v>-33.25458928571428</v>
      </c>
      <c r="EJ655">
        <v>992.4779642857142</v>
      </c>
      <c r="EK655">
        <v>1025.158571428571</v>
      </c>
      <c r="EL655">
        <v>1.073281071428571</v>
      </c>
      <c r="EM655">
        <v>1009.764</v>
      </c>
      <c r="EN655">
        <v>15.01638571428572</v>
      </c>
      <c r="EO655">
        <v>1.449115714285714</v>
      </c>
      <c r="EP655">
        <v>1.352451071428571</v>
      </c>
      <c r="EQ655">
        <v>12.44157857142857</v>
      </c>
      <c r="ER655">
        <v>11.39476071428571</v>
      </c>
      <c r="ES655">
        <v>1199.994642857143</v>
      </c>
      <c r="ET655">
        <v>0.9669942142857144</v>
      </c>
      <c r="EU655">
        <v>0.033005675</v>
      </c>
      <c r="EV655">
        <v>0</v>
      </c>
      <c r="EW655">
        <v>1424.540357142856</v>
      </c>
      <c r="EX655">
        <v>5.000560000000001</v>
      </c>
      <c r="EY655">
        <v>17025.775</v>
      </c>
      <c r="EZ655">
        <v>10316.75357142857</v>
      </c>
      <c r="FA655">
        <v>37.75</v>
      </c>
      <c r="FB655">
        <v>40</v>
      </c>
      <c r="FC655">
        <v>38.46174999999999</v>
      </c>
      <c r="FD655">
        <v>39.05757142857142</v>
      </c>
      <c r="FE655">
        <v>38.70949999999999</v>
      </c>
      <c r="FF655">
        <v>1155.554642857143</v>
      </c>
      <c r="FG655">
        <v>39.44</v>
      </c>
      <c r="FH655">
        <v>0</v>
      </c>
      <c r="FI655">
        <v>1761338215.4</v>
      </c>
      <c r="FJ655">
        <v>0</v>
      </c>
      <c r="FK655">
        <v>1424.556538461538</v>
      </c>
      <c r="FL655">
        <v>-6.301880335865012</v>
      </c>
      <c r="FM655">
        <v>-63.82564118497458</v>
      </c>
      <c r="FN655">
        <v>17025.86538461538</v>
      </c>
      <c r="FO655">
        <v>15</v>
      </c>
      <c r="FP655">
        <v>0</v>
      </c>
      <c r="FQ655" t="s">
        <v>439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-33.18244</v>
      </c>
      <c r="GD655">
        <v>-1.097070168855454</v>
      </c>
      <c r="GE655">
        <v>0.1218303980950568</v>
      </c>
      <c r="GF655">
        <v>0</v>
      </c>
      <c r="GG655">
        <v>1424.912647058823</v>
      </c>
      <c r="GH655">
        <v>-6.393430104606963</v>
      </c>
      <c r="GI655">
        <v>0.6637562842220652</v>
      </c>
      <c r="GJ655">
        <v>0</v>
      </c>
      <c r="GK655">
        <v>1.075156</v>
      </c>
      <c r="GL655">
        <v>-0.03007947467167144</v>
      </c>
      <c r="GM655">
        <v>0.002946038696283548</v>
      </c>
      <c r="GN655">
        <v>1</v>
      </c>
      <c r="GO655">
        <v>1</v>
      </c>
      <c r="GP655">
        <v>3</v>
      </c>
      <c r="GQ655" t="s">
        <v>446</v>
      </c>
      <c r="GR655">
        <v>3.1293</v>
      </c>
      <c r="GS655">
        <v>2.72779</v>
      </c>
      <c r="GT655">
        <v>0.15564</v>
      </c>
      <c r="GU655">
        <v>0.160017</v>
      </c>
      <c r="GV655">
        <v>0.0802577</v>
      </c>
      <c r="GW655">
        <v>0.076881</v>
      </c>
      <c r="GX655">
        <v>25344.2</v>
      </c>
      <c r="GY655">
        <v>24486.1</v>
      </c>
      <c r="GZ655">
        <v>30558.8</v>
      </c>
      <c r="HA655">
        <v>29406.7</v>
      </c>
      <c r="HB655">
        <v>38786.4</v>
      </c>
      <c r="HC655">
        <v>35724.1</v>
      </c>
      <c r="HD655">
        <v>46728.6</v>
      </c>
      <c r="HE655">
        <v>43691.7</v>
      </c>
      <c r="HF655">
        <v>1.82407</v>
      </c>
      <c r="HG655">
        <v>1.81313</v>
      </c>
      <c r="HH655">
        <v>0.0533387</v>
      </c>
      <c r="HI655">
        <v>0</v>
      </c>
      <c r="HJ655">
        <v>23.1143</v>
      </c>
      <c r="HK655">
        <v>999.9</v>
      </c>
      <c r="HL655">
        <v>32.9</v>
      </c>
      <c r="HM655">
        <v>32.9</v>
      </c>
      <c r="HN655">
        <v>18.3523</v>
      </c>
      <c r="HO655">
        <v>63.6813</v>
      </c>
      <c r="HP655">
        <v>19.0264</v>
      </c>
      <c r="HQ655">
        <v>1</v>
      </c>
      <c r="HR655">
        <v>0.156014</v>
      </c>
      <c r="HS655">
        <v>3.00149</v>
      </c>
      <c r="HT655">
        <v>20.1812</v>
      </c>
      <c r="HU655">
        <v>5.22732</v>
      </c>
      <c r="HV655">
        <v>11.974</v>
      </c>
      <c r="HW655">
        <v>4.96955</v>
      </c>
      <c r="HX655">
        <v>3.28953</v>
      </c>
      <c r="HY655">
        <v>9999</v>
      </c>
      <c r="HZ655">
        <v>9999</v>
      </c>
      <c r="IA655">
        <v>9999</v>
      </c>
      <c r="IB655">
        <v>999.9</v>
      </c>
      <c r="IC655">
        <v>4.97299</v>
      </c>
      <c r="ID655">
        <v>1.87744</v>
      </c>
      <c r="IE655">
        <v>1.87558</v>
      </c>
      <c r="IF655">
        <v>1.87843</v>
      </c>
      <c r="IG655">
        <v>1.8751</v>
      </c>
      <c r="IH655">
        <v>1.87866</v>
      </c>
      <c r="II655">
        <v>1.87576</v>
      </c>
      <c r="IJ655">
        <v>1.87694</v>
      </c>
      <c r="IK655">
        <v>0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1.24</v>
      </c>
      <c r="IY655">
        <v>0.1287</v>
      </c>
      <c r="IZ655">
        <v>-0.1194416370607354</v>
      </c>
      <c r="JA655">
        <v>0.002211305909277446</v>
      </c>
      <c r="JB655">
        <v>-1.416678044876584E-06</v>
      </c>
      <c r="JC655">
        <v>5.589822708492042E-10</v>
      </c>
      <c r="JD655">
        <v>-0.0366444106193515</v>
      </c>
      <c r="JE655">
        <v>-0.003883289402147765</v>
      </c>
      <c r="JF655">
        <v>0.001294046794190009</v>
      </c>
      <c r="JG655">
        <v>-2.515066912705432E-05</v>
      </c>
      <c r="JH655">
        <v>14</v>
      </c>
      <c r="JI655">
        <v>2052</v>
      </c>
      <c r="JJ655">
        <v>1</v>
      </c>
      <c r="JK655">
        <v>21</v>
      </c>
      <c r="JL655">
        <v>29355636.3</v>
      </c>
      <c r="JM655">
        <v>29355636.3</v>
      </c>
      <c r="JN655">
        <v>2.29736</v>
      </c>
      <c r="JO655">
        <v>2.53784</v>
      </c>
      <c r="JP655">
        <v>1.39893</v>
      </c>
      <c r="JQ655">
        <v>2.32544</v>
      </c>
      <c r="JR655">
        <v>1.44897</v>
      </c>
      <c r="JS655">
        <v>2.44507</v>
      </c>
      <c r="JT655">
        <v>38.4279</v>
      </c>
      <c r="JU655">
        <v>23.8511</v>
      </c>
      <c r="JV655">
        <v>18</v>
      </c>
      <c r="JW655">
        <v>478.983</v>
      </c>
      <c r="JX655">
        <v>441.907</v>
      </c>
      <c r="JY655">
        <v>19.491</v>
      </c>
      <c r="JZ655">
        <v>29.146</v>
      </c>
      <c r="KA655">
        <v>29.9999</v>
      </c>
      <c r="KB655">
        <v>28.8624</v>
      </c>
      <c r="KC655">
        <v>28.9376</v>
      </c>
      <c r="KD655">
        <v>46.0469</v>
      </c>
      <c r="KE655">
        <v>20.2659</v>
      </c>
      <c r="KF655">
        <v>19.4698</v>
      </c>
      <c r="KG655">
        <v>19.4945</v>
      </c>
      <c r="KH655">
        <v>1055.13</v>
      </c>
      <c r="KI655">
        <v>14.9954</v>
      </c>
      <c r="KJ655">
        <v>101</v>
      </c>
      <c r="KK655">
        <v>100.503</v>
      </c>
    </row>
    <row r="656" spans="1:297">
      <c r="A656">
        <v>640</v>
      </c>
      <c r="B656">
        <v>1761338184.6</v>
      </c>
      <c r="C656">
        <v>10144</v>
      </c>
      <c r="D656" t="s">
        <v>1729</v>
      </c>
      <c r="E656" t="s">
        <v>1730</v>
      </c>
      <c r="F656">
        <v>5</v>
      </c>
      <c r="G656" t="s">
        <v>1604</v>
      </c>
      <c r="H656" t="s">
        <v>436</v>
      </c>
      <c r="I656">
        <v>1761338177.1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1058.252191303888</v>
      </c>
      <c r="AK656">
        <v>1034.117696969697</v>
      </c>
      <c r="AL656">
        <v>3.379158983504251</v>
      </c>
      <c r="AM656">
        <v>65.4957018775858</v>
      </c>
      <c r="AN656">
        <f>(AP656 - AO656 + DY656*1E3/(8.314*(EA656+273.15)) * AR656/DX656 * AQ656) * DX656/(100*DL656) * 1000/(1000 - AP656)</f>
        <v>0</v>
      </c>
      <c r="AO656">
        <v>15.01655472826415</v>
      </c>
      <c r="AP656">
        <v>16.08286545454545</v>
      </c>
      <c r="AQ656">
        <v>-1.350506183041482E-06</v>
      </c>
      <c r="AR656">
        <v>115.5068331192676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1761338177.1</v>
      </c>
      <c r="DR656">
        <v>994.1304444444445</v>
      </c>
      <c r="DS656">
        <v>1027.376666666667</v>
      </c>
      <c r="DT656">
        <v>16.08707407407408</v>
      </c>
      <c r="DU656">
        <v>15.01657407407408</v>
      </c>
      <c r="DV656">
        <v>992.9045185185188</v>
      </c>
      <c r="DW656">
        <v>15.95834814814815</v>
      </c>
      <c r="DX656">
        <v>500.0095925925925</v>
      </c>
      <c r="DY656">
        <v>90.06465555555555</v>
      </c>
      <c r="DZ656">
        <v>0.04986669259259258</v>
      </c>
      <c r="EA656">
        <v>23.50133703703703</v>
      </c>
      <c r="EB656">
        <v>23.99560740740741</v>
      </c>
      <c r="EC656">
        <v>999.9000000000001</v>
      </c>
      <c r="ED656">
        <v>0</v>
      </c>
      <c r="EE656">
        <v>0</v>
      </c>
      <c r="EF656">
        <v>10014.16370370371</v>
      </c>
      <c r="EG656">
        <v>0</v>
      </c>
      <c r="EH656">
        <v>1130.827777777778</v>
      </c>
      <c r="EI656">
        <v>-33.24525555555555</v>
      </c>
      <c r="EJ656">
        <v>1010.385666666667</v>
      </c>
      <c r="EK656">
        <v>1043.03962962963</v>
      </c>
      <c r="EL656">
        <v>1.070503703703704</v>
      </c>
      <c r="EM656">
        <v>1027.376666666667</v>
      </c>
      <c r="EN656">
        <v>15.01657407407408</v>
      </c>
      <c r="EO656">
        <v>1.448877037037037</v>
      </c>
      <c r="EP656">
        <v>1.352462222222222</v>
      </c>
      <c r="EQ656">
        <v>12.43907777777778</v>
      </c>
      <c r="ER656">
        <v>11.39488888888889</v>
      </c>
      <c r="ES656">
        <v>1199.985185185185</v>
      </c>
      <c r="ET656">
        <v>0.966993962962963</v>
      </c>
      <c r="EU656">
        <v>0.0330059</v>
      </c>
      <c r="EV656">
        <v>0</v>
      </c>
      <c r="EW656">
        <v>1423.976296296296</v>
      </c>
      <c r="EX656">
        <v>5.000560000000001</v>
      </c>
      <c r="EY656">
        <v>17019.52962962963</v>
      </c>
      <c r="EZ656">
        <v>10316.66666666667</v>
      </c>
      <c r="FA656">
        <v>37.75</v>
      </c>
      <c r="FB656">
        <v>40</v>
      </c>
      <c r="FC656">
        <v>38.458</v>
      </c>
      <c r="FD656">
        <v>39.05281481481481</v>
      </c>
      <c r="FE656">
        <v>38.71033333333333</v>
      </c>
      <c r="FF656">
        <v>1155.545185185185</v>
      </c>
      <c r="FG656">
        <v>39.44</v>
      </c>
      <c r="FH656">
        <v>0</v>
      </c>
      <c r="FI656">
        <v>1761338220.8</v>
      </c>
      <c r="FJ656">
        <v>0</v>
      </c>
      <c r="FK656">
        <v>1423.952</v>
      </c>
      <c r="FL656">
        <v>-5.346923086418408</v>
      </c>
      <c r="FM656">
        <v>-72.67692343478748</v>
      </c>
      <c r="FN656">
        <v>17019.296</v>
      </c>
      <c r="FO656">
        <v>15</v>
      </c>
      <c r="FP656">
        <v>0</v>
      </c>
      <c r="FQ656" t="s">
        <v>439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-33.24364749999999</v>
      </c>
      <c r="GD656">
        <v>0.01411294559103329</v>
      </c>
      <c r="GE656">
        <v>0.04319512696763355</v>
      </c>
      <c r="GF656">
        <v>1</v>
      </c>
      <c r="GG656">
        <v>1424.310588235294</v>
      </c>
      <c r="GH656">
        <v>-6.151871659052077</v>
      </c>
      <c r="GI656">
        <v>0.6495063336940305</v>
      </c>
      <c r="GJ656">
        <v>0</v>
      </c>
      <c r="GK656">
        <v>1.07179475</v>
      </c>
      <c r="GL656">
        <v>-0.03118435272045365</v>
      </c>
      <c r="GM656">
        <v>0.003063054021315979</v>
      </c>
      <c r="GN656">
        <v>1</v>
      </c>
      <c r="GO656">
        <v>2</v>
      </c>
      <c r="GP656">
        <v>3</v>
      </c>
      <c r="GQ656" t="s">
        <v>440</v>
      </c>
      <c r="GR656">
        <v>3.12941</v>
      </c>
      <c r="GS656">
        <v>2.72777</v>
      </c>
      <c r="GT656">
        <v>0.157278</v>
      </c>
      <c r="GU656">
        <v>0.161648</v>
      </c>
      <c r="GV656">
        <v>0.0802438</v>
      </c>
      <c r="GW656">
        <v>0.0768861</v>
      </c>
      <c r="GX656">
        <v>25295.3</v>
      </c>
      <c r="GY656">
        <v>24438.3</v>
      </c>
      <c r="GZ656">
        <v>30559.2</v>
      </c>
      <c r="HA656">
        <v>29406.5</v>
      </c>
      <c r="HB656">
        <v>38787.5</v>
      </c>
      <c r="HC656">
        <v>35723.9</v>
      </c>
      <c r="HD656">
        <v>46729</v>
      </c>
      <c r="HE656">
        <v>43691.6</v>
      </c>
      <c r="HF656">
        <v>1.82385</v>
      </c>
      <c r="HG656">
        <v>1.81327</v>
      </c>
      <c r="HH656">
        <v>0.0535697</v>
      </c>
      <c r="HI656">
        <v>0</v>
      </c>
      <c r="HJ656">
        <v>23.1143</v>
      </c>
      <c r="HK656">
        <v>999.9</v>
      </c>
      <c r="HL656">
        <v>32.9</v>
      </c>
      <c r="HM656">
        <v>32.9</v>
      </c>
      <c r="HN656">
        <v>18.3516</v>
      </c>
      <c r="HO656">
        <v>63.3913</v>
      </c>
      <c r="HP656">
        <v>19.0545</v>
      </c>
      <c r="HQ656">
        <v>1</v>
      </c>
      <c r="HR656">
        <v>0.155968</v>
      </c>
      <c r="HS656">
        <v>2.99623</v>
      </c>
      <c r="HT656">
        <v>20.1812</v>
      </c>
      <c r="HU656">
        <v>5.22732</v>
      </c>
      <c r="HV656">
        <v>11.9742</v>
      </c>
      <c r="HW656">
        <v>4.96975</v>
      </c>
      <c r="HX656">
        <v>3.2895</v>
      </c>
      <c r="HY656">
        <v>9999</v>
      </c>
      <c r="HZ656">
        <v>9999</v>
      </c>
      <c r="IA656">
        <v>9999</v>
      </c>
      <c r="IB656">
        <v>999.9</v>
      </c>
      <c r="IC656">
        <v>4.97297</v>
      </c>
      <c r="ID656">
        <v>1.87745</v>
      </c>
      <c r="IE656">
        <v>1.87558</v>
      </c>
      <c r="IF656">
        <v>1.87845</v>
      </c>
      <c r="IG656">
        <v>1.87515</v>
      </c>
      <c r="IH656">
        <v>1.87866</v>
      </c>
      <c r="II656">
        <v>1.87576</v>
      </c>
      <c r="IJ656">
        <v>1.87696</v>
      </c>
      <c r="IK656">
        <v>0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1.25</v>
      </c>
      <c r="IY656">
        <v>0.1286</v>
      </c>
      <c r="IZ656">
        <v>-0.1194416370607354</v>
      </c>
      <c r="JA656">
        <v>0.002211305909277446</v>
      </c>
      <c r="JB656">
        <v>-1.416678044876584E-06</v>
      </c>
      <c r="JC656">
        <v>5.589822708492042E-10</v>
      </c>
      <c r="JD656">
        <v>-0.0366444106193515</v>
      </c>
      <c r="JE656">
        <v>-0.003883289402147765</v>
      </c>
      <c r="JF656">
        <v>0.001294046794190009</v>
      </c>
      <c r="JG656">
        <v>-2.515066912705432E-05</v>
      </c>
      <c r="JH656">
        <v>14</v>
      </c>
      <c r="JI656">
        <v>2052</v>
      </c>
      <c r="JJ656">
        <v>1</v>
      </c>
      <c r="JK656">
        <v>21</v>
      </c>
      <c r="JL656">
        <v>29355636.4</v>
      </c>
      <c r="JM656">
        <v>29355636.4</v>
      </c>
      <c r="JN656">
        <v>2.32544</v>
      </c>
      <c r="JO656">
        <v>2.53296</v>
      </c>
      <c r="JP656">
        <v>1.39893</v>
      </c>
      <c r="JQ656">
        <v>2.32544</v>
      </c>
      <c r="JR656">
        <v>1.44897</v>
      </c>
      <c r="JS656">
        <v>2.5293</v>
      </c>
      <c r="JT656">
        <v>38.4279</v>
      </c>
      <c r="JU656">
        <v>23.8511</v>
      </c>
      <c r="JV656">
        <v>18</v>
      </c>
      <c r="JW656">
        <v>478.875</v>
      </c>
      <c r="JX656">
        <v>442.009</v>
      </c>
      <c r="JY656">
        <v>19.4965</v>
      </c>
      <c r="JZ656">
        <v>29.1462</v>
      </c>
      <c r="KA656">
        <v>30.0002</v>
      </c>
      <c r="KB656">
        <v>28.8647</v>
      </c>
      <c r="KC656">
        <v>28.9388</v>
      </c>
      <c r="KD656">
        <v>46.6615</v>
      </c>
      <c r="KE656">
        <v>20.2659</v>
      </c>
      <c r="KF656">
        <v>19.4698</v>
      </c>
      <c r="KG656">
        <v>19.4982</v>
      </c>
      <c r="KH656">
        <v>1075.17</v>
      </c>
      <c r="KI656">
        <v>14.9954</v>
      </c>
      <c r="KJ656">
        <v>101.002</v>
      </c>
      <c r="KK656">
        <v>100.503</v>
      </c>
    </row>
    <row r="657" spans="1:297">
      <c r="A657">
        <v>641</v>
      </c>
      <c r="B657">
        <v>1761338189.6</v>
      </c>
      <c r="C657">
        <v>10149</v>
      </c>
      <c r="D657" t="s">
        <v>1731</v>
      </c>
      <c r="E657" t="s">
        <v>1732</v>
      </c>
      <c r="F657">
        <v>5</v>
      </c>
      <c r="G657" t="s">
        <v>1604</v>
      </c>
      <c r="H657" t="s">
        <v>436</v>
      </c>
      <c r="I657">
        <v>1761338181.814285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1075.407350598719</v>
      </c>
      <c r="AK657">
        <v>1051.102909090909</v>
      </c>
      <c r="AL657">
        <v>3.393206009691376</v>
      </c>
      <c r="AM657">
        <v>65.4957018775858</v>
      </c>
      <c r="AN657">
        <f>(AP657 - AO657 + DY657*1E3/(8.314*(EA657+273.15)) * AR657/DX657 * AQ657) * DX657/(100*DL657) * 1000/(1000 - AP657)</f>
        <v>0</v>
      </c>
      <c r="AO657">
        <v>15.01803508807539</v>
      </c>
      <c r="AP657">
        <v>16.07920121212122</v>
      </c>
      <c r="AQ657">
        <v>-1.215941671038124E-05</v>
      </c>
      <c r="AR657">
        <v>115.5068331192676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1761338181.814285</v>
      </c>
      <c r="DR657">
        <v>1009.860142857143</v>
      </c>
      <c r="DS657">
        <v>1043.164642857143</v>
      </c>
      <c r="DT657">
        <v>16.08391071428571</v>
      </c>
      <c r="DU657">
        <v>15.01693571428571</v>
      </c>
      <c r="DV657">
        <v>1008.617178571429</v>
      </c>
      <c r="DW657">
        <v>15.95524285714285</v>
      </c>
      <c r="DX657">
        <v>499.9969642857143</v>
      </c>
      <c r="DY657">
        <v>90.06563928571427</v>
      </c>
      <c r="DZ657">
        <v>0.04979162500000001</v>
      </c>
      <c r="EA657">
        <v>23.50335714285714</v>
      </c>
      <c r="EB657">
        <v>23.99368928571429</v>
      </c>
      <c r="EC657">
        <v>999.9000000000002</v>
      </c>
      <c r="ED657">
        <v>0</v>
      </c>
      <c r="EE657">
        <v>0</v>
      </c>
      <c r="EF657">
        <v>10011.82571428571</v>
      </c>
      <c r="EG657">
        <v>0</v>
      </c>
      <c r="EH657">
        <v>1130.829642857143</v>
      </c>
      <c r="EI657">
        <v>-33.30341428571428</v>
      </c>
      <c r="EJ657">
        <v>1026.368571428572</v>
      </c>
      <c r="EK657">
        <v>1059.068214285714</v>
      </c>
      <c r="EL657">
        <v>1.066975714285714</v>
      </c>
      <c r="EM657">
        <v>1043.164642857143</v>
      </c>
      <c r="EN657">
        <v>15.01693571428571</v>
      </c>
      <c r="EO657">
        <v>1.4486075</v>
      </c>
      <c r="EP657">
        <v>1.35251</v>
      </c>
      <c r="EQ657">
        <v>12.43624642857143</v>
      </c>
      <c r="ER657">
        <v>11.395425</v>
      </c>
      <c r="ES657">
        <v>1199.994642857143</v>
      </c>
      <c r="ET657">
        <v>0.9669941785714287</v>
      </c>
      <c r="EU657">
        <v>0.033005675</v>
      </c>
      <c r="EV657">
        <v>0</v>
      </c>
      <c r="EW657">
        <v>1423.648214285715</v>
      </c>
      <c r="EX657">
        <v>5.000560000000001</v>
      </c>
      <c r="EY657">
        <v>17014.07857142857</v>
      </c>
      <c r="EZ657">
        <v>10316.75</v>
      </c>
      <c r="FA657">
        <v>37.75</v>
      </c>
      <c r="FB657">
        <v>40</v>
      </c>
      <c r="FC657">
        <v>38.46625</v>
      </c>
      <c r="FD657">
        <v>39.05535714285713</v>
      </c>
      <c r="FE657">
        <v>38.70274999999999</v>
      </c>
      <c r="FF657">
        <v>1155.554642857143</v>
      </c>
      <c r="FG657">
        <v>39.44</v>
      </c>
      <c r="FH657">
        <v>0</v>
      </c>
      <c r="FI657">
        <v>1761338225.6</v>
      </c>
      <c r="FJ657">
        <v>0</v>
      </c>
      <c r="FK657">
        <v>1423.5648</v>
      </c>
      <c r="FL657">
        <v>-4.609230758379329</v>
      </c>
      <c r="FM657">
        <v>-72.40000032460959</v>
      </c>
      <c r="FN657">
        <v>17013.844</v>
      </c>
      <c r="FO657">
        <v>15</v>
      </c>
      <c r="FP657">
        <v>0</v>
      </c>
      <c r="FQ657" t="s">
        <v>439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-33.27625500000001</v>
      </c>
      <c r="GD657">
        <v>-0.4427437148217075</v>
      </c>
      <c r="GE657">
        <v>0.08025803993993355</v>
      </c>
      <c r="GF657">
        <v>1</v>
      </c>
      <c r="GG657">
        <v>1423.912941176471</v>
      </c>
      <c r="GH657">
        <v>-5.041100070882182</v>
      </c>
      <c r="GI657">
        <v>0.5540626924166906</v>
      </c>
      <c r="GJ657">
        <v>0</v>
      </c>
      <c r="GK657">
        <v>1.06912</v>
      </c>
      <c r="GL657">
        <v>-0.04240412757973768</v>
      </c>
      <c r="GM657">
        <v>0.004217981744863283</v>
      </c>
      <c r="GN657">
        <v>1</v>
      </c>
      <c r="GO657">
        <v>2</v>
      </c>
      <c r="GP657">
        <v>3</v>
      </c>
      <c r="GQ657" t="s">
        <v>440</v>
      </c>
      <c r="GR657">
        <v>3.12917</v>
      </c>
      <c r="GS657">
        <v>2.72727</v>
      </c>
      <c r="GT657">
        <v>0.158908</v>
      </c>
      <c r="GU657">
        <v>0.16328</v>
      </c>
      <c r="GV657">
        <v>0.08023379999999999</v>
      </c>
      <c r="GW657">
        <v>0.0768804</v>
      </c>
      <c r="GX657">
        <v>25245.8</v>
      </c>
      <c r="GY657">
        <v>24390.6</v>
      </c>
      <c r="GZ657">
        <v>30558.5</v>
      </c>
      <c r="HA657">
        <v>29406.3</v>
      </c>
      <c r="HB657">
        <v>38787.2</v>
      </c>
      <c r="HC657">
        <v>35724</v>
      </c>
      <c r="HD657">
        <v>46728</v>
      </c>
      <c r="HE657">
        <v>43691.3</v>
      </c>
      <c r="HF657">
        <v>1.82372</v>
      </c>
      <c r="HG657">
        <v>1.81362</v>
      </c>
      <c r="HH657">
        <v>0.0532791</v>
      </c>
      <c r="HI657">
        <v>0</v>
      </c>
      <c r="HJ657">
        <v>23.1153</v>
      </c>
      <c r="HK657">
        <v>999.9</v>
      </c>
      <c r="HL657">
        <v>32.9</v>
      </c>
      <c r="HM657">
        <v>32.9</v>
      </c>
      <c r="HN657">
        <v>18.3531</v>
      </c>
      <c r="HO657">
        <v>63.4313</v>
      </c>
      <c r="HP657">
        <v>19.2388</v>
      </c>
      <c r="HQ657">
        <v>1</v>
      </c>
      <c r="HR657">
        <v>0.156037</v>
      </c>
      <c r="HS657">
        <v>3.00508</v>
      </c>
      <c r="HT657">
        <v>20.181</v>
      </c>
      <c r="HU657">
        <v>5.22702</v>
      </c>
      <c r="HV657">
        <v>11.974</v>
      </c>
      <c r="HW657">
        <v>4.9696</v>
      </c>
      <c r="HX657">
        <v>3.28948</v>
      </c>
      <c r="HY657">
        <v>9999</v>
      </c>
      <c r="HZ657">
        <v>9999</v>
      </c>
      <c r="IA657">
        <v>9999</v>
      </c>
      <c r="IB657">
        <v>999.9</v>
      </c>
      <c r="IC657">
        <v>4.97296</v>
      </c>
      <c r="ID657">
        <v>1.87746</v>
      </c>
      <c r="IE657">
        <v>1.8756</v>
      </c>
      <c r="IF657">
        <v>1.87843</v>
      </c>
      <c r="IG657">
        <v>1.87513</v>
      </c>
      <c r="IH657">
        <v>1.87866</v>
      </c>
      <c r="II657">
        <v>1.87576</v>
      </c>
      <c r="IJ657">
        <v>1.87696</v>
      </c>
      <c r="IK657">
        <v>0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1.27</v>
      </c>
      <c r="IY657">
        <v>0.1285</v>
      </c>
      <c r="IZ657">
        <v>-0.1194416370607354</v>
      </c>
      <c r="JA657">
        <v>0.002211305909277446</v>
      </c>
      <c r="JB657">
        <v>-1.416678044876584E-06</v>
      </c>
      <c r="JC657">
        <v>5.589822708492042E-10</v>
      </c>
      <c r="JD657">
        <v>-0.0366444106193515</v>
      </c>
      <c r="JE657">
        <v>-0.003883289402147765</v>
      </c>
      <c r="JF657">
        <v>0.001294046794190009</v>
      </c>
      <c r="JG657">
        <v>-2.515066912705432E-05</v>
      </c>
      <c r="JH657">
        <v>14</v>
      </c>
      <c r="JI657">
        <v>2052</v>
      </c>
      <c r="JJ657">
        <v>1</v>
      </c>
      <c r="JK657">
        <v>21</v>
      </c>
      <c r="JL657">
        <v>29355636.5</v>
      </c>
      <c r="JM657">
        <v>29355636.5</v>
      </c>
      <c r="JN657">
        <v>2.35596</v>
      </c>
      <c r="JO657">
        <v>2.52686</v>
      </c>
      <c r="JP657">
        <v>1.39893</v>
      </c>
      <c r="JQ657">
        <v>2.32544</v>
      </c>
      <c r="JR657">
        <v>1.44897</v>
      </c>
      <c r="JS657">
        <v>2.58179</v>
      </c>
      <c r="JT657">
        <v>38.4279</v>
      </c>
      <c r="JU657">
        <v>23.8686</v>
      </c>
      <c r="JV657">
        <v>18</v>
      </c>
      <c r="JW657">
        <v>478.807</v>
      </c>
      <c r="JX657">
        <v>442.236</v>
      </c>
      <c r="JY657">
        <v>19.5012</v>
      </c>
      <c r="JZ657">
        <v>29.1486</v>
      </c>
      <c r="KA657">
        <v>30</v>
      </c>
      <c r="KB657">
        <v>28.8647</v>
      </c>
      <c r="KC657">
        <v>28.94</v>
      </c>
      <c r="KD657">
        <v>47.2098</v>
      </c>
      <c r="KE657">
        <v>20.2659</v>
      </c>
      <c r="KF657">
        <v>19.4698</v>
      </c>
      <c r="KG657">
        <v>19.5008</v>
      </c>
      <c r="KH657">
        <v>1088.52</v>
      </c>
      <c r="KI657">
        <v>14.9954</v>
      </c>
      <c r="KJ657">
        <v>100.999</v>
      </c>
      <c r="KK657">
        <v>100.502</v>
      </c>
    </row>
    <row r="658" spans="1:297">
      <c r="A658">
        <v>642</v>
      </c>
      <c r="B658">
        <v>1761338194.6</v>
      </c>
      <c r="C658">
        <v>10154</v>
      </c>
      <c r="D658" t="s">
        <v>1733</v>
      </c>
      <c r="E658" t="s">
        <v>1734</v>
      </c>
      <c r="F658">
        <v>5</v>
      </c>
      <c r="G658" t="s">
        <v>1604</v>
      </c>
      <c r="H658" t="s">
        <v>436</v>
      </c>
      <c r="I658">
        <v>1761338187.1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1092.533961973636</v>
      </c>
      <c r="AK658">
        <v>1068.080787878787</v>
      </c>
      <c r="AL658">
        <v>3.397651885459029</v>
      </c>
      <c r="AM658">
        <v>65.4957018775858</v>
      </c>
      <c r="AN658">
        <f>(AP658 - AO658 + DY658*1E3/(8.314*(EA658+273.15)) * AR658/DX658 * AQ658) * DX658/(100*DL658) * 1000/(1000 - AP658)</f>
        <v>0</v>
      </c>
      <c r="AO658">
        <v>15.01661079775079</v>
      </c>
      <c r="AP658">
        <v>16.07499878787878</v>
      </c>
      <c r="AQ658">
        <v>-5.86656836017944E-06</v>
      </c>
      <c r="AR658">
        <v>115.5068331192676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1761338187.1</v>
      </c>
      <c r="DR658">
        <v>1027.523703703704</v>
      </c>
      <c r="DS658">
        <v>1060.914814814815</v>
      </c>
      <c r="DT658">
        <v>16.08040740740741</v>
      </c>
      <c r="DU658">
        <v>15.01702222222222</v>
      </c>
      <c r="DV658">
        <v>1026.262222222222</v>
      </c>
      <c r="DW658">
        <v>15.95179259259259</v>
      </c>
      <c r="DX658">
        <v>499.9655555555556</v>
      </c>
      <c r="DY658">
        <v>90.06497037037038</v>
      </c>
      <c r="DZ658">
        <v>0.04976668888888889</v>
      </c>
      <c r="EA658">
        <v>23.50442962962963</v>
      </c>
      <c r="EB658">
        <v>23.99488148148148</v>
      </c>
      <c r="EC658">
        <v>999.9000000000001</v>
      </c>
      <c r="ED658">
        <v>0</v>
      </c>
      <c r="EE658">
        <v>0</v>
      </c>
      <c r="EF658">
        <v>10001.94074074074</v>
      </c>
      <c r="EG658">
        <v>0</v>
      </c>
      <c r="EH658">
        <v>1130.822592592592</v>
      </c>
      <c r="EI658">
        <v>-33.39064814814815</v>
      </c>
      <c r="EJ658">
        <v>1044.316666666667</v>
      </c>
      <c r="EK658">
        <v>1077.08962962963</v>
      </c>
      <c r="EL658">
        <v>1.063379259259259</v>
      </c>
      <c r="EM658">
        <v>1060.914814814815</v>
      </c>
      <c r="EN658">
        <v>15.01702222222222</v>
      </c>
      <c r="EO658">
        <v>1.44827962962963</v>
      </c>
      <c r="EP658">
        <v>1.352507777777778</v>
      </c>
      <c r="EQ658">
        <v>12.43280740740741</v>
      </c>
      <c r="ER658">
        <v>11.3953962962963</v>
      </c>
      <c r="ES658">
        <v>1199.975555555556</v>
      </c>
      <c r="ET658">
        <v>0.9669936296296299</v>
      </c>
      <c r="EU658">
        <v>0.03300621481481482</v>
      </c>
      <c r="EV658">
        <v>0</v>
      </c>
      <c r="EW658">
        <v>1423.137407407408</v>
      </c>
      <c r="EX658">
        <v>5.000560000000001</v>
      </c>
      <c r="EY658">
        <v>17007.41111111111</v>
      </c>
      <c r="EZ658">
        <v>10316.58888888889</v>
      </c>
      <c r="FA658">
        <v>37.75</v>
      </c>
      <c r="FB658">
        <v>40</v>
      </c>
      <c r="FC658">
        <v>38.47666666666666</v>
      </c>
      <c r="FD658">
        <v>39.0574074074074</v>
      </c>
      <c r="FE658">
        <v>38.70566666666667</v>
      </c>
      <c r="FF658">
        <v>1155.535555555555</v>
      </c>
      <c r="FG658">
        <v>39.44</v>
      </c>
      <c r="FH658">
        <v>0</v>
      </c>
      <c r="FI658">
        <v>1761338230.4</v>
      </c>
      <c r="FJ658">
        <v>0</v>
      </c>
      <c r="FK658">
        <v>1423.0992</v>
      </c>
      <c r="FL658">
        <v>-5.24846152553382</v>
      </c>
      <c r="FM658">
        <v>-72.96153859790194</v>
      </c>
      <c r="FN658">
        <v>17007.668</v>
      </c>
      <c r="FO658">
        <v>15</v>
      </c>
      <c r="FP658">
        <v>0</v>
      </c>
      <c r="FQ658" t="s">
        <v>439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-33.3614675</v>
      </c>
      <c r="GD658">
        <v>-1.12492570356474</v>
      </c>
      <c r="GE658">
        <v>0.1325854901327819</v>
      </c>
      <c r="GF658">
        <v>0</v>
      </c>
      <c r="GG658">
        <v>1423.358529411765</v>
      </c>
      <c r="GH658">
        <v>-5.543315497118298</v>
      </c>
      <c r="GI658">
        <v>0.5938019691334245</v>
      </c>
      <c r="GJ658">
        <v>0</v>
      </c>
      <c r="GK658">
        <v>1.06545475</v>
      </c>
      <c r="GL658">
        <v>-0.04227748592870764</v>
      </c>
      <c r="GM658">
        <v>0.004210675116593524</v>
      </c>
      <c r="GN658">
        <v>1</v>
      </c>
      <c r="GO658">
        <v>1</v>
      </c>
      <c r="GP658">
        <v>3</v>
      </c>
      <c r="GQ658" t="s">
        <v>446</v>
      </c>
      <c r="GR658">
        <v>3.12916</v>
      </c>
      <c r="GS658">
        <v>2.72751</v>
      </c>
      <c r="GT658">
        <v>0.160532</v>
      </c>
      <c r="GU658">
        <v>0.164878</v>
      </c>
      <c r="GV658">
        <v>0.0802176</v>
      </c>
      <c r="GW658">
        <v>0.0768784</v>
      </c>
      <c r="GX658">
        <v>25196.7</v>
      </c>
      <c r="GY658">
        <v>24343.8</v>
      </c>
      <c r="GZ658">
        <v>30558.2</v>
      </c>
      <c r="HA658">
        <v>29406.2</v>
      </c>
      <c r="HB658">
        <v>38787.8</v>
      </c>
      <c r="HC658">
        <v>35724.2</v>
      </c>
      <c r="HD658">
        <v>46727.7</v>
      </c>
      <c r="HE658">
        <v>43691.3</v>
      </c>
      <c r="HF658">
        <v>1.82388</v>
      </c>
      <c r="HG658">
        <v>1.81338</v>
      </c>
      <c r="HH658">
        <v>0.0538751</v>
      </c>
      <c r="HI658">
        <v>0</v>
      </c>
      <c r="HJ658">
        <v>23.1163</v>
      </c>
      <c r="HK658">
        <v>999.9</v>
      </c>
      <c r="HL658">
        <v>32.9</v>
      </c>
      <c r="HM658">
        <v>32.9</v>
      </c>
      <c r="HN658">
        <v>18.3529</v>
      </c>
      <c r="HO658">
        <v>63.3813</v>
      </c>
      <c r="HP658">
        <v>19.3389</v>
      </c>
      <c r="HQ658">
        <v>1</v>
      </c>
      <c r="HR658">
        <v>0.156174</v>
      </c>
      <c r="HS658">
        <v>2.98791</v>
      </c>
      <c r="HT658">
        <v>20.1814</v>
      </c>
      <c r="HU658">
        <v>5.22732</v>
      </c>
      <c r="HV658">
        <v>11.9742</v>
      </c>
      <c r="HW658">
        <v>4.9696</v>
      </c>
      <c r="HX658">
        <v>3.28963</v>
      </c>
      <c r="HY658">
        <v>9999</v>
      </c>
      <c r="HZ658">
        <v>9999</v>
      </c>
      <c r="IA658">
        <v>9999</v>
      </c>
      <c r="IB658">
        <v>999.9</v>
      </c>
      <c r="IC658">
        <v>4.97295</v>
      </c>
      <c r="ID658">
        <v>1.87749</v>
      </c>
      <c r="IE658">
        <v>1.87561</v>
      </c>
      <c r="IF658">
        <v>1.87846</v>
      </c>
      <c r="IG658">
        <v>1.87514</v>
      </c>
      <c r="IH658">
        <v>1.87866</v>
      </c>
      <c r="II658">
        <v>1.87576</v>
      </c>
      <c r="IJ658">
        <v>1.87697</v>
      </c>
      <c r="IK658">
        <v>0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1.29</v>
      </c>
      <c r="IY658">
        <v>0.1285</v>
      </c>
      <c r="IZ658">
        <v>-0.1194416370607354</v>
      </c>
      <c r="JA658">
        <v>0.002211305909277446</v>
      </c>
      <c r="JB658">
        <v>-1.416678044876584E-06</v>
      </c>
      <c r="JC658">
        <v>5.589822708492042E-10</v>
      </c>
      <c r="JD658">
        <v>-0.0366444106193515</v>
      </c>
      <c r="JE658">
        <v>-0.003883289402147765</v>
      </c>
      <c r="JF658">
        <v>0.001294046794190009</v>
      </c>
      <c r="JG658">
        <v>-2.515066912705432E-05</v>
      </c>
      <c r="JH658">
        <v>14</v>
      </c>
      <c r="JI658">
        <v>2052</v>
      </c>
      <c r="JJ658">
        <v>1</v>
      </c>
      <c r="JK658">
        <v>21</v>
      </c>
      <c r="JL658">
        <v>29355636.6</v>
      </c>
      <c r="JM658">
        <v>29355636.6</v>
      </c>
      <c r="JN658">
        <v>2.38281</v>
      </c>
      <c r="JO658">
        <v>2.5293</v>
      </c>
      <c r="JP658">
        <v>1.39893</v>
      </c>
      <c r="JQ658">
        <v>2.32544</v>
      </c>
      <c r="JR658">
        <v>1.44897</v>
      </c>
      <c r="JS658">
        <v>2.62573</v>
      </c>
      <c r="JT658">
        <v>38.4279</v>
      </c>
      <c r="JU658">
        <v>23.8598</v>
      </c>
      <c r="JV658">
        <v>18</v>
      </c>
      <c r="JW658">
        <v>478.889</v>
      </c>
      <c r="JX658">
        <v>442.081</v>
      </c>
      <c r="JY658">
        <v>19.5068</v>
      </c>
      <c r="JZ658">
        <v>29.1486</v>
      </c>
      <c r="KA658">
        <v>30.0002</v>
      </c>
      <c r="KB658">
        <v>28.8647</v>
      </c>
      <c r="KC658">
        <v>28.94</v>
      </c>
      <c r="KD658">
        <v>47.8216</v>
      </c>
      <c r="KE658">
        <v>20.2659</v>
      </c>
      <c r="KF658">
        <v>19.4698</v>
      </c>
      <c r="KG658">
        <v>19.5087</v>
      </c>
      <c r="KH658">
        <v>1108.56</v>
      </c>
      <c r="KI658">
        <v>14.9954</v>
      </c>
      <c r="KJ658">
        <v>100.999</v>
      </c>
      <c r="KK658">
        <v>100.502</v>
      </c>
    </row>
    <row r="659" spans="1:297">
      <c r="A659">
        <v>643</v>
      </c>
      <c r="B659">
        <v>1761338199.6</v>
      </c>
      <c r="C659">
        <v>10159</v>
      </c>
      <c r="D659" t="s">
        <v>1735</v>
      </c>
      <c r="E659" t="s">
        <v>1736</v>
      </c>
      <c r="F659">
        <v>5</v>
      </c>
      <c r="G659" t="s">
        <v>1604</v>
      </c>
      <c r="H659" t="s">
        <v>436</v>
      </c>
      <c r="I659">
        <v>1761338191.814285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1109.320413112338</v>
      </c>
      <c r="AK659">
        <v>1085.071575757575</v>
      </c>
      <c r="AL659">
        <v>3.389572272195984</v>
      </c>
      <c r="AM659">
        <v>65.4957018775858</v>
      </c>
      <c r="AN659">
        <f>(AP659 - AO659 + DY659*1E3/(8.314*(EA659+273.15)) * AR659/DX659 * AQ659) * DX659/(100*DL659) * 1000/(1000 - AP659)</f>
        <v>0</v>
      </c>
      <c r="AO659">
        <v>15.01618021250495</v>
      </c>
      <c r="AP659">
        <v>16.06539636363637</v>
      </c>
      <c r="AQ659">
        <v>-2.249787189773873E-05</v>
      </c>
      <c r="AR659">
        <v>115.5068331192676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1761338191.814285</v>
      </c>
      <c r="DR659">
        <v>1043.283571428572</v>
      </c>
      <c r="DS659">
        <v>1076.728571428571</v>
      </c>
      <c r="DT659">
        <v>16.0757</v>
      </c>
      <c r="DU659">
        <v>15.01688214285714</v>
      </c>
      <c r="DV659">
        <v>1042.003928571429</v>
      </c>
      <c r="DW659">
        <v>15.94716428571428</v>
      </c>
      <c r="DX659">
        <v>500.0121071428571</v>
      </c>
      <c r="DY659">
        <v>90.06497142857143</v>
      </c>
      <c r="DZ659">
        <v>0.04957201785714286</v>
      </c>
      <c r="EA659">
        <v>23.50454642857142</v>
      </c>
      <c r="EB659">
        <v>23.99633571428572</v>
      </c>
      <c r="EC659">
        <v>999.9000000000002</v>
      </c>
      <c r="ED659">
        <v>0</v>
      </c>
      <c r="EE659">
        <v>0</v>
      </c>
      <c r="EF659">
        <v>10003.8625</v>
      </c>
      <c r="EG659">
        <v>0</v>
      </c>
      <c r="EH659">
        <v>1130.808571428571</v>
      </c>
      <c r="EI659">
        <v>-33.44446428571429</v>
      </c>
      <c r="EJ659">
        <v>1060.328214285714</v>
      </c>
      <c r="EK659">
        <v>1093.143928571429</v>
      </c>
      <c r="EL659">
        <v>1.058803214285714</v>
      </c>
      <c r="EM659">
        <v>1076.728571428571</v>
      </c>
      <c r="EN659">
        <v>15.01688214285714</v>
      </c>
      <c r="EO659">
        <v>1.447855714285714</v>
      </c>
      <c r="EP659">
        <v>1.352496071428572</v>
      </c>
      <c r="EQ659">
        <v>12.42833928571429</v>
      </c>
      <c r="ER659">
        <v>11.39526071428571</v>
      </c>
      <c r="ES659">
        <v>1199.985</v>
      </c>
      <c r="ET659">
        <v>0.9669938571428572</v>
      </c>
      <c r="EU659">
        <v>0.03300596785714286</v>
      </c>
      <c r="EV659">
        <v>0</v>
      </c>
      <c r="EW659">
        <v>1422.663928571428</v>
      </c>
      <c r="EX659">
        <v>5.000560000000001</v>
      </c>
      <c r="EY659">
        <v>17002.13571428572</v>
      </c>
      <c r="EZ659">
        <v>10316.675</v>
      </c>
      <c r="FA659">
        <v>37.75</v>
      </c>
      <c r="FB659">
        <v>40</v>
      </c>
      <c r="FC659">
        <v>38.4775</v>
      </c>
      <c r="FD659">
        <v>39.05535714285714</v>
      </c>
      <c r="FE659">
        <v>38.70949999999999</v>
      </c>
      <c r="FF659">
        <v>1155.545</v>
      </c>
      <c r="FG659">
        <v>39.44</v>
      </c>
      <c r="FH659">
        <v>0</v>
      </c>
      <c r="FI659">
        <v>1761338235.8</v>
      </c>
      <c r="FJ659">
        <v>0</v>
      </c>
      <c r="FK659">
        <v>1422.578076923077</v>
      </c>
      <c r="FL659">
        <v>-6.956923070954206</v>
      </c>
      <c r="FM659">
        <v>-66.4547011007508</v>
      </c>
      <c r="FN659">
        <v>17001.93846153846</v>
      </c>
      <c r="FO659">
        <v>15</v>
      </c>
      <c r="FP659">
        <v>0</v>
      </c>
      <c r="FQ659" t="s">
        <v>439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-33.37810487804878</v>
      </c>
      <c r="GD659">
        <v>-0.813967944250866</v>
      </c>
      <c r="GE659">
        <v>0.1287462923003326</v>
      </c>
      <c r="GF659">
        <v>0</v>
      </c>
      <c r="GG659">
        <v>1422.927058823529</v>
      </c>
      <c r="GH659">
        <v>-6.159511074899983</v>
      </c>
      <c r="GI659">
        <v>0.6441388661559998</v>
      </c>
      <c r="GJ659">
        <v>0</v>
      </c>
      <c r="GK659">
        <v>1.061753658536585</v>
      </c>
      <c r="GL659">
        <v>-0.05039707317073147</v>
      </c>
      <c r="GM659">
        <v>0.005218481582773323</v>
      </c>
      <c r="GN659">
        <v>1</v>
      </c>
      <c r="GO659">
        <v>1</v>
      </c>
      <c r="GP659">
        <v>3</v>
      </c>
      <c r="GQ659" t="s">
        <v>446</v>
      </c>
      <c r="GR659">
        <v>3.12907</v>
      </c>
      <c r="GS659">
        <v>2.72743</v>
      </c>
      <c r="GT659">
        <v>0.162134</v>
      </c>
      <c r="GU659">
        <v>0.166473</v>
      </c>
      <c r="GV659">
        <v>0.0801827</v>
      </c>
      <c r="GW659">
        <v>0.0768808</v>
      </c>
      <c r="GX659">
        <v>25148.5</v>
      </c>
      <c r="GY659">
        <v>24297.4</v>
      </c>
      <c r="GZ659">
        <v>30558</v>
      </c>
      <c r="HA659">
        <v>29406.3</v>
      </c>
      <c r="HB659">
        <v>38789</v>
      </c>
      <c r="HC659">
        <v>35724.2</v>
      </c>
      <c r="HD659">
        <v>46727.2</v>
      </c>
      <c r="HE659">
        <v>43691.3</v>
      </c>
      <c r="HF659">
        <v>1.82388</v>
      </c>
      <c r="HG659">
        <v>1.81348</v>
      </c>
      <c r="HH659">
        <v>0.0538304</v>
      </c>
      <c r="HI659">
        <v>0</v>
      </c>
      <c r="HJ659">
        <v>23.1178</v>
      </c>
      <c r="HK659">
        <v>999.9</v>
      </c>
      <c r="HL659">
        <v>32.9</v>
      </c>
      <c r="HM659">
        <v>32.9</v>
      </c>
      <c r="HN659">
        <v>18.3505</v>
      </c>
      <c r="HO659">
        <v>64.0213</v>
      </c>
      <c r="HP659">
        <v>19.4191</v>
      </c>
      <c r="HQ659">
        <v>1</v>
      </c>
      <c r="HR659">
        <v>0.15624</v>
      </c>
      <c r="HS659">
        <v>3.04489</v>
      </c>
      <c r="HT659">
        <v>20.1802</v>
      </c>
      <c r="HU659">
        <v>5.22747</v>
      </c>
      <c r="HV659">
        <v>11.9742</v>
      </c>
      <c r="HW659">
        <v>4.96965</v>
      </c>
      <c r="HX659">
        <v>3.28958</v>
      </c>
      <c r="HY659">
        <v>9999</v>
      </c>
      <c r="HZ659">
        <v>9999</v>
      </c>
      <c r="IA659">
        <v>9999</v>
      </c>
      <c r="IB659">
        <v>999.9</v>
      </c>
      <c r="IC659">
        <v>4.97296</v>
      </c>
      <c r="ID659">
        <v>1.87746</v>
      </c>
      <c r="IE659">
        <v>1.87559</v>
      </c>
      <c r="IF659">
        <v>1.87845</v>
      </c>
      <c r="IG659">
        <v>1.8751</v>
      </c>
      <c r="IH659">
        <v>1.87866</v>
      </c>
      <c r="II659">
        <v>1.87576</v>
      </c>
      <c r="IJ659">
        <v>1.87694</v>
      </c>
      <c r="IK659">
        <v>0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1.3</v>
      </c>
      <c r="IY659">
        <v>0.1283</v>
      </c>
      <c r="IZ659">
        <v>-0.1194416370607354</v>
      </c>
      <c r="JA659">
        <v>0.002211305909277446</v>
      </c>
      <c r="JB659">
        <v>-1.416678044876584E-06</v>
      </c>
      <c r="JC659">
        <v>5.589822708492042E-10</v>
      </c>
      <c r="JD659">
        <v>-0.0366444106193515</v>
      </c>
      <c r="JE659">
        <v>-0.003883289402147765</v>
      </c>
      <c r="JF659">
        <v>0.001294046794190009</v>
      </c>
      <c r="JG659">
        <v>-2.515066912705432E-05</v>
      </c>
      <c r="JH659">
        <v>14</v>
      </c>
      <c r="JI659">
        <v>2052</v>
      </c>
      <c r="JJ659">
        <v>1</v>
      </c>
      <c r="JK659">
        <v>21</v>
      </c>
      <c r="JL659">
        <v>29355636.7</v>
      </c>
      <c r="JM659">
        <v>29355636.7</v>
      </c>
      <c r="JN659">
        <v>2.41455</v>
      </c>
      <c r="JO659">
        <v>2.53418</v>
      </c>
      <c r="JP659">
        <v>1.39893</v>
      </c>
      <c r="JQ659">
        <v>2.32544</v>
      </c>
      <c r="JR659">
        <v>1.44897</v>
      </c>
      <c r="JS659">
        <v>2.61353</v>
      </c>
      <c r="JT659">
        <v>38.4279</v>
      </c>
      <c r="JU659">
        <v>23.8686</v>
      </c>
      <c r="JV659">
        <v>18</v>
      </c>
      <c r="JW659">
        <v>478.889</v>
      </c>
      <c r="JX659">
        <v>442.143</v>
      </c>
      <c r="JY659">
        <v>19.5057</v>
      </c>
      <c r="JZ659">
        <v>29.1486</v>
      </c>
      <c r="KA659">
        <v>30.0001</v>
      </c>
      <c r="KB659">
        <v>28.8647</v>
      </c>
      <c r="KC659">
        <v>28.94</v>
      </c>
      <c r="KD659">
        <v>48.3741</v>
      </c>
      <c r="KE659">
        <v>20.2659</v>
      </c>
      <c r="KF659">
        <v>19.4698</v>
      </c>
      <c r="KG659">
        <v>19.4996</v>
      </c>
      <c r="KH659">
        <v>1122.04</v>
      </c>
      <c r="KI659">
        <v>14.9954</v>
      </c>
      <c r="KJ659">
        <v>100.998</v>
      </c>
      <c r="KK659">
        <v>100.502</v>
      </c>
    </row>
    <row r="660" spans="1:297">
      <c r="A660">
        <v>644</v>
      </c>
      <c r="B660">
        <v>1761338204.6</v>
      </c>
      <c r="C660">
        <v>10164</v>
      </c>
      <c r="D660" t="s">
        <v>1737</v>
      </c>
      <c r="E660" t="s">
        <v>1738</v>
      </c>
      <c r="F660">
        <v>5</v>
      </c>
      <c r="G660" t="s">
        <v>1604</v>
      </c>
      <c r="H660" t="s">
        <v>436</v>
      </c>
      <c r="I660">
        <v>1761338197.1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1126.418747678447</v>
      </c>
      <c r="AK660">
        <v>1102.015636363636</v>
      </c>
      <c r="AL660">
        <v>3.381369530186786</v>
      </c>
      <c r="AM660">
        <v>65.4957018775858</v>
      </c>
      <c r="AN660">
        <f>(AP660 - AO660 + DY660*1E3/(8.314*(EA660+273.15)) * AR660/DX660 * AQ660) * DX660/(100*DL660) * 1000/(1000 - AP660)</f>
        <v>0</v>
      </c>
      <c r="AO660">
        <v>15.01639066757411</v>
      </c>
      <c r="AP660">
        <v>16.05973818181818</v>
      </c>
      <c r="AQ660">
        <v>-1.072611369426839E-05</v>
      </c>
      <c r="AR660">
        <v>115.5068331192676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1761338197.1</v>
      </c>
      <c r="DR660">
        <v>1060.955555555556</v>
      </c>
      <c r="DS660">
        <v>1094.436666666667</v>
      </c>
      <c r="DT660">
        <v>16.06970370370371</v>
      </c>
      <c r="DU660">
        <v>15.01647407407407</v>
      </c>
      <c r="DV660">
        <v>1059.657037037037</v>
      </c>
      <c r="DW660">
        <v>15.94128148148148</v>
      </c>
      <c r="DX660">
        <v>500.005037037037</v>
      </c>
      <c r="DY660">
        <v>90.06419259259259</v>
      </c>
      <c r="DZ660">
        <v>0.04956744814814815</v>
      </c>
      <c r="EA660">
        <v>23.50486296296296</v>
      </c>
      <c r="EB660">
        <v>24.00389629629629</v>
      </c>
      <c r="EC660">
        <v>999.9000000000001</v>
      </c>
      <c r="ED660">
        <v>0</v>
      </c>
      <c r="EE660">
        <v>0</v>
      </c>
      <c r="EF660">
        <v>10008.06148148148</v>
      </c>
      <c r="EG660">
        <v>0</v>
      </c>
      <c r="EH660">
        <v>1130.796666666667</v>
      </c>
      <c r="EI660">
        <v>-33.48099259259259</v>
      </c>
      <c r="EJ660">
        <v>1078.282962962963</v>
      </c>
      <c r="EK660">
        <v>1111.121851851852</v>
      </c>
      <c r="EL660">
        <v>1.053220740740741</v>
      </c>
      <c r="EM660">
        <v>1094.436666666667</v>
      </c>
      <c r="EN660">
        <v>15.01647407407407</v>
      </c>
      <c r="EO660">
        <v>1.447303703703703</v>
      </c>
      <c r="EP660">
        <v>1.352446666666667</v>
      </c>
      <c r="EQ660">
        <v>12.42254074074074</v>
      </c>
      <c r="ER660">
        <v>11.39471111111111</v>
      </c>
      <c r="ES660">
        <v>1199.975185185185</v>
      </c>
      <c r="ET660">
        <v>0.9669936296296299</v>
      </c>
      <c r="EU660">
        <v>0.03300622592592593</v>
      </c>
      <c r="EV660">
        <v>0</v>
      </c>
      <c r="EW660">
        <v>1422.072222222222</v>
      </c>
      <c r="EX660">
        <v>5.000560000000001</v>
      </c>
      <c r="EY660">
        <v>16995.92592592593</v>
      </c>
      <c r="EZ660">
        <v>10316.58518518518</v>
      </c>
      <c r="FA660">
        <v>37.75</v>
      </c>
      <c r="FB660">
        <v>40</v>
      </c>
      <c r="FC660">
        <v>38.465</v>
      </c>
      <c r="FD660">
        <v>39.0574074074074</v>
      </c>
      <c r="FE660">
        <v>38.72199999999999</v>
      </c>
      <c r="FF660">
        <v>1155.535185185185</v>
      </c>
      <c r="FG660">
        <v>39.44</v>
      </c>
      <c r="FH660">
        <v>0</v>
      </c>
      <c r="FI660">
        <v>1761338240.6</v>
      </c>
      <c r="FJ660">
        <v>0</v>
      </c>
      <c r="FK660">
        <v>1422.046923076923</v>
      </c>
      <c r="FL660">
        <v>-5.79965810882631</v>
      </c>
      <c r="FM660">
        <v>-67.09401730578912</v>
      </c>
      <c r="FN660">
        <v>16996.41923076923</v>
      </c>
      <c r="FO660">
        <v>15</v>
      </c>
      <c r="FP660">
        <v>0</v>
      </c>
      <c r="FQ660" t="s">
        <v>439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-33.4611125</v>
      </c>
      <c r="GD660">
        <v>-0.1945519699811452</v>
      </c>
      <c r="GE660">
        <v>0.0812843010288586</v>
      </c>
      <c r="GF660">
        <v>1</v>
      </c>
      <c r="GG660">
        <v>1422.39294117647</v>
      </c>
      <c r="GH660">
        <v>-6.424751712203266</v>
      </c>
      <c r="GI660">
        <v>0.6647756340289624</v>
      </c>
      <c r="GJ660">
        <v>0</v>
      </c>
      <c r="GK660">
        <v>1.05571525</v>
      </c>
      <c r="GL660">
        <v>-0.0669342213883726</v>
      </c>
      <c r="GM660">
        <v>0.006749583315842543</v>
      </c>
      <c r="GN660">
        <v>1</v>
      </c>
      <c r="GO660">
        <v>2</v>
      </c>
      <c r="GP660">
        <v>3</v>
      </c>
      <c r="GQ660" t="s">
        <v>440</v>
      </c>
      <c r="GR660">
        <v>3.12922</v>
      </c>
      <c r="GS660">
        <v>2.72738</v>
      </c>
      <c r="GT660">
        <v>0.163716</v>
      </c>
      <c r="GU660">
        <v>0.168049</v>
      </c>
      <c r="GV660">
        <v>0.0801597</v>
      </c>
      <c r="GW660">
        <v>0.0768795</v>
      </c>
      <c r="GX660">
        <v>25100.7</v>
      </c>
      <c r="GY660">
        <v>24251.4</v>
      </c>
      <c r="GZ660">
        <v>30557.7</v>
      </c>
      <c r="HA660">
        <v>29406.2</v>
      </c>
      <c r="HB660">
        <v>38790.2</v>
      </c>
      <c r="HC660">
        <v>35724.3</v>
      </c>
      <c r="HD660">
        <v>46727.3</v>
      </c>
      <c r="HE660">
        <v>43691.2</v>
      </c>
      <c r="HF660">
        <v>1.82375</v>
      </c>
      <c r="HG660">
        <v>1.81338</v>
      </c>
      <c r="HH660">
        <v>0.05427</v>
      </c>
      <c r="HI660">
        <v>0</v>
      </c>
      <c r="HJ660">
        <v>23.1182</v>
      </c>
      <c r="HK660">
        <v>999.9</v>
      </c>
      <c r="HL660">
        <v>32.9</v>
      </c>
      <c r="HM660">
        <v>32.9</v>
      </c>
      <c r="HN660">
        <v>18.3516</v>
      </c>
      <c r="HO660">
        <v>63.1013</v>
      </c>
      <c r="HP660">
        <v>19.3069</v>
      </c>
      <c r="HQ660">
        <v>1</v>
      </c>
      <c r="HR660">
        <v>0.156275</v>
      </c>
      <c r="HS660">
        <v>3.03898</v>
      </c>
      <c r="HT660">
        <v>20.1803</v>
      </c>
      <c r="HU660">
        <v>5.22762</v>
      </c>
      <c r="HV660">
        <v>11.974</v>
      </c>
      <c r="HW660">
        <v>4.9697</v>
      </c>
      <c r="HX660">
        <v>3.28975</v>
      </c>
      <c r="HY660">
        <v>9999</v>
      </c>
      <c r="HZ660">
        <v>9999</v>
      </c>
      <c r="IA660">
        <v>9999</v>
      </c>
      <c r="IB660">
        <v>999.9</v>
      </c>
      <c r="IC660">
        <v>4.97295</v>
      </c>
      <c r="ID660">
        <v>1.87745</v>
      </c>
      <c r="IE660">
        <v>1.87559</v>
      </c>
      <c r="IF660">
        <v>1.87844</v>
      </c>
      <c r="IG660">
        <v>1.87511</v>
      </c>
      <c r="IH660">
        <v>1.87866</v>
      </c>
      <c r="II660">
        <v>1.87576</v>
      </c>
      <c r="IJ660">
        <v>1.87695</v>
      </c>
      <c r="IK660">
        <v>0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1.33</v>
      </c>
      <c r="IY660">
        <v>0.1282</v>
      </c>
      <c r="IZ660">
        <v>-0.1194416370607354</v>
      </c>
      <c r="JA660">
        <v>0.002211305909277446</v>
      </c>
      <c r="JB660">
        <v>-1.416678044876584E-06</v>
      </c>
      <c r="JC660">
        <v>5.589822708492042E-10</v>
      </c>
      <c r="JD660">
        <v>-0.0366444106193515</v>
      </c>
      <c r="JE660">
        <v>-0.003883289402147765</v>
      </c>
      <c r="JF660">
        <v>0.001294046794190009</v>
      </c>
      <c r="JG660">
        <v>-2.515066912705432E-05</v>
      </c>
      <c r="JH660">
        <v>14</v>
      </c>
      <c r="JI660">
        <v>2052</v>
      </c>
      <c r="JJ660">
        <v>1</v>
      </c>
      <c r="JK660">
        <v>21</v>
      </c>
      <c r="JL660">
        <v>29355636.7</v>
      </c>
      <c r="JM660">
        <v>29355636.7</v>
      </c>
      <c r="JN660">
        <v>2.44141</v>
      </c>
      <c r="JO660">
        <v>2.53906</v>
      </c>
      <c r="JP660">
        <v>1.39893</v>
      </c>
      <c r="JQ660">
        <v>2.32544</v>
      </c>
      <c r="JR660">
        <v>1.44897</v>
      </c>
      <c r="JS660">
        <v>2.57812</v>
      </c>
      <c r="JT660">
        <v>38.4279</v>
      </c>
      <c r="JU660">
        <v>23.8598</v>
      </c>
      <c r="JV660">
        <v>18</v>
      </c>
      <c r="JW660">
        <v>478.832</v>
      </c>
      <c r="JX660">
        <v>442.095</v>
      </c>
      <c r="JY660">
        <v>19.5001</v>
      </c>
      <c r="JZ660">
        <v>29.1486</v>
      </c>
      <c r="KA660">
        <v>30.0001</v>
      </c>
      <c r="KB660">
        <v>28.8667</v>
      </c>
      <c r="KC660">
        <v>28.9419</v>
      </c>
      <c r="KD660">
        <v>48.98</v>
      </c>
      <c r="KE660">
        <v>20.2659</v>
      </c>
      <c r="KF660">
        <v>19.4698</v>
      </c>
      <c r="KG660">
        <v>19.4985</v>
      </c>
      <c r="KH660">
        <v>1142.09</v>
      </c>
      <c r="KI660">
        <v>14.9954</v>
      </c>
      <c r="KJ660">
        <v>100.997</v>
      </c>
      <c r="KK660">
        <v>100.502</v>
      </c>
    </row>
    <row r="661" spans="1:297">
      <c r="A661">
        <v>645</v>
      </c>
      <c r="B661">
        <v>1761338209.6</v>
      </c>
      <c r="C661">
        <v>10169</v>
      </c>
      <c r="D661" t="s">
        <v>1739</v>
      </c>
      <c r="E661" t="s">
        <v>1740</v>
      </c>
      <c r="F661">
        <v>5</v>
      </c>
      <c r="G661" t="s">
        <v>1604</v>
      </c>
      <c r="H661" t="s">
        <v>436</v>
      </c>
      <c r="I661">
        <v>1761338201.814285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1143.537202375323</v>
      </c>
      <c r="AK661">
        <v>1119.033454545454</v>
      </c>
      <c r="AL661">
        <v>3.404472998639213</v>
      </c>
      <c r="AM661">
        <v>65.4957018775858</v>
      </c>
      <c r="AN661">
        <f>(AP661 - AO661 + DY661*1E3/(8.314*(EA661+273.15)) * AR661/DX661 * AQ661) * DX661/(100*DL661) * 1000/(1000 - AP661)</f>
        <v>0</v>
      </c>
      <c r="AO661">
        <v>15.0174269522946</v>
      </c>
      <c r="AP661">
        <v>16.05057939393938</v>
      </c>
      <c r="AQ661">
        <v>-1.093037479382604E-05</v>
      </c>
      <c r="AR661">
        <v>115.5068331192676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1761338201.814285</v>
      </c>
      <c r="DR661">
        <v>1076.714285714286</v>
      </c>
      <c r="DS661">
        <v>1110.228928571429</v>
      </c>
      <c r="DT661">
        <v>16.06279285714286</v>
      </c>
      <c r="DU661">
        <v>15.01669642857143</v>
      </c>
      <c r="DV661">
        <v>1075.398214285714</v>
      </c>
      <c r="DW661">
        <v>15.9345</v>
      </c>
      <c r="DX661">
        <v>500.0498571428571</v>
      </c>
      <c r="DY661">
        <v>90.06362857142858</v>
      </c>
      <c r="DZ661">
        <v>0.0494636</v>
      </c>
      <c r="EA661">
        <v>23.50623214285715</v>
      </c>
      <c r="EB661">
        <v>24.00512142857143</v>
      </c>
      <c r="EC661">
        <v>999.9000000000002</v>
      </c>
      <c r="ED661">
        <v>0</v>
      </c>
      <c r="EE661">
        <v>0</v>
      </c>
      <c r="EF661">
        <v>10009.42357142857</v>
      </c>
      <c r="EG661">
        <v>0</v>
      </c>
      <c r="EH661">
        <v>1130.788214285714</v>
      </c>
      <c r="EI661">
        <v>-33.51378214285714</v>
      </c>
      <c r="EJ661">
        <v>1094.291785714286</v>
      </c>
      <c r="EK661">
        <v>1127.153928571428</v>
      </c>
      <c r="EL661">
        <v>1.04609</v>
      </c>
      <c r="EM661">
        <v>1110.228928571429</v>
      </c>
      <c r="EN661">
        <v>15.01669642857143</v>
      </c>
      <c r="EO661">
        <v>1.446673571428571</v>
      </c>
      <c r="EP661">
        <v>1.352458928571428</v>
      </c>
      <c r="EQ661">
        <v>12.4159</v>
      </c>
      <c r="ER661">
        <v>11.39483928571429</v>
      </c>
      <c r="ES661">
        <v>1199.972857142857</v>
      </c>
      <c r="ET661">
        <v>0.9669935714285716</v>
      </c>
      <c r="EU661">
        <v>0.03300627142857143</v>
      </c>
      <c r="EV661">
        <v>0</v>
      </c>
      <c r="EW661">
        <v>1421.638571428572</v>
      </c>
      <c r="EX661">
        <v>5.000560000000001</v>
      </c>
      <c r="EY661">
        <v>16990.76071428571</v>
      </c>
      <c r="EZ661">
        <v>10316.56071428572</v>
      </c>
      <c r="FA661">
        <v>37.75</v>
      </c>
      <c r="FB661">
        <v>40</v>
      </c>
      <c r="FC661">
        <v>38.47525</v>
      </c>
      <c r="FD661">
        <v>39.05757142857142</v>
      </c>
      <c r="FE661">
        <v>38.72525</v>
      </c>
      <c r="FF661">
        <v>1155.532857142857</v>
      </c>
      <c r="FG661">
        <v>39.44</v>
      </c>
      <c r="FH661">
        <v>0</v>
      </c>
      <c r="FI661">
        <v>1761338245.4</v>
      </c>
      <c r="FJ661">
        <v>0</v>
      </c>
      <c r="FK661">
        <v>1421.606538461539</v>
      </c>
      <c r="FL661">
        <v>-4.952136743293384</v>
      </c>
      <c r="FM661">
        <v>-67.49059846710064</v>
      </c>
      <c r="FN661">
        <v>16990.98846153846</v>
      </c>
      <c r="FO661">
        <v>15</v>
      </c>
      <c r="FP661">
        <v>0</v>
      </c>
      <c r="FQ661" t="s">
        <v>439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-33.50906</v>
      </c>
      <c r="GD661">
        <v>-0.4588750469041688</v>
      </c>
      <c r="GE661">
        <v>0.1001439134446026</v>
      </c>
      <c r="GF661">
        <v>1</v>
      </c>
      <c r="GG661">
        <v>1421.981470588235</v>
      </c>
      <c r="GH661">
        <v>-5.925897627715184</v>
      </c>
      <c r="GI661">
        <v>0.6184854953501135</v>
      </c>
      <c r="GJ661">
        <v>0</v>
      </c>
      <c r="GK661">
        <v>1.051168</v>
      </c>
      <c r="GL661">
        <v>-0.08631759849906191</v>
      </c>
      <c r="GM661">
        <v>0.008359711777328202</v>
      </c>
      <c r="GN661">
        <v>1</v>
      </c>
      <c r="GO661">
        <v>2</v>
      </c>
      <c r="GP661">
        <v>3</v>
      </c>
      <c r="GQ661" t="s">
        <v>440</v>
      </c>
      <c r="GR661">
        <v>3.12904</v>
      </c>
      <c r="GS661">
        <v>2.72729</v>
      </c>
      <c r="GT661">
        <v>0.165298</v>
      </c>
      <c r="GU661">
        <v>0.16962</v>
      </c>
      <c r="GV661">
        <v>0.0801255</v>
      </c>
      <c r="GW661">
        <v>0.0768793</v>
      </c>
      <c r="GX661">
        <v>25052.8</v>
      </c>
      <c r="GY661">
        <v>24204.8</v>
      </c>
      <c r="GZ661">
        <v>30557.2</v>
      </c>
      <c r="HA661">
        <v>29405.3</v>
      </c>
      <c r="HB661">
        <v>38791</v>
      </c>
      <c r="HC661">
        <v>35723.2</v>
      </c>
      <c r="HD661">
        <v>46726.4</v>
      </c>
      <c r="HE661">
        <v>43689.7</v>
      </c>
      <c r="HF661">
        <v>1.82375</v>
      </c>
      <c r="HG661">
        <v>1.81367</v>
      </c>
      <c r="HH661">
        <v>0.0539124</v>
      </c>
      <c r="HI661">
        <v>0</v>
      </c>
      <c r="HJ661">
        <v>23.1183</v>
      </c>
      <c r="HK661">
        <v>999.9</v>
      </c>
      <c r="HL661">
        <v>32.9</v>
      </c>
      <c r="HM661">
        <v>32.9</v>
      </c>
      <c r="HN661">
        <v>18.3538</v>
      </c>
      <c r="HO661">
        <v>62.8713</v>
      </c>
      <c r="HP661">
        <v>19.2188</v>
      </c>
      <c r="HQ661">
        <v>1</v>
      </c>
      <c r="HR661">
        <v>0.156552</v>
      </c>
      <c r="HS661">
        <v>3.08429</v>
      </c>
      <c r="HT661">
        <v>20.1795</v>
      </c>
      <c r="HU661">
        <v>5.22702</v>
      </c>
      <c r="HV661">
        <v>11.9743</v>
      </c>
      <c r="HW661">
        <v>4.9698</v>
      </c>
      <c r="HX661">
        <v>3.28978</v>
      </c>
      <c r="HY661">
        <v>9999</v>
      </c>
      <c r="HZ661">
        <v>9999</v>
      </c>
      <c r="IA661">
        <v>9999</v>
      </c>
      <c r="IB661">
        <v>999.9</v>
      </c>
      <c r="IC661">
        <v>4.97297</v>
      </c>
      <c r="ID661">
        <v>1.8775</v>
      </c>
      <c r="IE661">
        <v>1.8756</v>
      </c>
      <c r="IF661">
        <v>1.87849</v>
      </c>
      <c r="IG661">
        <v>1.87515</v>
      </c>
      <c r="IH661">
        <v>1.87866</v>
      </c>
      <c r="II661">
        <v>1.87578</v>
      </c>
      <c r="IJ661">
        <v>1.87698</v>
      </c>
      <c r="IK661">
        <v>0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1.34</v>
      </c>
      <c r="IY661">
        <v>0.128</v>
      </c>
      <c r="IZ661">
        <v>-0.1194416370607354</v>
      </c>
      <c r="JA661">
        <v>0.002211305909277446</v>
      </c>
      <c r="JB661">
        <v>-1.416678044876584E-06</v>
      </c>
      <c r="JC661">
        <v>5.589822708492042E-10</v>
      </c>
      <c r="JD661">
        <v>-0.0366444106193515</v>
      </c>
      <c r="JE661">
        <v>-0.003883289402147765</v>
      </c>
      <c r="JF661">
        <v>0.001294046794190009</v>
      </c>
      <c r="JG661">
        <v>-2.515066912705432E-05</v>
      </c>
      <c r="JH661">
        <v>14</v>
      </c>
      <c r="JI661">
        <v>2052</v>
      </c>
      <c r="JJ661">
        <v>1</v>
      </c>
      <c r="JK661">
        <v>21</v>
      </c>
      <c r="JL661">
        <v>29355636.8</v>
      </c>
      <c r="JM661">
        <v>29355636.8</v>
      </c>
      <c r="JN661">
        <v>2.47192</v>
      </c>
      <c r="JO661">
        <v>2.54028</v>
      </c>
      <c r="JP661">
        <v>1.39893</v>
      </c>
      <c r="JQ661">
        <v>2.32544</v>
      </c>
      <c r="JR661">
        <v>1.44897</v>
      </c>
      <c r="JS661">
        <v>2.53906</v>
      </c>
      <c r="JT661">
        <v>38.4279</v>
      </c>
      <c r="JU661">
        <v>23.8598</v>
      </c>
      <c r="JV661">
        <v>18</v>
      </c>
      <c r="JW661">
        <v>478.836</v>
      </c>
      <c r="JX661">
        <v>442.286</v>
      </c>
      <c r="JY661">
        <v>19.4932</v>
      </c>
      <c r="JZ661">
        <v>29.1511</v>
      </c>
      <c r="KA661">
        <v>30.0004</v>
      </c>
      <c r="KB661">
        <v>28.8671</v>
      </c>
      <c r="KC661">
        <v>28.9425</v>
      </c>
      <c r="KD661">
        <v>49.5281</v>
      </c>
      <c r="KE661">
        <v>20.2659</v>
      </c>
      <c r="KF661">
        <v>19.4698</v>
      </c>
      <c r="KG661">
        <v>19.487</v>
      </c>
      <c r="KH661">
        <v>1155.46</v>
      </c>
      <c r="KI661">
        <v>14.9954</v>
      </c>
      <c r="KJ661">
        <v>100.996</v>
      </c>
      <c r="KK661">
        <v>100.498</v>
      </c>
    </row>
    <row r="662" spans="1:297">
      <c r="A662">
        <v>646</v>
      </c>
      <c r="B662">
        <v>1761338214.6</v>
      </c>
      <c r="C662">
        <v>10174</v>
      </c>
      <c r="D662" t="s">
        <v>1741</v>
      </c>
      <c r="E662" t="s">
        <v>1742</v>
      </c>
      <c r="F662">
        <v>5</v>
      </c>
      <c r="G662" t="s">
        <v>1604</v>
      </c>
      <c r="H662" t="s">
        <v>436</v>
      </c>
      <c r="I662">
        <v>1761338207.1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1160.54437020854</v>
      </c>
      <c r="AK662">
        <v>1136.107272727273</v>
      </c>
      <c r="AL662">
        <v>3.416552026784648</v>
      </c>
      <c r="AM662">
        <v>65.4957018775858</v>
      </c>
      <c r="AN662">
        <f>(AP662 - AO662 + DY662*1E3/(8.314*(EA662+273.15)) * AR662/DX662 * AQ662) * DX662/(100*DL662) * 1000/(1000 - AP662)</f>
        <v>0</v>
      </c>
      <c r="AO662">
        <v>15.01640336254242</v>
      </c>
      <c r="AP662">
        <v>16.04086363636363</v>
      </c>
      <c r="AQ662">
        <v>-1.673705516977538E-05</v>
      </c>
      <c r="AR662">
        <v>115.5068331192676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1761338207.1</v>
      </c>
      <c r="DR662">
        <v>1094.38962962963</v>
      </c>
      <c r="DS662">
        <v>1127.995925925926</v>
      </c>
      <c r="DT662">
        <v>16.05408518518519</v>
      </c>
      <c r="DU662">
        <v>15.01673703703704</v>
      </c>
      <c r="DV662">
        <v>1093.055555555556</v>
      </c>
      <c r="DW662">
        <v>15.92595555555556</v>
      </c>
      <c r="DX662">
        <v>500.0066666666666</v>
      </c>
      <c r="DY662">
        <v>90.06361851851851</v>
      </c>
      <c r="DZ662">
        <v>0.04952200740740741</v>
      </c>
      <c r="EA662">
        <v>23.50785555555555</v>
      </c>
      <c r="EB662">
        <v>24.00744814814815</v>
      </c>
      <c r="EC662">
        <v>999.9000000000001</v>
      </c>
      <c r="ED662">
        <v>0</v>
      </c>
      <c r="EE662">
        <v>0</v>
      </c>
      <c r="EF662">
        <v>10004.99888888889</v>
      </c>
      <c r="EG662">
        <v>0</v>
      </c>
      <c r="EH662">
        <v>1130.784074074074</v>
      </c>
      <c r="EI662">
        <v>-33.60531111111111</v>
      </c>
      <c r="EJ662">
        <v>1112.246666666667</v>
      </c>
      <c r="EK662">
        <v>1145.192222222222</v>
      </c>
      <c r="EL662">
        <v>1.037345555555556</v>
      </c>
      <c r="EM662">
        <v>1127.995925925926</v>
      </c>
      <c r="EN662">
        <v>15.01673703703704</v>
      </c>
      <c r="EO662">
        <v>1.445888518518519</v>
      </c>
      <c r="EP662">
        <v>1.352462592592593</v>
      </c>
      <c r="EQ662">
        <v>12.40764444444445</v>
      </c>
      <c r="ER662">
        <v>11.39487407407407</v>
      </c>
      <c r="ES662">
        <v>1199.982962962963</v>
      </c>
      <c r="ET662">
        <v>0.9669939259259258</v>
      </c>
      <c r="EU662">
        <v>0.03300592222222222</v>
      </c>
      <c r="EV662">
        <v>0</v>
      </c>
      <c r="EW662">
        <v>1421.15</v>
      </c>
      <c r="EX662">
        <v>5.000560000000001</v>
      </c>
      <c r="EY662">
        <v>16985.0962962963</v>
      </c>
      <c r="EZ662">
        <v>10316.65185185185</v>
      </c>
      <c r="FA662">
        <v>37.75</v>
      </c>
      <c r="FB662">
        <v>40</v>
      </c>
      <c r="FC662">
        <v>38.48366666666666</v>
      </c>
      <c r="FD662">
        <v>39.062</v>
      </c>
      <c r="FE662">
        <v>38.73366666666666</v>
      </c>
      <c r="FF662">
        <v>1155.542962962963</v>
      </c>
      <c r="FG662">
        <v>39.44</v>
      </c>
      <c r="FH662">
        <v>0</v>
      </c>
      <c r="FI662">
        <v>1761338250.8</v>
      </c>
      <c r="FJ662">
        <v>0</v>
      </c>
      <c r="FK662">
        <v>1421.0924</v>
      </c>
      <c r="FL662">
        <v>-5.761538472851725</v>
      </c>
      <c r="FM662">
        <v>-59.91538485413148</v>
      </c>
      <c r="FN662">
        <v>16984.868</v>
      </c>
      <c r="FO662">
        <v>15</v>
      </c>
      <c r="FP662">
        <v>0</v>
      </c>
      <c r="FQ662" t="s">
        <v>439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-33.5453675</v>
      </c>
      <c r="GD662">
        <v>-1.087415009380863</v>
      </c>
      <c r="GE662">
        <v>0.1180275992882598</v>
      </c>
      <c r="GF662">
        <v>0</v>
      </c>
      <c r="GG662">
        <v>1421.380882352941</v>
      </c>
      <c r="GH662">
        <v>-5.377692896903745</v>
      </c>
      <c r="GI662">
        <v>0.5676129980637502</v>
      </c>
      <c r="GJ662">
        <v>0</v>
      </c>
      <c r="GK662">
        <v>1.04162625</v>
      </c>
      <c r="GL662">
        <v>-0.09961362101313369</v>
      </c>
      <c r="GM662">
        <v>0.009632198006555922</v>
      </c>
      <c r="GN662">
        <v>1</v>
      </c>
      <c r="GO662">
        <v>1</v>
      </c>
      <c r="GP662">
        <v>3</v>
      </c>
      <c r="GQ662" t="s">
        <v>446</v>
      </c>
      <c r="GR662">
        <v>3.12897</v>
      </c>
      <c r="GS662">
        <v>2.72795</v>
      </c>
      <c r="GT662">
        <v>0.166881</v>
      </c>
      <c r="GU662">
        <v>0.171202</v>
      </c>
      <c r="GV662">
        <v>0.0800945</v>
      </c>
      <c r="GW662">
        <v>0.07688390000000001</v>
      </c>
      <c r="GX662">
        <v>25005.7</v>
      </c>
      <c r="GY662">
        <v>24159.4</v>
      </c>
      <c r="GZ662">
        <v>30557.7</v>
      </c>
      <c r="HA662">
        <v>29406.2</v>
      </c>
      <c r="HB662">
        <v>38792.9</v>
      </c>
      <c r="HC662">
        <v>35724.4</v>
      </c>
      <c r="HD662">
        <v>46727</v>
      </c>
      <c r="HE662">
        <v>43691.2</v>
      </c>
      <c r="HF662">
        <v>1.8231</v>
      </c>
      <c r="HG662">
        <v>1.8138</v>
      </c>
      <c r="HH662">
        <v>0.0537224</v>
      </c>
      <c r="HI662">
        <v>0</v>
      </c>
      <c r="HJ662">
        <v>23.1202</v>
      </c>
      <c r="HK662">
        <v>999.9</v>
      </c>
      <c r="HL662">
        <v>32.9</v>
      </c>
      <c r="HM662">
        <v>32.9</v>
      </c>
      <c r="HN662">
        <v>18.3501</v>
      </c>
      <c r="HO662">
        <v>63.4813</v>
      </c>
      <c r="HP662">
        <v>19.1546</v>
      </c>
      <c r="HQ662">
        <v>1</v>
      </c>
      <c r="HR662">
        <v>0.156662</v>
      </c>
      <c r="HS662">
        <v>3.07442</v>
      </c>
      <c r="HT662">
        <v>20.1795</v>
      </c>
      <c r="HU662">
        <v>5.22717</v>
      </c>
      <c r="HV662">
        <v>11.974</v>
      </c>
      <c r="HW662">
        <v>4.9698</v>
      </c>
      <c r="HX662">
        <v>3.28975</v>
      </c>
      <c r="HY662">
        <v>9999</v>
      </c>
      <c r="HZ662">
        <v>9999</v>
      </c>
      <c r="IA662">
        <v>9999</v>
      </c>
      <c r="IB662">
        <v>999.9</v>
      </c>
      <c r="IC662">
        <v>4.97296</v>
      </c>
      <c r="ID662">
        <v>1.87749</v>
      </c>
      <c r="IE662">
        <v>1.8756</v>
      </c>
      <c r="IF662">
        <v>1.8785</v>
      </c>
      <c r="IG662">
        <v>1.87515</v>
      </c>
      <c r="IH662">
        <v>1.87866</v>
      </c>
      <c r="II662">
        <v>1.87576</v>
      </c>
      <c r="IJ662">
        <v>1.87698</v>
      </c>
      <c r="IK662">
        <v>0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1.36</v>
      </c>
      <c r="IY662">
        <v>0.1279</v>
      </c>
      <c r="IZ662">
        <v>-0.1194416370607354</v>
      </c>
      <c r="JA662">
        <v>0.002211305909277446</v>
      </c>
      <c r="JB662">
        <v>-1.416678044876584E-06</v>
      </c>
      <c r="JC662">
        <v>5.589822708492042E-10</v>
      </c>
      <c r="JD662">
        <v>-0.0366444106193515</v>
      </c>
      <c r="JE662">
        <v>-0.003883289402147765</v>
      </c>
      <c r="JF662">
        <v>0.001294046794190009</v>
      </c>
      <c r="JG662">
        <v>-2.515066912705432E-05</v>
      </c>
      <c r="JH662">
        <v>14</v>
      </c>
      <c r="JI662">
        <v>2052</v>
      </c>
      <c r="JJ662">
        <v>1</v>
      </c>
      <c r="JK662">
        <v>21</v>
      </c>
      <c r="JL662">
        <v>29355636.9</v>
      </c>
      <c r="JM662">
        <v>29355636.9</v>
      </c>
      <c r="JN662">
        <v>2.49878</v>
      </c>
      <c r="JO662">
        <v>2.54272</v>
      </c>
      <c r="JP662">
        <v>1.39893</v>
      </c>
      <c r="JQ662">
        <v>2.32544</v>
      </c>
      <c r="JR662">
        <v>1.44897</v>
      </c>
      <c r="JS662">
        <v>2.49146</v>
      </c>
      <c r="JT662">
        <v>38.4279</v>
      </c>
      <c r="JU662">
        <v>23.8511</v>
      </c>
      <c r="JV662">
        <v>18</v>
      </c>
      <c r="JW662">
        <v>478.479</v>
      </c>
      <c r="JX662">
        <v>442.364</v>
      </c>
      <c r="JY662">
        <v>19.4843</v>
      </c>
      <c r="JZ662">
        <v>29.1511</v>
      </c>
      <c r="KA662">
        <v>30.0003</v>
      </c>
      <c r="KB662">
        <v>28.8671</v>
      </c>
      <c r="KC662">
        <v>28.9425</v>
      </c>
      <c r="KD662">
        <v>50.1259</v>
      </c>
      <c r="KE662">
        <v>20.2659</v>
      </c>
      <c r="KF662">
        <v>19.4698</v>
      </c>
      <c r="KG662">
        <v>19.4833</v>
      </c>
      <c r="KH662">
        <v>1175.52</v>
      </c>
      <c r="KI662">
        <v>15.0007</v>
      </c>
      <c r="KJ662">
        <v>100.997</v>
      </c>
      <c r="KK662">
        <v>100.502</v>
      </c>
    </row>
    <row r="663" spans="1:297">
      <c r="A663">
        <v>647</v>
      </c>
      <c r="B663">
        <v>1761338219.6</v>
      </c>
      <c r="C663">
        <v>10179</v>
      </c>
      <c r="D663" t="s">
        <v>1743</v>
      </c>
      <c r="E663" t="s">
        <v>1744</v>
      </c>
      <c r="F663">
        <v>5</v>
      </c>
      <c r="G663" t="s">
        <v>1604</v>
      </c>
      <c r="H663" t="s">
        <v>436</v>
      </c>
      <c r="I663">
        <v>1761338211.814285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1177.593361667901</v>
      </c>
      <c r="AK663">
        <v>1153.111939393939</v>
      </c>
      <c r="AL663">
        <v>3.400958681037956</v>
      </c>
      <c r="AM663">
        <v>65.4957018775858</v>
      </c>
      <c r="AN663">
        <f>(AP663 - AO663 + DY663*1E3/(8.314*(EA663+273.15)) * AR663/DX663 * AQ663) * DX663/(100*DL663) * 1000/(1000 - AP663)</f>
        <v>0</v>
      </c>
      <c r="AO663">
        <v>15.01763749252836</v>
      </c>
      <c r="AP663">
        <v>16.02965454545454</v>
      </c>
      <c r="AQ663">
        <v>-2.076302677324936E-05</v>
      </c>
      <c r="AR663">
        <v>115.5068331192676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1761338211.814285</v>
      </c>
      <c r="DR663">
        <v>1110.191071428572</v>
      </c>
      <c r="DS663">
        <v>1143.832142857143</v>
      </c>
      <c r="DT663">
        <v>16.04504642857143</v>
      </c>
      <c r="DU663">
        <v>15.017</v>
      </c>
      <c r="DV663">
        <v>1108.839642857143</v>
      </c>
      <c r="DW663">
        <v>15.91706785714286</v>
      </c>
      <c r="DX663">
        <v>500.0262142857144</v>
      </c>
      <c r="DY663">
        <v>90.06511071428569</v>
      </c>
      <c r="DZ663">
        <v>0.04964053214285714</v>
      </c>
      <c r="EA663">
        <v>23.50848571428572</v>
      </c>
      <c r="EB663">
        <v>24.00414285714286</v>
      </c>
      <c r="EC663">
        <v>999.9000000000002</v>
      </c>
      <c r="ED663">
        <v>0</v>
      </c>
      <c r="EE663">
        <v>0</v>
      </c>
      <c r="EF663">
        <v>10004.92892857143</v>
      </c>
      <c r="EG663">
        <v>0</v>
      </c>
      <c r="EH663">
        <v>1130.773214285714</v>
      </c>
      <c r="EI663">
        <v>-33.63973214285715</v>
      </c>
      <c r="EJ663">
        <v>1128.295</v>
      </c>
      <c r="EK663">
        <v>1161.269642857143</v>
      </c>
      <c r="EL663">
        <v>1.0280425</v>
      </c>
      <c r="EM663">
        <v>1143.832142857143</v>
      </c>
      <c r="EN663">
        <v>15.017</v>
      </c>
      <c r="EO663">
        <v>1.445098214285714</v>
      </c>
      <c r="EP663">
        <v>1.352508928571429</v>
      </c>
      <c r="EQ663">
        <v>12.39931428571428</v>
      </c>
      <c r="ER663">
        <v>11.39539285714286</v>
      </c>
      <c r="ES663">
        <v>1200.0125</v>
      </c>
      <c r="ET663">
        <v>0.9669947500000001</v>
      </c>
      <c r="EU663">
        <v>0.0330051</v>
      </c>
      <c r="EV663">
        <v>0</v>
      </c>
      <c r="EW663">
        <v>1420.766071428572</v>
      </c>
      <c r="EX663">
        <v>5.000560000000001</v>
      </c>
      <c r="EY663">
        <v>16980.41428571429</v>
      </c>
      <c r="EZ663">
        <v>10316.91071428571</v>
      </c>
      <c r="FA663">
        <v>37.75</v>
      </c>
      <c r="FB663">
        <v>40</v>
      </c>
      <c r="FC663">
        <v>38.5</v>
      </c>
      <c r="FD663">
        <v>39.062</v>
      </c>
      <c r="FE663">
        <v>38.7365</v>
      </c>
      <c r="FF663">
        <v>1155.5725</v>
      </c>
      <c r="FG663">
        <v>39.44</v>
      </c>
      <c r="FH663">
        <v>0</v>
      </c>
      <c r="FI663">
        <v>1761338255.6</v>
      </c>
      <c r="FJ663">
        <v>0</v>
      </c>
      <c r="FK663">
        <v>1420.7128</v>
      </c>
      <c r="FL663">
        <v>-5.106153862677556</v>
      </c>
      <c r="FM663">
        <v>-62.42307709614426</v>
      </c>
      <c r="FN663">
        <v>16979.868</v>
      </c>
      <c r="FO663">
        <v>15</v>
      </c>
      <c r="FP663">
        <v>0</v>
      </c>
      <c r="FQ663" t="s">
        <v>439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-33.6025875</v>
      </c>
      <c r="GD663">
        <v>-0.6091936210131005</v>
      </c>
      <c r="GE663">
        <v>0.0799803763041281</v>
      </c>
      <c r="GF663">
        <v>0</v>
      </c>
      <c r="GG663">
        <v>1421.044117647059</v>
      </c>
      <c r="GH663">
        <v>-4.946982425707387</v>
      </c>
      <c r="GI663">
        <v>0.5363280254331675</v>
      </c>
      <c r="GJ663">
        <v>0</v>
      </c>
      <c r="GK663">
        <v>1.0343275</v>
      </c>
      <c r="GL663">
        <v>-0.1119847654784265</v>
      </c>
      <c r="GM663">
        <v>0.01085774372279989</v>
      </c>
      <c r="GN663">
        <v>0</v>
      </c>
      <c r="GO663">
        <v>0</v>
      </c>
      <c r="GP663">
        <v>3</v>
      </c>
      <c r="GQ663" t="s">
        <v>497</v>
      </c>
      <c r="GR663">
        <v>3.12932</v>
      </c>
      <c r="GS663">
        <v>2.72763</v>
      </c>
      <c r="GT663">
        <v>0.168431</v>
      </c>
      <c r="GU663">
        <v>0.172723</v>
      </c>
      <c r="GV663">
        <v>0.0800549</v>
      </c>
      <c r="GW663">
        <v>0.0768818</v>
      </c>
      <c r="GX663">
        <v>24958.9</v>
      </c>
      <c r="GY663">
        <v>24114.9</v>
      </c>
      <c r="GZ663">
        <v>30557.4</v>
      </c>
      <c r="HA663">
        <v>29406.1</v>
      </c>
      <c r="HB663">
        <v>38794.1</v>
      </c>
      <c r="HC663">
        <v>35724.4</v>
      </c>
      <c r="HD663">
        <v>46726.3</v>
      </c>
      <c r="HE663">
        <v>43691.1</v>
      </c>
      <c r="HF663">
        <v>1.824</v>
      </c>
      <c r="HG663">
        <v>1.81352</v>
      </c>
      <c r="HH663">
        <v>0.0532866</v>
      </c>
      <c r="HI663">
        <v>0</v>
      </c>
      <c r="HJ663">
        <v>23.1202</v>
      </c>
      <c r="HK663">
        <v>999.9</v>
      </c>
      <c r="HL663">
        <v>32.9</v>
      </c>
      <c r="HM663">
        <v>32.9</v>
      </c>
      <c r="HN663">
        <v>18.352</v>
      </c>
      <c r="HO663">
        <v>63.5813</v>
      </c>
      <c r="HP663">
        <v>19.0625</v>
      </c>
      <c r="HQ663">
        <v>1</v>
      </c>
      <c r="HR663">
        <v>0.156646</v>
      </c>
      <c r="HS663">
        <v>3.08091</v>
      </c>
      <c r="HT663">
        <v>20.1796</v>
      </c>
      <c r="HU663">
        <v>5.22777</v>
      </c>
      <c r="HV663">
        <v>11.974</v>
      </c>
      <c r="HW663">
        <v>4.9697</v>
      </c>
      <c r="HX663">
        <v>3.28965</v>
      </c>
      <c r="HY663">
        <v>9999</v>
      </c>
      <c r="HZ663">
        <v>9999</v>
      </c>
      <c r="IA663">
        <v>9999</v>
      </c>
      <c r="IB663">
        <v>999.9</v>
      </c>
      <c r="IC663">
        <v>4.97295</v>
      </c>
      <c r="ID663">
        <v>1.87757</v>
      </c>
      <c r="IE663">
        <v>1.87561</v>
      </c>
      <c r="IF663">
        <v>1.87851</v>
      </c>
      <c r="IG663">
        <v>1.87515</v>
      </c>
      <c r="IH663">
        <v>1.87869</v>
      </c>
      <c r="II663">
        <v>1.87584</v>
      </c>
      <c r="IJ663">
        <v>1.87698</v>
      </c>
      <c r="IK663">
        <v>0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1.38</v>
      </c>
      <c r="IY663">
        <v>0.1277</v>
      </c>
      <c r="IZ663">
        <v>-0.1194416370607354</v>
      </c>
      <c r="JA663">
        <v>0.002211305909277446</v>
      </c>
      <c r="JB663">
        <v>-1.416678044876584E-06</v>
      </c>
      <c r="JC663">
        <v>5.589822708492042E-10</v>
      </c>
      <c r="JD663">
        <v>-0.0366444106193515</v>
      </c>
      <c r="JE663">
        <v>-0.003883289402147765</v>
      </c>
      <c r="JF663">
        <v>0.001294046794190009</v>
      </c>
      <c r="JG663">
        <v>-2.515066912705432E-05</v>
      </c>
      <c r="JH663">
        <v>14</v>
      </c>
      <c r="JI663">
        <v>2052</v>
      </c>
      <c r="JJ663">
        <v>1</v>
      </c>
      <c r="JK663">
        <v>21</v>
      </c>
      <c r="JL663">
        <v>29355637</v>
      </c>
      <c r="JM663">
        <v>29355637</v>
      </c>
      <c r="JN663">
        <v>2.5293</v>
      </c>
      <c r="JO663">
        <v>2.5415</v>
      </c>
      <c r="JP663">
        <v>1.39893</v>
      </c>
      <c r="JQ663">
        <v>2.32544</v>
      </c>
      <c r="JR663">
        <v>1.44897</v>
      </c>
      <c r="JS663">
        <v>2.45483</v>
      </c>
      <c r="JT663">
        <v>38.4279</v>
      </c>
      <c r="JU663">
        <v>23.8423</v>
      </c>
      <c r="JV663">
        <v>18</v>
      </c>
      <c r="JW663">
        <v>478.973</v>
      </c>
      <c r="JX663">
        <v>442.193</v>
      </c>
      <c r="JY663">
        <v>19.4779</v>
      </c>
      <c r="JZ663">
        <v>29.1511</v>
      </c>
      <c r="KA663">
        <v>30.0001</v>
      </c>
      <c r="KB663">
        <v>28.8671</v>
      </c>
      <c r="KC663">
        <v>28.9425</v>
      </c>
      <c r="KD663">
        <v>50.6714</v>
      </c>
      <c r="KE663">
        <v>20.2659</v>
      </c>
      <c r="KF663">
        <v>19.4698</v>
      </c>
      <c r="KG663">
        <v>19.4768</v>
      </c>
      <c r="KH663">
        <v>1188.88</v>
      </c>
      <c r="KI663">
        <v>15.0099</v>
      </c>
      <c r="KJ663">
        <v>100.996</v>
      </c>
      <c r="KK663">
        <v>100.501</v>
      </c>
    </row>
    <row r="664" spans="1:297">
      <c r="A664">
        <v>648</v>
      </c>
      <c r="B664">
        <v>1761338224.6</v>
      </c>
      <c r="C664">
        <v>10184</v>
      </c>
      <c r="D664" t="s">
        <v>1745</v>
      </c>
      <c r="E664" t="s">
        <v>1746</v>
      </c>
      <c r="F664">
        <v>5</v>
      </c>
      <c r="G664" t="s">
        <v>1604</v>
      </c>
      <c r="H664" t="s">
        <v>436</v>
      </c>
      <c r="I664">
        <v>1761338217.1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1194.533325691203</v>
      </c>
      <c r="AK664">
        <v>1170.082303030304</v>
      </c>
      <c r="AL664">
        <v>3.390922484184819</v>
      </c>
      <c r="AM664">
        <v>65.4957018775858</v>
      </c>
      <c r="AN664">
        <f>(AP664 - AO664 + DY664*1E3/(8.314*(EA664+273.15)) * AR664/DX664 * AQ664) * DX664/(100*DL664) * 1000/(1000 - AP664)</f>
        <v>0</v>
      </c>
      <c r="AO664">
        <v>15.01773962925443</v>
      </c>
      <c r="AP664">
        <v>16.02140424242424</v>
      </c>
      <c r="AQ664">
        <v>-1.708598568352227E-05</v>
      </c>
      <c r="AR664">
        <v>115.5068331192676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1761338217.1</v>
      </c>
      <c r="DR664">
        <v>1127.917407407407</v>
      </c>
      <c r="DS664">
        <v>1161.547407407407</v>
      </c>
      <c r="DT664">
        <v>16.03418518518519</v>
      </c>
      <c r="DU664">
        <v>15.0172</v>
      </c>
      <c r="DV664">
        <v>1126.545185185185</v>
      </c>
      <c r="DW664">
        <v>15.9064037037037</v>
      </c>
      <c r="DX664">
        <v>500.000851851852</v>
      </c>
      <c r="DY664">
        <v>90.06612962962964</v>
      </c>
      <c r="DZ664">
        <v>0.04973357037037038</v>
      </c>
      <c r="EA664">
        <v>23.50871111111111</v>
      </c>
      <c r="EB664">
        <v>24.00153703703704</v>
      </c>
      <c r="EC664">
        <v>999.9000000000001</v>
      </c>
      <c r="ED664">
        <v>0</v>
      </c>
      <c r="EE664">
        <v>0</v>
      </c>
      <c r="EF664">
        <v>10005.94592592593</v>
      </c>
      <c r="EG664">
        <v>0</v>
      </c>
      <c r="EH664">
        <v>1130.771481481481</v>
      </c>
      <c r="EI664">
        <v>-33.62958518518519</v>
      </c>
      <c r="EJ664">
        <v>1146.297407407407</v>
      </c>
      <c r="EK664">
        <v>1179.256296296296</v>
      </c>
      <c r="EL664">
        <v>1.016984814814815</v>
      </c>
      <c r="EM664">
        <v>1161.547407407407</v>
      </c>
      <c r="EN664">
        <v>15.0172</v>
      </c>
      <c r="EO664">
        <v>1.444137037037037</v>
      </c>
      <c r="EP664">
        <v>1.352542222222222</v>
      </c>
      <c r="EQ664">
        <v>12.38918148148148</v>
      </c>
      <c r="ER664">
        <v>11.39576296296296</v>
      </c>
      <c r="ES664">
        <v>1200.017407407407</v>
      </c>
      <c r="ET664">
        <v>0.9669948518518519</v>
      </c>
      <c r="EU664">
        <v>0.033005</v>
      </c>
      <c r="EV664">
        <v>0</v>
      </c>
      <c r="EW664">
        <v>1420.297037037037</v>
      </c>
      <c r="EX664">
        <v>5.000560000000001</v>
      </c>
      <c r="EY664">
        <v>16974.78518518518</v>
      </c>
      <c r="EZ664">
        <v>10316.95555555555</v>
      </c>
      <c r="FA664">
        <v>37.75</v>
      </c>
      <c r="FB664">
        <v>40</v>
      </c>
      <c r="FC664">
        <v>38.49066666666667</v>
      </c>
      <c r="FD664">
        <v>39.062</v>
      </c>
      <c r="FE664">
        <v>38.74533333333333</v>
      </c>
      <c r="FF664">
        <v>1155.577407407407</v>
      </c>
      <c r="FG664">
        <v>39.44</v>
      </c>
      <c r="FH664">
        <v>0</v>
      </c>
      <c r="FI664">
        <v>1761338260.4</v>
      </c>
      <c r="FJ664">
        <v>0</v>
      </c>
      <c r="FK664">
        <v>1420.2908</v>
      </c>
      <c r="FL664">
        <v>-4.691538466764777</v>
      </c>
      <c r="FM664">
        <v>-71.43076913526413</v>
      </c>
      <c r="FN664">
        <v>16974.688</v>
      </c>
      <c r="FO664">
        <v>15</v>
      </c>
      <c r="FP664">
        <v>0</v>
      </c>
      <c r="FQ664" t="s">
        <v>439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-33.62515609756097</v>
      </c>
      <c r="GD664">
        <v>0.04656167247383076</v>
      </c>
      <c r="GE664">
        <v>0.05241039763150897</v>
      </c>
      <c r="GF664">
        <v>1</v>
      </c>
      <c r="GG664">
        <v>1420.576176470588</v>
      </c>
      <c r="GH664">
        <v>-5.019251341168702</v>
      </c>
      <c r="GI664">
        <v>0.5404519606767085</v>
      </c>
      <c r="GJ664">
        <v>0</v>
      </c>
      <c r="GK664">
        <v>1.024241219512195</v>
      </c>
      <c r="GL664">
        <v>-0.1251119163763061</v>
      </c>
      <c r="GM664">
        <v>0.01235465335363157</v>
      </c>
      <c r="GN664">
        <v>0</v>
      </c>
      <c r="GO664">
        <v>1</v>
      </c>
      <c r="GP664">
        <v>3</v>
      </c>
      <c r="GQ664" t="s">
        <v>446</v>
      </c>
      <c r="GR664">
        <v>3.12927</v>
      </c>
      <c r="GS664">
        <v>2.72756</v>
      </c>
      <c r="GT664">
        <v>0.169964</v>
      </c>
      <c r="GU664">
        <v>0.174257</v>
      </c>
      <c r="GV664">
        <v>0.08002090000000001</v>
      </c>
      <c r="GW664">
        <v>0.0768828</v>
      </c>
      <c r="GX664">
        <v>24912.9</v>
      </c>
      <c r="GY664">
        <v>24070.3</v>
      </c>
      <c r="GZ664">
        <v>30557.5</v>
      </c>
      <c r="HA664">
        <v>29406.3</v>
      </c>
      <c r="HB664">
        <v>38796.1</v>
      </c>
      <c r="HC664">
        <v>35724.7</v>
      </c>
      <c r="HD664">
        <v>46726.8</v>
      </c>
      <c r="HE664">
        <v>43691.4</v>
      </c>
      <c r="HF664">
        <v>1.82375</v>
      </c>
      <c r="HG664">
        <v>1.8136</v>
      </c>
      <c r="HH664">
        <v>0.053376</v>
      </c>
      <c r="HI664">
        <v>0</v>
      </c>
      <c r="HJ664">
        <v>23.1202</v>
      </c>
      <c r="HK664">
        <v>999.9</v>
      </c>
      <c r="HL664">
        <v>32.9</v>
      </c>
      <c r="HM664">
        <v>32.9</v>
      </c>
      <c r="HN664">
        <v>18.3517</v>
      </c>
      <c r="HO664">
        <v>63.6513</v>
      </c>
      <c r="HP664">
        <v>19.0224</v>
      </c>
      <c r="HQ664">
        <v>1</v>
      </c>
      <c r="HR664">
        <v>0.156486</v>
      </c>
      <c r="HS664">
        <v>3.01207</v>
      </c>
      <c r="HT664">
        <v>20.1809</v>
      </c>
      <c r="HU664">
        <v>5.22717</v>
      </c>
      <c r="HV664">
        <v>11.9742</v>
      </c>
      <c r="HW664">
        <v>4.96955</v>
      </c>
      <c r="HX664">
        <v>3.2895</v>
      </c>
      <c r="HY664">
        <v>9999</v>
      </c>
      <c r="HZ664">
        <v>9999</v>
      </c>
      <c r="IA664">
        <v>9999</v>
      </c>
      <c r="IB664">
        <v>999.9</v>
      </c>
      <c r="IC664">
        <v>4.97293</v>
      </c>
      <c r="ID664">
        <v>1.87757</v>
      </c>
      <c r="IE664">
        <v>1.87561</v>
      </c>
      <c r="IF664">
        <v>1.87851</v>
      </c>
      <c r="IG664">
        <v>1.87515</v>
      </c>
      <c r="IH664">
        <v>1.87871</v>
      </c>
      <c r="II664">
        <v>1.87582</v>
      </c>
      <c r="IJ664">
        <v>1.87699</v>
      </c>
      <c r="IK664">
        <v>0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1.4</v>
      </c>
      <c r="IY664">
        <v>0.1275</v>
      </c>
      <c r="IZ664">
        <v>-0.1194416370607354</v>
      </c>
      <c r="JA664">
        <v>0.002211305909277446</v>
      </c>
      <c r="JB664">
        <v>-1.416678044876584E-06</v>
      </c>
      <c r="JC664">
        <v>5.589822708492042E-10</v>
      </c>
      <c r="JD664">
        <v>-0.0366444106193515</v>
      </c>
      <c r="JE664">
        <v>-0.003883289402147765</v>
      </c>
      <c r="JF664">
        <v>0.001294046794190009</v>
      </c>
      <c r="JG664">
        <v>-2.515066912705432E-05</v>
      </c>
      <c r="JH664">
        <v>14</v>
      </c>
      <c r="JI664">
        <v>2052</v>
      </c>
      <c r="JJ664">
        <v>1</v>
      </c>
      <c r="JK664">
        <v>21</v>
      </c>
      <c r="JL664">
        <v>29355637.1</v>
      </c>
      <c r="JM664">
        <v>29355637.1</v>
      </c>
      <c r="JN664">
        <v>2.55493</v>
      </c>
      <c r="JO664">
        <v>2.53662</v>
      </c>
      <c r="JP664">
        <v>1.39893</v>
      </c>
      <c r="JQ664">
        <v>2.32544</v>
      </c>
      <c r="JR664">
        <v>1.44897</v>
      </c>
      <c r="JS664">
        <v>2.52319</v>
      </c>
      <c r="JT664">
        <v>38.4524</v>
      </c>
      <c r="JU664">
        <v>23.8423</v>
      </c>
      <c r="JV664">
        <v>18</v>
      </c>
      <c r="JW664">
        <v>478.841</v>
      </c>
      <c r="JX664">
        <v>442.239</v>
      </c>
      <c r="JY664">
        <v>19.4805</v>
      </c>
      <c r="JZ664">
        <v>29.1511</v>
      </c>
      <c r="KA664">
        <v>30</v>
      </c>
      <c r="KB664">
        <v>28.8679</v>
      </c>
      <c r="KC664">
        <v>28.9425</v>
      </c>
      <c r="KD664">
        <v>51.2669</v>
      </c>
      <c r="KE664">
        <v>20.2659</v>
      </c>
      <c r="KF664">
        <v>19.4698</v>
      </c>
      <c r="KG664">
        <v>19.4884</v>
      </c>
      <c r="KH664">
        <v>1208.92</v>
      </c>
      <c r="KI664">
        <v>15.0235</v>
      </c>
      <c r="KJ664">
        <v>100.996</v>
      </c>
      <c r="KK664">
        <v>100.502</v>
      </c>
    </row>
    <row r="665" spans="1:297">
      <c r="A665">
        <v>649</v>
      </c>
      <c r="B665">
        <v>1761338229.6</v>
      </c>
      <c r="C665">
        <v>10189</v>
      </c>
      <c r="D665" t="s">
        <v>1747</v>
      </c>
      <c r="E665" t="s">
        <v>1748</v>
      </c>
      <c r="F665">
        <v>5</v>
      </c>
      <c r="G665" t="s">
        <v>1604</v>
      </c>
      <c r="H665" t="s">
        <v>436</v>
      </c>
      <c r="I665">
        <v>1761338221.814285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1211.520265439897</v>
      </c>
      <c r="AK665">
        <v>1187.049636363636</v>
      </c>
      <c r="AL665">
        <v>3.382922484184851</v>
      </c>
      <c r="AM665">
        <v>65.4957018775858</v>
      </c>
      <c r="AN665">
        <f>(AP665 - AO665 + DY665*1E3/(8.314*(EA665+273.15)) * AR665/DX665 * AQ665) * DX665/(100*DL665) * 1000/(1000 - AP665)</f>
        <v>0</v>
      </c>
      <c r="AO665">
        <v>15.01796674062156</v>
      </c>
      <c r="AP665">
        <v>16.01221454545454</v>
      </c>
      <c r="AQ665">
        <v>-2.125165932346446E-05</v>
      </c>
      <c r="AR665">
        <v>115.5068331192676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1761338221.814285</v>
      </c>
      <c r="DR665">
        <v>1143.708928571428</v>
      </c>
      <c r="DS665">
        <v>1177.318928571429</v>
      </c>
      <c r="DT665">
        <v>16.02507857142857</v>
      </c>
      <c r="DU665">
        <v>15.01771785714286</v>
      </c>
      <c r="DV665">
        <v>1142.3175</v>
      </c>
      <c r="DW665">
        <v>15.89745714285714</v>
      </c>
      <c r="DX665">
        <v>500.0154285714285</v>
      </c>
      <c r="DY665">
        <v>90.06610357142857</v>
      </c>
      <c r="DZ665">
        <v>0.04966058928571428</v>
      </c>
      <c r="EA665">
        <v>23.50957142857143</v>
      </c>
      <c r="EB665">
        <v>24.000025</v>
      </c>
      <c r="EC665">
        <v>999.9000000000002</v>
      </c>
      <c r="ED665">
        <v>0</v>
      </c>
      <c r="EE665">
        <v>0</v>
      </c>
      <c r="EF665">
        <v>10011.26714285714</v>
      </c>
      <c r="EG665">
        <v>0</v>
      </c>
      <c r="EH665">
        <v>1130.763571428572</v>
      </c>
      <c r="EI665">
        <v>-33.60986071428572</v>
      </c>
      <c r="EJ665">
        <v>1162.334642857143</v>
      </c>
      <c r="EK665">
        <v>1195.268214285714</v>
      </c>
      <c r="EL665">
        <v>1.007361642857143</v>
      </c>
      <c r="EM665">
        <v>1177.318928571429</v>
      </c>
      <c r="EN665">
        <v>15.01771785714286</v>
      </c>
      <c r="EO665">
        <v>1.443316785714286</v>
      </c>
      <c r="EP665">
        <v>1.352587857142857</v>
      </c>
      <c r="EQ665">
        <v>12.38053214285714</v>
      </c>
      <c r="ER665">
        <v>11.39627857142857</v>
      </c>
      <c r="ES665">
        <v>1200.025</v>
      </c>
      <c r="ET665">
        <v>0.9669950357142857</v>
      </c>
      <c r="EU665">
        <v>0.03300480714285714</v>
      </c>
      <c r="EV665">
        <v>0</v>
      </c>
      <c r="EW665">
        <v>1419.856785714286</v>
      </c>
      <c r="EX665">
        <v>5.000560000000001</v>
      </c>
      <c r="EY665">
        <v>16969.96785714286</v>
      </c>
      <c r="EZ665">
        <v>10317.01071428571</v>
      </c>
      <c r="FA665">
        <v>37.75</v>
      </c>
      <c r="FB665">
        <v>40</v>
      </c>
      <c r="FC665">
        <v>38.491</v>
      </c>
      <c r="FD665">
        <v>39.062</v>
      </c>
      <c r="FE665">
        <v>38.741</v>
      </c>
      <c r="FF665">
        <v>1155.585</v>
      </c>
      <c r="FG665">
        <v>39.44</v>
      </c>
      <c r="FH665">
        <v>0</v>
      </c>
      <c r="FI665">
        <v>1761338265.8</v>
      </c>
      <c r="FJ665">
        <v>0</v>
      </c>
      <c r="FK665">
        <v>1419.836538461539</v>
      </c>
      <c r="FL665">
        <v>-5.977094031648681</v>
      </c>
      <c r="FM665">
        <v>-61.18290597292973</v>
      </c>
      <c r="FN665">
        <v>16969.33846153846</v>
      </c>
      <c r="FO665">
        <v>15</v>
      </c>
      <c r="FP665">
        <v>0</v>
      </c>
      <c r="FQ665" t="s">
        <v>439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-33.6206475</v>
      </c>
      <c r="GD665">
        <v>0.219236397748721</v>
      </c>
      <c r="GE665">
        <v>0.04983047254190896</v>
      </c>
      <c r="GF665">
        <v>1</v>
      </c>
      <c r="GG665">
        <v>1420.083235294118</v>
      </c>
      <c r="GH665">
        <v>-5.473949589079426</v>
      </c>
      <c r="GI665">
        <v>0.5813610834434622</v>
      </c>
      <c r="GJ665">
        <v>0</v>
      </c>
      <c r="GK665">
        <v>1.0126009</v>
      </c>
      <c r="GL665">
        <v>-0.122213831144466</v>
      </c>
      <c r="GM665">
        <v>0.01177783369469953</v>
      </c>
      <c r="GN665">
        <v>0</v>
      </c>
      <c r="GO665">
        <v>1</v>
      </c>
      <c r="GP665">
        <v>3</v>
      </c>
      <c r="GQ665" t="s">
        <v>446</v>
      </c>
      <c r="GR665">
        <v>3.12936</v>
      </c>
      <c r="GS665">
        <v>2.72714</v>
      </c>
      <c r="GT665">
        <v>0.171484</v>
      </c>
      <c r="GU665">
        <v>0.175765</v>
      </c>
      <c r="GV665">
        <v>0.07998669999999999</v>
      </c>
      <c r="GW665">
        <v>0.07688680000000001</v>
      </c>
      <c r="GX665">
        <v>24867.6</v>
      </c>
      <c r="GY665">
        <v>24025.9</v>
      </c>
      <c r="GZ665">
        <v>30557.9</v>
      </c>
      <c r="HA665">
        <v>29405.8</v>
      </c>
      <c r="HB665">
        <v>38798</v>
      </c>
      <c r="HC665">
        <v>35724.2</v>
      </c>
      <c r="HD665">
        <v>46727.2</v>
      </c>
      <c r="HE665">
        <v>43690.7</v>
      </c>
      <c r="HF665">
        <v>1.82385</v>
      </c>
      <c r="HG665">
        <v>1.81362</v>
      </c>
      <c r="HH665">
        <v>0.0535585</v>
      </c>
      <c r="HI665">
        <v>0</v>
      </c>
      <c r="HJ665">
        <v>23.1217</v>
      </c>
      <c r="HK665">
        <v>999.9</v>
      </c>
      <c r="HL665">
        <v>32.9</v>
      </c>
      <c r="HM665">
        <v>32.9</v>
      </c>
      <c r="HN665">
        <v>18.3505</v>
      </c>
      <c r="HO665">
        <v>62.9113</v>
      </c>
      <c r="HP665">
        <v>19.1066</v>
      </c>
      <c r="HQ665">
        <v>1</v>
      </c>
      <c r="HR665">
        <v>0.15658</v>
      </c>
      <c r="HS665">
        <v>3.02029</v>
      </c>
      <c r="HT665">
        <v>20.1807</v>
      </c>
      <c r="HU665">
        <v>5.22672</v>
      </c>
      <c r="HV665">
        <v>11.974</v>
      </c>
      <c r="HW665">
        <v>4.9695</v>
      </c>
      <c r="HX665">
        <v>3.28958</v>
      </c>
      <c r="HY665">
        <v>9999</v>
      </c>
      <c r="HZ665">
        <v>9999</v>
      </c>
      <c r="IA665">
        <v>9999</v>
      </c>
      <c r="IB665">
        <v>999.9</v>
      </c>
      <c r="IC665">
        <v>4.97296</v>
      </c>
      <c r="ID665">
        <v>1.87753</v>
      </c>
      <c r="IE665">
        <v>1.87561</v>
      </c>
      <c r="IF665">
        <v>1.87848</v>
      </c>
      <c r="IG665">
        <v>1.87514</v>
      </c>
      <c r="IH665">
        <v>1.87867</v>
      </c>
      <c r="II665">
        <v>1.87578</v>
      </c>
      <c r="IJ665">
        <v>1.87698</v>
      </c>
      <c r="IK665">
        <v>0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1.42</v>
      </c>
      <c r="IY665">
        <v>0.1273</v>
      </c>
      <c r="IZ665">
        <v>-0.1194416370607354</v>
      </c>
      <c r="JA665">
        <v>0.002211305909277446</v>
      </c>
      <c r="JB665">
        <v>-1.416678044876584E-06</v>
      </c>
      <c r="JC665">
        <v>5.589822708492042E-10</v>
      </c>
      <c r="JD665">
        <v>-0.0366444106193515</v>
      </c>
      <c r="JE665">
        <v>-0.003883289402147765</v>
      </c>
      <c r="JF665">
        <v>0.001294046794190009</v>
      </c>
      <c r="JG665">
        <v>-2.515066912705432E-05</v>
      </c>
      <c r="JH665">
        <v>14</v>
      </c>
      <c r="JI665">
        <v>2052</v>
      </c>
      <c r="JJ665">
        <v>1</v>
      </c>
      <c r="JK665">
        <v>21</v>
      </c>
      <c r="JL665">
        <v>29355637.2</v>
      </c>
      <c r="JM665">
        <v>29355637.2</v>
      </c>
      <c r="JN665">
        <v>2.58545</v>
      </c>
      <c r="JO665">
        <v>2.51831</v>
      </c>
      <c r="JP665">
        <v>1.39893</v>
      </c>
      <c r="JQ665">
        <v>2.32544</v>
      </c>
      <c r="JR665">
        <v>1.44897</v>
      </c>
      <c r="JS665">
        <v>2.55615</v>
      </c>
      <c r="JT665">
        <v>38.4279</v>
      </c>
      <c r="JU665">
        <v>23.8598</v>
      </c>
      <c r="JV665">
        <v>18</v>
      </c>
      <c r="JW665">
        <v>478.907</v>
      </c>
      <c r="JX665">
        <v>442.273</v>
      </c>
      <c r="JY665">
        <v>19.4881</v>
      </c>
      <c r="JZ665">
        <v>29.1531</v>
      </c>
      <c r="KA665">
        <v>30.0002</v>
      </c>
      <c r="KB665">
        <v>28.8696</v>
      </c>
      <c r="KC665">
        <v>28.945</v>
      </c>
      <c r="KD665">
        <v>51.81</v>
      </c>
      <c r="KE665">
        <v>20.2659</v>
      </c>
      <c r="KF665">
        <v>19.4698</v>
      </c>
      <c r="KG665">
        <v>19.4901</v>
      </c>
      <c r="KH665">
        <v>1222.28</v>
      </c>
      <c r="KI665">
        <v>15.0389</v>
      </c>
      <c r="KJ665">
        <v>100.998</v>
      </c>
      <c r="KK665">
        <v>100.5</v>
      </c>
    </row>
    <row r="666" spans="1:297">
      <c r="A666">
        <v>650</v>
      </c>
      <c r="B666">
        <v>1761338234.6</v>
      </c>
      <c r="C666">
        <v>10194</v>
      </c>
      <c r="D666" t="s">
        <v>1749</v>
      </c>
      <c r="E666" t="s">
        <v>1750</v>
      </c>
      <c r="F666">
        <v>5</v>
      </c>
      <c r="G666" t="s">
        <v>1604</v>
      </c>
      <c r="H666" t="s">
        <v>436</v>
      </c>
      <c r="I666">
        <v>1761338227.1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1228.530515445555</v>
      </c>
      <c r="AK666">
        <v>1204.058969696969</v>
      </c>
      <c r="AL666">
        <v>3.425678423213276</v>
      </c>
      <c r="AM666">
        <v>65.4957018775858</v>
      </c>
      <c r="AN666">
        <f>(AP666 - AO666 + DY666*1E3/(8.314*(EA666+273.15)) * AR666/DX666 * AQ666) * DX666/(100*DL666) * 1000/(1000 - AP666)</f>
        <v>0</v>
      </c>
      <c r="AO666">
        <v>15.01833696967221</v>
      </c>
      <c r="AP666">
        <v>16.00084121212121</v>
      </c>
      <c r="AQ666">
        <v>-2.239244632372613E-05</v>
      </c>
      <c r="AR666">
        <v>115.5068331192676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1761338227.1</v>
      </c>
      <c r="DR666">
        <v>1161.366296296296</v>
      </c>
      <c r="DS666">
        <v>1194.996296296296</v>
      </c>
      <c r="DT666">
        <v>16.01497407407408</v>
      </c>
      <c r="DU666">
        <v>15.01805185185185</v>
      </c>
      <c r="DV666">
        <v>1159.953333333333</v>
      </c>
      <c r="DW666">
        <v>15.88753703703703</v>
      </c>
      <c r="DX666">
        <v>500.0212592592593</v>
      </c>
      <c r="DY666">
        <v>90.06421481481482</v>
      </c>
      <c r="DZ666">
        <v>0.04946305185185186</v>
      </c>
      <c r="EA666">
        <v>23.51057037037037</v>
      </c>
      <c r="EB666">
        <v>24.00024444444445</v>
      </c>
      <c r="EC666">
        <v>999.9000000000001</v>
      </c>
      <c r="ED666">
        <v>0</v>
      </c>
      <c r="EE666">
        <v>0</v>
      </c>
      <c r="EF666">
        <v>10003.78814814815</v>
      </c>
      <c r="EG666">
        <v>0</v>
      </c>
      <c r="EH666">
        <v>1130.768518518519</v>
      </c>
      <c r="EI666">
        <v>-33.63012962962963</v>
      </c>
      <c r="EJ666">
        <v>1180.267407407407</v>
      </c>
      <c r="EK666">
        <v>1213.215555555556</v>
      </c>
      <c r="EL666">
        <v>0.996934740740741</v>
      </c>
      <c r="EM666">
        <v>1194.996296296296</v>
      </c>
      <c r="EN666">
        <v>15.01805185185185</v>
      </c>
      <c r="EO666">
        <v>1.442377777777778</v>
      </c>
      <c r="EP666">
        <v>1.352589259259259</v>
      </c>
      <c r="EQ666">
        <v>12.37062222222222</v>
      </c>
      <c r="ER666">
        <v>11.39629259259259</v>
      </c>
      <c r="ES666">
        <v>1200.015185185185</v>
      </c>
      <c r="ET666">
        <v>0.9669948888888888</v>
      </c>
      <c r="EU666">
        <v>0.03300498888888889</v>
      </c>
      <c r="EV666">
        <v>0</v>
      </c>
      <c r="EW666">
        <v>1419.360740740741</v>
      </c>
      <c r="EX666">
        <v>5.000560000000001</v>
      </c>
      <c r="EY666">
        <v>16964.21481481482</v>
      </c>
      <c r="EZ666">
        <v>10316.93333333333</v>
      </c>
      <c r="FA666">
        <v>37.75</v>
      </c>
      <c r="FB666">
        <v>40</v>
      </c>
      <c r="FC666">
        <v>38.48833333333333</v>
      </c>
      <c r="FD666">
        <v>39.062</v>
      </c>
      <c r="FE666">
        <v>38.74533333333333</v>
      </c>
      <c r="FF666">
        <v>1155.575185185185</v>
      </c>
      <c r="FG666">
        <v>39.44</v>
      </c>
      <c r="FH666">
        <v>0</v>
      </c>
      <c r="FI666">
        <v>1761338270.6</v>
      </c>
      <c r="FJ666">
        <v>0</v>
      </c>
      <c r="FK666">
        <v>1419.373076923077</v>
      </c>
      <c r="FL666">
        <v>-5.552136754603933</v>
      </c>
      <c r="FM666">
        <v>-64.36239309873812</v>
      </c>
      <c r="FN666">
        <v>16964.00769230769</v>
      </c>
      <c r="FO666">
        <v>15</v>
      </c>
      <c r="FP666">
        <v>0</v>
      </c>
      <c r="FQ666" t="s">
        <v>439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-33.6351525</v>
      </c>
      <c r="GD666">
        <v>-0.1035005628517425</v>
      </c>
      <c r="GE666">
        <v>0.05890311531447215</v>
      </c>
      <c r="GF666">
        <v>1</v>
      </c>
      <c r="GG666">
        <v>1419.721470588235</v>
      </c>
      <c r="GH666">
        <v>-5.664018333331638</v>
      </c>
      <c r="GI666">
        <v>0.5867714875031838</v>
      </c>
      <c r="GJ666">
        <v>0</v>
      </c>
      <c r="GK666">
        <v>1.00440355</v>
      </c>
      <c r="GL666">
        <v>-0.11906361726079</v>
      </c>
      <c r="GM666">
        <v>0.01146800539533791</v>
      </c>
      <c r="GN666">
        <v>0</v>
      </c>
      <c r="GO666">
        <v>1</v>
      </c>
      <c r="GP666">
        <v>3</v>
      </c>
      <c r="GQ666" t="s">
        <v>446</v>
      </c>
      <c r="GR666">
        <v>3.12912</v>
      </c>
      <c r="GS666">
        <v>2.72728</v>
      </c>
      <c r="GT666">
        <v>0.173007</v>
      </c>
      <c r="GU666">
        <v>0.177273</v>
      </c>
      <c r="GV666">
        <v>0.07994660000000001</v>
      </c>
      <c r="GW666">
        <v>0.0768823</v>
      </c>
      <c r="GX666">
        <v>24821.7</v>
      </c>
      <c r="GY666">
        <v>23982.1</v>
      </c>
      <c r="GZ666">
        <v>30557.8</v>
      </c>
      <c r="HA666">
        <v>29405.9</v>
      </c>
      <c r="HB666">
        <v>38799.7</v>
      </c>
      <c r="HC666">
        <v>35724.8</v>
      </c>
      <c r="HD666">
        <v>46727.1</v>
      </c>
      <c r="HE666">
        <v>43691.1</v>
      </c>
      <c r="HF666">
        <v>1.8237</v>
      </c>
      <c r="HG666">
        <v>1.81387</v>
      </c>
      <c r="HH666">
        <v>0.0537671</v>
      </c>
      <c r="HI666">
        <v>0</v>
      </c>
      <c r="HJ666">
        <v>23.1221</v>
      </c>
      <c r="HK666">
        <v>999.9</v>
      </c>
      <c r="HL666">
        <v>32.9</v>
      </c>
      <c r="HM666">
        <v>32.9</v>
      </c>
      <c r="HN666">
        <v>18.35</v>
      </c>
      <c r="HO666">
        <v>63.3713</v>
      </c>
      <c r="HP666">
        <v>19.2308</v>
      </c>
      <c r="HQ666">
        <v>1</v>
      </c>
      <c r="HR666">
        <v>0.156418</v>
      </c>
      <c r="HS666">
        <v>3.03668</v>
      </c>
      <c r="HT666">
        <v>20.1804</v>
      </c>
      <c r="HU666">
        <v>5.22822</v>
      </c>
      <c r="HV666">
        <v>11.9742</v>
      </c>
      <c r="HW666">
        <v>4.9699</v>
      </c>
      <c r="HX666">
        <v>3.2898</v>
      </c>
      <c r="HY666">
        <v>9999</v>
      </c>
      <c r="HZ666">
        <v>9999</v>
      </c>
      <c r="IA666">
        <v>9999</v>
      </c>
      <c r="IB666">
        <v>999.9</v>
      </c>
      <c r="IC666">
        <v>4.97295</v>
      </c>
      <c r="ID666">
        <v>1.87749</v>
      </c>
      <c r="IE666">
        <v>1.87561</v>
      </c>
      <c r="IF666">
        <v>1.87848</v>
      </c>
      <c r="IG666">
        <v>1.87515</v>
      </c>
      <c r="IH666">
        <v>1.87866</v>
      </c>
      <c r="II666">
        <v>1.87576</v>
      </c>
      <c r="IJ666">
        <v>1.87698</v>
      </c>
      <c r="IK666">
        <v>0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1.44</v>
      </c>
      <c r="IY666">
        <v>0.1271</v>
      </c>
      <c r="IZ666">
        <v>-0.1194416370607354</v>
      </c>
      <c r="JA666">
        <v>0.002211305909277446</v>
      </c>
      <c r="JB666">
        <v>-1.416678044876584E-06</v>
      </c>
      <c r="JC666">
        <v>5.589822708492042E-10</v>
      </c>
      <c r="JD666">
        <v>-0.0366444106193515</v>
      </c>
      <c r="JE666">
        <v>-0.003883289402147765</v>
      </c>
      <c r="JF666">
        <v>0.001294046794190009</v>
      </c>
      <c r="JG666">
        <v>-2.515066912705432E-05</v>
      </c>
      <c r="JH666">
        <v>14</v>
      </c>
      <c r="JI666">
        <v>2052</v>
      </c>
      <c r="JJ666">
        <v>1</v>
      </c>
      <c r="JK666">
        <v>21</v>
      </c>
      <c r="JL666">
        <v>29355637.2</v>
      </c>
      <c r="JM666">
        <v>29355637.2</v>
      </c>
      <c r="JN666">
        <v>2.6123</v>
      </c>
      <c r="JO666">
        <v>2.52563</v>
      </c>
      <c r="JP666">
        <v>1.39893</v>
      </c>
      <c r="JQ666">
        <v>2.32544</v>
      </c>
      <c r="JR666">
        <v>1.44897</v>
      </c>
      <c r="JS666">
        <v>2.59399</v>
      </c>
      <c r="JT666">
        <v>38.4279</v>
      </c>
      <c r="JU666">
        <v>23.8598</v>
      </c>
      <c r="JV666">
        <v>18</v>
      </c>
      <c r="JW666">
        <v>478.825</v>
      </c>
      <c r="JX666">
        <v>442.429</v>
      </c>
      <c r="JY666">
        <v>19.4899</v>
      </c>
      <c r="JZ666">
        <v>29.1535</v>
      </c>
      <c r="KA666">
        <v>30.0001</v>
      </c>
      <c r="KB666">
        <v>28.8696</v>
      </c>
      <c r="KC666">
        <v>28.945</v>
      </c>
      <c r="KD666">
        <v>52.4068</v>
      </c>
      <c r="KE666">
        <v>20.2659</v>
      </c>
      <c r="KF666">
        <v>19.4698</v>
      </c>
      <c r="KG666">
        <v>19.4885</v>
      </c>
      <c r="KH666">
        <v>1242.32</v>
      </c>
      <c r="KI666">
        <v>15.0598</v>
      </c>
      <c r="KJ666">
        <v>100.997</v>
      </c>
      <c r="KK666">
        <v>100.501</v>
      </c>
    </row>
    <row r="667" spans="1:297">
      <c r="A667">
        <v>651</v>
      </c>
      <c r="B667">
        <v>1761338239.6</v>
      </c>
      <c r="C667">
        <v>10199</v>
      </c>
      <c r="D667" t="s">
        <v>1751</v>
      </c>
      <c r="E667" t="s">
        <v>1752</v>
      </c>
      <c r="F667">
        <v>5</v>
      </c>
      <c r="G667" t="s">
        <v>1604</v>
      </c>
      <c r="H667" t="s">
        <v>436</v>
      </c>
      <c r="I667">
        <v>1761338231.814285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1245.610793368481</v>
      </c>
      <c r="AK667">
        <v>1221.061333333333</v>
      </c>
      <c r="AL667">
        <v>3.406804819642018</v>
      </c>
      <c r="AM667">
        <v>65.4957018775858</v>
      </c>
      <c r="AN667">
        <f>(AP667 - AO667 + DY667*1E3/(8.314*(EA667+273.15)) * AR667/DX667 * AQ667) * DX667/(100*DL667) * 1000/(1000 - AP667)</f>
        <v>0</v>
      </c>
      <c r="AO667">
        <v>15.01664859382687</v>
      </c>
      <c r="AP667">
        <v>15.99006909090909</v>
      </c>
      <c r="AQ667">
        <v>-1.900164926838661E-05</v>
      </c>
      <c r="AR667">
        <v>115.5068331192676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1761338231.814285</v>
      </c>
      <c r="DR667">
        <v>1177.129285714286</v>
      </c>
      <c r="DS667">
        <v>1210.8075</v>
      </c>
      <c r="DT667">
        <v>16.00550714285714</v>
      </c>
      <c r="DU667">
        <v>15.01784642857143</v>
      </c>
      <c r="DV667">
        <v>1175.697142857143</v>
      </c>
      <c r="DW667">
        <v>15.87823928571428</v>
      </c>
      <c r="DX667">
        <v>499.9923571428571</v>
      </c>
      <c r="DY667">
        <v>90.06423571428572</v>
      </c>
      <c r="DZ667">
        <v>0.04961196428571428</v>
      </c>
      <c r="EA667">
        <v>23.51185714285714</v>
      </c>
      <c r="EB667">
        <v>24.00242857142857</v>
      </c>
      <c r="EC667">
        <v>999.9000000000002</v>
      </c>
      <c r="ED667">
        <v>0</v>
      </c>
      <c r="EE667">
        <v>0</v>
      </c>
      <c r="EF667">
        <v>9995.149642857143</v>
      </c>
      <c r="EG667">
        <v>0</v>
      </c>
      <c r="EH667">
        <v>1130.765</v>
      </c>
      <c r="EI667">
        <v>-33.67861071428572</v>
      </c>
      <c r="EJ667">
        <v>1196.274642857143</v>
      </c>
      <c r="EK667">
        <v>1229.267142857143</v>
      </c>
      <c r="EL667">
        <v>0.9876725714285713</v>
      </c>
      <c r="EM667">
        <v>1210.8075</v>
      </c>
      <c r="EN667">
        <v>15.01784642857143</v>
      </c>
      <c r="EO667">
        <v>1.441524642857143</v>
      </c>
      <c r="EP667">
        <v>1.352571428571429</v>
      </c>
      <c r="EQ667">
        <v>12.361625</v>
      </c>
      <c r="ER667">
        <v>11.39608928571429</v>
      </c>
      <c r="ES667">
        <v>1200.02</v>
      </c>
      <c r="ET667">
        <v>0.9669951071428573</v>
      </c>
      <c r="EU667">
        <v>0.03300478571428571</v>
      </c>
      <c r="EV667">
        <v>0</v>
      </c>
      <c r="EW667">
        <v>1418.958928571429</v>
      </c>
      <c r="EX667">
        <v>5.000560000000001</v>
      </c>
      <c r="EY667">
        <v>16959.3</v>
      </c>
      <c r="EZ667">
        <v>10316.97857142857</v>
      </c>
      <c r="FA667">
        <v>37.75</v>
      </c>
      <c r="FB667">
        <v>40</v>
      </c>
      <c r="FC667">
        <v>38.491</v>
      </c>
      <c r="FD667">
        <v>39.062</v>
      </c>
      <c r="FE667">
        <v>38.7455</v>
      </c>
      <c r="FF667">
        <v>1155.58</v>
      </c>
      <c r="FG667">
        <v>39.44</v>
      </c>
      <c r="FH667">
        <v>0</v>
      </c>
      <c r="FI667">
        <v>1761338275.4</v>
      </c>
      <c r="FJ667">
        <v>0</v>
      </c>
      <c r="FK667">
        <v>1418.959615384616</v>
      </c>
      <c r="FL667">
        <v>-4.880341876642508</v>
      </c>
      <c r="FM667">
        <v>-69.7470085544023</v>
      </c>
      <c r="FN667">
        <v>16959.08076923077</v>
      </c>
      <c r="FO667">
        <v>15</v>
      </c>
      <c r="FP667">
        <v>0</v>
      </c>
      <c r="FQ667" t="s">
        <v>439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-33.65919749999999</v>
      </c>
      <c r="GD667">
        <v>-0.5981729831143576</v>
      </c>
      <c r="GE667">
        <v>0.07898912104682518</v>
      </c>
      <c r="GF667">
        <v>0</v>
      </c>
      <c r="GG667">
        <v>1419.180294117647</v>
      </c>
      <c r="GH667">
        <v>-5.200458359918367</v>
      </c>
      <c r="GI667">
        <v>0.5432391158819773</v>
      </c>
      <c r="GJ667">
        <v>0</v>
      </c>
      <c r="GK667">
        <v>0.992466</v>
      </c>
      <c r="GL667">
        <v>-0.1191600675422157</v>
      </c>
      <c r="GM667">
        <v>0.01147414678963102</v>
      </c>
      <c r="GN667">
        <v>0</v>
      </c>
      <c r="GO667">
        <v>0</v>
      </c>
      <c r="GP667">
        <v>3</v>
      </c>
      <c r="GQ667" t="s">
        <v>497</v>
      </c>
      <c r="GR667">
        <v>3.12913</v>
      </c>
      <c r="GS667">
        <v>2.72763</v>
      </c>
      <c r="GT667">
        <v>0.174511</v>
      </c>
      <c r="GU667">
        <v>0.178778</v>
      </c>
      <c r="GV667">
        <v>0.07990849999999999</v>
      </c>
      <c r="GW667">
        <v>0.0768846</v>
      </c>
      <c r="GX667">
        <v>24776.6</v>
      </c>
      <c r="GY667">
        <v>23937.9</v>
      </c>
      <c r="GZ667">
        <v>30557.9</v>
      </c>
      <c r="HA667">
        <v>29405.6</v>
      </c>
      <c r="HB667">
        <v>38801.8</v>
      </c>
      <c r="HC667">
        <v>35724.4</v>
      </c>
      <c r="HD667">
        <v>46727.5</v>
      </c>
      <c r="HE667">
        <v>43690.7</v>
      </c>
      <c r="HF667">
        <v>1.82375</v>
      </c>
      <c r="HG667">
        <v>1.8139</v>
      </c>
      <c r="HH667">
        <v>0.0535287</v>
      </c>
      <c r="HI667">
        <v>0</v>
      </c>
      <c r="HJ667">
        <v>23.1236</v>
      </c>
      <c r="HK667">
        <v>999.9</v>
      </c>
      <c r="HL667">
        <v>32.9</v>
      </c>
      <c r="HM667">
        <v>32.9</v>
      </c>
      <c r="HN667">
        <v>18.3531</v>
      </c>
      <c r="HO667">
        <v>63.1713</v>
      </c>
      <c r="HP667">
        <v>19.367</v>
      </c>
      <c r="HQ667">
        <v>1</v>
      </c>
      <c r="HR667">
        <v>0.15658</v>
      </c>
      <c r="HS667">
        <v>3.05127</v>
      </c>
      <c r="HT667">
        <v>20.1799</v>
      </c>
      <c r="HU667">
        <v>5.22762</v>
      </c>
      <c r="HV667">
        <v>11.9742</v>
      </c>
      <c r="HW667">
        <v>4.96995</v>
      </c>
      <c r="HX667">
        <v>3.28975</v>
      </c>
      <c r="HY667">
        <v>9999</v>
      </c>
      <c r="HZ667">
        <v>9999</v>
      </c>
      <c r="IA667">
        <v>9999</v>
      </c>
      <c r="IB667">
        <v>999.9</v>
      </c>
      <c r="IC667">
        <v>4.97295</v>
      </c>
      <c r="ID667">
        <v>1.87753</v>
      </c>
      <c r="IE667">
        <v>1.87561</v>
      </c>
      <c r="IF667">
        <v>1.87851</v>
      </c>
      <c r="IG667">
        <v>1.87515</v>
      </c>
      <c r="IH667">
        <v>1.87867</v>
      </c>
      <c r="II667">
        <v>1.87577</v>
      </c>
      <c r="IJ667">
        <v>1.87698</v>
      </c>
      <c r="IK667">
        <v>0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1.46</v>
      </c>
      <c r="IY667">
        <v>0.1269</v>
      </c>
      <c r="IZ667">
        <v>-0.1194416370607354</v>
      </c>
      <c r="JA667">
        <v>0.002211305909277446</v>
      </c>
      <c r="JB667">
        <v>-1.416678044876584E-06</v>
      </c>
      <c r="JC667">
        <v>5.589822708492042E-10</v>
      </c>
      <c r="JD667">
        <v>-0.0366444106193515</v>
      </c>
      <c r="JE667">
        <v>-0.003883289402147765</v>
      </c>
      <c r="JF667">
        <v>0.001294046794190009</v>
      </c>
      <c r="JG667">
        <v>-2.515066912705432E-05</v>
      </c>
      <c r="JH667">
        <v>14</v>
      </c>
      <c r="JI667">
        <v>2052</v>
      </c>
      <c r="JJ667">
        <v>1</v>
      </c>
      <c r="JK667">
        <v>21</v>
      </c>
      <c r="JL667">
        <v>29355637.3</v>
      </c>
      <c r="JM667">
        <v>29355637.3</v>
      </c>
      <c r="JN667">
        <v>2.64282</v>
      </c>
      <c r="JO667">
        <v>2.52686</v>
      </c>
      <c r="JP667">
        <v>1.39893</v>
      </c>
      <c r="JQ667">
        <v>2.32544</v>
      </c>
      <c r="JR667">
        <v>1.44897</v>
      </c>
      <c r="JS667">
        <v>2.62085</v>
      </c>
      <c r="JT667">
        <v>38.4279</v>
      </c>
      <c r="JU667">
        <v>23.8686</v>
      </c>
      <c r="JV667">
        <v>18</v>
      </c>
      <c r="JW667">
        <v>478.852</v>
      </c>
      <c r="JX667">
        <v>442.445</v>
      </c>
      <c r="JY667">
        <v>19.488</v>
      </c>
      <c r="JZ667">
        <v>29.1535</v>
      </c>
      <c r="KA667">
        <v>30</v>
      </c>
      <c r="KB667">
        <v>28.8696</v>
      </c>
      <c r="KC667">
        <v>28.945</v>
      </c>
      <c r="KD667">
        <v>52.9374</v>
      </c>
      <c r="KE667">
        <v>20.2659</v>
      </c>
      <c r="KF667">
        <v>19.4698</v>
      </c>
      <c r="KG667">
        <v>19.4859</v>
      </c>
      <c r="KH667">
        <v>1255.69</v>
      </c>
      <c r="KI667">
        <v>15.0806</v>
      </c>
      <c r="KJ667">
        <v>100.998</v>
      </c>
      <c r="KK667">
        <v>100.5</v>
      </c>
    </row>
    <row r="668" spans="1:297">
      <c r="A668">
        <v>652</v>
      </c>
      <c r="B668">
        <v>1761338244.6</v>
      </c>
      <c r="C668">
        <v>10204</v>
      </c>
      <c r="D668" t="s">
        <v>1753</v>
      </c>
      <c r="E668" t="s">
        <v>1754</v>
      </c>
      <c r="F668">
        <v>5</v>
      </c>
      <c r="G668" t="s">
        <v>1604</v>
      </c>
      <c r="H668" t="s">
        <v>436</v>
      </c>
      <c r="I668">
        <v>1761338237.1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1262.578058601644</v>
      </c>
      <c r="AK668">
        <v>1237.96696969697</v>
      </c>
      <c r="AL668">
        <v>3.379556563775772</v>
      </c>
      <c r="AM668">
        <v>65.4957018775858</v>
      </c>
      <c r="AN668">
        <f>(AP668 - AO668 + DY668*1E3/(8.314*(EA668+273.15)) * AR668/DX668 * AQ668) * DX668/(100*DL668) * 1000/(1000 - AP668)</f>
        <v>0</v>
      </c>
      <c r="AO668">
        <v>15.01846201795053</v>
      </c>
      <c r="AP668">
        <v>15.97959151515151</v>
      </c>
      <c r="AQ668">
        <v>-1.907915813976909E-05</v>
      </c>
      <c r="AR668">
        <v>115.5068331192676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1761338237.1</v>
      </c>
      <c r="DR668">
        <v>1194.799259259259</v>
      </c>
      <c r="DS668">
        <v>1228.54037037037</v>
      </c>
      <c r="DT668">
        <v>15.9944</v>
      </c>
      <c r="DU668">
        <v>15.01786296296296</v>
      </c>
      <c r="DV668">
        <v>1193.345555555556</v>
      </c>
      <c r="DW668">
        <v>15.86732962962963</v>
      </c>
      <c r="DX668">
        <v>500.0312962962963</v>
      </c>
      <c r="DY668">
        <v>90.06270370370372</v>
      </c>
      <c r="DZ668">
        <v>0.04956867037037037</v>
      </c>
      <c r="EA668">
        <v>23.51148518518519</v>
      </c>
      <c r="EB668">
        <v>24.00385555555555</v>
      </c>
      <c r="EC668">
        <v>999.9000000000001</v>
      </c>
      <c r="ED668">
        <v>0</v>
      </c>
      <c r="EE668">
        <v>0</v>
      </c>
      <c r="EF668">
        <v>9993.63259259259</v>
      </c>
      <c r="EG668">
        <v>0</v>
      </c>
      <c r="EH668">
        <v>1130.763703703704</v>
      </c>
      <c r="EI668">
        <v>-33.74279259259259</v>
      </c>
      <c r="EJ668">
        <v>1214.217777777778</v>
      </c>
      <c r="EK668">
        <v>1247.271851851852</v>
      </c>
      <c r="EL668">
        <v>0.9765434074074076</v>
      </c>
      <c r="EM668">
        <v>1228.54037037037</v>
      </c>
      <c r="EN668">
        <v>15.01786296296296</v>
      </c>
      <c r="EO668">
        <v>1.4405</v>
      </c>
      <c r="EP668">
        <v>1.352551111111111</v>
      </c>
      <c r="EQ668">
        <v>12.35081111111111</v>
      </c>
      <c r="ER668">
        <v>11.39585925925926</v>
      </c>
      <c r="ES668">
        <v>1199.99</v>
      </c>
      <c r="ET668">
        <v>0.9669943703703704</v>
      </c>
      <c r="EU668">
        <v>0.03300555925925925</v>
      </c>
      <c r="EV668">
        <v>0</v>
      </c>
      <c r="EW668">
        <v>1418.517037037037</v>
      </c>
      <c r="EX668">
        <v>5.000560000000001</v>
      </c>
      <c r="EY668">
        <v>16953.41111111111</v>
      </c>
      <c r="EZ668">
        <v>10316.72592592593</v>
      </c>
      <c r="FA668">
        <v>37.75</v>
      </c>
      <c r="FB668">
        <v>40</v>
      </c>
      <c r="FC668">
        <v>38.493</v>
      </c>
      <c r="FD668">
        <v>39.062</v>
      </c>
      <c r="FE668">
        <v>38.75</v>
      </c>
      <c r="FF668">
        <v>1155.55</v>
      </c>
      <c r="FG668">
        <v>39.44</v>
      </c>
      <c r="FH668">
        <v>0</v>
      </c>
      <c r="FI668">
        <v>1761338280.8</v>
      </c>
      <c r="FJ668">
        <v>0</v>
      </c>
      <c r="FK668">
        <v>1418.4472</v>
      </c>
      <c r="FL668">
        <v>-5.950000003268065</v>
      </c>
      <c r="FM668">
        <v>-58.26153856378755</v>
      </c>
      <c r="FN668">
        <v>16952.908</v>
      </c>
      <c r="FO668">
        <v>15</v>
      </c>
      <c r="FP668">
        <v>0</v>
      </c>
      <c r="FQ668" t="s">
        <v>439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-33.69924146341464</v>
      </c>
      <c r="GD668">
        <v>-0.6134257839721901</v>
      </c>
      <c r="GE668">
        <v>0.08292619397174143</v>
      </c>
      <c r="GF668">
        <v>0</v>
      </c>
      <c r="GG668">
        <v>1418.802941176471</v>
      </c>
      <c r="GH668">
        <v>-5.228418643651603</v>
      </c>
      <c r="GI668">
        <v>0.5468225296133468</v>
      </c>
      <c r="GJ668">
        <v>0</v>
      </c>
      <c r="GK668">
        <v>0.9837656585365853</v>
      </c>
      <c r="GL668">
        <v>-0.1253558466898939</v>
      </c>
      <c r="GM668">
        <v>0.01237160005742845</v>
      </c>
      <c r="GN668">
        <v>0</v>
      </c>
      <c r="GO668">
        <v>0</v>
      </c>
      <c r="GP668">
        <v>3</v>
      </c>
      <c r="GQ668" t="s">
        <v>497</v>
      </c>
      <c r="GR668">
        <v>3.12913</v>
      </c>
      <c r="GS668">
        <v>2.72696</v>
      </c>
      <c r="GT668">
        <v>0.175994</v>
      </c>
      <c r="GU668">
        <v>0.18025</v>
      </c>
      <c r="GV668">
        <v>0.07986600000000001</v>
      </c>
      <c r="GW668">
        <v>0.0768803</v>
      </c>
      <c r="GX668">
        <v>24731.9</v>
      </c>
      <c r="GY668">
        <v>23894.9</v>
      </c>
      <c r="GZ668">
        <v>30557.7</v>
      </c>
      <c r="HA668">
        <v>29405.6</v>
      </c>
      <c r="HB668">
        <v>38803.2</v>
      </c>
      <c r="HC668">
        <v>35724.6</v>
      </c>
      <c r="HD668">
        <v>46726.9</v>
      </c>
      <c r="HE668">
        <v>43690.6</v>
      </c>
      <c r="HF668">
        <v>1.82388</v>
      </c>
      <c r="HG668">
        <v>1.81385</v>
      </c>
      <c r="HH668">
        <v>0.0532903</v>
      </c>
      <c r="HI668">
        <v>0</v>
      </c>
      <c r="HJ668">
        <v>23.1241</v>
      </c>
      <c r="HK668">
        <v>999.9</v>
      </c>
      <c r="HL668">
        <v>32.9</v>
      </c>
      <c r="HM668">
        <v>32.9</v>
      </c>
      <c r="HN668">
        <v>18.3532</v>
      </c>
      <c r="HO668">
        <v>63.6913</v>
      </c>
      <c r="HP668">
        <v>19.3389</v>
      </c>
      <c r="HQ668">
        <v>1</v>
      </c>
      <c r="HR668">
        <v>0.156878</v>
      </c>
      <c r="HS668">
        <v>3.06206</v>
      </c>
      <c r="HT668">
        <v>20.1797</v>
      </c>
      <c r="HU668">
        <v>5.22792</v>
      </c>
      <c r="HV668">
        <v>11.9745</v>
      </c>
      <c r="HW668">
        <v>4.96995</v>
      </c>
      <c r="HX668">
        <v>3.28975</v>
      </c>
      <c r="HY668">
        <v>9999</v>
      </c>
      <c r="HZ668">
        <v>9999</v>
      </c>
      <c r="IA668">
        <v>9999</v>
      </c>
      <c r="IB668">
        <v>999.9</v>
      </c>
      <c r="IC668">
        <v>4.97294</v>
      </c>
      <c r="ID668">
        <v>1.87756</v>
      </c>
      <c r="IE668">
        <v>1.87561</v>
      </c>
      <c r="IF668">
        <v>1.87851</v>
      </c>
      <c r="IG668">
        <v>1.87515</v>
      </c>
      <c r="IH668">
        <v>1.87867</v>
      </c>
      <c r="II668">
        <v>1.87579</v>
      </c>
      <c r="IJ668">
        <v>1.87699</v>
      </c>
      <c r="IK668">
        <v>0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1.49</v>
      </c>
      <c r="IY668">
        <v>0.1268</v>
      </c>
      <c r="IZ668">
        <v>-0.1194416370607354</v>
      </c>
      <c r="JA668">
        <v>0.002211305909277446</v>
      </c>
      <c r="JB668">
        <v>-1.416678044876584E-06</v>
      </c>
      <c r="JC668">
        <v>5.589822708492042E-10</v>
      </c>
      <c r="JD668">
        <v>-0.0366444106193515</v>
      </c>
      <c r="JE668">
        <v>-0.003883289402147765</v>
      </c>
      <c r="JF668">
        <v>0.001294046794190009</v>
      </c>
      <c r="JG668">
        <v>-2.515066912705432E-05</v>
      </c>
      <c r="JH668">
        <v>14</v>
      </c>
      <c r="JI668">
        <v>2052</v>
      </c>
      <c r="JJ668">
        <v>1</v>
      </c>
      <c r="JK668">
        <v>21</v>
      </c>
      <c r="JL668">
        <v>29355637.4</v>
      </c>
      <c r="JM668">
        <v>29355637.4</v>
      </c>
      <c r="JN668">
        <v>2.66846</v>
      </c>
      <c r="JO668">
        <v>2.53052</v>
      </c>
      <c r="JP668">
        <v>1.39893</v>
      </c>
      <c r="JQ668">
        <v>2.32544</v>
      </c>
      <c r="JR668">
        <v>1.44897</v>
      </c>
      <c r="JS668">
        <v>2.61108</v>
      </c>
      <c r="JT668">
        <v>38.4524</v>
      </c>
      <c r="JU668">
        <v>23.8686</v>
      </c>
      <c r="JV668">
        <v>18</v>
      </c>
      <c r="JW668">
        <v>478.921</v>
      </c>
      <c r="JX668">
        <v>442.413</v>
      </c>
      <c r="JY668">
        <v>19.4841</v>
      </c>
      <c r="JZ668">
        <v>29.1535</v>
      </c>
      <c r="KA668">
        <v>30.0002</v>
      </c>
      <c r="KB668">
        <v>28.8696</v>
      </c>
      <c r="KC668">
        <v>28.945</v>
      </c>
      <c r="KD668">
        <v>53.532</v>
      </c>
      <c r="KE668">
        <v>19.9958</v>
      </c>
      <c r="KF668">
        <v>19.4698</v>
      </c>
      <c r="KG668">
        <v>19.482</v>
      </c>
      <c r="KH668">
        <v>1275.75</v>
      </c>
      <c r="KI668">
        <v>15.1117</v>
      </c>
      <c r="KJ668">
        <v>100.997</v>
      </c>
      <c r="KK668">
        <v>100.5</v>
      </c>
    </row>
    <row r="669" spans="1:297">
      <c r="A669">
        <v>653</v>
      </c>
      <c r="B669">
        <v>1761338249.6</v>
      </c>
      <c r="C669">
        <v>10209</v>
      </c>
      <c r="D669" t="s">
        <v>1755</v>
      </c>
      <c r="E669" t="s">
        <v>1756</v>
      </c>
      <c r="F669">
        <v>5</v>
      </c>
      <c r="G669" t="s">
        <v>1604</v>
      </c>
      <c r="H669" t="s">
        <v>436</v>
      </c>
      <c r="I669">
        <v>1761338241.814285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1279.501623224697</v>
      </c>
      <c r="AK669">
        <v>1254.93406060606</v>
      </c>
      <c r="AL669">
        <v>3.370862774237527</v>
      </c>
      <c r="AM669">
        <v>65.4957018775858</v>
      </c>
      <c r="AN669">
        <f>(AP669 - AO669 + DY669*1E3/(8.314*(EA669+273.15)) * AR669/DX669 * AQ669) * DX669/(100*DL669) * 1000/(1000 - AP669)</f>
        <v>0</v>
      </c>
      <c r="AO669">
        <v>15.01860647731088</v>
      </c>
      <c r="AP669">
        <v>15.96970848484848</v>
      </c>
      <c r="AQ669">
        <v>-2.024424904098856E-05</v>
      </c>
      <c r="AR669">
        <v>115.5068331192676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1761338241.814285</v>
      </c>
      <c r="DR669">
        <v>1210.588928571429</v>
      </c>
      <c r="DS669">
        <v>1244.316071428571</v>
      </c>
      <c r="DT669">
        <v>15.98439285714286</v>
      </c>
      <c r="DU669">
        <v>15.01845</v>
      </c>
      <c r="DV669">
        <v>1209.116785714286</v>
      </c>
      <c r="DW669">
        <v>15.8575</v>
      </c>
      <c r="DX669">
        <v>499.9955714285714</v>
      </c>
      <c r="DY669">
        <v>90.06107857142857</v>
      </c>
      <c r="DZ669">
        <v>0.04960679285714287</v>
      </c>
      <c r="EA669">
        <v>23.51108214285714</v>
      </c>
      <c r="EB669">
        <v>24.00398571428571</v>
      </c>
      <c r="EC669">
        <v>999.9000000000002</v>
      </c>
      <c r="ED669">
        <v>0</v>
      </c>
      <c r="EE669">
        <v>0</v>
      </c>
      <c r="EF669">
        <v>9992.635357142857</v>
      </c>
      <c r="EG669">
        <v>0</v>
      </c>
      <c r="EH669">
        <v>1130.753214285714</v>
      </c>
      <c r="EI669">
        <v>-33.72770714285715</v>
      </c>
      <c r="EJ669">
        <v>1230.2525</v>
      </c>
      <c r="EK669">
        <v>1263.288928571429</v>
      </c>
      <c r="EL669">
        <v>0.9659362500000001</v>
      </c>
      <c r="EM669">
        <v>1244.316071428571</v>
      </c>
      <c r="EN669">
        <v>15.01845</v>
      </c>
      <c r="EO669">
        <v>1.439571785714286</v>
      </c>
      <c r="EP669">
        <v>1.352579285714286</v>
      </c>
      <c r="EQ669">
        <v>12.34101071428572</v>
      </c>
      <c r="ER669">
        <v>11.39618571428572</v>
      </c>
      <c r="ES669">
        <v>1199.997142857143</v>
      </c>
      <c r="ET669">
        <v>0.9669945</v>
      </c>
      <c r="EU669">
        <v>0.03300536785714286</v>
      </c>
      <c r="EV669">
        <v>0</v>
      </c>
      <c r="EW669">
        <v>1418.124642857143</v>
      </c>
      <c r="EX669">
        <v>5.000560000000001</v>
      </c>
      <c r="EY669">
        <v>16948.9</v>
      </c>
      <c r="EZ669">
        <v>10316.78214285714</v>
      </c>
      <c r="FA669">
        <v>37.75</v>
      </c>
      <c r="FB669">
        <v>40</v>
      </c>
      <c r="FC669">
        <v>38.48875</v>
      </c>
      <c r="FD669">
        <v>39.062</v>
      </c>
      <c r="FE669">
        <v>38.75</v>
      </c>
      <c r="FF669">
        <v>1155.557142857143</v>
      </c>
      <c r="FG669">
        <v>39.44</v>
      </c>
      <c r="FH669">
        <v>0</v>
      </c>
      <c r="FI669">
        <v>1761338285.6</v>
      </c>
      <c r="FJ669">
        <v>0</v>
      </c>
      <c r="FK669">
        <v>1418.034</v>
      </c>
      <c r="FL669">
        <v>-5.940769232973309</v>
      </c>
      <c r="FM669">
        <v>-51.08461560802268</v>
      </c>
      <c r="FN669">
        <v>16948.596</v>
      </c>
      <c r="FO669">
        <v>15</v>
      </c>
      <c r="FP669">
        <v>0</v>
      </c>
      <c r="FQ669" t="s">
        <v>439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-33.71792926829268</v>
      </c>
      <c r="GD669">
        <v>-0.1509407665504022</v>
      </c>
      <c r="GE669">
        <v>0.08620198131360643</v>
      </c>
      <c r="GF669">
        <v>1</v>
      </c>
      <c r="GG669">
        <v>1418.332647058824</v>
      </c>
      <c r="GH669">
        <v>-5.344079446475959</v>
      </c>
      <c r="GI669">
        <v>0.5612502263776694</v>
      </c>
      <c r="GJ669">
        <v>0</v>
      </c>
      <c r="GK669">
        <v>0.9729843658536586</v>
      </c>
      <c r="GL669">
        <v>-0.1324537212543555</v>
      </c>
      <c r="GM669">
        <v>0.01308862951285151</v>
      </c>
      <c r="GN669">
        <v>0</v>
      </c>
      <c r="GO669">
        <v>1</v>
      </c>
      <c r="GP669">
        <v>3</v>
      </c>
      <c r="GQ669" t="s">
        <v>446</v>
      </c>
      <c r="GR669">
        <v>3.1291</v>
      </c>
      <c r="GS669">
        <v>2.72746</v>
      </c>
      <c r="GT669">
        <v>0.177463</v>
      </c>
      <c r="GU669">
        <v>0.181694</v>
      </c>
      <c r="GV669">
        <v>0.0798281</v>
      </c>
      <c r="GW669">
        <v>0.07690429999999999</v>
      </c>
      <c r="GX669">
        <v>24688</v>
      </c>
      <c r="GY669">
        <v>23852.7</v>
      </c>
      <c r="GZ669">
        <v>30558</v>
      </c>
      <c r="HA669">
        <v>29405.5</v>
      </c>
      <c r="HB669">
        <v>38805.4</v>
      </c>
      <c r="HC669">
        <v>35723.8</v>
      </c>
      <c r="HD669">
        <v>46727.5</v>
      </c>
      <c r="HE669">
        <v>43690.7</v>
      </c>
      <c r="HF669">
        <v>1.82367</v>
      </c>
      <c r="HG669">
        <v>1.81428</v>
      </c>
      <c r="HH669">
        <v>0.0533052</v>
      </c>
      <c r="HI669">
        <v>0</v>
      </c>
      <c r="HJ669">
        <v>23.1241</v>
      </c>
      <c r="HK669">
        <v>999.9</v>
      </c>
      <c r="HL669">
        <v>32.9</v>
      </c>
      <c r="HM669">
        <v>32.9</v>
      </c>
      <c r="HN669">
        <v>18.3512</v>
      </c>
      <c r="HO669">
        <v>63.6113</v>
      </c>
      <c r="HP669">
        <v>19.2869</v>
      </c>
      <c r="HQ669">
        <v>1</v>
      </c>
      <c r="HR669">
        <v>0.156768</v>
      </c>
      <c r="HS669">
        <v>3.07445</v>
      </c>
      <c r="HT669">
        <v>20.1794</v>
      </c>
      <c r="HU669">
        <v>5.22732</v>
      </c>
      <c r="HV669">
        <v>11.9742</v>
      </c>
      <c r="HW669">
        <v>4.9699</v>
      </c>
      <c r="HX669">
        <v>3.28958</v>
      </c>
      <c r="HY669">
        <v>9999</v>
      </c>
      <c r="HZ669">
        <v>9999</v>
      </c>
      <c r="IA669">
        <v>9999</v>
      </c>
      <c r="IB669">
        <v>999.9</v>
      </c>
      <c r="IC669">
        <v>4.97296</v>
      </c>
      <c r="ID669">
        <v>1.87747</v>
      </c>
      <c r="IE669">
        <v>1.87561</v>
      </c>
      <c r="IF669">
        <v>1.87848</v>
      </c>
      <c r="IG669">
        <v>1.87514</v>
      </c>
      <c r="IH669">
        <v>1.87866</v>
      </c>
      <c r="II669">
        <v>1.87576</v>
      </c>
      <c r="IJ669">
        <v>1.87698</v>
      </c>
      <c r="IK669">
        <v>0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1.5</v>
      </c>
      <c r="IY669">
        <v>0.1266</v>
      </c>
      <c r="IZ669">
        <v>-0.1194416370607354</v>
      </c>
      <c r="JA669">
        <v>0.002211305909277446</v>
      </c>
      <c r="JB669">
        <v>-1.416678044876584E-06</v>
      </c>
      <c r="JC669">
        <v>5.589822708492042E-10</v>
      </c>
      <c r="JD669">
        <v>-0.0366444106193515</v>
      </c>
      <c r="JE669">
        <v>-0.003883289402147765</v>
      </c>
      <c r="JF669">
        <v>0.001294046794190009</v>
      </c>
      <c r="JG669">
        <v>-2.515066912705432E-05</v>
      </c>
      <c r="JH669">
        <v>14</v>
      </c>
      <c r="JI669">
        <v>2052</v>
      </c>
      <c r="JJ669">
        <v>1</v>
      </c>
      <c r="JK669">
        <v>21</v>
      </c>
      <c r="JL669">
        <v>29355637.5</v>
      </c>
      <c r="JM669">
        <v>29355637.5</v>
      </c>
      <c r="JN669">
        <v>2.69897</v>
      </c>
      <c r="JO669">
        <v>2.53418</v>
      </c>
      <c r="JP669">
        <v>1.39893</v>
      </c>
      <c r="JQ669">
        <v>2.32544</v>
      </c>
      <c r="JR669">
        <v>1.44897</v>
      </c>
      <c r="JS669">
        <v>2.59521</v>
      </c>
      <c r="JT669">
        <v>38.4524</v>
      </c>
      <c r="JU669">
        <v>23.8598</v>
      </c>
      <c r="JV669">
        <v>18</v>
      </c>
      <c r="JW669">
        <v>478.811</v>
      </c>
      <c r="JX669">
        <v>442.679</v>
      </c>
      <c r="JY669">
        <v>19.4794</v>
      </c>
      <c r="JZ669">
        <v>29.1535</v>
      </c>
      <c r="KA669">
        <v>30.0002</v>
      </c>
      <c r="KB669">
        <v>28.8696</v>
      </c>
      <c r="KC669">
        <v>28.945</v>
      </c>
      <c r="KD669">
        <v>54.0679</v>
      </c>
      <c r="KE669">
        <v>19.714</v>
      </c>
      <c r="KF669">
        <v>19.4698</v>
      </c>
      <c r="KG669">
        <v>19.477</v>
      </c>
      <c r="KH669">
        <v>1289.12</v>
      </c>
      <c r="KI669">
        <v>15.1421</v>
      </c>
      <c r="KJ669">
        <v>100.998</v>
      </c>
      <c r="KK669">
        <v>100.5</v>
      </c>
    </row>
    <row r="670" spans="1:297">
      <c r="A670">
        <v>654</v>
      </c>
      <c r="B670">
        <v>1761338254.6</v>
      </c>
      <c r="C670">
        <v>10214</v>
      </c>
      <c r="D670" t="s">
        <v>1757</v>
      </c>
      <c r="E670" t="s">
        <v>1758</v>
      </c>
      <c r="F670">
        <v>5</v>
      </c>
      <c r="G670" t="s">
        <v>1604</v>
      </c>
      <c r="H670" t="s">
        <v>436</v>
      </c>
      <c r="I670">
        <v>1761338247.1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1296.465752271324</v>
      </c>
      <c r="AK670">
        <v>1271.831393939394</v>
      </c>
      <c r="AL670">
        <v>3.393553539114949</v>
      </c>
      <c r="AM670">
        <v>65.4957018775858</v>
      </c>
      <c r="AN670">
        <f>(AP670 - AO670 + DY670*1E3/(8.314*(EA670+273.15)) * AR670/DX670 * AQ670) * DX670/(100*DL670) * 1000/(1000 - AP670)</f>
        <v>0</v>
      </c>
      <c r="AO670">
        <v>15.03380019144493</v>
      </c>
      <c r="AP670">
        <v>15.96372181818182</v>
      </c>
      <c r="AQ670">
        <v>-1.473453320710595E-05</v>
      </c>
      <c r="AR670">
        <v>115.5068331192676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1761338247.1</v>
      </c>
      <c r="DR670">
        <v>1228.217777777778</v>
      </c>
      <c r="DS670">
        <v>1261.965925925926</v>
      </c>
      <c r="DT670">
        <v>15.97396296296296</v>
      </c>
      <c r="DU670">
        <v>15.02715555555556</v>
      </c>
      <c r="DV670">
        <v>1226.724074074074</v>
      </c>
      <c r="DW670">
        <v>15.84725555555556</v>
      </c>
      <c r="DX670">
        <v>500.032037037037</v>
      </c>
      <c r="DY670">
        <v>90.0578148148148</v>
      </c>
      <c r="DZ670">
        <v>0.04945781111111111</v>
      </c>
      <c r="EA670">
        <v>23.51044814814815</v>
      </c>
      <c r="EB670">
        <v>24.00367407407407</v>
      </c>
      <c r="EC670">
        <v>999.9000000000001</v>
      </c>
      <c r="ED670">
        <v>0</v>
      </c>
      <c r="EE670">
        <v>0</v>
      </c>
      <c r="EF670">
        <v>10003.89111111111</v>
      </c>
      <c r="EG670">
        <v>0</v>
      </c>
      <c r="EH670">
        <v>1130.742592592592</v>
      </c>
      <c r="EI670">
        <v>-33.7486962962963</v>
      </c>
      <c r="EJ670">
        <v>1248.155185185185</v>
      </c>
      <c r="EK670">
        <v>1281.21962962963</v>
      </c>
      <c r="EL670">
        <v>0.9467998888888888</v>
      </c>
      <c r="EM670">
        <v>1261.965925925926</v>
      </c>
      <c r="EN670">
        <v>15.02715555555556</v>
      </c>
      <c r="EO670">
        <v>1.43858037037037</v>
      </c>
      <c r="EP670">
        <v>1.353313333333333</v>
      </c>
      <c r="EQ670">
        <v>12.33051851851851</v>
      </c>
      <c r="ER670">
        <v>11.40438518518519</v>
      </c>
      <c r="ES670">
        <v>1200.030740740741</v>
      </c>
      <c r="ET670">
        <v>0.9669954814814814</v>
      </c>
      <c r="EU670">
        <v>0.03300438518518518</v>
      </c>
      <c r="EV670">
        <v>0</v>
      </c>
      <c r="EW670">
        <v>1417.598888888889</v>
      </c>
      <c r="EX670">
        <v>5.000560000000001</v>
      </c>
      <c r="EY670">
        <v>16944.44074074074</v>
      </c>
      <c r="EZ670">
        <v>10317.07407407407</v>
      </c>
      <c r="FA670">
        <v>37.75459259259259</v>
      </c>
      <c r="FB670">
        <v>40</v>
      </c>
      <c r="FC670">
        <v>38.493</v>
      </c>
      <c r="FD670">
        <v>39.062</v>
      </c>
      <c r="FE670">
        <v>38.75</v>
      </c>
      <c r="FF670">
        <v>1155.590740740741</v>
      </c>
      <c r="FG670">
        <v>39.44</v>
      </c>
      <c r="FH670">
        <v>0</v>
      </c>
      <c r="FI670">
        <v>1761338290.4</v>
      </c>
      <c r="FJ670">
        <v>0</v>
      </c>
      <c r="FK670">
        <v>1417.5604</v>
      </c>
      <c r="FL670">
        <v>-5.483076910468768</v>
      </c>
      <c r="FM670">
        <v>-48.53076920406848</v>
      </c>
      <c r="FN670">
        <v>16944.392</v>
      </c>
      <c r="FO670">
        <v>15</v>
      </c>
      <c r="FP670">
        <v>0</v>
      </c>
      <c r="FQ670" t="s">
        <v>439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-33.7384243902439</v>
      </c>
      <c r="GD670">
        <v>-0.1113386759582641</v>
      </c>
      <c r="GE670">
        <v>0.08675784572797927</v>
      </c>
      <c r="GF670">
        <v>1</v>
      </c>
      <c r="GG670">
        <v>1417.886470588235</v>
      </c>
      <c r="GH670">
        <v>-5.655003814192241</v>
      </c>
      <c r="GI670">
        <v>0.6071044214521184</v>
      </c>
      <c r="GJ670">
        <v>0</v>
      </c>
      <c r="GK670">
        <v>0.9581358048780488</v>
      </c>
      <c r="GL670">
        <v>-0.1941445296167255</v>
      </c>
      <c r="GM670">
        <v>0.02020491413809475</v>
      </c>
      <c r="GN670">
        <v>0</v>
      </c>
      <c r="GO670">
        <v>1</v>
      </c>
      <c r="GP670">
        <v>3</v>
      </c>
      <c r="GQ670" t="s">
        <v>446</v>
      </c>
      <c r="GR670">
        <v>3.12919</v>
      </c>
      <c r="GS670">
        <v>2.72736</v>
      </c>
      <c r="GT670">
        <v>0.178923</v>
      </c>
      <c r="GU670">
        <v>0.183173</v>
      </c>
      <c r="GV670">
        <v>0.0798136</v>
      </c>
      <c r="GW670">
        <v>0.07709299999999999</v>
      </c>
      <c r="GX670">
        <v>24644.1</v>
      </c>
      <c r="GY670">
        <v>23809.6</v>
      </c>
      <c r="GZ670">
        <v>30557.9</v>
      </c>
      <c r="HA670">
        <v>29405.5</v>
      </c>
      <c r="HB670">
        <v>38806.2</v>
      </c>
      <c r="HC670">
        <v>35716.3</v>
      </c>
      <c r="HD670">
        <v>46727.6</v>
      </c>
      <c r="HE670">
        <v>43690.4</v>
      </c>
      <c r="HF670">
        <v>1.82362</v>
      </c>
      <c r="HG670">
        <v>1.81413</v>
      </c>
      <c r="HH670">
        <v>0.0535548</v>
      </c>
      <c r="HI670">
        <v>0</v>
      </c>
      <c r="HJ670">
        <v>23.1256</v>
      </c>
      <c r="HK670">
        <v>999.9</v>
      </c>
      <c r="HL670">
        <v>32.9</v>
      </c>
      <c r="HM670">
        <v>32.9</v>
      </c>
      <c r="HN670">
        <v>18.3514</v>
      </c>
      <c r="HO670">
        <v>63.2613</v>
      </c>
      <c r="HP670">
        <v>19.1346</v>
      </c>
      <c r="HQ670">
        <v>1</v>
      </c>
      <c r="HR670">
        <v>0.156654</v>
      </c>
      <c r="HS670">
        <v>3.06963</v>
      </c>
      <c r="HT670">
        <v>20.1796</v>
      </c>
      <c r="HU670">
        <v>5.22717</v>
      </c>
      <c r="HV670">
        <v>11.9743</v>
      </c>
      <c r="HW670">
        <v>4.97</v>
      </c>
      <c r="HX670">
        <v>3.28973</v>
      </c>
      <c r="HY670">
        <v>9999</v>
      </c>
      <c r="HZ670">
        <v>9999</v>
      </c>
      <c r="IA670">
        <v>9999</v>
      </c>
      <c r="IB670">
        <v>999.9</v>
      </c>
      <c r="IC670">
        <v>4.97294</v>
      </c>
      <c r="ID670">
        <v>1.87751</v>
      </c>
      <c r="IE670">
        <v>1.87561</v>
      </c>
      <c r="IF670">
        <v>1.87849</v>
      </c>
      <c r="IG670">
        <v>1.87515</v>
      </c>
      <c r="IH670">
        <v>1.87866</v>
      </c>
      <c r="II670">
        <v>1.87577</v>
      </c>
      <c r="IJ670">
        <v>1.87698</v>
      </c>
      <c r="IK670">
        <v>0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1.53</v>
      </c>
      <c r="IY670">
        <v>0.1266</v>
      </c>
      <c r="IZ670">
        <v>-0.1194416370607354</v>
      </c>
      <c r="JA670">
        <v>0.002211305909277446</v>
      </c>
      <c r="JB670">
        <v>-1.416678044876584E-06</v>
      </c>
      <c r="JC670">
        <v>5.589822708492042E-10</v>
      </c>
      <c r="JD670">
        <v>-0.0366444106193515</v>
      </c>
      <c r="JE670">
        <v>-0.003883289402147765</v>
      </c>
      <c r="JF670">
        <v>0.001294046794190009</v>
      </c>
      <c r="JG670">
        <v>-2.515066912705432E-05</v>
      </c>
      <c r="JH670">
        <v>14</v>
      </c>
      <c r="JI670">
        <v>2052</v>
      </c>
      <c r="JJ670">
        <v>1</v>
      </c>
      <c r="JK670">
        <v>21</v>
      </c>
      <c r="JL670">
        <v>29355637.6</v>
      </c>
      <c r="JM670">
        <v>29355637.6</v>
      </c>
      <c r="JN670">
        <v>2.72583</v>
      </c>
      <c r="JO670">
        <v>2.54028</v>
      </c>
      <c r="JP670">
        <v>1.39893</v>
      </c>
      <c r="JQ670">
        <v>2.32544</v>
      </c>
      <c r="JR670">
        <v>1.44897</v>
      </c>
      <c r="JS670">
        <v>2.53418</v>
      </c>
      <c r="JT670">
        <v>38.4524</v>
      </c>
      <c r="JU670">
        <v>23.8511</v>
      </c>
      <c r="JV670">
        <v>18</v>
      </c>
      <c r="JW670">
        <v>478.788</v>
      </c>
      <c r="JX670">
        <v>442.594</v>
      </c>
      <c r="JY670">
        <v>19.4755</v>
      </c>
      <c r="JZ670">
        <v>29.1556</v>
      </c>
      <c r="KA670">
        <v>30</v>
      </c>
      <c r="KB670">
        <v>28.8704</v>
      </c>
      <c r="KC670">
        <v>28.9463</v>
      </c>
      <c r="KD670">
        <v>54.6597</v>
      </c>
      <c r="KE670">
        <v>19.714</v>
      </c>
      <c r="KF670">
        <v>19.4698</v>
      </c>
      <c r="KG670">
        <v>19.4752</v>
      </c>
      <c r="KH670">
        <v>1309.16</v>
      </c>
      <c r="KI670">
        <v>15.1665</v>
      </c>
      <c r="KJ670">
        <v>100.998</v>
      </c>
      <c r="KK670">
        <v>100.499</v>
      </c>
    </row>
    <row r="671" spans="1:297">
      <c r="A671">
        <v>655</v>
      </c>
      <c r="B671">
        <v>1761338259.6</v>
      </c>
      <c r="C671">
        <v>10219</v>
      </c>
      <c r="D671" t="s">
        <v>1759</v>
      </c>
      <c r="E671" t="s">
        <v>1760</v>
      </c>
      <c r="F671">
        <v>5</v>
      </c>
      <c r="G671" t="s">
        <v>1604</v>
      </c>
      <c r="H671" t="s">
        <v>436</v>
      </c>
      <c r="I671">
        <v>1761338251.814285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1313.777060844714</v>
      </c>
      <c r="AK671">
        <v>1288.930969696969</v>
      </c>
      <c r="AL671">
        <v>3.434605102293286</v>
      </c>
      <c r="AM671">
        <v>65.4957018775858</v>
      </c>
      <c r="AN671">
        <f>(AP671 - AO671 + DY671*1E3/(8.314*(EA671+273.15)) * AR671/DX671 * AQ671) * DX671/(100*DL671) * 1000/(1000 - AP671)</f>
        <v>0</v>
      </c>
      <c r="AO671">
        <v>15.09197858719331</v>
      </c>
      <c r="AP671">
        <v>15.97532484848485</v>
      </c>
      <c r="AQ671">
        <v>1.485898505221195E-05</v>
      </c>
      <c r="AR671">
        <v>115.5068331192676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1761338251.814285</v>
      </c>
      <c r="DR671">
        <v>1243.942857142857</v>
      </c>
      <c r="DS671">
        <v>1277.785</v>
      </c>
      <c r="DT671">
        <v>15.96949285714286</v>
      </c>
      <c r="DU671">
        <v>15.05068928571429</v>
      </c>
      <c r="DV671">
        <v>1242.429642857143</v>
      </c>
      <c r="DW671">
        <v>15.84286428571428</v>
      </c>
      <c r="DX671">
        <v>500.0078214285714</v>
      </c>
      <c r="DY671">
        <v>90.05714285714285</v>
      </c>
      <c r="DZ671">
        <v>0.04961250357142858</v>
      </c>
      <c r="EA671">
        <v>23.51131785714286</v>
      </c>
      <c r="EB671">
        <v>24.00417857142857</v>
      </c>
      <c r="EC671">
        <v>999.9000000000002</v>
      </c>
      <c r="ED671">
        <v>0</v>
      </c>
      <c r="EE671">
        <v>0</v>
      </c>
      <c r="EF671">
        <v>9998.348214285714</v>
      </c>
      <c r="EG671">
        <v>0</v>
      </c>
      <c r="EH671">
        <v>1130.734642857143</v>
      </c>
      <c r="EI671">
        <v>-33.84141428571429</v>
      </c>
      <c r="EJ671">
        <v>1264.130357142857</v>
      </c>
      <c r="EK671">
        <v>1297.310357142857</v>
      </c>
      <c r="EL671">
        <v>0.9187965357142858</v>
      </c>
      <c r="EM671">
        <v>1277.785</v>
      </c>
      <c r="EN671">
        <v>15.05068928571429</v>
      </c>
      <c r="EO671">
        <v>1.438167142857143</v>
      </c>
      <c r="EP671">
        <v>1.355422142857143</v>
      </c>
      <c r="EQ671">
        <v>12.32614285714286</v>
      </c>
      <c r="ER671">
        <v>11.42787857142857</v>
      </c>
      <c r="ES671">
        <v>1200.025357142857</v>
      </c>
      <c r="ET671">
        <v>0.9669953214285716</v>
      </c>
      <c r="EU671">
        <v>0.03300452142857143</v>
      </c>
      <c r="EV671">
        <v>0</v>
      </c>
      <c r="EW671">
        <v>1417.237142857143</v>
      </c>
      <c r="EX671">
        <v>5.000560000000001</v>
      </c>
      <c r="EY671">
        <v>16939.87857142857</v>
      </c>
      <c r="EZ671">
        <v>10317.01785714286</v>
      </c>
      <c r="FA671">
        <v>37.75442857142857</v>
      </c>
      <c r="FB671">
        <v>40</v>
      </c>
      <c r="FC671">
        <v>38.49325</v>
      </c>
      <c r="FD671">
        <v>39.062</v>
      </c>
      <c r="FE671">
        <v>38.74775</v>
      </c>
      <c r="FF671">
        <v>1155.585357142857</v>
      </c>
      <c r="FG671">
        <v>39.44</v>
      </c>
      <c r="FH671">
        <v>0</v>
      </c>
      <c r="FI671">
        <v>1761338295.8</v>
      </c>
      <c r="FJ671">
        <v>0</v>
      </c>
      <c r="FK671">
        <v>1417.179230769231</v>
      </c>
      <c r="FL671">
        <v>-4.197606827017665</v>
      </c>
      <c r="FM671">
        <v>-58.18461541506639</v>
      </c>
      <c r="FN671">
        <v>16939.45769230769</v>
      </c>
      <c r="FO671">
        <v>15</v>
      </c>
      <c r="FP671">
        <v>0</v>
      </c>
      <c r="FQ671" t="s">
        <v>439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-33.82346500000001</v>
      </c>
      <c r="GD671">
        <v>-1.043506941838607</v>
      </c>
      <c r="GE671">
        <v>0.15393195339175</v>
      </c>
      <c r="GF671">
        <v>0</v>
      </c>
      <c r="GG671">
        <v>1417.422058823529</v>
      </c>
      <c r="GH671">
        <v>-4.686172649546039</v>
      </c>
      <c r="GI671">
        <v>0.5224421128179496</v>
      </c>
      <c r="GJ671">
        <v>0</v>
      </c>
      <c r="GK671">
        <v>0.9304143</v>
      </c>
      <c r="GL671">
        <v>-0.3479137485928726</v>
      </c>
      <c r="GM671">
        <v>0.03507330809903737</v>
      </c>
      <c r="GN671">
        <v>0</v>
      </c>
      <c r="GO671">
        <v>0</v>
      </c>
      <c r="GP671">
        <v>3</v>
      </c>
      <c r="GQ671" t="s">
        <v>497</v>
      </c>
      <c r="GR671">
        <v>3.12909</v>
      </c>
      <c r="GS671">
        <v>2.72773</v>
      </c>
      <c r="GT671">
        <v>0.180401</v>
      </c>
      <c r="GU671">
        <v>0.184644</v>
      </c>
      <c r="GV671">
        <v>0.079857</v>
      </c>
      <c r="GW671">
        <v>0.0771704</v>
      </c>
      <c r="GX671">
        <v>24599.7</v>
      </c>
      <c r="GY671">
        <v>23766.5</v>
      </c>
      <c r="GZ671">
        <v>30558</v>
      </c>
      <c r="HA671">
        <v>29405.2</v>
      </c>
      <c r="HB671">
        <v>38804.3</v>
      </c>
      <c r="HC671">
        <v>35713.2</v>
      </c>
      <c r="HD671">
        <v>46727.4</v>
      </c>
      <c r="HE671">
        <v>43690.1</v>
      </c>
      <c r="HF671">
        <v>1.8234</v>
      </c>
      <c r="HG671">
        <v>1.81453</v>
      </c>
      <c r="HH671">
        <v>0.0541359</v>
      </c>
      <c r="HI671">
        <v>0</v>
      </c>
      <c r="HJ671">
        <v>23.126</v>
      </c>
      <c r="HK671">
        <v>999.9</v>
      </c>
      <c r="HL671">
        <v>32.9</v>
      </c>
      <c r="HM671">
        <v>32.9</v>
      </c>
      <c r="HN671">
        <v>18.3528</v>
      </c>
      <c r="HO671">
        <v>63.3013</v>
      </c>
      <c r="HP671">
        <v>19.0745</v>
      </c>
      <c r="HQ671">
        <v>1</v>
      </c>
      <c r="HR671">
        <v>0.157002</v>
      </c>
      <c r="HS671">
        <v>3.07478</v>
      </c>
      <c r="HT671">
        <v>20.1797</v>
      </c>
      <c r="HU671">
        <v>5.22732</v>
      </c>
      <c r="HV671">
        <v>11.974</v>
      </c>
      <c r="HW671">
        <v>4.97005</v>
      </c>
      <c r="HX671">
        <v>3.2896</v>
      </c>
      <c r="HY671">
        <v>9999</v>
      </c>
      <c r="HZ671">
        <v>9999</v>
      </c>
      <c r="IA671">
        <v>9999</v>
      </c>
      <c r="IB671">
        <v>999.9</v>
      </c>
      <c r="IC671">
        <v>4.97295</v>
      </c>
      <c r="ID671">
        <v>1.87756</v>
      </c>
      <c r="IE671">
        <v>1.87561</v>
      </c>
      <c r="IF671">
        <v>1.8785</v>
      </c>
      <c r="IG671">
        <v>1.87515</v>
      </c>
      <c r="IH671">
        <v>1.87867</v>
      </c>
      <c r="II671">
        <v>1.87578</v>
      </c>
      <c r="IJ671">
        <v>1.87698</v>
      </c>
      <c r="IK671">
        <v>0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1.54</v>
      </c>
      <c r="IY671">
        <v>0.1268</v>
      </c>
      <c r="IZ671">
        <v>-0.1194416370607354</v>
      </c>
      <c r="JA671">
        <v>0.002211305909277446</v>
      </c>
      <c r="JB671">
        <v>-1.416678044876584E-06</v>
      </c>
      <c r="JC671">
        <v>5.589822708492042E-10</v>
      </c>
      <c r="JD671">
        <v>-0.0366444106193515</v>
      </c>
      <c r="JE671">
        <v>-0.003883289402147765</v>
      </c>
      <c r="JF671">
        <v>0.001294046794190009</v>
      </c>
      <c r="JG671">
        <v>-2.515066912705432E-05</v>
      </c>
      <c r="JH671">
        <v>14</v>
      </c>
      <c r="JI671">
        <v>2052</v>
      </c>
      <c r="JJ671">
        <v>1</v>
      </c>
      <c r="JK671">
        <v>21</v>
      </c>
      <c r="JL671">
        <v>29355637.7</v>
      </c>
      <c r="JM671">
        <v>29355637.7</v>
      </c>
      <c r="JN671">
        <v>2.75513</v>
      </c>
      <c r="JO671">
        <v>2.53906</v>
      </c>
      <c r="JP671">
        <v>1.39893</v>
      </c>
      <c r="JQ671">
        <v>2.32544</v>
      </c>
      <c r="JR671">
        <v>1.44897</v>
      </c>
      <c r="JS671">
        <v>2.47192</v>
      </c>
      <c r="JT671">
        <v>38.4524</v>
      </c>
      <c r="JU671">
        <v>23.8423</v>
      </c>
      <c r="JV671">
        <v>18</v>
      </c>
      <c r="JW671">
        <v>478.676</v>
      </c>
      <c r="JX671">
        <v>442.853</v>
      </c>
      <c r="JY671">
        <v>19.4721</v>
      </c>
      <c r="JZ671">
        <v>29.156</v>
      </c>
      <c r="KA671">
        <v>30.0003</v>
      </c>
      <c r="KB671">
        <v>28.8721</v>
      </c>
      <c r="KC671">
        <v>28.9474</v>
      </c>
      <c r="KD671">
        <v>55.1821</v>
      </c>
      <c r="KE671">
        <v>19.4397</v>
      </c>
      <c r="KF671">
        <v>19.4698</v>
      </c>
      <c r="KG671">
        <v>19.4714</v>
      </c>
      <c r="KH671">
        <v>1322.53</v>
      </c>
      <c r="KI671">
        <v>15.1775</v>
      </c>
      <c r="KJ671">
        <v>100.998</v>
      </c>
      <c r="KK671">
        <v>100.499</v>
      </c>
    </row>
    <row r="672" spans="1:297">
      <c r="A672">
        <v>656</v>
      </c>
      <c r="B672">
        <v>1761338264.6</v>
      </c>
      <c r="C672">
        <v>10224</v>
      </c>
      <c r="D672" t="s">
        <v>1761</v>
      </c>
      <c r="E672" t="s">
        <v>1762</v>
      </c>
      <c r="F672">
        <v>5</v>
      </c>
      <c r="G672" t="s">
        <v>1604</v>
      </c>
      <c r="H672" t="s">
        <v>436</v>
      </c>
      <c r="I672">
        <v>1761338257.1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1330.795309188296</v>
      </c>
      <c r="AK672">
        <v>1305.892848484848</v>
      </c>
      <c r="AL672">
        <v>3.381986146005628</v>
      </c>
      <c r="AM672">
        <v>65.4957018775858</v>
      </c>
      <c r="AN672">
        <f>(AP672 - AO672 + DY672*1E3/(8.314*(EA672+273.15)) * AR672/DX672 * AQ672) * DX672/(100*DL672) * 1000/(1000 - AP672)</f>
        <v>0</v>
      </c>
      <c r="AO672">
        <v>15.10578731184837</v>
      </c>
      <c r="AP672">
        <v>15.9809703030303</v>
      </c>
      <c r="AQ672">
        <v>4.67874323386088E-06</v>
      </c>
      <c r="AR672">
        <v>115.5068331192676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1761338257.1</v>
      </c>
      <c r="DR672">
        <v>1261.60037037037</v>
      </c>
      <c r="DS672">
        <v>1295.534074074074</v>
      </c>
      <c r="DT672">
        <v>15.97100740740741</v>
      </c>
      <c r="DU672">
        <v>15.08262592592593</v>
      </c>
      <c r="DV672">
        <v>1260.063333333333</v>
      </c>
      <c r="DW672">
        <v>15.84435555555556</v>
      </c>
      <c r="DX672">
        <v>500.0233703703703</v>
      </c>
      <c r="DY672">
        <v>90.05791111111111</v>
      </c>
      <c r="DZ672">
        <v>0.04963271111111111</v>
      </c>
      <c r="EA672">
        <v>23.51222592592593</v>
      </c>
      <c r="EB672">
        <v>24.00668148148148</v>
      </c>
      <c r="EC672">
        <v>999.9000000000001</v>
      </c>
      <c r="ED672">
        <v>0</v>
      </c>
      <c r="EE672">
        <v>0</v>
      </c>
      <c r="EF672">
        <v>10010.25703703704</v>
      </c>
      <c r="EG672">
        <v>0</v>
      </c>
      <c r="EH672">
        <v>1130.719259259259</v>
      </c>
      <c r="EI672">
        <v>-33.9349037037037</v>
      </c>
      <c r="EJ672">
        <v>1282.075925925926</v>
      </c>
      <c r="EK672">
        <v>1315.373703703704</v>
      </c>
      <c r="EL672">
        <v>0.8883802962962964</v>
      </c>
      <c r="EM672">
        <v>1295.534074074074</v>
      </c>
      <c r="EN672">
        <v>15.08262592592593</v>
      </c>
      <c r="EO672">
        <v>1.438315925925926</v>
      </c>
      <c r="EP672">
        <v>1.35831</v>
      </c>
      <c r="EQ672">
        <v>12.32770740740741</v>
      </c>
      <c r="ER672">
        <v>11.46001851851852</v>
      </c>
      <c r="ES672">
        <v>1199.998148148148</v>
      </c>
      <c r="ET672">
        <v>0.9669945555555557</v>
      </c>
      <c r="EU672">
        <v>0.03300529999999999</v>
      </c>
      <c r="EV672">
        <v>0</v>
      </c>
      <c r="EW672">
        <v>1416.807407407408</v>
      </c>
      <c r="EX672">
        <v>5.000560000000001</v>
      </c>
      <c r="EY672">
        <v>16934.43333333333</v>
      </c>
      <c r="EZ672">
        <v>10316.77407407408</v>
      </c>
      <c r="FA672">
        <v>37.75918518518519</v>
      </c>
      <c r="FB672">
        <v>40.00459259259259</v>
      </c>
      <c r="FC672">
        <v>38.5</v>
      </c>
      <c r="FD672">
        <v>39.062</v>
      </c>
      <c r="FE672">
        <v>38.74766666666666</v>
      </c>
      <c r="FF672">
        <v>1155.558148148148</v>
      </c>
      <c r="FG672">
        <v>39.44</v>
      </c>
      <c r="FH672">
        <v>0</v>
      </c>
      <c r="FI672">
        <v>1761338300.6</v>
      </c>
      <c r="FJ672">
        <v>0</v>
      </c>
      <c r="FK672">
        <v>1416.801153846154</v>
      </c>
      <c r="FL672">
        <v>-3.648205119502248</v>
      </c>
      <c r="FM672">
        <v>-65.37777776467661</v>
      </c>
      <c r="FN672">
        <v>16934.55769230769</v>
      </c>
      <c r="FO672">
        <v>15</v>
      </c>
      <c r="FP672">
        <v>0</v>
      </c>
      <c r="FQ672" t="s">
        <v>439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-33.86287317073171</v>
      </c>
      <c r="GD672">
        <v>-1.114841811846679</v>
      </c>
      <c r="GE672">
        <v>0.1572087287721056</v>
      </c>
      <c r="GF672">
        <v>0</v>
      </c>
      <c r="GG672">
        <v>1417.11</v>
      </c>
      <c r="GH672">
        <v>-4.54942703651278</v>
      </c>
      <c r="GI672">
        <v>0.5115604731085845</v>
      </c>
      <c r="GJ672">
        <v>0</v>
      </c>
      <c r="GK672">
        <v>0.9099784146341461</v>
      </c>
      <c r="GL672">
        <v>-0.3582415609756092</v>
      </c>
      <c r="GM672">
        <v>0.03659983474504583</v>
      </c>
      <c r="GN672">
        <v>0</v>
      </c>
      <c r="GO672">
        <v>0</v>
      </c>
      <c r="GP672">
        <v>3</v>
      </c>
      <c r="GQ672" t="s">
        <v>497</v>
      </c>
      <c r="GR672">
        <v>3.1291</v>
      </c>
      <c r="GS672">
        <v>2.72743</v>
      </c>
      <c r="GT672">
        <v>0.181846</v>
      </c>
      <c r="GU672">
        <v>0.186065</v>
      </c>
      <c r="GV672">
        <v>0.0798812</v>
      </c>
      <c r="GW672">
        <v>0.07730620000000001</v>
      </c>
      <c r="GX672">
        <v>24556.7</v>
      </c>
      <c r="GY672">
        <v>23725</v>
      </c>
      <c r="GZ672">
        <v>30558.4</v>
      </c>
      <c r="HA672">
        <v>29405.3</v>
      </c>
      <c r="HB672">
        <v>38804.1</v>
      </c>
      <c r="HC672">
        <v>35708</v>
      </c>
      <c r="HD672">
        <v>46728.3</v>
      </c>
      <c r="HE672">
        <v>43690.1</v>
      </c>
      <c r="HF672">
        <v>1.82365</v>
      </c>
      <c r="HG672">
        <v>1.81428</v>
      </c>
      <c r="HH672">
        <v>0.0531711</v>
      </c>
      <c r="HI672">
        <v>0</v>
      </c>
      <c r="HJ672">
        <v>23.126</v>
      </c>
      <c r="HK672">
        <v>999.9</v>
      </c>
      <c r="HL672">
        <v>32.9</v>
      </c>
      <c r="HM672">
        <v>32.9</v>
      </c>
      <c r="HN672">
        <v>18.3548</v>
      </c>
      <c r="HO672">
        <v>62.8313</v>
      </c>
      <c r="HP672">
        <v>19.2268</v>
      </c>
      <c r="HQ672">
        <v>1</v>
      </c>
      <c r="HR672">
        <v>0.156885</v>
      </c>
      <c r="HS672">
        <v>3.10664</v>
      </c>
      <c r="HT672">
        <v>20.179</v>
      </c>
      <c r="HU672">
        <v>5.22882</v>
      </c>
      <c r="HV672">
        <v>11.974</v>
      </c>
      <c r="HW672">
        <v>4.9705</v>
      </c>
      <c r="HX672">
        <v>3.28963</v>
      </c>
      <c r="HY672">
        <v>9999</v>
      </c>
      <c r="HZ672">
        <v>9999</v>
      </c>
      <c r="IA672">
        <v>9999</v>
      </c>
      <c r="IB672">
        <v>999.9</v>
      </c>
      <c r="IC672">
        <v>4.97295</v>
      </c>
      <c r="ID672">
        <v>1.87757</v>
      </c>
      <c r="IE672">
        <v>1.87561</v>
      </c>
      <c r="IF672">
        <v>1.87851</v>
      </c>
      <c r="IG672">
        <v>1.87515</v>
      </c>
      <c r="IH672">
        <v>1.87867</v>
      </c>
      <c r="II672">
        <v>1.87582</v>
      </c>
      <c r="IJ672">
        <v>1.877</v>
      </c>
      <c r="IK672">
        <v>0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1.57</v>
      </c>
      <c r="IY672">
        <v>0.1268</v>
      </c>
      <c r="IZ672">
        <v>-0.1194416370607354</v>
      </c>
      <c r="JA672">
        <v>0.002211305909277446</v>
      </c>
      <c r="JB672">
        <v>-1.416678044876584E-06</v>
      </c>
      <c r="JC672">
        <v>5.589822708492042E-10</v>
      </c>
      <c r="JD672">
        <v>-0.0366444106193515</v>
      </c>
      <c r="JE672">
        <v>-0.003883289402147765</v>
      </c>
      <c r="JF672">
        <v>0.001294046794190009</v>
      </c>
      <c r="JG672">
        <v>-2.515066912705432E-05</v>
      </c>
      <c r="JH672">
        <v>14</v>
      </c>
      <c r="JI672">
        <v>2052</v>
      </c>
      <c r="JJ672">
        <v>1</v>
      </c>
      <c r="JK672">
        <v>21</v>
      </c>
      <c r="JL672">
        <v>29355637.7</v>
      </c>
      <c r="JM672">
        <v>29355637.7</v>
      </c>
      <c r="JN672">
        <v>2.78076</v>
      </c>
      <c r="JO672">
        <v>2.53662</v>
      </c>
      <c r="JP672">
        <v>1.39893</v>
      </c>
      <c r="JQ672">
        <v>2.32544</v>
      </c>
      <c r="JR672">
        <v>1.44897</v>
      </c>
      <c r="JS672">
        <v>2.48779</v>
      </c>
      <c r="JT672">
        <v>38.4524</v>
      </c>
      <c r="JU672">
        <v>23.8423</v>
      </c>
      <c r="JV672">
        <v>18</v>
      </c>
      <c r="JW672">
        <v>478.814</v>
      </c>
      <c r="JX672">
        <v>442.697</v>
      </c>
      <c r="JY672">
        <v>19.466</v>
      </c>
      <c r="JZ672">
        <v>29.156</v>
      </c>
      <c r="KA672">
        <v>30.0001</v>
      </c>
      <c r="KB672">
        <v>28.8721</v>
      </c>
      <c r="KC672">
        <v>28.9474</v>
      </c>
      <c r="KD672">
        <v>55.7712</v>
      </c>
      <c r="KE672">
        <v>19.4397</v>
      </c>
      <c r="KF672">
        <v>19.4698</v>
      </c>
      <c r="KG672">
        <v>19.4616</v>
      </c>
      <c r="KH672">
        <v>1342.57</v>
      </c>
      <c r="KI672">
        <v>15.1906</v>
      </c>
      <c r="KJ672">
        <v>101</v>
      </c>
      <c r="KK672">
        <v>100.499</v>
      </c>
    </row>
    <row r="673" spans="1:297">
      <c r="A673">
        <v>657</v>
      </c>
      <c r="B673">
        <v>1761338269.6</v>
      </c>
      <c r="C673">
        <v>10229</v>
      </c>
      <c r="D673" t="s">
        <v>1763</v>
      </c>
      <c r="E673" t="s">
        <v>1764</v>
      </c>
      <c r="F673">
        <v>5</v>
      </c>
      <c r="G673" t="s">
        <v>1604</v>
      </c>
      <c r="H673" t="s">
        <v>436</v>
      </c>
      <c r="I673">
        <v>1761338261.814285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1347.704614125691</v>
      </c>
      <c r="AK673">
        <v>1323.001151515152</v>
      </c>
      <c r="AL673">
        <v>3.416843456039193</v>
      </c>
      <c r="AM673">
        <v>65.4957018775858</v>
      </c>
      <c r="AN673">
        <f>(AP673 - AO673 + DY673*1E3/(8.314*(EA673+273.15)) * AR673/DX673 * AQ673) * DX673/(100*DL673) * 1000/(1000 - AP673)</f>
        <v>0</v>
      </c>
      <c r="AO673">
        <v>15.13831525005996</v>
      </c>
      <c r="AP673">
        <v>15.99410787878788</v>
      </c>
      <c r="AQ673">
        <v>2.801239151254588E-05</v>
      </c>
      <c r="AR673">
        <v>115.5068331192676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1761338261.814285</v>
      </c>
      <c r="DR673">
        <v>1277.405357142857</v>
      </c>
      <c r="DS673">
        <v>1311.358928571428</v>
      </c>
      <c r="DT673">
        <v>15.9788</v>
      </c>
      <c r="DU673">
        <v>15.11279285714286</v>
      </c>
      <c r="DV673">
        <v>1275.847857142857</v>
      </c>
      <c r="DW673">
        <v>15.852</v>
      </c>
      <c r="DX673">
        <v>500.0374285714287</v>
      </c>
      <c r="DY673">
        <v>90.05878214285714</v>
      </c>
      <c r="DZ673">
        <v>0.04959005714285714</v>
      </c>
      <c r="EA673">
        <v>23.51264642857143</v>
      </c>
      <c r="EB673">
        <v>24.00606785714286</v>
      </c>
      <c r="EC673">
        <v>999.9000000000002</v>
      </c>
      <c r="ED673">
        <v>0</v>
      </c>
      <c r="EE673">
        <v>0</v>
      </c>
      <c r="EF673">
        <v>10003.16714285714</v>
      </c>
      <c r="EG673">
        <v>0</v>
      </c>
      <c r="EH673">
        <v>1130.702857142857</v>
      </c>
      <c r="EI673">
        <v>-33.9531</v>
      </c>
      <c r="EJ673">
        <v>1298.148214285714</v>
      </c>
      <c r="EK673">
        <v>1331.480714285715</v>
      </c>
      <c r="EL673">
        <v>0.8659976428571429</v>
      </c>
      <c r="EM673">
        <v>1311.358928571428</v>
      </c>
      <c r="EN673">
        <v>15.11279285714286</v>
      </c>
      <c r="EO673">
        <v>1.439030714285714</v>
      </c>
      <c r="EP673">
        <v>1.361040357142857</v>
      </c>
      <c r="EQ673">
        <v>12.33528214285714</v>
      </c>
      <c r="ER673">
        <v>11.490375</v>
      </c>
      <c r="ES673">
        <v>1199.976785714286</v>
      </c>
      <c r="ET673">
        <v>0.9669939642857145</v>
      </c>
      <c r="EU673">
        <v>0.03300593214285714</v>
      </c>
      <c r="EV673">
        <v>0</v>
      </c>
      <c r="EW673">
        <v>1416.467142857143</v>
      </c>
      <c r="EX673">
        <v>5.000560000000001</v>
      </c>
      <c r="EY673">
        <v>16929.79285714286</v>
      </c>
      <c r="EZ673">
        <v>10316.58214285714</v>
      </c>
      <c r="FA673">
        <v>37.75885714285715</v>
      </c>
      <c r="FB673">
        <v>40.00442857142857</v>
      </c>
      <c r="FC673">
        <v>38.5</v>
      </c>
      <c r="FD673">
        <v>39.062</v>
      </c>
      <c r="FE673">
        <v>38.74775</v>
      </c>
      <c r="FF673">
        <v>1155.536785714286</v>
      </c>
      <c r="FG673">
        <v>39.44</v>
      </c>
      <c r="FH673">
        <v>0</v>
      </c>
      <c r="FI673">
        <v>1761338305.4</v>
      </c>
      <c r="FJ673">
        <v>0</v>
      </c>
      <c r="FK673">
        <v>1416.474615384615</v>
      </c>
      <c r="FL673">
        <v>-4.689230772811998</v>
      </c>
      <c r="FM673">
        <v>-54.56068377332108</v>
      </c>
      <c r="FN673">
        <v>16929.86538461538</v>
      </c>
      <c r="FO673">
        <v>15</v>
      </c>
      <c r="FP673">
        <v>0</v>
      </c>
      <c r="FQ673" t="s">
        <v>439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-33.89630243902439</v>
      </c>
      <c r="GD673">
        <v>-0.4173219512195107</v>
      </c>
      <c r="GE673">
        <v>0.1265339470266723</v>
      </c>
      <c r="GF673">
        <v>1</v>
      </c>
      <c r="GG673">
        <v>1416.672647058824</v>
      </c>
      <c r="GH673">
        <v>-4.175859432875906</v>
      </c>
      <c r="GI673">
        <v>0.4615339438382374</v>
      </c>
      <c r="GJ673">
        <v>0</v>
      </c>
      <c r="GK673">
        <v>0.8840151951219514</v>
      </c>
      <c r="GL673">
        <v>-0.2968954494773493</v>
      </c>
      <c r="GM673">
        <v>0.03136460339783353</v>
      </c>
      <c r="GN673">
        <v>0</v>
      </c>
      <c r="GO673">
        <v>1</v>
      </c>
      <c r="GP673">
        <v>3</v>
      </c>
      <c r="GQ673" t="s">
        <v>446</v>
      </c>
      <c r="GR673">
        <v>3.12907</v>
      </c>
      <c r="GS673">
        <v>2.72733</v>
      </c>
      <c r="GT673">
        <v>0.183285</v>
      </c>
      <c r="GU673">
        <v>0.18751</v>
      </c>
      <c r="GV673">
        <v>0.07992589999999999</v>
      </c>
      <c r="GW673">
        <v>0.0773297</v>
      </c>
      <c r="GX673">
        <v>24513.4</v>
      </c>
      <c r="GY673">
        <v>23683</v>
      </c>
      <c r="GZ673">
        <v>30558.4</v>
      </c>
      <c r="HA673">
        <v>29405.5</v>
      </c>
      <c r="HB673">
        <v>38802.4</v>
      </c>
      <c r="HC673">
        <v>35707.3</v>
      </c>
      <c r="HD673">
        <v>46728.3</v>
      </c>
      <c r="HE673">
        <v>43690.3</v>
      </c>
      <c r="HF673">
        <v>1.82335</v>
      </c>
      <c r="HG673">
        <v>1.81467</v>
      </c>
      <c r="HH673">
        <v>0.0535809</v>
      </c>
      <c r="HI673">
        <v>0</v>
      </c>
      <c r="HJ673">
        <v>23.126</v>
      </c>
      <c r="HK673">
        <v>999.9</v>
      </c>
      <c r="HL673">
        <v>32.9</v>
      </c>
      <c r="HM673">
        <v>32.9</v>
      </c>
      <c r="HN673">
        <v>18.3519</v>
      </c>
      <c r="HO673">
        <v>63.4113</v>
      </c>
      <c r="HP673">
        <v>19.1186</v>
      </c>
      <c r="HQ673">
        <v>1</v>
      </c>
      <c r="HR673">
        <v>0.156959</v>
      </c>
      <c r="HS673">
        <v>3.1091</v>
      </c>
      <c r="HT673">
        <v>20.1788</v>
      </c>
      <c r="HU673">
        <v>5.22972</v>
      </c>
      <c r="HV673">
        <v>11.974</v>
      </c>
      <c r="HW673">
        <v>4.9707</v>
      </c>
      <c r="HX673">
        <v>3.2897</v>
      </c>
      <c r="HY673">
        <v>9999</v>
      </c>
      <c r="HZ673">
        <v>9999</v>
      </c>
      <c r="IA673">
        <v>9999</v>
      </c>
      <c r="IB673">
        <v>999.9</v>
      </c>
      <c r="IC673">
        <v>4.97298</v>
      </c>
      <c r="ID673">
        <v>1.87755</v>
      </c>
      <c r="IE673">
        <v>1.87562</v>
      </c>
      <c r="IF673">
        <v>1.87851</v>
      </c>
      <c r="IG673">
        <v>1.87516</v>
      </c>
      <c r="IH673">
        <v>1.87869</v>
      </c>
      <c r="II673">
        <v>1.87579</v>
      </c>
      <c r="IJ673">
        <v>1.87699</v>
      </c>
      <c r="IK673">
        <v>0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1.59</v>
      </c>
      <c r="IY673">
        <v>0.1271</v>
      </c>
      <c r="IZ673">
        <v>-0.1194416370607354</v>
      </c>
      <c r="JA673">
        <v>0.002211305909277446</v>
      </c>
      <c r="JB673">
        <v>-1.416678044876584E-06</v>
      </c>
      <c r="JC673">
        <v>5.589822708492042E-10</v>
      </c>
      <c r="JD673">
        <v>-0.0366444106193515</v>
      </c>
      <c r="JE673">
        <v>-0.003883289402147765</v>
      </c>
      <c r="JF673">
        <v>0.001294046794190009</v>
      </c>
      <c r="JG673">
        <v>-2.515066912705432E-05</v>
      </c>
      <c r="JH673">
        <v>14</v>
      </c>
      <c r="JI673">
        <v>2052</v>
      </c>
      <c r="JJ673">
        <v>1</v>
      </c>
      <c r="JK673">
        <v>21</v>
      </c>
      <c r="JL673">
        <v>29355637.8</v>
      </c>
      <c r="JM673">
        <v>29355637.8</v>
      </c>
      <c r="JN673">
        <v>2.81006</v>
      </c>
      <c r="JO673">
        <v>2.52075</v>
      </c>
      <c r="JP673">
        <v>1.39893</v>
      </c>
      <c r="JQ673">
        <v>2.32544</v>
      </c>
      <c r="JR673">
        <v>1.44897</v>
      </c>
      <c r="JS673">
        <v>2.54883</v>
      </c>
      <c r="JT673">
        <v>38.4524</v>
      </c>
      <c r="JU673">
        <v>23.8511</v>
      </c>
      <c r="JV673">
        <v>18</v>
      </c>
      <c r="JW673">
        <v>478.649</v>
      </c>
      <c r="JX673">
        <v>442.946</v>
      </c>
      <c r="JY673">
        <v>19.4568</v>
      </c>
      <c r="JZ673">
        <v>29.156</v>
      </c>
      <c r="KA673">
        <v>30.0002</v>
      </c>
      <c r="KB673">
        <v>28.8721</v>
      </c>
      <c r="KC673">
        <v>28.9474</v>
      </c>
      <c r="KD673">
        <v>56.2928</v>
      </c>
      <c r="KE673">
        <v>19.4397</v>
      </c>
      <c r="KF673">
        <v>19.4698</v>
      </c>
      <c r="KG673">
        <v>19.4548</v>
      </c>
      <c r="KH673">
        <v>1355.93</v>
      </c>
      <c r="KI673">
        <v>15.1987</v>
      </c>
      <c r="KJ673">
        <v>101</v>
      </c>
      <c r="KK673">
        <v>100.499</v>
      </c>
    </row>
    <row r="674" spans="1:297">
      <c r="A674">
        <v>658</v>
      </c>
      <c r="B674">
        <v>1761338274.1</v>
      </c>
      <c r="C674">
        <v>10233.5</v>
      </c>
      <c r="D674" t="s">
        <v>1765</v>
      </c>
      <c r="E674" t="s">
        <v>1766</v>
      </c>
      <c r="F674">
        <v>5</v>
      </c>
      <c r="G674" t="s">
        <v>1604</v>
      </c>
      <c r="H674" t="s">
        <v>436</v>
      </c>
      <c r="I674">
        <v>1761338266.260714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1363.096081765511</v>
      </c>
      <c r="AK674">
        <v>1338.389151515151</v>
      </c>
      <c r="AL674">
        <v>3.438200887583345</v>
      </c>
      <c r="AM674">
        <v>65.4957018775858</v>
      </c>
      <c r="AN674">
        <f>(AP674 - AO674 + DY674*1E3/(8.314*(EA674+273.15)) * AR674/DX674 * AQ674) * DX674/(100*DL674) * 1000/(1000 - AP674)</f>
        <v>0</v>
      </c>
      <c r="AO674">
        <v>15.14015291993999</v>
      </c>
      <c r="AP674">
        <v>15.99866303030303</v>
      </c>
      <c r="AQ674">
        <v>1.168578553008518E-05</v>
      </c>
      <c r="AR674">
        <v>115.5068331192676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1761338266.260714</v>
      </c>
      <c r="DR674">
        <v>1292.3225</v>
      </c>
      <c r="DS674">
        <v>1326.246071428571</v>
      </c>
      <c r="DT674">
        <v>15.98740714285714</v>
      </c>
      <c r="DU674">
        <v>15.12762857142857</v>
      </c>
      <c r="DV674">
        <v>1290.745</v>
      </c>
      <c r="DW674">
        <v>15.86046071428572</v>
      </c>
      <c r="DX674">
        <v>500.0138928571428</v>
      </c>
      <c r="DY674">
        <v>90.05854642857142</v>
      </c>
      <c r="DZ674">
        <v>0.04961321428571429</v>
      </c>
      <c r="EA674">
        <v>23.51312142857143</v>
      </c>
      <c r="EB674">
        <v>24.00692857142857</v>
      </c>
      <c r="EC674">
        <v>999.9000000000002</v>
      </c>
      <c r="ED674">
        <v>0</v>
      </c>
      <c r="EE674">
        <v>0</v>
      </c>
      <c r="EF674">
        <v>9999.172857142858</v>
      </c>
      <c r="EG674">
        <v>0</v>
      </c>
      <c r="EH674">
        <v>1130.683928571429</v>
      </c>
      <c r="EI674">
        <v>-33.92375</v>
      </c>
      <c r="EJ674">
        <v>1313.318928571429</v>
      </c>
      <c r="EK674">
        <v>1346.617142857143</v>
      </c>
      <c r="EL674">
        <v>0.8597682500000001</v>
      </c>
      <c r="EM674">
        <v>1326.246071428571</v>
      </c>
      <c r="EN674">
        <v>15.12762857142857</v>
      </c>
      <c r="EO674">
        <v>1.439802142857143</v>
      </c>
      <c r="EP674">
        <v>1.362373214285714</v>
      </c>
      <c r="EQ674">
        <v>12.34343571428571</v>
      </c>
      <c r="ER674">
        <v>11.505175</v>
      </c>
      <c r="ES674">
        <v>1199.987142857143</v>
      </c>
      <c r="ET674">
        <v>0.9669942142857143</v>
      </c>
      <c r="EU674">
        <v>0.03300565</v>
      </c>
      <c r="EV674">
        <v>0</v>
      </c>
      <c r="EW674">
        <v>1416.197142857143</v>
      </c>
      <c r="EX674">
        <v>5.000560000000001</v>
      </c>
      <c r="EY674">
        <v>16926.00714285715</v>
      </c>
      <c r="EZ674">
        <v>10316.67142857143</v>
      </c>
      <c r="FA674">
        <v>37.7655</v>
      </c>
      <c r="FB674">
        <v>40.00442857142857</v>
      </c>
      <c r="FC674">
        <v>38.5</v>
      </c>
      <c r="FD674">
        <v>39.062</v>
      </c>
      <c r="FE674">
        <v>38.75</v>
      </c>
      <c r="FF674">
        <v>1155.547142857143</v>
      </c>
      <c r="FG674">
        <v>39.44</v>
      </c>
      <c r="FH674">
        <v>0</v>
      </c>
      <c r="FI674">
        <v>1761338310.2</v>
      </c>
      <c r="FJ674">
        <v>0</v>
      </c>
      <c r="FK674">
        <v>1416.187307692308</v>
      </c>
      <c r="FL674">
        <v>-3.826666666091302</v>
      </c>
      <c r="FM674">
        <v>-45.50427370254995</v>
      </c>
      <c r="FN674">
        <v>16925.91538461539</v>
      </c>
      <c r="FO674">
        <v>15</v>
      </c>
      <c r="FP674">
        <v>0</v>
      </c>
      <c r="FQ674" t="s">
        <v>439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-33.94370243902439</v>
      </c>
      <c r="GD674">
        <v>0.1810933797909872</v>
      </c>
      <c r="GE674">
        <v>0.08570908961616409</v>
      </c>
      <c r="GF674">
        <v>1</v>
      </c>
      <c r="GG674">
        <v>1416.462647058824</v>
      </c>
      <c r="GH674">
        <v>-3.671657750776766</v>
      </c>
      <c r="GI674">
        <v>0.4211630173664715</v>
      </c>
      <c r="GJ674">
        <v>0</v>
      </c>
      <c r="GK674">
        <v>0.8680380487804876</v>
      </c>
      <c r="GL674">
        <v>-0.1485426480836232</v>
      </c>
      <c r="GM674">
        <v>0.0172421329942888</v>
      </c>
      <c r="GN674">
        <v>0</v>
      </c>
      <c r="GO674">
        <v>1</v>
      </c>
      <c r="GP674">
        <v>3</v>
      </c>
      <c r="GQ674" t="s">
        <v>446</v>
      </c>
      <c r="GR674">
        <v>3.12912</v>
      </c>
      <c r="GS674">
        <v>2.72755</v>
      </c>
      <c r="GT674">
        <v>0.18457</v>
      </c>
      <c r="GU674">
        <v>0.188775</v>
      </c>
      <c r="GV674">
        <v>0.07993310000000001</v>
      </c>
      <c r="GW674">
        <v>0.0773292</v>
      </c>
      <c r="GX674">
        <v>24474.5</v>
      </c>
      <c r="GY674">
        <v>23646.3</v>
      </c>
      <c r="GZ674">
        <v>30558</v>
      </c>
      <c r="HA674">
        <v>29405.7</v>
      </c>
      <c r="HB674">
        <v>38801.5</v>
      </c>
      <c r="HC674">
        <v>35707.7</v>
      </c>
      <c r="HD674">
        <v>46727.5</v>
      </c>
      <c r="HE674">
        <v>43690.5</v>
      </c>
      <c r="HF674">
        <v>1.82372</v>
      </c>
      <c r="HG674">
        <v>1.81432</v>
      </c>
      <c r="HH674">
        <v>0.0533462</v>
      </c>
      <c r="HI674">
        <v>0</v>
      </c>
      <c r="HJ674">
        <v>23.1268</v>
      </c>
      <c r="HK674">
        <v>999.9</v>
      </c>
      <c r="HL674">
        <v>32.9</v>
      </c>
      <c r="HM674">
        <v>32.9</v>
      </c>
      <c r="HN674">
        <v>18.3553</v>
      </c>
      <c r="HO674">
        <v>63.2413</v>
      </c>
      <c r="HP674">
        <v>19.2869</v>
      </c>
      <c r="HQ674">
        <v>1</v>
      </c>
      <c r="HR674">
        <v>0.157005</v>
      </c>
      <c r="HS674">
        <v>3.09985</v>
      </c>
      <c r="HT674">
        <v>20.1789</v>
      </c>
      <c r="HU674">
        <v>5.22957</v>
      </c>
      <c r="HV674">
        <v>11.9742</v>
      </c>
      <c r="HW674">
        <v>4.9707</v>
      </c>
      <c r="HX674">
        <v>3.28955</v>
      </c>
      <c r="HY674">
        <v>9999</v>
      </c>
      <c r="HZ674">
        <v>9999</v>
      </c>
      <c r="IA674">
        <v>9999</v>
      </c>
      <c r="IB674">
        <v>999.9</v>
      </c>
      <c r="IC674">
        <v>4.97294</v>
      </c>
      <c r="ID674">
        <v>1.87758</v>
      </c>
      <c r="IE674">
        <v>1.87561</v>
      </c>
      <c r="IF674">
        <v>1.87851</v>
      </c>
      <c r="IG674">
        <v>1.87515</v>
      </c>
      <c r="IH674">
        <v>1.87872</v>
      </c>
      <c r="II674">
        <v>1.87579</v>
      </c>
      <c r="IJ674">
        <v>1.87698</v>
      </c>
      <c r="IK674">
        <v>0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1.61</v>
      </c>
      <c r="IY674">
        <v>0.1271</v>
      </c>
      <c r="IZ674">
        <v>-0.1194416370607354</v>
      </c>
      <c r="JA674">
        <v>0.002211305909277446</v>
      </c>
      <c r="JB674">
        <v>-1.416678044876584E-06</v>
      </c>
      <c r="JC674">
        <v>5.589822708492042E-10</v>
      </c>
      <c r="JD674">
        <v>-0.0366444106193515</v>
      </c>
      <c r="JE674">
        <v>-0.003883289402147765</v>
      </c>
      <c r="JF674">
        <v>0.001294046794190009</v>
      </c>
      <c r="JG674">
        <v>-2.515066912705432E-05</v>
      </c>
      <c r="JH674">
        <v>14</v>
      </c>
      <c r="JI674">
        <v>2052</v>
      </c>
      <c r="JJ674">
        <v>1</v>
      </c>
      <c r="JK674">
        <v>21</v>
      </c>
      <c r="JL674">
        <v>29355637.9</v>
      </c>
      <c r="JM674">
        <v>29355637.9</v>
      </c>
      <c r="JN674">
        <v>2.83447</v>
      </c>
      <c r="JO674">
        <v>2.52563</v>
      </c>
      <c r="JP674">
        <v>1.39893</v>
      </c>
      <c r="JQ674">
        <v>2.32544</v>
      </c>
      <c r="JR674">
        <v>1.44897</v>
      </c>
      <c r="JS674">
        <v>2.59644</v>
      </c>
      <c r="JT674">
        <v>38.4524</v>
      </c>
      <c r="JU674">
        <v>23.8774</v>
      </c>
      <c r="JV674">
        <v>18</v>
      </c>
      <c r="JW674">
        <v>478.855</v>
      </c>
      <c r="JX674">
        <v>442.728</v>
      </c>
      <c r="JY674">
        <v>19.4518</v>
      </c>
      <c r="JZ674">
        <v>29.156</v>
      </c>
      <c r="KA674">
        <v>30.0001</v>
      </c>
      <c r="KB674">
        <v>28.8721</v>
      </c>
      <c r="KC674">
        <v>28.9474</v>
      </c>
      <c r="KD674">
        <v>56.766</v>
      </c>
      <c r="KE674">
        <v>19.4397</v>
      </c>
      <c r="KF674">
        <v>19.4698</v>
      </c>
      <c r="KG674">
        <v>19.4521</v>
      </c>
      <c r="KH674">
        <v>1369.29</v>
      </c>
      <c r="KI674">
        <v>15.2124</v>
      </c>
      <c r="KJ674">
        <v>100.998</v>
      </c>
      <c r="KK674">
        <v>100.5</v>
      </c>
    </row>
    <row r="675" spans="1:297">
      <c r="A675">
        <v>659</v>
      </c>
      <c r="B675">
        <v>1761338279.1</v>
      </c>
      <c r="C675">
        <v>10238.5</v>
      </c>
      <c r="D675" t="s">
        <v>1767</v>
      </c>
      <c r="E675" t="s">
        <v>1768</v>
      </c>
      <c r="F675">
        <v>5</v>
      </c>
      <c r="G675" t="s">
        <v>1604</v>
      </c>
      <c r="H675" t="s">
        <v>436</v>
      </c>
      <c r="I675">
        <v>1761338271.562963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1380.186451070752</v>
      </c>
      <c r="AK675">
        <v>1355.268545454545</v>
      </c>
      <c r="AL675">
        <v>3.364413288691946</v>
      </c>
      <c r="AM675">
        <v>65.4957018775858</v>
      </c>
      <c r="AN675">
        <f>(AP675 - AO675 + DY675*1E3/(8.314*(EA675+273.15)) * AR675/DX675 * AQ675) * DX675/(100*DL675) * 1000/(1000 - AP675)</f>
        <v>0</v>
      </c>
      <c r="AO675">
        <v>15.14149659327744</v>
      </c>
      <c r="AP675">
        <v>15.9965</v>
      </c>
      <c r="AQ675">
        <v>-6.374048781466646E-06</v>
      </c>
      <c r="AR675">
        <v>115.5068331192676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1761338271.562963</v>
      </c>
      <c r="DR675">
        <v>1310.088888888889</v>
      </c>
      <c r="DS675">
        <v>1343.994444444445</v>
      </c>
      <c r="DT675">
        <v>15.99427407407407</v>
      </c>
      <c r="DU675">
        <v>15.14007777777778</v>
      </c>
      <c r="DV675">
        <v>1308.487777777778</v>
      </c>
      <c r="DW675">
        <v>15.86721111111111</v>
      </c>
      <c r="DX675">
        <v>500.0233703703704</v>
      </c>
      <c r="DY675">
        <v>90.0570925925926</v>
      </c>
      <c r="DZ675">
        <v>0.04959827777777778</v>
      </c>
      <c r="EA675">
        <v>23.5133962962963</v>
      </c>
      <c r="EB675">
        <v>24.00551481481482</v>
      </c>
      <c r="EC675">
        <v>999.9000000000001</v>
      </c>
      <c r="ED675">
        <v>0</v>
      </c>
      <c r="EE675">
        <v>0</v>
      </c>
      <c r="EF675">
        <v>9999.645185185187</v>
      </c>
      <c r="EG675">
        <v>0</v>
      </c>
      <c r="EH675">
        <v>1130.671481481481</v>
      </c>
      <c r="EI675">
        <v>-33.90576296296296</v>
      </c>
      <c r="EJ675">
        <v>1331.382962962963</v>
      </c>
      <c r="EK675">
        <v>1364.655925925926</v>
      </c>
      <c r="EL675">
        <v>0.8541860370370371</v>
      </c>
      <c r="EM675">
        <v>1343.994444444445</v>
      </c>
      <c r="EN675">
        <v>15.14007777777778</v>
      </c>
      <c r="EO675">
        <v>1.440397037037037</v>
      </c>
      <c r="EP675">
        <v>1.363471851851852</v>
      </c>
      <c r="EQ675">
        <v>12.34972962962963</v>
      </c>
      <c r="ER675">
        <v>11.51737777777778</v>
      </c>
      <c r="ES675">
        <v>1200.021481481481</v>
      </c>
      <c r="ET675">
        <v>0.9669952222222223</v>
      </c>
      <c r="EU675">
        <v>0.03300467037037037</v>
      </c>
      <c r="EV675">
        <v>0</v>
      </c>
      <c r="EW675">
        <v>1415.799259259259</v>
      </c>
      <c r="EX675">
        <v>5.000560000000001</v>
      </c>
      <c r="EY675">
        <v>16922.08888888889</v>
      </c>
      <c r="EZ675">
        <v>10316.97407407407</v>
      </c>
      <c r="FA675">
        <v>37.76607407407408</v>
      </c>
      <c r="FB675">
        <v>40</v>
      </c>
      <c r="FC675">
        <v>38.5</v>
      </c>
      <c r="FD675">
        <v>39.062</v>
      </c>
      <c r="FE675">
        <v>38.75</v>
      </c>
      <c r="FF675">
        <v>1155.581481481482</v>
      </c>
      <c r="FG675">
        <v>39.44</v>
      </c>
      <c r="FH675">
        <v>0</v>
      </c>
      <c r="FI675">
        <v>1761338315</v>
      </c>
      <c r="FJ675">
        <v>0</v>
      </c>
      <c r="FK675">
        <v>1415.813076923077</v>
      </c>
      <c r="FL675">
        <v>-4.235897432262849</v>
      </c>
      <c r="FM675">
        <v>-47.30256410117659</v>
      </c>
      <c r="FN675">
        <v>16922.1</v>
      </c>
      <c r="FO675">
        <v>15</v>
      </c>
      <c r="FP675">
        <v>0</v>
      </c>
      <c r="FQ675" t="s">
        <v>439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-33.9254375</v>
      </c>
      <c r="GD675">
        <v>0.129069793621047</v>
      </c>
      <c r="GE675">
        <v>0.06057960749088775</v>
      </c>
      <c r="GF675">
        <v>1</v>
      </c>
      <c r="GG675">
        <v>1416.037352941176</v>
      </c>
      <c r="GH675">
        <v>-4.293200913217989</v>
      </c>
      <c r="GI675">
        <v>0.4802530510882558</v>
      </c>
      <c r="GJ675">
        <v>0</v>
      </c>
      <c r="GK675">
        <v>0.8589825000000001</v>
      </c>
      <c r="GL675">
        <v>-0.05553237523452368</v>
      </c>
      <c r="GM675">
        <v>0.009270568429174125</v>
      </c>
      <c r="GN675">
        <v>1</v>
      </c>
      <c r="GO675">
        <v>2</v>
      </c>
      <c r="GP675">
        <v>3</v>
      </c>
      <c r="GQ675" t="s">
        <v>440</v>
      </c>
      <c r="GR675">
        <v>3.12905</v>
      </c>
      <c r="GS675">
        <v>2.72768</v>
      </c>
      <c r="GT675">
        <v>0.185984</v>
      </c>
      <c r="GU675">
        <v>0.190176</v>
      </c>
      <c r="GV675">
        <v>0.0799298</v>
      </c>
      <c r="GW675">
        <v>0.077364</v>
      </c>
      <c r="GX675">
        <v>24432.1</v>
      </c>
      <c r="GY675">
        <v>23605.2</v>
      </c>
      <c r="GZ675">
        <v>30558.1</v>
      </c>
      <c r="HA675">
        <v>29405.4</v>
      </c>
      <c r="HB675">
        <v>38802.1</v>
      </c>
      <c r="HC675">
        <v>35706.3</v>
      </c>
      <c r="HD675">
        <v>46727.9</v>
      </c>
      <c r="HE675">
        <v>43690.4</v>
      </c>
      <c r="HF675">
        <v>1.82332</v>
      </c>
      <c r="HG675">
        <v>1.8146</v>
      </c>
      <c r="HH675">
        <v>0.0536516</v>
      </c>
      <c r="HI675">
        <v>0</v>
      </c>
      <c r="HJ675">
        <v>23.1279</v>
      </c>
      <c r="HK675">
        <v>999.9</v>
      </c>
      <c r="HL675">
        <v>32.9</v>
      </c>
      <c r="HM675">
        <v>32.9</v>
      </c>
      <c r="HN675">
        <v>18.3522</v>
      </c>
      <c r="HO675">
        <v>63.9113</v>
      </c>
      <c r="HP675">
        <v>19.1827</v>
      </c>
      <c r="HQ675">
        <v>1</v>
      </c>
      <c r="HR675">
        <v>0.157081</v>
      </c>
      <c r="HS675">
        <v>3.12255</v>
      </c>
      <c r="HT675">
        <v>20.1785</v>
      </c>
      <c r="HU675">
        <v>5.22897</v>
      </c>
      <c r="HV675">
        <v>11.974</v>
      </c>
      <c r="HW675">
        <v>4.97045</v>
      </c>
      <c r="HX675">
        <v>3.2895</v>
      </c>
      <c r="HY675">
        <v>9999</v>
      </c>
      <c r="HZ675">
        <v>9999</v>
      </c>
      <c r="IA675">
        <v>9999</v>
      </c>
      <c r="IB675">
        <v>999.9</v>
      </c>
      <c r="IC675">
        <v>4.97296</v>
      </c>
      <c r="ID675">
        <v>1.87757</v>
      </c>
      <c r="IE675">
        <v>1.87561</v>
      </c>
      <c r="IF675">
        <v>1.87849</v>
      </c>
      <c r="IG675">
        <v>1.87515</v>
      </c>
      <c r="IH675">
        <v>1.87869</v>
      </c>
      <c r="II675">
        <v>1.87579</v>
      </c>
      <c r="IJ675">
        <v>1.87698</v>
      </c>
      <c r="IK675">
        <v>0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1.63</v>
      </c>
      <c r="IY675">
        <v>0.1271</v>
      </c>
      <c r="IZ675">
        <v>-0.1194416370607354</v>
      </c>
      <c r="JA675">
        <v>0.002211305909277446</v>
      </c>
      <c r="JB675">
        <v>-1.416678044876584E-06</v>
      </c>
      <c r="JC675">
        <v>5.589822708492042E-10</v>
      </c>
      <c r="JD675">
        <v>-0.0366444106193515</v>
      </c>
      <c r="JE675">
        <v>-0.003883289402147765</v>
      </c>
      <c r="JF675">
        <v>0.001294046794190009</v>
      </c>
      <c r="JG675">
        <v>-2.515066912705432E-05</v>
      </c>
      <c r="JH675">
        <v>14</v>
      </c>
      <c r="JI675">
        <v>2052</v>
      </c>
      <c r="JJ675">
        <v>1</v>
      </c>
      <c r="JK675">
        <v>21</v>
      </c>
      <c r="JL675">
        <v>29355638</v>
      </c>
      <c r="JM675">
        <v>29355638</v>
      </c>
      <c r="JN675">
        <v>2.86255</v>
      </c>
      <c r="JO675">
        <v>2.55737</v>
      </c>
      <c r="JP675">
        <v>1.39893</v>
      </c>
      <c r="JQ675">
        <v>2.32544</v>
      </c>
      <c r="JR675">
        <v>1.44897</v>
      </c>
      <c r="JS675">
        <v>2.56958</v>
      </c>
      <c r="JT675">
        <v>38.4524</v>
      </c>
      <c r="JU675">
        <v>23.8511</v>
      </c>
      <c r="JV675">
        <v>18</v>
      </c>
      <c r="JW675">
        <v>478.635</v>
      </c>
      <c r="JX675">
        <v>442.902</v>
      </c>
      <c r="JY675">
        <v>19.4479</v>
      </c>
      <c r="JZ675">
        <v>29.1572</v>
      </c>
      <c r="KA675">
        <v>30.0002</v>
      </c>
      <c r="KB675">
        <v>28.8721</v>
      </c>
      <c r="KC675">
        <v>28.9478</v>
      </c>
      <c r="KD675">
        <v>57.3618</v>
      </c>
      <c r="KE675">
        <v>19.1623</v>
      </c>
      <c r="KF675">
        <v>19.4698</v>
      </c>
      <c r="KG675">
        <v>19.4445</v>
      </c>
      <c r="KH675">
        <v>1389.33</v>
      </c>
      <c r="KI675">
        <v>15.2277</v>
      </c>
      <c r="KJ675">
        <v>100.999</v>
      </c>
      <c r="KK675">
        <v>100.499</v>
      </c>
    </row>
    <row r="676" spans="1:297">
      <c r="A676">
        <v>660</v>
      </c>
      <c r="B676">
        <v>1761338284.1</v>
      </c>
      <c r="C676">
        <v>10243.5</v>
      </c>
      <c r="D676" t="s">
        <v>1769</v>
      </c>
      <c r="E676" t="s">
        <v>1770</v>
      </c>
      <c r="F676">
        <v>5</v>
      </c>
      <c r="G676" t="s">
        <v>1604</v>
      </c>
      <c r="H676" t="s">
        <v>436</v>
      </c>
      <c r="I676">
        <v>1761338276.581481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1396.972430201782</v>
      </c>
      <c r="AK676">
        <v>1372.188787878788</v>
      </c>
      <c r="AL676">
        <v>3.395107078230038</v>
      </c>
      <c r="AM676">
        <v>65.4957018775858</v>
      </c>
      <c r="AN676">
        <f>(AP676 - AO676 + DY676*1E3/(8.314*(EA676+273.15)) * AR676/DX676 * AQ676) * DX676/(100*DL676) * 1000/(1000 - AP676)</f>
        <v>0</v>
      </c>
      <c r="AO676">
        <v>15.17501638321278</v>
      </c>
      <c r="AP676">
        <v>16.00131575757575</v>
      </c>
      <c r="AQ676">
        <v>-6.754705364259017E-07</v>
      </c>
      <c r="AR676">
        <v>115.5068331192676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1761338276.581481</v>
      </c>
      <c r="DR676">
        <v>1326.847407407407</v>
      </c>
      <c r="DS676">
        <v>1360.788148148148</v>
      </c>
      <c r="DT676">
        <v>15.99734444444444</v>
      </c>
      <c r="DU676">
        <v>15.15442592592593</v>
      </c>
      <c r="DV676">
        <v>1325.223333333334</v>
      </c>
      <c r="DW676">
        <v>15.87022592592593</v>
      </c>
      <c r="DX676">
        <v>499.9827037037037</v>
      </c>
      <c r="DY676">
        <v>90.05682962962963</v>
      </c>
      <c r="DZ676">
        <v>0.04983429259259259</v>
      </c>
      <c r="EA676">
        <v>23.513</v>
      </c>
      <c r="EB676">
        <v>24.0091</v>
      </c>
      <c r="EC676">
        <v>999.9000000000001</v>
      </c>
      <c r="ED676">
        <v>0</v>
      </c>
      <c r="EE676">
        <v>0</v>
      </c>
      <c r="EF676">
        <v>10000.52555555556</v>
      </c>
      <c r="EG676">
        <v>0</v>
      </c>
      <c r="EH676">
        <v>1130.665185185185</v>
      </c>
      <c r="EI676">
        <v>-33.94146296296297</v>
      </c>
      <c r="EJ676">
        <v>1348.418888888889</v>
      </c>
      <c r="EK676">
        <v>1381.728888888889</v>
      </c>
      <c r="EL676">
        <v>0.842905111111111</v>
      </c>
      <c r="EM676">
        <v>1360.788148148148</v>
      </c>
      <c r="EN676">
        <v>15.15442592592593</v>
      </c>
      <c r="EO676">
        <v>1.44067</v>
      </c>
      <c r="EP676">
        <v>1.36476037037037</v>
      </c>
      <c r="EQ676">
        <v>12.35259629629629</v>
      </c>
      <c r="ER676">
        <v>11.53164814814815</v>
      </c>
      <c r="ES676">
        <v>1200.030370370371</v>
      </c>
      <c r="ET676">
        <v>0.9669955185185186</v>
      </c>
      <c r="EU676">
        <v>0.03300437037037037</v>
      </c>
      <c r="EV676">
        <v>0</v>
      </c>
      <c r="EW676">
        <v>1415.495925925926</v>
      </c>
      <c r="EX676">
        <v>5.000560000000001</v>
      </c>
      <c r="EY676">
        <v>16917.92962962963</v>
      </c>
      <c r="EZ676">
        <v>10317.06296296297</v>
      </c>
      <c r="FA676">
        <v>37.77066666666666</v>
      </c>
      <c r="FB676">
        <v>40</v>
      </c>
      <c r="FC676">
        <v>38.5</v>
      </c>
      <c r="FD676">
        <v>39.062</v>
      </c>
      <c r="FE676">
        <v>38.75</v>
      </c>
      <c r="FF676">
        <v>1155.59037037037</v>
      </c>
      <c r="FG676">
        <v>39.44</v>
      </c>
      <c r="FH676">
        <v>0</v>
      </c>
      <c r="FI676">
        <v>1761338320.4</v>
      </c>
      <c r="FJ676">
        <v>0</v>
      </c>
      <c r="FK676">
        <v>1415.4432</v>
      </c>
      <c r="FL676">
        <v>-5.119999989238059</v>
      </c>
      <c r="FM676">
        <v>-56.6153845107584</v>
      </c>
      <c r="FN676">
        <v>16917.312</v>
      </c>
      <c r="FO676">
        <v>15</v>
      </c>
      <c r="FP676">
        <v>0</v>
      </c>
      <c r="FQ676" t="s">
        <v>439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-33.91843902439025</v>
      </c>
      <c r="GD676">
        <v>-0.3328160278744916</v>
      </c>
      <c r="GE676">
        <v>0.08102566554553561</v>
      </c>
      <c r="GF676">
        <v>1</v>
      </c>
      <c r="GG676">
        <v>1415.651764705883</v>
      </c>
      <c r="GH676">
        <v>-4.112757830883858</v>
      </c>
      <c r="GI676">
        <v>0.4751932770137017</v>
      </c>
      <c r="GJ676">
        <v>0</v>
      </c>
      <c r="GK676">
        <v>0.8458112195121952</v>
      </c>
      <c r="GL676">
        <v>-0.1096959721254337</v>
      </c>
      <c r="GM676">
        <v>0.01677778436564575</v>
      </c>
      <c r="GN676">
        <v>0</v>
      </c>
      <c r="GO676">
        <v>1</v>
      </c>
      <c r="GP676">
        <v>3</v>
      </c>
      <c r="GQ676" t="s">
        <v>446</v>
      </c>
      <c r="GR676">
        <v>3.12926</v>
      </c>
      <c r="GS676">
        <v>2.72788</v>
      </c>
      <c r="GT676">
        <v>0.187388</v>
      </c>
      <c r="GU676">
        <v>0.191604</v>
      </c>
      <c r="GV676">
        <v>0.07995380000000001</v>
      </c>
      <c r="GW676">
        <v>0.0775498</v>
      </c>
      <c r="GX676">
        <v>24389.7</v>
      </c>
      <c r="GY676">
        <v>23563.8</v>
      </c>
      <c r="GZ676">
        <v>30557.9</v>
      </c>
      <c r="HA676">
        <v>29405.8</v>
      </c>
      <c r="HB676">
        <v>38800.8</v>
      </c>
      <c r="HC676">
        <v>35699.3</v>
      </c>
      <c r="HD676">
        <v>46727.5</v>
      </c>
      <c r="HE676">
        <v>43690.6</v>
      </c>
      <c r="HF676">
        <v>1.82372</v>
      </c>
      <c r="HG676">
        <v>1.8145</v>
      </c>
      <c r="HH676">
        <v>0.0537783</v>
      </c>
      <c r="HI676">
        <v>0</v>
      </c>
      <c r="HJ676">
        <v>23.1279</v>
      </c>
      <c r="HK676">
        <v>999.9</v>
      </c>
      <c r="HL676">
        <v>32.9</v>
      </c>
      <c r="HM676">
        <v>32.9</v>
      </c>
      <c r="HN676">
        <v>18.3523</v>
      </c>
      <c r="HO676">
        <v>63.3813</v>
      </c>
      <c r="HP676">
        <v>19.0545</v>
      </c>
      <c r="HQ676">
        <v>1</v>
      </c>
      <c r="HR676">
        <v>0.157307</v>
      </c>
      <c r="HS676">
        <v>3.1364</v>
      </c>
      <c r="HT676">
        <v>20.1787</v>
      </c>
      <c r="HU676">
        <v>5.23077</v>
      </c>
      <c r="HV676">
        <v>11.9743</v>
      </c>
      <c r="HW676">
        <v>4.9711</v>
      </c>
      <c r="HX676">
        <v>3.28978</v>
      </c>
      <c r="HY676">
        <v>9999</v>
      </c>
      <c r="HZ676">
        <v>9999</v>
      </c>
      <c r="IA676">
        <v>9999</v>
      </c>
      <c r="IB676">
        <v>999.9</v>
      </c>
      <c r="IC676">
        <v>4.97297</v>
      </c>
      <c r="ID676">
        <v>1.87757</v>
      </c>
      <c r="IE676">
        <v>1.87561</v>
      </c>
      <c r="IF676">
        <v>1.8785</v>
      </c>
      <c r="IG676">
        <v>1.87515</v>
      </c>
      <c r="IH676">
        <v>1.87869</v>
      </c>
      <c r="II676">
        <v>1.87581</v>
      </c>
      <c r="IJ676">
        <v>1.87698</v>
      </c>
      <c r="IK676">
        <v>0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1.66</v>
      </c>
      <c r="IY676">
        <v>0.1272</v>
      </c>
      <c r="IZ676">
        <v>-0.1194416370607354</v>
      </c>
      <c r="JA676">
        <v>0.002211305909277446</v>
      </c>
      <c r="JB676">
        <v>-1.416678044876584E-06</v>
      </c>
      <c r="JC676">
        <v>5.589822708492042E-10</v>
      </c>
      <c r="JD676">
        <v>-0.0366444106193515</v>
      </c>
      <c r="JE676">
        <v>-0.003883289402147765</v>
      </c>
      <c r="JF676">
        <v>0.001294046794190009</v>
      </c>
      <c r="JG676">
        <v>-2.515066912705432E-05</v>
      </c>
      <c r="JH676">
        <v>14</v>
      </c>
      <c r="JI676">
        <v>2052</v>
      </c>
      <c r="JJ676">
        <v>1</v>
      </c>
      <c r="JK676">
        <v>21</v>
      </c>
      <c r="JL676">
        <v>29355638.1</v>
      </c>
      <c r="JM676">
        <v>29355638.1</v>
      </c>
      <c r="JN676">
        <v>2.8894</v>
      </c>
      <c r="JO676">
        <v>2.54028</v>
      </c>
      <c r="JP676">
        <v>1.39893</v>
      </c>
      <c r="JQ676">
        <v>2.32544</v>
      </c>
      <c r="JR676">
        <v>1.44897</v>
      </c>
      <c r="JS676">
        <v>2.53174</v>
      </c>
      <c r="JT676">
        <v>38.4524</v>
      </c>
      <c r="JU676">
        <v>23.8598</v>
      </c>
      <c r="JV676">
        <v>18</v>
      </c>
      <c r="JW676">
        <v>478.865</v>
      </c>
      <c r="JX676">
        <v>442.855</v>
      </c>
      <c r="JY676">
        <v>19.4394</v>
      </c>
      <c r="JZ676">
        <v>29.1586</v>
      </c>
      <c r="KA676">
        <v>30.0002</v>
      </c>
      <c r="KB676">
        <v>28.8738</v>
      </c>
      <c r="KC676">
        <v>28.9499</v>
      </c>
      <c r="KD676">
        <v>57.8627</v>
      </c>
      <c r="KE676">
        <v>19.1623</v>
      </c>
      <c r="KF676">
        <v>19.4698</v>
      </c>
      <c r="KG676">
        <v>19.436</v>
      </c>
      <c r="KH676">
        <v>1402.7</v>
      </c>
      <c r="KI676">
        <v>15.2347</v>
      </c>
      <c r="KJ676">
        <v>100.998</v>
      </c>
      <c r="KK676">
        <v>100.5</v>
      </c>
    </row>
    <row r="677" spans="1:297">
      <c r="A677">
        <v>661</v>
      </c>
      <c r="B677">
        <v>1761338289.1</v>
      </c>
      <c r="C677">
        <v>10248.5</v>
      </c>
      <c r="D677" t="s">
        <v>1771</v>
      </c>
      <c r="E677" t="s">
        <v>1772</v>
      </c>
      <c r="F677">
        <v>5</v>
      </c>
      <c r="G677" t="s">
        <v>1604</v>
      </c>
      <c r="H677" t="s">
        <v>436</v>
      </c>
      <c r="I677">
        <v>1761338281.6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1414.273863663467</v>
      </c>
      <c r="AK677">
        <v>1389.263636363636</v>
      </c>
      <c r="AL677">
        <v>3.423662129675495</v>
      </c>
      <c r="AM677">
        <v>65.4957018775858</v>
      </c>
      <c r="AN677">
        <f>(AP677 - AO677 + DY677*1E3/(8.314*(EA677+273.15)) * AR677/DX677 * AQ677) * DX677/(100*DL677) * 1000/(1000 - AP677)</f>
        <v>0</v>
      </c>
      <c r="AO677">
        <v>15.20139556296214</v>
      </c>
      <c r="AP677">
        <v>16.0146503030303</v>
      </c>
      <c r="AQ677">
        <v>1.919907495487349E-05</v>
      </c>
      <c r="AR677">
        <v>115.5068331192676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1761338281.6</v>
      </c>
      <c r="DR677">
        <v>1343.600370370371</v>
      </c>
      <c r="DS677">
        <v>1377.615925925926</v>
      </c>
      <c r="DT677">
        <v>16.00154444444444</v>
      </c>
      <c r="DU677">
        <v>15.17488518518519</v>
      </c>
      <c r="DV677">
        <v>1341.952962962963</v>
      </c>
      <c r="DW677">
        <v>15.87434074074074</v>
      </c>
      <c r="DX677">
        <v>500.0254074074074</v>
      </c>
      <c r="DY677">
        <v>90.05697037037037</v>
      </c>
      <c r="DZ677">
        <v>0.04992349259259259</v>
      </c>
      <c r="EA677">
        <v>23.51137407407407</v>
      </c>
      <c r="EB677">
        <v>24.00955185185185</v>
      </c>
      <c r="EC677">
        <v>999.9000000000001</v>
      </c>
      <c r="ED677">
        <v>0</v>
      </c>
      <c r="EE677">
        <v>0</v>
      </c>
      <c r="EF677">
        <v>9999.372592592592</v>
      </c>
      <c r="EG677">
        <v>0</v>
      </c>
      <c r="EH677">
        <v>1130.665185185185</v>
      </c>
      <c r="EI677">
        <v>-34.0162962962963</v>
      </c>
      <c r="EJ677">
        <v>1365.449629629629</v>
      </c>
      <c r="EK677">
        <v>1398.844444444445</v>
      </c>
      <c r="EL677">
        <v>0.8266462222222223</v>
      </c>
      <c r="EM677">
        <v>1377.615925925926</v>
      </c>
      <c r="EN677">
        <v>15.17488518518519</v>
      </c>
      <c r="EO677">
        <v>1.44104962962963</v>
      </c>
      <c r="EP677">
        <v>1.366604074074074</v>
      </c>
      <c r="EQ677">
        <v>12.35660740740741</v>
      </c>
      <c r="ER677">
        <v>11.55204444444445</v>
      </c>
      <c r="ES677">
        <v>1200.007037037037</v>
      </c>
      <c r="ET677">
        <v>0.9669949259259261</v>
      </c>
      <c r="EU677">
        <v>0.03300497777777778</v>
      </c>
      <c r="EV677">
        <v>0</v>
      </c>
      <c r="EW677">
        <v>1415.133703703704</v>
      </c>
      <c r="EX677">
        <v>5.000560000000001</v>
      </c>
      <c r="EY677">
        <v>16913.55555555555</v>
      </c>
      <c r="EZ677">
        <v>10316.86296296296</v>
      </c>
      <c r="FA677">
        <v>37.77755555555556</v>
      </c>
      <c r="FB677">
        <v>40</v>
      </c>
      <c r="FC677">
        <v>38.5</v>
      </c>
      <c r="FD677">
        <v>39.062</v>
      </c>
      <c r="FE677">
        <v>38.75</v>
      </c>
      <c r="FF677">
        <v>1155.567037037037</v>
      </c>
      <c r="FG677">
        <v>39.44</v>
      </c>
      <c r="FH677">
        <v>0</v>
      </c>
      <c r="FI677">
        <v>1761338325.2</v>
      </c>
      <c r="FJ677">
        <v>0</v>
      </c>
      <c r="FK677">
        <v>1415.0792</v>
      </c>
      <c r="FL677">
        <v>-3.68230770123393</v>
      </c>
      <c r="FM677">
        <v>-52.70769224716036</v>
      </c>
      <c r="FN677">
        <v>16913.06</v>
      </c>
      <c r="FO677">
        <v>15</v>
      </c>
      <c r="FP677">
        <v>0</v>
      </c>
      <c r="FQ677" t="s">
        <v>439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-33.99481707317074</v>
      </c>
      <c r="GD677">
        <v>-0.7673498257840458</v>
      </c>
      <c r="GE677">
        <v>0.1248303842438136</v>
      </c>
      <c r="GF677">
        <v>0</v>
      </c>
      <c r="GG677">
        <v>1415.34705882353</v>
      </c>
      <c r="GH677">
        <v>-4.310771583599323</v>
      </c>
      <c r="GI677">
        <v>0.490656998989553</v>
      </c>
      <c r="GJ677">
        <v>0</v>
      </c>
      <c r="GK677">
        <v>0.8352435365853657</v>
      </c>
      <c r="GL677">
        <v>-0.2064721045296154</v>
      </c>
      <c r="GM677">
        <v>0.02290261326882468</v>
      </c>
      <c r="GN677">
        <v>0</v>
      </c>
      <c r="GO677">
        <v>0</v>
      </c>
      <c r="GP677">
        <v>3</v>
      </c>
      <c r="GQ677" t="s">
        <v>497</v>
      </c>
      <c r="GR677">
        <v>3.12911</v>
      </c>
      <c r="GS677">
        <v>2.72769</v>
      </c>
      <c r="GT677">
        <v>0.188787</v>
      </c>
      <c r="GU677">
        <v>0.192982</v>
      </c>
      <c r="GV677">
        <v>0.0799943</v>
      </c>
      <c r="GW677">
        <v>0.0775614</v>
      </c>
      <c r="GX677">
        <v>24347.2</v>
      </c>
      <c r="GY677">
        <v>23523.8</v>
      </c>
      <c r="GZ677">
        <v>30557.2</v>
      </c>
      <c r="HA677">
        <v>29406</v>
      </c>
      <c r="HB677">
        <v>38798.4</v>
      </c>
      <c r="HC677">
        <v>35699.3</v>
      </c>
      <c r="HD677">
        <v>46726.6</v>
      </c>
      <c r="HE677">
        <v>43691</v>
      </c>
      <c r="HF677">
        <v>1.82353</v>
      </c>
      <c r="HG677">
        <v>1.81467</v>
      </c>
      <c r="HH677">
        <v>0.0535771</v>
      </c>
      <c r="HI677">
        <v>0</v>
      </c>
      <c r="HJ677">
        <v>23.1279</v>
      </c>
      <c r="HK677">
        <v>999.9</v>
      </c>
      <c r="HL677">
        <v>32.9</v>
      </c>
      <c r="HM677">
        <v>32.9</v>
      </c>
      <c r="HN677">
        <v>18.3538</v>
      </c>
      <c r="HO677">
        <v>63.6913</v>
      </c>
      <c r="HP677">
        <v>19.0304</v>
      </c>
      <c r="HQ677">
        <v>1</v>
      </c>
      <c r="HR677">
        <v>0.157226</v>
      </c>
      <c r="HS677">
        <v>3.15964</v>
      </c>
      <c r="HT677">
        <v>20.178</v>
      </c>
      <c r="HU677">
        <v>5.23017</v>
      </c>
      <c r="HV677">
        <v>11.9742</v>
      </c>
      <c r="HW677">
        <v>4.97085</v>
      </c>
      <c r="HX677">
        <v>3.28963</v>
      </c>
      <c r="HY677">
        <v>9999</v>
      </c>
      <c r="HZ677">
        <v>9999</v>
      </c>
      <c r="IA677">
        <v>9999</v>
      </c>
      <c r="IB677">
        <v>999.9</v>
      </c>
      <c r="IC677">
        <v>4.97298</v>
      </c>
      <c r="ID677">
        <v>1.87757</v>
      </c>
      <c r="IE677">
        <v>1.87561</v>
      </c>
      <c r="IF677">
        <v>1.87851</v>
      </c>
      <c r="IG677">
        <v>1.87515</v>
      </c>
      <c r="IH677">
        <v>1.87868</v>
      </c>
      <c r="II677">
        <v>1.87583</v>
      </c>
      <c r="IJ677">
        <v>1.87698</v>
      </c>
      <c r="IK677">
        <v>0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1.69</v>
      </c>
      <c r="IY677">
        <v>0.1274</v>
      </c>
      <c r="IZ677">
        <v>-0.1194416370607354</v>
      </c>
      <c r="JA677">
        <v>0.002211305909277446</v>
      </c>
      <c r="JB677">
        <v>-1.416678044876584E-06</v>
      </c>
      <c r="JC677">
        <v>5.589822708492042E-10</v>
      </c>
      <c r="JD677">
        <v>-0.0366444106193515</v>
      </c>
      <c r="JE677">
        <v>-0.003883289402147765</v>
      </c>
      <c r="JF677">
        <v>0.001294046794190009</v>
      </c>
      <c r="JG677">
        <v>-2.515066912705432E-05</v>
      </c>
      <c r="JH677">
        <v>14</v>
      </c>
      <c r="JI677">
        <v>2052</v>
      </c>
      <c r="JJ677">
        <v>1</v>
      </c>
      <c r="JK677">
        <v>21</v>
      </c>
      <c r="JL677">
        <v>29355638.2</v>
      </c>
      <c r="JM677">
        <v>29355638.2</v>
      </c>
      <c r="JN677">
        <v>2.91748</v>
      </c>
      <c r="JO677">
        <v>2.5354</v>
      </c>
      <c r="JP677">
        <v>1.39893</v>
      </c>
      <c r="JQ677">
        <v>2.32544</v>
      </c>
      <c r="JR677">
        <v>1.44897</v>
      </c>
      <c r="JS677">
        <v>2.43774</v>
      </c>
      <c r="JT677">
        <v>38.4524</v>
      </c>
      <c r="JU677">
        <v>23.8423</v>
      </c>
      <c r="JV677">
        <v>18</v>
      </c>
      <c r="JW677">
        <v>478.761</v>
      </c>
      <c r="JX677">
        <v>442.965</v>
      </c>
      <c r="JY677">
        <v>19.4291</v>
      </c>
      <c r="JZ677">
        <v>29.1586</v>
      </c>
      <c r="KA677">
        <v>30.0002</v>
      </c>
      <c r="KB677">
        <v>28.8746</v>
      </c>
      <c r="KC677">
        <v>28.9499</v>
      </c>
      <c r="KD677">
        <v>58.4472</v>
      </c>
      <c r="KE677">
        <v>19.1623</v>
      </c>
      <c r="KF677">
        <v>19.4698</v>
      </c>
      <c r="KG677">
        <v>19.4241</v>
      </c>
      <c r="KH677">
        <v>1422.76</v>
      </c>
      <c r="KI677">
        <v>15.2381</v>
      </c>
      <c r="KJ677">
        <v>100.996</v>
      </c>
      <c r="KK677">
        <v>100.501</v>
      </c>
    </row>
    <row r="678" spans="1:297">
      <c r="A678">
        <v>662</v>
      </c>
      <c r="B678">
        <v>1761338294.1</v>
      </c>
      <c r="C678">
        <v>10253.5</v>
      </c>
      <c r="D678" t="s">
        <v>1773</v>
      </c>
      <c r="E678" t="s">
        <v>1774</v>
      </c>
      <c r="F678">
        <v>5</v>
      </c>
      <c r="G678" t="s">
        <v>1604</v>
      </c>
      <c r="H678" t="s">
        <v>436</v>
      </c>
      <c r="I678">
        <v>1761338286.314285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1431.380640031292</v>
      </c>
      <c r="AK678">
        <v>1406.283272727272</v>
      </c>
      <c r="AL678">
        <v>3.403169812837961</v>
      </c>
      <c r="AM678">
        <v>65.4957018775858</v>
      </c>
      <c r="AN678">
        <f>(AP678 - AO678 + DY678*1E3/(8.314*(EA678+273.15)) * AR678/DX678 * AQ678) * DX678/(100*DL678) * 1000/(1000 - AP678)</f>
        <v>0</v>
      </c>
      <c r="AO678">
        <v>15.20341246052948</v>
      </c>
      <c r="AP678">
        <v>16.01674424242424</v>
      </c>
      <c r="AQ678">
        <v>5.053796229097316E-06</v>
      </c>
      <c r="AR678">
        <v>115.5068331192676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1761338286.314285</v>
      </c>
      <c r="DR678">
        <v>1359.336071428571</v>
      </c>
      <c r="DS678">
        <v>1393.4425</v>
      </c>
      <c r="DT678">
        <v>16.00741428571428</v>
      </c>
      <c r="DU678">
        <v>15.19336785714286</v>
      </c>
      <c r="DV678">
        <v>1357.665357142857</v>
      </c>
      <c r="DW678">
        <v>15.88010357142857</v>
      </c>
      <c r="DX678">
        <v>500.01</v>
      </c>
      <c r="DY678">
        <v>90.05698571428572</v>
      </c>
      <c r="DZ678">
        <v>0.05004875714285714</v>
      </c>
      <c r="EA678">
        <v>23.511</v>
      </c>
      <c r="EB678">
        <v>24.01126785714285</v>
      </c>
      <c r="EC678">
        <v>999.9000000000002</v>
      </c>
      <c r="ED678">
        <v>0</v>
      </c>
      <c r="EE678">
        <v>0</v>
      </c>
      <c r="EF678">
        <v>9995.512142857142</v>
      </c>
      <c r="EG678">
        <v>0</v>
      </c>
      <c r="EH678">
        <v>1130.661785714286</v>
      </c>
      <c r="EI678">
        <v>-34.10671071428572</v>
      </c>
      <c r="EJ678">
        <v>1381.449285714286</v>
      </c>
      <c r="EK678">
        <v>1414.940357142857</v>
      </c>
      <c r="EL678">
        <v>0.8140397857142856</v>
      </c>
      <c r="EM678">
        <v>1393.4425</v>
      </c>
      <c r="EN678">
        <v>15.19336785714286</v>
      </c>
      <c r="EO678">
        <v>1.441578214285715</v>
      </c>
      <c r="EP678">
        <v>1.368267857142857</v>
      </c>
      <c r="EQ678">
        <v>12.36219285714286</v>
      </c>
      <c r="ER678">
        <v>11.57045357142857</v>
      </c>
      <c r="ES678">
        <v>1200.013571428572</v>
      </c>
      <c r="ET678">
        <v>0.9669952142857143</v>
      </c>
      <c r="EU678">
        <v>0.03300475357142857</v>
      </c>
      <c r="EV678">
        <v>0</v>
      </c>
      <c r="EW678">
        <v>1414.809285714286</v>
      </c>
      <c r="EX678">
        <v>5.000560000000001</v>
      </c>
      <c r="EY678">
        <v>16909.83571428572</v>
      </c>
      <c r="EZ678">
        <v>10316.92142857143</v>
      </c>
      <c r="FA678">
        <v>37.79207142857143</v>
      </c>
      <c r="FB678">
        <v>40</v>
      </c>
      <c r="FC678">
        <v>38.5</v>
      </c>
      <c r="FD678">
        <v>39.062</v>
      </c>
      <c r="FE678">
        <v>38.75</v>
      </c>
      <c r="FF678">
        <v>1155.573571428572</v>
      </c>
      <c r="FG678">
        <v>39.44</v>
      </c>
      <c r="FH678">
        <v>0</v>
      </c>
      <c r="FI678">
        <v>1761338330</v>
      </c>
      <c r="FJ678">
        <v>0</v>
      </c>
      <c r="FK678">
        <v>1414.7604</v>
      </c>
      <c r="FL678">
        <v>-4.559999996770414</v>
      </c>
      <c r="FM678">
        <v>-46.91538446717283</v>
      </c>
      <c r="FN678">
        <v>16909</v>
      </c>
      <c r="FO678">
        <v>15</v>
      </c>
      <c r="FP678">
        <v>0</v>
      </c>
      <c r="FQ678" t="s">
        <v>439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-34.04329268292683</v>
      </c>
      <c r="GD678">
        <v>-1.258565853658581</v>
      </c>
      <c r="GE678">
        <v>0.1502032125768679</v>
      </c>
      <c r="GF678">
        <v>0</v>
      </c>
      <c r="GG678">
        <v>1415.020588235294</v>
      </c>
      <c r="GH678">
        <v>-3.967914439738426</v>
      </c>
      <c r="GI678">
        <v>0.4523074252324696</v>
      </c>
      <c r="GJ678">
        <v>0</v>
      </c>
      <c r="GK678">
        <v>0.8268619024390245</v>
      </c>
      <c r="GL678">
        <v>-0.1853759581881529</v>
      </c>
      <c r="GM678">
        <v>0.02173875587999446</v>
      </c>
      <c r="GN678">
        <v>0</v>
      </c>
      <c r="GO678">
        <v>0</v>
      </c>
      <c r="GP678">
        <v>3</v>
      </c>
      <c r="GQ678" t="s">
        <v>497</v>
      </c>
      <c r="GR678">
        <v>3.12907</v>
      </c>
      <c r="GS678">
        <v>2.72804</v>
      </c>
      <c r="GT678">
        <v>0.19018</v>
      </c>
      <c r="GU678">
        <v>0.194368</v>
      </c>
      <c r="GV678">
        <v>0.0800023</v>
      </c>
      <c r="GW678">
        <v>0.0775584</v>
      </c>
      <c r="GX678">
        <v>24305.5</v>
      </c>
      <c r="GY678">
        <v>23483</v>
      </c>
      <c r="GZ678">
        <v>30557.4</v>
      </c>
      <c r="HA678">
        <v>29405.6</v>
      </c>
      <c r="HB678">
        <v>38798.4</v>
      </c>
      <c r="HC678">
        <v>35698.9</v>
      </c>
      <c r="HD678">
        <v>46726.9</v>
      </c>
      <c r="HE678">
        <v>43690.2</v>
      </c>
      <c r="HF678">
        <v>1.82348</v>
      </c>
      <c r="HG678">
        <v>1.8146</v>
      </c>
      <c r="HH678">
        <v>0.0536442</v>
      </c>
      <c r="HI678">
        <v>0</v>
      </c>
      <c r="HJ678">
        <v>23.1279</v>
      </c>
      <c r="HK678">
        <v>999.9</v>
      </c>
      <c r="HL678">
        <v>32.9</v>
      </c>
      <c r="HM678">
        <v>32.9</v>
      </c>
      <c r="HN678">
        <v>18.3527</v>
      </c>
      <c r="HO678">
        <v>63.4613</v>
      </c>
      <c r="HP678">
        <v>19.0825</v>
      </c>
      <c r="HQ678">
        <v>1</v>
      </c>
      <c r="HR678">
        <v>0.157414</v>
      </c>
      <c r="HS678">
        <v>3.16567</v>
      </c>
      <c r="HT678">
        <v>20.178</v>
      </c>
      <c r="HU678">
        <v>5.23062</v>
      </c>
      <c r="HV678">
        <v>11.9755</v>
      </c>
      <c r="HW678">
        <v>4.97105</v>
      </c>
      <c r="HX678">
        <v>3.28973</v>
      </c>
      <c r="HY678">
        <v>9999</v>
      </c>
      <c r="HZ678">
        <v>9999</v>
      </c>
      <c r="IA678">
        <v>9999</v>
      </c>
      <c r="IB678">
        <v>999.9</v>
      </c>
      <c r="IC678">
        <v>4.97295</v>
      </c>
      <c r="ID678">
        <v>1.87758</v>
      </c>
      <c r="IE678">
        <v>1.87561</v>
      </c>
      <c r="IF678">
        <v>1.87851</v>
      </c>
      <c r="IG678">
        <v>1.87515</v>
      </c>
      <c r="IH678">
        <v>1.87867</v>
      </c>
      <c r="II678">
        <v>1.87582</v>
      </c>
      <c r="IJ678">
        <v>1.87698</v>
      </c>
      <c r="IK678">
        <v>0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1.71</v>
      </c>
      <c r="IY678">
        <v>0.1275</v>
      </c>
      <c r="IZ678">
        <v>-0.1194416370607354</v>
      </c>
      <c r="JA678">
        <v>0.002211305909277446</v>
      </c>
      <c r="JB678">
        <v>-1.416678044876584E-06</v>
      </c>
      <c r="JC678">
        <v>5.589822708492042E-10</v>
      </c>
      <c r="JD678">
        <v>-0.0366444106193515</v>
      </c>
      <c r="JE678">
        <v>-0.003883289402147765</v>
      </c>
      <c r="JF678">
        <v>0.001294046794190009</v>
      </c>
      <c r="JG678">
        <v>-2.515066912705432E-05</v>
      </c>
      <c r="JH678">
        <v>14</v>
      </c>
      <c r="JI678">
        <v>2052</v>
      </c>
      <c r="JJ678">
        <v>1</v>
      </c>
      <c r="JK678">
        <v>21</v>
      </c>
      <c r="JL678">
        <v>29355638.2</v>
      </c>
      <c r="JM678">
        <v>29355638.2</v>
      </c>
      <c r="JN678">
        <v>2.94312</v>
      </c>
      <c r="JO678">
        <v>2.5293</v>
      </c>
      <c r="JP678">
        <v>1.39893</v>
      </c>
      <c r="JQ678">
        <v>2.32544</v>
      </c>
      <c r="JR678">
        <v>1.44897</v>
      </c>
      <c r="JS678">
        <v>2.51221</v>
      </c>
      <c r="JT678">
        <v>38.4524</v>
      </c>
      <c r="JU678">
        <v>23.8686</v>
      </c>
      <c r="JV678">
        <v>18</v>
      </c>
      <c r="JW678">
        <v>478.733</v>
      </c>
      <c r="JX678">
        <v>442.918</v>
      </c>
      <c r="JY678">
        <v>19.4176</v>
      </c>
      <c r="JZ678">
        <v>29.1586</v>
      </c>
      <c r="KA678">
        <v>30</v>
      </c>
      <c r="KB678">
        <v>28.8746</v>
      </c>
      <c r="KC678">
        <v>28.9499</v>
      </c>
      <c r="KD678">
        <v>58.9479</v>
      </c>
      <c r="KE678">
        <v>19.1623</v>
      </c>
      <c r="KF678">
        <v>19.4698</v>
      </c>
      <c r="KG678">
        <v>19.4143</v>
      </c>
      <c r="KH678">
        <v>1436.11</v>
      </c>
      <c r="KI678">
        <v>15.2433</v>
      </c>
      <c r="KJ678">
        <v>100.996</v>
      </c>
      <c r="KK678">
        <v>100.499</v>
      </c>
    </row>
    <row r="679" spans="1:297">
      <c r="A679">
        <v>663</v>
      </c>
      <c r="B679">
        <v>1761338299.1</v>
      </c>
      <c r="C679">
        <v>10258.5</v>
      </c>
      <c r="D679" t="s">
        <v>1775</v>
      </c>
      <c r="E679" t="s">
        <v>1776</v>
      </c>
      <c r="F679">
        <v>5</v>
      </c>
      <c r="G679" t="s">
        <v>1604</v>
      </c>
      <c r="H679" t="s">
        <v>436</v>
      </c>
      <c r="I679">
        <v>1761338291.6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1448.294635252637</v>
      </c>
      <c r="AK679">
        <v>1423.23793939394</v>
      </c>
      <c r="AL679">
        <v>3.379283867602684</v>
      </c>
      <c r="AM679">
        <v>65.4957018775858</v>
      </c>
      <c r="AN679">
        <f>(AP679 - AO679 + DY679*1E3/(8.314*(EA679+273.15)) * AR679/DX679 * AQ679) * DX679/(100*DL679) * 1000/(1000 - AP679)</f>
        <v>0</v>
      </c>
      <c r="AO679">
        <v>15.20305475511805</v>
      </c>
      <c r="AP679">
        <v>16.01247151515151</v>
      </c>
      <c r="AQ679">
        <v>-5.897621971417608E-06</v>
      </c>
      <c r="AR679">
        <v>115.5068331192676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1761338291.6</v>
      </c>
      <c r="DR679">
        <v>1377.041111111111</v>
      </c>
      <c r="DS679">
        <v>1411.224444444444</v>
      </c>
      <c r="DT679">
        <v>16.01365555555556</v>
      </c>
      <c r="DU679">
        <v>15.2026</v>
      </c>
      <c r="DV679">
        <v>1375.344814814815</v>
      </c>
      <c r="DW679">
        <v>15.88623703703704</v>
      </c>
      <c r="DX679">
        <v>500.0266666666667</v>
      </c>
      <c r="DY679">
        <v>90.05749629629629</v>
      </c>
      <c r="DZ679">
        <v>0.05004194074074074</v>
      </c>
      <c r="EA679">
        <v>23.51067037037037</v>
      </c>
      <c r="EB679">
        <v>24.00718888888889</v>
      </c>
      <c r="EC679">
        <v>999.9000000000001</v>
      </c>
      <c r="ED679">
        <v>0</v>
      </c>
      <c r="EE679">
        <v>0</v>
      </c>
      <c r="EF679">
        <v>9998.781481481481</v>
      </c>
      <c r="EG679">
        <v>0</v>
      </c>
      <c r="EH679">
        <v>1130.643703703704</v>
      </c>
      <c r="EI679">
        <v>-34.18288518518518</v>
      </c>
      <c r="EJ679">
        <v>1399.45037037037</v>
      </c>
      <c r="EK679">
        <v>1433.008888888889</v>
      </c>
      <c r="EL679">
        <v>0.8110557407407407</v>
      </c>
      <c r="EM679">
        <v>1411.224444444444</v>
      </c>
      <c r="EN679">
        <v>15.2026</v>
      </c>
      <c r="EO679">
        <v>1.442148518518519</v>
      </c>
      <c r="EP679">
        <v>1.369107037037037</v>
      </c>
      <c r="EQ679">
        <v>12.36821481481482</v>
      </c>
      <c r="ER679">
        <v>11.57972962962963</v>
      </c>
      <c r="ES679">
        <v>1199.995185185185</v>
      </c>
      <c r="ET679">
        <v>0.9669946666666668</v>
      </c>
      <c r="EU679">
        <v>0.03300525925925926</v>
      </c>
      <c r="EV679">
        <v>0</v>
      </c>
      <c r="EW679">
        <v>1414.438888888889</v>
      </c>
      <c r="EX679">
        <v>5.000560000000001</v>
      </c>
      <c r="EY679">
        <v>16905.34444444445</v>
      </c>
      <c r="EZ679">
        <v>10316.75555555556</v>
      </c>
      <c r="FA679">
        <v>37.79592592592593</v>
      </c>
      <c r="FB679">
        <v>40</v>
      </c>
      <c r="FC679">
        <v>38.5</v>
      </c>
      <c r="FD679">
        <v>39.062</v>
      </c>
      <c r="FE679">
        <v>38.75</v>
      </c>
      <c r="FF679">
        <v>1155.555185185185</v>
      </c>
      <c r="FG679">
        <v>39.44</v>
      </c>
      <c r="FH679">
        <v>0</v>
      </c>
      <c r="FI679">
        <v>1761338335.4</v>
      </c>
      <c r="FJ679">
        <v>0</v>
      </c>
      <c r="FK679">
        <v>1414.41</v>
      </c>
      <c r="FL679">
        <v>-4.215384618102918</v>
      </c>
      <c r="FM679">
        <v>-45.3196580700188</v>
      </c>
      <c r="FN679">
        <v>16904.93076923077</v>
      </c>
      <c r="FO679">
        <v>15</v>
      </c>
      <c r="FP679">
        <v>0</v>
      </c>
      <c r="FQ679" t="s">
        <v>439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-34.11303</v>
      </c>
      <c r="GD679">
        <v>-0.888441275797389</v>
      </c>
      <c r="GE679">
        <v>0.1316337821381729</v>
      </c>
      <c r="GF679">
        <v>0</v>
      </c>
      <c r="GG679">
        <v>1414.633823529412</v>
      </c>
      <c r="GH679">
        <v>-3.858365169963152</v>
      </c>
      <c r="GI679">
        <v>0.4315567899776346</v>
      </c>
      <c r="GJ679">
        <v>0</v>
      </c>
      <c r="GK679">
        <v>0.814194925</v>
      </c>
      <c r="GL679">
        <v>-0.04280063414634233</v>
      </c>
      <c r="GM679">
        <v>0.010824419237048</v>
      </c>
      <c r="GN679">
        <v>1</v>
      </c>
      <c r="GO679">
        <v>1</v>
      </c>
      <c r="GP679">
        <v>3</v>
      </c>
      <c r="GQ679" t="s">
        <v>446</v>
      </c>
      <c r="GR679">
        <v>3.12938</v>
      </c>
      <c r="GS679">
        <v>2.72751</v>
      </c>
      <c r="GT679">
        <v>0.191567</v>
      </c>
      <c r="GU679">
        <v>0.195757</v>
      </c>
      <c r="GV679">
        <v>0.0799889</v>
      </c>
      <c r="GW679">
        <v>0.07756209999999999</v>
      </c>
      <c r="GX679">
        <v>24263.5</v>
      </c>
      <c r="GY679">
        <v>23442.4</v>
      </c>
      <c r="GZ679">
        <v>30557</v>
      </c>
      <c r="HA679">
        <v>29405.5</v>
      </c>
      <c r="HB679">
        <v>38798.4</v>
      </c>
      <c r="HC679">
        <v>35698.6</v>
      </c>
      <c r="HD679">
        <v>46726</v>
      </c>
      <c r="HE679">
        <v>43689.9</v>
      </c>
      <c r="HF679">
        <v>1.8238</v>
      </c>
      <c r="HG679">
        <v>1.81418</v>
      </c>
      <c r="HH679">
        <v>0.0524968</v>
      </c>
      <c r="HI679">
        <v>0</v>
      </c>
      <c r="HJ679">
        <v>23.1279</v>
      </c>
      <c r="HK679">
        <v>999.9</v>
      </c>
      <c r="HL679">
        <v>32.9</v>
      </c>
      <c r="HM679">
        <v>32.9</v>
      </c>
      <c r="HN679">
        <v>18.353</v>
      </c>
      <c r="HO679">
        <v>63.4413</v>
      </c>
      <c r="HP679">
        <v>19.1106</v>
      </c>
      <c r="HQ679">
        <v>1</v>
      </c>
      <c r="HR679">
        <v>0.157411</v>
      </c>
      <c r="HS679">
        <v>3.18334</v>
      </c>
      <c r="HT679">
        <v>20.1777</v>
      </c>
      <c r="HU679">
        <v>5.22912</v>
      </c>
      <c r="HV679">
        <v>11.9742</v>
      </c>
      <c r="HW679">
        <v>4.9706</v>
      </c>
      <c r="HX679">
        <v>3.28965</v>
      </c>
      <c r="HY679">
        <v>9999</v>
      </c>
      <c r="HZ679">
        <v>9999</v>
      </c>
      <c r="IA679">
        <v>9999</v>
      </c>
      <c r="IB679">
        <v>999.9</v>
      </c>
      <c r="IC679">
        <v>4.97295</v>
      </c>
      <c r="ID679">
        <v>1.87758</v>
      </c>
      <c r="IE679">
        <v>1.87561</v>
      </c>
      <c r="IF679">
        <v>1.87849</v>
      </c>
      <c r="IG679">
        <v>1.87515</v>
      </c>
      <c r="IH679">
        <v>1.87866</v>
      </c>
      <c r="II679">
        <v>1.87579</v>
      </c>
      <c r="IJ679">
        <v>1.87698</v>
      </c>
      <c r="IK679">
        <v>0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1.73</v>
      </c>
      <c r="IY679">
        <v>0.1274</v>
      </c>
      <c r="IZ679">
        <v>-0.1194416370607354</v>
      </c>
      <c r="JA679">
        <v>0.002211305909277446</v>
      </c>
      <c r="JB679">
        <v>-1.416678044876584E-06</v>
      </c>
      <c r="JC679">
        <v>5.589822708492042E-10</v>
      </c>
      <c r="JD679">
        <v>-0.0366444106193515</v>
      </c>
      <c r="JE679">
        <v>-0.003883289402147765</v>
      </c>
      <c r="JF679">
        <v>0.001294046794190009</v>
      </c>
      <c r="JG679">
        <v>-2.515066912705432E-05</v>
      </c>
      <c r="JH679">
        <v>14</v>
      </c>
      <c r="JI679">
        <v>2052</v>
      </c>
      <c r="JJ679">
        <v>1</v>
      </c>
      <c r="JK679">
        <v>21</v>
      </c>
      <c r="JL679">
        <v>29355638.3</v>
      </c>
      <c r="JM679">
        <v>29355638.3</v>
      </c>
      <c r="JN679">
        <v>2.97119</v>
      </c>
      <c r="JO679">
        <v>2.51709</v>
      </c>
      <c r="JP679">
        <v>1.39893</v>
      </c>
      <c r="JQ679">
        <v>2.32544</v>
      </c>
      <c r="JR679">
        <v>1.44897</v>
      </c>
      <c r="JS679">
        <v>2.58423</v>
      </c>
      <c r="JT679">
        <v>38.4524</v>
      </c>
      <c r="JU679">
        <v>23.8598</v>
      </c>
      <c r="JV679">
        <v>18</v>
      </c>
      <c r="JW679">
        <v>478.911</v>
      </c>
      <c r="JX679">
        <v>442.653</v>
      </c>
      <c r="JY679">
        <v>19.4069</v>
      </c>
      <c r="JZ679">
        <v>29.1586</v>
      </c>
      <c r="KA679">
        <v>30.0002</v>
      </c>
      <c r="KB679">
        <v>28.8746</v>
      </c>
      <c r="KC679">
        <v>28.9499</v>
      </c>
      <c r="KD679">
        <v>59.5273</v>
      </c>
      <c r="KE679">
        <v>19.1623</v>
      </c>
      <c r="KF679">
        <v>19.4698</v>
      </c>
      <c r="KG679">
        <v>19.4026</v>
      </c>
      <c r="KH679">
        <v>1456.15</v>
      </c>
      <c r="KI679">
        <v>15.2545</v>
      </c>
      <c r="KJ679">
        <v>100.995</v>
      </c>
      <c r="KK679">
        <v>100.499</v>
      </c>
    </row>
    <row r="680" spans="1:297">
      <c r="A680">
        <v>664</v>
      </c>
      <c r="B680">
        <v>1761338304.1</v>
      </c>
      <c r="C680">
        <v>10263.5</v>
      </c>
      <c r="D680" t="s">
        <v>1777</v>
      </c>
      <c r="E680" t="s">
        <v>1778</v>
      </c>
      <c r="F680">
        <v>5</v>
      </c>
      <c r="G680" t="s">
        <v>1604</v>
      </c>
      <c r="H680" t="s">
        <v>436</v>
      </c>
      <c r="I680">
        <v>1761338296.314285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1465.283422659228</v>
      </c>
      <c r="AK680">
        <v>1440.189575757576</v>
      </c>
      <c r="AL680">
        <v>3.38832821122514</v>
      </c>
      <c r="AM680">
        <v>65.4957018775858</v>
      </c>
      <c r="AN680">
        <f>(AP680 - AO680 + DY680*1E3/(8.314*(EA680+273.15)) * AR680/DX680 * AQ680) * DX680/(100*DL680) * 1000/(1000 - AP680)</f>
        <v>0</v>
      </c>
      <c r="AO680">
        <v>15.2020488703757</v>
      </c>
      <c r="AP680">
        <v>16.00811333333332</v>
      </c>
      <c r="AQ680">
        <v>-2.384498582981921E-06</v>
      </c>
      <c r="AR680">
        <v>115.5068331192676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1761338296.314285</v>
      </c>
      <c r="DR680">
        <v>1392.815714285714</v>
      </c>
      <c r="DS680">
        <v>1427.010714285714</v>
      </c>
      <c r="DT680">
        <v>16.01376071428572</v>
      </c>
      <c r="DU680">
        <v>15.20273214285714</v>
      </c>
      <c r="DV680">
        <v>1391.096071428571</v>
      </c>
      <c r="DW680">
        <v>15.88634642857143</v>
      </c>
      <c r="DX680">
        <v>499.9930714285714</v>
      </c>
      <c r="DY680">
        <v>90.05945357142856</v>
      </c>
      <c r="DZ680">
        <v>0.05000972142857141</v>
      </c>
      <c r="EA680">
        <v>23.51031785714286</v>
      </c>
      <c r="EB680">
        <v>24.00236428571429</v>
      </c>
      <c r="EC680">
        <v>999.9000000000002</v>
      </c>
      <c r="ED680">
        <v>0</v>
      </c>
      <c r="EE680">
        <v>0</v>
      </c>
      <c r="EF680">
        <v>9995.651785714286</v>
      </c>
      <c r="EG680">
        <v>0</v>
      </c>
      <c r="EH680">
        <v>1130.631071428571</v>
      </c>
      <c r="EI680">
        <v>-34.19399285714285</v>
      </c>
      <c r="EJ680">
        <v>1415.4825</v>
      </c>
      <c r="EK680">
        <v>1449.038928571429</v>
      </c>
      <c r="EL680">
        <v>0.8110350000000002</v>
      </c>
      <c r="EM680">
        <v>1427.010714285714</v>
      </c>
      <c r="EN680">
        <v>15.20273214285714</v>
      </c>
      <c r="EO680">
        <v>1.44219</v>
      </c>
      <c r="EP680">
        <v>1.369148928571428</v>
      </c>
      <c r="EQ680">
        <v>12.36865357142857</v>
      </c>
      <c r="ER680">
        <v>11.58019642857143</v>
      </c>
      <c r="ES680">
        <v>1200.003571428572</v>
      </c>
      <c r="ET680">
        <v>0.9669949285714287</v>
      </c>
      <c r="EU680">
        <v>0.03300502142857143</v>
      </c>
      <c r="EV680">
        <v>0</v>
      </c>
      <c r="EW680">
        <v>1414.092857142857</v>
      </c>
      <c r="EX680">
        <v>5.000560000000001</v>
      </c>
      <c r="EY680">
        <v>16901.85714285714</v>
      </c>
      <c r="EZ680">
        <v>10316.82857142857</v>
      </c>
      <c r="FA680">
        <v>37.79871428571429</v>
      </c>
      <c r="FB680">
        <v>40.00442857142857</v>
      </c>
      <c r="FC680">
        <v>38.5</v>
      </c>
      <c r="FD680">
        <v>39.062</v>
      </c>
      <c r="FE680">
        <v>38.75</v>
      </c>
      <c r="FF680">
        <v>1155.563571428571</v>
      </c>
      <c r="FG680">
        <v>39.44</v>
      </c>
      <c r="FH680">
        <v>0</v>
      </c>
      <c r="FI680">
        <v>1761338340.2</v>
      </c>
      <c r="FJ680">
        <v>0</v>
      </c>
      <c r="FK680">
        <v>1414.067692307692</v>
      </c>
      <c r="FL680">
        <v>-3.928888885466482</v>
      </c>
      <c r="FM680">
        <v>-42.14700851010668</v>
      </c>
      <c r="FN680">
        <v>16901.26153846154</v>
      </c>
      <c r="FO680">
        <v>15</v>
      </c>
      <c r="FP680">
        <v>0</v>
      </c>
      <c r="FQ680" t="s">
        <v>439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-34.18694390243903</v>
      </c>
      <c r="GD680">
        <v>-0.07560000000001955</v>
      </c>
      <c r="GE680">
        <v>0.05494552534558798</v>
      </c>
      <c r="GF680">
        <v>1</v>
      </c>
      <c r="GG680">
        <v>1414.297352941177</v>
      </c>
      <c r="GH680">
        <v>-4.223834989565169</v>
      </c>
      <c r="GI680">
        <v>0.4444713239180672</v>
      </c>
      <c r="GJ680">
        <v>0</v>
      </c>
      <c r="GK680">
        <v>0.8099978536585366</v>
      </c>
      <c r="GL680">
        <v>0.004689386759580715</v>
      </c>
      <c r="GM680">
        <v>0.003242909944080078</v>
      </c>
      <c r="GN680">
        <v>1</v>
      </c>
      <c r="GO680">
        <v>2</v>
      </c>
      <c r="GP680">
        <v>3</v>
      </c>
      <c r="GQ680" t="s">
        <v>440</v>
      </c>
      <c r="GR680">
        <v>3.12906</v>
      </c>
      <c r="GS680">
        <v>2.72763</v>
      </c>
      <c r="GT680">
        <v>0.192933</v>
      </c>
      <c r="GU680">
        <v>0.197113</v>
      </c>
      <c r="GV680">
        <v>0.0799754</v>
      </c>
      <c r="GW680">
        <v>0.0775638</v>
      </c>
      <c r="GX680">
        <v>24222.6</v>
      </c>
      <c r="GY680">
        <v>23403.3</v>
      </c>
      <c r="GZ680">
        <v>30557.1</v>
      </c>
      <c r="HA680">
        <v>29406</v>
      </c>
      <c r="HB680">
        <v>38799.4</v>
      </c>
      <c r="HC680">
        <v>35699.5</v>
      </c>
      <c r="HD680">
        <v>46726.4</v>
      </c>
      <c r="HE680">
        <v>43691</v>
      </c>
      <c r="HF680">
        <v>1.8235</v>
      </c>
      <c r="HG680">
        <v>1.81457</v>
      </c>
      <c r="HH680">
        <v>0.0529513</v>
      </c>
      <c r="HI680">
        <v>0</v>
      </c>
      <c r="HJ680">
        <v>23.1279</v>
      </c>
      <c r="HK680">
        <v>999.9</v>
      </c>
      <c r="HL680">
        <v>32.9</v>
      </c>
      <c r="HM680">
        <v>32.9</v>
      </c>
      <c r="HN680">
        <v>18.3505</v>
      </c>
      <c r="HO680">
        <v>63.4513</v>
      </c>
      <c r="HP680">
        <v>19.2588</v>
      </c>
      <c r="HQ680">
        <v>1</v>
      </c>
      <c r="HR680">
        <v>0.157208</v>
      </c>
      <c r="HS680">
        <v>2.95087</v>
      </c>
      <c r="HT680">
        <v>20.182</v>
      </c>
      <c r="HU680">
        <v>5.22912</v>
      </c>
      <c r="HV680">
        <v>11.974</v>
      </c>
      <c r="HW680">
        <v>4.97055</v>
      </c>
      <c r="HX680">
        <v>3.28968</v>
      </c>
      <c r="HY680">
        <v>9999</v>
      </c>
      <c r="HZ680">
        <v>9999</v>
      </c>
      <c r="IA680">
        <v>9999</v>
      </c>
      <c r="IB680">
        <v>999.9</v>
      </c>
      <c r="IC680">
        <v>4.97295</v>
      </c>
      <c r="ID680">
        <v>1.87758</v>
      </c>
      <c r="IE680">
        <v>1.87562</v>
      </c>
      <c r="IF680">
        <v>1.87851</v>
      </c>
      <c r="IG680">
        <v>1.87515</v>
      </c>
      <c r="IH680">
        <v>1.87868</v>
      </c>
      <c r="II680">
        <v>1.87581</v>
      </c>
      <c r="IJ680">
        <v>1.87698</v>
      </c>
      <c r="IK680">
        <v>0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1.76</v>
      </c>
      <c r="IY680">
        <v>0.1273</v>
      </c>
      <c r="IZ680">
        <v>-0.1194416370607354</v>
      </c>
      <c r="JA680">
        <v>0.002211305909277446</v>
      </c>
      <c r="JB680">
        <v>-1.416678044876584E-06</v>
      </c>
      <c r="JC680">
        <v>5.589822708492042E-10</v>
      </c>
      <c r="JD680">
        <v>-0.0366444106193515</v>
      </c>
      <c r="JE680">
        <v>-0.003883289402147765</v>
      </c>
      <c r="JF680">
        <v>0.001294046794190009</v>
      </c>
      <c r="JG680">
        <v>-2.515066912705432E-05</v>
      </c>
      <c r="JH680">
        <v>14</v>
      </c>
      <c r="JI680">
        <v>2052</v>
      </c>
      <c r="JJ680">
        <v>1</v>
      </c>
      <c r="JK680">
        <v>21</v>
      </c>
      <c r="JL680">
        <v>29355638.4</v>
      </c>
      <c r="JM680">
        <v>29355638.4</v>
      </c>
      <c r="JN680">
        <v>2.99683</v>
      </c>
      <c r="JO680">
        <v>2.52075</v>
      </c>
      <c r="JP680">
        <v>1.39893</v>
      </c>
      <c r="JQ680">
        <v>2.32544</v>
      </c>
      <c r="JR680">
        <v>1.44897</v>
      </c>
      <c r="JS680">
        <v>2.6062</v>
      </c>
      <c r="JT680">
        <v>38.4524</v>
      </c>
      <c r="JU680">
        <v>23.8861</v>
      </c>
      <c r="JV680">
        <v>18</v>
      </c>
      <c r="JW680">
        <v>478.747</v>
      </c>
      <c r="JX680">
        <v>442.902</v>
      </c>
      <c r="JY680">
        <v>19.416</v>
      </c>
      <c r="JZ680">
        <v>29.1586</v>
      </c>
      <c r="KA680">
        <v>29.9999</v>
      </c>
      <c r="KB680">
        <v>28.8746</v>
      </c>
      <c r="KC680">
        <v>28.9499</v>
      </c>
      <c r="KD680">
        <v>60.023</v>
      </c>
      <c r="KE680">
        <v>19.1623</v>
      </c>
      <c r="KF680">
        <v>19.4698</v>
      </c>
      <c r="KG680">
        <v>19.4464</v>
      </c>
      <c r="KH680">
        <v>1469.51</v>
      </c>
      <c r="KI680">
        <v>15.2691</v>
      </c>
      <c r="KJ680">
        <v>100.995</v>
      </c>
      <c r="KK680">
        <v>100.501</v>
      </c>
    </row>
    <row r="681" spans="1:297">
      <c r="A681">
        <v>665</v>
      </c>
      <c r="B681">
        <v>1761338309.1</v>
      </c>
      <c r="C681">
        <v>10268.5</v>
      </c>
      <c r="D681" t="s">
        <v>1779</v>
      </c>
      <c r="E681" t="s">
        <v>1780</v>
      </c>
      <c r="F681">
        <v>5</v>
      </c>
      <c r="G681" t="s">
        <v>1604</v>
      </c>
      <c r="H681" t="s">
        <v>436</v>
      </c>
      <c r="I681">
        <v>1761338301.6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1482.264130600664</v>
      </c>
      <c r="AK681">
        <v>1457.13406060606</v>
      </c>
      <c r="AL681">
        <v>3.38927723316396</v>
      </c>
      <c r="AM681">
        <v>65.4957018775858</v>
      </c>
      <c r="AN681">
        <f>(AP681 - AO681 + DY681*1E3/(8.314*(EA681+273.15)) * AR681/DX681 * AQ681) * DX681/(100*DL681) * 1000/(1000 - AP681)</f>
        <v>0</v>
      </c>
      <c r="AO681">
        <v>15.20206357046322</v>
      </c>
      <c r="AP681">
        <v>16.00421030303031</v>
      </c>
      <c r="AQ681">
        <v>-4.879878979925531E-06</v>
      </c>
      <c r="AR681">
        <v>115.5068331192676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1761338301.6</v>
      </c>
      <c r="DR681">
        <v>1410.471851851852</v>
      </c>
      <c r="DS681">
        <v>1444.666296296296</v>
      </c>
      <c r="DT681">
        <v>16.01016296296296</v>
      </c>
      <c r="DU681">
        <v>15.20231481481481</v>
      </c>
      <c r="DV681">
        <v>1408.726666666667</v>
      </c>
      <c r="DW681">
        <v>15.88281851851852</v>
      </c>
      <c r="DX681">
        <v>499.9822222222222</v>
      </c>
      <c r="DY681">
        <v>90.06260740740741</v>
      </c>
      <c r="DZ681">
        <v>0.05002011111111111</v>
      </c>
      <c r="EA681">
        <v>23.50953703703704</v>
      </c>
      <c r="EB681">
        <v>23.99791481481482</v>
      </c>
      <c r="EC681">
        <v>999.9000000000001</v>
      </c>
      <c r="ED681">
        <v>0</v>
      </c>
      <c r="EE681">
        <v>0</v>
      </c>
      <c r="EF681">
        <v>9991.651481481482</v>
      </c>
      <c r="EG681">
        <v>0</v>
      </c>
      <c r="EH681">
        <v>1130.614814814815</v>
      </c>
      <c r="EI681">
        <v>-34.19305185185186</v>
      </c>
      <c r="EJ681">
        <v>1433.421481481481</v>
      </c>
      <c r="EK681">
        <v>1466.966666666667</v>
      </c>
      <c r="EL681">
        <v>0.8078535555555556</v>
      </c>
      <c r="EM681">
        <v>1444.666296296296</v>
      </c>
      <c r="EN681">
        <v>15.20231481481481</v>
      </c>
      <c r="EO681">
        <v>1.441917407407407</v>
      </c>
      <c r="EP681">
        <v>1.36916</v>
      </c>
      <c r="EQ681">
        <v>12.36577777777778</v>
      </c>
      <c r="ER681">
        <v>11.58031481481481</v>
      </c>
      <c r="ES681">
        <v>1199.974444444445</v>
      </c>
      <c r="ET681">
        <v>0.9669939999999999</v>
      </c>
      <c r="EU681">
        <v>0.03300586296296296</v>
      </c>
      <c r="EV681">
        <v>0</v>
      </c>
      <c r="EW681">
        <v>1413.724814814815</v>
      </c>
      <c r="EX681">
        <v>5.000560000000001</v>
      </c>
      <c r="EY681">
        <v>16897.54444444444</v>
      </c>
      <c r="EZ681">
        <v>10316.57407407407</v>
      </c>
      <c r="FA681">
        <v>37.80051851851852</v>
      </c>
      <c r="FB681">
        <v>40.00688888888889</v>
      </c>
      <c r="FC681">
        <v>38.5</v>
      </c>
      <c r="FD681">
        <v>39.06666666666666</v>
      </c>
      <c r="FE681">
        <v>38.75</v>
      </c>
      <c r="FF681">
        <v>1155.534444444444</v>
      </c>
      <c r="FG681">
        <v>39.44</v>
      </c>
      <c r="FH681">
        <v>0</v>
      </c>
      <c r="FI681">
        <v>1761338345</v>
      </c>
      <c r="FJ681">
        <v>0</v>
      </c>
      <c r="FK681">
        <v>1413.736538461538</v>
      </c>
      <c r="FL681">
        <v>-4.071452991580387</v>
      </c>
      <c r="FM681">
        <v>-40.21538457238427</v>
      </c>
      <c r="FN681">
        <v>16897.78846153846</v>
      </c>
      <c r="FO681">
        <v>15</v>
      </c>
      <c r="FP681">
        <v>0</v>
      </c>
      <c r="FQ681" t="s">
        <v>439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-34.1929731707317</v>
      </c>
      <c r="GD681">
        <v>-0.09718118466898339</v>
      </c>
      <c r="GE681">
        <v>0.05395979092146241</v>
      </c>
      <c r="GF681">
        <v>1</v>
      </c>
      <c r="GG681">
        <v>1413.899411764706</v>
      </c>
      <c r="GH681">
        <v>-4.070282661449962</v>
      </c>
      <c r="GI681">
        <v>0.44261217372794</v>
      </c>
      <c r="GJ681">
        <v>0</v>
      </c>
      <c r="GK681">
        <v>0.8093432926829269</v>
      </c>
      <c r="GL681">
        <v>-0.03550310801393733</v>
      </c>
      <c r="GM681">
        <v>0.003858651080136578</v>
      </c>
      <c r="GN681">
        <v>1</v>
      </c>
      <c r="GO681">
        <v>2</v>
      </c>
      <c r="GP681">
        <v>3</v>
      </c>
      <c r="GQ681" t="s">
        <v>440</v>
      </c>
      <c r="GR681">
        <v>3.12898</v>
      </c>
      <c r="GS681">
        <v>2.72805</v>
      </c>
      <c r="GT681">
        <v>0.194288</v>
      </c>
      <c r="GU681">
        <v>0.198456</v>
      </c>
      <c r="GV681">
        <v>0.0799628</v>
      </c>
      <c r="GW681">
        <v>0.0775588</v>
      </c>
      <c r="GX681">
        <v>24182.7</v>
      </c>
      <c r="GY681">
        <v>23364.1</v>
      </c>
      <c r="GZ681">
        <v>30558.2</v>
      </c>
      <c r="HA681">
        <v>29406</v>
      </c>
      <c r="HB681">
        <v>38801.2</v>
      </c>
      <c r="HC681">
        <v>35699.6</v>
      </c>
      <c r="HD681">
        <v>46727.9</v>
      </c>
      <c r="HE681">
        <v>43690.8</v>
      </c>
      <c r="HF681">
        <v>1.8235</v>
      </c>
      <c r="HG681">
        <v>1.8148</v>
      </c>
      <c r="HH681">
        <v>0.0527725</v>
      </c>
      <c r="HI681">
        <v>0</v>
      </c>
      <c r="HJ681">
        <v>23.1279</v>
      </c>
      <c r="HK681">
        <v>999.9</v>
      </c>
      <c r="HL681">
        <v>32.9</v>
      </c>
      <c r="HM681">
        <v>32.9</v>
      </c>
      <c r="HN681">
        <v>18.3518</v>
      </c>
      <c r="HO681">
        <v>63.1613</v>
      </c>
      <c r="HP681">
        <v>19.367</v>
      </c>
      <c r="HQ681">
        <v>1</v>
      </c>
      <c r="HR681">
        <v>0.156751</v>
      </c>
      <c r="HS681">
        <v>3.01771</v>
      </c>
      <c r="HT681">
        <v>20.1809</v>
      </c>
      <c r="HU681">
        <v>5.22897</v>
      </c>
      <c r="HV681">
        <v>11.9742</v>
      </c>
      <c r="HW681">
        <v>4.9706</v>
      </c>
      <c r="HX681">
        <v>3.28963</v>
      </c>
      <c r="HY681">
        <v>9999</v>
      </c>
      <c r="HZ681">
        <v>9999</v>
      </c>
      <c r="IA681">
        <v>9999</v>
      </c>
      <c r="IB681">
        <v>999.9</v>
      </c>
      <c r="IC681">
        <v>4.97295</v>
      </c>
      <c r="ID681">
        <v>1.87758</v>
      </c>
      <c r="IE681">
        <v>1.87561</v>
      </c>
      <c r="IF681">
        <v>1.8785</v>
      </c>
      <c r="IG681">
        <v>1.87515</v>
      </c>
      <c r="IH681">
        <v>1.87866</v>
      </c>
      <c r="II681">
        <v>1.87584</v>
      </c>
      <c r="IJ681">
        <v>1.87698</v>
      </c>
      <c r="IK681">
        <v>0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1.78</v>
      </c>
      <c r="IY681">
        <v>0.1272</v>
      </c>
      <c r="IZ681">
        <v>-0.1194416370607354</v>
      </c>
      <c r="JA681">
        <v>0.002211305909277446</v>
      </c>
      <c r="JB681">
        <v>-1.416678044876584E-06</v>
      </c>
      <c r="JC681">
        <v>5.589822708492042E-10</v>
      </c>
      <c r="JD681">
        <v>-0.0366444106193515</v>
      </c>
      <c r="JE681">
        <v>-0.003883289402147765</v>
      </c>
      <c r="JF681">
        <v>0.001294046794190009</v>
      </c>
      <c r="JG681">
        <v>-2.515066912705432E-05</v>
      </c>
      <c r="JH681">
        <v>14</v>
      </c>
      <c r="JI681">
        <v>2052</v>
      </c>
      <c r="JJ681">
        <v>1</v>
      </c>
      <c r="JK681">
        <v>21</v>
      </c>
      <c r="JL681">
        <v>29355638.5</v>
      </c>
      <c r="JM681">
        <v>29355638.5</v>
      </c>
      <c r="JN681">
        <v>3.02612</v>
      </c>
      <c r="JO681">
        <v>2.51953</v>
      </c>
      <c r="JP681">
        <v>1.39893</v>
      </c>
      <c r="JQ681">
        <v>2.32544</v>
      </c>
      <c r="JR681">
        <v>1.44897</v>
      </c>
      <c r="JS681">
        <v>2.62207</v>
      </c>
      <c r="JT681">
        <v>38.4524</v>
      </c>
      <c r="JU681">
        <v>23.8686</v>
      </c>
      <c r="JV681">
        <v>18</v>
      </c>
      <c r="JW681">
        <v>478.747</v>
      </c>
      <c r="JX681">
        <v>443.043</v>
      </c>
      <c r="JY681">
        <v>19.4453</v>
      </c>
      <c r="JZ681">
        <v>29.1597</v>
      </c>
      <c r="KA681">
        <v>29.9999</v>
      </c>
      <c r="KB681">
        <v>28.8746</v>
      </c>
      <c r="KC681">
        <v>28.9499</v>
      </c>
      <c r="KD681">
        <v>60.6095</v>
      </c>
      <c r="KE681">
        <v>18.8902</v>
      </c>
      <c r="KF681">
        <v>19.4698</v>
      </c>
      <c r="KG681">
        <v>19.4487</v>
      </c>
      <c r="KH681">
        <v>1489.54</v>
      </c>
      <c r="KI681">
        <v>15.2835</v>
      </c>
      <c r="KJ681">
        <v>100.999</v>
      </c>
      <c r="KK681">
        <v>100.501</v>
      </c>
    </row>
    <row r="682" spans="1:297">
      <c r="A682">
        <v>666</v>
      </c>
      <c r="B682">
        <v>1761338314.1</v>
      </c>
      <c r="C682">
        <v>10273.5</v>
      </c>
      <c r="D682" t="s">
        <v>1781</v>
      </c>
      <c r="E682" t="s">
        <v>1782</v>
      </c>
      <c r="F682">
        <v>5</v>
      </c>
      <c r="G682" t="s">
        <v>1604</v>
      </c>
      <c r="H682" t="s">
        <v>436</v>
      </c>
      <c r="I682">
        <v>1761338306.314285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1499.299288374992</v>
      </c>
      <c r="AK682">
        <v>1474.104424242423</v>
      </c>
      <c r="AL682">
        <v>3.410338455441341</v>
      </c>
      <c r="AM682">
        <v>65.4957018775858</v>
      </c>
      <c r="AN682">
        <f>(AP682 - AO682 + DY682*1E3/(8.314*(EA682+273.15)) * AR682/DX682 * AQ682) * DX682/(100*DL682) * 1000/(1000 - AP682)</f>
        <v>0</v>
      </c>
      <c r="AO682">
        <v>15.20332201658357</v>
      </c>
      <c r="AP682">
        <v>16.00107575757576</v>
      </c>
      <c r="AQ682">
        <v>-6.057832571987047E-06</v>
      </c>
      <c r="AR682">
        <v>115.5068331192676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1761338306.314285</v>
      </c>
      <c r="DR682">
        <v>1426.185</v>
      </c>
      <c r="DS682">
        <v>1460.456428571429</v>
      </c>
      <c r="DT682">
        <v>16.00617857142857</v>
      </c>
      <c r="DU682">
        <v>15.20381785714286</v>
      </c>
      <c r="DV682">
        <v>1424.415</v>
      </c>
      <c r="DW682">
        <v>15.87890357142857</v>
      </c>
      <c r="DX682">
        <v>499.9948214285714</v>
      </c>
      <c r="DY682">
        <v>90.06401071428571</v>
      </c>
      <c r="DZ682">
        <v>0.04996465714285714</v>
      </c>
      <c r="EA682">
        <v>23.50869285714285</v>
      </c>
      <c r="EB682">
        <v>23.99868214285715</v>
      </c>
      <c r="EC682">
        <v>999.9000000000002</v>
      </c>
      <c r="ED682">
        <v>0</v>
      </c>
      <c r="EE682">
        <v>0</v>
      </c>
      <c r="EF682">
        <v>9995.820357142858</v>
      </c>
      <c r="EG682">
        <v>0</v>
      </c>
      <c r="EH682">
        <v>1130.609642857143</v>
      </c>
      <c r="EI682">
        <v>-34.270475</v>
      </c>
      <c r="EJ682">
        <v>1449.384642857143</v>
      </c>
      <c r="EK682">
        <v>1483.003214285714</v>
      </c>
      <c r="EL682">
        <v>0.8023674642857143</v>
      </c>
      <c r="EM682">
        <v>1460.456428571429</v>
      </c>
      <c r="EN682">
        <v>15.20381785714286</v>
      </c>
      <c r="EO682">
        <v>1.441580714285714</v>
      </c>
      <c r="EP682">
        <v>1.369316071428571</v>
      </c>
      <c r="EQ682">
        <v>12.362225</v>
      </c>
      <c r="ER682">
        <v>11.58203928571429</v>
      </c>
      <c r="ES682">
        <v>1200.003571428572</v>
      </c>
      <c r="ET682">
        <v>0.9669948214285716</v>
      </c>
      <c r="EU682">
        <v>0.03300506428571429</v>
      </c>
      <c r="EV682">
        <v>0</v>
      </c>
      <c r="EW682">
        <v>1413.381785714286</v>
      </c>
      <c r="EX682">
        <v>5.000560000000001</v>
      </c>
      <c r="EY682">
        <v>16894.68214285715</v>
      </c>
      <c r="EZ682">
        <v>10316.82857142857</v>
      </c>
      <c r="FA682">
        <v>37.80757142857143</v>
      </c>
      <c r="FB682">
        <v>40.01771428571428</v>
      </c>
      <c r="FC682">
        <v>38.5</v>
      </c>
      <c r="FD682">
        <v>39.0665</v>
      </c>
      <c r="FE682">
        <v>38.75</v>
      </c>
      <c r="FF682">
        <v>1155.563571428571</v>
      </c>
      <c r="FG682">
        <v>39.44</v>
      </c>
      <c r="FH682">
        <v>0</v>
      </c>
      <c r="FI682">
        <v>1761338350.4</v>
      </c>
      <c r="FJ682">
        <v>0</v>
      </c>
      <c r="FK682">
        <v>1413.3536</v>
      </c>
      <c r="FL682">
        <v>-4.184615385331434</v>
      </c>
      <c r="FM682">
        <v>-42.13076920036004</v>
      </c>
      <c r="FN682">
        <v>16893.9</v>
      </c>
      <c r="FO682">
        <v>15</v>
      </c>
      <c r="FP682">
        <v>0</v>
      </c>
      <c r="FQ682" t="s">
        <v>439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-34.22293414634147</v>
      </c>
      <c r="GD682">
        <v>-0.5287965156794074</v>
      </c>
      <c r="GE682">
        <v>0.0931489251073865</v>
      </c>
      <c r="GF682">
        <v>0</v>
      </c>
      <c r="GG682">
        <v>1413.665</v>
      </c>
      <c r="GH682">
        <v>-4.11016043267244</v>
      </c>
      <c r="GI682">
        <v>0.4652023595104825</v>
      </c>
      <c r="GJ682">
        <v>0</v>
      </c>
      <c r="GK682">
        <v>0.8066554390243901</v>
      </c>
      <c r="GL682">
        <v>-0.055760466898954</v>
      </c>
      <c r="GM682">
        <v>0.005818721572139949</v>
      </c>
      <c r="GN682">
        <v>1</v>
      </c>
      <c r="GO682">
        <v>1</v>
      </c>
      <c r="GP682">
        <v>3</v>
      </c>
      <c r="GQ682" t="s">
        <v>446</v>
      </c>
      <c r="GR682">
        <v>3.12905</v>
      </c>
      <c r="GS682">
        <v>2.72795</v>
      </c>
      <c r="GT682">
        <v>0.195637</v>
      </c>
      <c r="GU682">
        <v>0.199826</v>
      </c>
      <c r="GV682">
        <v>0.0799528</v>
      </c>
      <c r="GW682">
        <v>0.0776352</v>
      </c>
      <c r="GX682">
        <v>24141.6</v>
      </c>
      <c r="GY682">
        <v>23324.5</v>
      </c>
      <c r="GZ682">
        <v>30557.5</v>
      </c>
      <c r="HA682">
        <v>29406.5</v>
      </c>
      <c r="HB682">
        <v>38800.9</v>
      </c>
      <c r="HC682">
        <v>35697.6</v>
      </c>
      <c r="HD682">
        <v>46726.9</v>
      </c>
      <c r="HE682">
        <v>43691.8</v>
      </c>
      <c r="HF682">
        <v>1.8236</v>
      </c>
      <c r="HG682">
        <v>1.81478</v>
      </c>
      <c r="HH682">
        <v>0.0538081</v>
      </c>
      <c r="HI682">
        <v>0</v>
      </c>
      <c r="HJ682">
        <v>23.1279</v>
      </c>
      <c r="HK682">
        <v>999.9</v>
      </c>
      <c r="HL682">
        <v>32.9</v>
      </c>
      <c r="HM682">
        <v>32.9</v>
      </c>
      <c r="HN682">
        <v>18.3528</v>
      </c>
      <c r="HO682">
        <v>63.5913</v>
      </c>
      <c r="HP682">
        <v>19.3109</v>
      </c>
      <c r="HQ682">
        <v>1</v>
      </c>
      <c r="HR682">
        <v>0.156898</v>
      </c>
      <c r="HS682">
        <v>3.04603</v>
      </c>
      <c r="HT682">
        <v>20.1802</v>
      </c>
      <c r="HU682">
        <v>5.22942</v>
      </c>
      <c r="HV682">
        <v>11.974</v>
      </c>
      <c r="HW682">
        <v>4.97065</v>
      </c>
      <c r="HX682">
        <v>3.28955</v>
      </c>
      <c r="HY682">
        <v>9999</v>
      </c>
      <c r="HZ682">
        <v>9999</v>
      </c>
      <c r="IA682">
        <v>9999</v>
      </c>
      <c r="IB682">
        <v>999.9</v>
      </c>
      <c r="IC682">
        <v>4.97294</v>
      </c>
      <c r="ID682">
        <v>1.87756</v>
      </c>
      <c r="IE682">
        <v>1.87561</v>
      </c>
      <c r="IF682">
        <v>1.87849</v>
      </c>
      <c r="IG682">
        <v>1.87515</v>
      </c>
      <c r="IH682">
        <v>1.87866</v>
      </c>
      <c r="II682">
        <v>1.87578</v>
      </c>
      <c r="IJ682">
        <v>1.87698</v>
      </c>
      <c r="IK682">
        <v>0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1.82</v>
      </c>
      <c r="IY682">
        <v>0.1272</v>
      </c>
      <c r="IZ682">
        <v>-0.1194416370607354</v>
      </c>
      <c r="JA682">
        <v>0.002211305909277446</v>
      </c>
      <c r="JB682">
        <v>-1.416678044876584E-06</v>
      </c>
      <c r="JC682">
        <v>5.589822708492042E-10</v>
      </c>
      <c r="JD682">
        <v>-0.0366444106193515</v>
      </c>
      <c r="JE682">
        <v>-0.003883289402147765</v>
      </c>
      <c r="JF682">
        <v>0.001294046794190009</v>
      </c>
      <c r="JG682">
        <v>-2.515066912705432E-05</v>
      </c>
      <c r="JH682">
        <v>14</v>
      </c>
      <c r="JI682">
        <v>2052</v>
      </c>
      <c r="JJ682">
        <v>1</v>
      </c>
      <c r="JK682">
        <v>21</v>
      </c>
      <c r="JL682">
        <v>29355638.6</v>
      </c>
      <c r="JM682">
        <v>29355638.6</v>
      </c>
      <c r="JN682">
        <v>3.05054</v>
      </c>
      <c r="JO682">
        <v>2.52563</v>
      </c>
      <c r="JP682">
        <v>1.39893</v>
      </c>
      <c r="JQ682">
        <v>2.32544</v>
      </c>
      <c r="JR682">
        <v>1.44897</v>
      </c>
      <c r="JS682">
        <v>2.61108</v>
      </c>
      <c r="JT682">
        <v>38.4524</v>
      </c>
      <c r="JU682">
        <v>23.8861</v>
      </c>
      <c r="JV682">
        <v>18</v>
      </c>
      <c r="JW682">
        <v>478.813</v>
      </c>
      <c r="JX682">
        <v>443.039</v>
      </c>
      <c r="JY682">
        <v>19.4521</v>
      </c>
      <c r="JZ682">
        <v>29.161</v>
      </c>
      <c r="KA682">
        <v>30.0001</v>
      </c>
      <c r="KB682">
        <v>28.8763</v>
      </c>
      <c r="KC682">
        <v>28.9515</v>
      </c>
      <c r="KD682">
        <v>61.0911</v>
      </c>
      <c r="KE682">
        <v>18.8902</v>
      </c>
      <c r="KF682">
        <v>19.4698</v>
      </c>
      <c r="KG682">
        <v>19.4496</v>
      </c>
      <c r="KH682">
        <v>1502.9</v>
      </c>
      <c r="KI682">
        <v>15.2967</v>
      </c>
      <c r="KJ682">
        <v>100.997</v>
      </c>
      <c r="KK682">
        <v>100.503</v>
      </c>
    </row>
    <row r="683" spans="1:297">
      <c r="A683">
        <v>667</v>
      </c>
      <c r="B683">
        <v>1761338319.1</v>
      </c>
      <c r="C683">
        <v>10278.5</v>
      </c>
      <c r="D683" t="s">
        <v>1783</v>
      </c>
      <c r="E683" t="s">
        <v>1784</v>
      </c>
      <c r="F683">
        <v>5</v>
      </c>
      <c r="G683" t="s">
        <v>1604</v>
      </c>
      <c r="H683" t="s">
        <v>436</v>
      </c>
      <c r="I683">
        <v>1761338311.6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1516.485825755553</v>
      </c>
      <c r="AK683">
        <v>1491.130545454545</v>
      </c>
      <c r="AL683">
        <v>3.401104053569486</v>
      </c>
      <c r="AM683">
        <v>65.4957018775858</v>
      </c>
      <c r="AN683">
        <f>(AP683 - AO683 + DY683*1E3/(8.314*(EA683+273.15)) * AR683/DX683 * AQ683) * DX683/(100*DL683) * 1000/(1000 - AP683)</f>
        <v>0</v>
      </c>
      <c r="AO683">
        <v>15.22658096166022</v>
      </c>
      <c r="AP683">
        <v>16.00344242424242</v>
      </c>
      <c r="AQ683">
        <v>7.529693869752019E-06</v>
      </c>
      <c r="AR683">
        <v>115.5068331192676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1761338311.6</v>
      </c>
      <c r="DR683">
        <v>1443.835185185186</v>
      </c>
      <c r="DS683">
        <v>1478.192592592593</v>
      </c>
      <c r="DT683">
        <v>16.00368148148148</v>
      </c>
      <c r="DU683">
        <v>15.21213333333333</v>
      </c>
      <c r="DV683">
        <v>1442.036666666667</v>
      </c>
      <c r="DW683">
        <v>15.87644814814815</v>
      </c>
      <c r="DX683">
        <v>500.0058148148148</v>
      </c>
      <c r="DY683">
        <v>90.06427407407408</v>
      </c>
      <c r="DZ683">
        <v>0.04996522962962963</v>
      </c>
      <c r="EA683">
        <v>23.50863703703704</v>
      </c>
      <c r="EB683">
        <v>24.00260740740741</v>
      </c>
      <c r="EC683">
        <v>999.9000000000001</v>
      </c>
      <c r="ED683">
        <v>0</v>
      </c>
      <c r="EE683">
        <v>0</v>
      </c>
      <c r="EF683">
        <v>10004.81037037037</v>
      </c>
      <c r="EG683">
        <v>0</v>
      </c>
      <c r="EH683">
        <v>1130.603333333333</v>
      </c>
      <c r="EI683">
        <v>-34.35741851851852</v>
      </c>
      <c r="EJ683">
        <v>1467.318148148148</v>
      </c>
      <c r="EK683">
        <v>1501.026666666666</v>
      </c>
      <c r="EL683">
        <v>0.7915508518518519</v>
      </c>
      <c r="EM683">
        <v>1478.192592592593</v>
      </c>
      <c r="EN683">
        <v>15.21213333333333</v>
      </c>
      <c r="EO683">
        <v>1.44135962962963</v>
      </c>
      <c r="EP683">
        <v>1.370068888888889</v>
      </c>
      <c r="EQ683">
        <v>12.35989259259259</v>
      </c>
      <c r="ER683">
        <v>11.59035925925926</v>
      </c>
      <c r="ES683">
        <v>1200.031481481481</v>
      </c>
      <c r="ET683">
        <v>0.9669955555555555</v>
      </c>
      <c r="EU683">
        <v>0.03300434814814814</v>
      </c>
      <c r="EV683">
        <v>0</v>
      </c>
      <c r="EW683">
        <v>1413.027407407407</v>
      </c>
      <c r="EX683">
        <v>5.000560000000001</v>
      </c>
      <c r="EY683">
        <v>16891.03703703704</v>
      </c>
      <c r="EZ683">
        <v>10317.07037037037</v>
      </c>
      <c r="FA683">
        <v>37.80511111111111</v>
      </c>
      <c r="FB683">
        <v>40.02525925925925</v>
      </c>
      <c r="FC683">
        <v>38.5</v>
      </c>
      <c r="FD683">
        <v>39.07133333333333</v>
      </c>
      <c r="FE683">
        <v>38.75</v>
      </c>
      <c r="FF683">
        <v>1155.591481481481</v>
      </c>
      <c r="FG683">
        <v>39.44</v>
      </c>
      <c r="FH683">
        <v>0</v>
      </c>
      <c r="FI683">
        <v>1761338355.2</v>
      </c>
      <c r="FJ683">
        <v>0</v>
      </c>
      <c r="FK683">
        <v>1413.0384</v>
      </c>
      <c r="FL683">
        <v>-3.670000017297447</v>
      </c>
      <c r="FM683">
        <v>-46.86923071970569</v>
      </c>
      <c r="FN683">
        <v>16890.4</v>
      </c>
      <c r="FO683">
        <v>15</v>
      </c>
      <c r="FP683">
        <v>0</v>
      </c>
      <c r="FQ683" t="s">
        <v>439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-34.3145</v>
      </c>
      <c r="GD683">
        <v>-1.116074296435215</v>
      </c>
      <c r="GE683">
        <v>0.1401567604505755</v>
      </c>
      <c r="GF683">
        <v>0</v>
      </c>
      <c r="GG683">
        <v>1413.298235294118</v>
      </c>
      <c r="GH683">
        <v>-4.339495801733118</v>
      </c>
      <c r="GI683">
        <v>0.4873123807183485</v>
      </c>
      <c r="GJ683">
        <v>0</v>
      </c>
      <c r="GK683">
        <v>0.796865175</v>
      </c>
      <c r="GL683">
        <v>-0.1185212420262675</v>
      </c>
      <c r="GM683">
        <v>0.01239279928806946</v>
      </c>
      <c r="GN683">
        <v>0</v>
      </c>
      <c r="GO683">
        <v>0</v>
      </c>
      <c r="GP683">
        <v>3</v>
      </c>
      <c r="GQ683" t="s">
        <v>497</v>
      </c>
      <c r="GR683">
        <v>3.12908</v>
      </c>
      <c r="GS683">
        <v>2.72767</v>
      </c>
      <c r="GT683">
        <v>0.196981</v>
      </c>
      <c r="GU683">
        <v>0.201142</v>
      </c>
      <c r="GV683">
        <v>0.0799619</v>
      </c>
      <c r="GW683">
        <v>0.0776592</v>
      </c>
      <c r="GX683">
        <v>24101</v>
      </c>
      <c r="GY683">
        <v>23285.7</v>
      </c>
      <c r="GZ683">
        <v>30557.3</v>
      </c>
      <c r="HA683">
        <v>29406</v>
      </c>
      <c r="HB683">
        <v>38800.3</v>
      </c>
      <c r="HC683">
        <v>35696.3</v>
      </c>
      <c r="HD683">
        <v>46726.5</v>
      </c>
      <c r="HE683">
        <v>43691.3</v>
      </c>
      <c r="HF683">
        <v>1.82337</v>
      </c>
      <c r="HG683">
        <v>1.81485</v>
      </c>
      <c r="HH683">
        <v>0.0528246</v>
      </c>
      <c r="HI683">
        <v>0</v>
      </c>
      <c r="HJ683">
        <v>23.1279</v>
      </c>
      <c r="HK683">
        <v>999.9</v>
      </c>
      <c r="HL683">
        <v>32.9</v>
      </c>
      <c r="HM683">
        <v>32.9</v>
      </c>
      <c r="HN683">
        <v>18.3522</v>
      </c>
      <c r="HO683">
        <v>63.5113</v>
      </c>
      <c r="HP683">
        <v>19.2107</v>
      </c>
      <c r="HQ683">
        <v>1</v>
      </c>
      <c r="HR683">
        <v>0.156987</v>
      </c>
      <c r="HS683">
        <v>3.07049</v>
      </c>
      <c r="HT683">
        <v>20.1801</v>
      </c>
      <c r="HU683">
        <v>5.22957</v>
      </c>
      <c r="HV683">
        <v>11.974</v>
      </c>
      <c r="HW683">
        <v>4.97035</v>
      </c>
      <c r="HX683">
        <v>3.28953</v>
      </c>
      <c r="HY683">
        <v>9999</v>
      </c>
      <c r="HZ683">
        <v>9999</v>
      </c>
      <c r="IA683">
        <v>9999</v>
      </c>
      <c r="IB683">
        <v>999.9</v>
      </c>
      <c r="IC683">
        <v>4.97294</v>
      </c>
      <c r="ID683">
        <v>1.87753</v>
      </c>
      <c r="IE683">
        <v>1.87561</v>
      </c>
      <c r="IF683">
        <v>1.87848</v>
      </c>
      <c r="IG683">
        <v>1.87515</v>
      </c>
      <c r="IH683">
        <v>1.87866</v>
      </c>
      <c r="II683">
        <v>1.87577</v>
      </c>
      <c r="IJ683">
        <v>1.87697</v>
      </c>
      <c r="IK683">
        <v>0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1.84</v>
      </c>
      <c r="IY683">
        <v>0.1273</v>
      </c>
      <c r="IZ683">
        <v>-0.1194416370607354</v>
      </c>
      <c r="JA683">
        <v>0.002211305909277446</v>
      </c>
      <c r="JB683">
        <v>-1.416678044876584E-06</v>
      </c>
      <c r="JC683">
        <v>5.589822708492042E-10</v>
      </c>
      <c r="JD683">
        <v>-0.0366444106193515</v>
      </c>
      <c r="JE683">
        <v>-0.003883289402147765</v>
      </c>
      <c r="JF683">
        <v>0.001294046794190009</v>
      </c>
      <c r="JG683">
        <v>-2.515066912705432E-05</v>
      </c>
      <c r="JH683">
        <v>14</v>
      </c>
      <c r="JI683">
        <v>2052</v>
      </c>
      <c r="JJ683">
        <v>1</v>
      </c>
      <c r="JK683">
        <v>21</v>
      </c>
      <c r="JL683">
        <v>29355638.7</v>
      </c>
      <c r="JM683">
        <v>29355638.7</v>
      </c>
      <c r="JN683">
        <v>3.07861</v>
      </c>
      <c r="JO683">
        <v>2.52075</v>
      </c>
      <c r="JP683">
        <v>1.39893</v>
      </c>
      <c r="JQ683">
        <v>2.32544</v>
      </c>
      <c r="JR683">
        <v>1.44897</v>
      </c>
      <c r="JS683">
        <v>2.59399</v>
      </c>
      <c r="JT683">
        <v>38.4524</v>
      </c>
      <c r="JU683">
        <v>23.8073</v>
      </c>
      <c r="JV683">
        <v>18</v>
      </c>
      <c r="JW683">
        <v>478.694</v>
      </c>
      <c r="JX683">
        <v>443.092</v>
      </c>
      <c r="JY683">
        <v>19.4535</v>
      </c>
      <c r="JZ683">
        <v>29.161</v>
      </c>
      <c r="KA683">
        <v>30.0001</v>
      </c>
      <c r="KB683">
        <v>28.8771</v>
      </c>
      <c r="KC683">
        <v>28.9524</v>
      </c>
      <c r="KD683">
        <v>61.6696</v>
      </c>
      <c r="KE683">
        <v>18.6078</v>
      </c>
      <c r="KF683">
        <v>19.4698</v>
      </c>
      <c r="KG683">
        <v>19.4497</v>
      </c>
      <c r="KH683">
        <v>1522.94</v>
      </c>
      <c r="KI683">
        <v>15.3084</v>
      </c>
      <c r="KJ683">
        <v>100.996</v>
      </c>
      <c r="KK683">
        <v>100.501</v>
      </c>
    </row>
    <row r="684" spans="1:297">
      <c r="A684">
        <v>668</v>
      </c>
      <c r="B684">
        <v>1761338324.1</v>
      </c>
      <c r="C684">
        <v>10283.5</v>
      </c>
      <c r="D684" t="s">
        <v>1785</v>
      </c>
      <c r="E684" t="s">
        <v>1786</v>
      </c>
      <c r="F684">
        <v>5</v>
      </c>
      <c r="G684" t="s">
        <v>1604</v>
      </c>
      <c r="H684" t="s">
        <v>436</v>
      </c>
      <c r="I684">
        <v>1761338316.314285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1533.192714815329</v>
      </c>
      <c r="AK684">
        <v>1508.127515151515</v>
      </c>
      <c r="AL684">
        <v>3.392409093796873</v>
      </c>
      <c r="AM684">
        <v>65.4957018775858</v>
      </c>
      <c r="AN684">
        <f>(AP684 - AO684 + DY684*1E3/(8.314*(EA684+273.15)) * AR684/DX684 * AQ684) * DX684/(100*DL684) * 1000/(1000 - AP684)</f>
        <v>0</v>
      </c>
      <c r="AO684">
        <v>15.23002995994432</v>
      </c>
      <c r="AP684">
        <v>16.00389151515151</v>
      </c>
      <c r="AQ684">
        <v>3.119486674098179E-06</v>
      </c>
      <c r="AR684">
        <v>115.5068331192676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1761338316.314285</v>
      </c>
      <c r="DR684">
        <v>1459.613214285714</v>
      </c>
      <c r="DS684">
        <v>1493.949642857143</v>
      </c>
      <c r="DT684">
        <v>16.0031</v>
      </c>
      <c r="DU684">
        <v>15.22366428571428</v>
      </c>
      <c r="DV684">
        <v>1457.789285714286</v>
      </c>
      <c r="DW684">
        <v>15.87587142857143</v>
      </c>
      <c r="DX684">
        <v>500.0435357142857</v>
      </c>
      <c r="DY684">
        <v>90.06452857142858</v>
      </c>
      <c r="DZ684">
        <v>0.04989044642857143</v>
      </c>
      <c r="EA684">
        <v>23.50872142857143</v>
      </c>
      <c r="EB684">
        <v>24.00231785714286</v>
      </c>
      <c r="EC684">
        <v>999.9000000000002</v>
      </c>
      <c r="ED684">
        <v>0</v>
      </c>
      <c r="EE684">
        <v>0</v>
      </c>
      <c r="EF684">
        <v>10013.32357142857</v>
      </c>
      <c r="EG684">
        <v>0</v>
      </c>
      <c r="EH684">
        <v>1130.5975</v>
      </c>
      <c r="EI684">
        <v>-34.33653214285714</v>
      </c>
      <c r="EJ684">
        <v>1483.352142857143</v>
      </c>
      <c r="EK684">
        <v>1517.045714285714</v>
      </c>
      <c r="EL684">
        <v>0.77943825</v>
      </c>
      <c r="EM684">
        <v>1493.949642857143</v>
      </c>
      <c r="EN684">
        <v>15.22366428571428</v>
      </c>
      <c r="EO684">
        <v>1.441311071428572</v>
      </c>
      <c r="EP684">
        <v>1.371111428571428</v>
      </c>
      <c r="EQ684">
        <v>12.35938214285714</v>
      </c>
      <c r="ER684">
        <v>11.60185714285714</v>
      </c>
      <c r="ES684">
        <v>1200.026785714286</v>
      </c>
      <c r="ET684">
        <v>0.9669954285714287</v>
      </c>
      <c r="EU684">
        <v>0.03300448214285714</v>
      </c>
      <c r="EV684">
        <v>0</v>
      </c>
      <c r="EW684">
        <v>1412.766428571429</v>
      </c>
      <c r="EX684">
        <v>5.000560000000001</v>
      </c>
      <c r="EY684">
        <v>16887.275</v>
      </c>
      <c r="EZ684">
        <v>10317.03214285714</v>
      </c>
      <c r="FA684">
        <v>37.80092857142857</v>
      </c>
      <c r="FB684">
        <v>40.02878571428572</v>
      </c>
      <c r="FC684">
        <v>38.5</v>
      </c>
      <c r="FD684">
        <v>39.0665</v>
      </c>
      <c r="FE684">
        <v>38.75</v>
      </c>
      <c r="FF684">
        <v>1155.586785714286</v>
      </c>
      <c r="FG684">
        <v>39.44</v>
      </c>
      <c r="FH684">
        <v>0</v>
      </c>
      <c r="FI684">
        <v>1761338360</v>
      </c>
      <c r="FJ684">
        <v>0</v>
      </c>
      <c r="FK684">
        <v>1412.7568</v>
      </c>
      <c r="FL684">
        <v>-3.263076929491275</v>
      </c>
      <c r="FM684">
        <v>-55.34615363609008</v>
      </c>
      <c r="FN684">
        <v>16886.472</v>
      </c>
      <c r="FO684">
        <v>15</v>
      </c>
      <c r="FP684">
        <v>0</v>
      </c>
      <c r="FQ684" t="s">
        <v>439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-34.30465365853658</v>
      </c>
      <c r="GD684">
        <v>-0.04066829268302784</v>
      </c>
      <c r="GE684">
        <v>0.1473984695581282</v>
      </c>
      <c r="GF684">
        <v>1</v>
      </c>
      <c r="GG684">
        <v>1412.942352941177</v>
      </c>
      <c r="GH684">
        <v>-3.472574491110021</v>
      </c>
      <c r="GI684">
        <v>0.41965713472624</v>
      </c>
      <c r="GJ684">
        <v>0</v>
      </c>
      <c r="GK684">
        <v>0.7859621219512195</v>
      </c>
      <c r="GL684">
        <v>-0.1597206689895476</v>
      </c>
      <c r="GM684">
        <v>0.0166652034347533</v>
      </c>
      <c r="GN684">
        <v>0</v>
      </c>
      <c r="GO684">
        <v>1</v>
      </c>
      <c r="GP684">
        <v>3</v>
      </c>
      <c r="GQ684" t="s">
        <v>446</v>
      </c>
      <c r="GR684">
        <v>3.12924</v>
      </c>
      <c r="GS684">
        <v>2.72756</v>
      </c>
      <c r="GT684">
        <v>0.198312</v>
      </c>
      <c r="GU684">
        <v>0.202465</v>
      </c>
      <c r="GV684">
        <v>0.079968</v>
      </c>
      <c r="GW684">
        <v>0.0778118</v>
      </c>
      <c r="GX684">
        <v>24061.2</v>
      </c>
      <c r="GY684">
        <v>23247.1</v>
      </c>
      <c r="GZ684">
        <v>30557.5</v>
      </c>
      <c r="HA684">
        <v>29406</v>
      </c>
      <c r="HB684">
        <v>38800.6</v>
      </c>
      <c r="HC684">
        <v>35690.2</v>
      </c>
      <c r="HD684">
        <v>46727</v>
      </c>
      <c r="HE684">
        <v>43691.1</v>
      </c>
      <c r="HF684">
        <v>1.82388</v>
      </c>
      <c r="HG684">
        <v>1.81488</v>
      </c>
      <c r="HH684">
        <v>0.0535175</v>
      </c>
      <c r="HI684">
        <v>0</v>
      </c>
      <c r="HJ684">
        <v>23.1279</v>
      </c>
      <c r="HK684">
        <v>999.9</v>
      </c>
      <c r="HL684">
        <v>32.9</v>
      </c>
      <c r="HM684">
        <v>32.9</v>
      </c>
      <c r="HN684">
        <v>18.3512</v>
      </c>
      <c r="HO684">
        <v>63.3413</v>
      </c>
      <c r="HP684">
        <v>19.0505</v>
      </c>
      <c r="HQ684">
        <v>1</v>
      </c>
      <c r="HR684">
        <v>0.157149</v>
      </c>
      <c r="HS684">
        <v>3.08836</v>
      </c>
      <c r="HT684">
        <v>20.1797</v>
      </c>
      <c r="HU684">
        <v>5.22882</v>
      </c>
      <c r="HV684">
        <v>11.9743</v>
      </c>
      <c r="HW684">
        <v>4.9705</v>
      </c>
      <c r="HX684">
        <v>3.28958</v>
      </c>
      <c r="HY684">
        <v>9999</v>
      </c>
      <c r="HZ684">
        <v>9999</v>
      </c>
      <c r="IA684">
        <v>9999</v>
      </c>
      <c r="IB684">
        <v>999.9</v>
      </c>
      <c r="IC684">
        <v>4.97295</v>
      </c>
      <c r="ID684">
        <v>1.87756</v>
      </c>
      <c r="IE684">
        <v>1.87561</v>
      </c>
      <c r="IF684">
        <v>1.87849</v>
      </c>
      <c r="IG684">
        <v>1.87515</v>
      </c>
      <c r="IH684">
        <v>1.87866</v>
      </c>
      <c r="II684">
        <v>1.87577</v>
      </c>
      <c r="IJ684">
        <v>1.87698</v>
      </c>
      <c r="IK684">
        <v>0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1.87</v>
      </c>
      <c r="IY684">
        <v>0.1272</v>
      </c>
      <c r="IZ684">
        <v>-0.1194416370607354</v>
      </c>
      <c r="JA684">
        <v>0.002211305909277446</v>
      </c>
      <c r="JB684">
        <v>-1.416678044876584E-06</v>
      </c>
      <c r="JC684">
        <v>5.589822708492042E-10</v>
      </c>
      <c r="JD684">
        <v>-0.0366444106193515</v>
      </c>
      <c r="JE684">
        <v>-0.003883289402147765</v>
      </c>
      <c r="JF684">
        <v>0.001294046794190009</v>
      </c>
      <c r="JG684">
        <v>-2.515066912705432E-05</v>
      </c>
      <c r="JH684">
        <v>14</v>
      </c>
      <c r="JI684">
        <v>2052</v>
      </c>
      <c r="JJ684">
        <v>1</v>
      </c>
      <c r="JK684">
        <v>21</v>
      </c>
      <c r="JL684">
        <v>29355638.7</v>
      </c>
      <c r="JM684">
        <v>29355638.7</v>
      </c>
      <c r="JN684">
        <v>3.10425</v>
      </c>
      <c r="JO684">
        <v>2.53418</v>
      </c>
      <c r="JP684">
        <v>1.39893</v>
      </c>
      <c r="JQ684">
        <v>2.32544</v>
      </c>
      <c r="JR684">
        <v>1.44897</v>
      </c>
      <c r="JS684">
        <v>2.52808</v>
      </c>
      <c r="JT684">
        <v>38.4769</v>
      </c>
      <c r="JU684">
        <v>23.8686</v>
      </c>
      <c r="JV684">
        <v>18</v>
      </c>
      <c r="JW684">
        <v>478.969</v>
      </c>
      <c r="JX684">
        <v>443.108</v>
      </c>
      <c r="JY684">
        <v>19.4517</v>
      </c>
      <c r="JZ684">
        <v>29.161</v>
      </c>
      <c r="KA684">
        <v>30.0003</v>
      </c>
      <c r="KB684">
        <v>28.8771</v>
      </c>
      <c r="KC684">
        <v>28.9524</v>
      </c>
      <c r="KD684">
        <v>62.1619</v>
      </c>
      <c r="KE684">
        <v>18.6078</v>
      </c>
      <c r="KF684">
        <v>19.4698</v>
      </c>
      <c r="KG684">
        <v>19.4479</v>
      </c>
      <c r="KH684">
        <v>1536.29</v>
      </c>
      <c r="KI684">
        <v>15.3156</v>
      </c>
      <c r="KJ684">
        <v>100.997</v>
      </c>
      <c r="KK684">
        <v>100.501</v>
      </c>
    </row>
    <row r="685" spans="1:297">
      <c r="A685">
        <v>669</v>
      </c>
      <c r="B685">
        <v>1761338329.1</v>
      </c>
      <c r="C685">
        <v>10288.5</v>
      </c>
      <c r="D685" t="s">
        <v>1787</v>
      </c>
      <c r="E685" t="s">
        <v>1788</v>
      </c>
      <c r="F685">
        <v>5</v>
      </c>
      <c r="G685" t="s">
        <v>1604</v>
      </c>
      <c r="H685" t="s">
        <v>436</v>
      </c>
      <c r="I685">
        <v>1761338321.6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1550.325019977083</v>
      </c>
      <c r="AK685">
        <v>1525.115151515152</v>
      </c>
      <c r="AL685">
        <v>3.413070881376579</v>
      </c>
      <c r="AM685">
        <v>65.4957018775858</v>
      </c>
      <c r="AN685">
        <f>(AP685 - AO685 + DY685*1E3/(8.314*(EA685+273.15)) * AR685/DX685 * AQ685) * DX685/(100*DL685) * 1000/(1000 - AP685)</f>
        <v>0</v>
      </c>
      <c r="AO685">
        <v>15.28896009274119</v>
      </c>
      <c r="AP685">
        <v>16.02107999999999</v>
      </c>
      <c r="AQ685">
        <v>2.272876715237789E-05</v>
      </c>
      <c r="AR685">
        <v>115.5068331192676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1761338321.6</v>
      </c>
      <c r="DR685">
        <v>1477.293333333333</v>
      </c>
      <c r="DS685">
        <v>1511.600370370371</v>
      </c>
      <c r="DT685">
        <v>16.00664814814815</v>
      </c>
      <c r="DU685">
        <v>15.2517962962963</v>
      </c>
      <c r="DV685">
        <v>1475.439259259259</v>
      </c>
      <c r="DW685">
        <v>15.87936296296296</v>
      </c>
      <c r="DX685">
        <v>500.0540370370371</v>
      </c>
      <c r="DY685">
        <v>90.06477777777779</v>
      </c>
      <c r="DZ685">
        <v>0.0498379962962963</v>
      </c>
      <c r="EA685">
        <v>23.5087925925926</v>
      </c>
      <c r="EB685">
        <v>24.00612222222222</v>
      </c>
      <c r="EC685">
        <v>999.9000000000001</v>
      </c>
      <c r="ED685">
        <v>0</v>
      </c>
      <c r="EE685">
        <v>0</v>
      </c>
      <c r="EF685">
        <v>10002.15518518519</v>
      </c>
      <c r="EG685">
        <v>0</v>
      </c>
      <c r="EH685">
        <v>1130.599259259259</v>
      </c>
      <c r="EI685">
        <v>-34.30789259259259</v>
      </c>
      <c r="EJ685">
        <v>1501.324444444444</v>
      </c>
      <c r="EK685">
        <v>1535.013703703704</v>
      </c>
      <c r="EL685">
        <v>0.7548620740740739</v>
      </c>
      <c r="EM685">
        <v>1511.600370370371</v>
      </c>
      <c r="EN685">
        <v>15.2517962962963</v>
      </c>
      <c r="EO685">
        <v>1.441635925925926</v>
      </c>
      <c r="EP685">
        <v>1.373648518518519</v>
      </c>
      <c r="EQ685">
        <v>12.36281111111111</v>
      </c>
      <c r="ER685">
        <v>11.62981111111111</v>
      </c>
      <c r="ES685">
        <v>1199.999259259259</v>
      </c>
      <c r="ET685">
        <v>0.9669947037037038</v>
      </c>
      <c r="EU685">
        <v>0.03300524444444444</v>
      </c>
      <c r="EV685">
        <v>0</v>
      </c>
      <c r="EW685">
        <v>1412.434074074074</v>
      </c>
      <c r="EX685">
        <v>5.000560000000001</v>
      </c>
      <c r="EY685">
        <v>16882.85555555556</v>
      </c>
      <c r="EZ685">
        <v>10316.79259259259</v>
      </c>
      <c r="FA685">
        <v>37.80281481481482</v>
      </c>
      <c r="FB685">
        <v>40.03674074074073</v>
      </c>
      <c r="FC685">
        <v>38.5</v>
      </c>
      <c r="FD685">
        <v>39.07133333333333</v>
      </c>
      <c r="FE685">
        <v>38.75</v>
      </c>
      <c r="FF685">
        <v>1155.559259259259</v>
      </c>
      <c r="FG685">
        <v>39.44</v>
      </c>
      <c r="FH685">
        <v>0</v>
      </c>
      <c r="FI685">
        <v>1761338365.4</v>
      </c>
      <c r="FJ685">
        <v>0</v>
      </c>
      <c r="FK685">
        <v>1412.43</v>
      </c>
      <c r="FL685">
        <v>-3.849572667235385</v>
      </c>
      <c r="FM685">
        <v>-44.62222215445123</v>
      </c>
      <c r="FN685">
        <v>16882.41538461539</v>
      </c>
      <c r="FO685">
        <v>15</v>
      </c>
      <c r="FP685">
        <v>0</v>
      </c>
      <c r="FQ685" t="s">
        <v>439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-34.32348780487805</v>
      </c>
      <c r="GD685">
        <v>0.4882578397212554</v>
      </c>
      <c r="GE685">
        <v>0.1391009656032867</v>
      </c>
      <c r="GF685">
        <v>1</v>
      </c>
      <c r="GG685">
        <v>1412.627352941176</v>
      </c>
      <c r="GH685">
        <v>-3.810695194031436</v>
      </c>
      <c r="GI685">
        <v>0.4492497590658792</v>
      </c>
      <c r="GJ685">
        <v>0</v>
      </c>
      <c r="GK685">
        <v>0.7666329756097561</v>
      </c>
      <c r="GL685">
        <v>-0.2609345226480835</v>
      </c>
      <c r="GM685">
        <v>0.02714673281647648</v>
      </c>
      <c r="GN685">
        <v>0</v>
      </c>
      <c r="GO685">
        <v>1</v>
      </c>
      <c r="GP685">
        <v>3</v>
      </c>
      <c r="GQ685" t="s">
        <v>446</v>
      </c>
      <c r="GR685">
        <v>3.12905</v>
      </c>
      <c r="GS685">
        <v>2.72759</v>
      </c>
      <c r="GT685">
        <v>0.199627</v>
      </c>
      <c r="GU685">
        <v>0.203776</v>
      </c>
      <c r="GV685">
        <v>0.08002769999999999</v>
      </c>
      <c r="GW685">
        <v>0.07790229999999999</v>
      </c>
      <c r="GX685">
        <v>24021.7</v>
      </c>
      <c r="GY685">
        <v>23208.6</v>
      </c>
      <c r="GZ685">
        <v>30557.5</v>
      </c>
      <c r="HA685">
        <v>29405.7</v>
      </c>
      <c r="HB685">
        <v>38798.2</v>
      </c>
      <c r="HC685">
        <v>35686.6</v>
      </c>
      <c r="HD685">
        <v>46727.1</v>
      </c>
      <c r="HE685">
        <v>43690.9</v>
      </c>
      <c r="HF685">
        <v>1.8235</v>
      </c>
      <c r="HG685">
        <v>1.81525</v>
      </c>
      <c r="HH685">
        <v>0.0540242</v>
      </c>
      <c r="HI685">
        <v>0</v>
      </c>
      <c r="HJ685">
        <v>23.1279</v>
      </c>
      <c r="HK685">
        <v>999.9</v>
      </c>
      <c r="HL685">
        <v>32.9</v>
      </c>
      <c r="HM685">
        <v>32.9</v>
      </c>
      <c r="HN685">
        <v>18.3527</v>
      </c>
      <c r="HO685">
        <v>63.2613</v>
      </c>
      <c r="HP685">
        <v>18.9984</v>
      </c>
      <c r="HQ685">
        <v>1</v>
      </c>
      <c r="HR685">
        <v>0.157373</v>
      </c>
      <c r="HS685">
        <v>3.103</v>
      </c>
      <c r="HT685">
        <v>20.1793</v>
      </c>
      <c r="HU685">
        <v>5.22972</v>
      </c>
      <c r="HV685">
        <v>11.9742</v>
      </c>
      <c r="HW685">
        <v>4.9706</v>
      </c>
      <c r="HX685">
        <v>3.28968</v>
      </c>
      <c r="HY685">
        <v>9999</v>
      </c>
      <c r="HZ685">
        <v>9999</v>
      </c>
      <c r="IA685">
        <v>9999</v>
      </c>
      <c r="IB685">
        <v>999.9</v>
      </c>
      <c r="IC685">
        <v>4.97293</v>
      </c>
      <c r="ID685">
        <v>1.87752</v>
      </c>
      <c r="IE685">
        <v>1.87561</v>
      </c>
      <c r="IF685">
        <v>1.87848</v>
      </c>
      <c r="IG685">
        <v>1.87515</v>
      </c>
      <c r="IH685">
        <v>1.87866</v>
      </c>
      <c r="II685">
        <v>1.87579</v>
      </c>
      <c r="IJ685">
        <v>1.87698</v>
      </c>
      <c r="IK685">
        <v>0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1.9</v>
      </c>
      <c r="IY685">
        <v>0.1276</v>
      </c>
      <c r="IZ685">
        <v>-0.1194416370607354</v>
      </c>
      <c r="JA685">
        <v>0.002211305909277446</v>
      </c>
      <c r="JB685">
        <v>-1.416678044876584E-06</v>
      </c>
      <c r="JC685">
        <v>5.589822708492042E-10</v>
      </c>
      <c r="JD685">
        <v>-0.0366444106193515</v>
      </c>
      <c r="JE685">
        <v>-0.003883289402147765</v>
      </c>
      <c r="JF685">
        <v>0.001294046794190009</v>
      </c>
      <c r="JG685">
        <v>-2.515066912705432E-05</v>
      </c>
      <c r="JH685">
        <v>14</v>
      </c>
      <c r="JI685">
        <v>2052</v>
      </c>
      <c r="JJ685">
        <v>1</v>
      </c>
      <c r="JK685">
        <v>21</v>
      </c>
      <c r="JL685">
        <v>29355638.8</v>
      </c>
      <c r="JM685">
        <v>29355638.8</v>
      </c>
      <c r="JN685">
        <v>3.13232</v>
      </c>
      <c r="JO685">
        <v>2.5293</v>
      </c>
      <c r="JP685">
        <v>1.39893</v>
      </c>
      <c r="JQ685">
        <v>2.32544</v>
      </c>
      <c r="JR685">
        <v>1.44897</v>
      </c>
      <c r="JS685">
        <v>2.48901</v>
      </c>
      <c r="JT685">
        <v>38.4524</v>
      </c>
      <c r="JU685">
        <v>23.8423</v>
      </c>
      <c r="JV685">
        <v>18</v>
      </c>
      <c r="JW685">
        <v>478.763</v>
      </c>
      <c r="JX685">
        <v>443.342</v>
      </c>
      <c r="JY685">
        <v>19.4486</v>
      </c>
      <c r="JZ685">
        <v>29.161</v>
      </c>
      <c r="KA685">
        <v>30.0002</v>
      </c>
      <c r="KB685">
        <v>28.8771</v>
      </c>
      <c r="KC685">
        <v>28.9524</v>
      </c>
      <c r="KD685">
        <v>62.739</v>
      </c>
      <c r="KE685">
        <v>18.6078</v>
      </c>
      <c r="KF685">
        <v>19.4698</v>
      </c>
      <c r="KG685">
        <v>19.4451</v>
      </c>
      <c r="KH685">
        <v>1556.33</v>
      </c>
      <c r="KI685">
        <v>15.3101</v>
      </c>
      <c r="KJ685">
        <v>100.997</v>
      </c>
      <c r="KK685">
        <v>100.5</v>
      </c>
    </row>
    <row r="686" spans="1:297">
      <c r="A686">
        <v>670</v>
      </c>
      <c r="B686">
        <v>1761338334.1</v>
      </c>
      <c r="C686">
        <v>10293.5</v>
      </c>
      <c r="D686" t="s">
        <v>1789</v>
      </c>
      <c r="E686" t="s">
        <v>1790</v>
      </c>
      <c r="F686">
        <v>5</v>
      </c>
      <c r="G686" t="s">
        <v>1604</v>
      </c>
      <c r="H686" t="s">
        <v>436</v>
      </c>
      <c r="I686">
        <v>1761338326.314285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1567.343800304123</v>
      </c>
      <c r="AK686">
        <v>1542.113575757576</v>
      </c>
      <c r="AL686">
        <v>3.405856382820315</v>
      </c>
      <c r="AM686">
        <v>65.4957018775858</v>
      </c>
      <c r="AN686">
        <f>(AP686 - AO686 + DY686*1E3/(8.314*(EA686+273.15)) * AR686/DX686 * AQ686) * DX686/(100*DL686) * 1000/(1000 - AP686)</f>
        <v>0</v>
      </c>
      <c r="AO686">
        <v>15.29477598447173</v>
      </c>
      <c r="AP686">
        <v>16.03150121212121</v>
      </c>
      <c r="AQ686">
        <v>9.900824880532257E-06</v>
      </c>
      <c r="AR686">
        <v>115.5068331192676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1761338326.314285</v>
      </c>
      <c r="DR686">
        <v>1493.043571428571</v>
      </c>
      <c r="DS686">
        <v>1527.329285714286</v>
      </c>
      <c r="DT686">
        <v>16.014525</v>
      </c>
      <c r="DU686">
        <v>15.27281785714286</v>
      </c>
      <c r="DV686">
        <v>1491.1625</v>
      </c>
      <c r="DW686">
        <v>15.88710357142857</v>
      </c>
      <c r="DX686">
        <v>500.0378928571429</v>
      </c>
      <c r="DY686">
        <v>90.06436071428571</v>
      </c>
      <c r="DZ686">
        <v>0.04978626071428571</v>
      </c>
      <c r="EA686">
        <v>23.50887857142857</v>
      </c>
      <c r="EB686">
        <v>24.00847857142857</v>
      </c>
      <c r="EC686">
        <v>999.9000000000002</v>
      </c>
      <c r="ED686">
        <v>0</v>
      </c>
      <c r="EE686">
        <v>0</v>
      </c>
      <c r="EF686">
        <v>10000.0275</v>
      </c>
      <c r="EG686">
        <v>0</v>
      </c>
      <c r="EH686">
        <v>1130.596428571429</v>
      </c>
      <c r="EI686">
        <v>-34.28637857142857</v>
      </c>
      <c r="EJ686">
        <v>1517.342857142857</v>
      </c>
      <c r="EK686">
        <v>1551.018571428572</v>
      </c>
      <c r="EL686">
        <v>0.741724392857143</v>
      </c>
      <c r="EM686">
        <v>1527.329285714286</v>
      </c>
      <c r="EN686">
        <v>15.27281785714286</v>
      </c>
      <c r="EO686">
        <v>1.442339285714286</v>
      </c>
      <c r="EP686">
        <v>1.375535357142857</v>
      </c>
      <c r="EQ686">
        <v>12.37022857142857</v>
      </c>
      <c r="ER686">
        <v>11.65057857142857</v>
      </c>
      <c r="ES686">
        <v>1199.963571428572</v>
      </c>
      <c r="ET686">
        <v>0.966993642857143</v>
      </c>
      <c r="EU686">
        <v>0.03300621428571428</v>
      </c>
      <c r="EV686">
        <v>0</v>
      </c>
      <c r="EW686">
        <v>1412.168928571429</v>
      </c>
      <c r="EX686">
        <v>5.000560000000001</v>
      </c>
      <c r="EY686">
        <v>16878.89285714286</v>
      </c>
      <c r="EZ686">
        <v>10316.48214285714</v>
      </c>
      <c r="FA686">
        <v>37.80314285714286</v>
      </c>
      <c r="FB686">
        <v>40.04428571428571</v>
      </c>
      <c r="FC686">
        <v>38.5</v>
      </c>
      <c r="FD686">
        <v>39.0665</v>
      </c>
      <c r="FE686">
        <v>38.75</v>
      </c>
      <c r="FF686">
        <v>1155.523571428571</v>
      </c>
      <c r="FG686">
        <v>39.44</v>
      </c>
      <c r="FH686">
        <v>0</v>
      </c>
      <c r="FI686">
        <v>1761338370.2</v>
      </c>
      <c r="FJ686">
        <v>0</v>
      </c>
      <c r="FK686">
        <v>1412.147692307693</v>
      </c>
      <c r="FL686">
        <v>-3.560341897774009</v>
      </c>
      <c r="FM686">
        <v>-41.03589740363903</v>
      </c>
      <c r="FN686">
        <v>16878.69615384615</v>
      </c>
      <c r="FO686">
        <v>15</v>
      </c>
      <c r="FP686">
        <v>0</v>
      </c>
      <c r="FQ686" t="s">
        <v>439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-34.33534634146341</v>
      </c>
      <c r="GD686">
        <v>0.5070062717770047</v>
      </c>
      <c r="GE686">
        <v>0.1317833811972728</v>
      </c>
      <c r="GF686">
        <v>0</v>
      </c>
      <c r="GG686">
        <v>1412.363823529412</v>
      </c>
      <c r="GH686">
        <v>-3.398472125191192</v>
      </c>
      <c r="GI686">
        <v>0.4003602400330218</v>
      </c>
      <c r="GJ686">
        <v>0</v>
      </c>
      <c r="GK686">
        <v>0.753266487804878</v>
      </c>
      <c r="GL686">
        <v>-0.2175651637630645</v>
      </c>
      <c r="GM686">
        <v>0.02396120534868908</v>
      </c>
      <c r="GN686">
        <v>0</v>
      </c>
      <c r="GO686">
        <v>0</v>
      </c>
      <c r="GP686">
        <v>3</v>
      </c>
      <c r="GQ686" t="s">
        <v>497</v>
      </c>
      <c r="GR686">
        <v>3.12915</v>
      </c>
      <c r="GS686">
        <v>2.7276</v>
      </c>
      <c r="GT686">
        <v>0.200942</v>
      </c>
      <c r="GU686">
        <v>0.205097</v>
      </c>
      <c r="GV686">
        <v>0.0800588</v>
      </c>
      <c r="GW686">
        <v>0.0779045</v>
      </c>
      <c r="GX686">
        <v>23982.3</v>
      </c>
      <c r="GY686">
        <v>23170.2</v>
      </c>
      <c r="GZ686">
        <v>30557.6</v>
      </c>
      <c r="HA686">
        <v>29405.9</v>
      </c>
      <c r="HB686">
        <v>38797</v>
      </c>
      <c r="HC686">
        <v>35686.6</v>
      </c>
      <c r="HD686">
        <v>46727.1</v>
      </c>
      <c r="HE686">
        <v>43690.9</v>
      </c>
      <c r="HF686">
        <v>1.82358</v>
      </c>
      <c r="HG686">
        <v>1.8153</v>
      </c>
      <c r="HH686">
        <v>0.0531748</v>
      </c>
      <c r="HI686">
        <v>0</v>
      </c>
      <c r="HJ686">
        <v>23.1299</v>
      </c>
      <c r="HK686">
        <v>999.9</v>
      </c>
      <c r="HL686">
        <v>32.9</v>
      </c>
      <c r="HM686">
        <v>32.9</v>
      </c>
      <c r="HN686">
        <v>18.3514</v>
      </c>
      <c r="HO686">
        <v>63.3313</v>
      </c>
      <c r="HP686">
        <v>18.9944</v>
      </c>
      <c r="HQ686">
        <v>1</v>
      </c>
      <c r="HR686">
        <v>0.157391</v>
      </c>
      <c r="HS686">
        <v>3.161</v>
      </c>
      <c r="HT686">
        <v>20.1782</v>
      </c>
      <c r="HU686">
        <v>5.22942</v>
      </c>
      <c r="HV686">
        <v>11.9746</v>
      </c>
      <c r="HW686">
        <v>4.97065</v>
      </c>
      <c r="HX686">
        <v>3.28958</v>
      </c>
      <c r="HY686">
        <v>9999</v>
      </c>
      <c r="HZ686">
        <v>9999</v>
      </c>
      <c r="IA686">
        <v>9999</v>
      </c>
      <c r="IB686">
        <v>999.9</v>
      </c>
      <c r="IC686">
        <v>4.97296</v>
      </c>
      <c r="ID686">
        <v>1.87752</v>
      </c>
      <c r="IE686">
        <v>1.87561</v>
      </c>
      <c r="IF686">
        <v>1.87847</v>
      </c>
      <c r="IG686">
        <v>1.87514</v>
      </c>
      <c r="IH686">
        <v>1.87866</v>
      </c>
      <c r="II686">
        <v>1.87578</v>
      </c>
      <c r="IJ686">
        <v>1.87698</v>
      </c>
      <c r="IK686">
        <v>0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1.93</v>
      </c>
      <c r="IY686">
        <v>0.1278</v>
      </c>
      <c r="IZ686">
        <v>-0.1194416370607354</v>
      </c>
      <c r="JA686">
        <v>0.002211305909277446</v>
      </c>
      <c r="JB686">
        <v>-1.416678044876584E-06</v>
      </c>
      <c r="JC686">
        <v>5.589822708492042E-10</v>
      </c>
      <c r="JD686">
        <v>-0.0366444106193515</v>
      </c>
      <c r="JE686">
        <v>-0.003883289402147765</v>
      </c>
      <c r="JF686">
        <v>0.001294046794190009</v>
      </c>
      <c r="JG686">
        <v>-2.515066912705432E-05</v>
      </c>
      <c r="JH686">
        <v>14</v>
      </c>
      <c r="JI686">
        <v>2052</v>
      </c>
      <c r="JJ686">
        <v>1</v>
      </c>
      <c r="JK686">
        <v>21</v>
      </c>
      <c r="JL686">
        <v>29355638.9</v>
      </c>
      <c r="JM686">
        <v>29355638.9</v>
      </c>
      <c r="JN686">
        <v>3.15674</v>
      </c>
      <c r="JO686">
        <v>2.53174</v>
      </c>
      <c r="JP686">
        <v>1.39893</v>
      </c>
      <c r="JQ686">
        <v>2.32544</v>
      </c>
      <c r="JR686">
        <v>1.44897</v>
      </c>
      <c r="JS686">
        <v>2.47559</v>
      </c>
      <c r="JT686">
        <v>38.4524</v>
      </c>
      <c r="JU686">
        <v>23.8686</v>
      </c>
      <c r="JV686">
        <v>18</v>
      </c>
      <c r="JW686">
        <v>478.804</v>
      </c>
      <c r="JX686">
        <v>443.373</v>
      </c>
      <c r="JY686">
        <v>19.4396</v>
      </c>
      <c r="JZ686">
        <v>29.161</v>
      </c>
      <c r="KA686">
        <v>30.0002</v>
      </c>
      <c r="KB686">
        <v>28.8771</v>
      </c>
      <c r="KC686">
        <v>28.9524</v>
      </c>
      <c r="KD686">
        <v>63.2247</v>
      </c>
      <c r="KE686">
        <v>18.6078</v>
      </c>
      <c r="KF686">
        <v>19.4698</v>
      </c>
      <c r="KG686">
        <v>19.4303</v>
      </c>
      <c r="KH686">
        <v>1569.68</v>
      </c>
      <c r="KI686">
        <v>15.311</v>
      </c>
      <c r="KJ686">
        <v>100.997</v>
      </c>
      <c r="KK686">
        <v>100.501</v>
      </c>
    </row>
    <row r="687" spans="1:297">
      <c r="A687">
        <v>671</v>
      </c>
      <c r="B687">
        <v>1761338339.1</v>
      </c>
      <c r="C687">
        <v>10298.5</v>
      </c>
      <c r="D687" t="s">
        <v>1791</v>
      </c>
      <c r="E687" t="s">
        <v>1792</v>
      </c>
      <c r="F687">
        <v>5</v>
      </c>
      <c r="G687" t="s">
        <v>1604</v>
      </c>
      <c r="H687" t="s">
        <v>436</v>
      </c>
      <c r="I687">
        <v>1761338331.6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1584.426668328571</v>
      </c>
      <c r="AK687">
        <v>1558.994727272727</v>
      </c>
      <c r="AL687">
        <v>3.37143948435013</v>
      </c>
      <c r="AM687">
        <v>65.4957018775858</v>
      </c>
      <c r="AN687">
        <f>(AP687 - AO687 + DY687*1E3/(8.314*(EA687+273.15)) * AR687/DX687 * AQ687) * DX687/(100*DL687) * 1000/(1000 - AP687)</f>
        <v>0</v>
      </c>
      <c r="AO687">
        <v>15.29481566158809</v>
      </c>
      <c r="AP687">
        <v>16.03097212121212</v>
      </c>
      <c r="AQ687">
        <v>-1.627430104511757E-06</v>
      </c>
      <c r="AR687">
        <v>115.5068331192676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1761338331.6</v>
      </c>
      <c r="DR687">
        <v>1510.661481481482</v>
      </c>
      <c r="DS687">
        <v>1545.065185185186</v>
      </c>
      <c r="DT687">
        <v>16.02424814814815</v>
      </c>
      <c r="DU687">
        <v>15.29291481481481</v>
      </c>
      <c r="DV687">
        <v>1508.749259259259</v>
      </c>
      <c r="DW687">
        <v>15.89664444444445</v>
      </c>
      <c r="DX687">
        <v>500.0050370370369</v>
      </c>
      <c r="DY687">
        <v>90.06417777777779</v>
      </c>
      <c r="DZ687">
        <v>0.04989024074074074</v>
      </c>
      <c r="EA687">
        <v>23.50838518518519</v>
      </c>
      <c r="EB687">
        <v>24.0093</v>
      </c>
      <c r="EC687">
        <v>999.9000000000001</v>
      </c>
      <c r="ED687">
        <v>0</v>
      </c>
      <c r="EE687">
        <v>0</v>
      </c>
      <c r="EF687">
        <v>9984.817037037037</v>
      </c>
      <c r="EG687">
        <v>0</v>
      </c>
      <c r="EH687">
        <v>1130.592962962963</v>
      </c>
      <c r="EI687">
        <v>-34.40382222222222</v>
      </c>
      <c r="EJ687">
        <v>1535.262592592592</v>
      </c>
      <c r="EK687">
        <v>1569.060740740741</v>
      </c>
      <c r="EL687">
        <v>0.7313459259259261</v>
      </c>
      <c r="EM687">
        <v>1545.065185185186</v>
      </c>
      <c r="EN687">
        <v>15.29291481481481</v>
      </c>
      <c r="EO687">
        <v>1.44321074074074</v>
      </c>
      <c r="EP687">
        <v>1.377342592592592</v>
      </c>
      <c r="EQ687">
        <v>12.37942592592592</v>
      </c>
      <c r="ER687">
        <v>11.67047037037037</v>
      </c>
      <c r="ES687">
        <v>1200.00962962963</v>
      </c>
      <c r="ET687">
        <v>0.966994925925926</v>
      </c>
      <c r="EU687">
        <v>0.03300494444444444</v>
      </c>
      <c r="EV687">
        <v>0</v>
      </c>
      <c r="EW687">
        <v>1411.852962962963</v>
      </c>
      <c r="EX687">
        <v>5.000560000000001</v>
      </c>
      <c r="EY687">
        <v>16875.91111111111</v>
      </c>
      <c r="EZ687">
        <v>10316.88518518519</v>
      </c>
      <c r="FA687">
        <v>37.80740740740741</v>
      </c>
      <c r="FB687">
        <v>40.0551111111111</v>
      </c>
      <c r="FC687">
        <v>38.5</v>
      </c>
      <c r="FD687">
        <v>39.06666666666666</v>
      </c>
      <c r="FE687">
        <v>38.75</v>
      </c>
      <c r="FF687">
        <v>1155.56962962963</v>
      </c>
      <c r="FG687">
        <v>39.44</v>
      </c>
      <c r="FH687">
        <v>0</v>
      </c>
      <c r="FI687">
        <v>1761338375</v>
      </c>
      <c r="FJ687">
        <v>0</v>
      </c>
      <c r="FK687">
        <v>1411.860769230769</v>
      </c>
      <c r="FL687">
        <v>-3.325128208260392</v>
      </c>
      <c r="FM687">
        <v>-37.44957249669203</v>
      </c>
      <c r="FN687">
        <v>16875.9</v>
      </c>
      <c r="FO687">
        <v>15</v>
      </c>
      <c r="FP687">
        <v>0</v>
      </c>
      <c r="FQ687" t="s">
        <v>439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-34.33433</v>
      </c>
      <c r="GD687">
        <v>-1.232634146341362</v>
      </c>
      <c r="GE687">
        <v>0.1349714843957788</v>
      </c>
      <c r="GF687">
        <v>0</v>
      </c>
      <c r="GG687">
        <v>1412.064705882353</v>
      </c>
      <c r="GH687">
        <v>-3.395569140829263</v>
      </c>
      <c r="GI687">
        <v>0.409226208795812</v>
      </c>
      <c r="GJ687">
        <v>0</v>
      </c>
      <c r="GK687">
        <v>0.7410421749999999</v>
      </c>
      <c r="GL687">
        <v>-0.1083680487804896</v>
      </c>
      <c r="GM687">
        <v>0.01757458489678703</v>
      </c>
      <c r="GN687">
        <v>0</v>
      </c>
      <c r="GO687">
        <v>0</v>
      </c>
      <c r="GP687">
        <v>3</v>
      </c>
      <c r="GQ687" t="s">
        <v>497</v>
      </c>
      <c r="GR687">
        <v>3.12914</v>
      </c>
      <c r="GS687">
        <v>2.72761</v>
      </c>
      <c r="GT687">
        <v>0.202251</v>
      </c>
      <c r="GU687">
        <v>0.206401</v>
      </c>
      <c r="GV687">
        <v>0.08006249999999999</v>
      </c>
      <c r="GW687">
        <v>0.07789989999999999</v>
      </c>
      <c r="GX687">
        <v>23943.2</v>
      </c>
      <c r="GY687">
        <v>23132.1</v>
      </c>
      <c r="GZ687">
        <v>30557.9</v>
      </c>
      <c r="HA687">
        <v>29405.8</v>
      </c>
      <c r="HB687">
        <v>38797.3</v>
      </c>
      <c r="HC687">
        <v>35686.6</v>
      </c>
      <c r="HD687">
        <v>46727.5</v>
      </c>
      <c r="HE687">
        <v>43690.5</v>
      </c>
      <c r="HF687">
        <v>1.82337</v>
      </c>
      <c r="HG687">
        <v>1.81543</v>
      </c>
      <c r="HH687">
        <v>0.0532642</v>
      </c>
      <c r="HI687">
        <v>0</v>
      </c>
      <c r="HJ687">
        <v>23.1299</v>
      </c>
      <c r="HK687">
        <v>999.9</v>
      </c>
      <c r="HL687">
        <v>32.9</v>
      </c>
      <c r="HM687">
        <v>32.9</v>
      </c>
      <c r="HN687">
        <v>18.3513</v>
      </c>
      <c r="HO687">
        <v>63.2213</v>
      </c>
      <c r="HP687">
        <v>19.0625</v>
      </c>
      <c r="HQ687">
        <v>1</v>
      </c>
      <c r="HR687">
        <v>0.157576</v>
      </c>
      <c r="HS687">
        <v>3.1673</v>
      </c>
      <c r="HT687">
        <v>20.178</v>
      </c>
      <c r="HU687">
        <v>5.23002</v>
      </c>
      <c r="HV687">
        <v>11.9743</v>
      </c>
      <c r="HW687">
        <v>4.97075</v>
      </c>
      <c r="HX687">
        <v>3.28973</v>
      </c>
      <c r="HY687">
        <v>9999</v>
      </c>
      <c r="HZ687">
        <v>9999</v>
      </c>
      <c r="IA687">
        <v>9999</v>
      </c>
      <c r="IB687">
        <v>999.9</v>
      </c>
      <c r="IC687">
        <v>4.97297</v>
      </c>
      <c r="ID687">
        <v>1.87753</v>
      </c>
      <c r="IE687">
        <v>1.87561</v>
      </c>
      <c r="IF687">
        <v>1.87849</v>
      </c>
      <c r="IG687">
        <v>1.87515</v>
      </c>
      <c r="IH687">
        <v>1.87866</v>
      </c>
      <c r="II687">
        <v>1.87578</v>
      </c>
      <c r="IJ687">
        <v>1.87698</v>
      </c>
      <c r="IK687">
        <v>0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1.96</v>
      </c>
      <c r="IY687">
        <v>0.1278</v>
      </c>
      <c r="IZ687">
        <v>-0.1194416370607354</v>
      </c>
      <c r="JA687">
        <v>0.002211305909277446</v>
      </c>
      <c r="JB687">
        <v>-1.416678044876584E-06</v>
      </c>
      <c r="JC687">
        <v>5.589822708492042E-10</v>
      </c>
      <c r="JD687">
        <v>-0.0366444106193515</v>
      </c>
      <c r="JE687">
        <v>-0.003883289402147765</v>
      </c>
      <c r="JF687">
        <v>0.001294046794190009</v>
      </c>
      <c r="JG687">
        <v>-2.515066912705432E-05</v>
      </c>
      <c r="JH687">
        <v>14</v>
      </c>
      <c r="JI687">
        <v>2052</v>
      </c>
      <c r="JJ687">
        <v>1</v>
      </c>
      <c r="JK687">
        <v>21</v>
      </c>
      <c r="JL687">
        <v>29355639</v>
      </c>
      <c r="JM687">
        <v>29355639</v>
      </c>
      <c r="JN687">
        <v>3.17871</v>
      </c>
      <c r="JO687">
        <v>2.51831</v>
      </c>
      <c r="JP687">
        <v>1.39893</v>
      </c>
      <c r="JQ687">
        <v>2.32544</v>
      </c>
      <c r="JR687">
        <v>1.44897</v>
      </c>
      <c r="JS687">
        <v>2.53662</v>
      </c>
      <c r="JT687">
        <v>38.4524</v>
      </c>
      <c r="JU687">
        <v>23.8511</v>
      </c>
      <c r="JV687">
        <v>18</v>
      </c>
      <c r="JW687">
        <v>478.694</v>
      </c>
      <c r="JX687">
        <v>443.451</v>
      </c>
      <c r="JY687">
        <v>19.4251</v>
      </c>
      <c r="JZ687">
        <v>29.161</v>
      </c>
      <c r="KA687">
        <v>30.0002</v>
      </c>
      <c r="KB687">
        <v>28.8771</v>
      </c>
      <c r="KC687">
        <v>28.9524</v>
      </c>
      <c r="KD687">
        <v>63.7929</v>
      </c>
      <c r="KE687">
        <v>18.6078</v>
      </c>
      <c r="KF687">
        <v>19.4698</v>
      </c>
      <c r="KG687">
        <v>19.4202</v>
      </c>
      <c r="KH687">
        <v>1589.75</v>
      </c>
      <c r="KI687">
        <v>15.3121</v>
      </c>
      <c r="KJ687">
        <v>100.998</v>
      </c>
      <c r="KK687">
        <v>100.5</v>
      </c>
    </row>
    <row r="688" spans="1:297">
      <c r="A688">
        <v>672</v>
      </c>
      <c r="B688">
        <v>1761338344.1</v>
      </c>
      <c r="C688">
        <v>10303.5</v>
      </c>
      <c r="D688" t="s">
        <v>1793</v>
      </c>
      <c r="E688" t="s">
        <v>1794</v>
      </c>
      <c r="F688">
        <v>5</v>
      </c>
      <c r="G688" t="s">
        <v>1604</v>
      </c>
      <c r="H688" t="s">
        <v>436</v>
      </c>
      <c r="I688">
        <v>1761338336.314285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1601.424306163711</v>
      </c>
      <c r="AK688">
        <v>1576.047333333333</v>
      </c>
      <c r="AL688">
        <v>3.382691449069109</v>
      </c>
      <c r="AM688">
        <v>65.4957018775858</v>
      </c>
      <c r="AN688">
        <f>(AP688 - AO688 + DY688*1E3/(8.314*(EA688+273.15)) * AR688/DX688 * AQ688) * DX688/(100*DL688) * 1000/(1000 - AP688)</f>
        <v>0</v>
      </c>
      <c r="AO688">
        <v>15.29437064027636</v>
      </c>
      <c r="AP688">
        <v>16.02896363636363</v>
      </c>
      <c r="AQ688">
        <v>-2.424906343857446E-06</v>
      </c>
      <c r="AR688">
        <v>115.5068331192676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1761338336.314285</v>
      </c>
      <c r="DR688">
        <v>1526.437857142857</v>
      </c>
      <c r="DS688">
        <v>1560.8725</v>
      </c>
      <c r="DT688">
        <v>16.02966071428571</v>
      </c>
      <c r="DU688">
        <v>15.29447857142857</v>
      </c>
      <c r="DV688">
        <v>1524.4975</v>
      </c>
      <c r="DW688">
        <v>15.90195714285714</v>
      </c>
      <c r="DX688">
        <v>499.9828214285714</v>
      </c>
      <c r="DY688">
        <v>90.06467142857142</v>
      </c>
      <c r="DZ688">
        <v>0.04991809642857143</v>
      </c>
      <c r="EA688">
        <v>23.50770714285714</v>
      </c>
      <c r="EB688">
        <v>24.00695714285715</v>
      </c>
      <c r="EC688">
        <v>999.9000000000002</v>
      </c>
      <c r="ED688">
        <v>0</v>
      </c>
      <c r="EE688">
        <v>0</v>
      </c>
      <c r="EF688">
        <v>9984.358571428571</v>
      </c>
      <c r="EG688">
        <v>0</v>
      </c>
      <c r="EH688">
        <v>1130.572142857143</v>
      </c>
      <c r="EI688">
        <v>-34.43496071428571</v>
      </c>
      <c r="EJ688">
        <v>1551.304642857143</v>
      </c>
      <c r="EK688">
        <v>1585.115714285714</v>
      </c>
      <c r="EL688">
        <v>0.7351882142857141</v>
      </c>
      <c r="EM688">
        <v>1560.8725</v>
      </c>
      <c r="EN688">
        <v>15.29447857142857</v>
      </c>
      <c r="EO688">
        <v>1.443704642857143</v>
      </c>
      <c r="EP688">
        <v>1.377491428571429</v>
      </c>
      <c r="EQ688">
        <v>12.38463928571428</v>
      </c>
      <c r="ER688">
        <v>11.6721</v>
      </c>
      <c r="ES688">
        <v>1200.017857142857</v>
      </c>
      <c r="ET688">
        <v>0.9669950714285714</v>
      </c>
      <c r="EU688">
        <v>0.03300477857142857</v>
      </c>
      <c r="EV688">
        <v>0</v>
      </c>
      <c r="EW688">
        <v>1411.586785714286</v>
      </c>
      <c r="EX688">
        <v>5.000560000000001</v>
      </c>
      <c r="EY688">
        <v>16872.71071428571</v>
      </c>
      <c r="EZ688">
        <v>10316.95714285714</v>
      </c>
      <c r="FA688">
        <v>37.80757142857143</v>
      </c>
      <c r="FB688">
        <v>40.03985714285714</v>
      </c>
      <c r="FC688">
        <v>38.5</v>
      </c>
      <c r="FD688">
        <v>39.06875</v>
      </c>
      <c r="FE688">
        <v>38.75</v>
      </c>
      <c r="FF688">
        <v>1155.577857142857</v>
      </c>
      <c r="FG688">
        <v>39.44</v>
      </c>
      <c r="FH688">
        <v>0</v>
      </c>
      <c r="FI688">
        <v>1761338380.4</v>
      </c>
      <c r="FJ688">
        <v>0</v>
      </c>
      <c r="FK688">
        <v>1411.4972</v>
      </c>
      <c r="FL688">
        <v>-4.225384616893095</v>
      </c>
      <c r="FM688">
        <v>-38.3615383105907</v>
      </c>
      <c r="FN688">
        <v>16872.164</v>
      </c>
      <c r="FO688">
        <v>15</v>
      </c>
      <c r="FP688">
        <v>0</v>
      </c>
      <c r="FQ688" t="s">
        <v>439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-34.396475</v>
      </c>
      <c r="GD688">
        <v>-0.7594536585365371</v>
      </c>
      <c r="GE688">
        <v>0.1054003931444281</v>
      </c>
      <c r="GF688">
        <v>0</v>
      </c>
      <c r="GG688">
        <v>1411.741176470588</v>
      </c>
      <c r="GH688">
        <v>-3.651336906139639</v>
      </c>
      <c r="GI688">
        <v>0.4562556346526057</v>
      </c>
      <c r="GJ688">
        <v>0</v>
      </c>
      <c r="GK688">
        <v>0.732939575</v>
      </c>
      <c r="GL688">
        <v>0.038578863039398</v>
      </c>
      <c r="GM688">
        <v>0.005722379688064651</v>
      </c>
      <c r="GN688">
        <v>1</v>
      </c>
      <c r="GO688">
        <v>1</v>
      </c>
      <c r="GP688">
        <v>3</v>
      </c>
      <c r="GQ688" t="s">
        <v>446</v>
      </c>
      <c r="GR688">
        <v>3.1291</v>
      </c>
      <c r="GS688">
        <v>2.72749</v>
      </c>
      <c r="GT688">
        <v>0.203551</v>
      </c>
      <c r="GU688">
        <v>0.207686</v>
      </c>
      <c r="GV688">
        <v>0.0800535</v>
      </c>
      <c r="GW688">
        <v>0.077906</v>
      </c>
      <c r="GX688">
        <v>23903.8</v>
      </c>
      <c r="GY688">
        <v>23094.7</v>
      </c>
      <c r="GZ688">
        <v>30557.5</v>
      </c>
      <c r="HA688">
        <v>29405.9</v>
      </c>
      <c r="HB688">
        <v>38797.2</v>
      </c>
      <c r="HC688">
        <v>35686.9</v>
      </c>
      <c r="HD688">
        <v>46726.9</v>
      </c>
      <c r="HE688">
        <v>43691</v>
      </c>
      <c r="HF688">
        <v>1.82323</v>
      </c>
      <c r="HG688">
        <v>1.81525</v>
      </c>
      <c r="HH688">
        <v>0.0534952</v>
      </c>
      <c r="HI688">
        <v>0</v>
      </c>
      <c r="HJ688">
        <v>23.1299</v>
      </c>
      <c r="HK688">
        <v>999.9</v>
      </c>
      <c r="HL688">
        <v>32.9</v>
      </c>
      <c r="HM688">
        <v>32.9</v>
      </c>
      <c r="HN688">
        <v>18.3497</v>
      </c>
      <c r="HO688">
        <v>62.7213</v>
      </c>
      <c r="HP688">
        <v>19.1987</v>
      </c>
      <c r="HQ688">
        <v>1</v>
      </c>
      <c r="HR688">
        <v>0.1575</v>
      </c>
      <c r="HS688">
        <v>3.13708</v>
      </c>
      <c r="HT688">
        <v>20.1784</v>
      </c>
      <c r="HU688">
        <v>5.23017</v>
      </c>
      <c r="HV688">
        <v>11.9742</v>
      </c>
      <c r="HW688">
        <v>4.97095</v>
      </c>
      <c r="HX688">
        <v>3.2898</v>
      </c>
      <c r="HY688">
        <v>9999</v>
      </c>
      <c r="HZ688">
        <v>9999</v>
      </c>
      <c r="IA688">
        <v>9999</v>
      </c>
      <c r="IB688">
        <v>999.9</v>
      </c>
      <c r="IC688">
        <v>4.97293</v>
      </c>
      <c r="ID688">
        <v>1.87755</v>
      </c>
      <c r="IE688">
        <v>1.87561</v>
      </c>
      <c r="IF688">
        <v>1.87848</v>
      </c>
      <c r="IG688">
        <v>1.87515</v>
      </c>
      <c r="IH688">
        <v>1.87866</v>
      </c>
      <c r="II688">
        <v>1.87577</v>
      </c>
      <c r="IJ688">
        <v>1.87697</v>
      </c>
      <c r="IK688">
        <v>0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1.99</v>
      </c>
      <c r="IY688">
        <v>0.1276</v>
      </c>
      <c r="IZ688">
        <v>-0.1194416370607354</v>
      </c>
      <c r="JA688">
        <v>0.002211305909277446</v>
      </c>
      <c r="JB688">
        <v>-1.416678044876584E-06</v>
      </c>
      <c r="JC688">
        <v>5.589822708492042E-10</v>
      </c>
      <c r="JD688">
        <v>-0.0366444106193515</v>
      </c>
      <c r="JE688">
        <v>-0.003883289402147765</v>
      </c>
      <c r="JF688">
        <v>0.001294046794190009</v>
      </c>
      <c r="JG688">
        <v>-2.515066912705432E-05</v>
      </c>
      <c r="JH688">
        <v>14</v>
      </c>
      <c r="JI688">
        <v>2052</v>
      </c>
      <c r="JJ688">
        <v>1</v>
      </c>
      <c r="JK688">
        <v>21</v>
      </c>
      <c r="JL688">
        <v>29355639.1</v>
      </c>
      <c r="JM688">
        <v>29355639.1</v>
      </c>
      <c r="JN688">
        <v>3.20679</v>
      </c>
      <c r="JO688">
        <v>2.51709</v>
      </c>
      <c r="JP688">
        <v>1.39893</v>
      </c>
      <c r="JQ688">
        <v>2.32544</v>
      </c>
      <c r="JR688">
        <v>1.44897</v>
      </c>
      <c r="JS688">
        <v>2.59399</v>
      </c>
      <c r="JT688">
        <v>38.4524</v>
      </c>
      <c r="JU688">
        <v>23.8861</v>
      </c>
      <c r="JV688">
        <v>18</v>
      </c>
      <c r="JW688">
        <v>478.619</v>
      </c>
      <c r="JX688">
        <v>443.356</v>
      </c>
      <c r="JY688">
        <v>19.4167</v>
      </c>
      <c r="JZ688">
        <v>29.1615</v>
      </c>
      <c r="KA688">
        <v>30.0001</v>
      </c>
      <c r="KB688">
        <v>28.8782</v>
      </c>
      <c r="KC688">
        <v>28.9543</v>
      </c>
      <c r="KD688">
        <v>64.2294</v>
      </c>
      <c r="KE688">
        <v>18.6078</v>
      </c>
      <c r="KF688">
        <v>19.4698</v>
      </c>
      <c r="KG688">
        <v>19.4186</v>
      </c>
      <c r="KH688">
        <v>1603.11</v>
      </c>
      <c r="KI688">
        <v>15.3206</v>
      </c>
      <c r="KJ688">
        <v>100.997</v>
      </c>
      <c r="KK688">
        <v>100.501</v>
      </c>
    </row>
    <row r="689" spans="1:297">
      <c r="A689">
        <v>673</v>
      </c>
      <c r="B689">
        <v>1761339577</v>
      </c>
      <c r="C689">
        <v>11536.40000009537</v>
      </c>
      <c r="D689" t="s">
        <v>1795</v>
      </c>
      <c r="E689" t="s">
        <v>1796</v>
      </c>
      <c r="F689">
        <v>5</v>
      </c>
      <c r="G689" t="s">
        <v>1797</v>
      </c>
      <c r="H689" t="s">
        <v>436</v>
      </c>
      <c r="I689">
        <v>1761339569.25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426.3299213211299</v>
      </c>
      <c r="AK689">
        <v>420.776206060606</v>
      </c>
      <c r="AL689">
        <v>-7.520909880664069E-06</v>
      </c>
      <c r="AM689">
        <v>65.49498969428507</v>
      </c>
      <c r="AN689">
        <f>(AP689 - AO689 + DY689*1E3/(8.314*(EA689+273.15)) * AR689/DX689 * AQ689) * DX689/(100*DL689) * 1000/(1000 - AP689)</f>
        <v>0</v>
      </c>
      <c r="AO689">
        <v>14.96824888183079</v>
      </c>
      <c r="AP689">
        <v>16.36165151515151</v>
      </c>
      <c r="AQ689">
        <v>2.101232395131388E-07</v>
      </c>
      <c r="AR689">
        <v>115.5290524794666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1761339569.25</v>
      </c>
      <c r="DR689">
        <v>413.9115666666667</v>
      </c>
      <c r="DS689">
        <v>419.9800333333333</v>
      </c>
      <c r="DT689">
        <v>16.36051</v>
      </c>
      <c r="DU689">
        <v>14.96770333333333</v>
      </c>
      <c r="DV689">
        <v>413.3195666666667</v>
      </c>
      <c r="DW689">
        <v>16.22689</v>
      </c>
      <c r="DX689">
        <v>499.9990333333333</v>
      </c>
      <c r="DY689">
        <v>90.04702333333333</v>
      </c>
      <c r="DZ689">
        <v>0.05097056000000001</v>
      </c>
      <c r="EA689">
        <v>23.72295666666667</v>
      </c>
      <c r="EB689">
        <v>23.99717666666667</v>
      </c>
      <c r="EC689">
        <v>999.9000000000002</v>
      </c>
      <c r="ED689">
        <v>0</v>
      </c>
      <c r="EE689">
        <v>0</v>
      </c>
      <c r="EF689">
        <v>9999.228999999999</v>
      </c>
      <c r="EG689">
        <v>0</v>
      </c>
      <c r="EH689">
        <v>1124.866666666667</v>
      </c>
      <c r="EI689">
        <v>-6.068544666666666</v>
      </c>
      <c r="EJ689">
        <v>420.7960333333334</v>
      </c>
      <c r="EK689">
        <v>426.3618</v>
      </c>
      <c r="EL689">
        <v>1.392805333333334</v>
      </c>
      <c r="EM689">
        <v>419.9800333333333</v>
      </c>
      <c r="EN689">
        <v>14.96770333333333</v>
      </c>
      <c r="EO689">
        <v>1.473215</v>
      </c>
      <c r="EP689">
        <v>1.347797333333333</v>
      </c>
      <c r="EQ689">
        <v>12.69296666666667</v>
      </c>
      <c r="ER689">
        <v>11.34271333333334</v>
      </c>
      <c r="ES689">
        <v>1199.973</v>
      </c>
      <c r="ET689">
        <v>0.9669976333333332</v>
      </c>
      <c r="EU689">
        <v>0.03300233666666667</v>
      </c>
      <c r="EV689">
        <v>0</v>
      </c>
      <c r="EW689">
        <v>1372.104333333333</v>
      </c>
      <c r="EX689">
        <v>5.000560000000002</v>
      </c>
      <c r="EY689">
        <v>16414.12</v>
      </c>
      <c r="EZ689">
        <v>10316.57333333333</v>
      </c>
      <c r="FA689">
        <v>37.24766666666666</v>
      </c>
      <c r="FB689">
        <v>39.97479999999999</v>
      </c>
      <c r="FC689">
        <v>38.33516666666666</v>
      </c>
      <c r="FD689">
        <v>38.94126666666666</v>
      </c>
      <c r="FE689">
        <v>38.65393333333331</v>
      </c>
      <c r="FF689">
        <v>1155.533</v>
      </c>
      <c r="FG689">
        <v>39.44000000000001</v>
      </c>
      <c r="FH689">
        <v>0</v>
      </c>
      <c r="FI689">
        <v>1761339613.4</v>
      </c>
      <c r="FJ689">
        <v>0</v>
      </c>
      <c r="FK689">
        <v>1372.105384615385</v>
      </c>
      <c r="FL689">
        <v>-2.280341884852813</v>
      </c>
      <c r="FM689">
        <v>-29.74358986335071</v>
      </c>
      <c r="FN689">
        <v>16414.16923076923</v>
      </c>
      <c r="FO689">
        <v>15</v>
      </c>
      <c r="FP689">
        <v>0</v>
      </c>
      <c r="FQ689" t="s">
        <v>439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-6.06992775</v>
      </c>
      <c r="GD689">
        <v>0.01843305816136249</v>
      </c>
      <c r="GE689">
        <v>0.02720839259194676</v>
      </c>
      <c r="GF689">
        <v>1</v>
      </c>
      <c r="GG689">
        <v>1372.209117647059</v>
      </c>
      <c r="GH689">
        <v>-2.138884645913488</v>
      </c>
      <c r="GI689">
        <v>0.2635098797908651</v>
      </c>
      <c r="GJ689">
        <v>0</v>
      </c>
      <c r="GK689">
        <v>1.393478</v>
      </c>
      <c r="GL689">
        <v>-0.01277943714822249</v>
      </c>
      <c r="GM689">
        <v>0.001580101579013207</v>
      </c>
      <c r="GN689">
        <v>1</v>
      </c>
      <c r="GO689">
        <v>2</v>
      </c>
      <c r="GP689">
        <v>3</v>
      </c>
      <c r="GQ689" t="s">
        <v>440</v>
      </c>
      <c r="GR689">
        <v>3.12915</v>
      </c>
      <c r="GS689">
        <v>2.72838</v>
      </c>
      <c r="GT689">
        <v>0.0842133</v>
      </c>
      <c r="GU689">
        <v>0.08568199999999999</v>
      </c>
      <c r="GV689">
        <v>0.08118259999999999</v>
      </c>
      <c r="GW689">
        <v>0.0766469</v>
      </c>
      <c r="GX689">
        <v>27476</v>
      </c>
      <c r="GY689">
        <v>26641.2</v>
      </c>
      <c r="GZ689">
        <v>30545.6</v>
      </c>
      <c r="HA689">
        <v>29394.1</v>
      </c>
      <c r="HB689">
        <v>38727.6</v>
      </c>
      <c r="HC689">
        <v>35713.8</v>
      </c>
      <c r="HD689">
        <v>46711.2</v>
      </c>
      <c r="HE689">
        <v>43674</v>
      </c>
      <c r="HF689">
        <v>1.82465</v>
      </c>
      <c r="HG689">
        <v>1.81008</v>
      </c>
      <c r="HH689">
        <v>0.0440851</v>
      </c>
      <c r="HI689">
        <v>0</v>
      </c>
      <c r="HJ689">
        <v>23.2803</v>
      </c>
      <c r="HK689">
        <v>999.9</v>
      </c>
      <c r="HL689">
        <v>32.1</v>
      </c>
      <c r="HM689">
        <v>32.9</v>
      </c>
      <c r="HN689">
        <v>17.9079</v>
      </c>
      <c r="HO689">
        <v>63.1112</v>
      </c>
      <c r="HP689">
        <v>19.0425</v>
      </c>
      <c r="HQ689">
        <v>1</v>
      </c>
      <c r="HR689">
        <v>0.170772</v>
      </c>
      <c r="HS689">
        <v>2.77669</v>
      </c>
      <c r="HT689">
        <v>20.1855</v>
      </c>
      <c r="HU689">
        <v>5.23286</v>
      </c>
      <c r="HV689">
        <v>11.974</v>
      </c>
      <c r="HW689">
        <v>4.9707</v>
      </c>
      <c r="HX689">
        <v>3.29038</v>
      </c>
      <c r="HY689">
        <v>9999</v>
      </c>
      <c r="HZ689">
        <v>9999</v>
      </c>
      <c r="IA689">
        <v>9999</v>
      </c>
      <c r="IB689">
        <v>999.9</v>
      </c>
      <c r="IC689">
        <v>4.97293</v>
      </c>
      <c r="ID689">
        <v>1.87744</v>
      </c>
      <c r="IE689">
        <v>1.87553</v>
      </c>
      <c r="IF689">
        <v>1.87836</v>
      </c>
      <c r="IG689">
        <v>1.87502</v>
      </c>
      <c r="IH689">
        <v>1.87861</v>
      </c>
      <c r="II689">
        <v>1.87574</v>
      </c>
      <c r="IJ689">
        <v>1.87687</v>
      </c>
      <c r="IK689">
        <v>0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0.592</v>
      </c>
      <c r="IY689">
        <v>0.1337</v>
      </c>
      <c r="IZ689">
        <v>-0.1194416370607354</v>
      </c>
      <c r="JA689">
        <v>0.002211305909277446</v>
      </c>
      <c r="JB689">
        <v>-1.416678044876584E-06</v>
      </c>
      <c r="JC689">
        <v>5.589822708492042E-10</v>
      </c>
      <c r="JD689">
        <v>-0.0366444106193515</v>
      </c>
      <c r="JE689">
        <v>-0.003883289402147765</v>
      </c>
      <c r="JF689">
        <v>0.001294046794190009</v>
      </c>
      <c r="JG689">
        <v>-2.515066912705432E-05</v>
      </c>
      <c r="JH689">
        <v>14</v>
      </c>
      <c r="JI689">
        <v>2052</v>
      </c>
      <c r="JJ689">
        <v>1</v>
      </c>
      <c r="JK689">
        <v>21</v>
      </c>
      <c r="JL689">
        <v>29355659.6</v>
      </c>
      <c r="JM689">
        <v>29355659.6</v>
      </c>
      <c r="JN689">
        <v>1.10352</v>
      </c>
      <c r="JO689">
        <v>2.54517</v>
      </c>
      <c r="JP689">
        <v>1.39893</v>
      </c>
      <c r="JQ689">
        <v>2.32422</v>
      </c>
      <c r="JR689">
        <v>1.44897</v>
      </c>
      <c r="JS689">
        <v>2.46704</v>
      </c>
      <c r="JT689">
        <v>38.3056</v>
      </c>
      <c r="JU689">
        <v>23.8949</v>
      </c>
      <c r="JV689">
        <v>18</v>
      </c>
      <c r="JW689">
        <v>480.844</v>
      </c>
      <c r="JX689">
        <v>441.789</v>
      </c>
      <c r="JY689">
        <v>19.9044</v>
      </c>
      <c r="JZ689">
        <v>29.3541</v>
      </c>
      <c r="KA689">
        <v>29.9999</v>
      </c>
      <c r="KB689">
        <v>29.101</v>
      </c>
      <c r="KC689">
        <v>29.1787</v>
      </c>
      <c r="KD689">
        <v>22.0576</v>
      </c>
      <c r="KE689">
        <v>17.4509</v>
      </c>
      <c r="KF689">
        <v>19.0997</v>
      </c>
      <c r="KG689">
        <v>19.9033</v>
      </c>
      <c r="KH689">
        <v>413.312</v>
      </c>
      <c r="KI689">
        <v>14.9587</v>
      </c>
      <c r="KJ689">
        <v>100.961</v>
      </c>
      <c r="KK689">
        <v>100.461</v>
      </c>
    </row>
    <row r="690" spans="1:297">
      <c r="A690">
        <v>674</v>
      </c>
      <c r="B690">
        <v>1761339582</v>
      </c>
      <c r="C690">
        <v>11541.40000009537</v>
      </c>
      <c r="D690" t="s">
        <v>1798</v>
      </c>
      <c r="E690" t="s">
        <v>1799</v>
      </c>
      <c r="F690">
        <v>5</v>
      </c>
      <c r="G690" t="s">
        <v>1797</v>
      </c>
      <c r="H690" t="s">
        <v>436</v>
      </c>
      <c r="I690">
        <v>1761339574.155172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426.3315630909717</v>
      </c>
      <c r="AK690">
        <v>420.7057454545455</v>
      </c>
      <c r="AL690">
        <v>-0.0001468442346714149</v>
      </c>
      <c r="AM690">
        <v>65.49498969428507</v>
      </c>
      <c r="AN690">
        <f>(AP690 - AO690 + DY690*1E3/(8.314*(EA690+273.15)) * AR690/DX690 * AQ690) * DX690/(100*DL690) * 1000/(1000 - AP690)</f>
        <v>0</v>
      </c>
      <c r="AO690">
        <v>14.96917387065897</v>
      </c>
      <c r="AP690">
        <v>16.36251454545455</v>
      </c>
      <c r="AQ690">
        <v>3.970193661703125E-07</v>
      </c>
      <c r="AR690">
        <v>115.5290524794666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1761339574.155172</v>
      </c>
      <c r="DR690">
        <v>413.8932758620689</v>
      </c>
      <c r="DS690">
        <v>419.8093793103448</v>
      </c>
      <c r="DT690">
        <v>16.36134482758621</v>
      </c>
      <c r="DU690">
        <v>14.96893103448276</v>
      </c>
      <c r="DV690">
        <v>413.3013103448276</v>
      </c>
      <c r="DW690">
        <v>16.22771379310345</v>
      </c>
      <c r="DX690">
        <v>500.0067931034483</v>
      </c>
      <c r="DY690">
        <v>90.04763793103449</v>
      </c>
      <c r="DZ690">
        <v>0.05061704137931034</v>
      </c>
      <c r="EA690">
        <v>23.72505172413792</v>
      </c>
      <c r="EB690">
        <v>23.99906551724137</v>
      </c>
      <c r="EC690">
        <v>999.9000000000002</v>
      </c>
      <c r="ED690">
        <v>0</v>
      </c>
      <c r="EE690">
        <v>0</v>
      </c>
      <c r="EF690">
        <v>9999.460000000001</v>
      </c>
      <c r="EG690">
        <v>0</v>
      </c>
      <c r="EH690">
        <v>1124.876206896552</v>
      </c>
      <c r="EI690">
        <v>-5.916114827586207</v>
      </c>
      <c r="EJ690">
        <v>420.7778275862068</v>
      </c>
      <c r="EK690">
        <v>426.1890689655173</v>
      </c>
      <c r="EL690">
        <v>1.392413448275862</v>
      </c>
      <c r="EM690">
        <v>419.8093793103448</v>
      </c>
      <c r="EN690">
        <v>14.96893103448276</v>
      </c>
      <c r="EO690">
        <v>1.473300689655172</v>
      </c>
      <c r="EP690">
        <v>1.347916551724138</v>
      </c>
      <c r="EQ690">
        <v>12.69385517241379</v>
      </c>
      <c r="ER690">
        <v>11.34405517241379</v>
      </c>
      <c r="ES690">
        <v>1199.997586206896</v>
      </c>
      <c r="ET690">
        <v>0.9669983793103448</v>
      </c>
      <c r="EU690">
        <v>0.03300161379310345</v>
      </c>
      <c r="EV690">
        <v>0</v>
      </c>
      <c r="EW690">
        <v>1371.864137931034</v>
      </c>
      <c r="EX690">
        <v>5.000560000000001</v>
      </c>
      <c r="EY690">
        <v>16411.78965517242</v>
      </c>
      <c r="EZ690">
        <v>10316.79310344828</v>
      </c>
      <c r="FA690">
        <v>37.28427586206896</v>
      </c>
      <c r="FB690">
        <v>39.96306896551723</v>
      </c>
      <c r="FC690">
        <v>38.30803448275862</v>
      </c>
      <c r="FD690">
        <v>38.93503448275861</v>
      </c>
      <c r="FE690">
        <v>38.65279310344827</v>
      </c>
      <c r="FF690">
        <v>1155.557586206897</v>
      </c>
      <c r="FG690">
        <v>39.44</v>
      </c>
      <c r="FH690">
        <v>0</v>
      </c>
      <c r="FI690">
        <v>1761339618.2</v>
      </c>
      <c r="FJ690">
        <v>0</v>
      </c>
      <c r="FK690">
        <v>1371.872692307692</v>
      </c>
      <c r="FL690">
        <v>-2.819487183385107</v>
      </c>
      <c r="FM690">
        <v>-31.50427360590504</v>
      </c>
      <c r="FN690">
        <v>16411.72692307693</v>
      </c>
      <c r="FO690">
        <v>15</v>
      </c>
      <c r="FP690">
        <v>0</v>
      </c>
      <c r="FQ690" t="s">
        <v>439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-6.03724975</v>
      </c>
      <c r="GD690">
        <v>0.5508016885553567</v>
      </c>
      <c r="GE690">
        <v>0.1418735316838116</v>
      </c>
      <c r="GF690">
        <v>0</v>
      </c>
      <c r="GG690">
        <v>1372.057352941177</v>
      </c>
      <c r="GH690">
        <v>-2.6537815137009</v>
      </c>
      <c r="GI690">
        <v>0.3061075245873398</v>
      </c>
      <c r="GJ690">
        <v>0</v>
      </c>
      <c r="GK690">
        <v>1.39294125</v>
      </c>
      <c r="GL690">
        <v>-0.003407166979363584</v>
      </c>
      <c r="GM690">
        <v>0.00104473965058287</v>
      </c>
      <c r="GN690">
        <v>1</v>
      </c>
      <c r="GO690">
        <v>1</v>
      </c>
      <c r="GP690">
        <v>3</v>
      </c>
      <c r="GQ690" t="s">
        <v>446</v>
      </c>
      <c r="GR690">
        <v>3.12902</v>
      </c>
      <c r="GS690">
        <v>2.72757</v>
      </c>
      <c r="GT690">
        <v>0.0841919</v>
      </c>
      <c r="GU690">
        <v>0.0852518</v>
      </c>
      <c r="GV690">
        <v>0.0811875</v>
      </c>
      <c r="GW690">
        <v>0.07665420000000001</v>
      </c>
      <c r="GX690">
        <v>27476.6</v>
      </c>
      <c r="GY690">
        <v>26653.9</v>
      </c>
      <c r="GZ690">
        <v>30545.6</v>
      </c>
      <c r="HA690">
        <v>29394.2</v>
      </c>
      <c r="HB690">
        <v>38727.1</v>
      </c>
      <c r="HC690">
        <v>35713.5</v>
      </c>
      <c r="HD690">
        <v>46710.7</v>
      </c>
      <c r="HE690">
        <v>43674</v>
      </c>
      <c r="HF690">
        <v>1.8244</v>
      </c>
      <c r="HG690">
        <v>1.81012</v>
      </c>
      <c r="HH690">
        <v>0.0437535</v>
      </c>
      <c r="HI690">
        <v>0</v>
      </c>
      <c r="HJ690">
        <v>23.2803</v>
      </c>
      <c r="HK690">
        <v>999.9</v>
      </c>
      <c r="HL690">
        <v>32.2</v>
      </c>
      <c r="HM690">
        <v>32.9</v>
      </c>
      <c r="HN690">
        <v>17.9644</v>
      </c>
      <c r="HO690">
        <v>63.4812</v>
      </c>
      <c r="HP690">
        <v>19.2989</v>
      </c>
      <c r="HQ690">
        <v>1</v>
      </c>
      <c r="HR690">
        <v>0.171296</v>
      </c>
      <c r="HS690">
        <v>3.16594</v>
      </c>
      <c r="HT690">
        <v>20.1777</v>
      </c>
      <c r="HU690">
        <v>5.22837</v>
      </c>
      <c r="HV690">
        <v>11.974</v>
      </c>
      <c r="HW690">
        <v>4.96955</v>
      </c>
      <c r="HX690">
        <v>3.2896</v>
      </c>
      <c r="HY690">
        <v>9999</v>
      </c>
      <c r="HZ690">
        <v>9999</v>
      </c>
      <c r="IA690">
        <v>9999</v>
      </c>
      <c r="IB690">
        <v>999.9</v>
      </c>
      <c r="IC690">
        <v>4.97296</v>
      </c>
      <c r="ID690">
        <v>1.87744</v>
      </c>
      <c r="IE690">
        <v>1.87557</v>
      </c>
      <c r="IF690">
        <v>1.87836</v>
      </c>
      <c r="IG690">
        <v>1.87502</v>
      </c>
      <c r="IH690">
        <v>1.87865</v>
      </c>
      <c r="II690">
        <v>1.87575</v>
      </c>
      <c r="IJ690">
        <v>1.87692</v>
      </c>
      <c r="IK690">
        <v>0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0.592</v>
      </c>
      <c r="IY690">
        <v>0.1337</v>
      </c>
      <c r="IZ690">
        <v>-0.1194416370607354</v>
      </c>
      <c r="JA690">
        <v>0.002211305909277446</v>
      </c>
      <c r="JB690">
        <v>-1.416678044876584E-06</v>
      </c>
      <c r="JC690">
        <v>5.589822708492042E-10</v>
      </c>
      <c r="JD690">
        <v>-0.0366444106193515</v>
      </c>
      <c r="JE690">
        <v>-0.003883289402147765</v>
      </c>
      <c r="JF690">
        <v>0.001294046794190009</v>
      </c>
      <c r="JG690">
        <v>-2.515066912705432E-05</v>
      </c>
      <c r="JH690">
        <v>14</v>
      </c>
      <c r="JI690">
        <v>2052</v>
      </c>
      <c r="JJ690">
        <v>1</v>
      </c>
      <c r="JK690">
        <v>21</v>
      </c>
      <c r="JL690">
        <v>29355659.7</v>
      </c>
      <c r="JM690">
        <v>29355659.7</v>
      </c>
      <c r="JN690">
        <v>1.07666</v>
      </c>
      <c r="JO690">
        <v>2.5415</v>
      </c>
      <c r="JP690">
        <v>1.39893</v>
      </c>
      <c r="JQ690">
        <v>2.32544</v>
      </c>
      <c r="JR690">
        <v>1.44897</v>
      </c>
      <c r="JS690">
        <v>2.5354</v>
      </c>
      <c r="JT690">
        <v>38.3301</v>
      </c>
      <c r="JU690">
        <v>23.8861</v>
      </c>
      <c r="JV690">
        <v>18</v>
      </c>
      <c r="JW690">
        <v>480.692</v>
      </c>
      <c r="JX690">
        <v>441.805</v>
      </c>
      <c r="JY690">
        <v>19.8838</v>
      </c>
      <c r="JZ690">
        <v>29.3509</v>
      </c>
      <c r="KA690">
        <v>30.0003</v>
      </c>
      <c r="KB690">
        <v>29.0988</v>
      </c>
      <c r="KC690">
        <v>29.1765</v>
      </c>
      <c r="KD690">
        <v>21.5482</v>
      </c>
      <c r="KE690">
        <v>17.4509</v>
      </c>
      <c r="KF690">
        <v>19.0997</v>
      </c>
      <c r="KG690">
        <v>19.793</v>
      </c>
      <c r="KH690">
        <v>399.881</v>
      </c>
      <c r="KI690">
        <v>14.9587</v>
      </c>
      <c r="KJ690">
        <v>100.96</v>
      </c>
      <c r="KK690">
        <v>100.461</v>
      </c>
    </row>
    <row r="691" spans="1:297">
      <c r="A691">
        <v>675</v>
      </c>
      <c r="B691">
        <v>1761339587</v>
      </c>
      <c r="C691">
        <v>11546.40000009537</v>
      </c>
      <c r="D691" t="s">
        <v>1800</v>
      </c>
      <c r="E691" t="s">
        <v>1801</v>
      </c>
      <c r="F691">
        <v>5</v>
      </c>
      <c r="G691" t="s">
        <v>1797</v>
      </c>
      <c r="H691" t="s">
        <v>436</v>
      </c>
      <c r="I691">
        <v>1761339579.232143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418.9939224838677</v>
      </c>
      <c r="AK691">
        <v>417.3123818181818</v>
      </c>
      <c r="AL691">
        <v>-0.8364590055229819</v>
      </c>
      <c r="AM691">
        <v>65.49498969428507</v>
      </c>
      <c r="AN691">
        <f>(AP691 - AO691 + DY691*1E3/(8.314*(EA691+273.15)) * AR691/DX691 * AQ691) * DX691/(100*DL691) * 1000/(1000 - AP691)</f>
        <v>0</v>
      </c>
      <c r="AO691">
        <v>14.9701651786266</v>
      </c>
      <c r="AP691">
        <v>16.35993212121212</v>
      </c>
      <c r="AQ691">
        <v>8.316208385783916E-07</v>
      </c>
      <c r="AR691">
        <v>115.5290524794666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1761339579.232143</v>
      </c>
      <c r="DR691">
        <v>413.3893571428571</v>
      </c>
      <c r="DS691">
        <v>416.9993928571429</v>
      </c>
      <c r="DT691">
        <v>16.36197142857143</v>
      </c>
      <c r="DU691">
        <v>14.969325</v>
      </c>
      <c r="DV691">
        <v>412.7980714285714</v>
      </c>
      <c r="DW691">
        <v>16.22832142857143</v>
      </c>
      <c r="DX691">
        <v>500.0032500000001</v>
      </c>
      <c r="DY691">
        <v>90.04829285714285</v>
      </c>
      <c r="DZ691">
        <v>0.05019844285714286</v>
      </c>
      <c r="EA691">
        <v>23.72736071428571</v>
      </c>
      <c r="EB691">
        <v>24.00149285714286</v>
      </c>
      <c r="EC691">
        <v>999.9000000000002</v>
      </c>
      <c r="ED691">
        <v>0</v>
      </c>
      <c r="EE691">
        <v>0</v>
      </c>
      <c r="EF691">
        <v>10000.55857142857</v>
      </c>
      <c r="EG691">
        <v>0</v>
      </c>
      <c r="EH691">
        <v>1124.890714285714</v>
      </c>
      <c r="EI691">
        <v>-3.610087071428571</v>
      </c>
      <c r="EJ691">
        <v>420.2657500000001</v>
      </c>
      <c r="EK691">
        <v>423.3365357142857</v>
      </c>
      <c r="EL691">
        <v>1.392643928571429</v>
      </c>
      <c r="EM691">
        <v>416.9993928571429</v>
      </c>
      <c r="EN691">
        <v>14.969325</v>
      </c>
      <c r="EO691">
        <v>1.4733675</v>
      </c>
      <c r="EP691">
        <v>1.3479625</v>
      </c>
      <c r="EQ691">
        <v>12.69455</v>
      </c>
      <c r="ER691">
        <v>11.34456071428572</v>
      </c>
      <c r="ES691">
        <v>1199.979642857143</v>
      </c>
      <c r="ET691">
        <v>0.9669979642857143</v>
      </c>
      <c r="EU691">
        <v>0.03300201785714286</v>
      </c>
      <c r="EV691">
        <v>0</v>
      </c>
      <c r="EW691">
        <v>1371.611785714286</v>
      </c>
      <c r="EX691">
        <v>5.000560000000001</v>
      </c>
      <c r="EY691">
        <v>16409.01785714286</v>
      </c>
      <c r="EZ691">
        <v>10316.63928571429</v>
      </c>
      <c r="FA691">
        <v>37.28992857142857</v>
      </c>
      <c r="FB691">
        <v>39.95274999999999</v>
      </c>
      <c r="FC691">
        <v>38.31460714285714</v>
      </c>
      <c r="FD691">
        <v>38.9395</v>
      </c>
      <c r="FE691">
        <v>38.63814285714285</v>
      </c>
      <c r="FF691">
        <v>1155.539642857143</v>
      </c>
      <c r="FG691">
        <v>39.44</v>
      </c>
      <c r="FH691">
        <v>0</v>
      </c>
      <c r="FI691">
        <v>1761339623</v>
      </c>
      <c r="FJ691">
        <v>0</v>
      </c>
      <c r="FK691">
        <v>1371.628461538462</v>
      </c>
      <c r="FL691">
        <v>-3.212307695745614</v>
      </c>
      <c r="FM691">
        <v>-28.82735041854491</v>
      </c>
      <c r="FN691">
        <v>16409.16923076923</v>
      </c>
      <c r="FO691">
        <v>15</v>
      </c>
      <c r="FP691">
        <v>0</v>
      </c>
      <c r="FQ691" t="s">
        <v>439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-4.28453145</v>
      </c>
      <c r="GD691">
        <v>25.15509969230771</v>
      </c>
      <c r="GE691">
        <v>3.152780634087622</v>
      </c>
      <c r="GF691">
        <v>0</v>
      </c>
      <c r="GG691">
        <v>1371.782647058824</v>
      </c>
      <c r="GH691">
        <v>-3.016806724478545</v>
      </c>
      <c r="GI691">
        <v>0.3352988905748971</v>
      </c>
      <c r="GJ691">
        <v>0</v>
      </c>
      <c r="GK691">
        <v>1.392372</v>
      </c>
      <c r="GL691">
        <v>0.001780412757970538</v>
      </c>
      <c r="GM691">
        <v>0.0007703220105903971</v>
      </c>
      <c r="GN691">
        <v>1</v>
      </c>
      <c r="GO691">
        <v>1</v>
      </c>
      <c r="GP691">
        <v>3</v>
      </c>
      <c r="GQ691" t="s">
        <v>446</v>
      </c>
      <c r="GR691">
        <v>3.12902</v>
      </c>
      <c r="GS691">
        <v>2.72779</v>
      </c>
      <c r="GT691">
        <v>0.0835888</v>
      </c>
      <c r="GU691">
        <v>0.0832338</v>
      </c>
      <c r="GV691">
        <v>0.08117729999999999</v>
      </c>
      <c r="GW691">
        <v>0.07664899999999999</v>
      </c>
      <c r="GX691">
        <v>27495.3</v>
      </c>
      <c r="GY691">
        <v>26712.8</v>
      </c>
      <c r="GZ691">
        <v>30546.2</v>
      </c>
      <c r="HA691">
        <v>29394.3</v>
      </c>
      <c r="HB691">
        <v>38728.3</v>
      </c>
      <c r="HC691">
        <v>35713.7</v>
      </c>
      <c r="HD691">
        <v>46711.8</v>
      </c>
      <c r="HE691">
        <v>43674.3</v>
      </c>
      <c r="HF691">
        <v>1.82445</v>
      </c>
      <c r="HG691">
        <v>1.81002</v>
      </c>
      <c r="HH691">
        <v>0.0440925</v>
      </c>
      <c r="HI691">
        <v>0</v>
      </c>
      <c r="HJ691">
        <v>23.2803</v>
      </c>
      <c r="HK691">
        <v>999.9</v>
      </c>
      <c r="HL691">
        <v>32.1</v>
      </c>
      <c r="HM691">
        <v>32.9</v>
      </c>
      <c r="HN691">
        <v>17.9055</v>
      </c>
      <c r="HO691">
        <v>63.4912</v>
      </c>
      <c r="HP691">
        <v>19.1827</v>
      </c>
      <c r="HQ691">
        <v>1</v>
      </c>
      <c r="HR691">
        <v>0.171827</v>
      </c>
      <c r="HS691">
        <v>3.07551</v>
      </c>
      <c r="HT691">
        <v>20.1796</v>
      </c>
      <c r="HU691">
        <v>5.22882</v>
      </c>
      <c r="HV691">
        <v>11.974</v>
      </c>
      <c r="HW691">
        <v>4.96965</v>
      </c>
      <c r="HX691">
        <v>3.28965</v>
      </c>
      <c r="HY691">
        <v>9999</v>
      </c>
      <c r="HZ691">
        <v>9999</v>
      </c>
      <c r="IA691">
        <v>9999</v>
      </c>
      <c r="IB691">
        <v>999.9</v>
      </c>
      <c r="IC691">
        <v>4.97296</v>
      </c>
      <c r="ID691">
        <v>1.87744</v>
      </c>
      <c r="IE691">
        <v>1.87557</v>
      </c>
      <c r="IF691">
        <v>1.87836</v>
      </c>
      <c r="IG691">
        <v>1.87501</v>
      </c>
      <c r="IH691">
        <v>1.87865</v>
      </c>
      <c r="II691">
        <v>1.87576</v>
      </c>
      <c r="IJ691">
        <v>1.87692</v>
      </c>
      <c r="IK691">
        <v>0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0.587</v>
      </c>
      <c r="IY691">
        <v>0.1336</v>
      </c>
      <c r="IZ691">
        <v>-0.1194416370607354</v>
      </c>
      <c r="JA691">
        <v>0.002211305909277446</v>
      </c>
      <c r="JB691">
        <v>-1.416678044876584E-06</v>
      </c>
      <c r="JC691">
        <v>5.589822708492042E-10</v>
      </c>
      <c r="JD691">
        <v>-0.0366444106193515</v>
      </c>
      <c r="JE691">
        <v>-0.003883289402147765</v>
      </c>
      <c r="JF691">
        <v>0.001294046794190009</v>
      </c>
      <c r="JG691">
        <v>-2.515066912705432E-05</v>
      </c>
      <c r="JH691">
        <v>14</v>
      </c>
      <c r="JI691">
        <v>2052</v>
      </c>
      <c r="JJ691">
        <v>1</v>
      </c>
      <c r="JK691">
        <v>21</v>
      </c>
      <c r="JL691">
        <v>29355659.8</v>
      </c>
      <c r="JM691">
        <v>29355659.8</v>
      </c>
      <c r="JN691">
        <v>1.04614</v>
      </c>
      <c r="JO691">
        <v>2.53052</v>
      </c>
      <c r="JP691">
        <v>1.39893</v>
      </c>
      <c r="JQ691">
        <v>2.32544</v>
      </c>
      <c r="JR691">
        <v>1.44897</v>
      </c>
      <c r="JS691">
        <v>2.55493</v>
      </c>
      <c r="JT691">
        <v>38.3301</v>
      </c>
      <c r="JU691">
        <v>23.8949</v>
      </c>
      <c r="JV691">
        <v>18</v>
      </c>
      <c r="JW691">
        <v>480.703</v>
      </c>
      <c r="JX691">
        <v>441.729</v>
      </c>
      <c r="JY691">
        <v>19.7978</v>
      </c>
      <c r="JZ691">
        <v>29.3478</v>
      </c>
      <c r="KA691">
        <v>30.0003</v>
      </c>
      <c r="KB691">
        <v>29.0963</v>
      </c>
      <c r="KC691">
        <v>29.1747</v>
      </c>
      <c r="KD691">
        <v>20.8541</v>
      </c>
      <c r="KE691">
        <v>17.4509</v>
      </c>
      <c r="KF691">
        <v>19.0997</v>
      </c>
      <c r="KG691">
        <v>19.7922</v>
      </c>
      <c r="KH691">
        <v>379.845</v>
      </c>
      <c r="KI691">
        <v>14.9587</v>
      </c>
      <c r="KJ691">
        <v>100.962</v>
      </c>
      <c r="KK691">
        <v>100.462</v>
      </c>
    </row>
    <row r="692" spans="1:297">
      <c r="A692">
        <v>676</v>
      </c>
      <c r="B692">
        <v>1761339592</v>
      </c>
      <c r="C692">
        <v>11551.40000009537</v>
      </c>
      <c r="D692" t="s">
        <v>1802</v>
      </c>
      <c r="E692" t="s">
        <v>1803</v>
      </c>
      <c r="F692">
        <v>5</v>
      </c>
      <c r="G692" t="s">
        <v>1797</v>
      </c>
      <c r="H692" t="s">
        <v>436</v>
      </c>
      <c r="I692">
        <v>1761339584.5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404.1240176494741</v>
      </c>
      <c r="AK692">
        <v>408.1698121212118</v>
      </c>
      <c r="AL692">
        <v>-1.965875164515518</v>
      </c>
      <c r="AM692">
        <v>65.49498969428507</v>
      </c>
      <c r="AN692">
        <f>(AP692 - AO692 + DY692*1E3/(8.314*(EA692+273.15)) * AR692/DX692 * AQ692) * DX692/(100*DL692) * 1000/(1000 - AP692)</f>
        <v>0</v>
      </c>
      <c r="AO692">
        <v>14.96895031314206</v>
      </c>
      <c r="AP692">
        <v>16.35783393939393</v>
      </c>
      <c r="AQ692">
        <v>-9.940722083635619E-07</v>
      </c>
      <c r="AR692">
        <v>115.5290524794666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1761339584.5</v>
      </c>
      <c r="DR692">
        <v>410.5787037037038</v>
      </c>
      <c r="DS692">
        <v>409.0684444444444</v>
      </c>
      <c r="DT692">
        <v>16.3609962962963</v>
      </c>
      <c r="DU692">
        <v>14.96952592592592</v>
      </c>
      <c r="DV692">
        <v>409.991111111111</v>
      </c>
      <c r="DW692">
        <v>16.22737037037037</v>
      </c>
      <c r="DX692">
        <v>500.0167777777777</v>
      </c>
      <c r="DY692">
        <v>90.04970000000002</v>
      </c>
      <c r="DZ692">
        <v>0.04983134074074073</v>
      </c>
      <c r="EA692">
        <v>23.72803333333333</v>
      </c>
      <c r="EB692">
        <v>24.00297777777778</v>
      </c>
      <c r="EC692">
        <v>999.9000000000001</v>
      </c>
      <c r="ED692">
        <v>0</v>
      </c>
      <c r="EE692">
        <v>0</v>
      </c>
      <c r="EF692">
        <v>10003.93851851852</v>
      </c>
      <c r="EG692">
        <v>0</v>
      </c>
      <c r="EH692">
        <v>1124.898148148148</v>
      </c>
      <c r="EI692">
        <v>1.510331555555556</v>
      </c>
      <c r="EJ692">
        <v>417.407925925926</v>
      </c>
      <c r="EK692">
        <v>415.2849629629629</v>
      </c>
      <c r="EL692">
        <v>1.391477037037037</v>
      </c>
      <c r="EM692">
        <v>409.0684444444444</v>
      </c>
      <c r="EN692">
        <v>14.96952592592592</v>
      </c>
      <c r="EO692">
        <v>1.473302962962963</v>
      </c>
      <c r="EP692">
        <v>1.348001481481481</v>
      </c>
      <c r="EQ692">
        <v>12.69388148148148</v>
      </c>
      <c r="ER692">
        <v>11.34499259259259</v>
      </c>
      <c r="ES692">
        <v>1200.008148148148</v>
      </c>
      <c r="ET692">
        <v>0.9669987777777779</v>
      </c>
      <c r="EU692">
        <v>0.03300124444444445</v>
      </c>
      <c r="EV692">
        <v>0</v>
      </c>
      <c r="EW692">
        <v>1371.468518518519</v>
      </c>
      <c r="EX692">
        <v>5.000560000000001</v>
      </c>
      <c r="EY692">
        <v>16407.38518518518</v>
      </c>
      <c r="EZ692">
        <v>10316.88518518519</v>
      </c>
      <c r="FA692">
        <v>37.30996296296296</v>
      </c>
      <c r="FB692">
        <v>39.958</v>
      </c>
      <c r="FC692">
        <v>38.30777777777777</v>
      </c>
      <c r="FD692">
        <v>38.935</v>
      </c>
      <c r="FE692">
        <v>38.62711111111111</v>
      </c>
      <c r="FF692">
        <v>1155.568148148148</v>
      </c>
      <c r="FG692">
        <v>39.44</v>
      </c>
      <c r="FH692">
        <v>0</v>
      </c>
      <c r="FI692">
        <v>1761339628.4</v>
      </c>
      <c r="FJ692">
        <v>0</v>
      </c>
      <c r="FK692">
        <v>1371.4692</v>
      </c>
      <c r="FL692">
        <v>-0.6623077110632292</v>
      </c>
      <c r="FM692">
        <v>-15.52307694712209</v>
      </c>
      <c r="FN692">
        <v>16407.088</v>
      </c>
      <c r="FO692">
        <v>15</v>
      </c>
      <c r="FP692">
        <v>0</v>
      </c>
      <c r="FQ692" t="s">
        <v>439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-1.45610195</v>
      </c>
      <c r="GD692">
        <v>53.71089820637904</v>
      </c>
      <c r="GE692">
        <v>5.686934804410742</v>
      </c>
      <c r="GF692">
        <v>0</v>
      </c>
      <c r="GG692">
        <v>1371.642941176471</v>
      </c>
      <c r="GH692">
        <v>-2.303132170246617</v>
      </c>
      <c r="GI692">
        <v>0.308368852968273</v>
      </c>
      <c r="GJ692">
        <v>0</v>
      </c>
      <c r="GK692">
        <v>1.3919855</v>
      </c>
      <c r="GL692">
        <v>-0.009635121951224589</v>
      </c>
      <c r="GM692">
        <v>0.001354813548057451</v>
      </c>
      <c r="GN692">
        <v>1</v>
      </c>
      <c r="GO692">
        <v>1</v>
      </c>
      <c r="GP692">
        <v>3</v>
      </c>
      <c r="GQ692" t="s">
        <v>446</v>
      </c>
      <c r="GR692">
        <v>3.12917</v>
      </c>
      <c r="GS692">
        <v>2.72774</v>
      </c>
      <c r="GT692">
        <v>0.08211209999999999</v>
      </c>
      <c r="GU692">
        <v>0.08074919999999999</v>
      </c>
      <c r="GV692">
        <v>0.0811731</v>
      </c>
      <c r="GW692">
        <v>0.0766506</v>
      </c>
      <c r="GX692">
        <v>27539.5</v>
      </c>
      <c r="GY692">
        <v>26785.1</v>
      </c>
      <c r="GZ692">
        <v>30546</v>
      </c>
      <c r="HA692">
        <v>29394.2</v>
      </c>
      <c r="HB692">
        <v>38728.2</v>
      </c>
      <c r="HC692">
        <v>35713.4</v>
      </c>
      <c r="HD692">
        <v>46711.6</v>
      </c>
      <c r="HE692">
        <v>43674.2</v>
      </c>
      <c r="HF692">
        <v>1.8249</v>
      </c>
      <c r="HG692">
        <v>1.80992</v>
      </c>
      <c r="HH692">
        <v>0.043951</v>
      </c>
      <c r="HI692">
        <v>0</v>
      </c>
      <c r="HJ692">
        <v>23.2803</v>
      </c>
      <c r="HK692">
        <v>999.9</v>
      </c>
      <c r="HL692">
        <v>32.2</v>
      </c>
      <c r="HM692">
        <v>32.9</v>
      </c>
      <c r="HN692">
        <v>17.9605</v>
      </c>
      <c r="HO692">
        <v>63.3212</v>
      </c>
      <c r="HP692">
        <v>19.3269</v>
      </c>
      <c r="HQ692">
        <v>1</v>
      </c>
      <c r="HR692">
        <v>0.171352</v>
      </c>
      <c r="HS692">
        <v>2.97928</v>
      </c>
      <c r="HT692">
        <v>20.1812</v>
      </c>
      <c r="HU692">
        <v>5.22837</v>
      </c>
      <c r="HV692">
        <v>11.974</v>
      </c>
      <c r="HW692">
        <v>4.96965</v>
      </c>
      <c r="HX692">
        <v>3.28968</v>
      </c>
      <c r="HY692">
        <v>9999</v>
      </c>
      <c r="HZ692">
        <v>9999</v>
      </c>
      <c r="IA692">
        <v>9999</v>
      </c>
      <c r="IB692">
        <v>999.9</v>
      </c>
      <c r="IC692">
        <v>4.97296</v>
      </c>
      <c r="ID692">
        <v>1.87744</v>
      </c>
      <c r="IE692">
        <v>1.87558</v>
      </c>
      <c r="IF692">
        <v>1.87837</v>
      </c>
      <c r="IG692">
        <v>1.87504</v>
      </c>
      <c r="IH692">
        <v>1.87866</v>
      </c>
      <c r="II692">
        <v>1.87576</v>
      </c>
      <c r="IJ692">
        <v>1.87696</v>
      </c>
      <c r="IK692">
        <v>0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0.574</v>
      </c>
      <c r="IY692">
        <v>0.1336</v>
      </c>
      <c r="IZ692">
        <v>-0.1194416370607354</v>
      </c>
      <c r="JA692">
        <v>0.002211305909277446</v>
      </c>
      <c r="JB692">
        <v>-1.416678044876584E-06</v>
      </c>
      <c r="JC692">
        <v>5.589822708492042E-10</v>
      </c>
      <c r="JD692">
        <v>-0.0366444106193515</v>
      </c>
      <c r="JE692">
        <v>-0.003883289402147765</v>
      </c>
      <c r="JF692">
        <v>0.001294046794190009</v>
      </c>
      <c r="JG692">
        <v>-2.515066912705432E-05</v>
      </c>
      <c r="JH692">
        <v>14</v>
      </c>
      <c r="JI692">
        <v>2052</v>
      </c>
      <c r="JJ692">
        <v>1</v>
      </c>
      <c r="JK692">
        <v>21</v>
      </c>
      <c r="JL692">
        <v>29355659.9</v>
      </c>
      <c r="JM692">
        <v>29355659.9</v>
      </c>
      <c r="JN692">
        <v>1.00952</v>
      </c>
      <c r="JO692">
        <v>2.53174</v>
      </c>
      <c r="JP692">
        <v>1.39893</v>
      </c>
      <c r="JQ692">
        <v>2.32544</v>
      </c>
      <c r="JR692">
        <v>1.44897</v>
      </c>
      <c r="JS692">
        <v>2.57812</v>
      </c>
      <c r="JT692">
        <v>38.3056</v>
      </c>
      <c r="JU692">
        <v>23.9036</v>
      </c>
      <c r="JV692">
        <v>18</v>
      </c>
      <c r="JW692">
        <v>480.941</v>
      </c>
      <c r="JX692">
        <v>441.657</v>
      </c>
      <c r="JY692">
        <v>19.7783</v>
      </c>
      <c r="JZ692">
        <v>29.3452</v>
      </c>
      <c r="KA692">
        <v>29.9999</v>
      </c>
      <c r="KB692">
        <v>29.0946</v>
      </c>
      <c r="KC692">
        <v>29.1735</v>
      </c>
      <c r="KD692">
        <v>20.1842</v>
      </c>
      <c r="KE692">
        <v>17.4509</v>
      </c>
      <c r="KF692">
        <v>19.0997</v>
      </c>
      <c r="KG692">
        <v>19.7865</v>
      </c>
      <c r="KH692">
        <v>366.486</v>
      </c>
      <c r="KI692">
        <v>14.9587</v>
      </c>
      <c r="KJ692">
        <v>100.962</v>
      </c>
      <c r="KK692">
        <v>100.462</v>
      </c>
    </row>
    <row r="693" spans="1:297">
      <c r="A693">
        <v>677</v>
      </c>
      <c r="B693">
        <v>1761339597</v>
      </c>
      <c r="C693">
        <v>11556.40000009537</v>
      </c>
      <c r="D693" t="s">
        <v>1804</v>
      </c>
      <c r="E693" t="s">
        <v>1805</v>
      </c>
      <c r="F693">
        <v>5</v>
      </c>
      <c r="G693" t="s">
        <v>1797</v>
      </c>
      <c r="H693" t="s">
        <v>436</v>
      </c>
      <c r="I693">
        <v>1761339589.214286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387.9352117852347</v>
      </c>
      <c r="AK693">
        <v>395.2885757575756</v>
      </c>
      <c r="AL693">
        <v>-2.649788575731825</v>
      </c>
      <c r="AM693">
        <v>65.49498969428507</v>
      </c>
      <c r="AN693">
        <f>(AP693 - AO693 + DY693*1E3/(8.314*(EA693+273.15)) * AR693/DX693 * AQ693) * DX693/(100*DL693) * 1000/(1000 - AP693)</f>
        <v>0</v>
      </c>
      <c r="AO693">
        <v>14.96778323344269</v>
      </c>
      <c r="AP693">
        <v>16.35442121212122</v>
      </c>
      <c r="AQ693">
        <v>-2.183945548925555E-06</v>
      </c>
      <c r="AR693">
        <v>115.5290524794666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1761339589.214286</v>
      </c>
      <c r="DR693">
        <v>404.3434285714285</v>
      </c>
      <c r="DS693">
        <v>396.8549285714286</v>
      </c>
      <c r="DT693">
        <v>16.35888571428572</v>
      </c>
      <c r="DU693">
        <v>14.96887142857143</v>
      </c>
      <c r="DV693">
        <v>403.7641785714285</v>
      </c>
      <c r="DW693">
        <v>16.2253</v>
      </c>
      <c r="DX693">
        <v>500.0061071428571</v>
      </c>
      <c r="DY693">
        <v>90.05111428571431</v>
      </c>
      <c r="DZ693">
        <v>0.04988477499999999</v>
      </c>
      <c r="EA693">
        <v>23.72700357142857</v>
      </c>
      <c r="EB693">
        <v>24.00365714285714</v>
      </c>
      <c r="EC693">
        <v>999.9000000000002</v>
      </c>
      <c r="ED693">
        <v>0</v>
      </c>
      <c r="EE693">
        <v>0</v>
      </c>
      <c r="EF693">
        <v>9998.595714285713</v>
      </c>
      <c r="EG693">
        <v>0</v>
      </c>
      <c r="EH693">
        <v>1124.9</v>
      </c>
      <c r="EI693">
        <v>7.488543285714286</v>
      </c>
      <c r="EJ693">
        <v>411.0680357142857</v>
      </c>
      <c r="EK693">
        <v>402.8855714285714</v>
      </c>
      <c r="EL693">
        <v>1.390023214285714</v>
      </c>
      <c r="EM693">
        <v>396.8549285714286</v>
      </c>
      <c r="EN693">
        <v>14.96887142857143</v>
      </c>
      <c r="EO693">
        <v>1.473135714285714</v>
      </c>
      <c r="EP693">
        <v>1.347963214285715</v>
      </c>
      <c r="EQ693">
        <v>12.69215</v>
      </c>
      <c r="ER693">
        <v>11.34456428571428</v>
      </c>
      <c r="ES693">
        <v>1199.981428571429</v>
      </c>
      <c r="ET693">
        <v>0.9669979999999999</v>
      </c>
      <c r="EU693">
        <v>0.03300202142857143</v>
      </c>
      <c r="EV693">
        <v>0</v>
      </c>
      <c r="EW693">
        <v>1371.453214285714</v>
      </c>
      <c r="EX693">
        <v>5.000560000000001</v>
      </c>
      <c r="EY693">
        <v>16406.14285714286</v>
      </c>
      <c r="EZ693">
        <v>10316.65</v>
      </c>
      <c r="FA693">
        <v>37.30103571428571</v>
      </c>
      <c r="FB693">
        <v>39.964</v>
      </c>
      <c r="FC693">
        <v>38.31460714285714</v>
      </c>
      <c r="FD693">
        <v>38.935</v>
      </c>
      <c r="FE693">
        <v>38.63375</v>
      </c>
      <c r="FF693">
        <v>1155.541428571428</v>
      </c>
      <c r="FG693">
        <v>39.44</v>
      </c>
      <c r="FH693">
        <v>0</v>
      </c>
      <c r="FI693">
        <v>1761339633.2</v>
      </c>
      <c r="FJ693">
        <v>0</v>
      </c>
      <c r="FK693">
        <v>1371.4308</v>
      </c>
      <c r="FL693">
        <v>0.452307680938048</v>
      </c>
      <c r="FM693">
        <v>1.153846001032883</v>
      </c>
      <c r="FN693">
        <v>16406.376</v>
      </c>
      <c r="FO693">
        <v>15</v>
      </c>
      <c r="FP693">
        <v>0</v>
      </c>
      <c r="FQ693" t="s">
        <v>439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4.28330905</v>
      </c>
      <c r="GD693">
        <v>77.49111755347096</v>
      </c>
      <c r="GE693">
        <v>7.536521897823634</v>
      </c>
      <c r="GF693">
        <v>0</v>
      </c>
      <c r="GG693">
        <v>1371.487352941177</v>
      </c>
      <c r="GH693">
        <v>-0.4563789198979727</v>
      </c>
      <c r="GI693">
        <v>0.2008849366813518</v>
      </c>
      <c r="GJ693">
        <v>1</v>
      </c>
      <c r="GK693">
        <v>1.39075025</v>
      </c>
      <c r="GL693">
        <v>-0.01953917448405445</v>
      </c>
      <c r="GM693">
        <v>0.001977138699611128</v>
      </c>
      <c r="GN693">
        <v>1</v>
      </c>
      <c r="GO693">
        <v>2</v>
      </c>
      <c r="GP693">
        <v>3</v>
      </c>
      <c r="GQ693" t="s">
        <v>440</v>
      </c>
      <c r="GR693">
        <v>3.12911</v>
      </c>
      <c r="GS693">
        <v>2.72771</v>
      </c>
      <c r="GT693">
        <v>0.08007400000000001</v>
      </c>
      <c r="GU693">
        <v>0.07809389999999999</v>
      </c>
      <c r="GV693">
        <v>0.0811636</v>
      </c>
      <c r="GW693">
        <v>0.07663979999999999</v>
      </c>
      <c r="GX693">
        <v>27600.9</v>
      </c>
      <c r="GY693">
        <v>26863</v>
      </c>
      <c r="GZ693">
        <v>30546.3</v>
      </c>
      <c r="HA693">
        <v>29394.8</v>
      </c>
      <c r="HB693">
        <v>38728.4</v>
      </c>
      <c r="HC693">
        <v>35714.2</v>
      </c>
      <c r="HD693">
        <v>46711.6</v>
      </c>
      <c r="HE693">
        <v>43674.8</v>
      </c>
      <c r="HF693">
        <v>1.82467</v>
      </c>
      <c r="HG693">
        <v>1.80998</v>
      </c>
      <c r="HH693">
        <v>0.0436679</v>
      </c>
      <c r="HI693">
        <v>0</v>
      </c>
      <c r="HJ693">
        <v>23.2803</v>
      </c>
      <c r="HK693">
        <v>999.9</v>
      </c>
      <c r="HL693">
        <v>32.1</v>
      </c>
      <c r="HM693">
        <v>32.9</v>
      </c>
      <c r="HN693">
        <v>17.9088</v>
      </c>
      <c r="HO693">
        <v>63.3912</v>
      </c>
      <c r="HP693">
        <v>19.3069</v>
      </c>
      <c r="HQ693">
        <v>1</v>
      </c>
      <c r="HR693">
        <v>0.170747</v>
      </c>
      <c r="HS693">
        <v>2.92358</v>
      </c>
      <c r="HT693">
        <v>20.1822</v>
      </c>
      <c r="HU693">
        <v>5.22837</v>
      </c>
      <c r="HV693">
        <v>11.974</v>
      </c>
      <c r="HW693">
        <v>4.9697</v>
      </c>
      <c r="HX693">
        <v>3.28963</v>
      </c>
      <c r="HY693">
        <v>9999</v>
      </c>
      <c r="HZ693">
        <v>9999</v>
      </c>
      <c r="IA693">
        <v>9999</v>
      </c>
      <c r="IB693">
        <v>999.9</v>
      </c>
      <c r="IC693">
        <v>4.97296</v>
      </c>
      <c r="ID693">
        <v>1.87745</v>
      </c>
      <c r="IE693">
        <v>1.87559</v>
      </c>
      <c r="IF693">
        <v>1.87838</v>
      </c>
      <c r="IG693">
        <v>1.87505</v>
      </c>
      <c r="IH693">
        <v>1.87866</v>
      </c>
      <c r="II693">
        <v>1.87575</v>
      </c>
      <c r="IJ693">
        <v>1.87696</v>
      </c>
      <c r="IK693">
        <v>0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0.556</v>
      </c>
      <c r="IY693">
        <v>0.1335</v>
      </c>
      <c r="IZ693">
        <v>-0.1194416370607354</v>
      </c>
      <c r="JA693">
        <v>0.002211305909277446</v>
      </c>
      <c r="JB693">
        <v>-1.416678044876584E-06</v>
      </c>
      <c r="JC693">
        <v>5.589822708492042E-10</v>
      </c>
      <c r="JD693">
        <v>-0.0366444106193515</v>
      </c>
      <c r="JE693">
        <v>-0.003883289402147765</v>
      </c>
      <c r="JF693">
        <v>0.001294046794190009</v>
      </c>
      <c r="JG693">
        <v>-2.515066912705432E-05</v>
      </c>
      <c r="JH693">
        <v>14</v>
      </c>
      <c r="JI693">
        <v>2052</v>
      </c>
      <c r="JJ693">
        <v>1</v>
      </c>
      <c r="JK693">
        <v>21</v>
      </c>
      <c r="JL693">
        <v>29355659.9</v>
      </c>
      <c r="JM693">
        <v>29355659.9</v>
      </c>
      <c r="JN693">
        <v>0.975342</v>
      </c>
      <c r="JO693">
        <v>2.53662</v>
      </c>
      <c r="JP693">
        <v>1.39893</v>
      </c>
      <c r="JQ693">
        <v>2.32544</v>
      </c>
      <c r="JR693">
        <v>1.44897</v>
      </c>
      <c r="JS693">
        <v>2.6123</v>
      </c>
      <c r="JT693">
        <v>38.3056</v>
      </c>
      <c r="JU693">
        <v>23.9036</v>
      </c>
      <c r="JV693">
        <v>18</v>
      </c>
      <c r="JW693">
        <v>480.805</v>
      </c>
      <c r="JX693">
        <v>441.672</v>
      </c>
      <c r="JY693">
        <v>19.7732</v>
      </c>
      <c r="JZ693">
        <v>29.3428</v>
      </c>
      <c r="KA693">
        <v>29.9996</v>
      </c>
      <c r="KB693">
        <v>29.0928</v>
      </c>
      <c r="KC693">
        <v>29.1712</v>
      </c>
      <c r="KD693">
        <v>19.4444</v>
      </c>
      <c r="KE693">
        <v>17.4509</v>
      </c>
      <c r="KF693">
        <v>19.0997</v>
      </c>
      <c r="KG693">
        <v>19.7827</v>
      </c>
      <c r="KH693">
        <v>346.451</v>
      </c>
      <c r="KI693">
        <v>14.9587</v>
      </c>
      <c r="KJ693">
        <v>100.962</v>
      </c>
      <c r="KK693">
        <v>100.463</v>
      </c>
    </row>
    <row r="694" spans="1:297">
      <c r="A694">
        <v>678</v>
      </c>
      <c r="B694">
        <v>1761339602</v>
      </c>
      <c r="C694">
        <v>11561.40000009537</v>
      </c>
      <c r="D694" t="s">
        <v>1806</v>
      </c>
      <c r="E694" t="s">
        <v>1807</v>
      </c>
      <c r="F694">
        <v>5</v>
      </c>
      <c r="G694" t="s">
        <v>1797</v>
      </c>
      <c r="H694" t="s">
        <v>436</v>
      </c>
      <c r="I694">
        <v>1761339594.5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371.1057540382898</v>
      </c>
      <c r="AK694">
        <v>380.4999333333332</v>
      </c>
      <c r="AL694">
        <v>-2.984077595747229</v>
      </c>
      <c r="AM694">
        <v>65.49498969428507</v>
      </c>
      <c r="AN694">
        <f>(AP694 - AO694 + DY694*1E3/(8.314*(EA694+273.15)) * AR694/DX694 * AQ694) * DX694/(100*DL694) * 1000/(1000 - AP694)</f>
        <v>0</v>
      </c>
      <c r="AO694">
        <v>14.96446149136129</v>
      </c>
      <c r="AP694">
        <v>16.35932424242425</v>
      </c>
      <c r="AQ694">
        <v>3.246207177666888E-06</v>
      </c>
      <c r="AR694">
        <v>115.5290524794666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1761339594.5</v>
      </c>
      <c r="DR694">
        <v>393.2677407407408</v>
      </c>
      <c r="DS694">
        <v>380.2831481481481</v>
      </c>
      <c r="DT694">
        <v>16.35725925925926</v>
      </c>
      <c r="DU694">
        <v>14.96712592592593</v>
      </c>
      <c r="DV694">
        <v>392.7034814814815</v>
      </c>
      <c r="DW694">
        <v>16.22370740740741</v>
      </c>
      <c r="DX694">
        <v>500.0017407407408</v>
      </c>
      <c r="DY694">
        <v>90.05193333333335</v>
      </c>
      <c r="DZ694">
        <v>0.04989304074074075</v>
      </c>
      <c r="EA694">
        <v>23.72394444444444</v>
      </c>
      <c r="EB694">
        <v>24.00238888888889</v>
      </c>
      <c r="EC694">
        <v>999.9000000000001</v>
      </c>
      <c r="ED694">
        <v>0</v>
      </c>
      <c r="EE694">
        <v>0</v>
      </c>
      <c r="EF694">
        <v>10007.65333333333</v>
      </c>
      <c r="EG694">
        <v>0</v>
      </c>
      <c r="EH694">
        <v>1124.904814814815</v>
      </c>
      <c r="EI694">
        <v>12.98463407407407</v>
      </c>
      <c r="EJ694">
        <v>399.8074444444444</v>
      </c>
      <c r="EK694">
        <v>386.0613703703704</v>
      </c>
      <c r="EL694">
        <v>1.390145555555556</v>
      </c>
      <c r="EM694">
        <v>380.2831481481481</v>
      </c>
      <c r="EN694">
        <v>14.96712592592593</v>
      </c>
      <c r="EO694">
        <v>1.473003703703704</v>
      </c>
      <c r="EP694">
        <v>1.347818148148148</v>
      </c>
      <c r="EQ694">
        <v>12.69077777777778</v>
      </c>
      <c r="ER694">
        <v>11.34294814814815</v>
      </c>
      <c r="ES694">
        <v>1199.977407407407</v>
      </c>
      <c r="ET694">
        <v>0.9669977777777776</v>
      </c>
      <c r="EU694">
        <v>0.0330022</v>
      </c>
      <c r="EV694">
        <v>0</v>
      </c>
      <c r="EW694">
        <v>1371.598888888888</v>
      </c>
      <c r="EX694">
        <v>5.000560000000001</v>
      </c>
      <c r="EY694">
        <v>16406.22962962963</v>
      </c>
      <c r="EZ694">
        <v>10316.61481481481</v>
      </c>
      <c r="FA694">
        <v>37.26592592592593</v>
      </c>
      <c r="FB694">
        <v>39.958</v>
      </c>
      <c r="FC694">
        <v>38.317</v>
      </c>
      <c r="FD694">
        <v>38.92559259259259</v>
      </c>
      <c r="FE694">
        <v>38.63407407407407</v>
      </c>
      <c r="FF694">
        <v>1155.537407407407</v>
      </c>
      <c r="FG694">
        <v>39.44</v>
      </c>
      <c r="FH694">
        <v>0</v>
      </c>
      <c r="FI694">
        <v>1761339638</v>
      </c>
      <c r="FJ694">
        <v>0</v>
      </c>
      <c r="FK694">
        <v>1371.5544</v>
      </c>
      <c r="FL694">
        <v>1.084615382147908</v>
      </c>
      <c r="FM694">
        <v>3.669230677266714</v>
      </c>
      <c r="FN694">
        <v>16406.472</v>
      </c>
      <c r="FO694">
        <v>15</v>
      </c>
      <c r="FP694">
        <v>0</v>
      </c>
      <c r="FQ694" t="s">
        <v>439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8.663641800000001</v>
      </c>
      <c r="GD694">
        <v>67.2475931031895</v>
      </c>
      <c r="GE694">
        <v>6.652807196045689</v>
      </c>
      <c r="GF694">
        <v>0</v>
      </c>
      <c r="GG694">
        <v>1371.495588235294</v>
      </c>
      <c r="GH694">
        <v>0.7090909040624405</v>
      </c>
      <c r="GI694">
        <v>0.2161316480142561</v>
      </c>
      <c r="GJ694">
        <v>1</v>
      </c>
      <c r="GK694">
        <v>1.390542</v>
      </c>
      <c r="GL694">
        <v>-0.004439549718576664</v>
      </c>
      <c r="GM694">
        <v>0.001903171300750404</v>
      </c>
      <c r="GN694">
        <v>1</v>
      </c>
      <c r="GO694">
        <v>2</v>
      </c>
      <c r="GP694">
        <v>3</v>
      </c>
      <c r="GQ694" t="s">
        <v>440</v>
      </c>
      <c r="GR694">
        <v>3.12922</v>
      </c>
      <c r="GS694">
        <v>2.72787</v>
      </c>
      <c r="GT694">
        <v>0.0777195</v>
      </c>
      <c r="GU694">
        <v>0.0753679</v>
      </c>
      <c r="GV694">
        <v>0.0811759</v>
      </c>
      <c r="GW694">
        <v>0.0766362</v>
      </c>
      <c r="GX694">
        <v>27671.9</v>
      </c>
      <c r="GY694">
        <v>26942.5</v>
      </c>
      <c r="GZ694">
        <v>30546.7</v>
      </c>
      <c r="HA694">
        <v>29394.9</v>
      </c>
      <c r="HB694">
        <v>38728.5</v>
      </c>
      <c r="HC694">
        <v>35714.3</v>
      </c>
      <c r="HD694">
        <v>46712.4</v>
      </c>
      <c r="HE694">
        <v>43675</v>
      </c>
      <c r="HF694">
        <v>1.8249</v>
      </c>
      <c r="HG694">
        <v>1.80987</v>
      </c>
      <c r="HH694">
        <v>0.0437982</v>
      </c>
      <c r="HI694">
        <v>0</v>
      </c>
      <c r="HJ694">
        <v>23.2813</v>
      </c>
      <c r="HK694">
        <v>999.9</v>
      </c>
      <c r="HL694">
        <v>32.1</v>
      </c>
      <c r="HM694">
        <v>33</v>
      </c>
      <c r="HN694">
        <v>18.0093</v>
      </c>
      <c r="HO694">
        <v>63.2812</v>
      </c>
      <c r="HP694">
        <v>19.2508</v>
      </c>
      <c r="HQ694">
        <v>1</v>
      </c>
      <c r="HR694">
        <v>0.17049</v>
      </c>
      <c r="HS694">
        <v>2.88681</v>
      </c>
      <c r="HT694">
        <v>20.183</v>
      </c>
      <c r="HU694">
        <v>5.22822</v>
      </c>
      <c r="HV694">
        <v>11.9742</v>
      </c>
      <c r="HW694">
        <v>4.9696</v>
      </c>
      <c r="HX694">
        <v>3.28955</v>
      </c>
      <c r="HY694">
        <v>9999</v>
      </c>
      <c r="HZ694">
        <v>9999</v>
      </c>
      <c r="IA694">
        <v>9999</v>
      </c>
      <c r="IB694">
        <v>999.9</v>
      </c>
      <c r="IC694">
        <v>4.97293</v>
      </c>
      <c r="ID694">
        <v>1.87745</v>
      </c>
      <c r="IE694">
        <v>1.87558</v>
      </c>
      <c r="IF694">
        <v>1.87837</v>
      </c>
      <c r="IG694">
        <v>1.87506</v>
      </c>
      <c r="IH694">
        <v>1.87866</v>
      </c>
      <c r="II694">
        <v>1.87576</v>
      </c>
      <c r="IJ694">
        <v>1.87696</v>
      </c>
      <c r="IK694">
        <v>0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0.536</v>
      </c>
      <c r="IY694">
        <v>0.1336</v>
      </c>
      <c r="IZ694">
        <v>-0.1194416370607354</v>
      </c>
      <c r="JA694">
        <v>0.002211305909277446</v>
      </c>
      <c r="JB694">
        <v>-1.416678044876584E-06</v>
      </c>
      <c r="JC694">
        <v>5.589822708492042E-10</v>
      </c>
      <c r="JD694">
        <v>-0.0366444106193515</v>
      </c>
      <c r="JE694">
        <v>-0.003883289402147765</v>
      </c>
      <c r="JF694">
        <v>0.001294046794190009</v>
      </c>
      <c r="JG694">
        <v>-2.515066912705432E-05</v>
      </c>
      <c r="JH694">
        <v>14</v>
      </c>
      <c r="JI694">
        <v>2052</v>
      </c>
      <c r="JJ694">
        <v>1</v>
      </c>
      <c r="JK694">
        <v>21</v>
      </c>
      <c r="JL694">
        <v>29355660</v>
      </c>
      <c r="JM694">
        <v>29355660</v>
      </c>
      <c r="JN694">
        <v>0.938721</v>
      </c>
      <c r="JO694">
        <v>2.53784</v>
      </c>
      <c r="JP694">
        <v>1.39893</v>
      </c>
      <c r="JQ694">
        <v>2.32544</v>
      </c>
      <c r="JR694">
        <v>1.44897</v>
      </c>
      <c r="JS694">
        <v>2.60742</v>
      </c>
      <c r="JT694">
        <v>38.3056</v>
      </c>
      <c r="JU694">
        <v>23.9036</v>
      </c>
      <c r="JV694">
        <v>18</v>
      </c>
      <c r="JW694">
        <v>480.917</v>
      </c>
      <c r="JX694">
        <v>441.594</v>
      </c>
      <c r="JY694">
        <v>19.7742</v>
      </c>
      <c r="JZ694">
        <v>29.3402</v>
      </c>
      <c r="KA694">
        <v>29.9997</v>
      </c>
      <c r="KB694">
        <v>29.0909</v>
      </c>
      <c r="KC694">
        <v>29.169</v>
      </c>
      <c r="KD694">
        <v>18.7603</v>
      </c>
      <c r="KE694">
        <v>17.4509</v>
      </c>
      <c r="KF694">
        <v>19.0997</v>
      </c>
      <c r="KG694">
        <v>19.7827</v>
      </c>
      <c r="KH694">
        <v>333.087</v>
      </c>
      <c r="KI694">
        <v>14.9587</v>
      </c>
      <c r="KJ694">
        <v>100.964</v>
      </c>
      <c r="KK694">
        <v>100.464</v>
      </c>
    </row>
    <row r="695" spans="1:297">
      <c r="A695">
        <v>679</v>
      </c>
      <c r="B695">
        <v>1761339607</v>
      </c>
      <c r="C695">
        <v>11566.40000009537</v>
      </c>
      <c r="D695" t="s">
        <v>1808</v>
      </c>
      <c r="E695" t="s">
        <v>1809</v>
      </c>
      <c r="F695">
        <v>5</v>
      </c>
      <c r="G695" t="s">
        <v>1797</v>
      </c>
      <c r="H695" t="s">
        <v>436</v>
      </c>
      <c r="I695">
        <v>1761339599.214286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354.3016654469574</v>
      </c>
      <c r="AK695">
        <v>364.6783575757574</v>
      </c>
      <c r="AL695">
        <v>-3.187945005696537</v>
      </c>
      <c r="AM695">
        <v>65.49498969428507</v>
      </c>
      <c r="AN695">
        <f>(AP695 - AO695 + DY695*1E3/(8.314*(EA695+273.15)) * AR695/DX695 * AQ695) * DX695/(100*DL695) * 1000/(1000 - AP695)</f>
        <v>0</v>
      </c>
      <c r="AO695">
        <v>14.96497988621567</v>
      </c>
      <c r="AP695">
        <v>16.35955151515151</v>
      </c>
      <c r="AQ695">
        <v>6.624650832500303E-07</v>
      </c>
      <c r="AR695">
        <v>115.5290524794666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1761339599.214286</v>
      </c>
      <c r="DR695">
        <v>380.5390714285714</v>
      </c>
      <c r="DS695">
        <v>364.8319642857144</v>
      </c>
      <c r="DT695">
        <v>16.3577</v>
      </c>
      <c r="DU695">
        <v>14.96578571428572</v>
      </c>
      <c r="DV695">
        <v>379.99225</v>
      </c>
      <c r="DW695">
        <v>16.22413928571428</v>
      </c>
      <c r="DX695">
        <v>500.0074642857143</v>
      </c>
      <c r="DY695">
        <v>90.05086428571427</v>
      </c>
      <c r="DZ695">
        <v>0.04979198928571428</v>
      </c>
      <c r="EA695">
        <v>23.72201785714286</v>
      </c>
      <c r="EB695">
        <v>23.99988214285714</v>
      </c>
      <c r="EC695">
        <v>999.9000000000002</v>
      </c>
      <c r="ED695">
        <v>0</v>
      </c>
      <c r="EE695">
        <v>0</v>
      </c>
      <c r="EF695">
        <v>10000.70321428572</v>
      </c>
      <c r="EG695">
        <v>0</v>
      </c>
      <c r="EH695">
        <v>1124.910714285714</v>
      </c>
      <c r="EI695">
        <v>15.70710357142857</v>
      </c>
      <c r="EJ695">
        <v>386.86725</v>
      </c>
      <c r="EK695">
        <v>370.3749642857143</v>
      </c>
      <c r="EL695">
        <v>1.391917857142857</v>
      </c>
      <c r="EM695">
        <v>364.8319642857144</v>
      </c>
      <c r="EN695">
        <v>14.96578571428572</v>
      </c>
      <c r="EO695">
        <v>1.473025357142857</v>
      </c>
      <c r="EP695">
        <v>1.347681785714286</v>
      </c>
      <c r="EQ695">
        <v>12.69101071428572</v>
      </c>
      <c r="ER695">
        <v>11.34142142857143</v>
      </c>
      <c r="ES695">
        <v>1199.986071428571</v>
      </c>
      <c r="ET695">
        <v>0.9669979642857143</v>
      </c>
      <c r="EU695">
        <v>0.03300203214285714</v>
      </c>
      <c r="EV695">
        <v>0</v>
      </c>
      <c r="EW695">
        <v>1371.655714285714</v>
      </c>
      <c r="EX695">
        <v>5.000560000000001</v>
      </c>
      <c r="EY695">
        <v>16407.51428571429</v>
      </c>
      <c r="EZ695">
        <v>10316.67857142857</v>
      </c>
      <c r="FA695">
        <v>37.31217857142857</v>
      </c>
      <c r="FB695">
        <v>39.95049999999999</v>
      </c>
      <c r="FC695">
        <v>38.3235</v>
      </c>
      <c r="FD695">
        <v>38.93492857142856</v>
      </c>
      <c r="FE695">
        <v>38.63817857142857</v>
      </c>
      <c r="FF695">
        <v>1155.546071428571</v>
      </c>
      <c r="FG695">
        <v>39.44</v>
      </c>
      <c r="FH695">
        <v>0</v>
      </c>
      <c r="FI695">
        <v>1761339643.4</v>
      </c>
      <c r="FJ695">
        <v>0</v>
      </c>
      <c r="FK695">
        <v>1371.606153846154</v>
      </c>
      <c r="FL695">
        <v>1.148717948488382</v>
      </c>
      <c r="FM695">
        <v>23.49059818494965</v>
      </c>
      <c r="FN695">
        <v>16407.77307692308</v>
      </c>
      <c r="FO695">
        <v>15</v>
      </c>
      <c r="FP695">
        <v>0</v>
      </c>
      <c r="FQ695" t="s">
        <v>439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13.98334975</v>
      </c>
      <c r="GD695">
        <v>35.70540686679175</v>
      </c>
      <c r="GE695">
        <v>3.587242030298825</v>
      </c>
      <c r="GF695">
        <v>0</v>
      </c>
      <c r="GG695">
        <v>1371.571176470588</v>
      </c>
      <c r="GH695">
        <v>1.144690601721361</v>
      </c>
      <c r="GI695">
        <v>0.2577021160620126</v>
      </c>
      <c r="GJ695">
        <v>0</v>
      </c>
      <c r="GK695">
        <v>1.39128225</v>
      </c>
      <c r="GL695">
        <v>0.02362885553470451</v>
      </c>
      <c r="GM695">
        <v>0.002740732098819582</v>
      </c>
      <c r="GN695">
        <v>1</v>
      </c>
      <c r="GO695">
        <v>1</v>
      </c>
      <c r="GP695">
        <v>3</v>
      </c>
      <c r="GQ695" t="s">
        <v>446</v>
      </c>
      <c r="GR695">
        <v>3.12907</v>
      </c>
      <c r="GS695">
        <v>2.72697</v>
      </c>
      <c r="GT695">
        <v>0.075167</v>
      </c>
      <c r="GU695">
        <v>0.0725648</v>
      </c>
      <c r="GV695">
        <v>0.0811736</v>
      </c>
      <c r="GW695">
        <v>0.07662579999999999</v>
      </c>
      <c r="GX695">
        <v>27748.9</v>
      </c>
      <c r="GY695">
        <v>27023.8</v>
      </c>
      <c r="GZ695">
        <v>30547.2</v>
      </c>
      <c r="HA695">
        <v>29394.4</v>
      </c>
      <c r="HB695">
        <v>38728.7</v>
      </c>
      <c r="HC695">
        <v>35714</v>
      </c>
      <c r="HD695">
        <v>46712.9</v>
      </c>
      <c r="HE695">
        <v>43674.4</v>
      </c>
      <c r="HF695">
        <v>1.82453</v>
      </c>
      <c r="HG695">
        <v>1.81027</v>
      </c>
      <c r="HH695">
        <v>0.0429899</v>
      </c>
      <c r="HI695">
        <v>0</v>
      </c>
      <c r="HJ695">
        <v>23.282</v>
      </c>
      <c r="HK695">
        <v>999.9</v>
      </c>
      <c r="HL695">
        <v>32.1</v>
      </c>
      <c r="HM695">
        <v>32.9</v>
      </c>
      <c r="HN695">
        <v>17.9096</v>
      </c>
      <c r="HO695">
        <v>63.4112</v>
      </c>
      <c r="HP695">
        <v>19.2107</v>
      </c>
      <c r="HQ695">
        <v>1</v>
      </c>
      <c r="HR695">
        <v>0.169865</v>
      </c>
      <c r="HS695">
        <v>2.87963</v>
      </c>
      <c r="HT695">
        <v>20.183</v>
      </c>
      <c r="HU695">
        <v>5.22807</v>
      </c>
      <c r="HV695">
        <v>11.9742</v>
      </c>
      <c r="HW695">
        <v>4.96855</v>
      </c>
      <c r="HX695">
        <v>3.2896</v>
      </c>
      <c r="HY695">
        <v>9999</v>
      </c>
      <c r="HZ695">
        <v>9999</v>
      </c>
      <c r="IA695">
        <v>9999</v>
      </c>
      <c r="IB695">
        <v>999.9</v>
      </c>
      <c r="IC695">
        <v>4.97298</v>
      </c>
      <c r="ID695">
        <v>1.87745</v>
      </c>
      <c r="IE695">
        <v>1.8756</v>
      </c>
      <c r="IF695">
        <v>1.87838</v>
      </c>
      <c r="IG695">
        <v>1.87507</v>
      </c>
      <c r="IH695">
        <v>1.87866</v>
      </c>
      <c r="II695">
        <v>1.87575</v>
      </c>
      <c r="IJ695">
        <v>1.87695</v>
      </c>
      <c r="IK695">
        <v>0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0.514</v>
      </c>
      <c r="IY695">
        <v>0.1336</v>
      </c>
      <c r="IZ695">
        <v>-0.1194416370607354</v>
      </c>
      <c r="JA695">
        <v>0.002211305909277446</v>
      </c>
      <c r="JB695">
        <v>-1.416678044876584E-06</v>
      </c>
      <c r="JC695">
        <v>5.589822708492042E-10</v>
      </c>
      <c r="JD695">
        <v>-0.0366444106193515</v>
      </c>
      <c r="JE695">
        <v>-0.003883289402147765</v>
      </c>
      <c r="JF695">
        <v>0.001294046794190009</v>
      </c>
      <c r="JG695">
        <v>-2.515066912705432E-05</v>
      </c>
      <c r="JH695">
        <v>14</v>
      </c>
      <c r="JI695">
        <v>2052</v>
      </c>
      <c r="JJ695">
        <v>1</v>
      </c>
      <c r="JK695">
        <v>21</v>
      </c>
      <c r="JL695">
        <v>29355660.1</v>
      </c>
      <c r="JM695">
        <v>29355660.1</v>
      </c>
      <c r="JN695">
        <v>0.904541</v>
      </c>
      <c r="JO695">
        <v>2.54395</v>
      </c>
      <c r="JP695">
        <v>1.39893</v>
      </c>
      <c r="JQ695">
        <v>2.32544</v>
      </c>
      <c r="JR695">
        <v>1.44897</v>
      </c>
      <c r="JS695">
        <v>2.61841</v>
      </c>
      <c r="JT695">
        <v>38.3301</v>
      </c>
      <c r="JU695">
        <v>23.9124</v>
      </c>
      <c r="JV695">
        <v>18</v>
      </c>
      <c r="JW695">
        <v>480.696</v>
      </c>
      <c r="JX695">
        <v>441.83</v>
      </c>
      <c r="JY695">
        <v>19.7779</v>
      </c>
      <c r="JZ695">
        <v>29.3377</v>
      </c>
      <c r="KA695">
        <v>29.9997</v>
      </c>
      <c r="KB695">
        <v>29.0888</v>
      </c>
      <c r="KC695">
        <v>29.1673</v>
      </c>
      <c r="KD695">
        <v>18.0128</v>
      </c>
      <c r="KE695">
        <v>17.4509</v>
      </c>
      <c r="KF695">
        <v>19.0997</v>
      </c>
      <c r="KG695">
        <v>19.7815</v>
      </c>
      <c r="KH695">
        <v>313.052</v>
      </c>
      <c r="KI695">
        <v>14.9587</v>
      </c>
      <c r="KJ695">
        <v>100.965</v>
      </c>
      <c r="KK695">
        <v>100.462</v>
      </c>
    </row>
    <row r="696" spans="1:297">
      <c r="A696">
        <v>680</v>
      </c>
      <c r="B696">
        <v>1761339612</v>
      </c>
      <c r="C696">
        <v>11571.40000009537</v>
      </c>
      <c r="D696" t="s">
        <v>1810</v>
      </c>
      <c r="E696" t="s">
        <v>1811</v>
      </c>
      <c r="F696">
        <v>5</v>
      </c>
      <c r="G696" t="s">
        <v>1797</v>
      </c>
      <c r="H696" t="s">
        <v>436</v>
      </c>
      <c r="I696">
        <v>1761339604.5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337.4196086225589</v>
      </c>
      <c r="AK696">
        <v>348.4254666666666</v>
      </c>
      <c r="AL696">
        <v>-3.262611294296232</v>
      </c>
      <c r="AM696">
        <v>65.49498969428507</v>
      </c>
      <c r="AN696">
        <f>(AP696 - AO696 + DY696*1E3/(8.314*(EA696+273.15)) * AR696/DX696 * AQ696) * DX696/(100*DL696) * 1000/(1000 - AP696)</f>
        <v>0</v>
      </c>
      <c r="AO696">
        <v>14.96319589468</v>
      </c>
      <c r="AP696">
        <v>16.35921818181817</v>
      </c>
      <c r="AQ696">
        <v>-3.119389172365362E-07</v>
      </c>
      <c r="AR696">
        <v>115.5290524794666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1761339604.5</v>
      </c>
      <c r="DR696">
        <v>364.7732222222222</v>
      </c>
      <c r="DS696">
        <v>347.3217777777778</v>
      </c>
      <c r="DT696">
        <v>16.35881111111111</v>
      </c>
      <c r="DU696">
        <v>14.96412962962963</v>
      </c>
      <c r="DV696">
        <v>364.2482592592592</v>
      </c>
      <c r="DW696">
        <v>16.22522592592592</v>
      </c>
      <c r="DX696">
        <v>499.991925925926</v>
      </c>
      <c r="DY696">
        <v>90.0484185185185</v>
      </c>
      <c r="DZ696">
        <v>0.04981304074074074</v>
      </c>
      <c r="EA696">
        <v>23.72064074074074</v>
      </c>
      <c r="EB696">
        <v>23.99823703703704</v>
      </c>
      <c r="EC696">
        <v>999.9000000000001</v>
      </c>
      <c r="ED696">
        <v>0</v>
      </c>
      <c r="EE696">
        <v>0</v>
      </c>
      <c r="EF696">
        <v>9996.448148148147</v>
      </c>
      <c r="EG696">
        <v>0</v>
      </c>
      <c r="EH696">
        <v>1124.924074074074</v>
      </c>
      <c r="EI696">
        <v>17.45141481481481</v>
      </c>
      <c r="EJ696">
        <v>370.8397037037037</v>
      </c>
      <c r="EK696">
        <v>352.5982222222223</v>
      </c>
      <c r="EL696">
        <v>1.394691111111111</v>
      </c>
      <c r="EM696">
        <v>347.3217777777778</v>
      </c>
      <c r="EN696">
        <v>14.96412962962963</v>
      </c>
      <c r="EO696">
        <v>1.473084814814814</v>
      </c>
      <c r="EP696">
        <v>1.347495555555555</v>
      </c>
      <c r="EQ696">
        <v>12.69162592592592</v>
      </c>
      <c r="ER696">
        <v>11.33933333333333</v>
      </c>
      <c r="ES696">
        <v>1199.992592592593</v>
      </c>
      <c r="ET696">
        <v>0.9669980740740741</v>
      </c>
      <c r="EU696">
        <v>0.03300187777777778</v>
      </c>
      <c r="EV696">
        <v>0</v>
      </c>
      <c r="EW696">
        <v>1371.794074074074</v>
      </c>
      <c r="EX696">
        <v>5.000560000000001</v>
      </c>
      <c r="EY696">
        <v>16409.68888888889</v>
      </c>
      <c r="EZ696">
        <v>10316.74444444444</v>
      </c>
      <c r="FA696">
        <v>37.30066666666666</v>
      </c>
      <c r="FB696">
        <v>39.94866666666667</v>
      </c>
      <c r="FC696">
        <v>38.31233333333333</v>
      </c>
      <c r="FD696">
        <v>38.93485185185185</v>
      </c>
      <c r="FE696">
        <v>38.63629629629629</v>
      </c>
      <c r="FF696">
        <v>1155.552592592593</v>
      </c>
      <c r="FG696">
        <v>39.44</v>
      </c>
      <c r="FH696">
        <v>0</v>
      </c>
      <c r="FI696">
        <v>1761339648.2</v>
      </c>
      <c r="FJ696">
        <v>0</v>
      </c>
      <c r="FK696">
        <v>1371.741153846154</v>
      </c>
      <c r="FL696">
        <v>1.408205128425033</v>
      </c>
      <c r="FM696">
        <v>31.63760684564408</v>
      </c>
      <c r="FN696">
        <v>16409.83846153846</v>
      </c>
      <c r="FO696">
        <v>15</v>
      </c>
      <c r="FP696">
        <v>0</v>
      </c>
      <c r="FQ696" t="s">
        <v>439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16.0380625</v>
      </c>
      <c r="GD696">
        <v>22.11044915572233</v>
      </c>
      <c r="GE696">
        <v>2.228446287515979</v>
      </c>
      <c r="GF696">
        <v>0</v>
      </c>
      <c r="GG696">
        <v>1371.647352941176</v>
      </c>
      <c r="GH696">
        <v>1.418029030033176</v>
      </c>
      <c r="GI696">
        <v>0.272389306427504</v>
      </c>
      <c r="GJ696">
        <v>0</v>
      </c>
      <c r="GK696">
        <v>1.39258225</v>
      </c>
      <c r="GL696">
        <v>0.03084574108817556</v>
      </c>
      <c r="GM696">
        <v>0.003151110508614377</v>
      </c>
      <c r="GN696">
        <v>1</v>
      </c>
      <c r="GO696">
        <v>1</v>
      </c>
      <c r="GP696">
        <v>3</v>
      </c>
      <c r="GQ696" t="s">
        <v>446</v>
      </c>
      <c r="GR696">
        <v>3.12907</v>
      </c>
      <c r="GS696">
        <v>2.72809</v>
      </c>
      <c r="GT696">
        <v>0.0724979</v>
      </c>
      <c r="GU696">
        <v>0.0697502</v>
      </c>
      <c r="GV696">
        <v>0.08117240000000001</v>
      </c>
      <c r="GW696">
        <v>0.0766196</v>
      </c>
      <c r="GX696">
        <v>27829.1</v>
      </c>
      <c r="GY696">
        <v>27106.2</v>
      </c>
      <c r="GZ696">
        <v>30547.2</v>
      </c>
      <c r="HA696">
        <v>29394.9</v>
      </c>
      <c r="HB696">
        <v>38728.8</v>
      </c>
      <c r="HC696">
        <v>35714.5</v>
      </c>
      <c r="HD696">
        <v>46713.1</v>
      </c>
      <c r="HE696">
        <v>43675</v>
      </c>
      <c r="HF696">
        <v>1.82435</v>
      </c>
      <c r="HG696">
        <v>1.8104</v>
      </c>
      <c r="HH696">
        <v>0.0432841</v>
      </c>
      <c r="HI696">
        <v>0</v>
      </c>
      <c r="HJ696">
        <v>23.2823</v>
      </c>
      <c r="HK696">
        <v>999.9</v>
      </c>
      <c r="HL696">
        <v>32.1</v>
      </c>
      <c r="HM696">
        <v>33</v>
      </c>
      <c r="HN696">
        <v>18.0109</v>
      </c>
      <c r="HO696">
        <v>63.4812</v>
      </c>
      <c r="HP696">
        <v>19.0865</v>
      </c>
      <c r="HQ696">
        <v>1</v>
      </c>
      <c r="HR696">
        <v>0.169553</v>
      </c>
      <c r="HS696">
        <v>2.86052</v>
      </c>
      <c r="HT696">
        <v>20.1834</v>
      </c>
      <c r="HU696">
        <v>5.22882</v>
      </c>
      <c r="HV696">
        <v>11.974</v>
      </c>
      <c r="HW696">
        <v>4.9697</v>
      </c>
      <c r="HX696">
        <v>3.28963</v>
      </c>
      <c r="HY696">
        <v>9999</v>
      </c>
      <c r="HZ696">
        <v>9999</v>
      </c>
      <c r="IA696">
        <v>9999</v>
      </c>
      <c r="IB696">
        <v>999.9</v>
      </c>
      <c r="IC696">
        <v>4.97296</v>
      </c>
      <c r="ID696">
        <v>1.87744</v>
      </c>
      <c r="IE696">
        <v>1.87556</v>
      </c>
      <c r="IF696">
        <v>1.87838</v>
      </c>
      <c r="IG696">
        <v>1.87503</v>
      </c>
      <c r="IH696">
        <v>1.87866</v>
      </c>
      <c r="II696">
        <v>1.87575</v>
      </c>
      <c r="IJ696">
        <v>1.87689</v>
      </c>
      <c r="IK696">
        <v>0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0.491</v>
      </c>
      <c r="IY696">
        <v>0.1336</v>
      </c>
      <c r="IZ696">
        <v>-0.1194416370607354</v>
      </c>
      <c r="JA696">
        <v>0.002211305909277446</v>
      </c>
      <c r="JB696">
        <v>-1.416678044876584E-06</v>
      </c>
      <c r="JC696">
        <v>5.589822708492042E-10</v>
      </c>
      <c r="JD696">
        <v>-0.0366444106193515</v>
      </c>
      <c r="JE696">
        <v>-0.003883289402147765</v>
      </c>
      <c r="JF696">
        <v>0.001294046794190009</v>
      </c>
      <c r="JG696">
        <v>-2.515066912705432E-05</v>
      </c>
      <c r="JH696">
        <v>14</v>
      </c>
      <c r="JI696">
        <v>2052</v>
      </c>
      <c r="JJ696">
        <v>1</v>
      </c>
      <c r="JK696">
        <v>21</v>
      </c>
      <c r="JL696">
        <v>29355660.2</v>
      </c>
      <c r="JM696">
        <v>29355660.2</v>
      </c>
      <c r="JN696">
        <v>0.866699</v>
      </c>
      <c r="JO696">
        <v>2.55493</v>
      </c>
      <c r="JP696">
        <v>1.39893</v>
      </c>
      <c r="JQ696">
        <v>2.32544</v>
      </c>
      <c r="JR696">
        <v>1.44897</v>
      </c>
      <c r="JS696">
        <v>2.58301</v>
      </c>
      <c r="JT696">
        <v>38.3056</v>
      </c>
      <c r="JU696">
        <v>23.9036</v>
      </c>
      <c r="JV696">
        <v>18</v>
      </c>
      <c r="JW696">
        <v>480.583</v>
      </c>
      <c r="JX696">
        <v>441.9</v>
      </c>
      <c r="JY696">
        <v>19.7802</v>
      </c>
      <c r="JZ696">
        <v>29.3345</v>
      </c>
      <c r="KA696">
        <v>29.9998</v>
      </c>
      <c r="KB696">
        <v>29.0863</v>
      </c>
      <c r="KC696">
        <v>29.1663</v>
      </c>
      <c r="KD696">
        <v>17.3152</v>
      </c>
      <c r="KE696">
        <v>17.4509</v>
      </c>
      <c r="KF696">
        <v>19.0997</v>
      </c>
      <c r="KG696">
        <v>19.7857</v>
      </c>
      <c r="KH696">
        <v>299.691</v>
      </c>
      <c r="KI696">
        <v>14.9587</v>
      </c>
      <c r="KJ696">
        <v>100.965</v>
      </c>
      <c r="KK696">
        <v>100.464</v>
      </c>
    </row>
    <row r="697" spans="1:297">
      <c r="A697">
        <v>681</v>
      </c>
      <c r="B697">
        <v>1761339617</v>
      </c>
      <c r="C697">
        <v>11576.40000009537</v>
      </c>
      <c r="D697" t="s">
        <v>1812</v>
      </c>
      <c r="E697" t="s">
        <v>1813</v>
      </c>
      <c r="F697">
        <v>5</v>
      </c>
      <c r="G697" t="s">
        <v>1797</v>
      </c>
      <c r="H697" t="s">
        <v>436</v>
      </c>
      <c r="I697">
        <v>1761339609.214286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320.7524167548628</v>
      </c>
      <c r="AK697">
        <v>332.0114606060607</v>
      </c>
      <c r="AL697">
        <v>-3.292476768201544</v>
      </c>
      <c r="AM697">
        <v>65.49498969428507</v>
      </c>
      <c r="AN697">
        <f>(AP697 - AO697 + DY697*1E3/(8.314*(EA697+273.15)) * AR697/DX697 * AQ697) * DX697/(100*DL697) * 1000/(1000 - AP697)</f>
        <v>0</v>
      </c>
      <c r="AO697">
        <v>14.96070250143752</v>
      </c>
      <c r="AP697">
        <v>16.35841212121212</v>
      </c>
      <c r="AQ697">
        <v>2.93455279823121E-07</v>
      </c>
      <c r="AR697">
        <v>115.5290524794666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1761339609.214286</v>
      </c>
      <c r="DR697">
        <v>349.9722857142856</v>
      </c>
      <c r="DS697">
        <v>331.7255714285715</v>
      </c>
      <c r="DT697">
        <v>16.35932857142857</v>
      </c>
      <c r="DU697">
        <v>14.96274642857143</v>
      </c>
      <c r="DV697">
        <v>349.4682142857143</v>
      </c>
      <c r="DW697">
        <v>16.22572857142857</v>
      </c>
      <c r="DX697">
        <v>500.0163214285714</v>
      </c>
      <c r="DY697">
        <v>90.04706071428572</v>
      </c>
      <c r="DZ697">
        <v>0.04986274285714286</v>
      </c>
      <c r="EA697">
        <v>23.72010714285714</v>
      </c>
      <c r="EB697">
        <v>23.99496428571428</v>
      </c>
      <c r="EC697">
        <v>999.9000000000002</v>
      </c>
      <c r="ED697">
        <v>0</v>
      </c>
      <c r="EE697">
        <v>0</v>
      </c>
      <c r="EF697">
        <v>9995.533928571429</v>
      </c>
      <c r="EG697">
        <v>0</v>
      </c>
      <c r="EH697">
        <v>1124.942857142857</v>
      </c>
      <c r="EI697">
        <v>18.2466</v>
      </c>
      <c r="EJ697">
        <v>355.79275</v>
      </c>
      <c r="EK697">
        <v>336.7645714285713</v>
      </c>
      <c r="EL697">
        <v>1.396583928571429</v>
      </c>
      <c r="EM697">
        <v>331.7255714285715</v>
      </c>
      <c r="EN697">
        <v>14.96274642857143</v>
      </c>
      <c r="EO697">
        <v>1.473108214285714</v>
      </c>
      <c r="EP697">
        <v>1.347350714285714</v>
      </c>
      <c r="EQ697">
        <v>12.69187142857143</v>
      </c>
      <c r="ER697">
        <v>11.33771428571428</v>
      </c>
      <c r="ES697">
        <v>1200.016785714286</v>
      </c>
      <c r="ET697">
        <v>0.9669988214285716</v>
      </c>
      <c r="EU697">
        <v>0.03300115</v>
      </c>
      <c r="EV697">
        <v>0</v>
      </c>
      <c r="EW697">
        <v>1371.922857142857</v>
      </c>
      <c r="EX697">
        <v>5.000560000000001</v>
      </c>
      <c r="EY697">
        <v>16412.25714285714</v>
      </c>
      <c r="EZ697">
        <v>10316.96071428571</v>
      </c>
      <c r="FA697">
        <v>37.34125</v>
      </c>
      <c r="FB697">
        <v>39.94374999999999</v>
      </c>
      <c r="FC697">
        <v>38.3145</v>
      </c>
      <c r="FD697">
        <v>38.93271428571428</v>
      </c>
      <c r="FE697">
        <v>38.64260714285714</v>
      </c>
      <c r="FF697">
        <v>1155.576785714286</v>
      </c>
      <c r="FG697">
        <v>39.44</v>
      </c>
      <c r="FH697">
        <v>0</v>
      </c>
      <c r="FI697">
        <v>1761339653.6</v>
      </c>
      <c r="FJ697">
        <v>0</v>
      </c>
      <c r="FK697">
        <v>1371.9604</v>
      </c>
      <c r="FL697">
        <v>2.722307684364459</v>
      </c>
      <c r="FM697">
        <v>27.34615386427203</v>
      </c>
      <c r="FN697">
        <v>16412.656</v>
      </c>
      <c r="FO697">
        <v>15</v>
      </c>
      <c r="FP697">
        <v>0</v>
      </c>
      <c r="FQ697" t="s">
        <v>439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17.737305</v>
      </c>
      <c r="GD697">
        <v>10.35555422138836</v>
      </c>
      <c r="GE697">
        <v>1.046237618313832</v>
      </c>
      <c r="GF697">
        <v>0</v>
      </c>
      <c r="GG697">
        <v>1371.824117647059</v>
      </c>
      <c r="GH697">
        <v>2.149121463212344</v>
      </c>
      <c r="GI697">
        <v>0.3315837011450461</v>
      </c>
      <c r="GJ697">
        <v>0</v>
      </c>
      <c r="GK697">
        <v>1.39554725</v>
      </c>
      <c r="GL697">
        <v>0.02466968105065008</v>
      </c>
      <c r="GM697">
        <v>0.002478401690101912</v>
      </c>
      <c r="GN697">
        <v>1</v>
      </c>
      <c r="GO697">
        <v>1</v>
      </c>
      <c r="GP697">
        <v>3</v>
      </c>
      <c r="GQ697" t="s">
        <v>446</v>
      </c>
      <c r="GR697">
        <v>3.12916</v>
      </c>
      <c r="GS697">
        <v>2.72793</v>
      </c>
      <c r="GT697">
        <v>0.0697591</v>
      </c>
      <c r="GU697">
        <v>0.0668284</v>
      </c>
      <c r="GV697">
        <v>0.0811738</v>
      </c>
      <c r="GW697">
        <v>0.0766162</v>
      </c>
      <c r="GX697">
        <v>27911</v>
      </c>
      <c r="GY697">
        <v>27191.4</v>
      </c>
      <c r="GZ697">
        <v>30547</v>
      </c>
      <c r="HA697">
        <v>29395</v>
      </c>
      <c r="HB697">
        <v>38728.6</v>
      </c>
      <c r="HC697">
        <v>35714.8</v>
      </c>
      <c r="HD697">
        <v>46713.1</v>
      </c>
      <c r="HE697">
        <v>43675.4</v>
      </c>
      <c r="HF697">
        <v>1.82467</v>
      </c>
      <c r="HG697">
        <v>1.81015</v>
      </c>
      <c r="HH697">
        <v>0.0432506</v>
      </c>
      <c r="HI697">
        <v>0</v>
      </c>
      <c r="HJ697">
        <v>23.2823</v>
      </c>
      <c r="HK697">
        <v>999.9</v>
      </c>
      <c r="HL697">
        <v>32.1</v>
      </c>
      <c r="HM697">
        <v>32.9</v>
      </c>
      <c r="HN697">
        <v>17.908</v>
      </c>
      <c r="HO697">
        <v>63.3112</v>
      </c>
      <c r="HP697">
        <v>19.0665</v>
      </c>
      <c r="HQ697">
        <v>1</v>
      </c>
      <c r="HR697">
        <v>0.169405</v>
      </c>
      <c r="HS697">
        <v>2.85452</v>
      </c>
      <c r="HT697">
        <v>20.1838</v>
      </c>
      <c r="HU697">
        <v>5.22972</v>
      </c>
      <c r="HV697">
        <v>11.9743</v>
      </c>
      <c r="HW697">
        <v>4.97</v>
      </c>
      <c r="HX697">
        <v>3.28982</v>
      </c>
      <c r="HY697">
        <v>9999</v>
      </c>
      <c r="HZ697">
        <v>9999</v>
      </c>
      <c r="IA697">
        <v>9999</v>
      </c>
      <c r="IB697">
        <v>999.9</v>
      </c>
      <c r="IC697">
        <v>4.97296</v>
      </c>
      <c r="ID697">
        <v>1.87745</v>
      </c>
      <c r="IE697">
        <v>1.8756</v>
      </c>
      <c r="IF697">
        <v>1.87839</v>
      </c>
      <c r="IG697">
        <v>1.87505</v>
      </c>
      <c r="IH697">
        <v>1.87866</v>
      </c>
      <c r="II697">
        <v>1.87576</v>
      </c>
      <c r="IJ697">
        <v>1.87695</v>
      </c>
      <c r="IK697">
        <v>0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0.468</v>
      </c>
      <c r="IY697">
        <v>0.1336</v>
      </c>
      <c r="IZ697">
        <v>-0.1194416370607354</v>
      </c>
      <c r="JA697">
        <v>0.002211305909277446</v>
      </c>
      <c r="JB697">
        <v>-1.416678044876584E-06</v>
      </c>
      <c r="JC697">
        <v>5.589822708492042E-10</v>
      </c>
      <c r="JD697">
        <v>-0.0366444106193515</v>
      </c>
      <c r="JE697">
        <v>-0.003883289402147765</v>
      </c>
      <c r="JF697">
        <v>0.001294046794190009</v>
      </c>
      <c r="JG697">
        <v>-2.515066912705432E-05</v>
      </c>
      <c r="JH697">
        <v>14</v>
      </c>
      <c r="JI697">
        <v>2052</v>
      </c>
      <c r="JJ697">
        <v>1</v>
      </c>
      <c r="JK697">
        <v>21</v>
      </c>
      <c r="JL697">
        <v>29355660.3</v>
      </c>
      <c r="JM697">
        <v>29355660.3</v>
      </c>
      <c r="JN697">
        <v>0.831299</v>
      </c>
      <c r="JO697">
        <v>2.55615</v>
      </c>
      <c r="JP697">
        <v>1.39893</v>
      </c>
      <c r="JQ697">
        <v>2.32422</v>
      </c>
      <c r="JR697">
        <v>1.44897</v>
      </c>
      <c r="JS697">
        <v>2.56836</v>
      </c>
      <c r="JT697">
        <v>38.3056</v>
      </c>
      <c r="JU697">
        <v>23.9036</v>
      </c>
      <c r="JV697">
        <v>18</v>
      </c>
      <c r="JW697">
        <v>480.752</v>
      </c>
      <c r="JX697">
        <v>441.726</v>
      </c>
      <c r="JY697">
        <v>19.7857</v>
      </c>
      <c r="JZ697">
        <v>29.3327</v>
      </c>
      <c r="KA697">
        <v>29.9998</v>
      </c>
      <c r="KB697">
        <v>29.0847</v>
      </c>
      <c r="KC697">
        <v>29.1637</v>
      </c>
      <c r="KD697">
        <v>16.5548</v>
      </c>
      <c r="KE697">
        <v>17.4509</v>
      </c>
      <c r="KF697">
        <v>19.0997</v>
      </c>
      <c r="KG697">
        <v>19.7891</v>
      </c>
      <c r="KH697">
        <v>279.656</v>
      </c>
      <c r="KI697">
        <v>14.9587</v>
      </c>
      <c r="KJ697">
        <v>100.965</v>
      </c>
      <c r="KK697">
        <v>100.464</v>
      </c>
    </row>
    <row r="698" spans="1:297">
      <c r="A698">
        <v>682</v>
      </c>
      <c r="B698">
        <v>1761339622</v>
      </c>
      <c r="C698">
        <v>11581.40000009537</v>
      </c>
      <c r="D698" t="s">
        <v>1814</v>
      </c>
      <c r="E698" t="s">
        <v>1815</v>
      </c>
      <c r="F698">
        <v>5</v>
      </c>
      <c r="G698" t="s">
        <v>1797</v>
      </c>
      <c r="H698" t="s">
        <v>436</v>
      </c>
      <c r="I698">
        <v>1761339614.5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303.7835496301169</v>
      </c>
      <c r="AK698">
        <v>315.4855575757575</v>
      </c>
      <c r="AL698">
        <v>-3.307232062734734</v>
      </c>
      <c r="AM698">
        <v>65.49498969428507</v>
      </c>
      <c r="AN698">
        <f>(AP698 - AO698 + DY698*1E3/(8.314*(EA698+273.15)) * AR698/DX698 * AQ698) * DX698/(100*DL698) * 1000/(1000 - AP698)</f>
        <v>0</v>
      </c>
      <c r="AO698">
        <v>14.95938504511756</v>
      </c>
      <c r="AP698">
        <v>16.35864484848484</v>
      </c>
      <c r="AQ698">
        <v>-4.821123313523667E-07</v>
      </c>
      <c r="AR698">
        <v>115.5290524794666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1761339614.5</v>
      </c>
      <c r="DR698">
        <v>333.0182592592592</v>
      </c>
      <c r="DS698">
        <v>314.1947037037037</v>
      </c>
      <c r="DT698">
        <v>16.35874814814814</v>
      </c>
      <c r="DU698">
        <v>14.96071851851852</v>
      </c>
      <c r="DV698">
        <v>332.5385925925926</v>
      </c>
      <c r="DW698">
        <v>16.22516296296297</v>
      </c>
      <c r="DX698">
        <v>500.0026296296296</v>
      </c>
      <c r="DY698">
        <v>90.04689629629628</v>
      </c>
      <c r="DZ698">
        <v>0.0500563</v>
      </c>
      <c r="EA698">
        <v>23.71888888888889</v>
      </c>
      <c r="EB698">
        <v>23.99609259259259</v>
      </c>
      <c r="EC698">
        <v>999.9000000000001</v>
      </c>
      <c r="ED698">
        <v>0</v>
      </c>
      <c r="EE698">
        <v>0</v>
      </c>
      <c r="EF698">
        <v>9994.004814814814</v>
      </c>
      <c r="EG698">
        <v>0</v>
      </c>
      <c r="EH698">
        <v>1124.961851851852</v>
      </c>
      <c r="EI698">
        <v>18.82348518518518</v>
      </c>
      <c r="EJ698">
        <v>338.5565925925926</v>
      </c>
      <c r="EK698">
        <v>318.9667407407408</v>
      </c>
      <c r="EL698">
        <v>1.398035555555556</v>
      </c>
      <c r="EM698">
        <v>314.1947037037037</v>
      </c>
      <c r="EN698">
        <v>14.96071851851852</v>
      </c>
      <c r="EO698">
        <v>1.473053703703704</v>
      </c>
      <c r="EP698">
        <v>1.347165185185185</v>
      </c>
      <c r="EQ698">
        <v>12.6913</v>
      </c>
      <c r="ER698">
        <v>11.33563333333333</v>
      </c>
      <c r="ES698">
        <v>1200.003333333333</v>
      </c>
      <c r="ET698">
        <v>0.9669983703703702</v>
      </c>
      <c r="EU698">
        <v>0.03300158518518519</v>
      </c>
      <c r="EV698">
        <v>0</v>
      </c>
      <c r="EW698">
        <v>1372.185185185185</v>
      </c>
      <c r="EX698">
        <v>5.000560000000001</v>
      </c>
      <c r="EY698">
        <v>16414.64074074074</v>
      </c>
      <c r="EZ698">
        <v>10316.84444444445</v>
      </c>
      <c r="FA698">
        <v>37.3007037037037</v>
      </c>
      <c r="FB698">
        <v>39.944</v>
      </c>
      <c r="FC698">
        <v>38.303</v>
      </c>
      <c r="FD698">
        <v>38.93022222222222</v>
      </c>
      <c r="FE698">
        <v>38.63629629629629</v>
      </c>
      <c r="FF698">
        <v>1155.563333333334</v>
      </c>
      <c r="FG698">
        <v>39.44</v>
      </c>
      <c r="FH698">
        <v>0</v>
      </c>
      <c r="FI698">
        <v>1761339658.4</v>
      </c>
      <c r="FJ698">
        <v>0</v>
      </c>
      <c r="FK698">
        <v>1372.2084</v>
      </c>
      <c r="FL698">
        <v>2.961538457135994</v>
      </c>
      <c r="FM698">
        <v>25.79230765999043</v>
      </c>
      <c r="FN698">
        <v>16414.788</v>
      </c>
      <c r="FO698">
        <v>15</v>
      </c>
      <c r="FP698">
        <v>0</v>
      </c>
      <c r="FQ698" t="s">
        <v>439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18.50643</v>
      </c>
      <c r="GD698">
        <v>6.378598874296402</v>
      </c>
      <c r="GE698">
        <v>0.6251895081493291</v>
      </c>
      <c r="GF698">
        <v>0</v>
      </c>
      <c r="GG698">
        <v>1372.034411764706</v>
      </c>
      <c r="GH698">
        <v>3.291520241855871</v>
      </c>
      <c r="GI698">
        <v>0.3998543203575983</v>
      </c>
      <c r="GJ698">
        <v>0</v>
      </c>
      <c r="GK698">
        <v>1.397177</v>
      </c>
      <c r="GL698">
        <v>0.01820240150093422</v>
      </c>
      <c r="GM698">
        <v>0.001879030601134521</v>
      </c>
      <c r="GN698">
        <v>1</v>
      </c>
      <c r="GO698">
        <v>1</v>
      </c>
      <c r="GP698">
        <v>3</v>
      </c>
      <c r="GQ698" t="s">
        <v>446</v>
      </c>
      <c r="GR698">
        <v>3.12918</v>
      </c>
      <c r="GS698">
        <v>2.7277</v>
      </c>
      <c r="GT698">
        <v>0.0669395</v>
      </c>
      <c r="GU698">
        <v>0.06385440000000001</v>
      </c>
      <c r="GV698">
        <v>0.0811745</v>
      </c>
      <c r="GW698">
        <v>0.07660599999999999</v>
      </c>
      <c r="GX698">
        <v>27995.7</v>
      </c>
      <c r="GY698">
        <v>27278.3</v>
      </c>
      <c r="GZ698">
        <v>30547.1</v>
      </c>
      <c r="HA698">
        <v>29395.2</v>
      </c>
      <c r="HB698">
        <v>38728.2</v>
      </c>
      <c r="HC698">
        <v>35715.3</v>
      </c>
      <c r="HD698">
        <v>46712.9</v>
      </c>
      <c r="HE698">
        <v>43675.8</v>
      </c>
      <c r="HF698">
        <v>1.82475</v>
      </c>
      <c r="HG698">
        <v>1.81012</v>
      </c>
      <c r="HH698">
        <v>0.0439286</v>
      </c>
      <c r="HI698">
        <v>0</v>
      </c>
      <c r="HJ698">
        <v>23.281</v>
      </c>
      <c r="HK698">
        <v>999.9</v>
      </c>
      <c r="HL698">
        <v>32.1</v>
      </c>
      <c r="HM698">
        <v>33</v>
      </c>
      <c r="HN698">
        <v>18.0101</v>
      </c>
      <c r="HO698">
        <v>63.5012</v>
      </c>
      <c r="HP698">
        <v>19.0465</v>
      </c>
      <c r="HQ698">
        <v>1</v>
      </c>
      <c r="HR698">
        <v>0.169068</v>
      </c>
      <c r="HS698">
        <v>2.84676</v>
      </c>
      <c r="HT698">
        <v>20.1837</v>
      </c>
      <c r="HU698">
        <v>5.22942</v>
      </c>
      <c r="HV698">
        <v>11.9745</v>
      </c>
      <c r="HW698">
        <v>4.97</v>
      </c>
      <c r="HX698">
        <v>3.2898</v>
      </c>
      <c r="HY698">
        <v>9999</v>
      </c>
      <c r="HZ698">
        <v>9999</v>
      </c>
      <c r="IA698">
        <v>9999</v>
      </c>
      <c r="IB698">
        <v>999.9</v>
      </c>
      <c r="IC698">
        <v>4.97295</v>
      </c>
      <c r="ID698">
        <v>1.87744</v>
      </c>
      <c r="IE698">
        <v>1.87561</v>
      </c>
      <c r="IF698">
        <v>1.87837</v>
      </c>
      <c r="IG698">
        <v>1.87503</v>
      </c>
      <c r="IH698">
        <v>1.87866</v>
      </c>
      <c r="II698">
        <v>1.87575</v>
      </c>
      <c r="IJ698">
        <v>1.87694</v>
      </c>
      <c r="IK698">
        <v>0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0.444</v>
      </c>
      <c r="IY698">
        <v>0.1336</v>
      </c>
      <c r="IZ698">
        <v>-0.1194416370607354</v>
      </c>
      <c r="JA698">
        <v>0.002211305909277446</v>
      </c>
      <c r="JB698">
        <v>-1.416678044876584E-06</v>
      </c>
      <c r="JC698">
        <v>5.589822708492042E-10</v>
      </c>
      <c r="JD698">
        <v>-0.0366444106193515</v>
      </c>
      <c r="JE698">
        <v>-0.003883289402147765</v>
      </c>
      <c r="JF698">
        <v>0.001294046794190009</v>
      </c>
      <c r="JG698">
        <v>-2.515066912705432E-05</v>
      </c>
      <c r="JH698">
        <v>14</v>
      </c>
      <c r="JI698">
        <v>2052</v>
      </c>
      <c r="JJ698">
        <v>1</v>
      </c>
      <c r="JK698">
        <v>21</v>
      </c>
      <c r="JL698">
        <v>29355660.4</v>
      </c>
      <c r="JM698">
        <v>29355660.4</v>
      </c>
      <c r="JN698">
        <v>0.793457</v>
      </c>
      <c r="JO698">
        <v>2.56104</v>
      </c>
      <c r="JP698">
        <v>1.39893</v>
      </c>
      <c r="JQ698">
        <v>2.32544</v>
      </c>
      <c r="JR698">
        <v>1.44897</v>
      </c>
      <c r="JS698">
        <v>2.55981</v>
      </c>
      <c r="JT698">
        <v>38.3056</v>
      </c>
      <c r="JU698">
        <v>23.8861</v>
      </c>
      <c r="JV698">
        <v>18</v>
      </c>
      <c r="JW698">
        <v>480.781</v>
      </c>
      <c r="JX698">
        <v>441.699</v>
      </c>
      <c r="JY698">
        <v>19.79</v>
      </c>
      <c r="JZ698">
        <v>29.3301</v>
      </c>
      <c r="KA698">
        <v>29.9998</v>
      </c>
      <c r="KB698">
        <v>29.0828</v>
      </c>
      <c r="KC698">
        <v>29.1622</v>
      </c>
      <c r="KD698">
        <v>15.8525</v>
      </c>
      <c r="KE698">
        <v>17.4509</v>
      </c>
      <c r="KF698">
        <v>19.0997</v>
      </c>
      <c r="KG698">
        <v>19.7935</v>
      </c>
      <c r="KH698">
        <v>266.277</v>
      </c>
      <c r="KI698">
        <v>14.9587</v>
      </c>
      <c r="KJ698">
        <v>100.965</v>
      </c>
      <c r="KK698">
        <v>100.465</v>
      </c>
    </row>
    <row r="699" spans="1:297">
      <c r="A699">
        <v>683</v>
      </c>
      <c r="B699">
        <v>1761339627</v>
      </c>
      <c r="C699">
        <v>11586.40000009537</v>
      </c>
      <c r="D699" t="s">
        <v>1816</v>
      </c>
      <c r="E699" t="s">
        <v>1817</v>
      </c>
      <c r="F699">
        <v>5</v>
      </c>
      <c r="G699" t="s">
        <v>1797</v>
      </c>
      <c r="H699" t="s">
        <v>436</v>
      </c>
      <c r="I699">
        <v>1761339619.214286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286.9610203329939</v>
      </c>
      <c r="AK699">
        <v>298.8972363636364</v>
      </c>
      <c r="AL699">
        <v>-3.319209296228471</v>
      </c>
      <c r="AM699">
        <v>65.49498969428507</v>
      </c>
      <c r="AN699">
        <f>(AP699 - AO699 + DY699*1E3/(8.314*(EA699+273.15)) * AR699/DX699 * AQ699) * DX699/(100*DL699) * 1000/(1000 - AP699)</f>
        <v>0</v>
      </c>
      <c r="AO699">
        <v>14.95628018112966</v>
      </c>
      <c r="AP699">
        <v>16.35814242424243</v>
      </c>
      <c r="AQ699">
        <v>7.50943025236886E-08</v>
      </c>
      <c r="AR699">
        <v>115.5290524794666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1761339619.214286</v>
      </c>
      <c r="DR699">
        <v>317.741</v>
      </c>
      <c r="DS699">
        <v>298.572</v>
      </c>
      <c r="DT699">
        <v>16.35863214285714</v>
      </c>
      <c r="DU699">
        <v>14.95860357142857</v>
      </c>
      <c r="DV699">
        <v>317.2837499999999</v>
      </c>
      <c r="DW699">
        <v>16.22505</v>
      </c>
      <c r="DX699">
        <v>499.9944642857143</v>
      </c>
      <c r="DY699">
        <v>90.04769285714285</v>
      </c>
      <c r="DZ699">
        <v>0.05004749285714286</v>
      </c>
      <c r="EA699">
        <v>23.71815357142858</v>
      </c>
      <c r="EB699">
        <v>23.99553214285714</v>
      </c>
      <c r="EC699">
        <v>999.9000000000002</v>
      </c>
      <c r="ED699">
        <v>0</v>
      </c>
      <c r="EE699">
        <v>0</v>
      </c>
      <c r="EF699">
        <v>9999.933571428572</v>
      </c>
      <c r="EG699">
        <v>0</v>
      </c>
      <c r="EH699">
        <v>1124.966785714286</v>
      </c>
      <c r="EI699">
        <v>19.16895</v>
      </c>
      <c r="EJ699">
        <v>323.0252142857142</v>
      </c>
      <c r="EK699">
        <v>303.1060357142857</v>
      </c>
      <c r="EL699">
        <v>1.400028571428572</v>
      </c>
      <c r="EM699">
        <v>298.572</v>
      </c>
      <c r="EN699">
        <v>14.95860357142857</v>
      </c>
      <c r="EO699">
        <v>1.473056785714286</v>
      </c>
      <c r="EP699">
        <v>1.346986785714286</v>
      </c>
      <c r="EQ699">
        <v>12.691325</v>
      </c>
      <c r="ER699">
        <v>11.33363571428571</v>
      </c>
      <c r="ES699">
        <v>1200.009642857143</v>
      </c>
      <c r="ET699">
        <v>0.9669985357142857</v>
      </c>
      <c r="EU699">
        <v>0.03300145714285715</v>
      </c>
      <c r="EV699">
        <v>0</v>
      </c>
      <c r="EW699">
        <v>1372.431785714286</v>
      </c>
      <c r="EX699">
        <v>5.000560000000001</v>
      </c>
      <c r="EY699">
        <v>16416.725</v>
      </c>
      <c r="EZ699">
        <v>10316.87857142857</v>
      </c>
      <c r="FA699">
        <v>37.31889285714285</v>
      </c>
      <c r="FB699">
        <v>39.93924999999999</v>
      </c>
      <c r="FC699">
        <v>38.29882142857143</v>
      </c>
      <c r="FD699">
        <v>38.94839285714285</v>
      </c>
      <c r="FE699">
        <v>38.62475</v>
      </c>
      <c r="FF699">
        <v>1155.569642857143</v>
      </c>
      <c r="FG699">
        <v>39.44</v>
      </c>
      <c r="FH699">
        <v>0</v>
      </c>
      <c r="FI699">
        <v>1761339663.2</v>
      </c>
      <c r="FJ699">
        <v>0</v>
      </c>
      <c r="FK699">
        <v>1372.4556</v>
      </c>
      <c r="FL699">
        <v>2.610000003605526</v>
      </c>
      <c r="FM699">
        <v>25.53846157824364</v>
      </c>
      <c r="FN699">
        <v>16416.888</v>
      </c>
      <c r="FO699">
        <v>15</v>
      </c>
      <c r="FP699">
        <v>0</v>
      </c>
      <c r="FQ699" t="s">
        <v>439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18.91553414634146</v>
      </c>
      <c r="GD699">
        <v>4.784362369338028</v>
      </c>
      <c r="GE699">
        <v>0.4767199365019441</v>
      </c>
      <c r="GF699">
        <v>0</v>
      </c>
      <c r="GG699">
        <v>1372.248823529412</v>
      </c>
      <c r="GH699">
        <v>3.193277312704325</v>
      </c>
      <c r="GI699">
        <v>0.391526159488756</v>
      </c>
      <c r="GJ699">
        <v>0</v>
      </c>
      <c r="GK699">
        <v>1.398854146341463</v>
      </c>
      <c r="GL699">
        <v>0.02224745644599322</v>
      </c>
      <c r="GM699">
        <v>0.00234880558708065</v>
      </c>
      <c r="GN699">
        <v>1</v>
      </c>
      <c r="GO699">
        <v>1</v>
      </c>
      <c r="GP699">
        <v>3</v>
      </c>
      <c r="GQ699" t="s">
        <v>446</v>
      </c>
      <c r="GR699">
        <v>3.12896</v>
      </c>
      <c r="GS699">
        <v>2.72805</v>
      </c>
      <c r="GT699">
        <v>0.06404799999999999</v>
      </c>
      <c r="GU699">
        <v>0.0608306</v>
      </c>
      <c r="GV699">
        <v>0.0811738</v>
      </c>
      <c r="GW699">
        <v>0.0766006</v>
      </c>
      <c r="GX699">
        <v>28082.6</v>
      </c>
      <c r="GY699">
        <v>27366.4</v>
      </c>
      <c r="GZ699">
        <v>30547.3</v>
      </c>
      <c r="HA699">
        <v>29395.3</v>
      </c>
      <c r="HB699">
        <v>38727.9</v>
      </c>
      <c r="HC699">
        <v>35715.4</v>
      </c>
      <c r="HD699">
        <v>46712.9</v>
      </c>
      <c r="HE699">
        <v>43675.9</v>
      </c>
      <c r="HF699">
        <v>1.8245</v>
      </c>
      <c r="HG699">
        <v>1.81033</v>
      </c>
      <c r="HH699">
        <v>0.0431314</v>
      </c>
      <c r="HI699">
        <v>0</v>
      </c>
      <c r="HJ699">
        <v>23.2803</v>
      </c>
      <c r="HK699">
        <v>999.9</v>
      </c>
      <c r="HL699">
        <v>32.1</v>
      </c>
      <c r="HM699">
        <v>32.9</v>
      </c>
      <c r="HN699">
        <v>17.9091</v>
      </c>
      <c r="HO699">
        <v>63.5412</v>
      </c>
      <c r="HP699">
        <v>19.399</v>
      </c>
      <c r="HQ699">
        <v>1</v>
      </c>
      <c r="HR699">
        <v>0.168885</v>
      </c>
      <c r="HS699">
        <v>2.87137</v>
      </c>
      <c r="HT699">
        <v>20.1833</v>
      </c>
      <c r="HU699">
        <v>5.22927</v>
      </c>
      <c r="HV699">
        <v>11.9743</v>
      </c>
      <c r="HW699">
        <v>4.9702</v>
      </c>
      <c r="HX699">
        <v>3.28982</v>
      </c>
      <c r="HY699">
        <v>9999</v>
      </c>
      <c r="HZ699">
        <v>9999</v>
      </c>
      <c r="IA699">
        <v>9999</v>
      </c>
      <c r="IB699">
        <v>999.9</v>
      </c>
      <c r="IC699">
        <v>4.97297</v>
      </c>
      <c r="ID699">
        <v>1.87745</v>
      </c>
      <c r="IE699">
        <v>1.8756</v>
      </c>
      <c r="IF699">
        <v>1.87838</v>
      </c>
      <c r="IG699">
        <v>1.87505</v>
      </c>
      <c r="IH699">
        <v>1.87866</v>
      </c>
      <c r="II699">
        <v>1.87575</v>
      </c>
      <c r="IJ699">
        <v>1.87695</v>
      </c>
      <c r="IK699">
        <v>0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0.419</v>
      </c>
      <c r="IY699">
        <v>0.1336</v>
      </c>
      <c r="IZ699">
        <v>-0.1194416370607354</v>
      </c>
      <c r="JA699">
        <v>0.002211305909277446</v>
      </c>
      <c r="JB699">
        <v>-1.416678044876584E-06</v>
      </c>
      <c r="JC699">
        <v>5.589822708492042E-10</v>
      </c>
      <c r="JD699">
        <v>-0.0366444106193515</v>
      </c>
      <c r="JE699">
        <v>-0.003883289402147765</v>
      </c>
      <c r="JF699">
        <v>0.001294046794190009</v>
      </c>
      <c r="JG699">
        <v>-2.515066912705432E-05</v>
      </c>
      <c r="JH699">
        <v>14</v>
      </c>
      <c r="JI699">
        <v>2052</v>
      </c>
      <c r="JJ699">
        <v>1</v>
      </c>
      <c r="JK699">
        <v>21</v>
      </c>
      <c r="JL699">
        <v>29355660.4</v>
      </c>
      <c r="JM699">
        <v>29355660.4</v>
      </c>
      <c r="JN699">
        <v>0.758057</v>
      </c>
      <c r="JO699">
        <v>2.56226</v>
      </c>
      <c r="JP699">
        <v>1.39893</v>
      </c>
      <c r="JQ699">
        <v>2.32544</v>
      </c>
      <c r="JR699">
        <v>1.44897</v>
      </c>
      <c r="JS699">
        <v>2.4939</v>
      </c>
      <c r="JT699">
        <v>38.3056</v>
      </c>
      <c r="JU699">
        <v>23.8861</v>
      </c>
      <c r="JV699">
        <v>18</v>
      </c>
      <c r="JW699">
        <v>480.634</v>
      </c>
      <c r="JX699">
        <v>441.811</v>
      </c>
      <c r="JY699">
        <v>19.7932</v>
      </c>
      <c r="JZ699">
        <v>29.3276</v>
      </c>
      <c r="KA699">
        <v>29.9999</v>
      </c>
      <c r="KB699">
        <v>29.0813</v>
      </c>
      <c r="KC699">
        <v>29.1604</v>
      </c>
      <c r="KD699">
        <v>15.162</v>
      </c>
      <c r="KE699">
        <v>17.4509</v>
      </c>
      <c r="KF699">
        <v>19.0997</v>
      </c>
      <c r="KG699">
        <v>19.7889</v>
      </c>
      <c r="KH699">
        <v>246.239</v>
      </c>
      <c r="KI699">
        <v>14.9587</v>
      </c>
      <c r="KJ699">
        <v>100.965</v>
      </c>
      <c r="KK699">
        <v>100.466</v>
      </c>
    </row>
    <row r="700" spans="1:297">
      <c r="A700">
        <v>684</v>
      </c>
      <c r="B700">
        <v>1761339632</v>
      </c>
      <c r="C700">
        <v>11591.40000009537</v>
      </c>
      <c r="D700" t="s">
        <v>1818</v>
      </c>
      <c r="E700" t="s">
        <v>1819</v>
      </c>
      <c r="F700">
        <v>5</v>
      </c>
      <c r="G700" t="s">
        <v>1797</v>
      </c>
      <c r="H700" t="s">
        <v>436</v>
      </c>
      <c r="I700">
        <v>1761339624.5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270.1730139017342</v>
      </c>
      <c r="AK700">
        <v>282.3378484848484</v>
      </c>
      <c r="AL700">
        <v>-3.314899045444639</v>
      </c>
      <c r="AM700">
        <v>65.49498969428507</v>
      </c>
      <c r="AN700">
        <f>(AP700 - AO700 + DY700*1E3/(8.314*(EA700+273.15)) * AR700/DX700 * AQ700) * DX700/(100*DL700) * 1000/(1000 - AP700)</f>
        <v>0</v>
      </c>
      <c r="AO700">
        <v>14.95504060626024</v>
      </c>
      <c r="AP700">
        <v>16.35722242424243</v>
      </c>
      <c r="AQ700">
        <v>-2.246519175661294E-07</v>
      </c>
      <c r="AR700">
        <v>115.5290524794666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1761339624.5</v>
      </c>
      <c r="DR700">
        <v>300.5393333333333</v>
      </c>
      <c r="DS700">
        <v>281.0534074074074</v>
      </c>
      <c r="DT700">
        <v>16.35838518518519</v>
      </c>
      <c r="DU700">
        <v>14.95646296296296</v>
      </c>
      <c r="DV700">
        <v>300.1077777777778</v>
      </c>
      <c r="DW700">
        <v>16.2248037037037</v>
      </c>
      <c r="DX700">
        <v>500.0006296296295</v>
      </c>
      <c r="DY700">
        <v>90.04772592592592</v>
      </c>
      <c r="DZ700">
        <v>0.05003071111111111</v>
      </c>
      <c r="EA700">
        <v>23.71727037037037</v>
      </c>
      <c r="EB700">
        <v>23.9948</v>
      </c>
      <c r="EC700">
        <v>999.9000000000001</v>
      </c>
      <c r="ED700">
        <v>0</v>
      </c>
      <c r="EE700">
        <v>0</v>
      </c>
      <c r="EF700">
        <v>9998.587407407407</v>
      </c>
      <c r="EG700">
        <v>0</v>
      </c>
      <c r="EH700">
        <v>1124.963703703704</v>
      </c>
      <c r="EI700">
        <v>19.48604444444445</v>
      </c>
      <c r="EJ700">
        <v>305.5374814814814</v>
      </c>
      <c r="EK700">
        <v>285.3207037037037</v>
      </c>
      <c r="EL700">
        <v>1.401928888888889</v>
      </c>
      <c r="EM700">
        <v>281.0534074074074</v>
      </c>
      <c r="EN700">
        <v>14.95646296296296</v>
      </c>
      <c r="EO700">
        <v>1.473036296296297</v>
      </c>
      <c r="EP700">
        <v>1.346794814814815</v>
      </c>
      <c r="EQ700">
        <v>12.69110370370371</v>
      </c>
      <c r="ER700">
        <v>11.33147407407407</v>
      </c>
      <c r="ES700">
        <v>1200.015185185185</v>
      </c>
      <c r="ET700">
        <v>0.9669987407407409</v>
      </c>
      <c r="EU700">
        <v>0.03300127777777778</v>
      </c>
      <c r="EV700">
        <v>0</v>
      </c>
      <c r="EW700">
        <v>1372.704814814814</v>
      </c>
      <c r="EX700">
        <v>5.000560000000001</v>
      </c>
      <c r="EY700">
        <v>16418.92222222222</v>
      </c>
      <c r="EZ700">
        <v>10316.91481481482</v>
      </c>
      <c r="FA700">
        <v>37.28440740740741</v>
      </c>
      <c r="FB700">
        <v>39.93933333333333</v>
      </c>
      <c r="FC700">
        <v>38.27055555555555</v>
      </c>
      <c r="FD700">
        <v>38.94885185185186</v>
      </c>
      <c r="FE700">
        <v>38.61081481481482</v>
      </c>
      <c r="FF700">
        <v>1155.575185185185</v>
      </c>
      <c r="FG700">
        <v>39.44</v>
      </c>
      <c r="FH700">
        <v>0</v>
      </c>
      <c r="FI700">
        <v>1761339668</v>
      </c>
      <c r="FJ700">
        <v>0</v>
      </c>
      <c r="FK700">
        <v>1372.6568</v>
      </c>
      <c r="FL700">
        <v>2.651538469872255</v>
      </c>
      <c r="FM700">
        <v>26.20769241336488</v>
      </c>
      <c r="FN700">
        <v>16418.908</v>
      </c>
      <c r="FO700">
        <v>15</v>
      </c>
      <c r="FP700">
        <v>0</v>
      </c>
      <c r="FQ700" t="s">
        <v>439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19.25568536585366</v>
      </c>
      <c r="GD700">
        <v>3.805881533101076</v>
      </c>
      <c r="GE700">
        <v>0.3877723210294586</v>
      </c>
      <c r="GF700">
        <v>0</v>
      </c>
      <c r="GG700">
        <v>1372.507058823529</v>
      </c>
      <c r="GH700">
        <v>2.884950342827322</v>
      </c>
      <c r="GI700">
        <v>0.3696304148722296</v>
      </c>
      <c r="GJ700">
        <v>0</v>
      </c>
      <c r="GK700">
        <v>1.400742926829268</v>
      </c>
      <c r="GL700">
        <v>0.02376668989547066</v>
      </c>
      <c r="GM700">
        <v>0.002486054022824558</v>
      </c>
      <c r="GN700">
        <v>1</v>
      </c>
      <c r="GO700">
        <v>1</v>
      </c>
      <c r="GP700">
        <v>3</v>
      </c>
      <c r="GQ700" t="s">
        <v>446</v>
      </c>
      <c r="GR700">
        <v>3.12921</v>
      </c>
      <c r="GS700">
        <v>2.7278</v>
      </c>
      <c r="GT700">
        <v>0.0611051</v>
      </c>
      <c r="GU700">
        <v>0.0578204</v>
      </c>
      <c r="GV700">
        <v>0.0811663</v>
      </c>
      <c r="GW700">
        <v>0.0765887</v>
      </c>
      <c r="GX700">
        <v>28171.2</v>
      </c>
      <c r="GY700">
        <v>27454.5</v>
      </c>
      <c r="GZ700">
        <v>30547.6</v>
      </c>
      <c r="HA700">
        <v>29395.7</v>
      </c>
      <c r="HB700">
        <v>38728.7</v>
      </c>
      <c r="HC700">
        <v>35716.1</v>
      </c>
      <c r="HD700">
        <v>46713.7</v>
      </c>
      <c r="HE700">
        <v>43676.5</v>
      </c>
      <c r="HF700">
        <v>1.82472</v>
      </c>
      <c r="HG700">
        <v>1.80995</v>
      </c>
      <c r="HH700">
        <v>0.0434034</v>
      </c>
      <c r="HI700">
        <v>0</v>
      </c>
      <c r="HJ700">
        <v>23.2796</v>
      </c>
      <c r="HK700">
        <v>999.9</v>
      </c>
      <c r="HL700">
        <v>32.1</v>
      </c>
      <c r="HM700">
        <v>33</v>
      </c>
      <c r="HN700">
        <v>18.0084</v>
      </c>
      <c r="HO700">
        <v>63.3412</v>
      </c>
      <c r="HP700">
        <v>19.1266</v>
      </c>
      <c r="HQ700">
        <v>1</v>
      </c>
      <c r="HR700">
        <v>0.168854</v>
      </c>
      <c r="HS700">
        <v>2.86812</v>
      </c>
      <c r="HT700">
        <v>20.1832</v>
      </c>
      <c r="HU700">
        <v>5.22852</v>
      </c>
      <c r="HV700">
        <v>11.9742</v>
      </c>
      <c r="HW700">
        <v>4.96995</v>
      </c>
      <c r="HX700">
        <v>3.28968</v>
      </c>
      <c r="HY700">
        <v>9999</v>
      </c>
      <c r="HZ700">
        <v>9999</v>
      </c>
      <c r="IA700">
        <v>9999</v>
      </c>
      <c r="IB700">
        <v>999.9</v>
      </c>
      <c r="IC700">
        <v>4.97296</v>
      </c>
      <c r="ID700">
        <v>1.87745</v>
      </c>
      <c r="IE700">
        <v>1.87558</v>
      </c>
      <c r="IF700">
        <v>1.87837</v>
      </c>
      <c r="IG700">
        <v>1.87503</v>
      </c>
      <c r="IH700">
        <v>1.87866</v>
      </c>
      <c r="II700">
        <v>1.87576</v>
      </c>
      <c r="IJ700">
        <v>1.87692</v>
      </c>
      <c r="IK700">
        <v>0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0.394</v>
      </c>
      <c r="IY700">
        <v>0.1336</v>
      </c>
      <c r="IZ700">
        <v>-0.1194416370607354</v>
      </c>
      <c r="JA700">
        <v>0.002211305909277446</v>
      </c>
      <c r="JB700">
        <v>-1.416678044876584E-06</v>
      </c>
      <c r="JC700">
        <v>5.589822708492042E-10</v>
      </c>
      <c r="JD700">
        <v>-0.0366444106193515</v>
      </c>
      <c r="JE700">
        <v>-0.003883289402147765</v>
      </c>
      <c r="JF700">
        <v>0.001294046794190009</v>
      </c>
      <c r="JG700">
        <v>-2.515066912705432E-05</v>
      </c>
      <c r="JH700">
        <v>14</v>
      </c>
      <c r="JI700">
        <v>2052</v>
      </c>
      <c r="JJ700">
        <v>1</v>
      </c>
      <c r="JK700">
        <v>21</v>
      </c>
      <c r="JL700">
        <v>29355660.5</v>
      </c>
      <c r="JM700">
        <v>29355660.5</v>
      </c>
      <c r="JN700">
        <v>0.721436</v>
      </c>
      <c r="JO700">
        <v>2.5647</v>
      </c>
      <c r="JP700">
        <v>1.39893</v>
      </c>
      <c r="JQ700">
        <v>2.32422</v>
      </c>
      <c r="JR700">
        <v>1.44897</v>
      </c>
      <c r="JS700">
        <v>2.48901</v>
      </c>
      <c r="JT700">
        <v>38.3056</v>
      </c>
      <c r="JU700">
        <v>23.8774</v>
      </c>
      <c r="JV700">
        <v>18</v>
      </c>
      <c r="JW700">
        <v>480.742</v>
      </c>
      <c r="JX700">
        <v>441.564</v>
      </c>
      <c r="JY700">
        <v>19.7901</v>
      </c>
      <c r="JZ700">
        <v>29.3251</v>
      </c>
      <c r="KA700">
        <v>29.9999</v>
      </c>
      <c r="KB700">
        <v>29.0788</v>
      </c>
      <c r="KC700">
        <v>29.1588</v>
      </c>
      <c r="KD700">
        <v>14.4243</v>
      </c>
      <c r="KE700">
        <v>17.4509</v>
      </c>
      <c r="KF700">
        <v>19.0997</v>
      </c>
      <c r="KG700">
        <v>19.7903</v>
      </c>
      <c r="KH700">
        <v>232.88</v>
      </c>
      <c r="KI700">
        <v>14.9587</v>
      </c>
      <c r="KJ700">
        <v>100.966</v>
      </c>
      <c r="KK700">
        <v>100.467</v>
      </c>
    </row>
    <row r="701" spans="1:297">
      <c r="A701">
        <v>685</v>
      </c>
      <c r="B701">
        <v>1761339637</v>
      </c>
      <c r="C701">
        <v>11596.40000009537</v>
      </c>
      <c r="D701" t="s">
        <v>1820</v>
      </c>
      <c r="E701" t="s">
        <v>1821</v>
      </c>
      <c r="F701">
        <v>5</v>
      </c>
      <c r="G701" t="s">
        <v>1797</v>
      </c>
      <c r="H701" t="s">
        <v>436</v>
      </c>
      <c r="I701">
        <v>1761339629.214286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254.2306482630314</v>
      </c>
      <c r="AK701">
        <v>266.1879333333333</v>
      </c>
      <c r="AL701">
        <v>-3.210792795490214</v>
      </c>
      <c r="AM701">
        <v>65.49498969428507</v>
      </c>
      <c r="AN701">
        <f>(AP701 - AO701 + DY701*1E3/(8.314*(EA701+273.15)) * AR701/DX701 * AQ701) * DX701/(100*DL701) * 1000/(1000 - AP701)</f>
        <v>0</v>
      </c>
      <c r="AO701">
        <v>14.95146832719581</v>
      </c>
      <c r="AP701">
        <v>16.35368242424242</v>
      </c>
      <c r="AQ701">
        <v>-1.96898299081115E-06</v>
      </c>
      <c r="AR701">
        <v>115.5290524794666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1761339629.214286</v>
      </c>
      <c r="DR701">
        <v>285.2339642857143</v>
      </c>
      <c r="DS701">
        <v>265.7421428571429</v>
      </c>
      <c r="DT701">
        <v>16.35741785714286</v>
      </c>
      <c r="DU701">
        <v>14.95391071428572</v>
      </c>
      <c r="DV701">
        <v>284.82575</v>
      </c>
      <c r="DW701">
        <v>16.22385357142857</v>
      </c>
      <c r="DX701">
        <v>499.9973214285715</v>
      </c>
      <c r="DY701">
        <v>90.04772857142858</v>
      </c>
      <c r="DZ701">
        <v>0.05006706071428572</v>
      </c>
      <c r="EA701">
        <v>23.71693928571429</v>
      </c>
      <c r="EB701">
        <v>23.99324642857143</v>
      </c>
      <c r="EC701">
        <v>999.9000000000002</v>
      </c>
      <c r="ED701">
        <v>0</v>
      </c>
      <c r="EE701">
        <v>0</v>
      </c>
      <c r="EF701">
        <v>10001.135</v>
      </c>
      <c r="EG701">
        <v>0</v>
      </c>
      <c r="EH701">
        <v>1124.975</v>
      </c>
      <c r="EI701">
        <v>19.49196785714286</v>
      </c>
      <c r="EJ701">
        <v>289.9773571428572</v>
      </c>
      <c r="EK701">
        <v>269.77625</v>
      </c>
      <c r="EL701">
        <v>1.403514642857143</v>
      </c>
      <c r="EM701">
        <v>265.7421428571429</v>
      </c>
      <c r="EN701">
        <v>14.95391071428572</v>
      </c>
      <c r="EO701">
        <v>1.472948928571429</v>
      </c>
      <c r="EP701">
        <v>1.346565</v>
      </c>
      <c r="EQ701">
        <v>12.69020714285714</v>
      </c>
      <c r="ER701">
        <v>11.32889285714286</v>
      </c>
      <c r="ES701">
        <v>1199.986428571428</v>
      </c>
      <c r="ET701">
        <v>0.9669979642857144</v>
      </c>
      <c r="EU701">
        <v>0.03300202857142857</v>
      </c>
      <c r="EV701">
        <v>0</v>
      </c>
      <c r="EW701">
        <v>1372.813214285714</v>
      </c>
      <c r="EX701">
        <v>5.000560000000001</v>
      </c>
      <c r="EY701">
        <v>16419.70357142857</v>
      </c>
      <c r="EZ701">
        <v>10316.67142857143</v>
      </c>
      <c r="FA701">
        <v>37.22296428571428</v>
      </c>
      <c r="FB701">
        <v>39.93699999999999</v>
      </c>
      <c r="FC701">
        <v>38.25864285714285</v>
      </c>
      <c r="FD701">
        <v>38.92396428571428</v>
      </c>
      <c r="FE701">
        <v>38.59117857142856</v>
      </c>
      <c r="FF701">
        <v>1155.546428571429</v>
      </c>
      <c r="FG701">
        <v>39.44</v>
      </c>
      <c r="FH701">
        <v>0</v>
      </c>
      <c r="FI701">
        <v>1761339673.4</v>
      </c>
      <c r="FJ701">
        <v>0</v>
      </c>
      <c r="FK701">
        <v>1372.775384615384</v>
      </c>
      <c r="FL701">
        <v>1.235555562778058</v>
      </c>
      <c r="FM701">
        <v>10.98803423204605</v>
      </c>
      <c r="FN701">
        <v>16420</v>
      </c>
      <c r="FO701">
        <v>15</v>
      </c>
      <c r="FP701">
        <v>0</v>
      </c>
      <c r="FQ701" t="s">
        <v>439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19.4349725</v>
      </c>
      <c r="GD701">
        <v>0.4623568480299832</v>
      </c>
      <c r="GE701">
        <v>0.1798974068566581</v>
      </c>
      <c r="GF701">
        <v>1</v>
      </c>
      <c r="GG701">
        <v>1372.693529411765</v>
      </c>
      <c r="GH701">
        <v>1.807486637200547</v>
      </c>
      <c r="GI701">
        <v>0.2833920829246132</v>
      </c>
      <c r="GJ701">
        <v>0</v>
      </c>
      <c r="GK701">
        <v>1.402357</v>
      </c>
      <c r="GL701">
        <v>0.01967684803002293</v>
      </c>
      <c r="GM701">
        <v>0.002177442536555217</v>
      </c>
      <c r="GN701">
        <v>1</v>
      </c>
      <c r="GO701">
        <v>2</v>
      </c>
      <c r="GP701">
        <v>3</v>
      </c>
      <c r="GQ701" t="s">
        <v>440</v>
      </c>
      <c r="GR701">
        <v>3.12919</v>
      </c>
      <c r="GS701">
        <v>2.72805</v>
      </c>
      <c r="GT701">
        <v>0.0581754</v>
      </c>
      <c r="GU701">
        <v>0.0548071</v>
      </c>
      <c r="GV701">
        <v>0.0811574</v>
      </c>
      <c r="GW701">
        <v>0.0765757</v>
      </c>
      <c r="GX701">
        <v>28259.5</v>
      </c>
      <c r="GY701">
        <v>27542.2</v>
      </c>
      <c r="GZ701">
        <v>30548</v>
      </c>
      <c r="HA701">
        <v>29395.6</v>
      </c>
      <c r="HB701">
        <v>38729</v>
      </c>
      <c r="HC701">
        <v>35716.1</v>
      </c>
      <c r="HD701">
        <v>46713.8</v>
      </c>
      <c r="HE701">
        <v>43676.1</v>
      </c>
      <c r="HF701">
        <v>1.82475</v>
      </c>
      <c r="HG701">
        <v>1.81002</v>
      </c>
      <c r="HH701">
        <v>0.0432432</v>
      </c>
      <c r="HI701">
        <v>0</v>
      </c>
      <c r="HJ701">
        <v>23.2784</v>
      </c>
      <c r="HK701">
        <v>999.9</v>
      </c>
      <c r="HL701">
        <v>32.1</v>
      </c>
      <c r="HM701">
        <v>33</v>
      </c>
      <c r="HN701">
        <v>18.0107</v>
      </c>
      <c r="HO701">
        <v>63.5312</v>
      </c>
      <c r="HP701">
        <v>19.0946</v>
      </c>
      <c r="HQ701">
        <v>1</v>
      </c>
      <c r="HR701">
        <v>0.16827</v>
      </c>
      <c r="HS701">
        <v>2.84778</v>
      </c>
      <c r="HT701">
        <v>20.1835</v>
      </c>
      <c r="HU701">
        <v>5.22852</v>
      </c>
      <c r="HV701">
        <v>11.974</v>
      </c>
      <c r="HW701">
        <v>4.97025</v>
      </c>
      <c r="HX701">
        <v>3.28965</v>
      </c>
      <c r="HY701">
        <v>9999</v>
      </c>
      <c r="HZ701">
        <v>9999</v>
      </c>
      <c r="IA701">
        <v>9999</v>
      </c>
      <c r="IB701">
        <v>999.9</v>
      </c>
      <c r="IC701">
        <v>4.97297</v>
      </c>
      <c r="ID701">
        <v>1.87744</v>
      </c>
      <c r="IE701">
        <v>1.87557</v>
      </c>
      <c r="IF701">
        <v>1.87838</v>
      </c>
      <c r="IG701">
        <v>1.87503</v>
      </c>
      <c r="IH701">
        <v>1.87865</v>
      </c>
      <c r="II701">
        <v>1.87575</v>
      </c>
      <c r="IJ701">
        <v>1.87692</v>
      </c>
      <c r="IK701">
        <v>0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0.369</v>
      </c>
      <c r="IY701">
        <v>0.1335</v>
      </c>
      <c r="IZ701">
        <v>-0.1194416370607354</v>
      </c>
      <c r="JA701">
        <v>0.002211305909277446</v>
      </c>
      <c r="JB701">
        <v>-1.416678044876584E-06</v>
      </c>
      <c r="JC701">
        <v>5.589822708492042E-10</v>
      </c>
      <c r="JD701">
        <v>-0.0366444106193515</v>
      </c>
      <c r="JE701">
        <v>-0.003883289402147765</v>
      </c>
      <c r="JF701">
        <v>0.001294046794190009</v>
      </c>
      <c r="JG701">
        <v>-2.515066912705432E-05</v>
      </c>
      <c r="JH701">
        <v>14</v>
      </c>
      <c r="JI701">
        <v>2052</v>
      </c>
      <c r="JJ701">
        <v>1</v>
      </c>
      <c r="JK701">
        <v>21</v>
      </c>
      <c r="JL701">
        <v>29355660.6</v>
      </c>
      <c r="JM701">
        <v>29355660.6</v>
      </c>
      <c r="JN701">
        <v>0.686035</v>
      </c>
      <c r="JO701">
        <v>2.56592</v>
      </c>
      <c r="JP701">
        <v>1.39893</v>
      </c>
      <c r="JQ701">
        <v>2.32544</v>
      </c>
      <c r="JR701">
        <v>1.44897</v>
      </c>
      <c r="JS701">
        <v>2.44995</v>
      </c>
      <c r="JT701">
        <v>38.3056</v>
      </c>
      <c r="JU701">
        <v>23.8774</v>
      </c>
      <c r="JV701">
        <v>18</v>
      </c>
      <c r="JW701">
        <v>480.74</v>
      </c>
      <c r="JX701">
        <v>441.593</v>
      </c>
      <c r="JY701">
        <v>19.7913</v>
      </c>
      <c r="JZ701">
        <v>29.3224</v>
      </c>
      <c r="KA701">
        <v>29.9999</v>
      </c>
      <c r="KB701">
        <v>29.0764</v>
      </c>
      <c r="KC701">
        <v>29.1563</v>
      </c>
      <c r="KD701">
        <v>13.7272</v>
      </c>
      <c r="KE701">
        <v>17.4509</v>
      </c>
      <c r="KF701">
        <v>19.0997</v>
      </c>
      <c r="KG701">
        <v>19.7959</v>
      </c>
      <c r="KH701">
        <v>212.845</v>
      </c>
      <c r="KI701">
        <v>14.9587</v>
      </c>
      <c r="KJ701">
        <v>100.967</v>
      </c>
      <c r="KK701">
        <v>100.466</v>
      </c>
    </row>
    <row r="702" spans="1:297">
      <c r="A702">
        <v>686</v>
      </c>
      <c r="B702">
        <v>1761339642</v>
      </c>
      <c r="C702">
        <v>11601.40000009537</v>
      </c>
      <c r="D702" t="s">
        <v>1822</v>
      </c>
      <c r="E702" t="s">
        <v>1823</v>
      </c>
      <c r="F702">
        <v>5</v>
      </c>
      <c r="G702" t="s">
        <v>1797</v>
      </c>
      <c r="H702" t="s">
        <v>436</v>
      </c>
      <c r="I702">
        <v>1761339634.5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237.9885662337473</v>
      </c>
      <c r="AK702">
        <v>250.1634606060606</v>
      </c>
      <c r="AL702">
        <v>-3.209648318841373</v>
      </c>
      <c r="AM702">
        <v>65.49498969428507</v>
      </c>
      <c r="AN702">
        <f>(AP702 - AO702 + DY702*1E3/(8.314*(EA702+273.15)) * AR702/DX702 * AQ702) * DX702/(100*DL702) * 1000/(1000 - AP702)</f>
        <v>0</v>
      </c>
      <c r="AO702">
        <v>14.94740258869701</v>
      </c>
      <c r="AP702">
        <v>16.35285636363636</v>
      </c>
      <c r="AQ702">
        <v>-3.008272343498845E-07</v>
      </c>
      <c r="AR702">
        <v>115.5290524794666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1761339634.5</v>
      </c>
      <c r="DR702">
        <v>268.2588148148148</v>
      </c>
      <c r="DS702">
        <v>248.7302962962963</v>
      </c>
      <c r="DT702">
        <v>16.35551851851852</v>
      </c>
      <c r="DU702">
        <v>14.9508037037037</v>
      </c>
      <c r="DV702">
        <v>267.8770740740741</v>
      </c>
      <c r="DW702">
        <v>16.22198888888889</v>
      </c>
      <c r="DX702">
        <v>499.9967407407407</v>
      </c>
      <c r="DY702">
        <v>90.04709999999999</v>
      </c>
      <c r="DZ702">
        <v>0.05012358518518519</v>
      </c>
      <c r="EA702">
        <v>23.7159962962963</v>
      </c>
      <c r="EB702">
        <v>23.98868518518519</v>
      </c>
      <c r="EC702">
        <v>999.9000000000001</v>
      </c>
      <c r="ED702">
        <v>0</v>
      </c>
      <c r="EE702">
        <v>0</v>
      </c>
      <c r="EF702">
        <v>10007.64</v>
      </c>
      <c r="EG702">
        <v>0</v>
      </c>
      <c r="EH702">
        <v>1124.991481481482</v>
      </c>
      <c r="EI702">
        <v>19.52864814814815</v>
      </c>
      <c r="EJ702">
        <v>272.7194444444444</v>
      </c>
      <c r="EK702">
        <v>252.5054444444444</v>
      </c>
      <c r="EL702">
        <v>1.404718888888889</v>
      </c>
      <c r="EM702">
        <v>248.7302962962963</v>
      </c>
      <c r="EN702">
        <v>14.9508037037037</v>
      </c>
      <c r="EO702">
        <v>1.472767407407407</v>
      </c>
      <c r="EP702">
        <v>1.346275925925926</v>
      </c>
      <c r="EQ702">
        <v>12.68832962962963</v>
      </c>
      <c r="ER702">
        <v>11.32565925925926</v>
      </c>
      <c r="ES702">
        <v>1199.991111111111</v>
      </c>
      <c r="ET702">
        <v>0.966998074074074</v>
      </c>
      <c r="EU702">
        <v>0.03300188518518519</v>
      </c>
      <c r="EV702">
        <v>0</v>
      </c>
      <c r="EW702">
        <v>1372.882592592593</v>
      </c>
      <c r="EX702">
        <v>5.000560000000001</v>
      </c>
      <c r="EY702">
        <v>16420.45185185185</v>
      </c>
      <c r="EZ702">
        <v>10316.72222222222</v>
      </c>
      <c r="FA702">
        <v>37.15485185185185</v>
      </c>
      <c r="FB702">
        <v>39.93699999999999</v>
      </c>
      <c r="FC702">
        <v>38.24507407407408</v>
      </c>
      <c r="FD702">
        <v>38.88407407407407</v>
      </c>
      <c r="FE702">
        <v>38.58074074074074</v>
      </c>
      <c r="FF702">
        <v>1155.551111111111</v>
      </c>
      <c r="FG702">
        <v>39.44</v>
      </c>
      <c r="FH702">
        <v>0</v>
      </c>
      <c r="FI702">
        <v>1761339678.2</v>
      </c>
      <c r="FJ702">
        <v>0</v>
      </c>
      <c r="FK702">
        <v>1372.861538461538</v>
      </c>
      <c r="FL702">
        <v>0.5094017013367502</v>
      </c>
      <c r="FM702">
        <v>-4.738461371505995</v>
      </c>
      <c r="FN702">
        <v>16420.59230769231</v>
      </c>
      <c r="FO702">
        <v>15</v>
      </c>
      <c r="FP702">
        <v>0</v>
      </c>
      <c r="FQ702" t="s">
        <v>439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19.4977525</v>
      </c>
      <c r="GD702">
        <v>-0.1889459662289067</v>
      </c>
      <c r="GE702">
        <v>0.1493679232424083</v>
      </c>
      <c r="GF702">
        <v>1</v>
      </c>
      <c r="GG702">
        <v>1372.776764705882</v>
      </c>
      <c r="GH702">
        <v>1.213598164523829</v>
      </c>
      <c r="GI702">
        <v>0.2787231452454146</v>
      </c>
      <c r="GJ702">
        <v>0</v>
      </c>
      <c r="GK702">
        <v>1.40381325</v>
      </c>
      <c r="GL702">
        <v>0.01288626641650738</v>
      </c>
      <c r="GM702">
        <v>0.001406531882859408</v>
      </c>
      <c r="GN702">
        <v>1</v>
      </c>
      <c r="GO702">
        <v>2</v>
      </c>
      <c r="GP702">
        <v>3</v>
      </c>
      <c r="GQ702" t="s">
        <v>440</v>
      </c>
      <c r="GR702">
        <v>3.12913</v>
      </c>
      <c r="GS702">
        <v>2.72811</v>
      </c>
      <c r="GT702">
        <v>0.05519</v>
      </c>
      <c r="GU702">
        <v>0.0516177</v>
      </c>
      <c r="GV702">
        <v>0.0811496</v>
      </c>
      <c r="GW702">
        <v>0.07656200000000001</v>
      </c>
      <c r="GX702">
        <v>28349.7</v>
      </c>
      <c r="GY702">
        <v>27634.9</v>
      </c>
      <c r="GZ702">
        <v>30548.7</v>
      </c>
      <c r="HA702">
        <v>29395.4</v>
      </c>
      <c r="HB702">
        <v>38730.1</v>
      </c>
      <c r="HC702">
        <v>35716</v>
      </c>
      <c r="HD702">
        <v>46715</v>
      </c>
      <c r="HE702">
        <v>43675.6</v>
      </c>
      <c r="HF702">
        <v>1.82498</v>
      </c>
      <c r="HG702">
        <v>1.80982</v>
      </c>
      <c r="HH702">
        <v>0.0425689</v>
      </c>
      <c r="HI702">
        <v>0</v>
      </c>
      <c r="HJ702">
        <v>23.2772</v>
      </c>
      <c r="HK702">
        <v>999.9</v>
      </c>
      <c r="HL702">
        <v>32.1</v>
      </c>
      <c r="HM702">
        <v>32.9</v>
      </c>
      <c r="HN702">
        <v>17.9101</v>
      </c>
      <c r="HO702">
        <v>63.6012</v>
      </c>
      <c r="HP702">
        <v>19.2628</v>
      </c>
      <c r="HQ702">
        <v>1</v>
      </c>
      <c r="HR702">
        <v>0.168283</v>
      </c>
      <c r="HS702">
        <v>2.82731</v>
      </c>
      <c r="HT702">
        <v>20.1836</v>
      </c>
      <c r="HU702">
        <v>5.22822</v>
      </c>
      <c r="HV702">
        <v>11.974</v>
      </c>
      <c r="HW702">
        <v>4.97005</v>
      </c>
      <c r="HX702">
        <v>3.2896</v>
      </c>
      <c r="HY702">
        <v>9999</v>
      </c>
      <c r="HZ702">
        <v>9999</v>
      </c>
      <c r="IA702">
        <v>9999</v>
      </c>
      <c r="IB702">
        <v>999.9</v>
      </c>
      <c r="IC702">
        <v>4.97293</v>
      </c>
      <c r="ID702">
        <v>1.87745</v>
      </c>
      <c r="IE702">
        <v>1.87558</v>
      </c>
      <c r="IF702">
        <v>1.87839</v>
      </c>
      <c r="IG702">
        <v>1.87507</v>
      </c>
      <c r="IH702">
        <v>1.87866</v>
      </c>
      <c r="II702">
        <v>1.87576</v>
      </c>
      <c r="IJ702">
        <v>1.87694</v>
      </c>
      <c r="IK702">
        <v>0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0.344</v>
      </c>
      <c r="IY702">
        <v>0.1335</v>
      </c>
      <c r="IZ702">
        <v>-0.1194416370607354</v>
      </c>
      <c r="JA702">
        <v>0.002211305909277446</v>
      </c>
      <c r="JB702">
        <v>-1.416678044876584E-06</v>
      </c>
      <c r="JC702">
        <v>5.589822708492042E-10</v>
      </c>
      <c r="JD702">
        <v>-0.0366444106193515</v>
      </c>
      <c r="JE702">
        <v>-0.003883289402147765</v>
      </c>
      <c r="JF702">
        <v>0.001294046794190009</v>
      </c>
      <c r="JG702">
        <v>-2.515066912705432E-05</v>
      </c>
      <c r="JH702">
        <v>14</v>
      </c>
      <c r="JI702">
        <v>2052</v>
      </c>
      <c r="JJ702">
        <v>1</v>
      </c>
      <c r="JK702">
        <v>21</v>
      </c>
      <c r="JL702">
        <v>29355660.7</v>
      </c>
      <c r="JM702">
        <v>29355660.7</v>
      </c>
      <c r="JN702">
        <v>0.646973</v>
      </c>
      <c r="JO702">
        <v>2.56592</v>
      </c>
      <c r="JP702">
        <v>1.39893</v>
      </c>
      <c r="JQ702">
        <v>2.32544</v>
      </c>
      <c r="JR702">
        <v>1.44897</v>
      </c>
      <c r="JS702">
        <v>2.47803</v>
      </c>
      <c r="JT702">
        <v>38.3056</v>
      </c>
      <c r="JU702">
        <v>23.8686</v>
      </c>
      <c r="JV702">
        <v>18</v>
      </c>
      <c r="JW702">
        <v>480.852</v>
      </c>
      <c r="JX702">
        <v>441.452</v>
      </c>
      <c r="JY702">
        <v>19.7963</v>
      </c>
      <c r="JZ702">
        <v>29.3206</v>
      </c>
      <c r="KA702">
        <v>29.9999</v>
      </c>
      <c r="KB702">
        <v>29.0746</v>
      </c>
      <c r="KC702">
        <v>29.1541</v>
      </c>
      <c r="KD702">
        <v>12.9344</v>
      </c>
      <c r="KE702">
        <v>17.4509</v>
      </c>
      <c r="KF702">
        <v>19.0997</v>
      </c>
      <c r="KG702">
        <v>19.8024</v>
      </c>
      <c r="KH702">
        <v>199.458</v>
      </c>
      <c r="KI702">
        <v>14.9587</v>
      </c>
      <c r="KJ702">
        <v>100.97</v>
      </c>
      <c r="KK702">
        <v>100.465</v>
      </c>
    </row>
    <row r="703" spans="1:297">
      <c r="A703">
        <v>687</v>
      </c>
      <c r="B703">
        <v>1761339647</v>
      </c>
      <c r="C703">
        <v>11606.40000009537</v>
      </c>
      <c r="D703" t="s">
        <v>1824</v>
      </c>
      <c r="E703" t="s">
        <v>1825</v>
      </c>
      <c r="F703">
        <v>5</v>
      </c>
      <c r="G703" t="s">
        <v>1797</v>
      </c>
      <c r="H703" t="s">
        <v>436</v>
      </c>
      <c r="I703">
        <v>1761339639.214286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221.3570749476843</v>
      </c>
      <c r="AK703">
        <v>233.9389575757575</v>
      </c>
      <c r="AL703">
        <v>-3.243600133435428</v>
      </c>
      <c r="AM703">
        <v>65.49498969428507</v>
      </c>
      <c r="AN703">
        <f>(AP703 - AO703 + DY703*1E3/(8.314*(EA703+273.15)) * AR703/DX703 * AQ703) * DX703/(100*DL703) * 1000/(1000 - AP703)</f>
        <v>0</v>
      </c>
      <c r="AO703">
        <v>14.94473831023028</v>
      </c>
      <c r="AP703">
        <v>16.35386242424242</v>
      </c>
      <c r="AQ703">
        <v>-4.540144904328095E-07</v>
      </c>
      <c r="AR703">
        <v>115.5290524794666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1761339639.214286</v>
      </c>
      <c r="DR703">
        <v>253.2512142857143</v>
      </c>
      <c r="DS703">
        <v>233.5851785714286</v>
      </c>
      <c r="DT703">
        <v>16.35373214285714</v>
      </c>
      <c r="DU703">
        <v>14.94756071428571</v>
      </c>
      <c r="DV703">
        <v>252.8932857142857</v>
      </c>
      <c r="DW703">
        <v>16.22023214285714</v>
      </c>
      <c r="DX703">
        <v>500.0021071428572</v>
      </c>
      <c r="DY703">
        <v>90.04551071428573</v>
      </c>
      <c r="DZ703">
        <v>0.05018616428571428</v>
      </c>
      <c r="EA703">
        <v>23.7149</v>
      </c>
      <c r="EB703">
        <v>23.98509642857143</v>
      </c>
      <c r="EC703">
        <v>999.9000000000002</v>
      </c>
      <c r="ED703">
        <v>0</v>
      </c>
      <c r="EE703">
        <v>0</v>
      </c>
      <c r="EF703">
        <v>10010.40571428571</v>
      </c>
      <c r="EG703">
        <v>0</v>
      </c>
      <c r="EH703">
        <v>1125.007857142857</v>
      </c>
      <c r="EI703">
        <v>19.66610714285714</v>
      </c>
      <c r="EJ703">
        <v>257.4618214285714</v>
      </c>
      <c r="EK703">
        <v>237.12975</v>
      </c>
      <c r="EL703">
        <v>1.406161785714286</v>
      </c>
      <c r="EM703">
        <v>233.5851785714286</v>
      </c>
      <c r="EN703">
        <v>14.94756071428571</v>
      </c>
      <c r="EO703">
        <v>1.472579285714286</v>
      </c>
      <c r="EP703">
        <v>1.345960357142857</v>
      </c>
      <c r="EQ703">
        <v>12.68638928571428</v>
      </c>
      <c r="ER703">
        <v>11.322125</v>
      </c>
      <c r="ES703">
        <v>1199.9775</v>
      </c>
      <c r="ET703">
        <v>0.9669976071428571</v>
      </c>
      <c r="EU703">
        <v>0.03300233928571429</v>
      </c>
      <c r="EV703">
        <v>0</v>
      </c>
      <c r="EW703">
        <v>1372.860714285714</v>
      </c>
      <c r="EX703">
        <v>5.000560000000001</v>
      </c>
      <c r="EY703">
        <v>16419.72142857143</v>
      </c>
      <c r="EZ703">
        <v>10316.60714285714</v>
      </c>
      <c r="FA703">
        <v>37.14478571428571</v>
      </c>
      <c r="FB703">
        <v>39.93699999999999</v>
      </c>
      <c r="FC703">
        <v>38.23857142857143</v>
      </c>
      <c r="FD703">
        <v>38.86803571428571</v>
      </c>
      <c r="FE703">
        <v>38.60021428571428</v>
      </c>
      <c r="FF703">
        <v>1155.5375</v>
      </c>
      <c r="FG703">
        <v>39.44</v>
      </c>
      <c r="FH703">
        <v>0</v>
      </c>
      <c r="FI703">
        <v>1761339683.6</v>
      </c>
      <c r="FJ703">
        <v>0</v>
      </c>
      <c r="FK703">
        <v>1372.8696</v>
      </c>
      <c r="FL703">
        <v>-0.1007692301564278</v>
      </c>
      <c r="FM703">
        <v>-13.29230767793078</v>
      </c>
      <c r="FN703">
        <v>16419.668</v>
      </c>
      <c r="FO703">
        <v>15</v>
      </c>
      <c r="FP703">
        <v>0</v>
      </c>
      <c r="FQ703" t="s">
        <v>439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19.626455</v>
      </c>
      <c r="GD703">
        <v>1.343126454033747</v>
      </c>
      <c r="GE703">
        <v>0.2621008212024522</v>
      </c>
      <c r="GF703">
        <v>0</v>
      </c>
      <c r="GG703">
        <v>1372.852352941177</v>
      </c>
      <c r="GH703">
        <v>0.1121466770323633</v>
      </c>
      <c r="GI703">
        <v>0.241015728355811</v>
      </c>
      <c r="GJ703">
        <v>1</v>
      </c>
      <c r="GK703">
        <v>1.405151</v>
      </c>
      <c r="GL703">
        <v>0.01632945590994042</v>
      </c>
      <c r="GM703">
        <v>0.001772554371521491</v>
      </c>
      <c r="GN703">
        <v>1</v>
      </c>
      <c r="GO703">
        <v>2</v>
      </c>
      <c r="GP703">
        <v>3</v>
      </c>
      <c r="GQ703" t="s">
        <v>440</v>
      </c>
      <c r="GR703">
        <v>3.12927</v>
      </c>
      <c r="GS703">
        <v>2.72808</v>
      </c>
      <c r="GT703">
        <v>0.0520978</v>
      </c>
      <c r="GU703">
        <v>0.0483196</v>
      </c>
      <c r="GV703">
        <v>0.08115269999999999</v>
      </c>
      <c r="GW703">
        <v>0.07654560000000001</v>
      </c>
      <c r="GX703">
        <v>28442.4</v>
      </c>
      <c r="GY703">
        <v>27731.2</v>
      </c>
      <c r="GZ703">
        <v>30548.6</v>
      </c>
      <c r="HA703">
        <v>29395.6</v>
      </c>
      <c r="HB703">
        <v>38729.8</v>
      </c>
      <c r="HC703">
        <v>35716.7</v>
      </c>
      <c r="HD703">
        <v>46715.1</v>
      </c>
      <c r="HE703">
        <v>43675.9</v>
      </c>
      <c r="HF703">
        <v>1.825</v>
      </c>
      <c r="HG703">
        <v>1.8098</v>
      </c>
      <c r="HH703">
        <v>0.0423826</v>
      </c>
      <c r="HI703">
        <v>0</v>
      </c>
      <c r="HJ703">
        <v>23.2757</v>
      </c>
      <c r="HK703">
        <v>999.9</v>
      </c>
      <c r="HL703">
        <v>32.1</v>
      </c>
      <c r="HM703">
        <v>33</v>
      </c>
      <c r="HN703">
        <v>18.0111</v>
      </c>
      <c r="HO703">
        <v>62.8312</v>
      </c>
      <c r="HP703">
        <v>19.1106</v>
      </c>
      <c r="HQ703">
        <v>1</v>
      </c>
      <c r="HR703">
        <v>0.167777</v>
      </c>
      <c r="HS703">
        <v>2.77968</v>
      </c>
      <c r="HT703">
        <v>20.1845</v>
      </c>
      <c r="HU703">
        <v>5.22777</v>
      </c>
      <c r="HV703">
        <v>11.9743</v>
      </c>
      <c r="HW703">
        <v>4.9699</v>
      </c>
      <c r="HX703">
        <v>3.28965</v>
      </c>
      <c r="HY703">
        <v>9999</v>
      </c>
      <c r="HZ703">
        <v>9999</v>
      </c>
      <c r="IA703">
        <v>9999</v>
      </c>
      <c r="IB703">
        <v>999.9</v>
      </c>
      <c r="IC703">
        <v>4.97296</v>
      </c>
      <c r="ID703">
        <v>1.87746</v>
      </c>
      <c r="IE703">
        <v>1.87558</v>
      </c>
      <c r="IF703">
        <v>1.8784</v>
      </c>
      <c r="IG703">
        <v>1.87506</v>
      </c>
      <c r="IH703">
        <v>1.87866</v>
      </c>
      <c r="II703">
        <v>1.87576</v>
      </c>
      <c r="IJ703">
        <v>1.87694</v>
      </c>
      <c r="IK703">
        <v>0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0.318</v>
      </c>
      <c r="IY703">
        <v>0.1335</v>
      </c>
      <c r="IZ703">
        <v>-0.1194416370607354</v>
      </c>
      <c r="JA703">
        <v>0.002211305909277446</v>
      </c>
      <c r="JB703">
        <v>-1.416678044876584E-06</v>
      </c>
      <c r="JC703">
        <v>5.589822708492042E-10</v>
      </c>
      <c r="JD703">
        <v>-0.0366444106193515</v>
      </c>
      <c r="JE703">
        <v>-0.003883289402147765</v>
      </c>
      <c r="JF703">
        <v>0.001294046794190009</v>
      </c>
      <c r="JG703">
        <v>-2.515066912705432E-05</v>
      </c>
      <c r="JH703">
        <v>14</v>
      </c>
      <c r="JI703">
        <v>2052</v>
      </c>
      <c r="JJ703">
        <v>1</v>
      </c>
      <c r="JK703">
        <v>21</v>
      </c>
      <c r="JL703">
        <v>29355660.8</v>
      </c>
      <c r="JM703">
        <v>29355660.8</v>
      </c>
      <c r="JN703">
        <v>0.610352</v>
      </c>
      <c r="JO703">
        <v>2.56104</v>
      </c>
      <c r="JP703">
        <v>1.39893</v>
      </c>
      <c r="JQ703">
        <v>2.32544</v>
      </c>
      <c r="JR703">
        <v>1.44897</v>
      </c>
      <c r="JS703">
        <v>2.52563</v>
      </c>
      <c r="JT703">
        <v>38.3056</v>
      </c>
      <c r="JU703">
        <v>23.8861</v>
      </c>
      <c r="JV703">
        <v>18</v>
      </c>
      <c r="JW703">
        <v>480.854</v>
      </c>
      <c r="JX703">
        <v>441.427</v>
      </c>
      <c r="JY703">
        <v>19.8049</v>
      </c>
      <c r="JZ703">
        <v>29.3181</v>
      </c>
      <c r="KA703">
        <v>29.9997</v>
      </c>
      <c r="KB703">
        <v>29.0728</v>
      </c>
      <c r="KC703">
        <v>29.1528</v>
      </c>
      <c r="KD703">
        <v>12.2103</v>
      </c>
      <c r="KE703">
        <v>17.4509</v>
      </c>
      <c r="KF703">
        <v>19.0997</v>
      </c>
      <c r="KG703">
        <v>19.8174</v>
      </c>
      <c r="KH703">
        <v>179.424</v>
      </c>
      <c r="KI703">
        <v>14.9587</v>
      </c>
      <c r="KJ703">
        <v>100.97</v>
      </c>
      <c r="KK703">
        <v>100.466</v>
      </c>
    </row>
    <row r="704" spans="1:297">
      <c r="A704">
        <v>688</v>
      </c>
      <c r="B704">
        <v>1761339652</v>
      </c>
      <c r="C704">
        <v>11611.40000009537</v>
      </c>
      <c r="D704" t="s">
        <v>1826</v>
      </c>
      <c r="E704" t="s">
        <v>1827</v>
      </c>
      <c r="F704">
        <v>5</v>
      </c>
      <c r="G704" t="s">
        <v>1797</v>
      </c>
      <c r="H704" t="s">
        <v>436</v>
      </c>
      <c r="I704">
        <v>1761339644.5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204.6320097270076</v>
      </c>
      <c r="AK704">
        <v>217.5595575757577</v>
      </c>
      <c r="AL704">
        <v>-3.274698484769774</v>
      </c>
      <c r="AM704">
        <v>65.49498969428507</v>
      </c>
      <c r="AN704">
        <f>(AP704 - AO704 + DY704*1E3/(8.314*(EA704+273.15)) * AR704/DX704 * AQ704) * DX704/(100*DL704) * 1000/(1000 - AP704)</f>
        <v>0</v>
      </c>
      <c r="AO704">
        <v>14.94145386657159</v>
      </c>
      <c r="AP704">
        <v>16.35303757575758</v>
      </c>
      <c r="AQ704">
        <v>-6.131187384856672E-07</v>
      </c>
      <c r="AR704">
        <v>115.5290524794666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1761339644.5</v>
      </c>
      <c r="DR704">
        <v>236.446962962963</v>
      </c>
      <c r="DS704">
        <v>216.3704074074074</v>
      </c>
      <c r="DT704">
        <v>16.35315555555556</v>
      </c>
      <c r="DU704">
        <v>14.94414074074074</v>
      </c>
      <c r="DV704">
        <v>236.1162592592592</v>
      </c>
      <c r="DW704">
        <v>16.21966296296296</v>
      </c>
      <c r="DX704">
        <v>500.0095555555555</v>
      </c>
      <c r="DY704">
        <v>90.04355555555554</v>
      </c>
      <c r="DZ704">
        <v>0.05020531111111111</v>
      </c>
      <c r="EA704">
        <v>23.71397037037037</v>
      </c>
      <c r="EB704">
        <v>23.97839999999999</v>
      </c>
      <c r="EC704">
        <v>999.9000000000001</v>
      </c>
      <c r="ED704">
        <v>0</v>
      </c>
      <c r="EE704">
        <v>0</v>
      </c>
      <c r="EF704">
        <v>10004.68185185185</v>
      </c>
      <c r="EG704">
        <v>0</v>
      </c>
      <c r="EH704">
        <v>1125.015925925926</v>
      </c>
      <c r="EI704">
        <v>20.0766037037037</v>
      </c>
      <c r="EJ704">
        <v>240.378</v>
      </c>
      <c r="EK704">
        <v>219.653</v>
      </c>
      <c r="EL704">
        <v>1.409003333333334</v>
      </c>
      <c r="EM704">
        <v>216.3704074074074</v>
      </c>
      <c r="EN704">
        <v>14.94414074074074</v>
      </c>
      <c r="EO704">
        <v>1.472494814814814</v>
      </c>
      <c r="EP704">
        <v>1.345623333333333</v>
      </c>
      <c r="EQ704">
        <v>12.68551851851852</v>
      </c>
      <c r="ER704">
        <v>11.31835185185185</v>
      </c>
      <c r="ES704">
        <v>1199.981851851852</v>
      </c>
      <c r="ET704">
        <v>0.9669977407407407</v>
      </c>
      <c r="EU704">
        <v>0.0330021962962963</v>
      </c>
      <c r="EV704">
        <v>0</v>
      </c>
      <c r="EW704">
        <v>1372.802222222222</v>
      </c>
      <c r="EX704">
        <v>5.000560000000001</v>
      </c>
      <c r="EY704">
        <v>16418.07407407407</v>
      </c>
      <c r="EZ704">
        <v>10316.65185185185</v>
      </c>
      <c r="FA704">
        <v>37.16855555555556</v>
      </c>
      <c r="FB704">
        <v>39.9324074074074</v>
      </c>
      <c r="FC704">
        <v>38.23581481481482</v>
      </c>
      <c r="FD704">
        <v>38.87007407407408</v>
      </c>
      <c r="FE704">
        <v>38.59696296296296</v>
      </c>
      <c r="FF704">
        <v>1155.541851851852</v>
      </c>
      <c r="FG704">
        <v>39.44</v>
      </c>
      <c r="FH704">
        <v>0</v>
      </c>
      <c r="FI704">
        <v>1761339688.4</v>
      </c>
      <c r="FJ704">
        <v>0</v>
      </c>
      <c r="FK704">
        <v>1372.8</v>
      </c>
      <c r="FL704">
        <v>-2.181538461164555</v>
      </c>
      <c r="FM704">
        <v>-27.86153839469869</v>
      </c>
      <c r="FN704">
        <v>16418.064</v>
      </c>
      <c r="FO704">
        <v>15</v>
      </c>
      <c r="FP704">
        <v>0</v>
      </c>
      <c r="FQ704" t="s">
        <v>439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19.83611463414634</v>
      </c>
      <c r="GD704">
        <v>4.341119163763062</v>
      </c>
      <c r="GE704">
        <v>0.4525326559088198</v>
      </c>
      <c r="GF704">
        <v>0</v>
      </c>
      <c r="GG704">
        <v>1372.822647058823</v>
      </c>
      <c r="GH704">
        <v>-0.7231474409550324</v>
      </c>
      <c r="GI704">
        <v>0.2645452126767254</v>
      </c>
      <c r="GJ704">
        <v>1</v>
      </c>
      <c r="GK704">
        <v>1.40736</v>
      </c>
      <c r="GL704">
        <v>0.0302466898954702</v>
      </c>
      <c r="GM704">
        <v>0.003156846218741162</v>
      </c>
      <c r="GN704">
        <v>1</v>
      </c>
      <c r="GO704">
        <v>2</v>
      </c>
      <c r="GP704">
        <v>3</v>
      </c>
      <c r="GQ704" t="s">
        <v>440</v>
      </c>
      <c r="GR704">
        <v>3.12905</v>
      </c>
      <c r="GS704">
        <v>2.72786</v>
      </c>
      <c r="GT704">
        <v>0.0489144</v>
      </c>
      <c r="GU704">
        <v>0.0449443</v>
      </c>
      <c r="GV704">
        <v>0.0811506</v>
      </c>
      <c r="GW704">
        <v>0.07653840000000001</v>
      </c>
      <c r="GX704">
        <v>28537.7</v>
      </c>
      <c r="GY704">
        <v>27829.7</v>
      </c>
      <c r="GZ704">
        <v>30548.4</v>
      </c>
      <c r="HA704">
        <v>29395.8</v>
      </c>
      <c r="HB704">
        <v>38729.2</v>
      </c>
      <c r="HC704">
        <v>35716.9</v>
      </c>
      <c r="HD704">
        <v>46714.6</v>
      </c>
      <c r="HE704">
        <v>43676.2</v>
      </c>
      <c r="HF704">
        <v>1.82458</v>
      </c>
      <c r="HG704">
        <v>1.81</v>
      </c>
      <c r="HH704">
        <v>0.0429973</v>
      </c>
      <c r="HI704">
        <v>0</v>
      </c>
      <c r="HJ704">
        <v>23.2742</v>
      </c>
      <c r="HK704">
        <v>999.9</v>
      </c>
      <c r="HL704">
        <v>32.1</v>
      </c>
      <c r="HM704">
        <v>32.9</v>
      </c>
      <c r="HN704">
        <v>17.9079</v>
      </c>
      <c r="HO704">
        <v>63.6812</v>
      </c>
      <c r="HP704">
        <v>19.359</v>
      </c>
      <c r="HQ704">
        <v>1</v>
      </c>
      <c r="HR704">
        <v>0.167579</v>
      </c>
      <c r="HS704">
        <v>2.74633</v>
      </c>
      <c r="HT704">
        <v>20.1851</v>
      </c>
      <c r="HU704">
        <v>5.22837</v>
      </c>
      <c r="HV704">
        <v>11.974</v>
      </c>
      <c r="HW704">
        <v>4.97015</v>
      </c>
      <c r="HX704">
        <v>3.28955</v>
      </c>
      <c r="HY704">
        <v>9999</v>
      </c>
      <c r="HZ704">
        <v>9999</v>
      </c>
      <c r="IA704">
        <v>9999</v>
      </c>
      <c r="IB704">
        <v>999.9</v>
      </c>
      <c r="IC704">
        <v>4.97296</v>
      </c>
      <c r="ID704">
        <v>1.87746</v>
      </c>
      <c r="IE704">
        <v>1.87559</v>
      </c>
      <c r="IF704">
        <v>1.8784</v>
      </c>
      <c r="IG704">
        <v>1.87506</v>
      </c>
      <c r="IH704">
        <v>1.87866</v>
      </c>
      <c r="II704">
        <v>1.87576</v>
      </c>
      <c r="IJ704">
        <v>1.87693</v>
      </c>
      <c r="IK704">
        <v>0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0.291</v>
      </c>
      <c r="IY704">
        <v>0.1335</v>
      </c>
      <c r="IZ704">
        <v>-0.1194416370607354</v>
      </c>
      <c r="JA704">
        <v>0.002211305909277446</v>
      </c>
      <c r="JB704">
        <v>-1.416678044876584E-06</v>
      </c>
      <c r="JC704">
        <v>5.589822708492042E-10</v>
      </c>
      <c r="JD704">
        <v>-0.0366444106193515</v>
      </c>
      <c r="JE704">
        <v>-0.003883289402147765</v>
      </c>
      <c r="JF704">
        <v>0.001294046794190009</v>
      </c>
      <c r="JG704">
        <v>-2.515066912705432E-05</v>
      </c>
      <c r="JH704">
        <v>14</v>
      </c>
      <c r="JI704">
        <v>2052</v>
      </c>
      <c r="JJ704">
        <v>1</v>
      </c>
      <c r="JK704">
        <v>21</v>
      </c>
      <c r="JL704">
        <v>29355660.9</v>
      </c>
      <c r="JM704">
        <v>29355660.9</v>
      </c>
      <c r="JN704">
        <v>0.570068</v>
      </c>
      <c r="JO704">
        <v>2.55981</v>
      </c>
      <c r="JP704">
        <v>1.39893</v>
      </c>
      <c r="JQ704">
        <v>2.32544</v>
      </c>
      <c r="JR704">
        <v>1.44897</v>
      </c>
      <c r="JS704">
        <v>2.55371</v>
      </c>
      <c r="JT704">
        <v>38.3056</v>
      </c>
      <c r="JU704">
        <v>23.8861</v>
      </c>
      <c r="JV704">
        <v>18</v>
      </c>
      <c r="JW704">
        <v>480.608</v>
      </c>
      <c r="JX704">
        <v>441.538</v>
      </c>
      <c r="JY704">
        <v>19.8214</v>
      </c>
      <c r="JZ704">
        <v>29.3156</v>
      </c>
      <c r="KA704">
        <v>29.9998</v>
      </c>
      <c r="KB704">
        <v>29.0709</v>
      </c>
      <c r="KC704">
        <v>29.1509</v>
      </c>
      <c r="KD704">
        <v>11.4013</v>
      </c>
      <c r="KE704">
        <v>17.4509</v>
      </c>
      <c r="KF704">
        <v>19.0997</v>
      </c>
      <c r="KG704">
        <v>19.8352</v>
      </c>
      <c r="KH704">
        <v>166.066</v>
      </c>
      <c r="KI704">
        <v>14.9587</v>
      </c>
      <c r="KJ704">
        <v>100.969</v>
      </c>
      <c r="KK704">
        <v>100.467</v>
      </c>
    </row>
    <row r="705" spans="1:297">
      <c r="A705">
        <v>689</v>
      </c>
      <c r="B705">
        <v>1761339657</v>
      </c>
      <c r="C705">
        <v>11616.40000009537</v>
      </c>
      <c r="D705" t="s">
        <v>1828</v>
      </c>
      <c r="E705" t="s">
        <v>1829</v>
      </c>
      <c r="F705">
        <v>5</v>
      </c>
      <c r="G705" t="s">
        <v>1797</v>
      </c>
      <c r="H705" t="s">
        <v>436</v>
      </c>
      <c r="I705">
        <v>1761339649.214286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187.8456004836437</v>
      </c>
      <c r="AK705">
        <v>201.1404666666665</v>
      </c>
      <c r="AL705">
        <v>-3.28366318672756</v>
      </c>
      <c r="AM705">
        <v>65.49498969428507</v>
      </c>
      <c r="AN705">
        <f>(AP705 - AO705 + DY705*1E3/(8.314*(EA705+273.15)) * AR705/DX705 * AQ705) * DX705/(100*DL705) * 1000/(1000 - AP705)</f>
        <v>0</v>
      </c>
      <c r="AO705">
        <v>14.938857580035</v>
      </c>
      <c r="AP705">
        <v>16.3523696969697</v>
      </c>
      <c r="AQ705">
        <v>1.3278942141423E-06</v>
      </c>
      <c r="AR705">
        <v>115.5290524794666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1761339649.214286</v>
      </c>
      <c r="DR705">
        <v>221.3332857142857</v>
      </c>
      <c r="DS705">
        <v>200.8447142857143</v>
      </c>
      <c r="DT705">
        <v>16.35295714285714</v>
      </c>
      <c r="DU705">
        <v>14.94145357142857</v>
      </c>
      <c r="DV705">
        <v>221.0274642857143</v>
      </c>
      <c r="DW705">
        <v>16.21946428571429</v>
      </c>
      <c r="DX705">
        <v>500.0068928571429</v>
      </c>
      <c r="DY705">
        <v>90.04246785714284</v>
      </c>
      <c r="DZ705">
        <v>0.05010197142857143</v>
      </c>
      <c r="EA705">
        <v>23.71320714285715</v>
      </c>
      <c r="EB705">
        <v>23.97611785714286</v>
      </c>
      <c r="EC705">
        <v>999.9000000000002</v>
      </c>
      <c r="ED705">
        <v>0</v>
      </c>
      <c r="EE705">
        <v>0</v>
      </c>
      <c r="EF705">
        <v>10011.05285714286</v>
      </c>
      <c r="EG705">
        <v>0</v>
      </c>
      <c r="EH705">
        <v>1125.028928571429</v>
      </c>
      <c r="EI705">
        <v>20.48856071428571</v>
      </c>
      <c r="EJ705">
        <v>225.0129285714286</v>
      </c>
      <c r="EK705">
        <v>203.8912142857143</v>
      </c>
      <c r="EL705">
        <v>1.411497142857143</v>
      </c>
      <c r="EM705">
        <v>200.8447142857143</v>
      </c>
      <c r="EN705">
        <v>14.94145357142857</v>
      </c>
      <c r="EO705">
        <v>1.472459285714286</v>
      </c>
      <c r="EP705">
        <v>1.345365</v>
      </c>
      <c r="EQ705">
        <v>12.68515357142857</v>
      </c>
      <c r="ER705">
        <v>11.31545357142857</v>
      </c>
      <c r="ES705">
        <v>1199.9775</v>
      </c>
      <c r="ET705">
        <v>0.9669975714285715</v>
      </c>
      <c r="EU705">
        <v>0.03300236428571428</v>
      </c>
      <c r="EV705">
        <v>0</v>
      </c>
      <c r="EW705">
        <v>1372.665</v>
      </c>
      <c r="EX705">
        <v>5.000560000000001</v>
      </c>
      <c r="EY705">
        <v>16414.96428571429</v>
      </c>
      <c r="EZ705">
        <v>10316.60714285714</v>
      </c>
      <c r="FA705">
        <v>37.22289285714286</v>
      </c>
      <c r="FB705">
        <v>39.93257142857142</v>
      </c>
      <c r="FC705">
        <v>38.24975</v>
      </c>
      <c r="FD705">
        <v>38.88364285714285</v>
      </c>
      <c r="FE705">
        <v>38.60685714285714</v>
      </c>
      <c r="FF705">
        <v>1155.5375</v>
      </c>
      <c r="FG705">
        <v>39.44</v>
      </c>
      <c r="FH705">
        <v>0</v>
      </c>
      <c r="FI705">
        <v>1761339693.2</v>
      </c>
      <c r="FJ705">
        <v>0</v>
      </c>
      <c r="FK705">
        <v>1372.6296</v>
      </c>
      <c r="FL705">
        <v>-2.918461533386903</v>
      </c>
      <c r="FM705">
        <v>-48.94615375078872</v>
      </c>
      <c r="FN705">
        <v>16414.76</v>
      </c>
      <c r="FO705">
        <v>15</v>
      </c>
      <c r="FP705">
        <v>0</v>
      </c>
      <c r="FQ705" t="s">
        <v>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20.26583</v>
      </c>
      <c r="GD705">
        <v>5.23546491557217</v>
      </c>
      <c r="GE705">
        <v>0.5049942812547485</v>
      </c>
      <c r="GF705">
        <v>0</v>
      </c>
      <c r="GG705">
        <v>1372.725294117647</v>
      </c>
      <c r="GH705">
        <v>-1.925133692969733</v>
      </c>
      <c r="GI705">
        <v>0.3167503683466782</v>
      </c>
      <c r="GJ705">
        <v>0</v>
      </c>
      <c r="GK705">
        <v>1.410147</v>
      </c>
      <c r="GL705">
        <v>0.03370153846153907</v>
      </c>
      <c r="GM705">
        <v>0.003332664999666177</v>
      </c>
      <c r="GN705">
        <v>1</v>
      </c>
      <c r="GO705">
        <v>1</v>
      </c>
      <c r="GP705">
        <v>3</v>
      </c>
      <c r="GQ705" t="s">
        <v>446</v>
      </c>
      <c r="GR705">
        <v>3.12923</v>
      </c>
      <c r="GS705">
        <v>2.72769</v>
      </c>
      <c r="GT705">
        <v>0.0456458</v>
      </c>
      <c r="GU705">
        <v>0.0414688</v>
      </c>
      <c r="GV705">
        <v>0.08114830000000001</v>
      </c>
      <c r="GW705">
        <v>0.0765324</v>
      </c>
      <c r="GX705">
        <v>28636.4</v>
      </c>
      <c r="GY705">
        <v>27931.7</v>
      </c>
      <c r="GZ705">
        <v>30549.1</v>
      </c>
      <c r="HA705">
        <v>29396.6</v>
      </c>
      <c r="HB705">
        <v>38729.7</v>
      </c>
      <c r="HC705">
        <v>35717.9</v>
      </c>
      <c r="HD705">
        <v>46715.4</v>
      </c>
      <c r="HE705">
        <v>43677.4</v>
      </c>
      <c r="HF705">
        <v>1.825</v>
      </c>
      <c r="HG705">
        <v>1.8096</v>
      </c>
      <c r="HH705">
        <v>0.042744</v>
      </c>
      <c r="HI705">
        <v>0</v>
      </c>
      <c r="HJ705">
        <v>23.2723</v>
      </c>
      <c r="HK705">
        <v>999.9</v>
      </c>
      <c r="HL705">
        <v>32.1</v>
      </c>
      <c r="HM705">
        <v>32.9</v>
      </c>
      <c r="HN705">
        <v>17.9106</v>
      </c>
      <c r="HO705">
        <v>63.5112</v>
      </c>
      <c r="HP705">
        <v>19.2268</v>
      </c>
      <c r="HQ705">
        <v>1</v>
      </c>
      <c r="HR705">
        <v>0.167017</v>
      </c>
      <c r="HS705">
        <v>2.72464</v>
      </c>
      <c r="HT705">
        <v>20.1856</v>
      </c>
      <c r="HU705">
        <v>5.22867</v>
      </c>
      <c r="HV705">
        <v>11.974</v>
      </c>
      <c r="HW705">
        <v>4.97005</v>
      </c>
      <c r="HX705">
        <v>3.2895</v>
      </c>
      <c r="HY705">
        <v>9999</v>
      </c>
      <c r="HZ705">
        <v>9999</v>
      </c>
      <c r="IA705">
        <v>9999</v>
      </c>
      <c r="IB705">
        <v>999.9</v>
      </c>
      <c r="IC705">
        <v>4.97298</v>
      </c>
      <c r="ID705">
        <v>1.87748</v>
      </c>
      <c r="IE705">
        <v>1.87557</v>
      </c>
      <c r="IF705">
        <v>1.87841</v>
      </c>
      <c r="IG705">
        <v>1.87508</v>
      </c>
      <c r="IH705">
        <v>1.87866</v>
      </c>
      <c r="II705">
        <v>1.87576</v>
      </c>
      <c r="IJ705">
        <v>1.87696</v>
      </c>
      <c r="IK705">
        <v>0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0.264</v>
      </c>
      <c r="IY705">
        <v>0.1335</v>
      </c>
      <c r="IZ705">
        <v>-0.1194416370607354</v>
      </c>
      <c r="JA705">
        <v>0.002211305909277446</v>
      </c>
      <c r="JB705">
        <v>-1.416678044876584E-06</v>
      </c>
      <c r="JC705">
        <v>5.589822708492042E-10</v>
      </c>
      <c r="JD705">
        <v>-0.0366444106193515</v>
      </c>
      <c r="JE705">
        <v>-0.003883289402147765</v>
      </c>
      <c r="JF705">
        <v>0.001294046794190009</v>
      </c>
      <c r="JG705">
        <v>-2.515066912705432E-05</v>
      </c>
      <c r="JH705">
        <v>14</v>
      </c>
      <c r="JI705">
        <v>2052</v>
      </c>
      <c r="JJ705">
        <v>1</v>
      </c>
      <c r="JK705">
        <v>21</v>
      </c>
      <c r="JL705">
        <v>29355660.9</v>
      </c>
      <c r="JM705">
        <v>29355660.9</v>
      </c>
      <c r="JN705">
        <v>0.531006</v>
      </c>
      <c r="JO705">
        <v>2.58179</v>
      </c>
      <c r="JP705">
        <v>1.39893</v>
      </c>
      <c r="JQ705">
        <v>2.32544</v>
      </c>
      <c r="JR705">
        <v>1.44897</v>
      </c>
      <c r="JS705">
        <v>2.44507</v>
      </c>
      <c r="JT705">
        <v>38.3056</v>
      </c>
      <c r="JU705">
        <v>23.8861</v>
      </c>
      <c r="JV705">
        <v>18</v>
      </c>
      <c r="JW705">
        <v>480.828</v>
      </c>
      <c r="JX705">
        <v>441.273</v>
      </c>
      <c r="JY705">
        <v>19.84</v>
      </c>
      <c r="JZ705">
        <v>29.3131</v>
      </c>
      <c r="KA705">
        <v>29.9997</v>
      </c>
      <c r="KB705">
        <v>29.0688</v>
      </c>
      <c r="KC705">
        <v>29.1488</v>
      </c>
      <c r="KD705">
        <v>10.6635</v>
      </c>
      <c r="KE705">
        <v>17.4509</v>
      </c>
      <c r="KF705">
        <v>19.0997</v>
      </c>
      <c r="KG705">
        <v>19.8505</v>
      </c>
      <c r="KH705">
        <v>146.032</v>
      </c>
      <c r="KI705">
        <v>14.9587</v>
      </c>
      <c r="KJ705">
        <v>100.971</v>
      </c>
      <c r="KK705">
        <v>100.469</v>
      </c>
    </row>
    <row r="706" spans="1:297">
      <c r="A706">
        <v>690</v>
      </c>
      <c r="B706">
        <v>1761339662</v>
      </c>
      <c r="C706">
        <v>11621.40000009537</v>
      </c>
      <c r="D706" t="s">
        <v>1830</v>
      </c>
      <c r="E706" t="s">
        <v>1831</v>
      </c>
      <c r="F706">
        <v>5</v>
      </c>
      <c r="G706" t="s">
        <v>1797</v>
      </c>
      <c r="H706" t="s">
        <v>436</v>
      </c>
      <c r="I706">
        <v>1761339654.5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170.9941909823365</v>
      </c>
      <c r="AK706">
        <v>184.5947575757575</v>
      </c>
      <c r="AL706">
        <v>-3.313540182015402</v>
      </c>
      <c r="AM706">
        <v>65.49498969428507</v>
      </c>
      <c r="AN706">
        <f>(AP706 - AO706 + DY706*1E3/(8.314*(EA706+273.15)) * AR706/DX706 * AQ706) * DX706/(100*DL706) * 1000/(1000 - AP706)</f>
        <v>0</v>
      </c>
      <c r="AO706">
        <v>14.93638408153787</v>
      </c>
      <c r="AP706">
        <v>16.3539606060606</v>
      </c>
      <c r="AQ706">
        <v>7.478722555656303E-07</v>
      </c>
      <c r="AR706">
        <v>115.5290524794666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1761339654.5</v>
      </c>
      <c r="DR706">
        <v>204.2818518518518</v>
      </c>
      <c r="DS706">
        <v>183.3671481481482</v>
      </c>
      <c r="DT706">
        <v>16.35296666666667</v>
      </c>
      <c r="DU706">
        <v>14.93847777777778</v>
      </c>
      <c r="DV706">
        <v>204.0046666666667</v>
      </c>
      <c r="DW706">
        <v>16.21948518518519</v>
      </c>
      <c r="DX706">
        <v>500.0049259259259</v>
      </c>
      <c r="DY706">
        <v>90.04258148148148</v>
      </c>
      <c r="DZ706">
        <v>0.05004591481481481</v>
      </c>
      <c r="EA706">
        <v>23.71434444444444</v>
      </c>
      <c r="EB706">
        <v>23.97634074074074</v>
      </c>
      <c r="EC706">
        <v>999.9000000000001</v>
      </c>
      <c r="ED706">
        <v>0</v>
      </c>
      <c r="EE706">
        <v>0</v>
      </c>
      <c r="EF706">
        <v>10001.2262962963</v>
      </c>
      <c r="EG706">
        <v>0</v>
      </c>
      <c r="EH706">
        <v>1125.032962962963</v>
      </c>
      <c r="EI706">
        <v>20.91457407407407</v>
      </c>
      <c r="EJ706">
        <v>207.677962962963</v>
      </c>
      <c r="EK706">
        <v>186.1480740740741</v>
      </c>
      <c r="EL706">
        <v>1.414494444444445</v>
      </c>
      <c r="EM706">
        <v>183.3671481481482</v>
      </c>
      <c r="EN706">
        <v>14.93847777777778</v>
      </c>
      <c r="EO706">
        <v>1.472462592592592</v>
      </c>
      <c r="EP706">
        <v>1.345098148148148</v>
      </c>
      <c r="EQ706">
        <v>12.68518518518518</v>
      </c>
      <c r="ER706">
        <v>11.31246296296297</v>
      </c>
      <c r="ES706">
        <v>1199.976296296296</v>
      </c>
      <c r="ET706">
        <v>0.9669974444444445</v>
      </c>
      <c r="EU706">
        <v>0.03300250370370371</v>
      </c>
      <c r="EV706">
        <v>0</v>
      </c>
      <c r="EW706">
        <v>1372.252962962963</v>
      </c>
      <c r="EX706">
        <v>5.000560000000001</v>
      </c>
      <c r="EY706">
        <v>16409.88518518519</v>
      </c>
      <c r="EZ706">
        <v>10316.6</v>
      </c>
      <c r="FA706">
        <v>37.22666666666667</v>
      </c>
      <c r="FB706">
        <v>39.92781481481481</v>
      </c>
      <c r="FC706">
        <v>38.245</v>
      </c>
      <c r="FD706">
        <v>38.88637037037036</v>
      </c>
      <c r="FE706">
        <v>38.59225925925926</v>
      </c>
      <c r="FF706">
        <v>1155.536296296296</v>
      </c>
      <c r="FG706">
        <v>39.44</v>
      </c>
      <c r="FH706">
        <v>0</v>
      </c>
      <c r="FI706">
        <v>1761339698</v>
      </c>
      <c r="FJ706">
        <v>0</v>
      </c>
      <c r="FK706">
        <v>1372.252</v>
      </c>
      <c r="FL706">
        <v>-5.449230758812286</v>
      </c>
      <c r="FM706">
        <v>-70.67692282727276</v>
      </c>
      <c r="FN706">
        <v>16409.744</v>
      </c>
      <c r="FO706">
        <v>15</v>
      </c>
      <c r="FP706">
        <v>0</v>
      </c>
      <c r="FQ706" t="s">
        <v>439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20.611775</v>
      </c>
      <c r="GD706">
        <v>4.908412007504677</v>
      </c>
      <c r="GE706">
        <v>0.4727812336324276</v>
      </c>
      <c r="GF706">
        <v>0</v>
      </c>
      <c r="GG706">
        <v>1372.498235294118</v>
      </c>
      <c r="GH706">
        <v>-3.934912141053993</v>
      </c>
      <c r="GI706">
        <v>0.4660123110481492</v>
      </c>
      <c r="GJ706">
        <v>0</v>
      </c>
      <c r="GK706">
        <v>1.41218775</v>
      </c>
      <c r="GL706">
        <v>0.03202322701688028</v>
      </c>
      <c r="GM706">
        <v>0.003218061907033486</v>
      </c>
      <c r="GN706">
        <v>1</v>
      </c>
      <c r="GO706">
        <v>1</v>
      </c>
      <c r="GP706">
        <v>3</v>
      </c>
      <c r="GQ706" t="s">
        <v>446</v>
      </c>
      <c r="GR706">
        <v>3.12898</v>
      </c>
      <c r="GS706">
        <v>2.72804</v>
      </c>
      <c r="GT706">
        <v>0.0422702</v>
      </c>
      <c r="GU706">
        <v>0.0378956</v>
      </c>
      <c r="GV706">
        <v>0.0811525</v>
      </c>
      <c r="GW706">
        <v>0.076516</v>
      </c>
      <c r="GX706">
        <v>28738</v>
      </c>
      <c r="GY706">
        <v>28035.9</v>
      </c>
      <c r="GZ706">
        <v>30549.4</v>
      </c>
      <c r="HA706">
        <v>29396.7</v>
      </c>
      <c r="HB706">
        <v>38729.9</v>
      </c>
      <c r="HC706">
        <v>35718.5</v>
      </c>
      <c r="HD706">
        <v>46716.1</v>
      </c>
      <c r="HE706">
        <v>43677.6</v>
      </c>
      <c r="HF706">
        <v>1.8248</v>
      </c>
      <c r="HG706">
        <v>1.81008</v>
      </c>
      <c r="HH706">
        <v>0.0436641</v>
      </c>
      <c r="HI706">
        <v>0</v>
      </c>
      <c r="HJ706">
        <v>23.2705</v>
      </c>
      <c r="HK706">
        <v>999.9</v>
      </c>
      <c r="HL706">
        <v>32.1</v>
      </c>
      <c r="HM706">
        <v>32.9</v>
      </c>
      <c r="HN706">
        <v>17.9088</v>
      </c>
      <c r="HO706">
        <v>63.6412</v>
      </c>
      <c r="HP706">
        <v>19.3389</v>
      </c>
      <c r="HQ706">
        <v>1</v>
      </c>
      <c r="HR706">
        <v>0.166855</v>
      </c>
      <c r="HS706">
        <v>2.70644</v>
      </c>
      <c r="HT706">
        <v>20.1859</v>
      </c>
      <c r="HU706">
        <v>5.23002</v>
      </c>
      <c r="HV706">
        <v>11.974</v>
      </c>
      <c r="HW706">
        <v>4.97105</v>
      </c>
      <c r="HX706">
        <v>3.28975</v>
      </c>
      <c r="HY706">
        <v>9999</v>
      </c>
      <c r="HZ706">
        <v>9999</v>
      </c>
      <c r="IA706">
        <v>9999</v>
      </c>
      <c r="IB706">
        <v>999.9</v>
      </c>
      <c r="IC706">
        <v>4.97295</v>
      </c>
      <c r="ID706">
        <v>1.87744</v>
      </c>
      <c r="IE706">
        <v>1.87555</v>
      </c>
      <c r="IF706">
        <v>1.87838</v>
      </c>
      <c r="IG706">
        <v>1.87502</v>
      </c>
      <c r="IH706">
        <v>1.87866</v>
      </c>
      <c r="II706">
        <v>1.87576</v>
      </c>
      <c r="IJ706">
        <v>1.87691</v>
      </c>
      <c r="IK706">
        <v>0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0.235</v>
      </c>
      <c r="IY706">
        <v>0.1335</v>
      </c>
      <c r="IZ706">
        <v>-0.1194416370607354</v>
      </c>
      <c r="JA706">
        <v>0.002211305909277446</v>
      </c>
      <c r="JB706">
        <v>-1.416678044876584E-06</v>
      </c>
      <c r="JC706">
        <v>5.589822708492042E-10</v>
      </c>
      <c r="JD706">
        <v>-0.0366444106193515</v>
      </c>
      <c r="JE706">
        <v>-0.003883289402147765</v>
      </c>
      <c r="JF706">
        <v>0.001294046794190009</v>
      </c>
      <c r="JG706">
        <v>-2.515066912705432E-05</v>
      </c>
      <c r="JH706">
        <v>14</v>
      </c>
      <c r="JI706">
        <v>2052</v>
      </c>
      <c r="JJ706">
        <v>1</v>
      </c>
      <c r="JK706">
        <v>21</v>
      </c>
      <c r="JL706">
        <v>29355661</v>
      </c>
      <c r="JM706">
        <v>29355661</v>
      </c>
      <c r="JN706">
        <v>0.493164</v>
      </c>
      <c r="JO706">
        <v>2.56226</v>
      </c>
      <c r="JP706">
        <v>1.39893</v>
      </c>
      <c r="JQ706">
        <v>2.32544</v>
      </c>
      <c r="JR706">
        <v>1.44897</v>
      </c>
      <c r="JS706">
        <v>2.61719</v>
      </c>
      <c r="JT706">
        <v>38.3056</v>
      </c>
      <c r="JU706">
        <v>23.8949</v>
      </c>
      <c r="JV706">
        <v>18</v>
      </c>
      <c r="JW706">
        <v>480.702</v>
      </c>
      <c r="JX706">
        <v>441.55</v>
      </c>
      <c r="JY706">
        <v>19.857</v>
      </c>
      <c r="JZ706">
        <v>29.31</v>
      </c>
      <c r="KA706">
        <v>29.9997</v>
      </c>
      <c r="KB706">
        <v>29.0663</v>
      </c>
      <c r="KC706">
        <v>29.1462</v>
      </c>
      <c r="KD706">
        <v>9.84567</v>
      </c>
      <c r="KE706">
        <v>17.4509</v>
      </c>
      <c r="KF706">
        <v>19.0997</v>
      </c>
      <c r="KG706">
        <v>19.8681</v>
      </c>
      <c r="KH706">
        <v>132.666</v>
      </c>
      <c r="KI706">
        <v>14.9587</v>
      </c>
      <c r="KJ706">
        <v>100.972</v>
      </c>
      <c r="KK706">
        <v>100.47</v>
      </c>
    </row>
    <row r="707" spans="1:297">
      <c r="A707">
        <v>691</v>
      </c>
      <c r="B707">
        <v>1761339667</v>
      </c>
      <c r="C707">
        <v>11626.40000009537</v>
      </c>
      <c r="D707" t="s">
        <v>1832</v>
      </c>
      <c r="E707" t="s">
        <v>1833</v>
      </c>
      <c r="F707">
        <v>5</v>
      </c>
      <c r="G707" t="s">
        <v>1797</v>
      </c>
      <c r="H707" t="s">
        <v>436</v>
      </c>
      <c r="I707">
        <v>1761339659.214286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154.1717557988449</v>
      </c>
      <c r="AK707">
        <v>168.0072848484848</v>
      </c>
      <c r="AL707">
        <v>-3.321862737248916</v>
      </c>
      <c r="AM707">
        <v>65.49498969428507</v>
      </c>
      <c r="AN707">
        <f>(AP707 - AO707 + DY707*1E3/(8.314*(EA707+273.15)) * AR707/DX707 * AQ707) * DX707/(100*DL707) * 1000/(1000 - AP707)</f>
        <v>0</v>
      </c>
      <c r="AO707">
        <v>14.93278634920492</v>
      </c>
      <c r="AP707">
        <v>16.35366121212121</v>
      </c>
      <c r="AQ707">
        <v>-4.23317035556664E-07</v>
      </c>
      <c r="AR707">
        <v>115.5290524794666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1761339659.214286</v>
      </c>
      <c r="DR707">
        <v>188.9923214285714</v>
      </c>
      <c r="DS707">
        <v>167.7436428571429</v>
      </c>
      <c r="DT707">
        <v>16.35297142857143</v>
      </c>
      <c r="DU707">
        <v>14.93580357142857</v>
      </c>
      <c r="DV707">
        <v>188.7413928571429</v>
      </c>
      <c r="DW707">
        <v>16.21948571428572</v>
      </c>
      <c r="DX707">
        <v>499.9983214285715</v>
      </c>
      <c r="DY707">
        <v>90.04267500000002</v>
      </c>
      <c r="DZ707">
        <v>0.0499732</v>
      </c>
      <c r="EA707">
        <v>23.71599642857142</v>
      </c>
      <c r="EB707">
        <v>23.98274285714286</v>
      </c>
      <c r="EC707">
        <v>999.9000000000002</v>
      </c>
      <c r="ED707">
        <v>0</v>
      </c>
      <c r="EE707">
        <v>0</v>
      </c>
      <c r="EF707">
        <v>10005.35964285715</v>
      </c>
      <c r="EG707">
        <v>0</v>
      </c>
      <c r="EH707">
        <v>1125.046428571429</v>
      </c>
      <c r="EI707">
        <v>21.24851071428571</v>
      </c>
      <c r="EJ707">
        <v>192.1342142857143</v>
      </c>
      <c r="EK707">
        <v>170.28725</v>
      </c>
      <c r="EL707">
        <v>1.417169642857143</v>
      </c>
      <c r="EM707">
        <v>167.7436428571429</v>
      </c>
      <c r="EN707">
        <v>14.93580357142857</v>
      </c>
      <c r="EO707">
        <v>1.472464285714285</v>
      </c>
      <c r="EP707">
        <v>1.344858571428571</v>
      </c>
      <c r="EQ707">
        <v>12.68519642857143</v>
      </c>
      <c r="ER707">
        <v>11.309775</v>
      </c>
      <c r="ES707">
        <v>1199.9975</v>
      </c>
      <c r="ET707">
        <v>0.9669978928571428</v>
      </c>
      <c r="EU707">
        <v>0.03300205357142857</v>
      </c>
      <c r="EV707">
        <v>0</v>
      </c>
      <c r="EW707">
        <v>1371.781785714286</v>
      </c>
      <c r="EX707">
        <v>5.000560000000001</v>
      </c>
      <c r="EY707">
        <v>16403.99642857143</v>
      </c>
      <c r="EZ707">
        <v>10316.78571428571</v>
      </c>
      <c r="FA707">
        <v>37.24092857142858</v>
      </c>
      <c r="FB707">
        <v>39.92814285714285</v>
      </c>
      <c r="FC707">
        <v>38.24524999999999</v>
      </c>
      <c r="FD707">
        <v>38.88153571428571</v>
      </c>
      <c r="FE707">
        <v>38.60678571428571</v>
      </c>
      <c r="FF707">
        <v>1155.5575</v>
      </c>
      <c r="FG707">
        <v>39.44</v>
      </c>
      <c r="FH707">
        <v>0</v>
      </c>
      <c r="FI707">
        <v>1761339703.4</v>
      </c>
      <c r="FJ707">
        <v>0</v>
      </c>
      <c r="FK707">
        <v>1371.765769230769</v>
      </c>
      <c r="FL707">
        <v>-6.818803415334028</v>
      </c>
      <c r="FM707">
        <v>-87.49059808668513</v>
      </c>
      <c r="FN707">
        <v>16403.08846153846</v>
      </c>
      <c r="FO707">
        <v>15</v>
      </c>
      <c r="FP707">
        <v>0</v>
      </c>
      <c r="FQ707" t="s">
        <v>439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20.996015</v>
      </c>
      <c r="GD707">
        <v>4.396050281425843</v>
      </c>
      <c r="GE707">
        <v>0.4241447391810958</v>
      </c>
      <c r="GF707">
        <v>0</v>
      </c>
      <c r="GG707">
        <v>1372.145882352941</v>
      </c>
      <c r="GH707">
        <v>-5.58411000684006</v>
      </c>
      <c r="GI707">
        <v>0.5995641438826698</v>
      </c>
      <c r="GJ707">
        <v>0</v>
      </c>
      <c r="GK707">
        <v>1.4153855</v>
      </c>
      <c r="GL707">
        <v>0.03267242026266294</v>
      </c>
      <c r="GM707">
        <v>0.003279231579196574</v>
      </c>
      <c r="GN707">
        <v>1</v>
      </c>
      <c r="GO707">
        <v>1</v>
      </c>
      <c r="GP707">
        <v>3</v>
      </c>
      <c r="GQ707" t="s">
        <v>446</v>
      </c>
      <c r="GR707">
        <v>3.12913</v>
      </c>
      <c r="GS707">
        <v>2.7275</v>
      </c>
      <c r="GT707">
        <v>0.038809</v>
      </c>
      <c r="GU707">
        <v>0.034252</v>
      </c>
      <c r="GV707">
        <v>0.0811563</v>
      </c>
      <c r="GW707">
        <v>0.07650999999999999</v>
      </c>
      <c r="GX707">
        <v>28841.6</v>
      </c>
      <c r="GY707">
        <v>28142.4</v>
      </c>
      <c r="GZ707">
        <v>30549.2</v>
      </c>
      <c r="HA707">
        <v>29397.1</v>
      </c>
      <c r="HB707">
        <v>38729.4</v>
      </c>
      <c r="HC707">
        <v>35718.8</v>
      </c>
      <c r="HD707">
        <v>46716</v>
      </c>
      <c r="HE707">
        <v>43678.1</v>
      </c>
      <c r="HF707">
        <v>1.82477</v>
      </c>
      <c r="HG707">
        <v>1.80995</v>
      </c>
      <c r="HH707">
        <v>0.0441074</v>
      </c>
      <c r="HI707">
        <v>0</v>
      </c>
      <c r="HJ707">
        <v>23.2686</v>
      </c>
      <c r="HK707">
        <v>999.9</v>
      </c>
      <c r="HL707">
        <v>32.1</v>
      </c>
      <c r="HM707">
        <v>32.9</v>
      </c>
      <c r="HN707">
        <v>17.9109</v>
      </c>
      <c r="HO707">
        <v>63.3812</v>
      </c>
      <c r="HP707">
        <v>19.2428</v>
      </c>
      <c r="HQ707">
        <v>1</v>
      </c>
      <c r="HR707">
        <v>0.166352</v>
      </c>
      <c r="HS707">
        <v>2.71455</v>
      </c>
      <c r="HT707">
        <v>20.1858</v>
      </c>
      <c r="HU707">
        <v>5.22942</v>
      </c>
      <c r="HV707">
        <v>11.974</v>
      </c>
      <c r="HW707">
        <v>4.9705</v>
      </c>
      <c r="HX707">
        <v>3.28968</v>
      </c>
      <c r="HY707">
        <v>9999</v>
      </c>
      <c r="HZ707">
        <v>9999</v>
      </c>
      <c r="IA707">
        <v>9999</v>
      </c>
      <c r="IB707">
        <v>999.9</v>
      </c>
      <c r="IC707">
        <v>4.97296</v>
      </c>
      <c r="ID707">
        <v>1.87744</v>
      </c>
      <c r="IE707">
        <v>1.87556</v>
      </c>
      <c r="IF707">
        <v>1.87837</v>
      </c>
      <c r="IG707">
        <v>1.87502</v>
      </c>
      <c r="IH707">
        <v>1.87865</v>
      </c>
      <c r="II707">
        <v>1.87576</v>
      </c>
      <c r="IJ707">
        <v>1.87692</v>
      </c>
      <c r="IK707">
        <v>0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0.206</v>
      </c>
      <c r="IY707">
        <v>0.1335</v>
      </c>
      <c r="IZ707">
        <v>-0.1194416370607354</v>
      </c>
      <c r="JA707">
        <v>0.002211305909277446</v>
      </c>
      <c r="JB707">
        <v>-1.416678044876584E-06</v>
      </c>
      <c r="JC707">
        <v>5.589822708492042E-10</v>
      </c>
      <c r="JD707">
        <v>-0.0366444106193515</v>
      </c>
      <c r="JE707">
        <v>-0.003883289402147765</v>
      </c>
      <c r="JF707">
        <v>0.001294046794190009</v>
      </c>
      <c r="JG707">
        <v>-2.515066912705432E-05</v>
      </c>
      <c r="JH707">
        <v>14</v>
      </c>
      <c r="JI707">
        <v>2052</v>
      </c>
      <c r="JJ707">
        <v>1</v>
      </c>
      <c r="JK707">
        <v>21</v>
      </c>
      <c r="JL707">
        <v>29355661.1</v>
      </c>
      <c r="JM707">
        <v>29355661.1</v>
      </c>
      <c r="JN707">
        <v>0.455322</v>
      </c>
      <c r="JO707">
        <v>2.56836</v>
      </c>
      <c r="JP707">
        <v>1.39893</v>
      </c>
      <c r="JQ707">
        <v>2.32544</v>
      </c>
      <c r="JR707">
        <v>1.44897</v>
      </c>
      <c r="JS707">
        <v>2.61475</v>
      </c>
      <c r="JT707">
        <v>38.3056</v>
      </c>
      <c r="JU707">
        <v>23.9036</v>
      </c>
      <c r="JV707">
        <v>18</v>
      </c>
      <c r="JW707">
        <v>480.673</v>
      </c>
      <c r="JX707">
        <v>441.461</v>
      </c>
      <c r="JY707">
        <v>19.8745</v>
      </c>
      <c r="JZ707">
        <v>29.3081</v>
      </c>
      <c r="KA707">
        <v>29.9998</v>
      </c>
      <c r="KB707">
        <v>29.064</v>
      </c>
      <c r="KC707">
        <v>29.1447</v>
      </c>
      <c r="KD707">
        <v>9.09782</v>
      </c>
      <c r="KE707">
        <v>17.4509</v>
      </c>
      <c r="KF707">
        <v>19.0997</v>
      </c>
      <c r="KG707">
        <v>19.878</v>
      </c>
      <c r="KH707">
        <v>119.309</v>
      </c>
      <c r="KI707">
        <v>14.9587</v>
      </c>
      <c r="KJ707">
        <v>100.972</v>
      </c>
      <c r="KK707">
        <v>100.471</v>
      </c>
    </row>
    <row r="708" spans="1:297">
      <c r="A708">
        <v>692</v>
      </c>
      <c r="B708">
        <v>1761339672</v>
      </c>
      <c r="C708">
        <v>11631.40000009537</v>
      </c>
      <c r="D708" t="s">
        <v>1834</v>
      </c>
      <c r="E708" t="s">
        <v>1835</v>
      </c>
      <c r="F708">
        <v>5</v>
      </c>
      <c r="G708" t="s">
        <v>1797</v>
      </c>
      <c r="H708" t="s">
        <v>436</v>
      </c>
      <c r="I708">
        <v>1761339664.5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137.3741738067538</v>
      </c>
      <c r="AK708">
        <v>151.4024787878787</v>
      </c>
      <c r="AL708">
        <v>-3.321219175370955</v>
      </c>
      <c r="AM708">
        <v>65.49498969428507</v>
      </c>
      <c r="AN708">
        <f>(AP708 - AO708 + DY708*1E3/(8.314*(EA708+273.15)) * AR708/DX708 * AQ708) * DX708/(100*DL708) * 1000/(1000 - AP708)</f>
        <v>0</v>
      </c>
      <c r="AO708">
        <v>14.93041006848348</v>
      </c>
      <c r="AP708">
        <v>16.35439575757576</v>
      </c>
      <c r="AQ708">
        <v>5.438739089425898E-07</v>
      </c>
      <c r="AR708">
        <v>115.5290524794666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1761339664.5</v>
      </c>
      <c r="DR708">
        <v>171.7837407407407</v>
      </c>
      <c r="DS708">
        <v>150.2142222222222</v>
      </c>
      <c r="DT708">
        <v>16.35352222222222</v>
      </c>
      <c r="DU708">
        <v>14.93271851851852</v>
      </c>
      <c r="DV708">
        <v>171.563037037037</v>
      </c>
      <c r="DW708">
        <v>16.22002962962963</v>
      </c>
      <c r="DX708">
        <v>499.9992222222222</v>
      </c>
      <c r="DY708">
        <v>90.04285185185188</v>
      </c>
      <c r="DZ708">
        <v>0.05006999629629631</v>
      </c>
      <c r="EA708">
        <v>23.71839259259259</v>
      </c>
      <c r="EB708">
        <v>23.98977037037037</v>
      </c>
      <c r="EC708">
        <v>999.9000000000001</v>
      </c>
      <c r="ED708">
        <v>0</v>
      </c>
      <c r="EE708">
        <v>0</v>
      </c>
      <c r="EF708">
        <v>9992.640370370369</v>
      </c>
      <c r="EG708">
        <v>0</v>
      </c>
      <c r="EH708">
        <v>1125.054814814815</v>
      </c>
      <c r="EI708">
        <v>21.56944444444444</v>
      </c>
      <c r="EJ708">
        <v>174.6397777777778</v>
      </c>
      <c r="EK708">
        <v>152.4915555555555</v>
      </c>
      <c r="EL708">
        <v>1.420808518518518</v>
      </c>
      <c r="EM708">
        <v>150.2142222222222</v>
      </c>
      <c r="EN708">
        <v>14.93271851851852</v>
      </c>
      <c r="EO708">
        <v>1.472516666666667</v>
      </c>
      <c r="EP708">
        <v>1.344583703703704</v>
      </c>
      <c r="EQ708">
        <v>12.68573703703704</v>
      </c>
      <c r="ER708">
        <v>11.30668148148148</v>
      </c>
      <c r="ES708">
        <v>1199.995185185185</v>
      </c>
      <c r="ET708">
        <v>0.9669977777777778</v>
      </c>
      <c r="EU708">
        <v>0.03300217407407408</v>
      </c>
      <c r="EV708">
        <v>0</v>
      </c>
      <c r="EW708">
        <v>1371.082222222222</v>
      </c>
      <c r="EX708">
        <v>5.000560000000001</v>
      </c>
      <c r="EY708">
        <v>16395.26296296297</v>
      </c>
      <c r="EZ708">
        <v>10316.77037037037</v>
      </c>
      <c r="FA708">
        <v>37.27055555555555</v>
      </c>
      <c r="FB708">
        <v>39.91403703703703</v>
      </c>
      <c r="FC708">
        <v>38.24514814814815</v>
      </c>
      <c r="FD708">
        <v>38.87944444444444</v>
      </c>
      <c r="FE708">
        <v>38.60144444444445</v>
      </c>
      <c r="FF708">
        <v>1155.555185185185</v>
      </c>
      <c r="FG708">
        <v>39.44</v>
      </c>
      <c r="FH708">
        <v>0</v>
      </c>
      <c r="FI708">
        <v>1761339708.2</v>
      </c>
      <c r="FJ708">
        <v>0</v>
      </c>
      <c r="FK708">
        <v>1371.130769230769</v>
      </c>
      <c r="FL708">
        <v>-7.8926495745193</v>
      </c>
      <c r="FM708">
        <v>-111.9111111357204</v>
      </c>
      <c r="FN708">
        <v>16395.06153846154</v>
      </c>
      <c r="FO708">
        <v>15</v>
      </c>
      <c r="FP708">
        <v>0</v>
      </c>
      <c r="FQ708" t="s">
        <v>439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21.34087073170732</v>
      </c>
      <c r="GD708">
        <v>3.723060627177757</v>
      </c>
      <c r="GE708">
        <v>0.3705910192295692</v>
      </c>
      <c r="GF708">
        <v>0</v>
      </c>
      <c r="GG708">
        <v>1371.580588235294</v>
      </c>
      <c r="GH708">
        <v>-7.4600458378047</v>
      </c>
      <c r="GI708">
        <v>0.7682981237256827</v>
      </c>
      <c r="GJ708">
        <v>0</v>
      </c>
      <c r="GK708">
        <v>1.418448780487805</v>
      </c>
      <c r="GL708">
        <v>0.04113951219511988</v>
      </c>
      <c r="GM708">
        <v>0.004123171402601281</v>
      </c>
      <c r="GN708">
        <v>1</v>
      </c>
      <c r="GO708">
        <v>1</v>
      </c>
      <c r="GP708">
        <v>3</v>
      </c>
      <c r="GQ708" t="s">
        <v>446</v>
      </c>
      <c r="GR708">
        <v>3.12904</v>
      </c>
      <c r="GS708">
        <v>2.72808</v>
      </c>
      <c r="GT708">
        <v>0.0352627</v>
      </c>
      <c r="GU708">
        <v>0.0305134</v>
      </c>
      <c r="GV708">
        <v>0.08116039999999999</v>
      </c>
      <c r="GW708">
        <v>0.07649739999999999</v>
      </c>
      <c r="GX708">
        <v>28948.4</v>
      </c>
      <c r="GY708">
        <v>28251.1</v>
      </c>
      <c r="GZ708">
        <v>30549.7</v>
      </c>
      <c r="HA708">
        <v>29396.9</v>
      </c>
      <c r="HB708">
        <v>38729.5</v>
      </c>
      <c r="HC708">
        <v>35718.8</v>
      </c>
      <c r="HD708">
        <v>46716.6</v>
      </c>
      <c r="HE708">
        <v>43677.7</v>
      </c>
      <c r="HF708">
        <v>1.82455</v>
      </c>
      <c r="HG708">
        <v>1.80992</v>
      </c>
      <c r="HH708">
        <v>0.0444055</v>
      </c>
      <c r="HI708">
        <v>0</v>
      </c>
      <c r="HJ708">
        <v>23.2668</v>
      </c>
      <c r="HK708">
        <v>999.9</v>
      </c>
      <c r="HL708">
        <v>32.1</v>
      </c>
      <c r="HM708">
        <v>33</v>
      </c>
      <c r="HN708">
        <v>18.0088</v>
      </c>
      <c r="HO708">
        <v>63.8112</v>
      </c>
      <c r="HP708">
        <v>19.2027</v>
      </c>
      <c r="HQ708">
        <v>1</v>
      </c>
      <c r="HR708">
        <v>0.16641</v>
      </c>
      <c r="HS708">
        <v>2.74541</v>
      </c>
      <c r="HT708">
        <v>20.1851</v>
      </c>
      <c r="HU708">
        <v>5.22792</v>
      </c>
      <c r="HV708">
        <v>11.974</v>
      </c>
      <c r="HW708">
        <v>4.96995</v>
      </c>
      <c r="HX708">
        <v>3.2895</v>
      </c>
      <c r="HY708">
        <v>9999</v>
      </c>
      <c r="HZ708">
        <v>9999</v>
      </c>
      <c r="IA708">
        <v>9999</v>
      </c>
      <c r="IB708">
        <v>999.9</v>
      </c>
      <c r="IC708">
        <v>4.97297</v>
      </c>
      <c r="ID708">
        <v>1.87744</v>
      </c>
      <c r="IE708">
        <v>1.87553</v>
      </c>
      <c r="IF708">
        <v>1.87837</v>
      </c>
      <c r="IG708">
        <v>1.87501</v>
      </c>
      <c r="IH708">
        <v>1.87863</v>
      </c>
      <c r="II708">
        <v>1.87575</v>
      </c>
      <c r="IJ708">
        <v>1.87689</v>
      </c>
      <c r="IK708">
        <v>0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0.177</v>
      </c>
      <c r="IY708">
        <v>0.1335</v>
      </c>
      <c r="IZ708">
        <v>-0.1194416370607354</v>
      </c>
      <c r="JA708">
        <v>0.002211305909277446</v>
      </c>
      <c r="JB708">
        <v>-1.416678044876584E-06</v>
      </c>
      <c r="JC708">
        <v>5.589822708492042E-10</v>
      </c>
      <c r="JD708">
        <v>-0.0366444106193515</v>
      </c>
      <c r="JE708">
        <v>-0.003883289402147765</v>
      </c>
      <c r="JF708">
        <v>0.001294046794190009</v>
      </c>
      <c r="JG708">
        <v>-2.515066912705432E-05</v>
      </c>
      <c r="JH708">
        <v>14</v>
      </c>
      <c r="JI708">
        <v>2052</v>
      </c>
      <c r="JJ708">
        <v>1</v>
      </c>
      <c r="JK708">
        <v>21</v>
      </c>
      <c r="JL708">
        <v>29355661.2</v>
      </c>
      <c r="JM708">
        <v>29355661.2</v>
      </c>
      <c r="JN708">
        <v>0.415039</v>
      </c>
      <c r="JO708">
        <v>2.57568</v>
      </c>
      <c r="JP708">
        <v>1.39893</v>
      </c>
      <c r="JQ708">
        <v>2.32422</v>
      </c>
      <c r="JR708">
        <v>1.44897</v>
      </c>
      <c r="JS708">
        <v>2.61475</v>
      </c>
      <c r="JT708">
        <v>38.3056</v>
      </c>
      <c r="JU708">
        <v>23.8949</v>
      </c>
      <c r="JV708">
        <v>18</v>
      </c>
      <c r="JW708">
        <v>480.533</v>
      </c>
      <c r="JX708">
        <v>441.427</v>
      </c>
      <c r="JY708">
        <v>19.8839</v>
      </c>
      <c r="JZ708">
        <v>29.3049</v>
      </c>
      <c r="KA708">
        <v>29.9999</v>
      </c>
      <c r="KB708">
        <v>29.0615</v>
      </c>
      <c r="KC708">
        <v>29.1422</v>
      </c>
      <c r="KD708">
        <v>8.26956</v>
      </c>
      <c r="KE708">
        <v>17.4509</v>
      </c>
      <c r="KF708">
        <v>19.0997</v>
      </c>
      <c r="KG708">
        <v>19.8809</v>
      </c>
      <c r="KH708">
        <v>99.2252</v>
      </c>
      <c r="KI708">
        <v>14.9587</v>
      </c>
      <c r="KJ708">
        <v>100.973</v>
      </c>
      <c r="KK708">
        <v>100.47</v>
      </c>
    </row>
    <row r="709" spans="1:297">
      <c r="A709">
        <v>693</v>
      </c>
      <c r="B709">
        <v>1761339677</v>
      </c>
      <c r="C709">
        <v>11636.40000009537</v>
      </c>
      <c r="D709" t="s">
        <v>1836</v>
      </c>
      <c r="E709" t="s">
        <v>1837</v>
      </c>
      <c r="F709">
        <v>5</v>
      </c>
      <c r="G709" t="s">
        <v>1797</v>
      </c>
      <c r="H709" t="s">
        <v>436</v>
      </c>
      <c r="I709">
        <v>1761339669.214286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120.4599533158774</v>
      </c>
      <c r="AK709">
        <v>134.8267636363636</v>
      </c>
      <c r="AL709">
        <v>-3.313295587744708</v>
      </c>
      <c r="AM709">
        <v>65.49498969428507</v>
      </c>
      <c r="AN709">
        <f>(AP709 - AO709 + DY709*1E3/(8.314*(EA709+273.15)) * AR709/DX709 * AQ709) * DX709/(100*DL709) * 1000/(1000 - AP709)</f>
        <v>0</v>
      </c>
      <c r="AO709">
        <v>14.92720187479551</v>
      </c>
      <c r="AP709">
        <v>16.35395696969696</v>
      </c>
      <c r="AQ709">
        <v>3.116790407857383E-07</v>
      </c>
      <c r="AR709">
        <v>115.5290524794666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1761339669.214286</v>
      </c>
      <c r="DR709">
        <v>156.3982142857143</v>
      </c>
      <c r="DS709">
        <v>134.5638571428571</v>
      </c>
      <c r="DT709">
        <v>16.35410357142857</v>
      </c>
      <c r="DU709">
        <v>14.929925</v>
      </c>
      <c r="DV709">
        <v>156.2050357142857</v>
      </c>
      <c r="DW709">
        <v>16.22059642857143</v>
      </c>
      <c r="DX709">
        <v>500.0148214285715</v>
      </c>
      <c r="DY709">
        <v>90.04317499999999</v>
      </c>
      <c r="DZ709">
        <v>0.04993211785714286</v>
      </c>
      <c r="EA709">
        <v>23.71951428571428</v>
      </c>
      <c r="EB709">
        <v>23.99371071428572</v>
      </c>
      <c r="EC709">
        <v>999.9000000000002</v>
      </c>
      <c r="ED709">
        <v>0</v>
      </c>
      <c r="EE709">
        <v>0</v>
      </c>
      <c r="EF709">
        <v>10007.10285714286</v>
      </c>
      <c r="EG709">
        <v>0</v>
      </c>
      <c r="EH709">
        <v>1125.07</v>
      </c>
      <c r="EI709">
        <v>21.83437142857142</v>
      </c>
      <c r="EJ709">
        <v>158.9985</v>
      </c>
      <c r="EK709">
        <v>136.6033928571429</v>
      </c>
      <c r="EL709">
        <v>1.424174642857142</v>
      </c>
      <c r="EM709">
        <v>134.5638571428571</v>
      </c>
      <c r="EN709">
        <v>14.929925</v>
      </c>
      <c r="EO709">
        <v>1.472574642857143</v>
      </c>
      <c r="EP709">
        <v>1.344337857142857</v>
      </c>
      <c r="EQ709">
        <v>12.68634285714286</v>
      </c>
      <c r="ER709">
        <v>11.30392857142857</v>
      </c>
      <c r="ES709">
        <v>1200.022857142857</v>
      </c>
      <c r="ET709">
        <v>0.9669985000000001</v>
      </c>
      <c r="EU709">
        <v>0.03300145714285715</v>
      </c>
      <c r="EV709">
        <v>0</v>
      </c>
      <c r="EW709">
        <v>1370.372142857143</v>
      </c>
      <c r="EX709">
        <v>5.000560000000001</v>
      </c>
      <c r="EY709">
        <v>16385.97142857143</v>
      </c>
      <c r="EZ709">
        <v>10317.01428571428</v>
      </c>
      <c r="FA709">
        <v>37.29432142857143</v>
      </c>
      <c r="FB709">
        <v>39.90378571428572</v>
      </c>
      <c r="FC709">
        <v>38.25646428571428</v>
      </c>
      <c r="FD709">
        <v>38.88375</v>
      </c>
      <c r="FE709">
        <v>38.59560714285714</v>
      </c>
      <c r="FF709">
        <v>1155.582857142857</v>
      </c>
      <c r="FG709">
        <v>39.44</v>
      </c>
      <c r="FH709">
        <v>0</v>
      </c>
      <c r="FI709">
        <v>1761339713</v>
      </c>
      <c r="FJ709">
        <v>0</v>
      </c>
      <c r="FK709">
        <v>1370.393076923077</v>
      </c>
      <c r="FL709">
        <v>-10.65025640185808</v>
      </c>
      <c r="FM709">
        <v>-135.4769227593117</v>
      </c>
      <c r="FN709">
        <v>16385.22692307692</v>
      </c>
      <c r="FO709">
        <v>15</v>
      </c>
      <c r="FP709">
        <v>0</v>
      </c>
      <c r="FQ709" t="s">
        <v>439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21.6996725</v>
      </c>
      <c r="GD709">
        <v>3.329697185741028</v>
      </c>
      <c r="GE709">
        <v>0.3215067619720464</v>
      </c>
      <c r="GF709">
        <v>0</v>
      </c>
      <c r="GG709">
        <v>1370.81294117647</v>
      </c>
      <c r="GH709">
        <v>-9.063712751115705</v>
      </c>
      <c r="GI709">
        <v>0.9254554662809055</v>
      </c>
      <c r="GJ709">
        <v>0</v>
      </c>
      <c r="GK709">
        <v>1.4223245</v>
      </c>
      <c r="GL709">
        <v>0.043562026266417</v>
      </c>
      <c r="GM709">
        <v>0.004253844702148872</v>
      </c>
      <c r="GN709">
        <v>1</v>
      </c>
      <c r="GO709">
        <v>1</v>
      </c>
      <c r="GP709">
        <v>3</v>
      </c>
      <c r="GQ709" t="s">
        <v>446</v>
      </c>
      <c r="GR709">
        <v>3.12928</v>
      </c>
      <c r="GS709">
        <v>2.72742</v>
      </c>
      <c r="GT709">
        <v>0.0316399</v>
      </c>
      <c r="GU709">
        <v>0.0266794</v>
      </c>
      <c r="GV709">
        <v>0.0811595</v>
      </c>
      <c r="GW709">
        <v>0.0764896</v>
      </c>
      <c r="GX709">
        <v>29057.4</v>
      </c>
      <c r="GY709">
        <v>28362.9</v>
      </c>
      <c r="GZ709">
        <v>30550</v>
      </c>
      <c r="HA709">
        <v>29397.1</v>
      </c>
      <c r="HB709">
        <v>38729.8</v>
      </c>
      <c r="HC709">
        <v>35718.8</v>
      </c>
      <c r="HD709">
        <v>46717.3</v>
      </c>
      <c r="HE709">
        <v>43677.8</v>
      </c>
      <c r="HF709">
        <v>1.82525</v>
      </c>
      <c r="HG709">
        <v>1.80938</v>
      </c>
      <c r="HH709">
        <v>0.0436939</v>
      </c>
      <c r="HI709">
        <v>0</v>
      </c>
      <c r="HJ709">
        <v>23.2664</v>
      </c>
      <c r="HK709">
        <v>999.9</v>
      </c>
      <c r="HL709">
        <v>32.1</v>
      </c>
      <c r="HM709">
        <v>32.9</v>
      </c>
      <c r="HN709">
        <v>17.9082</v>
      </c>
      <c r="HO709">
        <v>63.5812</v>
      </c>
      <c r="HP709">
        <v>19.1106</v>
      </c>
      <c r="HQ709">
        <v>1</v>
      </c>
      <c r="HR709">
        <v>0.165998</v>
      </c>
      <c r="HS709">
        <v>2.75803</v>
      </c>
      <c r="HT709">
        <v>20.1848</v>
      </c>
      <c r="HU709">
        <v>5.22777</v>
      </c>
      <c r="HV709">
        <v>11.974</v>
      </c>
      <c r="HW709">
        <v>4.97</v>
      </c>
      <c r="HX709">
        <v>3.28953</v>
      </c>
      <c r="HY709">
        <v>9999</v>
      </c>
      <c r="HZ709">
        <v>9999</v>
      </c>
      <c r="IA709">
        <v>9999</v>
      </c>
      <c r="IB709">
        <v>999.9</v>
      </c>
      <c r="IC709">
        <v>4.97297</v>
      </c>
      <c r="ID709">
        <v>1.87744</v>
      </c>
      <c r="IE709">
        <v>1.87559</v>
      </c>
      <c r="IF709">
        <v>1.87837</v>
      </c>
      <c r="IG709">
        <v>1.87502</v>
      </c>
      <c r="IH709">
        <v>1.87866</v>
      </c>
      <c r="II709">
        <v>1.87576</v>
      </c>
      <c r="IJ709">
        <v>1.87692</v>
      </c>
      <c r="IK709">
        <v>0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0.147</v>
      </c>
      <c r="IY709">
        <v>0.1335</v>
      </c>
      <c r="IZ709">
        <v>-0.1194416370607354</v>
      </c>
      <c r="JA709">
        <v>0.002211305909277446</v>
      </c>
      <c r="JB709">
        <v>-1.416678044876584E-06</v>
      </c>
      <c r="JC709">
        <v>5.589822708492042E-10</v>
      </c>
      <c r="JD709">
        <v>-0.0366444106193515</v>
      </c>
      <c r="JE709">
        <v>-0.003883289402147765</v>
      </c>
      <c r="JF709">
        <v>0.001294046794190009</v>
      </c>
      <c r="JG709">
        <v>-2.515066912705432E-05</v>
      </c>
      <c r="JH709">
        <v>14</v>
      </c>
      <c r="JI709">
        <v>2052</v>
      </c>
      <c r="JJ709">
        <v>1</v>
      </c>
      <c r="JK709">
        <v>21</v>
      </c>
      <c r="JL709">
        <v>29355661.3</v>
      </c>
      <c r="JM709">
        <v>29355661.3</v>
      </c>
      <c r="JN709">
        <v>0.377197</v>
      </c>
      <c r="JO709">
        <v>2.58057</v>
      </c>
      <c r="JP709">
        <v>1.39893</v>
      </c>
      <c r="JQ709">
        <v>2.32544</v>
      </c>
      <c r="JR709">
        <v>1.44897</v>
      </c>
      <c r="JS709">
        <v>2.60498</v>
      </c>
      <c r="JT709">
        <v>38.3056</v>
      </c>
      <c r="JU709">
        <v>23.8949</v>
      </c>
      <c r="JV709">
        <v>18</v>
      </c>
      <c r="JW709">
        <v>480.907</v>
      </c>
      <c r="JX709">
        <v>441.071</v>
      </c>
      <c r="JY709">
        <v>19.8859</v>
      </c>
      <c r="JZ709">
        <v>29.3024</v>
      </c>
      <c r="KA709">
        <v>29.9999</v>
      </c>
      <c r="KB709">
        <v>29.0596</v>
      </c>
      <c r="KC709">
        <v>29.1404</v>
      </c>
      <c r="KD709">
        <v>7.51661</v>
      </c>
      <c r="KE709">
        <v>17.4509</v>
      </c>
      <c r="KF709">
        <v>19.0997</v>
      </c>
      <c r="KG709">
        <v>19.884</v>
      </c>
      <c r="KH709">
        <v>85.8683</v>
      </c>
      <c r="KI709">
        <v>14.9587</v>
      </c>
      <c r="KJ709">
        <v>100.974</v>
      </c>
      <c r="KK709">
        <v>100.471</v>
      </c>
    </row>
    <row r="710" spans="1:297">
      <c r="A710">
        <v>694</v>
      </c>
      <c r="B710">
        <v>1761339682</v>
      </c>
      <c r="C710">
        <v>11641.40000009537</v>
      </c>
      <c r="D710" t="s">
        <v>1838</v>
      </c>
      <c r="E710" t="s">
        <v>1839</v>
      </c>
      <c r="F710">
        <v>5</v>
      </c>
      <c r="G710" t="s">
        <v>1797</v>
      </c>
      <c r="H710" t="s">
        <v>436</v>
      </c>
      <c r="I710">
        <v>1761339674.5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103.5285599606322</v>
      </c>
      <c r="AK710">
        <v>118.1893696969697</v>
      </c>
      <c r="AL710">
        <v>-3.328907892194376</v>
      </c>
      <c r="AM710">
        <v>65.49498969428507</v>
      </c>
      <c r="AN710">
        <f>(AP710 - AO710 + DY710*1E3/(8.314*(EA710+273.15)) * AR710/DX710 * AQ710) * DX710/(100*DL710) * 1000/(1000 - AP710)</f>
        <v>0</v>
      </c>
      <c r="AO710">
        <v>14.92417839929906</v>
      </c>
      <c r="AP710">
        <v>16.35248</v>
      </c>
      <c r="AQ710">
        <v>-3.799542862945667E-08</v>
      </c>
      <c r="AR710">
        <v>115.5290524794666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1761339674.5</v>
      </c>
      <c r="DR710">
        <v>139.1367037037037</v>
      </c>
      <c r="DS710">
        <v>116.9849222222222</v>
      </c>
      <c r="DT710">
        <v>16.35424444444444</v>
      </c>
      <c r="DU710">
        <v>14.92682962962963</v>
      </c>
      <c r="DV710">
        <v>138.9749259259259</v>
      </c>
      <c r="DW710">
        <v>16.22074444444445</v>
      </c>
      <c r="DX710">
        <v>499.9808518518519</v>
      </c>
      <c r="DY710">
        <v>90.04406296296294</v>
      </c>
      <c r="DZ710">
        <v>0.04994549629629631</v>
      </c>
      <c r="EA710">
        <v>23.71957777777778</v>
      </c>
      <c r="EB710">
        <v>23.99025555555555</v>
      </c>
      <c r="EC710">
        <v>999.9000000000001</v>
      </c>
      <c r="ED710">
        <v>0</v>
      </c>
      <c r="EE710">
        <v>0</v>
      </c>
      <c r="EF710">
        <v>10007.66888888889</v>
      </c>
      <c r="EG710">
        <v>0</v>
      </c>
      <c r="EH710">
        <v>1125.086296296296</v>
      </c>
      <c r="EI710">
        <v>22.1517925925926</v>
      </c>
      <c r="EJ710">
        <v>141.450037037037</v>
      </c>
      <c r="EK710">
        <v>118.7576111111111</v>
      </c>
      <c r="EL710">
        <v>1.42742</v>
      </c>
      <c r="EM710">
        <v>116.9849222222222</v>
      </c>
      <c r="EN710">
        <v>14.92682962962963</v>
      </c>
      <c r="EO710">
        <v>1.472602592592593</v>
      </c>
      <c r="EP710">
        <v>1.344072592592592</v>
      </c>
      <c r="EQ710">
        <v>12.68663333333333</v>
      </c>
      <c r="ER710">
        <v>11.30094814814815</v>
      </c>
      <c r="ES710">
        <v>1200.018148148148</v>
      </c>
      <c r="ET710">
        <v>0.9669984074074074</v>
      </c>
      <c r="EU710">
        <v>0.03300157777777778</v>
      </c>
      <c r="EV710">
        <v>0</v>
      </c>
      <c r="EW710">
        <v>1369.360740740741</v>
      </c>
      <c r="EX710">
        <v>5.000560000000001</v>
      </c>
      <c r="EY710">
        <v>16372.9962962963</v>
      </c>
      <c r="EZ710">
        <v>10316.97777777778</v>
      </c>
      <c r="FA710">
        <v>37.27744444444444</v>
      </c>
      <c r="FB710">
        <v>39.89796296296296</v>
      </c>
      <c r="FC710">
        <v>38.25433333333334</v>
      </c>
      <c r="FD710">
        <v>38.89796296296296</v>
      </c>
      <c r="FE710">
        <v>38.59466666666667</v>
      </c>
      <c r="FF710">
        <v>1155.578148148148</v>
      </c>
      <c r="FG710">
        <v>39.44</v>
      </c>
      <c r="FH710">
        <v>0</v>
      </c>
      <c r="FI710">
        <v>1761339718.4</v>
      </c>
      <c r="FJ710">
        <v>0</v>
      </c>
      <c r="FK710">
        <v>1369.2612</v>
      </c>
      <c r="FL710">
        <v>-13.11999999810341</v>
      </c>
      <c r="FM710">
        <v>-163.9999995775146</v>
      </c>
      <c r="FN710">
        <v>16371.044</v>
      </c>
      <c r="FO710">
        <v>15</v>
      </c>
      <c r="FP710">
        <v>0</v>
      </c>
      <c r="FQ710" t="s">
        <v>439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21.995285</v>
      </c>
      <c r="GD710">
        <v>3.637720075046865</v>
      </c>
      <c r="GE710">
        <v>0.3514948943797053</v>
      </c>
      <c r="GF710">
        <v>0</v>
      </c>
      <c r="GG710">
        <v>1369.895294117647</v>
      </c>
      <c r="GH710">
        <v>-11.72223071498434</v>
      </c>
      <c r="GI710">
        <v>1.18059614874688</v>
      </c>
      <c r="GJ710">
        <v>0</v>
      </c>
      <c r="GK710">
        <v>1.4256075</v>
      </c>
      <c r="GL710">
        <v>0.03658221388367838</v>
      </c>
      <c r="GM710">
        <v>0.003579116336471896</v>
      </c>
      <c r="GN710">
        <v>1</v>
      </c>
      <c r="GO710">
        <v>1</v>
      </c>
      <c r="GP710">
        <v>3</v>
      </c>
      <c r="GQ710" t="s">
        <v>446</v>
      </c>
      <c r="GR710">
        <v>3.12917</v>
      </c>
      <c r="GS710">
        <v>2.72781</v>
      </c>
      <c r="GT710">
        <v>0.027924</v>
      </c>
      <c r="GU710">
        <v>0.0227661</v>
      </c>
      <c r="GV710">
        <v>0.08115459999999999</v>
      </c>
      <c r="GW710">
        <v>0.07647809999999999</v>
      </c>
      <c r="GX710">
        <v>29169.2</v>
      </c>
      <c r="GY710">
        <v>28476.7</v>
      </c>
      <c r="GZ710">
        <v>30550.4</v>
      </c>
      <c r="HA710">
        <v>29396.8</v>
      </c>
      <c r="HB710">
        <v>38730</v>
      </c>
      <c r="HC710">
        <v>35719.1</v>
      </c>
      <c r="HD710">
        <v>46717.6</v>
      </c>
      <c r="HE710">
        <v>43677.8</v>
      </c>
      <c r="HF710">
        <v>1.82502</v>
      </c>
      <c r="HG710">
        <v>1.80967</v>
      </c>
      <c r="HH710">
        <v>0.0442378</v>
      </c>
      <c r="HI710">
        <v>0</v>
      </c>
      <c r="HJ710">
        <v>23.2644</v>
      </c>
      <c r="HK710">
        <v>999.9</v>
      </c>
      <c r="HL710">
        <v>32.1</v>
      </c>
      <c r="HM710">
        <v>33</v>
      </c>
      <c r="HN710">
        <v>18.0115</v>
      </c>
      <c r="HO710">
        <v>63.4412</v>
      </c>
      <c r="HP710">
        <v>19.0946</v>
      </c>
      <c r="HQ710">
        <v>1</v>
      </c>
      <c r="HR710">
        <v>0.165864</v>
      </c>
      <c r="HS710">
        <v>2.72918</v>
      </c>
      <c r="HT710">
        <v>20.1853</v>
      </c>
      <c r="HU710">
        <v>5.22747</v>
      </c>
      <c r="HV710">
        <v>11.974</v>
      </c>
      <c r="HW710">
        <v>4.97025</v>
      </c>
      <c r="HX710">
        <v>3.28955</v>
      </c>
      <c r="HY710">
        <v>9999</v>
      </c>
      <c r="HZ710">
        <v>9999</v>
      </c>
      <c r="IA710">
        <v>9999</v>
      </c>
      <c r="IB710">
        <v>999.9</v>
      </c>
      <c r="IC710">
        <v>4.97297</v>
      </c>
      <c r="ID710">
        <v>1.87749</v>
      </c>
      <c r="IE710">
        <v>1.87557</v>
      </c>
      <c r="IF710">
        <v>1.8784</v>
      </c>
      <c r="IG710">
        <v>1.87506</v>
      </c>
      <c r="IH710">
        <v>1.87866</v>
      </c>
      <c r="II710">
        <v>1.87576</v>
      </c>
      <c r="IJ710">
        <v>1.87695</v>
      </c>
      <c r="IK710">
        <v>0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0.116</v>
      </c>
      <c r="IY710">
        <v>0.1335</v>
      </c>
      <c r="IZ710">
        <v>-0.1194416370607354</v>
      </c>
      <c r="JA710">
        <v>0.002211305909277446</v>
      </c>
      <c r="JB710">
        <v>-1.416678044876584E-06</v>
      </c>
      <c r="JC710">
        <v>5.589822708492042E-10</v>
      </c>
      <c r="JD710">
        <v>-0.0366444106193515</v>
      </c>
      <c r="JE710">
        <v>-0.003883289402147765</v>
      </c>
      <c r="JF710">
        <v>0.001294046794190009</v>
      </c>
      <c r="JG710">
        <v>-2.515066912705432E-05</v>
      </c>
      <c r="JH710">
        <v>14</v>
      </c>
      <c r="JI710">
        <v>2052</v>
      </c>
      <c r="JJ710">
        <v>1</v>
      </c>
      <c r="JK710">
        <v>21</v>
      </c>
      <c r="JL710">
        <v>29355661.4</v>
      </c>
      <c r="JM710">
        <v>29355661.4</v>
      </c>
      <c r="JN710">
        <v>0.335693</v>
      </c>
      <c r="JO710">
        <v>2.59644</v>
      </c>
      <c r="JP710">
        <v>1.39893</v>
      </c>
      <c r="JQ710">
        <v>2.32544</v>
      </c>
      <c r="JR710">
        <v>1.44897</v>
      </c>
      <c r="JS710">
        <v>2.57324</v>
      </c>
      <c r="JT710">
        <v>38.3056</v>
      </c>
      <c r="JU710">
        <v>23.8949</v>
      </c>
      <c r="JV710">
        <v>18</v>
      </c>
      <c r="JW710">
        <v>480.771</v>
      </c>
      <c r="JX710">
        <v>441.239</v>
      </c>
      <c r="JY710">
        <v>19.8881</v>
      </c>
      <c r="JZ710">
        <v>29.2999</v>
      </c>
      <c r="KA710">
        <v>29.9999</v>
      </c>
      <c r="KB710">
        <v>29.0578</v>
      </c>
      <c r="KC710">
        <v>29.1379</v>
      </c>
      <c r="KD710">
        <v>6.68573</v>
      </c>
      <c r="KE710">
        <v>17.4509</v>
      </c>
      <c r="KF710">
        <v>19.0997</v>
      </c>
      <c r="KG710">
        <v>19.8945</v>
      </c>
      <c r="KH710">
        <v>65.8339</v>
      </c>
      <c r="KI710">
        <v>14.9587</v>
      </c>
      <c r="KJ710">
        <v>100.975</v>
      </c>
      <c r="KK710">
        <v>100.47</v>
      </c>
    </row>
    <row r="711" spans="1:297">
      <c r="A711">
        <v>695</v>
      </c>
      <c r="B711">
        <v>1761339687</v>
      </c>
      <c r="C711">
        <v>11646.40000009537</v>
      </c>
      <c r="D711" t="s">
        <v>1840</v>
      </c>
      <c r="E711" t="s">
        <v>1841</v>
      </c>
      <c r="F711">
        <v>5</v>
      </c>
      <c r="G711" t="s">
        <v>1797</v>
      </c>
      <c r="H711" t="s">
        <v>436</v>
      </c>
      <c r="I711">
        <v>1761339679.214286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86.63195826704084</v>
      </c>
      <c r="AK711">
        <v>101.6491333333333</v>
      </c>
      <c r="AL711">
        <v>-3.30601391975646</v>
      </c>
      <c r="AM711">
        <v>65.49498969428507</v>
      </c>
      <c r="AN711">
        <f>(AP711 - AO711 + DY711*1E3/(8.314*(EA711+273.15)) * AR711/DX711 * AQ711) * DX711/(100*DL711) * 1000/(1000 - AP711)</f>
        <v>0</v>
      </c>
      <c r="AO711">
        <v>14.92159580514421</v>
      </c>
      <c r="AP711">
        <v>16.35332666666666</v>
      </c>
      <c r="AQ711">
        <v>8.681782573985328E-07</v>
      </c>
      <c r="AR711">
        <v>115.5290524794666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1761339679.214286</v>
      </c>
      <c r="DR711">
        <v>123.7482428571429</v>
      </c>
      <c r="DS711">
        <v>101.2731714285714</v>
      </c>
      <c r="DT711">
        <v>16.353875</v>
      </c>
      <c r="DU711">
        <v>14.92414642857143</v>
      </c>
      <c r="DV711">
        <v>123.6151392857143</v>
      </c>
      <c r="DW711">
        <v>16.22038214285714</v>
      </c>
      <c r="DX711">
        <v>499.9878571428571</v>
      </c>
      <c r="DY711">
        <v>90.04428928571429</v>
      </c>
      <c r="DZ711">
        <v>0.04995340357142856</v>
      </c>
      <c r="EA711">
        <v>23.71975714285714</v>
      </c>
      <c r="EB711">
        <v>23.99098571428571</v>
      </c>
      <c r="EC711">
        <v>999.9000000000002</v>
      </c>
      <c r="ED711">
        <v>0</v>
      </c>
      <c r="EE711">
        <v>0</v>
      </c>
      <c r="EF711">
        <v>10007.82</v>
      </c>
      <c r="EG711">
        <v>0</v>
      </c>
      <c r="EH711">
        <v>1125.100714285714</v>
      </c>
      <c r="EI711">
        <v>22.47507142857143</v>
      </c>
      <c r="EJ711">
        <v>125.8056071428572</v>
      </c>
      <c r="EK711">
        <v>102.8074535714286</v>
      </c>
      <c r="EL711">
        <v>1.4297275</v>
      </c>
      <c r="EM711">
        <v>101.2731714285714</v>
      </c>
      <c r="EN711">
        <v>14.92414642857143</v>
      </c>
      <c r="EO711">
        <v>1.472573571428571</v>
      </c>
      <c r="EP711">
        <v>1.343834285714286</v>
      </c>
      <c r="EQ711">
        <v>12.68632142857143</v>
      </c>
      <c r="ER711">
        <v>11.29827142857143</v>
      </c>
      <c r="ES711">
        <v>1200.0325</v>
      </c>
      <c r="ET711">
        <v>0.9669988214285715</v>
      </c>
      <c r="EU711">
        <v>0.033001175</v>
      </c>
      <c r="EV711">
        <v>0</v>
      </c>
      <c r="EW711">
        <v>1368.346785714286</v>
      </c>
      <c r="EX711">
        <v>5.000560000000001</v>
      </c>
      <c r="EY711">
        <v>16359.95357142857</v>
      </c>
      <c r="EZ711">
        <v>10317.10714285714</v>
      </c>
      <c r="FA711">
        <v>37.28321428571429</v>
      </c>
      <c r="FB711">
        <v>39.89271428571429</v>
      </c>
      <c r="FC711">
        <v>38.25639285714285</v>
      </c>
      <c r="FD711">
        <v>38.90825</v>
      </c>
      <c r="FE711">
        <v>38.59353571428571</v>
      </c>
      <c r="FF711">
        <v>1155.5925</v>
      </c>
      <c r="FG711">
        <v>39.44</v>
      </c>
      <c r="FH711">
        <v>0</v>
      </c>
      <c r="FI711">
        <v>1761339723.2</v>
      </c>
      <c r="FJ711">
        <v>0</v>
      </c>
      <c r="FK711">
        <v>1368.2128</v>
      </c>
      <c r="FL711">
        <v>-13.6092307781559</v>
      </c>
      <c r="FM711">
        <v>-176.9076920686035</v>
      </c>
      <c r="FN711">
        <v>16357.688</v>
      </c>
      <c r="FO711">
        <v>15</v>
      </c>
      <c r="FP711">
        <v>0</v>
      </c>
      <c r="FQ711" t="s">
        <v>439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22.25884634146341</v>
      </c>
      <c r="GD711">
        <v>3.991676655052232</v>
      </c>
      <c r="GE711">
        <v>0.3946725145055422</v>
      </c>
      <c r="GF711">
        <v>0</v>
      </c>
      <c r="GG711">
        <v>1369.068235294118</v>
      </c>
      <c r="GH711">
        <v>-12.76883117649534</v>
      </c>
      <c r="GI711">
        <v>1.272693925101251</v>
      </c>
      <c r="GJ711">
        <v>0</v>
      </c>
      <c r="GK711">
        <v>1.42793</v>
      </c>
      <c r="GL711">
        <v>0.03068968641114849</v>
      </c>
      <c r="GM711">
        <v>0.003107074539679073</v>
      </c>
      <c r="GN711">
        <v>1</v>
      </c>
      <c r="GO711">
        <v>1</v>
      </c>
      <c r="GP711">
        <v>3</v>
      </c>
      <c r="GQ711" t="s">
        <v>446</v>
      </c>
      <c r="GR711">
        <v>3.12916</v>
      </c>
      <c r="GS711">
        <v>2.72812</v>
      </c>
      <c r="GT711">
        <v>0.0241467</v>
      </c>
      <c r="GU711">
        <v>0.0187491</v>
      </c>
      <c r="GV711">
        <v>0.0811616</v>
      </c>
      <c r="GW711">
        <v>0.07647230000000001</v>
      </c>
      <c r="GX711">
        <v>29282.9</v>
      </c>
      <c r="GY711">
        <v>28593.3</v>
      </c>
      <c r="GZ711">
        <v>30550.8</v>
      </c>
      <c r="HA711">
        <v>29396.4</v>
      </c>
      <c r="HB711">
        <v>38729.8</v>
      </c>
      <c r="HC711">
        <v>35718.8</v>
      </c>
      <c r="HD711">
        <v>46718.1</v>
      </c>
      <c r="HE711">
        <v>43677.5</v>
      </c>
      <c r="HF711">
        <v>1.82483</v>
      </c>
      <c r="HG711">
        <v>1.80998</v>
      </c>
      <c r="HH711">
        <v>0.0446327</v>
      </c>
      <c r="HI711">
        <v>0</v>
      </c>
      <c r="HJ711">
        <v>23.2624</v>
      </c>
      <c r="HK711">
        <v>999.9</v>
      </c>
      <c r="HL711">
        <v>32.1</v>
      </c>
      <c r="HM711">
        <v>33</v>
      </c>
      <c r="HN711">
        <v>18.0097</v>
      </c>
      <c r="HO711">
        <v>63.6312</v>
      </c>
      <c r="HP711">
        <v>19.0825</v>
      </c>
      <c r="HQ711">
        <v>1</v>
      </c>
      <c r="HR711">
        <v>0.165701</v>
      </c>
      <c r="HS711">
        <v>2.72353</v>
      </c>
      <c r="HT711">
        <v>20.1854</v>
      </c>
      <c r="HU711">
        <v>5.22867</v>
      </c>
      <c r="HV711">
        <v>11.9742</v>
      </c>
      <c r="HW711">
        <v>4.9704</v>
      </c>
      <c r="HX711">
        <v>3.28958</v>
      </c>
      <c r="HY711">
        <v>9999</v>
      </c>
      <c r="HZ711">
        <v>9999</v>
      </c>
      <c r="IA711">
        <v>9999</v>
      </c>
      <c r="IB711">
        <v>999.9</v>
      </c>
      <c r="IC711">
        <v>4.97296</v>
      </c>
      <c r="ID711">
        <v>1.87748</v>
      </c>
      <c r="IE711">
        <v>1.87559</v>
      </c>
      <c r="IF711">
        <v>1.8784</v>
      </c>
      <c r="IG711">
        <v>1.87508</v>
      </c>
      <c r="IH711">
        <v>1.87866</v>
      </c>
      <c r="II711">
        <v>1.87576</v>
      </c>
      <c r="IJ711">
        <v>1.87697</v>
      </c>
      <c r="IK711">
        <v>0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0.08500000000000001</v>
      </c>
      <c r="IY711">
        <v>0.1335</v>
      </c>
      <c r="IZ711">
        <v>-0.1194416370607354</v>
      </c>
      <c r="JA711">
        <v>0.002211305909277446</v>
      </c>
      <c r="JB711">
        <v>-1.416678044876584E-06</v>
      </c>
      <c r="JC711">
        <v>5.589822708492042E-10</v>
      </c>
      <c r="JD711">
        <v>-0.0366444106193515</v>
      </c>
      <c r="JE711">
        <v>-0.003883289402147765</v>
      </c>
      <c r="JF711">
        <v>0.001294046794190009</v>
      </c>
      <c r="JG711">
        <v>-2.515066912705432E-05</v>
      </c>
      <c r="JH711">
        <v>14</v>
      </c>
      <c r="JI711">
        <v>2052</v>
      </c>
      <c r="JJ711">
        <v>1</v>
      </c>
      <c r="JK711">
        <v>21</v>
      </c>
      <c r="JL711">
        <v>29355661.4</v>
      </c>
      <c r="JM711">
        <v>29355661.4</v>
      </c>
      <c r="JN711">
        <v>0.297852</v>
      </c>
      <c r="JO711">
        <v>2.60742</v>
      </c>
      <c r="JP711">
        <v>1.39893</v>
      </c>
      <c r="JQ711">
        <v>2.32544</v>
      </c>
      <c r="JR711">
        <v>1.44897</v>
      </c>
      <c r="JS711">
        <v>2.54883</v>
      </c>
      <c r="JT711">
        <v>38.3056</v>
      </c>
      <c r="JU711">
        <v>23.8861</v>
      </c>
      <c r="JV711">
        <v>18</v>
      </c>
      <c r="JW711">
        <v>480.644</v>
      </c>
      <c r="JX711">
        <v>441.412</v>
      </c>
      <c r="JY711">
        <v>19.8971</v>
      </c>
      <c r="JZ711">
        <v>29.2968</v>
      </c>
      <c r="KA711">
        <v>29.9998</v>
      </c>
      <c r="KB711">
        <v>29.0552</v>
      </c>
      <c r="KC711">
        <v>29.136</v>
      </c>
      <c r="KD711">
        <v>5.93404</v>
      </c>
      <c r="KE711">
        <v>17.4509</v>
      </c>
      <c r="KF711">
        <v>19.0997</v>
      </c>
      <c r="KG711">
        <v>19.9008</v>
      </c>
      <c r="KH711">
        <v>52.4772</v>
      </c>
      <c r="KI711">
        <v>14.9587</v>
      </c>
      <c r="KJ711">
        <v>100.976</v>
      </c>
      <c r="KK711">
        <v>100.469</v>
      </c>
    </row>
    <row r="712" spans="1:297">
      <c r="A712">
        <v>696</v>
      </c>
      <c r="B712">
        <v>1761339692</v>
      </c>
      <c r="C712">
        <v>11651.40000009537</v>
      </c>
      <c r="D712" t="s">
        <v>1842</v>
      </c>
      <c r="E712" t="s">
        <v>1843</v>
      </c>
      <c r="F712">
        <v>5</v>
      </c>
      <c r="G712" t="s">
        <v>1797</v>
      </c>
      <c r="H712" t="s">
        <v>436</v>
      </c>
      <c r="I712">
        <v>1761339684.5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69.61123929662121</v>
      </c>
      <c r="AK712">
        <v>85.02502787878788</v>
      </c>
      <c r="AL712">
        <v>-3.32088680116393</v>
      </c>
      <c r="AM712">
        <v>65.49498969428507</v>
      </c>
      <c r="AN712">
        <f>(AP712 - AO712 + DY712*1E3/(8.314*(EA712+273.15)) * AR712/DX712 * AQ712) * DX712/(100*DL712) * 1000/(1000 - AP712)</f>
        <v>0</v>
      </c>
      <c r="AO712">
        <v>14.91911591747655</v>
      </c>
      <c r="AP712">
        <v>16.35649393939393</v>
      </c>
      <c r="AQ712">
        <v>1.271629360826034E-06</v>
      </c>
      <c r="AR712">
        <v>115.5290524794666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1761339684.5</v>
      </c>
      <c r="DR712">
        <v>106.4884333333333</v>
      </c>
      <c r="DS712">
        <v>83.62865925925927</v>
      </c>
      <c r="DT712">
        <v>16.35422222222222</v>
      </c>
      <c r="DU712">
        <v>14.92125185185185</v>
      </c>
      <c r="DV712">
        <v>106.3881777777778</v>
      </c>
      <c r="DW712">
        <v>16.22072222222222</v>
      </c>
      <c r="DX712">
        <v>499.9962592592593</v>
      </c>
      <c r="DY712">
        <v>90.04521481481481</v>
      </c>
      <c r="DZ712">
        <v>0.04999778888888889</v>
      </c>
      <c r="EA712">
        <v>23.72008148148148</v>
      </c>
      <c r="EB712">
        <v>23.99065925925926</v>
      </c>
      <c r="EC712">
        <v>999.9000000000001</v>
      </c>
      <c r="ED712">
        <v>0</v>
      </c>
      <c r="EE712">
        <v>0</v>
      </c>
      <c r="EF712">
        <v>10005.09111111111</v>
      </c>
      <c r="EG712">
        <v>0</v>
      </c>
      <c r="EH712">
        <v>1125.118518518519</v>
      </c>
      <c r="EI712">
        <v>22.85976296296296</v>
      </c>
      <c r="EJ712">
        <v>108.2588888888889</v>
      </c>
      <c r="EK712">
        <v>84.89541851851851</v>
      </c>
      <c r="EL712">
        <v>1.43297037037037</v>
      </c>
      <c r="EM712">
        <v>83.62865925925927</v>
      </c>
      <c r="EN712">
        <v>14.92125185185185</v>
      </c>
      <c r="EO712">
        <v>1.472619629629629</v>
      </c>
      <c r="EP712">
        <v>1.343586666666666</v>
      </c>
      <c r="EQ712">
        <v>12.6868</v>
      </c>
      <c r="ER712">
        <v>11.2955</v>
      </c>
      <c r="ES712">
        <v>1200.017777777778</v>
      </c>
      <c r="ET712">
        <v>0.9669984074074074</v>
      </c>
      <c r="EU712">
        <v>0.0330016037037037</v>
      </c>
      <c r="EV712">
        <v>0</v>
      </c>
      <c r="EW712">
        <v>1367.052962962963</v>
      </c>
      <c r="EX712">
        <v>5.000560000000001</v>
      </c>
      <c r="EY712">
        <v>16342.95185185185</v>
      </c>
      <c r="EZ712">
        <v>10316.97777777778</v>
      </c>
      <c r="FA712">
        <v>37.25677777777778</v>
      </c>
      <c r="FB712">
        <v>39.89566666666666</v>
      </c>
      <c r="FC712">
        <v>38.25207407407407</v>
      </c>
      <c r="FD712">
        <v>38.90488888888888</v>
      </c>
      <c r="FE712">
        <v>38.59</v>
      </c>
      <c r="FF712">
        <v>1155.577777777778</v>
      </c>
      <c r="FG712">
        <v>39.44</v>
      </c>
      <c r="FH712">
        <v>0</v>
      </c>
      <c r="FI712">
        <v>1761339728</v>
      </c>
      <c r="FJ712">
        <v>0</v>
      </c>
      <c r="FK712">
        <v>1367.0256</v>
      </c>
      <c r="FL712">
        <v>-15.53692305530266</v>
      </c>
      <c r="FM712">
        <v>-200.3538455555234</v>
      </c>
      <c r="FN712">
        <v>16342.24</v>
      </c>
      <c r="FO712">
        <v>15</v>
      </c>
      <c r="FP712">
        <v>0</v>
      </c>
      <c r="FQ712" t="s">
        <v>439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22.6643075</v>
      </c>
      <c r="GD712">
        <v>4.365531332082548</v>
      </c>
      <c r="GE712">
        <v>0.4211046012497964</v>
      </c>
      <c r="GF712">
        <v>0</v>
      </c>
      <c r="GG712">
        <v>1367.816176470589</v>
      </c>
      <c r="GH712">
        <v>-14.64125285586697</v>
      </c>
      <c r="GI712">
        <v>1.453413860953252</v>
      </c>
      <c r="GJ712">
        <v>0</v>
      </c>
      <c r="GK712">
        <v>1.431454</v>
      </c>
      <c r="GL712">
        <v>0.03495962476547378</v>
      </c>
      <c r="GM712">
        <v>0.003521359680577936</v>
      </c>
      <c r="GN712">
        <v>1</v>
      </c>
      <c r="GO712">
        <v>1</v>
      </c>
      <c r="GP712">
        <v>3</v>
      </c>
      <c r="GQ712" t="s">
        <v>446</v>
      </c>
      <c r="GR712">
        <v>3.12931</v>
      </c>
      <c r="GS712">
        <v>2.72753</v>
      </c>
      <c r="GT712">
        <v>0.0202835</v>
      </c>
      <c r="GU712">
        <v>0.0146835</v>
      </c>
      <c r="GV712">
        <v>0.0811687</v>
      </c>
      <c r="GW712">
        <v>0.076459</v>
      </c>
      <c r="GX712">
        <v>29398.8</v>
      </c>
      <c r="GY712">
        <v>28711.8</v>
      </c>
      <c r="GZ712">
        <v>30550.8</v>
      </c>
      <c r="HA712">
        <v>29396.5</v>
      </c>
      <c r="HB712">
        <v>38729.2</v>
      </c>
      <c r="HC712">
        <v>35719</v>
      </c>
      <c r="HD712">
        <v>46718.1</v>
      </c>
      <c r="HE712">
        <v>43677.5</v>
      </c>
      <c r="HF712">
        <v>1.825</v>
      </c>
      <c r="HG712">
        <v>1.80975</v>
      </c>
      <c r="HH712">
        <v>0.0441782</v>
      </c>
      <c r="HI712">
        <v>0</v>
      </c>
      <c r="HJ712">
        <v>23.2607</v>
      </c>
      <c r="HK712">
        <v>999.9</v>
      </c>
      <c r="HL712">
        <v>32.1</v>
      </c>
      <c r="HM712">
        <v>32.9</v>
      </c>
      <c r="HN712">
        <v>17.9082</v>
      </c>
      <c r="HO712">
        <v>63.7312</v>
      </c>
      <c r="HP712">
        <v>19.0665</v>
      </c>
      <c r="HQ712">
        <v>1</v>
      </c>
      <c r="HR712">
        <v>0.165213</v>
      </c>
      <c r="HS712">
        <v>2.73311</v>
      </c>
      <c r="HT712">
        <v>20.1854</v>
      </c>
      <c r="HU712">
        <v>5.22867</v>
      </c>
      <c r="HV712">
        <v>11.974</v>
      </c>
      <c r="HW712">
        <v>4.97015</v>
      </c>
      <c r="HX712">
        <v>3.28963</v>
      </c>
      <c r="HY712">
        <v>9999</v>
      </c>
      <c r="HZ712">
        <v>9999</v>
      </c>
      <c r="IA712">
        <v>9999</v>
      </c>
      <c r="IB712">
        <v>999.9</v>
      </c>
      <c r="IC712">
        <v>4.97296</v>
      </c>
      <c r="ID712">
        <v>1.87745</v>
      </c>
      <c r="IE712">
        <v>1.87559</v>
      </c>
      <c r="IF712">
        <v>1.87837</v>
      </c>
      <c r="IG712">
        <v>1.87507</v>
      </c>
      <c r="IH712">
        <v>1.87866</v>
      </c>
      <c r="II712">
        <v>1.87576</v>
      </c>
      <c r="IJ712">
        <v>1.87694</v>
      </c>
      <c r="IK712">
        <v>0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0.052</v>
      </c>
      <c r="IY712">
        <v>0.1335</v>
      </c>
      <c r="IZ712">
        <v>-0.1194416370607354</v>
      </c>
      <c r="JA712">
        <v>0.002211305909277446</v>
      </c>
      <c r="JB712">
        <v>-1.416678044876584E-06</v>
      </c>
      <c r="JC712">
        <v>5.589822708492042E-10</v>
      </c>
      <c r="JD712">
        <v>-0.0366444106193515</v>
      </c>
      <c r="JE712">
        <v>-0.003883289402147765</v>
      </c>
      <c r="JF712">
        <v>0.001294046794190009</v>
      </c>
      <c r="JG712">
        <v>-2.515066912705432E-05</v>
      </c>
      <c r="JH712">
        <v>14</v>
      </c>
      <c r="JI712">
        <v>2052</v>
      </c>
      <c r="JJ712">
        <v>1</v>
      </c>
      <c r="JK712">
        <v>21</v>
      </c>
      <c r="JL712">
        <v>29355661.5</v>
      </c>
      <c r="JM712">
        <v>29355661.5</v>
      </c>
      <c r="JN712">
        <v>0.256348</v>
      </c>
      <c r="JO712">
        <v>2.62207</v>
      </c>
      <c r="JP712">
        <v>1.39893</v>
      </c>
      <c r="JQ712">
        <v>2.32544</v>
      </c>
      <c r="JR712">
        <v>1.44897</v>
      </c>
      <c r="JS712">
        <v>2.48779</v>
      </c>
      <c r="JT712">
        <v>38.3056</v>
      </c>
      <c r="JU712">
        <v>23.8774</v>
      </c>
      <c r="JV712">
        <v>18</v>
      </c>
      <c r="JW712">
        <v>480.724</v>
      </c>
      <c r="JX712">
        <v>441.253</v>
      </c>
      <c r="JY712">
        <v>19.9031</v>
      </c>
      <c r="JZ712">
        <v>29.294</v>
      </c>
      <c r="KA712">
        <v>29.9999</v>
      </c>
      <c r="KB712">
        <v>29.0527</v>
      </c>
      <c r="KC712">
        <v>29.1335</v>
      </c>
      <c r="KD712">
        <v>5.10386</v>
      </c>
      <c r="KE712">
        <v>17.4509</v>
      </c>
      <c r="KF712">
        <v>19.0997</v>
      </c>
      <c r="KG712">
        <v>19.9033</v>
      </c>
      <c r="KH712">
        <v>32.438</v>
      </c>
      <c r="KI712">
        <v>14.9587</v>
      </c>
      <c r="KJ712">
        <v>100.976</v>
      </c>
      <c r="KK712">
        <v>100.469</v>
      </c>
    </row>
    <row r="713" spans="1:297">
      <c r="A713">
        <v>697</v>
      </c>
      <c r="B713">
        <v>1761339789</v>
      </c>
      <c r="C713">
        <v>11748.40000009537</v>
      </c>
      <c r="D713" t="s">
        <v>1844</v>
      </c>
      <c r="E713" t="s">
        <v>1845</v>
      </c>
      <c r="F713">
        <v>5</v>
      </c>
      <c r="G713" t="s">
        <v>1797</v>
      </c>
      <c r="H713" t="s">
        <v>436</v>
      </c>
      <c r="I713">
        <v>1761339781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426.295310334853</v>
      </c>
      <c r="AK713">
        <v>420.3834484848484</v>
      </c>
      <c r="AL713">
        <v>0.001000466788897324</v>
      </c>
      <c r="AM713">
        <v>65.49498969428507</v>
      </c>
      <c r="AN713">
        <f>(AP713 - AO713 + DY713*1E3/(8.314*(EA713+273.15)) * AR713/DX713 * AQ713) * DX713/(100*DL713) * 1000/(1000 - AP713)</f>
        <v>0</v>
      </c>
      <c r="AO713">
        <v>14.73647954675231</v>
      </c>
      <c r="AP713">
        <v>16.42470181818182</v>
      </c>
      <c r="AQ713">
        <v>1.071387179022475E-06</v>
      </c>
      <c r="AR713">
        <v>115.5290524794666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1761339781</v>
      </c>
      <c r="DR713">
        <v>413.3908064516128</v>
      </c>
      <c r="DS713">
        <v>420.0057419354839</v>
      </c>
      <c r="DT713">
        <v>16.42291290322581</v>
      </c>
      <c r="DU713">
        <v>14.74093225806452</v>
      </c>
      <c r="DV713">
        <v>412.7995161290323</v>
      </c>
      <c r="DW713">
        <v>16.28816774193549</v>
      </c>
      <c r="DX713">
        <v>500.0230967741936</v>
      </c>
      <c r="DY713">
        <v>90.04951612903228</v>
      </c>
      <c r="DZ713">
        <v>0.05042547741935483</v>
      </c>
      <c r="EA713">
        <v>23.72561290322581</v>
      </c>
      <c r="EB713">
        <v>23.97940967741935</v>
      </c>
      <c r="EC713">
        <v>999.9000000000003</v>
      </c>
      <c r="ED713">
        <v>0</v>
      </c>
      <c r="EE713">
        <v>0</v>
      </c>
      <c r="EF713">
        <v>10008.8335483871</v>
      </c>
      <c r="EG713">
        <v>0</v>
      </c>
      <c r="EH713">
        <v>1125.336451612903</v>
      </c>
      <c r="EI713">
        <v>-6.614993225806452</v>
      </c>
      <c r="EJ713">
        <v>420.2932580645161</v>
      </c>
      <c r="EK713">
        <v>426.2896774193549</v>
      </c>
      <c r="EL713">
        <v>1.681981612903226</v>
      </c>
      <c r="EM713">
        <v>420.0057419354839</v>
      </c>
      <c r="EN713">
        <v>14.74093225806452</v>
      </c>
      <c r="EO713">
        <v>1.478876129032258</v>
      </c>
      <c r="EP713">
        <v>1.327414193548387</v>
      </c>
      <c r="EQ713">
        <v>12.7514935483871</v>
      </c>
      <c r="ER713">
        <v>11.11288709677419</v>
      </c>
      <c r="ES713">
        <v>1200.005483870968</v>
      </c>
      <c r="ET713">
        <v>0.966997129032258</v>
      </c>
      <c r="EU713">
        <v>0.03300277419354839</v>
      </c>
      <c r="EV713">
        <v>0</v>
      </c>
      <c r="EW713">
        <v>1353.46</v>
      </c>
      <c r="EX713">
        <v>5.000560000000002</v>
      </c>
      <c r="EY713">
        <v>16187.40967741936</v>
      </c>
      <c r="EZ713">
        <v>10316.86451612903</v>
      </c>
      <c r="FA713">
        <v>37.14699999999999</v>
      </c>
      <c r="FB713">
        <v>39.81406451612902</v>
      </c>
      <c r="FC713">
        <v>38.19519354838708</v>
      </c>
      <c r="FD713">
        <v>38.80619354838709</v>
      </c>
      <c r="FE713">
        <v>38.56825806451612</v>
      </c>
      <c r="FF713">
        <v>1155.565483870968</v>
      </c>
      <c r="FG713">
        <v>39.44000000000001</v>
      </c>
      <c r="FH713">
        <v>0</v>
      </c>
      <c r="FI713">
        <v>1761339825.2</v>
      </c>
      <c r="FJ713">
        <v>0</v>
      </c>
      <c r="FK713">
        <v>1353.504</v>
      </c>
      <c r="FL713">
        <v>2.840000000673358</v>
      </c>
      <c r="FM713">
        <v>34.89230769721131</v>
      </c>
      <c r="FN713">
        <v>16187.912</v>
      </c>
      <c r="FO713">
        <v>15</v>
      </c>
      <c r="FP713">
        <v>0</v>
      </c>
      <c r="FQ713" t="s">
        <v>439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-6.643176249999999</v>
      </c>
      <c r="GD713">
        <v>0.6720536960600372</v>
      </c>
      <c r="GE713">
        <v>0.06856977357726579</v>
      </c>
      <c r="GF713">
        <v>0</v>
      </c>
      <c r="GG713">
        <v>1353.326764705882</v>
      </c>
      <c r="GH713">
        <v>3.137203979185038</v>
      </c>
      <c r="GI713">
        <v>0.3671970186685017</v>
      </c>
      <c r="GJ713">
        <v>0</v>
      </c>
      <c r="GK713">
        <v>1.6756125</v>
      </c>
      <c r="GL713">
        <v>0.1186356472795445</v>
      </c>
      <c r="GM713">
        <v>0.01427638272637715</v>
      </c>
      <c r="GN713">
        <v>0</v>
      </c>
      <c r="GO713">
        <v>0</v>
      </c>
      <c r="GP713">
        <v>3</v>
      </c>
      <c r="GQ713" t="s">
        <v>497</v>
      </c>
      <c r="GR713">
        <v>3.12934</v>
      </c>
      <c r="GS713">
        <v>2.72717</v>
      </c>
      <c r="GT713">
        <v>0.08417719999999999</v>
      </c>
      <c r="GU713">
        <v>0.0857067</v>
      </c>
      <c r="GV713">
        <v>0.0814284</v>
      </c>
      <c r="GW713">
        <v>0.0757916</v>
      </c>
      <c r="GX713">
        <v>27486.7</v>
      </c>
      <c r="GY713">
        <v>26647.4</v>
      </c>
      <c r="GZ713">
        <v>30555.7</v>
      </c>
      <c r="HA713">
        <v>29401.1</v>
      </c>
      <c r="HB713">
        <v>38728.4</v>
      </c>
      <c r="HC713">
        <v>35755.2</v>
      </c>
      <c r="HD713">
        <v>46724.9</v>
      </c>
      <c r="HE713">
        <v>43684</v>
      </c>
      <c r="HF713">
        <v>1.8265</v>
      </c>
      <c r="HG713">
        <v>1.81098</v>
      </c>
      <c r="HH713">
        <v>0.0458322</v>
      </c>
      <c r="HI713">
        <v>0</v>
      </c>
      <c r="HJ713">
        <v>23.2277</v>
      </c>
      <c r="HK713">
        <v>999.9</v>
      </c>
      <c r="HL713">
        <v>32.1</v>
      </c>
      <c r="HM713">
        <v>32.9</v>
      </c>
      <c r="HN713">
        <v>17.9083</v>
      </c>
      <c r="HO713">
        <v>63.4212</v>
      </c>
      <c r="HP713">
        <v>19.2708</v>
      </c>
      <c r="HQ713">
        <v>1</v>
      </c>
      <c r="HR713">
        <v>0.159012</v>
      </c>
      <c r="HS713">
        <v>2.59427</v>
      </c>
      <c r="HT713">
        <v>20.1879</v>
      </c>
      <c r="HU713">
        <v>5.23017</v>
      </c>
      <c r="HV713">
        <v>11.974</v>
      </c>
      <c r="HW713">
        <v>4.97115</v>
      </c>
      <c r="HX713">
        <v>3.29018</v>
      </c>
      <c r="HY713">
        <v>9999</v>
      </c>
      <c r="HZ713">
        <v>9999</v>
      </c>
      <c r="IA713">
        <v>9999</v>
      </c>
      <c r="IB713">
        <v>999.9</v>
      </c>
      <c r="IC713">
        <v>4.97297</v>
      </c>
      <c r="ID713">
        <v>1.87744</v>
      </c>
      <c r="IE713">
        <v>1.87547</v>
      </c>
      <c r="IF713">
        <v>1.87836</v>
      </c>
      <c r="IG713">
        <v>1.875</v>
      </c>
      <c r="IH713">
        <v>1.87863</v>
      </c>
      <c r="II713">
        <v>1.87573</v>
      </c>
      <c r="IJ713">
        <v>1.87685</v>
      </c>
      <c r="IK713">
        <v>0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0.591</v>
      </c>
      <c r="IY713">
        <v>0.1348</v>
      </c>
      <c r="IZ713">
        <v>-0.1194416370607354</v>
      </c>
      <c r="JA713">
        <v>0.002211305909277446</v>
      </c>
      <c r="JB713">
        <v>-1.416678044876584E-06</v>
      </c>
      <c r="JC713">
        <v>5.589822708492042E-10</v>
      </c>
      <c r="JD713">
        <v>-0.0366444106193515</v>
      </c>
      <c r="JE713">
        <v>-0.003883289402147765</v>
      </c>
      <c r="JF713">
        <v>0.001294046794190009</v>
      </c>
      <c r="JG713">
        <v>-2.515066912705432E-05</v>
      </c>
      <c r="JH713">
        <v>14</v>
      </c>
      <c r="JI713">
        <v>2052</v>
      </c>
      <c r="JJ713">
        <v>1</v>
      </c>
      <c r="JK713">
        <v>21</v>
      </c>
      <c r="JL713">
        <v>29355663.1</v>
      </c>
      <c r="JM713">
        <v>29355663.1</v>
      </c>
      <c r="JN713">
        <v>1.10352</v>
      </c>
      <c r="JO713">
        <v>2.55981</v>
      </c>
      <c r="JP713">
        <v>1.39893</v>
      </c>
      <c r="JQ713">
        <v>2.32544</v>
      </c>
      <c r="JR713">
        <v>1.44897</v>
      </c>
      <c r="JS713">
        <v>2.5293</v>
      </c>
      <c r="JT713">
        <v>38.2812</v>
      </c>
      <c r="JU713">
        <v>23.8949</v>
      </c>
      <c r="JV713">
        <v>18</v>
      </c>
      <c r="JW713">
        <v>481.191</v>
      </c>
      <c r="JX713">
        <v>441.617</v>
      </c>
      <c r="JY713">
        <v>19.9793</v>
      </c>
      <c r="JZ713">
        <v>29.2253</v>
      </c>
      <c r="KA713">
        <v>29.9998</v>
      </c>
      <c r="KB713">
        <v>28.9972</v>
      </c>
      <c r="KC713">
        <v>29.0793</v>
      </c>
      <c r="KD713">
        <v>22.2153</v>
      </c>
      <c r="KE713">
        <v>18.5629</v>
      </c>
      <c r="KF713">
        <v>19.0997</v>
      </c>
      <c r="KG713">
        <v>19.9949</v>
      </c>
      <c r="KH713">
        <v>426.702</v>
      </c>
      <c r="KI713">
        <v>14.6559</v>
      </c>
      <c r="KJ713">
        <v>100.992</v>
      </c>
      <c r="KK713">
        <v>100.485</v>
      </c>
    </row>
    <row r="714" spans="1:297">
      <c r="A714">
        <v>698</v>
      </c>
      <c r="B714">
        <v>1761339794</v>
      </c>
      <c r="C714">
        <v>11753.40000009537</v>
      </c>
      <c r="D714" t="s">
        <v>1846</v>
      </c>
      <c r="E714" t="s">
        <v>1847</v>
      </c>
      <c r="F714">
        <v>5</v>
      </c>
      <c r="G714" t="s">
        <v>1797</v>
      </c>
      <c r="H714" t="s">
        <v>436</v>
      </c>
      <c r="I714">
        <v>1761339786.155172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426.3561552290287</v>
      </c>
      <c r="AK714">
        <v>420.515139393939</v>
      </c>
      <c r="AL714">
        <v>0.02681858776280117</v>
      </c>
      <c r="AM714">
        <v>65.49498969428507</v>
      </c>
      <c r="AN714">
        <f>(AP714 - AO714 + DY714*1E3/(8.314*(EA714+273.15)) * AR714/DX714 * AQ714) * DX714/(100*DL714) * 1000/(1000 - AP714)</f>
        <v>0</v>
      </c>
      <c r="AO714">
        <v>14.73376910339066</v>
      </c>
      <c r="AP714">
        <v>16.43262181818183</v>
      </c>
      <c r="AQ714">
        <v>2.088814021289858E-06</v>
      </c>
      <c r="AR714">
        <v>115.5290524794666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1761339786.155172</v>
      </c>
      <c r="DR714">
        <v>413.4576206896551</v>
      </c>
      <c r="DS714">
        <v>420.2005172413793</v>
      </c>
      <c r="DT714">
        <v>16.42407586206896</v>
      </c>
      <c r="DU714">
        <v>14.73623448275862</v>
      </c>
      <c r="DV714">
        <v>412.8663103448276</v>
      </c>
      <c r="DW714">
        <v>16.28931379310345</v>
      </c>
      <c r="DX714">
        <v>499.9945862068966</v>
      </c>
      <c r="DY714">
        <v>90.0492724137931</v>
      </c>
      <c r="DZ714">
        <v>0.05002037931034482</v>
      </c>
      <c r="EA714">
        <v>23.72645517241379</v>
      </c>
      <c r="EB714">
        <v>23.98056551724138</v>
      </c>
      <c r="EC714">
        <v>999.9000000000002</v>
      </c>
      <c r="ED714">
        <v>0</v>
      </c>
      <c r="EE714">
        <v>0</v>
      </c>
      <c r="EF714">
        <v>10002.1775862069</v>
      </c>
      <c r="EG714">
        <v>0</v>
      </c>
      <c r="EH714">
        <v>1125.338965517241</v>
      </c>
      <c r="EI714">
        <v>-6.742911724137931</v>
      </c>
      <c r="EJ714">
        <v>420.3617241379311</v>
      </c>
      <c r="EK714">
        <v>426.4853103448277</v>
      </c>
      <c r="EL714">
        <v>1.687840344827586</v>
      </c>
      <c r="EM714">
        <v>420.2005172413793</v>
      </c>
      <c r="EN714">
        <v>14.73623448275862</v>
      </c>
      <c r="EO714">
        <v>1.478976896551724</v>
      </c>
      <c r="EP714">
        <v>1.326988275862069</v>
      </c>
      <c r="EQ714">
        <v>12.75253103448276</v>
      </c>
      <c r="ER714">
        <v>11.10803448275862</v>
      </c>
      <c r="ES714">
        <v>1199.973103448276</v>
      </c>
      <c r="ET714">
        <v>0.9669962413793103</v>
      </c>
      <c r="EU714">
        <v>0.03300364482758621</v>
      </c>
      <c r="EV714">
        <v>0</v>
      </c>
      <c r="EW714">
        <v>1353.756896551724</v>
      </c>
      <c r="EX714">
        <v>5.000560000000001</v>
      </c>
      <c r="EY714">
        <v>16189.92413793103</v>
      </c>
      <c r="EZ714">
        <v>10316.57931034482</v>
      </c>
      <c r="FA714">
        <v>37.15072413793104</v>
      </c>
      <c r="FB714">
        <v>39.81420689655171</v>
      </c>
      <c r="FC714">
        <v>38.20865517241378</v>
      </c>
      <c r="FD714">
        <v>38.81006896551723</v>
      </c>
      <c r="FE714">
        <v>38.56655172413792</v>
      </c>
      <c r="FF714">
        <v>1155.533103448276</v>
      </c>
      <c r="FG714">
        <v>39.44</v>
      </c>
      <c r="FH714">
        <v>0</v>
      </c>
      <c r="FI714">
        <v>1761339830</v>
      </c>
      <c r="FJ714">
        <v>0</v>
      </c>
      <c r="FK714">
        <v>1353.782</v>
      </c>
      <c r="FL714">
        <v>2.464615380561172</v>
      </c>
      <c r="FM714">
        <v>32.47692293657194</v>
      </c>
      <c r="FN714">
        <v>16190.552</v>
      </c>
      <c r="FO714">
        <v>15</v>
      </c>
      <c r="FP714">
        <v>0</v>
      </c>
      <c r="FQ714" t="s">
        <v>439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-6.642305</v>
      </c>
      <c r="GD714">
        <v>-0.113769681050656</v>
      </c>
      <c r="GE714">
        <v>0.1546090809752131</v>
      </c>
      <c r="GF714">
        <v>1</v>
      </c>
      <c r="GG714">
        <v>1353.563529411765</v>
      </c>
      <c r="GH714">
        <v>3.399541638351108</v>
      </c>
      <c r="GI714">
        <v>0.3804863942295122</v>
      </c>
      <c r="GJ714">
        <v>0</v>
      </c>
      <c r="GK714">
        <v>1.68431975</v>
      </c>
      <c r="GL714">
        <v>0.06114135084427604</v>
      </c>
      <c r="GM714">
        <v>0.006146996212582218</v>
      </c>
      <c r="GN714">
        <v>1</v>
      </c>
      <c r="GO714">
        <v>2</v>
      </c>
      <c r="GP714">
        <v>3</v>
      </c>
      <c r="GQ714" t="s">
        <v>440</v>
      </c>
      <c r="GR714">
        <v>3.12913</v>
      </c>
      <c r="GS714">
        <v>2.7271</v>
      </c>
      <c r="GT714">
        <v>0.08421049999999999</v>
      </c>
      <c r="GU714">
        <v>0.08616559999999999</v>
      </c>
      <c r="GV714">
        <v>0.0814561</v>
      </c>
      <c r="GW714">
        <v>0.0757615</v>
      </c>
      <c r="GX714">
        <v>27485.6</v>
      </c>
      <c r="GY714">
        <v>26634.3</v>
      </c>
      <c r="GZ714">
        <v>30555.5</v>
      </c>
      <c r="HA714">
        <v>29401.3</v>
      </c>
      <c r="HB714">
        <v>38726.8</v>
      </c>
      <c r="HC714">
        <v>35756.7</v>
      </c>
      <c r="HD714">
        <v>46724.4</v>
      </c>
      <c r="HE714">
        <v>43684.4</v>
      </c>
      <c r="HF714">
        <v>1.82598</v>
      </c>
      <c r="HG714">
        <v>1.81145</v>
      </c>
      <c r="HH714">
        <v>0.0463128</v>
      </c>
      <c r="HI714">
        <v>0</v>
      </c>
      <c r="HJ714">
        <v>23.2255</v>
      </c>
      <c r="HK714">
        <v>999.9</v>
      </c>
      <c r="HL714">
        <v>32.1</v>
      </c>
      <c r="HM714">
        <v>32.9</v>
      </c>
      <c r="HN714">
        <v>17.9085</v>
      </c>
      <c r="HO714">
        <v>63.4912</v>
      </c>
      <c r="HP714">
        <v>19.3389</v>
      </c>
      <c r="HQ714">
        <v>1</v>
      </c>
      <c r="HR714">
        <v>0.158483</v>
      </c>
      <c r="HS714">
        <v>2.5951</v>
      </c>
      <c r="HT714">
        <v>20.1875</v>
      </c>
      <c r="HU714">
        <v>5.22687</v>
      </c>
      <c r="HV714">
        <v>11.974</v>
      </c>
      <c r="HW714">
        <v>4.97055</v>
      </c>
      <c r="HX714">
        <v>3.2896</v>
      </c>
      <c r="HY714">
        <v>9999</v>
      </c>
      <c r="HZ714">
        <v>9999</v>
      </c>
      <c r="IA714">
        <v>9999</v>
      </c>
      <c r="IB714">
        <v>999.9</v>
      </c>
      <c r="IC714">
        <v>4.97298</v>
      </c>
      <c r="ID714">
        <v>1.87744</v>
      </c>
      <c r="IE714">
        <v>1.8755</v>
      </c>
      <c r="IF714">
        <v>1.87836</v>
      </c>
      <c r="IG714">
        <v>1.87501</v>
      </c>
      <c r="IH714">
        <v>1.87863</v>
      </c>
      <c r="II714">
        <v>1.87573</v>
      </c>
      <c r="IJ714">
        <v>1.87688</v>
      </c>
      <c r="IK714">
        <v>0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0.592</v>
      </c>
      <c r="IY714">
        <v>0.135</v>
      </c>
      <c r="IZ714">
        <v>-0.1194416370607354</v>
      </c>
      <c r="JA714">
        <v>0.002211305909277446</v>
      </c>
      <c r="JB714">
        <v>-1.416678044876584E-06</v>
      </c>
      <c r="JC714">
        <v>5.589822708492042E-10</v>
      </c>
      <c r="JD714">
        <v>-0.0366444106193515</v>
      </c>
      <c r="JE714">
        <v>-0.003883289402147765</v>
      </c>
      <c r="JF714">
        <v>0.001294046794190009</v>
      </c>
      <c r="JG714">
        <v>-2.515066912705432E-05</v>
      </c>
      <c r="JH714">
        <v>14</v>
      </c>
      <c r="JI714">
        <v>2052</v>
      </c>
      <c r="JJ714">
        <v>1</v>
      </c>
      <c r="JK714">
        <v>21</v>
      </c>
      <c r="JL714">
        <v>29355663.2</v>
      </c>
      <c r="JM714">
        <v>29355663.2</v>
      </c>
      <c r="JN714">
        <v>1.13037</v>
      </c>
      <c r="JO714">
        <v>2.55127</v>
      </c>
      <c r="JP714">
        <v>1.39893</v>
      </c>
      <c r="JQ714">
        <v>2.32544</v>
      </c>
      <c r="JR714">
        <v>1.44897</v>
      </c>
      <c r="JS714">
        <v>2.54761</v>
      </c>
      <c r="JT714">
        <v>38.2812</v>
      </c>
      <c r="JU714">
        <v>23.8949</v>
      </c>
      <c r="JV714">
        <v>18</v>
      </c>
      <c r="JW714">
        <v>480.882</v>
      </c>
      <c r="JX714">
        <v>441.89</v>
      </c>
      <c r="JY714">
        <v>19.9949</v>
      </c>
      <c r="JZ714">
        <v>29.2209</v>
      </c>
      <c r="KA714">
        <v>29.9997</v>
      </c>
      <c r="KB714">
        <v>28.9941</v>
      </c>
      <c r="KC714">
        <v>29.0762</v>
      </c>
      <c r="KD714">
        <v>22.7204</v>
      </c>
      <c r="KE714">
        <v>18.86</v>
      </c>
      <c r="KF714">
        <v>19.0997</v>
      </c>
      <c r="KG714">
        <v>20.0051</v>
      </c>
      <c r="KH714">
        <v>440.236</v>
      </c>
      <c r="KI714">
        <v>14.6331</v>
      </c>
      <c r="KJ714">
        <v>100.991</v>
      </c>
      <c r="KK714">
        <v>100.486</v>
      </c>
    </row>
    <row r="715" spans="1:297">
      <c r="A715">
        <v>699</v>
      </c>
      <c r="B715">
        <v>1761339799</v>
      </c>
      <c r="C715">
        <v>11758.40000009537</v>
      </c>
      <c r="D715" t="s">
        <v>1848</v>
      </c>
      <c r="E715" t="s">
        <v>1849</v>
      </c>
      <c r="F715">
        <v>5</v>
      </c>
      <c r="G715" t="s">
        <v>1797</v>
      </c>
      <c r="H715" t="s">
        <v>436</v>
      </c>
      <c r="I715">
        <v>1761339791.232143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433.9210339610238</v>
      </c>
      <c r="AK715">
        <v>423.9930060606064</v>
      </c>
      <c r="AL715">
        <v>0.8502900850375265</v>
      </c>
      <c r="AM715">
        <v>65.49498969428507</v>
      </c>
      <c r="AN715">
        <f>(AP715 - AO715 + DY715*1E3/(8.314*(EA715+273.15)) * AR715/DX715 * AQ715) * DX715/(100*DL715) * 1000/(1000 - AP715)</f>
        <v>0</v>
      </c>
      <c r="AO715">
        <v>14.71188374450064</v>
      </c>
      <c r="AP715">
        <v>16.43465212121212</v>
      </c>
      <c r="AQ715">
        <v>2.746733673330953E-06</v>
      </c>
      <c r="AR715">
        <v>115.5290524794666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1761339791.232143</v>
      </c>
      <c r="DR715">
        <v>414.0249285714285</v>
      </c>
      <c r="DS715">
        <v>423.1046071428571</v>
      </c>
      <c r="DT715">
        <v>16.42863214285714</v>
      </c>
      <c r="DU715">
        <v>14.72637142857143</v>
      </c>
      <c r="DV715">
        <v>413.4327857142857</v>
      </c>
      <c r="DW715">
        <v>16.29378571428572</v>
      </c>
      <c r="DX715">
        <v>500.0064285714285</v>
      </c>
      <c r="DY715">
        <v>90.04958928571428</v>
      </c>
      <c r="DZ715">
        <v>0.04958977857142856</v>
      </c>
      <c r="EA715">
        <v>23.72766785714285</v>
      </c>
      <c r="EB715">
        <v>23.98184642857142</v>
      </c>
      <c r="EC715">
        <v>999.9000000000002</v>
      </c>
      <c r="ED715">
        <v>0</v>
      </c>
      <c r="EE715">
        <v>0</v>
      </c>
      <c r="EF715">
        <v>10002.21</v>
      </c>
      <c r="EG715">
        <v>0</v>
      </c>
      <c r="EH715">
        <v>1125.355</v>
      </c>
      <c r="EI715">
        <v>-9.079668214285714</v>
      </c>
      <c r="EJ715">
        <v>420.9404642857144</v>
      </c>
      <c r="EK715">
        <v>429.4284285714287</v>
      </c>
      <c r="EL715">
        <v>1.70225</v>
      </c>
      <c r="EM715">
        <v>423.1046071428571</v>
      </c>
      <c r="EN715">
        <v>14.72637142857143</v>
      </c>
      <c r="EO715">
        <v>1.479391785714286</v>
      </c>
      <c r="EP715">
        <v>1.326104642857143</v>
      </c>
      <c r="EQ715">
        <v>12.75681071428572</v>
      </c>
      <c r="ER715">
        <v>11.09800714285714</v>
      </c>
      <c r="ES715">
        <v>1199.9675</v>
      </c>
      <c r="ET715">
        <v>0.9669960714285714</v>
      </c>
      <c r="EU715">
        <v>0.03300383214285715</v>
      </c>
      <c r="EV715">
        <v>0</v>
      </c>
      <c r="EW715">
        <v>1353.9075</v>
      </c>
      <c r="EX715">
        <v>5.000560000000001</v>
      </c>
      <c r="EY715">
        <v>16192.18928571429</v>
      </c>
      <c r="EZ715">
        <v>10316.53214285714</v>
      </c>
      <c r="FA715">
        <v>37.16278571428571</v>
      </c>
      <c r="FB715">
        <v>39.80985714285713</v>
      </c>
      <c r="FC715">
        <v>38.19824999999999</v>
      </c>
      <c r="FD715">
        <v>38.80782142857142</v>
      </c>
      <c r="FE715">
        <v>38.55328571428571</v>
      </c>
      <c r="FF715">
        <v>1155.5275</v>
      </c>
      <c r="FG715">
        <v>39.44</v>
      </c>
      <c r="FH715">
        <v>0</v>
      </c>
      <c r="FI715">
        <v>1761339835.4</v>
      </c>
      <c r="FJ715">
        <v>0</v>
      </c>
      <c r="FK715">
        <v>1353.91</v>
      </c>
      <c r="FL715">
        <v>1.729230769614011</v>
      </c>
      <c r="FM715">
        <v>23.75042736313321</v>
      </c>
      <c r="FN715">
        <v>16192.68076923077</v>
      </c>
      <c r="FO715">
        <v>15</v>
      </c>
      <c r="FP715">
        <v>0</v>
      </c>
      <c r="FQ715" t="s">
        <v>439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-8.096786341463414</v>
      </c>
      <c r="GD715">
        <v>-21.21274390243903</v>
      </c>
      <c r="GE715">
        <v>2.836595148822905</v>
      </c>
      <c r="GF715">
        <v>0</v>
      </c>
      <c r="GG715">
        <v>1353.788235294118</v>
      </c>
      <c r="GH715">
        <v>2.147899159621949</v>
      </c>
      <c r="GI715">
        <v>0.2727579252984922</v>
      </c>
      <c r="GJ715">
        <v>0</v>
      </c>
      <c r="GK715">
        <v>1.695073414634146</v>
      </c>
      <c r="GL715">
        <v>0.1503424390243968</v>
      </c>
      <c r="GM715">
        <v>0.01624132227732346</v>
      </c>
      <c r="GN715">
        <v>0</v>
      </c>
      <c r="GO715">
        <v>0</v>
      </c>
      <c r="GP715">
        <v>3</v>
      </c>
      <c r="GQ715" t="s">
        <v>497</v>
      </c>
      <c r="GR715">
        <v>3.12909</v>
      </c>
      <c r="GS715">
        <v>2.72716</v>
      </c>
      <c r="GT715">
        <v>0.08483</v>
      </c>
      <c r="GU715">
        <v>0.0881627</v>
      </c>
      <c r="GV715">
        <v>0.0814665</v>
      </c>
      <c r="GW715">
        <v>0.0756703</v>
      </c>
      <c r="GX715">
        <v>27467.9</v>
      </c>
      <c r="GY715">
        <v>26576.3</v>
      </c>
      <c r="GZ715">
        <v>30556.5</v>
      </c>
      <c r="HA715">
        <v>29401.5</v>
      </c>
      <c r="HB715">
        <v>38727.5</v>
      </c>
      <c r="HC715">
        <v>35760.5</v>
      </c>
      <c r="HD715">
        <v>46725.6</v>
      </c>
      <c r="HE715">
        <v>43684.6</v>
      </c>
      <c r="HF715">
        <v>1.82633</v>
      </c>
      <c r="HG715">
        <v>1.81142</v>
      </c>
      <c r="HH715">
        <v>0.0458024</v>
      </c>
      <c r="HI715">
        <v>0</v>
      </c>
      <c r="HJ715">
        <v>23.2233</v>
      </c>
      <c r="HK715">
        <v>999.9</v>
      </c>
      <c r="HL715">
        <v>32.1</v>
      </c>
      <c r="HM715">
        <v>32.9</v>
      </c>
      <c r="HN715">
        <v>17.9089</v>
      </c>
      <c r="HO715">
        <v>63.5912</v>
      </c>
      <c r="HP715">
        <v>19.363</v>
      </c>
      <c r="HQ715">
        <v>1</v>
      </c>
      <c r="HR715">
        <v>0.158448</v>
      </c>
      <c r="HS715">
        <v>2.59867</v>
      </c>
      <c r="HT715">
        <v>20.1874</v>
      </c>
      <c r="HU715">
        <v>5.22702</v>
      </c>
      <c r="HV715">
        <v>11.974</v>
      </c>
      <c r="HW715">
        <v>4.9709</v>
      </c>
      <c r="HX715">
        <v>3.28958</v>
      </c>
      <c r="HY715">
        <v>9999</v>
      </c>
      <c r="HZ715">
        <v>9999</v>
      </c>
      <c r="IA715">
        <v>9999</v>
      </c>
      <c r="IB715">
        <v>999.9</v>
      </c>
      <c r="IC715">
        <v>4.97296</v>
      </c>
      <c r="ID715">
        <v>1.87745</v>
      </c>
      <c r="IE715">
        <v>1.87549</v>
      </c>
      <c r="IF715">
        <v>1.87837</v>
      </c>
      <c r="IG715">
        <v>1.87503</v>
      </c>
      <c r="IH715">
        <v>1.87865</v>
      </c>
      <c r="II715">
        <v>1.87576</v>
      </c>
      <c r="IJ715">
        <v>1.87692</v>
      </c>
      <c r="IK715">
        <v>0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0.597</v>
      </c>
      <c r="IY715">
        <v>0.135</v>
      </c>
      <c r="IZ715">
        <v>-0.1194416370607354</v>
      </c>
      <c r="JA715">
        <v>0.002211305909277446</v>
      </c>
      <c r="JB715">
        <v>-1.416678044876584E-06</v>
      </c>
      <c r="JC715">
        <v>5.589822708492042E-10</v>
      </c>
      <c r="JD715">
        <v>-0.0366444106193515</v>
      </c>
      <c r="JE715">
        <v>-0.003883289402147765</v>
      </c>
      <c r="JF715">
        <v>0.001294046794190009</v>
      </c>
      <c r="JG715">
        <v>-2.515066912705432E-05</v>
      </c>
      <c r="JH715">
        <v>14</v>
      </c>
      <c r="JI715">
        <v>2052</v>
      </c>
      <c r="JJ715">
        <v>1</v>
      </c>
      <c r="JK715">
        <v>21</v>
      </c>
      <c r="JL715">
        <v>29355663.3</v>
      </c>
      <c r="JM715">
        <v>29355663.3</v>
      </c>
      <c r="JN715">
        <v>1.16211</v>
      </c>
      <c r="JO715">
        <v>2.55005</v>
      </c>
      <c r="JP715">
        <v>1.39893</v>
      </c>
      <c r="JQ715">
        <v>2.32544</v>
      </c>
      <c r="JR715">
        <v>1.44897</v>
      </c>
      <c r="JS715">
        <v>2.59644</v>
      </c>
      <c r="JT715">
        <v>38.3056</v>
      </c>
      <c r="JU715">
        <v>23.9036</v>
      </c>
      <c r="JV715">
        <v>18</v>
      </c>
      <c r="JW715">
        <v>481.05</v>
      </c>
      <c r="JX715">
        <v>441.847</v>
      </c>
      <c r="JY715">
        <v>20.0062</v>
      </c>
      <c r="JZ715">
        <v>29.2169</v>
      </c>
      <c r="KA715">
        <v>29.9998</v>
      </c>
      <c r="KB715">
        <v>28.9903</v>
      </c>
      <c r="KC715">
        <v>29.0724</v>
      </c>
      <c r="KD715">
        <v>23.4064</v>
      </c>
      <c r="KE715">
        <v>19.1325</v>
      </c>
      <c r="KF715">
        <v>19.0997</v>
      </c>
      <c r="KG715">
        <v>20.0198</v>
      </c>
      <c r="KH715">
        <v>460.289</v>
      </c>
      <c r="KI715">
        <v>14.6147</v>
      </c>
      <c r="KJ715">
        <v>100.994</v>
      </c>
      <c r="KK715">
        <v>100.486</v>
      </c>
    </row>
    <row r="716" spans="1:297">
      <c r="A716">
        <v>700</v>
      </c>
      <c r="B716">
        <v>1761339804</v>
      </c>
      <c r="C716">
        <v>11763.40000009537</v>
      </c>
      <c r="D716" t="s">
        <v>1850</v>
      </c>
      <c r="E716" t="s">
        <v>1851</v>
      </c>
      <c r="F716">
        <v>5</v>
      </c>
      <c r="G716" t="s">
        <v>1797</v>
      </c>
      <c r="H716" t="s">
        <v>436</v>
      </c>
      <c r="I716">
        <v>1761339796.5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448.9107036282319</v>
      </c>
      <c r="AK716">
        <v>433.3437696969697</v>
      </c>
      <c r="AL716">
        <v>2.010231064201804</v>
      </c>
      <c r="AM716">
        <v>65.49498969428507</v>
      </c>
      <c r="AN716">
        <f>(AP716 - AO716 + DY716*1E3/(8.314*(EA716+273.15)) * AR716/DX716 * AQ716) * DX716/(100*DL716) * 1000/(1000 - AP716)</f>
        <v>0</v>
      </c>
      <c r="AO716">
        <v>14.69587795071066</v>
      </c>
      <c r="AP716">
        <v>16.43547515151515</v>
      </c>
      <c r="AQ716">
        <v>1.264891151381433E-06</v>
      </c>
      <c r="AR716">
        <v>115.5290524794666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1761339796.5</v>
      </c>
      <c r="DR716">
        <v>416.9305185185186</v>
      </c>
      <c r="DS716">
        <v>431.189888888889</v>
      </c>
      <c r="DT716">
        <v>16.43295555555556</v>
      </c>
      <c r="DU716">
        <v>14.70962962962963</v>
      </c>
      <c r="DV716">
        <v>416.3345925925926</v>
      </c>
      <c r="DW716">
        <v>16.29804444444444</v>
      </c>
      <c r="DX716">
        <v>499.9575185185186</v>
      </c>
      <c r="DY716">
        <v>90.04996666666668</v>
      </c>
      <c r="DZ716">
        <v>0.04927521481481482</v>
      </c>
      <c r="EA716">
        <v>23.72883333333333</v>
      </c>
      <c r="EB716">
        <v>23.97998888888889</v>
      </c>
      <c r="EC716">
        <v>999.9000000000001</v>
      </c>
      <c r="ED716">
        <v>0</v>
      </c>
      <c r="EE716">
        <v>0</v>
      </c>
      <c r="EF716">
        <v>9995.408518518518</v>
      </c>
      <c r="EG716">
        <v>0</v>
      </c>
      <c r="EH716">
        <v>1125.377407407407</v>
      </c>
      <c r="EI716">
        <v>-14.25929333333333</v>
      </c>
      <c r="EJ716">
        <v>423.8965185185185</v>
      </c>
      <c r="EK716">
        <v>437.6269259259259</v>
      </c>
      <c r="EL716">
        <v>1.723329259259259</v>
      </c>
      <c r="EM716">
        <v>431.189888888889</v>
      </c>
      <c r="EN716">
        <v>14.70962962962963</v>
      </c>
      <c r="EO716">
        <v>1.479788518518519</v>
      </c>
      <c r="EP716">
        <v>1.324602222222222</v>
      </c>
      <c r="EQ716">
        <v>12.7609037037037</v>
      </c>
      <c r="ER716">
        <v>11.08092222222222</v>
      </c>
      <c r="ES716">
        <v>1199.985925925926</v>
      </c>
      <c r="ET716">
        <v>0.9669964074074073</v>
      </c>
      <c r="EU716">
        <v>0.03300344074074074</v>
      </c>
      <c r="EV716">
        <v>0</v>
      </c>
      <c r="EW716">
        <v>1354.095555555556</v>
      </c>
      <c r="EX716">
        <v>5.000560000000001</v>
      </c>
      <c r="EY716">
        <v>16194.47037037037</v>
      </c>
      <c r="EZ716">
        <v>10316.68518518518</v>
      </c>
      <c r="FA716">
        <v>37.14796296296296</v>
      </c>
      <c r="FB716">
        <v>39.79822222222222</v>
      </c>
      <c r="FC716">
        <v>38.22648148148148</v>
      </c>
      <c r="FD716">
        <v>38.81233333333333</v>
      </c>
      <c r="FE716">
        <v>38.53914814814815</v>
      </c>
      <c r="FF716">
        <v>1155.545925925926</v>
      </c>
      <c r="FG716">
        <v>39.44</v>
      </c>
      <c r="FH716">
        <v>0</v>
      </c>
      <c r="FI716">
        <v>1761339840.2</v>
      </c>
      <c r="FJ716">
        <v>0</v>
      </c>
      <c r="FK716">
        <v>1354.079615384615</v>
      </c>
      <c r="FL716">
        <v>1.242735031599723</v>
      </c>
      <c r="FM716">
        <v>21.07008558434152</v>
      </c>
      <c r="FN716">
        <v>16194.74230769231</v>
      </c>
      <c r="FO716">
        <v>15</v>
      </c>
      <c r="FP716">
        <v>0</v>
      </c>
      <c r="FQ716" t="s">
        <v>439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-12.119723</v>
      </c>
      <c r="GD716">
        <v>-60.82008045028142</v>
      </c>
      <c r="GE716">
        <v>6.260377887982163</v>
      </c>
      <c r="GF716">
        <v>0</v>
      </c>
      <c r="GG716">
        <v>1353.973823529412</v>
      </c>
      <c r="GH716">
        <v>1.881894573637639</v>
      </c>
      <c r="GI716">
        <v>0.2635171018658504</v>
      </c>
      <c r="GJ716">
        <v>0</v>
      </c>
      <c r="GK716">
        <v>1.7132205</v>
      </c>
      <c r="GL716">
        <v>0.2515145966228846</v>
      </c>
      <c r="GM716">
        <v>0.02501627629664334</v>
      </c>
      <c r="GN716">
        <v>0</v>
      </c>
      <c r="GO716">
        <v>0</v>
      </c>
      <c r="GP716">
        <v>3</v>
      </c>
      <c r="GQ716" t="s">
        <v>497</v>
      </c>
      <c r="GR716">
        <v>3.12904</v>
      </c>
      <c r="GS716">
        <v>2.7271</v>
      </c>
      <c r="GT716">
        <v>0.0863048</v>
      </c>
      <c r="GU716">
        <v>0.0905523</v>
      </c>
      <c r="GV716">
        <v>0.0814608</v>
      </c>
      <c r="GW716">
        <v>0.0755048</v>
      </c>
      <c r="GX716">
        <v>27423.8</v>
      </c>
      <c r="GY716">
        <v>26506.5</v>
      </c>
      <c r="GZ716">
        <v>30556.6</v>
      </c>
      <c r="HA716">
        <v>29401.3</v>
      </c>
      <c r="HB716">
        <v>38728.1</v>
      </c>
      <c r="HC716">
        <v>35767.2</v>
      </c>
      <c r="HD716">
        <v>46726</v>
      </c>
      <c r="HE716">
        <v>43684.7</v>
      </c>
      <c r="HF716">
        <v>1.82612</v>
      </c>
      <c r="HG716">
        <v>1.81157</v>
      </c>
      <c r="HH716">
        <v>0.0461228</v>
      </c>
      <c r="HI716">
        <v>0</v>
      </c>
      <c r="HJ716">
        <v>23.2209</v>
      </c>
      <c r="HK716">
        <v>999.9</v>
      </c>
      <c r="HL716">
        <v>32.1</v>
      </c>
      <c r="HM716">
        <v>32.9</v>
      </c>
      <c r="HN716">
        <v>17.9113</v>
      </c>
      <c r="HO716">
        <v>63.3012</v>
      </c>
      <c r="HP716">
        <v>19.375</v>
      </c>
      <c r="HQ716">
        <v>1</v>
      </c>
      <c r="HR716">
        <v>0.157693</v>
      </c>
      <c r="HS716">
        <v>2.57287</v>
      </c>
      <c r="HT716">
        <v>20.1879</v>
      </c>
      <c r="HU716">
        <v>5.22822</v>
      </c>
      <c r="HV716">
        <v>11.974</v>
      </c>
      <c r="HW716">
        <v>4.9709</v>
      </c>
      <c r="HX716">
        <v>3.28975</v>
      </c>
      <c r="HY716">
        <v>9999</v>
      </c>
      <c r="HZ716">
        <v>9999</v>
      </c>
      <c r="IA716">
        <v>9999</v>
      </c>
      <c r="IB716">
        <v>999.9</v>
      </c>
      <c r="IC716">
        <v>4.97296</v>
      </c>
      <c r="ID716">
        <v>1.87746</v>
      </c>
      <c r="IE716">
        <v>1.87558</v>
      </c>
      <c r="IF716">
        <v>1.87837</v>
      </c>
      <c r="IG716">
        <v>1.87507</v>
      </c>
      <c r="IH716">
        <v>1.87866</v>
      </c>
      <c r="II716">
        <v>1.87576</v>
      </c>
      <c r="IJ716">
        <v>1.87695</v>
      </c>
      <c r="IK716">
        <v>0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0.61</v>
      </c>
      <c r="IY716">
        <v>0.135</v>
      </c>
      <c r="IZ716">
        <v>-0.1194416370607354</v>
      </c>
      <c r="JA716">
        <v>0.002211305909277446</v>
      </c>
      <c r="JB716">
        <v>-1.416678044876584E-06</v>
      </c>
      <c r="JC716">
        <v>5.589822708492042E-10</v>
      </c>
      <c r="JD716">
        <v>-0.0366444106193515</v>
      </c>
      <c r="JE716">
        <v>-0.003883289402147765</v>
      </c>
      <c r="JF716">
        <v>0.001294046794190009</v>
      </c>
      <c r="JG716">
        <v>-2.515066912705432E-05</v>
      </c>
      <c r="JH716">
        <v>14</v>
      </c>
      <c r="JI716">
        <v>2052</v>
      </c>
      <c r="JJ716">
        <v>1</v>
      </c>
      <c r="JK716">
        <v>21</v>
      </c>
      <c r="JL716">
        <v>29355663.4</v>
      </c>
      <c r="JM716">
        <v>29355663.4</v>
      </c>
      <c r="JN716">
        <v>1.19751</v>
      </c>
      <c r="JO716">
        <v>2.55249</v>
      </c>
      <c r="JP716">
        <v>1.39893</v>
      </c>
      <c r="JQ716">
        <v>2.32544</v>
      </c>
      <c r="JR716">
        <v>1.44897</v>
      </c>
      <c r="JS716">
        <v>2.61963</v>
      </c>
      <c r="JT716">
        <v>38.3056</v>
      </c>
      <c r="JU716">
        <v>23.8949</v>
      </c>
      <c r="JV716">
        <v>18</v>
      </c>
      <c r="JW716">
        <v>480.92</v>
      </c>
      <c r="JX716">
        <v>441.915</v>
      </c>
      <c r="JY716">
        <v>20.0178</v>
      </c>
      <c r="JZ716">
        <v>29.2126</v>
      </c>
      <c r="KA716">
        <v>29.9995</v>
      </c>
      <c r="KB716">
        <v>28.9873</v>
      </c>
      <c r="KC716">
        <v>29.0691</v>
      </c>
      <c r="KD716">
        <v>24.059</v>
      </c>
      <c r="KE716">
        <v>19.1325</v>
      </c>
      <c r="KF716">
        <v>19.0997</v>
      </c>
      <c r="KG716">
        <v>20.0367</v>
      </c>
      <c r="KH716">
        <v>473.673</v>
      </c>
      <c r="KI716">
        <v>14.5988</v>
      </c>
      <c r="KJ716">
        <v>100.994</v>
      </c>
      <c r="KK716">
        <v>100.486</v>
      </c>
    </row>
    <row r="717" spans="1:297">
      <c r="A717">
        <v>701</v>
      </c>
      <c r="B717">
        <v>1761339809</v>
      </c>
      <c r="C717">
        <v>11768.40000009537</v>
      </c>
      <c r="D717" t="s">
        <v>1852</v>
      </c>
      <c r="E717" t="s">
        <v>1853</v>
      </c>
      <c r="F717">
        <v>5</v>
      </c>
      <c r="G717" t="s">
        <v>1797</v>
      </c>
      <c r="H717" t="s">
        <v>436</v>
      </c>
      <c r="I717">
        <v>1761339801.214286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465.3524093652199</v>
      </c>
      <c r="AK717">
        <v>446.3867272727271</v>
      </c>
      <c r="AL717">
        <v>2.683444419820138</v>
      </c>
      <c r="AM717">
        <v>65.49498969428507</v>
      </c>
      <c r="AN717">
        <f>(AP717 - AO717 + DY717*1E3/(8.314*(EA717+273.15)) * AR717/DX717 * AQ717) * DX717/(100*DL717) * 1000/(1000 - AP717)</f>
        <v>0</v>
      </c>
      <c r="AO717">
        <v>14.63972992415044</v>
      </c>
      <c r="AP717">
        <v>16.4234006060606</v>
      </c>
      <c r="AQ717">
        <v>-5.631666848093391E-06</v>
      </c>
      <c r="AR717">
        <v>115.5290524794666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1761339801.214286</v>
      </c>
      <c r="DR717">
        <v>423.2938571428572</v>
      </c>
      <c r="DS717">
        <v>443.5944285714286</v>
      </c>
      <c r="DT717">
        <v>16.4326</v>
      </c>
      <c r="DU717">
        <v>14.68025714285714</v>
      </c>
      <c r="DV717">
        <v>422.6895</v>
      </c>
      <c r="DW717">
        <v>16.29768928571429</v>
      </c>
      <c r="DX717">
        <v>500.0098928571428</v>
      </c>
      <c r="DY717">
        <v>90.04917500000001</v>
      </c>
      <c r="DZ717">
        <v>0.04922293928571429</v>
      </c>
      <c r="EA717">
        <v>23.729925</v>
      </c>
      <c r="EB717">
        <v>23.98019642857142</v>
      </c>
      <c r="EC717">
        <v>999.9000000000002</v>
      </c>
      <c r="ED717">
        <v>0</v>
      </c>
      <c r="EE717">
        <v>0</v>
      </c>
      <c r="EF717">
        <v>10005.86142857143</v>
      </c>
      <c r="EG717">
        <v>0</v>
      </c>
      <c r="EH717">
        <v>1125.388214285715</v>
      </c>
      <c r="EI717">
        <v>-20.30051428571429</v>
      </c>
      <c r="EJ717">
        <v>430.3658928571428</v>
      </c>
      <c r="EK717">
        <v>450.2029642857142</v>
      </c>
      <c r="EL717">
        <v>1.752344642857143</v>
      </c>
      <c r="EM717">
        <v>443.5944285714286</v>
      </c>
      <c r="EN717">
        <v>14.68025714285714</v>
      </c>
      <c r="EO717">
        <v>1.479742142857143</v>
      </c>
      <c r="EP717">
        <v>1.321945357142857</v>
      </c>
      <c r="EQ717">
        <v>12.76043214285714</v>
      </c>
      <c r="ER717">
        <v>11.05066428571429</v>
      </c>
      <c r="ES717">
        <v>1199.996785714286</v>
      </c>
      <c r="ET717">
        <v>0.9669966071428571</v>
      </c>
      <c r="EU717">
        <v>0.03300324285714286</v>
      </c>
      <c r="EV717">
        <v>0</v>
      </c>
      <c r="EW717">
        <v>1354.107142857143</v>
      </c>
      <c r="EX717">
        <v>5.000560000000001</v>
      </c>
      <c r="EY717">
        <v>16195.78571428572</v>
      </c>
      <c r="EZ717">
        <v>10316.77857142857</v>
      </c>
      <c r="FA717">
        <v>37.14935714285713</v>
      </c>
      <c r="FB717">
        <v>39.79428571428571</v>
      </c>
      <c r="FC717">
        <v>38.22064285714286</v>
      </c>
      <c r="FD717">
        <v>38.81460714285714</v>
      </c>
      <c r="FE717">
        <v>38.52889285714286</v>
      </c>
      <c r="FF717">
        <v>1155.556785714286</v>
      </c>
      <c r="FG717">
        <v>39.44</v>
      </c>
      <c r="FH717">
        <v>0</v>
      </c>
      <c r="FI717">
        <v>1761339845</v>
      </c>
      <c r="FJ717">
        <v>0</v>
      </c>
      <c r="FK717">
        <v>1354.125384615385</v>
      </c>
      <c r="FL717">
        <v>1.284102548604358</v>
      </c>
      <c r="FM717">
        <v>11.49059839469293</v>
      </c>
      <c r="FN717">
        <v>16195.77307692308</v>
      </c>
      <c r="FO717">
        <v>15</v>
      </c>
      <c r="FP717">
        <v>0</v>
      </c>
      <c r="FQ717" t="s">
        <v>439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-17.06096075</v>
      </c>
      <c r="GD717">
        <v>-78.17342645403377</v>
      </c>
      <c r="GE717">
        <v>7.600165253874216</v>
      </c>
      <c r="GF717">
        <v>0</v>
      </c>
      <c r="GG717">
        <v>1354.082941176471</v>
      </c>
      <c r="GH717">
        <v>1.022154310043107</v>
      </c>
      <c r="GI717">
        <v>0.2194850847373158</v>
      </c>
      <c r="GJ717">
        <v>0</v>
      </c>
      <c r="GK717">
        <v>1.73852625</v>
      </c>
      <c r="GL717">
        <v>0.3537812757973666</v>
      </c>
      <c r="GM717">
        <v>0.03465457853498582</v>
      </c>
      <c r="GN717">
        <v>0</v>
      </c>
      <c r="GO717">
        <v>0</v>
      </c>
      <c r="GP717">
        <v>3</v>
      </c>
      <c r="GQ717" t="s">
        <v>497</v>
      </c>
      <c r="GR717">
        <v>3.12933</v>
      </c>
      <c r="GS717">
        <v>2.72706</v>
      </c>
      <c r="GT717">
        <v>0.0882785</v>
      </c>
      <c r="GU717">
        <v>0.09301130000000001</v>
      </c>
      <c r="GV717">
        <v>0.0814185</v>
      </c>
      <c r="GW717">
        <v>0.07541639999999999</v>
      </c>
      <c r="GX717">
        <v>27365.2</v>
      </c>
      <c r="GY717">
        <v>26435.7</v>
      </c>
      <c r="GZ717">
        <v>30557.4</v>
      </c>
      <c r="HA717">
        <v>29402.3</v>
      </c>
      <c r="HB717">
        <v>38731.2</v>
      </c>
      <c r="HC717">
        <v>35771.7</v>
      </c>
      <c r="HD717">
        <v>46727.4</v>
      </c>
      <c r="HE717">
        <v>43685.7</v>
      </c>
      <c r="HF717">
        <v>1.82677</v>
      </c>
      <c r="HG717">
        <v>1.8114</v>
      </c>
      <c r="HH717">
        <v>0.0465102</v>
      </c>
      <c r="HI717">
        <v>0</v>
      </c>
      <c r="HJ717">
        <v>23.2184</v>
      </c>
      <c r="HK717">
        <v>999.9</v>
      </c>
      <c r="HL717">
        <v>32.1</v>
      </c>
      <c r="HM717">
        <v>32.9</v>
      </c>
      <c r="HN717">
        <v>17.9076</v>
      </c>
      <c r="HO717">
        <v>63.2512</v>
      </c>
      <c r="HP717">
        <v>19.1947</v>
      </c>
      <c r="HQ717">
        <v>1</v>
      </c>
      <c r="HR717">
        <v>0.157195</v>
      </c>
      <c r="HS717">
        <v>2.55042</v>
      </c>
      <c r="HT717">
        <v>20.1884</v>
      </c>
      <c r="HU717">
        <v>5.22717</v>
      </c>
      <c r="HV717">
        <v>11.974</v>
      </c>
      <c r="HW717">
        <v>4.9704</v>
      </c>
      <c r="HX717">
        <v>3.28965</v>
      </c>
      <c r="HY717">
        <v>9999</v>
      </c>
      <c r="HZ717">
        <v>9999</v>
      </c>
      <c r="IA717">
        <v>9999</v>
      </c>
      <c r="IB717">
        <v>999.9</v>
      </c>
      <c r="IC717">
        <v>4.97294</v>
      </c>
      <c r="ID717">
        <v>1.87746</v>
      </c>
      <c r="IE717">
        <v>1.87557</v>
      </c>
      <c r="IF717">
        <v>1.87838</v>
      </c>
      <c r="IG717">
        <v>1.87505</v>
      </c>
      <c r="IH717">
        <v>1.87866</v>
      </c>
      <c r="II717">
        <v>1.87576</v>
      </c>
      <c r="IJ717">
        <v>1.87693</v>
      </c>
      <c r="IK717">
        <v>0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0.626</v>
      </c>
      <c r="IY717">
        <v>0.1347</v>
      </c>
      <c r="IZ717">
        <v>-0.1194416370607354</v>
      </c>
      <c r="JA717">
        <v>0.002211305909277446</v>
      </c>
      <c r="JB717">
        <v>-1.416678044876584E-06</v>
      </c>
      <c r="JC717">
        <v>5.589822708492042E-10</v>
      </c>
      <c r="JD717">
        <v>-0.0366444106193515</v>
      </c>
      <c r="JE717">
        <v>-0.003883289402147765</v>
      </c>
      <c r="JF717">
        <v>0.001294046794190009</v>
      </c>
      <c r="JG717">
        <v>-2.515066912705432E-05</v>
      </c>
      <c r="JH717">
        <v>14</v>
      </c>
      <c r="JI717">
        <v>2052</v>
      </c>
      <c r="JJ717">
        <v>1</v>
      </c>
      <c r="JK717">
        <v>21</v>
      </c>
      <c r="JL717">
        <v>29355663.5</v>
      </c>
      <c r="JM717">
        <v>29355663.5</v>
      </c>
      <c r="JN717">
        <v>1.23047</v>
      </c>
      <c r="JO717">
        <v>2.55493</v>
      </c>
      <c r="JP717">
        <v>1.39893</v>
      </c>
      <c r="JQ717">
        <v>2.32544</v>
      </c>
      <c r="JR717">
        <v>1.44897</v>
      </c>
      <c r="JS717">
        <v>2.61475</v>
      </c>
      <c r="JT717">
        <v>38.2812</v>
      </c>
      <c r="JU717">
        <v>23.8949</v>
      </c>
      <c r="JV717">
        <v>18</v>
      </c>
      <c r="JW717">
        <v>481.253</v>
      </c>
      <c r="JX717">
        <v>441.781</v>
      </c>
      <c r="JY717">
        <v>20.0345</v>
      </c>
      <c r="JZ717">
        <v>29.2084</v>
      </c>
      <c r="KA717">
        <v>29.9996</v>
      </c>
      <c r="KB717">
        <v>28.9835</v>
      </c>
      <c r="KC717">
        <v>29.0656</v>
      </c>
      <c r="KD717">
        <v>24.7745</v>
      </c>
      <c r="KE717">
        <v>19.1325</v>
      </c>
      <c r="KF717">
        <v>19.0997</v>
      </c>
      <c r="KG717">
        <v>20.0473</v>
      </c>
      <c r="KH717">
        <v>493.728</v>
      </c>
      <c r="KI717">
        <v>14.5895</v>
      </c>
      <c r="KJ717">
        <v>100.997</v>
      </c>
      <c r="KK717">
        <v>100.489</v>
      </c>
    </row>
    <row r="718" spans="1:297">
      <c r="A718">
        <v>702</v>
      </c>
      <c r="B718">
        <v>1761339814</v>
      </c>
      <c r="C718">
        <v>11773.40000009537</v>
      </c>
      <c r="D718" t="s">
        <v>1854</v>
      </c>
      <c r="E718" t="s">
        <v>1855</v>
      </c>
      <c r="F718">
        <v>5</v>
      </c>
      <c r="G718" t="s">
        <v>1797</v>
      </c>
      <c r="H718" t="s">
        <v>436</v>
      </c>
      <c r="I718">
        <v>1761339806.5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482.3400690309743</v>
      </c>
      <c r="AK718">
        <v>461.5067575757573</v>
      </c>
      <c r="AL718">
        <v>3.076469282738948</v>
      </c>
      <c r="AM718">
        <v>65.49498969428507</v>
      </c>
      <c r="AN718">
        <f>(AP718 - AO718 + DY718*1E3/(8.314*(EA718+273.15)) * AR718/DX718 * AQ718) * DX718/(100*DL718) * 1000/(1000 - AP718)</f>
        <v>0</v>
      </c>
      <c r="AO718">
        <v>14.63172193574958</v>
      </c>
      <c r="AP718">
        <v>16.41864</v>
      </c>
      <c r="AQ718">
        <v>-2.667817484082512E-06</v>
      </c>
      <c r="AR718">
        <v>115.5290524794666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1761339806.5</v>
      </c>
      <c r="DR718">
        <v>434.545962962963</v>
      </c>
      <c r="DS718">
        <v>460.3674444444444</v>
      </c>
      <c r="DT718">
        <v>16.4275962962963</v>
      </c>
      <c r="DU718">
        <v>14.65256296296296</v>
      </c>
      <c r="DV718">
        <v>433.9270000000001</v>
      </c>
      <c r="DW718">
        <v>16.29278148148148</v>
      </c>
      <c r="DX718">
        <v>500.0254444444445</v>
      </c>
      <c r="DY718">
        <v>90.04764444444444</v>
      </c>
      <c r="DZ718">
        <v>0.04919506666666668</v>
      </c>
      <c r="EA718">
        <v>23.7313962962963</v>
      </c>
      <c r="EB718">
        <v>23.98131851851852</v>
      </c>
      <c r="EC718">
        <v>999.9000000000001</v>
      </c>
      <c r="ED718">
        <v>0</v>
      </c>
      <c r="EE718">
        <v>0</v>
      </c>
      <c r="EF718">
        <v>10006.30888888889</v>
      </c>
      <c r="EG718">
        <v>0</v>
      </c>
      <c r="EH718">
        <v>1125.402962962963</v>
      </c>
      <c r="EI718">
        <v>-25.82145925925926</v>
      </c>
      <c r="EJ718">
        <v>441.8036666666667</v>
      </c>
      <c r="EK718">
        <v>467.212962962963</v>
      </c>
      <c r="EL718">
        <v>1.775042962962963</v>
      </c>
      <c r="EM718">
        <v>460.3674444444444</v>
      </c>
      <c r="EN718">
        <v>14.65256296296296</v>
      </c>
      <c r="EO718">
        <v>1.479266296296296</v>
      </c>
      <c r="EP718">
        <v>1.319428518518518</v>
      </c>
      <c r="EQ718">
        <v>12.75552592592593</v>
      </c>
      <c r="ER718">
        <v>11.02197407407407</v>
      </c>
      <c r="ES718">
        <v>1200.002222222222</v>
      </c>
      <c r="ET718">
        <v>0.9669966296296295</v>
      </c>
      <c r="EU718">
        <v>0.03300315555555556</v>
      </c>
      <c r="EV718">
        <v>0</v>
      </c>
      <c r="EW718">
        <v>1354.217037037037</v>
      </c>
      <c r="EX718">
        <v>5.000560000000001</v>
      </c>
      <c r="EY718">
        <v>16196.37407407408</v>
      </c>
      <c r="EZ718">
        <v>10316.81481481482</v>
      </c>
      <c r="FA718">
        <v>37.1757037037037</v>
      </c>
      <c r="FB718">
        <v>39.78903703703703</v>
      </c>
      <c r="FC718">
        <v>38.25892592592592</v>
      </c>
      <c r="FD718">
        <v>38.80307407407408</v>
      </c>
      <c r="FE718">
        <v>38.51603703703704</v>
      </c>
      <c r="FF718">
        <v>1155.562222222222</v>
      </c>
      <c r="FG718">
        <v>39.44</v>
      </c>
      <c r="FH718">
        <v>0</v>
      </c>
      <c r="FI718">
        <v>1761339850.4</v>
      </c>
      <c r="FJ718">
        <v>0</v>
      </c>
      <c r="FK718">
        <v>1354.2316</v>
      </c>
      <c r="FL718">
        <v>0.3499999866436199</v>
      </c>
      <c r="FM718">
        <v>-0.107692264560932</v>
      </c>
      <c r="FN718">
        <v>16196.548</v>
      </c>
      <c r="FO718">
        <v>15</v>
      </c>
      <c r="FP718">
        <v>0</v>
      </c>
      <c r="FQ718" t="s">
        <v>439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-21.68547975609756</v>
      </c>
      <c r="GD718">
        <v>-66.20691888501746</v>
      </c>
      <c r="GE718">
        <v>6.725142626241482</v>
      </c>
      <c r="GF718">
        <v>0</v>
      </c>
      <c r="GG718">
        <v>1354.153529411765</v>
      </c>
      <c r="GH718">
        <v>1.202750185830621</v>
      </c>
      <c r="GI718">
        <v>0.2155960595643161</v>
      </c>
      <c r="GJ718">
        <v>0</v>
      </c>
      <c r="GK718">
        <v>1.758063658536585</v>
      </c>
      <c r="GL718">
        <v>0.2968020209059242</v>
      </c>
      <c r="GM718">
        <v>0.03089833058526907</v>
      </c>
      <c r="GN718">
        <v>0</v>
      </c>
      <c r="GO718">
        <v>0</v>
      </c>
      <c r="GP718">
        <v>3</v>
      </c>
      <c r="GQ718" t="s">
        <v>497</v>
      </c>
      <c r="GR718">
        <v>3.1293</v>
      </c>
      <c r="GS718">
        <v>2.72683</v>
      </c>
      <c r="GT718">
        <v>0.0905125</v>
      </c>
      <c r="GU718">
        <v>0.09544560000000001</v>
      </c>
      <c r="GV718">
        <v>0.0814049</v>
      </c>
      <c r="GW718">
        <v>0.07541100000000001</v>
      </c>
      <c r="GX718">
        <v>27298.5</v>
      </c>
      <c r="GY718">
        <v>26365.1</v>
      </c>
      <c r="GZ718">
        <v>30557.7</v>
      </c>
      <c r="HA718">
        <v>29402.7</v>
      </c>
      <c r="HB718">
        <v>38732.4</v>
      </c>
      <c r="HC718">
        <v>35772.6</v>
      </c>
      <c r="HD718">
        <v>46727.9</v>
      </c>
      <c r="HE718">
        <v>43686.4</v>
      </c>
      <c r="HF718">
        <v>1.82675</v>
      </c>
      <c r="HG718">
        <v>1.8113</v>
      </c>
      <c r="HH718">
        <v>0.0466295</v>
      </c>
      <c r="HI718">
        <v>0</v>
      </c>
      <c r="HJ718">
        <v>23.2158</v>
      </c>
      <c r="HK718">
        <v>999.9</v>
      </c>
      <c r="HL718">
        <v>32.1</v>
      </c>
      <c r="HM718">
        <v>32.9</v>
      </c>
      <c r="HN718">
        <v>17.9083</v>
      </c>
      <c r="HO718">
        <v>63.5612</v>
      </c>
      <c r="HP718">
        <v>19.1066</v>
      </c>
      <c r="HQ718">
        <v>1</v>
      </c>
      <c r="HR718">
        <v>0.157096</v>
      </c>
      <c r="HS718">
        <v>2.557</v>
      </c>
      <c r="HT718">
        <v>20.188</v>
      </c>
      <c r="HU718">
        <v>5.22672</v>
      </c>
      <c r="HV718">
        <v>11.974</v>
      </c>
      <c r="HW718">
        <v>4.97015</v>
      </c>
      <c r="HX718">
        <v>3.28958</v>
      </c>
      <c r="HY718">
        <v>9999</v>
      </c>
      <c r="HZ718">
        <v>9999</v>
      </c>
      <c r="IA718">
        <v>9999</v>
      </c>
      <c r="IB718">
        <v>999.9</v>
      </c>
      <c r="IC718">
        <v>4.97292</v>
      </c>
      <c r="ID718">
        <v>1.87744</v>
      </c>
      <c r="IE718">
        <v>1.87558</v>
      </c>
      <c r="IF718">
        <v>1.87837</v>
      </c>
      <c r="IG718">
        <v>1.87503</v>
      </c>
      <c r="IH718">
        <v>1.87866</v>
      </c>
      <c r="II718">
        <v>1.87576</v>
      </c>
      <c r="IJ718">
        <v>1.87694</v>
      </c>
      <c r="IK718">
        <v>0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0.646</v>
      </c>
      <c r="IY718">
        <v>0.1346</v>
      </c>
      <c r="IZ718">
        <v>-0.1194416370607354</v>
      </c>
      <c r="JA718">
        <v>0.002211305909277446</v>
      </c>
      <c r="JB718">
        <v>-1.416678044876584E-06</v>
      </c>
      <c r="JC718">
        <v>5.589822708492042E-10</v>
      </c>
      <c r="JD718">
        <v>-0.0366444106193515</v>
      </c>
      <c r="JE718">
        <v>-0.003883289402147765</v>
      </c>
      <c r="JF718">
        <v>0.001294046794190009</v>
      </c>
      <c r="JG718">
        <v>-2.515066912705432E-05</v>
      </c>
      <c r="JH718">
        <v>14</v>
      </c>
      <c r="JI718">
        <v>2052</v>
      </c>
      <c r="JJ718">
        <v>1</v>
      </c>
      <c r="JK718">
        <v>21</v>
      </c>
      <c r="JL718">
        <v>29355663.6</v>
      </c>
      <c r="JM718">
        <v>29355663.6</v>
      </c>
      <c r="JN718">
        <v>1.26709</v>
      </c>
      <c r="JO718">
        <v>2.55493</v>
      </c>
      <c r="JP718">
        <v>1.39893</v>
      </c>
      <c r="JQ718">
        <v>2.32544</v>
      </c>
      <c r="JR718">
        <v>1.44897</v>
      </c>
      <c r="JS718">
        <v>2.62695</v>
      </c>
      <c r="JT718">
        <v>38.3056</v>
      </c>
      <c r="JU718">
        <v>23.9036</v>
      </c>
      <c r="JV718">
        <v>18</v>
      </c>
      <c r="JW718">
        <v>481.219</v>
      </c>
      <c r="JX718">
        <v>441.695</v>
      </c>
      <c r="JY718">
        <v>20.048</v>
      </c>
      <c r="JZ718">
        <v>29.2044</v>
      </c>
      <c r="KA718">
        <v>29.9997</v>
      </c>
      <c r="KB718">
        <v>28.9804</v>
      </c>
      <c r="KC718">
        <v>29.0625</v>
      </c>
      <c r="KD718">
        <v>25.4292</v>
      </c>
      <c r="KE718">
        <v>19.1325</v>
      </c>
      <c r="KF718">
        <v>19.0997</v>
      </c>
      <c r="KG718">
        <v>20.059</v>
      </c>
      <c r="KH718">
        <v>507.087</v>
      </c>
      <c r="KI718">
        <v>14.5788</v>
      </c>
      <c r="KJ718">
        <v>100.998</v>
      </c>
      <c r="KK718">
        <v>100.49</v>
      </c>
    </row>
    <row r="719" spans="1:297">
      <c r="A719">
        <v>703</v>
      </c>
      <c r="B719">
        <v>1761339819</v>
      </c>
      <c r="C719">
        <v>11778.40000009537</v>
      </c>
      <c r="D719" t="s">
        <v>1856</v>
      </c>
      <c r="E719" t="s">
        <v>1857</v>
      </c>
      <c r="F719">
        <v>5</v>
      </c>
      <c r="G719" t="s">
        <v>1797</v>
      </c>
      <c r="H719" t="s">
        <v>436</v>
      </c>
      <c r="I719">
        <v>1761339811.214286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499.2703767333525</v>
      </c>
      <c r="AK719">
        <v>477.4603333333334</v>
      </c>
      <c r="AL719">
        <v>3.215997253955609</v>
      </c>
      <c r="AM719">
        <v>65.49498969428507</v>
      </c>
      <c r="AN719">
        <f>(AP719 - AO719 + DY719*1E3/(8.314*(EA719+273.15)) * AR719/DX719 * AQ719) * DX719/(100*DL719) * 1000/(1000 - AP719)</f>
        <v>0</v>
      </c>
      <c r="AO719">
        <v>14.63138989042566</v>
      </c>
      <c r="AP719">
        <v>16.42104909090908</v>
      </c>
      <c r="AQ719">
        <v>6.218013609700585E-07</v>
      </c>
      <c r="AR719">
        <v>115.5290524794666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1761339811.214286</v>
      </c>
      <c r="DR719">
        <v>447.4762142857143</v>
      </c>
      <c r="DS719">
        <v>475.9971428571429</v>
      </c>
      <c r="DT719">
        <v>16.42296071428571</v>
      </c>
      <c r="DU719">
        <v>14.63494285714286</v>
      </c>
      <c r="DV719">
        <v>446.8406428571428</v>
      </c>
      <c r="DW719">
        <v>16.28822857142857</v>
      </c>
      <c r="DX719">
        <v>500.0227857142857</v>
      </c>
      <c r="DY719">
        <v>90.0475</v>
      </c>
      <c r="DZ719">
        <v>0.04926185714285715</v>
      </c>
      <c r="EA719">
        <v>23.73275000000001</v>
      </c>
      <c r="EB719">
        <v>23.98224642857143</v>
      </c>
      <c r="EC719">
        <v>999.9000000000002</v>
      </c>
      <c r="ED719">
        <v>0</v>
      </c>
      <c r="EE719">
        <v>0</v>
      </c>
      <c r="EF719">
        <v>10003.94785714286</v>
      </c>
      <c r="EG719">
        <v>0</v>
      </c>
      <c r="EH719">
        <v>1125.422857142857</v>
      </c>
      <c r="EI719">
        <v>-28.52092142857143</v>
      </c>
      <c r="EJ719">
        <v>454.9477142857143</v>
      </c>
      <c r="EK719">
        <v>483.0667857142857</v>
      </c>
      <c r="EL719">
        <v>1.788023571428571</v>
      </c>
      <c r="EM719">
        <v>475.9971428571429</v>
      </c>
      <c r="EN719">
        <v>14.63494285714286</v>
      </c>
      <c r="EO719">
        <v>1.478846428571429</v>
      </c>
      <c r="EP719">
        <v>1.317840357142857</v>
      </c>
      <c r="EQ719">
        <v>12.75119285714286</v>
      </c>
      <c r="ER719">
        <v>11.00386071428571</v>
      </c>
      <c r="ES719">
        <v>1200.001428571429</v>
      </c>
      <c r="ET719">
        <v>0.9669965357142856</v>
      </c>
      <c r="EU719">
        <v>0.03300328571428571</v>
      </c>
      <c r="EV719">
        <v>0</v>
      </c>
      <c r="EW719">
        <v>1354.221071428571</v>
      </c>
      <c r="EX719">
        <v>5.000560000000001</v>
      </c>
      <c r="EY719">
        <v>16196.04642857143</v>
      </c>
      <c r="EZ719">
        <v>10316.8</v>
      </c>
      <c r="FA719">
        <v>37.23185714285715</v>
      </c>
      <c r="FB719">
        <v>39.78764285714285</v>
      </c>
      <c r="FC719">
        <v>38.25414285714286</v>
      </c>
      <c r="FD719">
        <v>38.79892857142857</v>
      </c>
      <c r="FE719">
        <v>38.53103571428571</v>
      </c>
      <c r="FF719">
        <v>1155.561428571429</v>
      </c>
      <c r="FG719">
        <v>39.44</v>
      </c>
      <c r="FH719">
        <v>0</v>
      </c>
      <c r="FI719">
        <v>1761339855.2</v>
      </c>
      <c r="FJ719">
        <v>0</v>
      </c>
      <c r="FK719">
        <v>1354.2128</v>
      </c>
      <c r="FL719">
        <v>0.1307692304580742</v>
      </c>
      <c r="FM719">
        <v>-2.923076910869672</v>
      </c>
      <c r="FN719">
        <v>16196.164</v>
      </c>
      <c r="FO719">
        <v>15</v>
      </c>
      <c r="FP719">
        <v>0</v>
      </c>
      <c r="FQ719" t="s">
        <v>439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-26.792095</v>
      </c>
      <c r="GD719">
        <v>-35.42060938086305</v>
      </c>
      <c r="GE719">
        <v>3.57200322073973</v>
      </c>
      <c r="GF719">
        <v>0</v>
      </c>
      <c r="GG719">
        <v>1354.211470588235</v>
      </c>
      <c r="GH719">
        <v>0.2091672988736763</v>
      </c>
      <c r="GI719">
        <v>0.1977986550977554</v>
      </c>
      <c r="GJ719">
        <v>1</v>
      </c>
      <c r="GK719">
        <v>1.777851</v>
      </c>
      <c r="GL719">
        <v>0.152520675422139</v>
      </c>
      <c r="GM719">
        <v>0.01921424976417242</v>
      </c>
      <c r="GN719">
        <v>0</v>
      </c>
      <c r="GO719">
        <v>1</v>
      </c>
      <c r="GP719">
        <v>3</v>
      </c>
      <c r="GQ719" t="s">
        <v>446</v>
      </c>
      <c r="GR719">
        <v>3.12927</v>
      </c>
      <c r="GS719">
        <v>2.72754</v>
      </c>
      <c r="GT719">
        <v>0.0928267</v>
      </c>
      <c r="GU719">
        <v>0.09786839999999999</v>
      </c>
      <c r="GV719">
        <v>0.0814204</v>
      </c>
      <c r="GW719">
        <v>0.0754071</v>
      </c>
      <c r="GX719">
        <v>27229</v>
      </c>
      <c r="GY719">
        <v>26294.7</v>
      </c>
      <c r="GZ719">
        <v>30557.7</v>
      </c>
      <c r="HA719">
        <v>29402.9</v>
      </c>
      <c r="HB719">
        <v>38732.1</v>
      </c>
      <c r="HC719">
        <v>35773.4</v>
      </c>
      <c r="HD719">
        <v>46728.1</v>
      </c>
      <c r="HE719">
        <v>43686.9</v>
      </c>
      <c r="HF719">
        <v>1.8267</v>
      </c>
      <c r="HG719">
        <v>1.81152</v>
      </c>
      <c r="HH719">
        <v>0.0461489</v>
      </c>
      <c r="HI719">
        <v>0</v>
      </c>
      <c r="HJ719">
        <v>23.2135</v>
      </c>
      <c r="HK719">
        <v>999.9</v>
      </c>
      <c r="HL719">
        <v>32.1</v>
      </c>
      <c r="HM719">
        <v>33</v>
      </c>
      <c r="HN719">
        <v>18.0077</v>
      </c>
      <c r="HO719">
        <v>63.4812</v>
      </c>
      <c r="HP719">
        <v>19.0465</v>
      </c>
      <c r="HQ719">
        <v>1</v>
      </c>
      <c r="HR719">
        <v>0.156545</v>
      </c>
      <c r="HS719">
        <v>2.5498</v>
      </c>
      <c r="HT719">
        <v>20.1882</v>
      </c>
      <c r="HU719">
        <v>5.22717</v>
      </c>
      <c r="HV719">
        <v>11.9742</v>
      </c>
      <c r="HW719">
        <v>4.9703</v>
      </c>
      <c r="HX719">
        <v>3.28963</v>
      </c>
      <c r="HY719">
        <v>9999</v>
      </c>
      <c r="HZ719">
        <v>9999</v>
      </c>
      <c r="IA719">
        <v>9999</v>
      </c>
      <c r="IB719">
        <v>999.9</v>
      </c>
      <c r="IC719">
        <v>4.97295</v>
      </c>
      <c r="ID719">
        <v>1.87748</v>
      </c>
      <c r="IE719">
        <v>1.87561</v>
      </c>
      <c r="IF719">
        <v>1.87842</v>
      </c>
      <c r="IG719">
        <v>1.87509</v>
      </c>
      <c r="IH719">
        <v>1.87867</v>
      </c>
      <c r="II719">
        <v>1.87576</v>
      </c>
      <c r="IJ719">
        <v>1.87697</v>
      </c>
      <c r="IK719">
        <v>0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0.665</v>
      </c>
      <c r="IY719">
        <v>0.1348</v>
      </c>
      <c r="IZ719">
        <v>-0.1194416370607354</v>
      </c>
      <c r="JA719">
        <v>0.002211305909277446</v>
      </c>
      <c r="JB719">
        <v>-1.416678044876584E-06</v>
      </c>
      <c r="JC719">
        <v>5.589822708492042E-10</v>
      </c>
      <c r="JD719">
        <v>-0.0366444106193515</v>
      </c>
      <c r="JE719">
        <v>-0.003883289402147765</v>
      </c>
      <c r="JF719">
        <v>0.001294046794190009</v>
      </c>
      <c r="JG719">
        <v>-2.515066912705432E-05</v>
      </c>
      <c r="JH719">
        <v>14</v>
      </c>
      <c r="JI719">
        <v>2052</v>
      </c>
      <c r="JJ719">
        <v>1</v>
      </c>
      <c r="JK719">
        <v>21</v>
      </c>
      <c r="JL719">
        <v>29355663.6</v>
      </c>
      <c r="JM719">
        <v>29355663.6</v>
      </c>
      <c r="JN719">
        <v>1.29883</v>
      </c>
      <c r="JO719">
        <v>2.55981</v>
      </c>
      <c r="JP719">
        <v>1.39893</v>
      </c>
      <c r="JQ719">
        <v>2.32544</v>
      </c>
      <c r="JR719">
        <v>1.44897</v>
      </c>
      <c r="JS719">
        <v>2.59644</v>
      </c>
      <c r="JT719">
        <v>38.3056</v>
      </c>
      <c r="JU719">
        <v>23.9036</v>
      </c>
      <c r="JV719">
        <v>18</v>
      </c>
      <c r="JW719">
        <v>481.168</v>
      </c>
      <c r="JX719">
        <v>441.812</v>
      </c>
      <c r="JY719">
        <v>20.059</v>
      </c>
      <c r="JZ719">
        <v>29.2</v>
      </c>
      <c r="KA719">
        <v>29.9997</v>
      </c>
      <c r="KB719">
        <v>28.9767</v>
      </c>
      <c r="KC719">
        <v>29.0594</v>
      </c>
      <c r="KD719">
        <v>26.1363</v>
      </c>
      <c r="KE719">
        <v>19.1325</v>
      </c>
      <c r="KF719">
        <v>19.0997</v>
      </c>
      <c r="KG719">
        <v>20.0741</v>
      </c>
      <c r="KH719">
        <v>527.125</v>
      </c>
      <c r="KI719">
        <v>14.5589</v>
      </c>
      <c r="KJ719">
        <v>100.998</v>
      </c>
      <c r="KK719">
        <v>100.491</v>
      </c>
    </row>
    <row r="720" spans="1:297">
      <c r="A720">
        <v>704</v>
      </c>
      <c r="B720">
        <v>1761339824</v>
      </c>
      <c r="C720">
        <v>11783.40000009537</v>
      </c>
      <c r="D720" t="s">
        <v>1858</v>
      </c>
      <c r="E720" t="s">
        <v>1859</v>
      </c>
      <c r="F720">
        <v>5</v>
      </c>
      <c r="G720" t="s">
        <v>1797</v>
      </c>
      <c r="H720" t="s">
        <v>436</v>
      </c>
      <c r="I720">
        <v>1761339816.5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516.3662558173581</v>
      </c>
      <c r="AK720">
        <v>493.9853393939393</v>
      </c>
      <c r="AL720">
        <v>3.311479331637948</v>
      </c>
      <c r="AM720">
        <v>65.49498969428507</v>
      </c>
      <c r="AN720">
        <f>(AP720 - AO720 + DY720*1E3/(8.314*(EA720+273.15)) * AR720/DX720 * AQ720) * DX720/(100*DL720) * 1000/(1000 - AP720)</f>
        <v>0</v>
      </c>
      <c r="AO720">
        <v>14.62976849395009</v>
      </c>
      <c r="AP720">
        <v>16.42611454545456</v>
      </c>
      <c r="AQ720">
        <v>2.132046426595893E-06</v>
      </c>
      <c r="AR720">
        <v>115.5290524794666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1761339816.5</v>
      </c>
      <c r="DR720">
        <v>463.4845555555556</v>
      </c>
      <c r="DS720">
        <v>493.7054814814815</v>
      </c>
      <c r="DT720">
        <v>16.42122222222222</v>
      </c>
      <c r="DU720">
        <v>14.63071111111111</v>
      </c>
      <c r="DV720">
        <v>462.8287037037038</v>
      </c>
      <c r="DW720">
        <v>16.28651851851852</v>
      </c>
      <c r="DX720">
        <v>500.0041851851852</v>
      </c>
      <c r="DY720">
        <v>90.04913333333334</v>
      </c>
      <c r="DZ720">
        <v>0.0494530111111111</v>
      </c>
      <c r="EA720">
        <v>23.73367037037037</v>
      </c>
      <c r="EB720">
        <v>23.97861481481482</v>
      </c>
      <c r="EC720">
        <v>999.9000000000001</v>
      </c>
      <c r="ED720">
        <v>0</v>
      </c>
      <c r="EE720">
        <v>0</v>
      </c>
      <c r="EF720">
        <v>9998.308888888891</v>
      </c>
      <c r="EG720">
        <v>0</v>
      </c>
      <c r="EH720">
        <v>1125.447407407408</v>
      </c>
      <c r="EI720">
        <v>-30.22099259259259</v>
      </c>
      <c r="EJ720">
        <v>471.2226296296296</v>
      </c>
      <c r="EK720">
        <v>501.0360740740741</v>
      </c>
      <c r="EL720">
        <v>1.790521851851852</v>
      </c>
      <c r="EM720">
        <v>493.7054814814815</v>
      </c>
      <c r="EN720">
        <v>14.63071111111111</v>
      </c>
      <c r="EO720">
        <v>1.478717407407407</v>
      </c>
      <c r="EP720">
        <v>1.317482222222222</v>
      </c>
      <c r="EQ720">
        <v>12.74985925925926</v>
      </c>
      <c r="ER720">
        <v>10.99978518518518</v>
      </c>
      <c r="ES720">
        <v>1200.000740740741</v>
      </c>
      <c r="ET720">
        <v>0.9669964074074073</v>
      </c>
      <c r="EU720">
        <v>0.03300345555555556</v>
      </c>
      <c r="EV720">
        <v>0</v>
      </c>
      <c r="EW720">
        <v>1354.224444444444</v>
      </c>
      <c r="EX720">
        <v>5.000560000000001</v>
      </c>
      <c r="EY720">
        <v>16195.27777777778</v>
      </c>
      <c r="EZ720">
        <v>10316.78888888889</v>
      </c>
      <c r="FA720">
        <v>37.27511111111111</v>
      </c>
      <c r="FB720">
        <v>39.78674074074074</v>
      </c>
      <c r="FC720">
        <v>38.27055555555555</v>
      </c>
      <c r="FD720">
        <v>38.81222222222222</v>
      </c>
      <c r="FE720">
        <v>38.54822222222222</v>
      </c>
      <c r="FF720">
        <v>1155.560740740741</v>
      </c>
      <c r="FG720">
        <v>39.44</v>
      </c>
      <c r="FH720">
        <v>0</v>
      </c>
      <c r="FI720">
        <v>1761339860</v>
      </c>
      <c r="FJ720">
        <v>0</v>
      </c>
      <c r="FK720">
        <v>1354.1868</v>
      </c>
      <c r="FL720">
        <v>-1.158461530340373</v>
      </c>
      <c r="FM720">
        <v>-13.16153842077897</v>
      </c>
      <c r="FN720">
        <v>16195.344</v>
      </c>
      <c r="FO720">
        <v>15</v>
      </c>
      <c r="FP720">
        <v>0</v>
      </c>
      <c r="FQ720" t="s">
        <v>439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-28.832335</v>
      </c>
      <c r="GD720">
        <v>-21.53453133208249</v>
      </c>
      <c r="GE720">
        <v>2.180404299040662</v>
      </c>
      <c r="GF720">
        <v>0</v>
      </c>
      <c r="GG720">
        <v>1354.211176470588</v>
      </c>
      <c r="GH720">
        <v>-0.3245225364760096</v>
      </c>
      <c r="GI720">
        <v>0.1727419821223184</v>
      </c>
      <c r="GJ720">
        <v>1</v>
      </c>
      <c r="GK720">
        <v>1.7882845</v>
      </c>
      <c r="GL720">
        <v>0.03813275797373736</v>
      </c>
      <c r="GM720">
        <v>0.005697912315050143</v>
      </c>
      <c r="GN720">
        <v>1</v>
      </c>
      <c r="GO720">
        <v>2</v>
      </c>
      <c r="GP720">
        <v>3</v>
      </c>
      <c r="GQ720" t="s">
        <v>440</v>
      </c>
      <c r="GR720">
        <v>3.12919</v>
      </c>
      <c r="GS720">
        <v>2.7278</v>
      </c>
      <c r="GT720">
        <v>0.0951733</v>
      </c>
      <c r="GU720">
        <v>0.100228</v>
      </c>
      <c r="GV720">
        <v>0.08144220000000001</v>
      </c>
      <c r="GW720">
        <v>0.07540470000000001</v>
      </c>
      <c r="GX720">
        <v>27158.7</v>
      </c>
      <c r="GY720">
        <v>26226.2</v>
      </c>
      <c r="GZ720">
        <v>30557.8</v>
      </c>
      <c r="HA720">
        <v>29403.2</v>
      </c>
      <c r="HB720">
        <v>38731.1</v>
      </c>
      <c r="HC720">
        <v>35774</v>
      </c>
      <c r="HD720">
        <v>46727.8</v>
      </c>
      <c r="HE720">
        <v>43687.4</v>
      </c>
      <c r="HF720">
        <v>1.82655</v>
      </c>
      <c r="HG720">
        <v>1.81162</v>
      </c>
      <c r="HH720">
        <v>0.0468008</v>
      </c>
      <c r="HI720">
        <v>0</v>
      </c>
      <c r="HJ720">
        <v>23.2106</v>
      </c>
      <c r="HK720">
        <v>999.9</v>
      </c>
      <c r="HL720">
        <v>32.1</v>
      </c>
      <c r="HM720">
        <v>32.9</v>
      </c>
      <c r="HN720">
        <v>17.9075</v>
      </c>
      <c r="HO720">
        <v>63.1012</v>
      </c>
      <c r="HP720">
        <v>19.0946</v>
      </c>
      <c r="HQ720">
        <v>1</v>
      </c>
      <c r="HR720">
        <v>0.156087</v>
      </c>
      <c r="HS720">
        <v>2.52688</v>
      </c>
      <c r="HT720">
        <v>20.1884</v>
      </c>
      <c r="HU720">
        <v>5.22672</v>
      </c>
      <c r="HV720">
        <v>11.974</v>
      </c>
      <c r="HW720">
        <v>4.9703</v>
      </c>
      <c r="HX720">
        <v>3.28958</v>
      </c>
      <c r="HY720">
        <v>9999</v>
      </c>
      <c r="HZ720">
        <v>9999</v>
      </c>
      <c r="IA720">
        <v>9999</v>
      </c>
      <c r="IB720">
        <v>999.9</v>
      </c>
      <c r="IC720">
        <v>4.97296</v>
      </c>
      <c r="ID720">
        <v>1.87749</v>
      </c>
      <c r="IE720">
        <v>1.8756</v>
      </c>
      <c r="IF720">
        <v>1.87839</v>
      </c>
      <c r="IG720">
        <v>1.87505</v>
      </c>
      <c r="IH720">
        <v>1.87866</v>
      </c>
      <c r="II720">
        <v>1.87576</v>
      </c>
      <c r="IJ720">
        <v>1.87697</v>
      </c>
      <c r="IK720">
        <v>0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0.6860000000000001</v>
      </c>
      <c r="IY720">
        <v>0.1348</v>
      </c>
      <c r="IZ720">
        <v>-0.1194416370607354</v>
      </c>
      <c r="JA720">
        <v>0.002211305909277446</v>
      </c>
      <c r="JB720">
        <v>-1.416678044876584E-06</v>
      </c>
      <c r="JC720">
        <v>5.589822708492042E-10</v>
      </c>
      <c r="JD720">
        <v>-0.0366444106193515</v>
      </c>
      <c r="JE720">
        <v>-0.003883289402147765</v>
      </c>
      <c r="JF720">
        <v>0.001294046794190009</v>
      </c>
      <c r="JG720">
        <v>-2.515066912705432E-05</v>
      </c>
      <c r="JH720">
        <v>14</v>
      </c>
      <c r="JI720">
        <v>2052</v>
      </c>
      <c r="JJ720">
        <v>1</v>
      </c>
      <c r="JK720">
        <v>21</v>
      </c>
      <c r="JL720">
        <v>29355663.7</v>
      </c>
      <c r="JM720">
        <v>29355663.7</v>
      </c>
      <c r="JN720">
        <v>1.33545</v>
      </c>
      <c r="JO720">
        <v>2.56104</v>
      </c>
      <c r="JP720">
        <v>1.39893</v>
      </c>
      <c r="JQ720">
        <v>2.32544</v>
      </c>
      <c r="JR720">
        <v>1.44897</v>
      </c>
      <c r="JS720">
        <v>2.57446</v>
      </c>
      <c r="JT720">
        <v>38.3056</v>
      </c>
      <c r="JU720">
        <v>23.8949</v>
      </c>
      <c r="JV720">
        <v>18</v>
      </c>
      <c r="JW720">
        <v>481.06</v>
      </c>
      <c r="JX720">
        <v>441.852</v>
      </c>
      <c r="JY720">
        <v>20.0724</v>
      </c>
      <c r="JZ720">
        <v>29.1959</v>
      </c>
      <c r="KA720">
        <v>29.9996</v>
      </c>
      <c r="KB720">
        <v>28.9729</v>
      </c>
      <c r="KC720">
        <v>29.0563</v>
      </c>
      <c r="KD720">
        <v>26.7824</v>
      </c>
      <c r="KE720">
        <v>19.4076</v>
      </c>
      <c r="KF720">
        <v>19.0997</v>
      </c>
      <c r="KG720">
        <v>20.0923</v>
      </c>
      <c r="KH720">
        <v>540.482</v>
      </c>
      <c r="KI720">
        <v>14.5392</v>
      </c>
      <c r="KJ720">
        <v>100.998</v>
      </c>
      <c r="KK720">
        <v>100.492</v>
      </c>
    </row>
    <row r="721" spans="1:297">
      <c r="A721">
        <v>705</v>
      </c>
      <c r="B721">
        <v>1761339829</v>
      </c>
      <c r="C721">
        <v>11788.40000009537</v>
      </c>
      <c r="D721" t="s">
        <v>1860</v>
      </c>
      <c r="E721" t="s">
        <v>1861</v>
      </c>
      <c r="F721">
        <v>5</v>
      </c>
      <c r="G721" t="s">
        <v>1797</v>
      </c>
      <c r="H721" t="s">
        <v>436</v>
      </c>
      <c r="I721">
        <v>1761339821.214286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533.533538627987</v>
      </c>
      <c r="AK721">
        <v>510.6756727272727</v>
      </c>
      <c r="AL721">
        <v>3.35279557193115</v>
      </c>
      <c r="AM721">
        <v>65.49498969428507</v>
      </c>
      <c r="AN721">
        <f>(AP721 - AO721 + DY721*1E3/(8.314*(EA721+273.15)) * AR721/DX721 * AQ721) * DX721/(100*DL721) * 1000/(1000 - AP721)</f>
        <v>0</v>
      </c>
      <c r="AO721">
        <v>14.62047145525194</v>
      </c>
      <c r="AP721">
        <v>16.43122848484848</v>
      </c>
      <c r="AQ721">
        <v>2.830366821294082E-06</v>
      </c>
      <c r="AR721">
        <v>115.5290524794666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1761339821.214286</v>
      </c>
      <c r="DR721">
        <v>478.5211071428571</v>
      </c>
      <c r="DS721">
        <v>509.5578214285713</v>
      </c>
      <c r="DT721">
        <v>16.42443571428571</v>
      </c>
      <c r="DU721">
        <v>14.62590714285714</v>
      </c>
      <c r="DV721">
        <v>477.8464642857143</v>
      </c>
      <c r="DW721">
        <v>16.28966785714286</v>
      </c>
      <c r="DX721">
        <v>499.9899642857143</v>
      </c>
      <c r="DY721">
        <v>90.05126785714285</v>
      </c>
      <c r="DZ721">
        <v>0.04965150357142856</v>
      </c>
      <c r="EA721">
        <v>23.73432857142857</v>
      </c>
      <c r="EB721">
        <v>23.97671071428571</v>
      </c>
      <c r="EC721">
        <v>999.9000000000002</v>
      </c>
      <c r="ED721">
        <v>0</v>
      </c>
      <c r="EE721">
        <v>0</v>
      </c>
      <c r="EF721">
        <v>9999.685357142856</v>
      </c>
      <c r="EG721">
        <v>0</v>
      </c>
      <c r="EH721">
        <v>1125.460357142857</v>
      </c>
      <c r="EI721">
        <v>-31.03671071428571</v>
      </c>
      <c r="EJ721">
        <v>486.5118571428571</v>
      </c>
      <c r="EK721">
        <v>517.1210357142857</v>
      </c>
      <c r="EL721">
        <v>1.798538928571429</v>
      </c>
      <c r="EM721">
        <v>509.5578214285713</v>
      </c>
      <c r="EN721">
        <v>14.62590714285714</v>
      </c>
      <c r="EO721">
        <v>1.479041785714286</v>
      </c>
      <c r="EP721">
        <v>1.317081428571429</v>
      </c>
      <c r="EQ721">
        <v>12.75320357142857</v>
      </c>
      <c r="ER721">
        <v>10.99519642857143</v>
      </c>
      <c r="ES721">
        <v>1199.998571428572</v>
      </c>
      <c r="ET721">
        <v>0.9669963571428573</v>
      </c>
      <c r="EU721">
        <v>0.03300354285714286</v>
      </c>
      <c r="EV721">
        <v>0</v>
      </c>
      <c r="EW721">
        <v>1354.116428571429</v>
      </c>
      <c r="EX721">
        <v>5.000560000000001</v>
      </c>
      <c r="EY721">
        <v>16194.16785714286</v>
      </c>
      <c r="EZ721">
        <v>10316.78214285714</v>
      </c>
      <c r="FA721">
        <v>37.22732142857143</v>
      </c>
      <c r="FB721">
        <v>39.77878571428571</v>
      </c>
      <c r="FC721">
        <v>38.23421428571429</v>
      </c>
      <c r="FD721">
        <v>38.81892857142856</v>
      </c>
      <c r="FE721">
        <v>38.54424999999999</v>
      </c>
      <c r="FF721">
        <v>1155.558571428571</v>
      </c>
      <c r="FG721">
        <v>39.44</v>
      </c>
      <c r="FH721">
        <v>0</v>
      </c>
      <c r="FI721">
        <v>1761339865.4</v>
      </c>
      <c r="FJ721">
        <v>0</v>
      </c>
      <c r="FK721">
        <v>1354.058461538461</v>
      </c>
      <c r="FL721">
        <v>-1.407179487271553</v>
      </c>
      <c r="FM721">
        <v>-20.18803413409396</v>
      </c>
      <c r="FN721">
        <v>16194.08846153846</v>
      </c>
      <c r="FO721">
        <v>15</v>
      </c>
      <c r="FP721">
        <v>0</v>
      </c>
      <c r="FQ721" t="s">
        <v>439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-30.37387317073171</v>
      </c>
      <c r="GD721">
        <v>-11.55113101045286</v>
      </c>
      <c r="GE721">
        <v>1.18055640726888</v>
      </c>
      <c r="GF721">
        <v>0</v>
      </c>
      <c r="GG721">
        <v>1354.125882352941</v>
      </c>
      <c r="GH721">
        <v>-1.277005346555622</v>
      </c>
      <c r="GI721">
        <v>0.2120643305151094</v>
      </c>
      <c r="GJ721">
        <v>0</v>
      </c>
      <c r="GK721">
        <v>1.794747804878049</v>
      </c>
      <c r="GL721">
        <v>0.07944355400697152</v>
      </c>
      <c r="GM721">
        <v>0.009539272486499351</v>
      </c>
      <c r="GN721">
        <v>1</v>
      </c>
      <c r="GO721">
        <v>1</v>
      </c>
      <c r="GP721">
        <v>3</v>
      </c>
      <c r="GQ721" t="s">
        <v>446</v>
      </c>
      <c r="GR721">
        <v>3.12912</v>
      </c>
      <c r="GS721">
        <v>2.72761</v>
      </c>
      <c r="GT721">
        <v>0.0975056</v>
      </c>
      <c r="GU721">
        <v>0.102563</v>
      </c>
      <c r="GV721">
        <v>0.0814609</v>
      </c>
      <c r="GW721">
        <v>0.07531880000000001</v>
      </c>
      <c r="GX721">
        <v>27089.1</v>
      </c>
      <c r="GY721">
        <v>26158.3</v>
      </c>
      <c r="GZ721">
        <v>30558.3</v>
      </c>
      <c r="HA721">
        <v>29403.3</v>
      </c>
      <c r="HB721">
        <v>38731.1</v>
      </c>
      <c r="HC721">
        <v>35777.7</v>
      </c>
      <c r="HD721">
        <v>46728.7</v>
      </c>
      <c r="HE721">
        <v>43687.6</v>
      </c>
      <c r="HF721">
        <v>1.82668</v>
      </c>
      <c r="HG721">
        <v>1.8118</v>
      </c>
      <c r="HH721">
        <v>0.0471622</v>
      </c>
      <c r="HI721">
        <v>0</v>
      </c>
      <c r="HJ721">
        <v>23.2082</v>
      </c>
      <c r="HK721">
        <v>999.9</v>
      </c>
      <c r="HL721">
        <v>32</v>
      </c>
      <c r="HM721">
        <v>32.9</v>
      </c>
      <c r="HN721">
        <v>17.8518</v>
      </c>
      <c r="HO721">
        <v>63.4112</v>
      </c>
      <c r="HP721">
        <v>19.3309</v>
      </c>
      <c r="HQ721">
        <v>1</v>
      </c>
      <c r="HR721">
        <v>0.155826</v>
      </c>
      <c r="HS721">
        <v>2.49591</v>
      </c>
      <c r="HT721">
        <v>20.1889</v>
      </c>
      <c r="HU721">
        <v>5.22687</v>
      </c>
      <c r="HV721">
        <v>11.974</v>
      </c>
      <c r="HW721">
        <v>4.9701</v>
      </c>
      <c r="HX721">
        <v>3.28965</v>
      </c>
      <c r="HY721">
        <v>9999</v>
      </c>
      <c r="HZ721">
        <v>9999</v>
      </c>
      <c r="IA721">
        <v>9999</v>
      </c>
      <c r="IB721">
        <v>999.9</v>
      </c>
      <c r="IC721">
        <v>4.97297</v>
      </c>
      <c r="ID721">
        <v>1.87751</v>
      </c>
      <c r="IE721">
        <v>1.87561</v>
      </c>
      <c r="IF721">
        <v>1.87841</v>
      </c>
      <c r="IG721">
        <v>1.87511</v>
      </c>
      <c r="IH721">
        <v>1.87866</v>
      </c>
      <c r="II721">
        <v>1.87576</v>
      </c>
      <c r="IJ721">
        <v>1.87697</v>
      </c>
      <c r="IK721">
        <v>0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0.706</v>
      </c>
      <c r="IY721">
        <v>0.1349</v>
      </c>
      <c r="IZ721">
        <v>-0.1194416370607354</v>
      </c>
      <c r="JA721">
        <v>0.002211305909277446</v>
      </c>
      <c r="JB721">
        <v>-1.416678044876584E-06</v>
      </c>
      <c r="JC721">
        <v>5.589822708492042E-10</v>
      </c>
      <c r="JD721">
        <v>-0.0366444106193515</v>
      </c>
      <c r="JE721">
        <v>-0.003883289402147765</v>
      </c>
      <c r="JF721">
        <v>0.001294046794190009</v>
      </c>
      <c r="JG721">
        <v>-2.515066912705432E-05</v>
      </c>
      <c r="JH721">
        <v>14</v>
      </c>
      <c r="JI721">
        <v>2052</v>
      </c>
      <c r="JJ721">
        <v>1</v>
      </c>
      <c r="JK721">
        <v>21</v>
      </c>
      <c r="JL721">
        <v>29355663.8</v>
      </c>
      <c r="JM721">
        <v>29355663.8</v>
      </c>
      <c r="JN721">
        <v>1.36597</v>
      </c>
      <c r="JO721">
        <v>2.56104</v>
      </c>
      <c r="JP721">
        <v>1.39893</v>
      </c>
      <c r="JQ721">
        <v>2.32422</v>
      </c>
      <c r="JR721">
        <v>1.44897</v>
      </c>
      <c r="JS721">
        <v>2.54761</v>
      </c>
      <c r="JT721">
        <v>38.3056</v>
      </c>
      <c r="JU721">
        <v>23.9036</v>
      </c>
      <c r="JV721">
        <v>18</v>
      </c>
      <c r="JW721">
        <v>481.11</v>
      </c>
      <c r="JX721">
        <v>441.934</v>
      </c>
      <c r="JY721">
        <v>20.0886</v>
      </c>
      <c r="JZ721">
        <v>29.1917</v>
      </c>
      <c r="KA721">
        <v>29.9997</v>
      </c>
      <c r="KB721">
        <v>28.9699</v>
      </c>
      <c r="KC721">
        <v>29.0527</v>
      </c>
      <c r="KD721">
        <v>27.4831</v>
      </c>
      <c r="KE721">
        <v>19.4076</v>
      </c>
      <c r="KF721">
        <v>19.0997</v>
      </c>
      <c r="KG721">
        <v>20.1079</v>
      </c>
      <c r="KH721">
        <v>560.525</v>
      </c>
      <c r="KI721">
        <v>14.519</v>
      </c>
      <c r="KJ721">
        <v>101</v>
      </c>
      <c r="KK721">
        <v>100.493</v>
      </c>
    </row>
    <row r="722" spans="1:297">
      <c r="A722">
        <v>706</v>
      </c>
      <c r="B722">
        <v>1761339834</v>
      </c>
      <c r="C722">
        <v>11793.40000009537</v>
      </c>
      <c r="D722" t="s">
        <v>1862</v>
      </c>
      <c r="E722" t="s">
        <v>1863</v>
      </c>
      <c r="F722">
        <v>5</v>
      </c>
      <c r="G722" t="s">
        <v>1797</v>
      </c>
      <c r="H722" t="s">
        <v>436</v>
      </c>
      <c r="I722">
        <v>1761339826.5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550.4531584812496</v>
      </c>
      <c r="AK722">
        <v>527.4987393939393</v>
      </c>
      <c r="AL722">
        <v>3.369793800949667</v>
      </c>
      <c r="AM722">
        <v>65.49498969428507</v>
      </c>
      <c r="AN722">
        <f>(AP722 - AO722 + DY722*1E3/(8.314*(EA722+273.15)) * AR722/DX722 * AQ722) * DX722/(100*DL722) * 1000/(1000 - AP722)</f>
        <v>0</v>
      </c>
      <c r="AO722">
        <v>14.60384602742438</v>
      </c>
      <c r="AP722">
        <v>16.43548303030303</v>
      </c>
      <c r="AQ722">
        <v>2.309721907649713E-06</v>
      </c>
      <c r="AR722">
        <v>115.5290524794666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1761339826.5</v>
      </c>
      <c r="DR722">
        <v>495.7414074074074</v>
      </c>
      <c r="DS722">
        <v>527.3258148148147</v>
      </c>
      <c r="DT722">
        <v>16.42926296296297</v>
      </c>
      <c r="DU722">
        <v>14.61416666666667</v>
      </c>
      <c r="DV722">
        <v>495.0456296296296</v>
      </c>
      <c r="DW722">
        <v>16.2944037037037</v>
      </c>
      <c r="DX722">
        <v>500.0009629629629</v>
      </c>
      <c r="DY722">
        <v>90.05315925925925</v>
      </c>
      <c r="DZ722">
        <v>0.04976661111111112</v>
      </c>
      <c r="EA722">
        <v>23.73572222222222</v>
      </c>
      <c r="EB722">
        <v>23.97619629629629</v>
      </c>
      <c r="EC722">
        <v>999.9000000000001</v>
      </c>
      <c r="ED722">
        <v>0</v>
      </c>
      <c r="EE722">
        <v>0</v>
      </c>
      <c r="EF722">
        <v>10001.64148148148</v>
      </c>
      <c r="EG722">
        <v>0</v>
      </c>
      <c r="EH722">
        <v>1125.462592592593</v>
      </c>
      <c r="EI722">
        <v>-31.58437777777778</v>
      </c>
      <c r="EJ722">
        <v>504.0222592592592</v>
      </c>
      <c r="EK722">
        <v>535.1462222222223</v>
      </c>
      <c r="EL722">
        <v>1.815097407407407</v>
      </c>
      <c r="EM722">
        <v>527.3258148148147</v>
      </c>
      <c r="EN722">
        <v>14.61416666666667</v>
      </c>
      <c r="EO722">
        <v>1.479506666666667</v>
      </c>
      <c r="EP722">
        <v>1.316052592592593</v>
      </c>
      <c r="EQ722">
        <v>12.7580037037037</v>
      </c>
      <c r="ER722">
        <v>10.98341851851852</v>
      </c>
      <c r="ES722">
        <v>1199.968518518519</v>
      </c>
      <c r="ET722">
        <v>0.9669955185185183</v>
      </c>
      <c r="EU722">
        <v>0.03300433703703703</v>
      </c>
      <c r="EV722">
        <v>0</v>
      </c>
      <c r="EW722">
        <v>1353.962222222222</v>
      </c>
      <c r="EX722">
        <v>5.000560000000001</v>
      </c>
      <c r="EY722">
        <v>16192.3037037037</v>
      </c>
      <c r="EZ722">
        <v>10316.52962962963</v>
      </c>
      <c r="FA722">
        <v>37.19866666666667</v>
      </c>
      <c r="FB722">
        <v>39.77755555555555</v>
      </c>
      <c r="FC722">
        <v>38.24055555555555</v>
      </c>
      <c r="FD722">
        <v>38.8261111111111</v>
      </c>
      <c r="FE722">
        <v>38.54818518518518</v>
      </c>
      <c r="FF722">
        <v>1155.528518518518</v>
      </c>
      <c r="FG722">
        <v>39.44</v>
      </c>
      <c r="FH722">
        <v>0</v>
      </c>
      <c r="FI722">
        <v>1761339870.2</v>
      </c>
      <c r="FJ722">
        <v>0</v>
      </c>
      <c r="FK722">
        <v>1353.953076923077</v>
      </c>
      <c r="FL722">
        <v>-1.632820511310799</v>
      </c>
      <c r="FM722">
        <v>-21.30598286886448</v>
      </c>
      <c r="FN722">
        <v>16192.43846153846</v>
      </c>
      <c r="FO722">
        <v>15</v>
      </c>
      <c r="FP722">
        <v>0</v>
      </c>
      <c r="FQ722" t="s">
        <v>439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-31.2594725</v>
      </c>
      <c r="GD722">
        <v>-6.253315947467089</v>
      </c>
      <c r="GE722">
        <v>0.6276807221778837</v>
      </c>
      <c r="GF722">
        <v>0</v>
      </c>
      <c r="GG722">
        <v>1354.012352941176</v>
      </c>
      <c r="GH722">
        <v>-1.576165011361341</v>
      </c>
      <c r="GI722">
        <v>0.2527619063761007</v>
      </c>
      <c r="GJ722">
        <v>0</v>
      </c>
      <c r="GK722">
        <v>1.8077965</v>
      </c>
      <c r="GL722">
        <v>0.1945019887429605</v>
      </c>
      <c r="GM722">
        <v>0.01978243988364428</v>
      </c>
      <c r="GN722">
        <v>0</v>
      </c>
      <c r="GO722">
        <v>0</v>
      </c>
      <c r="GP722">
        <v>3</v>
      </c>
      <c r="GQ722" t="s">
        <v>497</v>
      </c>
      <c r="GR722">
        <v>3.12941</v>
      </c>
      <c r="GS722">
        <v>2.72755</v>
      </c>
      <c r="GT722">
        <v>0.09981859999999999</v>
      </c>
      <c r="GU722">
        <v>0.104856</v>
      </c>
      <c r="GV722">
        <v>0.0814748</v>
      </c>
      <c r="GW722">
        <v>0.0751848</v>
      </c>
      <c r="GX722">
        <v>27019.9</v>
      </c>
      <c r="GY722">
        <v>26091.4</v>
      </c>
      <c r="GZ722">
        <v>30558.5</v>
      </c>
      <c r="HA722">
        <v>29403.3</v>
      </c>
      <c r="HB722">
        <v>38730.9</v>
      </c>
      <c r="HC722">
        <v>35782.9</v>
      </c>
      <c r="HD722">
        <v>46728.8</v>
      </c>
      <c r="HE722">
        <v>43687.4</v>
      </c>
      <c r="HF722">
        <v>1.82677</v>
      </c>
      <c r="HG722">
        <v>1.8115</v>
      </c>
      <c r="HH722">
        <v>0.0466518</v>
      </c>
      <c r="HI722">
        <v>0</v>
      </c>
      <c r="HJ722">
        <v>23.206</v>
      </c>
      <c r="HK722">
        <v>999.9</v>
      </c>
      <c r="HL722">
        <v>32.1</v>
      </c>
      <c r="HM722">
        <v>32.9</v>
      </c>
      <c r="HN722">
        <v>17.9068</v>
      </c>
      <c r="HO722">
        <v>63.3612</v>
      </c>
      <c r="HP722">
        <v>19.0785</v>
      </c>
      <c r="HQ722">
        <v>1</v>
      </c>
      <c r="HR722">
        <v>0.15531</v>
      </c>
      <c r="HS722">
        <v>2.48556</v>
      </c>
      <c r="HT722">
        <v>20.1891</v>
      </c>
      <c r="HU722">
        <v>5.22687</v>
      </c>
      <c r="HV722">
        <v>11.9742</v>
      </c>
      <c r="HW722">
        <v>4.9702</v>
      </c>
      <c r="HX722">
        <v>3.2897</v>
      </c>
      <c r="HY722">
        <v>9999</v>
      </c>
      <c r="HZ722">
        <v>9999</v>
      </c>
      <c r="IA722">
        <v>9999</v>
      </c>
      <c r="IB722">
        <v>999.9</v>
      </c>
      <c r="IC722">
        <v>4.973</v>
      </c>
      <c r="ID722">
        <v>1.87747</v>
      </c>
      <c r="IE722">
        <v>1.87559</v>
      </c>
      <c r="IF722">
        <v>1.87838</v>
      </c>
      <c r="IG722">
        <v>1.87506</v>
      </c>
      <c r="IH722">
        <v>1.87866</v>
      </c>
      <c r="II722">
        <v>1.87576</v>
      </c>
      <c r="IJ722">
        <v>1.87695</v>
      </c>
      <c r="IK722">
        <v>0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0.726</v>
      </c>
      <c r="IY722">
        <v>0.135</v>
      </c>
      <c r="IZ722">
        <v>-0.1194416370607354</v>
      </c>
      <c r="JA722">
        <v>0.002211305909277446</v>
      </c>
      <c r="JB722">
        <v>-1.416678044876584E-06</v>
      </c>
      <c r="JC722">
        <v>5.589822708492042E-10</v>
      </c>
      <c r="JD722">
        <v>-0.0366444106193515</v>
      </c>
      <c r="JE722">
        <v>-0.003883289402147765</v>
      </c>
      <c r="JF722">
        <v>0.001294046794190009</v>
      </c>
      <c r="JG722">
        <v>-2.515066912705432E-05</v>
      </c>
      <c r="JH722">
        <v>14</v>
      </c>
      <c r="JI722">
        <v>2052</v>
      </c>
      <c r="JJ722">
        <v>1</v>
      </c>
      <c r="JK722">
        <v>21</v>
      </c>
      <c r="JL722">
        <v>29355663.9</v>
      </c>
      <c r="JM722">
        <v>29355663.9</v>
      </c>
      <c r="JN722">
        <v>1.40137</v>
      </c>
      <c r="JO722">
        <v>2.55981</v>
      </c>
      <c r="JP722">
        <v>1.39893</v>
      </c>
      <c r="JQ722">
        <v>2.32422</v>
      </c>
      <c r="JR722">
        <v>1.44897</v>
      </c>
      <c r="JS722">
        <v>2.52808</v>
      </c>
      <c r="JT722">
        <v>38.3056</v>
      </c>
      <c r="JU722">
        <v>23.8949</v>
      </c>
      <c r="JV722">
        <v>18</v>
      </c>
      <c r="JW722">
        <v>481.14</v>
      </c>
      <c r="JX722">
        <v>441.723</v>
      </c>
      <c r="JY722">
        <v>20.106</v>
      </c>
      <c r="JZ722">
        <v>29.1875</v>
      </c>
      <c r="KA722">
        <v>29.9997</v>
      </c>
      <c r="KB722">
        <v>28.9661</v>
      </c>
      <c r="KC722">
        <v>29.0494</v>
      </c>
      <c r="KD722">
        <v>28.1199</v>
      </c>
      <c r="KE722">
        <v>19.6857</v>
      </c>
      <c r="KF722">
        <v>19.0997</v>
      </c>
      <c r="KG722">
        <v>20.1235</v>
      </c>
      <c r="KH722">
        <v>573.905</v>
      </c>
      <c r="KI722">
        <v>14.5012</v>
      </c>
      <c r="KJ722">
        <v>101</v>
      </c>
      <c r="KK722">
        <v>100.492</v>
      </c>
    </row>
    <row r="723" spans="1:297">
      <c r="A723">
        <v>707</v>
      </c>
      <c r="B723">
        <v>1761339839</v>
      </c>
      <c r="C723">
        <v>11798.40000009537</v>
      </c>
      <c r="D723" t="s">
        <v>1864</v>
      </c>
      <c r="E723" t="s">
        <v>1865</v>
      </c>
      <c r="F723">
        <v>5</v>
      </c>
      <c r="G723" t="s">
        <v>1797</v>
      </c>
      <c r="H723" t="s">
        <v>436</v>
      </c>
      <c r="I723">
        <v>1761339831.214286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567.546343654627</v>
      </c>
      <c r="AK723">
        <v>544.3177939393936</v>
      </c>
      <c r="AL723">
        <v>3.361229886752976</v>
      </c>
      <c r="AM723">
        <v>65.49498969428507</v>
      </c>
      <c r="AN723">
        <f>(AP723 - AO723 + DY723*1E3/(8.314*(EA723+273.15)) * AR723/DX723 * AQ723) * DX723/(100*DL723) * 1000/(1000 - AP723)</f>
        <v>0</v>
      </c>
      <c r="AO723">
        <v>14.53892227956942</v>
      </c>
      <c r="AP723">
        <v>16.42218727272727</v>
      </c>
      <c r="AQ723">
        <v>-3.314999797484276E-06</v>
      </c>
      <c r="AR723">
        <v>115.5290524794666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1761339831.214286</v>
      </c>
      <c r="DR723">
        <v>511.2680357142858</v>
      </c>
      <c r="DS723">
        <v>543.1907499999999</v>
      </c>
      <c r="DT723">
        <v>16.43075357142857</v>
      </c>
      <c r="DU723">
        <v>14.58503214285714</v>
      </c>
      <c r="DV723">
        <v>510.5535</v>
      </c>
      <c r="DW723">
        <v>16.29586428571428</v>
      </c>
      <c r="DX723">
        <v>500.00575</v>
      </c>
      <c r="DY723">
        <v>90.0551107142857</v>
      </c>
      <c r="DZ723">
        <v>0.04976980357142857</v>
      </c>
      <c r="EA723">
        <v>23.73824642857143</v>
      </c>
      <c r="EB723">
        <v>23.97667142857143</v>
      </c>
      <c r="EC723">
        <v>999.9000000000002</v>
      </c>
      <c r="ED723">
        <v>0</v>
      </c>
      <c r="EE723">
        <v>0</v>
      </c>
      <c r="EF723">
        <v>9999.711071428572</v>
      </c>
      <c r="EG723">
        <v>0</v>
      </c>
      <c r="EH723">
        <v>1125.472142857143</v>
      </c>
      <c r="EI723">
        <v>-31.92272500000001</v>
      </c>
      <c r="EJ723">
        <v>519.8089642857143</v>
      </c>
      <c r="EK723">
        <v>551.2299285714286</v>
      </c>
      <c r="EL723">
        <v>1.845718928571429</v>
      </c>
      <c r="EM723">
        <v>543.1907499999999</v>
      </c>
      <c r="EN723">
        <v>14.58503214285714</v>
      </c>
      <c r="EO723">
        <v>1.479672857142857</v>
      </c>
      <c r="EP723">
        <v>1.3134575</v>
      </c>
      <c r="EQ723">
        <v>12.75971428571429</v>
      </c>
      <c r="ER723">
        <v>10.95368571428572</v>
      </c>
      <c r="ES723">
        <v>1199.996071428571</v>
      </c>
      <c r="ET723">
        <v>0.9669962857142858</v>
      </c>
      <c r="EU723">
        <v>0.03300356428571429</v>
      </c>
      <c r="EV723">
        <v>0</v>
      </c>
      <c r="EW723">
        <v>1353.884285714286</v>
      </c>
      <c r="EX723">
        <v>5.000560000000001</v>
      </c>
      <c r="EY723">
        <v>16191.01428571428</v>
      </c>
      <c r="EZ723">
        <v>10316.77142857143</v>
      </c>
      <c r="FA723">
        <v>37.13135714285714</v>
      </c>
      <c r="FB723">
        <v>39.77214285714285</v>
      </c>
      <c r="FC723">
        <v>38.23642857142857</v>
      </c>
      <c r="FD723">
        <v>38.82796428571429</v>
      </c>
      <c r="FE723">
        <v>38.53989285714285</v>
      </c>
      <c r="FF723">
        <v>1155.556071428571</v>
      </c>
      <c r="FG723">
        <v>39.44</v>
      </c>
      <c r="FH723">
        <v>0</v>
      </c>
      <c r="FI723">
        <v>1761339875</v>
      </c>
      <c r="FJ723">
        <v>0</v>
      </c>
      <c r="FK723">
        <v>1353.867307692308</v>
      </c>
      <c r="FL723">
        <v>-0.4317948666511188</v>
      </c>
      <c r="FM723">
        <v>-16.56410247018028</v>
      </c>
      <c r="FN723">
        <v>16190.89615384615</v>
      </c>
      <c r="FO723">
        <v>15</v>
      </c>
      <c r="FP723">
        <v>0</v>
      </c>
      <c r="FQ723" t="s">
        <v>439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-31.65972682926829</v>
      </c>
      <c r="GD723">
        <v>-4.318011846689891</v>
      </c>
      <c r="GE723">
        <v>0.438420890338346</v>
      </c>
      <c r="GF723">
        <v>0</v>
      </c>
      <c r="GG723">
        <v>1353.947352941176</v>
      </c>
      <c r="GH723">
        <v>-1.09900687123016</v>
      </c>
      <c r="GI723">
        <v>0.2325347390053711</v>
      </c>
      <c r="GJ723">
        <v>0</v>
      </c>
      <c r="GK723">
        <v>1.829385853658537</v>
      </c>
      <c r="GL723">
        <v>0.3472557491289212</v>
      </c>
      <c r="GM723">
        <v>0.03602995914483646</v>
      </c>
      <c r="GN723">
        <v>0</v>
      </c>
      <c r="GO723">
        <v>0</v>
      </c>
      <c r="GP723">
        <v>3</v>
      </c>
      <c r="GQ723" t="s">
        <v>497</v>
      </c>
      <c r="GR723">
        <v>3.12917</v>
      </c>
      <c r="GS723">
        <v>2.72759</v>
      </c>
      <c r="GT723">
        <v>0.102094</v>
      </c>
      <c r="GU723">
        <v>0.107131</v>
      </c>
      <c r="GV723">
        <v>0.0814246</v>
      </c>
      <c r="GW723">
        <v>0.0750275</v>
      </c>
      <c r="GX723">
        <v>26951.4</v>
      </c>
      <c r="GY723">
        <v>26025.8</v>
      </c>
      <c r="GZ723">
        <v>30558.3</v>
      </c>
      <c r="HA723">
        <v>29404</v>
      </c>
      <c r="HB723">
        <v>38733.1</v>
      </c>
      <c r="HC723">
        <v>35790</v>
      </c>
      <c r="HD723">
        <v>46728.7</v>
      </c>
      <c r="HE723">
        <v>43688.4</v>
      </c>
      <c r="HF723">
        <v>1.8269</v>
      </c>
      <c r="HG723">
        <v>1.81195</v>
      </c>
      <c r="HH723">
        <v>0.0471435</v>
      </c>
      <c r="HI723">
        <v>0</v>
      </c>
      <c r="HJ723">
        <v>23.2039</v>
      </c>
      <c r="HK723">
        <v>999.9</v>
      </c>
      <c r="HL723">
        <v>32</v>
      </c>
      <c r="HM723">
        <v>32.9</v>
      </c>
      <c r="HN723">
        <v>17.851</v>
      </c>
      <c r="HO723">
        <v>63.2212</v>
      </c>
      <c r="HP723">
        <v>19.2869</v>
      </c>
      <c r="HQ723">
        <v>1</v>
      </c>
      <c r="HR723">
        <v>0.154987</v>
      </c>
      <c r="HS723">
        <v>2.47338</v>
      </c>
      <c r="HT723">
        <v>20.1892</v>
      </c>
      <c r="HU723">
        <v>5.22702</v>
      </c>
      <c r="HV723">
        <v>11.974</v>
      </c>
      <c r="HW723">
        <v>4.97025</v>
      </c>
      <c r="HX723">
        <v>3.2896</v>
      </c>
      <c r="HY723">
        <v>9999</v>
      </c>
      <c r="HZ723">
        <v>9999</v>
      </c>
      <c r="IA723">
        <v>9999</v>
      </c>
      <c r="IB723">
        <v>999.9</v>
      </c>
      <c r="IC723">
        <v>4.97298</v>
      </c>
      <c r="ID723">
        <v>1.8775</v>
      </c>
      <c r="IE723">
        <v>1.87561</v>
      </c>
      <c r="IF723">
        <v>1.87838</v>
      </c>
      <c r="IG723">
        <v>1.8751</v>
      </c>
      <c r="IH723">
        <v>1.87866</v>
      </c>
      <c r="II723">
        <v>1.87577</v>
      </c>
      <c r="IJ723">
        <v>1.87696</v>
      </c>
      <c r="IK723">
        <v>0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0.745</v>
      </c>
      <c r="IY723">
        <v>0.1347</v>
      </c>
      <c r="IZ723">
        <v>-0.1194416370607354</v>
      </c>
      <c r="JA723">
        <v>0.002211305909277446</v>
      </c>
      <c r="JB723">
        <v>-1.416678044876584E-06</v>
      </c>
      <c r="JC723">
        <v>5.589822708492042E-10</v>
      </c>
      <c r="JD723">
        <v>-0.0366444106193515</v>
      </c>
      <c r="JE723">
        <v>-0.003883289402147765</v>
      </c>
      <c r="JF723">
        <v>0.001294046794190009</v>
      </c>
      <c r="JG723">
        <v>-2.515066912705432E-05</v>
      </c>
      <c r="JH723">
        <v>14</v>
      </c>
      <c r="JI723">
        <v>2052</v>
      </c>
      <c r="JJ723">
        <v>1</v>
      </c>
      <c r="JK723">
        <v>21</v>
      </c>
      <c r="JL723">
        <v>29355664</v>
      </c>
      <c r="JM723">
        <v>29355664</v>
      </c>
      <c r="JN723">
        <v>1.43311</v>
      </c>
      <c r="JO723">
        <v>2.55859</v>
      </c>
      <c r="JP723">
        <v>1.39893</v>
      </c>
      <c r="JQ723">
        <v>2.32544</v>
      </c>
      <c r="JR723">
        <v>1.44897</v>
      </c>
      <c r="JS723">
        <v>2.50366</v>
      </c>
      <c r="JT723">
        <v>38.3056</v>
      </c>
      <c r="JU723">
        <v>23.8861</v>
      </c>
      <c r="JV723">
        <v>18</v>
      </c>
      <c r="JW723">
        <v>481.189</v>
      </c>
      <c r="JX723">
        <v>441.977</v>
      </c>
      <c r="JY723">
        <v>20.1222</v>
      </c>
      <c r="JZ723">
        <v>29.1826</v>
      </c>
      <c r="KA723">
        <v>29.9997</v>
      </c>
      <c r="KB723">
        <v>28.9631</v>
      </c>
      <c r="KC723">
        <v>29.0459</v>
      </c>
      <c r="KD723">
        <v>28.8127</v>
      </c>
      <c r="KE723">
        <v>19.6857</v>
      </c>
      <c r="KF723">
        <v>19.0997</v>
      </c>
      <c r="KG723">
        <v>20.1411</v>
      </c>
      <c r="KH723">
        <v>593.9400000000001</v>
      </c>
      <c r="KI723">
        <v>14.4979</v>
      </c>
      <c r="KJ723">
        <v>101</v>
      </c>
      <c r="KK723">
        <v>100.495</v>
      </c>
    </row>
    <row r="724" spans="1:297">
      <c r="A724">
        <v>708</v>
      </c>
      <c r="B724">
        <v>1761339844</v>
      </c>
      <c r="C724">
        <v>11803.40000009537</v>
      </c>
      <c r="D724" t="s">
        <v>1866</v>
      </c>
      <c r="E724" t="s">
        <v>1867</v>
      </c>
      <c r="F724">
        <v>5</v>
      </c>
      <c r="G724" t="s">
        <v>1797</v>
      </c>
      <c r="H724" t="s">
        <v>436</v>
      </c>
      <c r="I724">
        <v>1761339836.5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584.565860319185</v>
      </c>
      <c r="AK724">
        <v>561.1990303030303</v>
      </c>
      <c r="AL724">
        <v>3.376520285600903</v>
      </c>
      <c r="AM724">
        <v>65.49498969428507</v>
      </c>
      <c r="AN724">
        <f>(AP724 - AO724 + DY724*1E3/(8.314*(EA724+273.15)) * AR724/DX724 * AQ724) * DX724/(100*DL724) * 1000/(1000 - AP724)</f>
        <v>0</v>
      </c>
      <c r="AO724">
        <v>14.52407113164055</v>
      </c>
      <c r="AP724">
        <v>16.41050242424241</v>
      </c>
      <c r="AQ724">
        <v>-4.552384882514887E-06</v>
      </c>
      <c r="AR724">
        <v>115.5290524794666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1761339836.5</v>
      </c>
      <c r="DR724">
        <v>528.764962962963</v>
      </c>
      <c r="DS724">
        <v>560.9394444444445</v>
      </c>
      <c r="DT724">
        <v>16.42552222222222</v>
      </c>
      <c r="DU724">
        <v>14.55237407407408</v>
      </c>
      <c r="DV724">
        <v>528.0295925925926</v>
      </c>
      <c r="DW724">
        <v>16.29074444444444</v>
      </c>
      <c r="DX724">
        <v>499.995925925926</v>
      </c>
      <c r="DY724">
        <v>90.05625925925924</v>
      </c>
      <c r="DZ724">
        <v>0.0497210074074074</v>
      </c>
      <c r="EA724">
        <v>23.74122962962963</v>
      </c>
      <c r="EB724">
        <v>23.97781481481481</v>
      </c>
      <c r="EC724">
        <v>999.9000000000001</v>
      </c>
      <c r="ED724">
        <v>0</v>
      </c>
      <c r="EE724">
        <v>0</v>
      </c>
      <c r="EF724">
        <v>9994.727037037037</v>
      </c>
      <c r="EG724">
        <v>0</v>
      </c>
      <c r="EH724">
        <v>1125.487777777778</v>
      </c>
      <c r="EI724">
        <v>-32.17454444444444</v>
      </c>
      <c r="EJ724">
        <v>537.5951111111111</v>
      </c>
      <c r="EK724">
        <v>569.2226296296296</v>
      </c>
      <c r="EL724">
        <v>1.873144074074074</v>
      </c>
      <c r="EM724">
        <v>560.9394444444445</v>
      </c>
      <c r="EN724">
        <v>14.55237407407408</v>
      </c>
      <c r="EO724">
        <v>1.479221481481481</v>
      </c>
      <c r="EP724">
        <v>1.310533333333333</v>
      </c>
      <c r="EQ724">
        <v>12.75505185185185</v>
      </c>
      <c r="ER724">
        <v>10.92017037037037</v>
      </c>
      <c r="ES724">
        <v>1200.022222222222</v>
      </c>
      <c r="ET724">
        <v>0.9669969629629629</v>
      </c>
      <c r="EU724">
        <v>0.03300288148148148</v>
      </c>
      <c r="EV724">
        <v>0</v>
      </c>
      <c r="EW724">
        <v>1353.650370370371</v>
      </c>
      <c r="EX724">
        <v>5.000560000000001</v>
      </c>
      <c r="EY724">
        <v>16189.56296296296</v>
      </c>
      <c r="EZ724">
        <v>10316.99629629629</v>
      </c>
      <c r="FA724">
        <v>37.12474074074074</v>
      </c>
      <c r="FB724">
        <v>39.7637037037037</v>
      </c>
      <c r="FC724">
        <v>38.24977777777777</v>
      </c>
      <c r="FD724">
        <v>38.82848148148148</v>
      </c>
      <c r="FE724">
        <v>38.55529629629629</v>
      </c>
      <c r="FF724">
        <v>1155.582222222222</v>
      </c>
      <c r="FG724">
        <v>39.44</v>
      </c>
      <c r="FH724">
        <v>0</v>
      </c>
      <c r="FI724">
        <v>1761339880.4</v>
      </c>
      <c r="FJ724">
        <v>0</v>
      </c>
      <c r="FK724">
        <v>1353.6428</v>
      </c>
      <c r="FL724">
        <v>-3.556153839066491</v>
      </c>
      <c r="FM724">
        <v>-11.33846141576413</v>
      </c>
      <c r="FN724">
        <v>16189.384</v>
      </c>
      <c r="FO724">
        <v>15</v>
      </c>
      <c r="FP724">
        <v>0</v>
      </c>
      <c r="FQ724" t="s">
        <v>439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-31.99758536585366</v>
      </c>
      <c r="GD724">
        <v>-3.205233449477399</v>
      </c>
      <c r="GE724">
        <v>0.3243904877864478</v>
      </c>
      <c r="GF724">
        <v>0</v>
      </c>
      <c r="GG724">
        <v>1353.767647058824</v>
      </c>
      <c r="GH724">
        <v>-1.899465242127515</v>
      </c>
      <c r="GI724">
        <v>0.3125611358883613</v>
      </c>
      <c r="GJ724">
        <v>0</v>
      </c>
      <c r="GK724">
        <v>1.853354634146342</v>
      </c>
      <c r="GL724">
        <v>0.3527813937282263</v>
      </c>
      <c r="GM724">
        <v>0.03662331585056904</v>
      </c>
      <c r="GN724">
        <v>0</v>
      </c>
      <c r="GO724">
        <v>0</v>
      </c>
      <c r="GP724">
        <v>3</v>
      </c>
      <c r="GQ724" t="s">
        <v>497</v>
      </c>
      <c r="GR724">
        <v>3.12926</v>
      </c>
      <c r="GS724">
        <v>2.72738</v>
      </c>
      <c r="GT724">
        <v>0.104341</v>
      </c>
      <c r="GU724">
        <v>0.109344</v>
      </c>
      <c r="GV724">
        <v>0.0813851</v>
      </c>
      <c r="GW724">
        <v>0.0750102</v>
      </c>
      <c r="GX724">
        <v>26884.7</v>
      </c>
      <c r="GY724">
        <v>25961.2</v>
      </c>
      <c r="GZ724">
        <v>30559.1</v>
      </c>
      <c r="HA724">
        <v>29403.9</v>
      </c>
      <c r="HB724">
        <v>38735.6</v>
      </c>
      <c r="HC724">
        <v>35790.8</v>
      </c>
      <c r="HD724">
        <v>46729.6</v>
      </c>
      <c r="HE724">
        <v>43688.4</v>
      </c>
      <c r="HF724">
        <v>1.82703</v>
      </c>
      <c r="HG724">
        <v>1.81205</v>
      </c>
      <c r="HH724">
        <v>0.0473447</v>
      </c>
      <c r="HI724">
        <v>0</v>
      </c>
      <c r="HJ724">
        <v>23.2018</v>
      </c>
      <c r="HK724">
        <v>999.9</v>
      </c>
      <c r="HL724">
        <v>32</v>
      </c>
      <c r="HM724">
        <v>32.9</v>
      </c>
      <c r="HN724">
        <v>17.853</v>
      </c>
      <c r="HO724">
        <v>63.6212</v>
      </c>
      <c r="HP724">
        <v>19.2147</v>
      </c>
      <c r="HQ724">
        <v>1</v>
      </c>
      <c r="HR724">
        <v>0.154677</v>
      </c>
      <c r="HS724">
        <v>2.46024</v>
      </c>
      <c r="HT724">
        <v>20.1894</v>
      </c>
      <c r="HU724">
        <v>5.22762</v>
      </c>
      <c r="HV724">
        <v>11.974</v>
      </c>
      <c r="HW724">
        <v>4.9705</v>
      </c>
      <c r="HX724">
        <v>3.28978</v>
      </c>
      <c r="HY724">
        <v>9999</v>
      </c>
      <c r="HZ724">
        <v>9999</v>
      </c>
      <c r="IA724">
        <v>9999</v>
      </c>
      <c r="IB724">
        <v>999.9</v>
      </c>
      <c r="IC724">
        <v>4.97295</v>
      </c>
      <c r="ID724">
        <v>1.87748</v>
      </c>
      <c r="IE724">
        <v>1.87557</v>
      </c>
      <c r="IF724">
        <v>1.87837</v>
      </c>
      <c r="IG724">
        <v>1.87506</v>
      </c>
      <c r="IH724">
        <v>1.87866</v>
      </c>
      <c r="II724">
        <v>1.87576</v>
      </c>
      <c r="IJ724">
        <v>1.87691</v>
      </c>
      <c r="IK724">
        <v>0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0.765</v>
      </c>
      <c r="IY724">
        <v>0.1345</v>
      </c>
      <c r="IZ724">
        <v>-0.1194416370607354</v>
      </c>
      <c r="JA724">
        <v>0.002211305909277446</v>
      </c>
      <c r="JB724">
        <v>-1.416678044876584E-06</v>
      </c>
      <c r="JC724">
        <v>5.589822708492042E-10</v>
      </c>
      <c r="JD724">
        <v>-0.0366444106193515</v>
      </c>
      <c r="JE724">
        <v>-0.003883289402147765</v>
      </c>
      <c r="JF724">
        <v>0.001294046794190009</v>
      </c>
      <c r="JG724">
        <v>-2.515066912705432E-05</v>
      </c>
      <c r="JH724">
        <v>14</v>
      </c>
      <c r="JI724">
        <v>2052</v>
      </c>
      <c r="JJ724">
        <v>1</v>
      </c>
      <c r="JK724">
        <v>21</v>
      </c>
      <c r="JL724">
        <v>29355664.1</v>
      </c>
      <c r="JM724">
        <v>29355664.1</v>
      </c>
      <c r="JN724">
        <v>1.46729</v>
      </c>
      <c r="JO724">
        <v>2.55737</v>
      </c>
      <c r="JP724">
        <v>1.39893</v>
      </c>
      <c r="JQ724">
        <v>2.32544</v>
      </c>
      <c r="JR724">
        <v>1.44897</v>
      </c>
      <c r="JS724">
        <v>2.46338</v>
      </c>
      <c r="JT724">
        <v>38.3056</v>
      </c>
      <c r="JU724">
        <v>23.8861</v>
      </c>
      <c r="JV724">
        <v>18</v>
      </c>
      <c r="JW724">
        <v>481.231</v>
      </c>
      <c r="JX724">
        <v>442.015</v>
      </c>
      <c r="JY724">
        <v>20.14</v>
      </c>
      <c r="JZ724">
        <v>29.1783</v>
      </c>
      <c r="KA724">
        <v>29.9997</v>
      </c>
      <c r="KB724">
        <v>28.9588</v>
      </c>
      <c r="KC724">
        <v>29.0426</v>
      </c>
      <c r="KD724">
        <v>29.4423</v>
      </c>
      <c r="KE724">
        <v>19.6857</v>
      </c>
      <c r="KF724">
        <v>19.0997</v>
      </c>
      <c r="KG724">
        <v>20.1545</v>
      </c>
      <c r="KH724">
        <v>607.303</v>
      </c>
      <c r="KI724">
        <v>14.4926</v>
      </c>
      <c r="KJ724">
        <v>101.002</v>
      </c>
      <c r="KK724">
        <v>100.495</v>
      </c>
    </row>
    <row r="725" spans="1:297">
      <c r="A725">
        <v>709</v>
      </c>
      <c r="B725">
        <v>1761339849</v>
      </c>
      <c r="C725">
        <v>11808.40000009537</v>
      </c>
      <c r="D725" t="s">
        <v>1868</v>
      </c>
      <c r="E725" t="s">
        <v>1869</v>
      </c>
      <c r="F725">
        <v>5</v>
      </c>
      <c r="G725" t="s">
        <v>1797</v>
      </c>
      <c r="H725" t="s">
        <v>436</v>
      </c>
      <c r="I725">
        <v>1761339841.214286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601.5717540593164</v>
      </c>
      <c r="AK725">
        <v>578.0250909090909</v>
      </c>
      <c r="AL725">
        <v>3.359794677667805</v>
      </c>
      <c r="AM725">
        <v>65.49498969428507</v>
      </c>
      <c r="AN725">
        <f>(AP725 - AO725 + DY725*1E3/(8.314*(EA725+273.15)) * AR725/DX725 * AQ725) * DX725/(100*DL725) * 1000/(1000 - AP725)</f>
        <v>0</v>
      </c>
      <c r="AO725">
        <v>14.52077899620532</v>
      </c>
      <c r="AP725">
        <v>16.40803878787878</v>
      </c>
      <c r="AQ725">
        <v>-9.023492677623809E-07</v>
      </c>
      <c r="AR725">
        <v>115.5290524794666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1761339841.214286</v>
      </c>
      <c r="DR725">
        <v>544.3961785714285</v>
      </c>
      <c r="DS725">
        <v>576.7883928571429</v>
      </c>
      <c r="DT725">
        <v>16.41769642857143</v>
      </c>
      <c r="DU725">
        <v>14.52886428571429</v>
      </c>
      <c r="DV725">
        <v>543.6424642857143</v>
      </c>
      <c r="DW725">
        <v>16.28305714285714</v>
      </c>
      <c r="DX725">
        <v>499.9943214285714</v>
      </c>
      <c r="DY725">
        <v>90.05603571428573</v>
      </c>
      <c r="DZ725">
        <v>0.04967543928571427</v>
      </c>
      <c r="EA725">
        <v>23.74344642857143</v>
      </c>
      <c r="EB725">
        <v>23.97847142857143</v>
      </c>
      <c r="EC725">
        <v>999.9000000000002</v>
      </c>
      <c r="ED725">
        <v>0</v>
      </c>
      <c r="EE725">
        <v>0</v>
      </c>
      <c r="EF725">
        <v>10003.35464285714</v>
      </c>
      <c r="EG725">
        <v>0</v>
      </c>
      <c r="EH725">
        <v>1125.502857142857</v>
      </c>
      <c r="EI725">
        <v>-32.39221428571428</v>
      </c>
      <c r="EJ725">
        <v>553.4829285714286</v>
      </c>
      <c r="EK725">
        <v>585.2919285714286</v>
      </c>
      <c r="EL725">
        <v>1.888829285714285</v>
      </c>
      <c r="EM725">
        <v>576.7883928571429</v>
      </c>
      <c r="EN725">
        <v>14.52886428571429</v>
      </c>
      <c r="EO725">
        <v>1.478513571428571</v>
      </c>
      <c r="EP725">
        <v>1.308412142857143</v>
      </c>
      <c r="EQ725">
        <v>12.74774642857143</v>
      </c>
      <c r="ER725">
        <v>10.89583928571429</v>
      </c>
      <c r="ES725">
        <v>1200.019285714286</v>
      </c>
      <c r="ET725">
        <v>0.9669969285714285</v>
      </c>
      <c r="EU725">
        <v>0.03300298214285714</v>
      </c>
      <c r="EV725">
        <v>0</v>
      </c>
      <c r="EW725">
        <v>1353.533571428571</v>
      </c>
      <c r="EX725">
        <v>5.000560000000001</v>
      </c>
      <c r="EY725">
        <v>16187.91428571428</v>
      </c>
      <c r="EZ725">
        <v>10316.97142857143</v>
      </c>
      <c r="FA725">
        <v>37.08914285714286</v>
      </c>
      <c r="FB725">
        <v>39.74985714285715</v>
      </c>
      <c r="FC725">
        <v>38.23857142857143</v>
      </c>
      <c r="FD725">
        <v>38.82785714285713</v>
      </c>
      <c r="FE725">
        <v>38.55782142857144</v>
      </c>
      <c r="FF725">
        <v>1155.579285714286</v>
      </c>
      <c r="FG725">
        <v>39.44</v>
      </c>
      <c r="FH725">
        <v>0</v>
      </c>
      <c r="FI725">
        <v>1761339885.2</v>
      </c>
      <c r="FJ725">
        <v>0</v>
      </c>
      <c r="FK725">
        <v>1353.5128</v>
      </c>
      <c r="FL725">
        <v>-2.930769243301153</v>
      </c>
      <c r="FM725">
        <v>-23.63846141553429</v>
      </c>
      <c r="FN725">
        <v>16187.692</v>
      </c>
      <c r="FO725">
        <v>15</v>
      </c>
      <c r="FP725">
        <v>0</v>
      </c>
      <c r="FQ725" t="s">
        <v>439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-32.268505</v>
      </c>
      <c r="GD725">
        <v>-2.766760975609694</v>
      </c>
      <c r="GE725">
        <v>0.2704888721833118</v>
      </c>
      <c r="GF725">
        <v>0</v>
      </c>
      <c r="GG725">
        <v>1353.622352941177</v>
      </c>
      <c r="GH725">
        <v>-2.357219258048271</v>
      </c>
      <c r="GI725">
        <v>0.3509152639760152</v>
      </c>
      <c r="GJ725">
        <v>0</v>
      </c>
      <c r="GK725">
        <v>1.87599175</v>
      </c>
      <c r="GL725">
        <v>0.1861428517823575</v>
      </c>
      <c r="GM725">
        <v>0.02410139891038484</v>
      </c>
      <c r="GN725">
        <v>0</v>
      </c>
      <c r="GO725">
        <v>0</v>
      </c>
      <c r="GP725">
        <v>3</v>
      </c>
      <c r="GQ725" t="s">
        <v>497</v>
      </c>
      <c r="GR725">
        <v>3.12939</v>
      </c>
      <c r="GS725">
        <v>2.72771</v>
      </c>
      <c r="GT725">
        <v>0.10655</v>
      </c>
      <c r="GU725">
        <v>0.111543</v>
      </c>
      <c r="GV725">
        <v>0.08138049999999999</v>
      </c>
      <c r="GW725">
        <v>0.0750011</v>
      </c>
      <c r="GX725">
        <v>26818.6</v>
      </c>
      <c r="GY725">
        <v>25897.3</v>
      </c>
      <c r="GZ725">
        <v>30559.3</v>
      </c>
      <c r="HA725">
        <v>29404.2</v>
      </c>
      <c r="HB725">
        <v>38736.1</v>
      </c>
      <c r="HC725">
        <v>35791.4</v>
      </c>
      <c r="HD725">
        <v>46729.8</v>
      </c>
      <c r="HE725">
        <v>43688.5</v>
      </c>
      <c r="HF725">
        <v>1.82725</v>
      </c>
      <c r="HG725">
        <v>1.8118</v>
      </c>
      <c r="HH725">
        <v>0.0478327</v>
      </c>
      <c r="HI725">
        <v>0</v>
      </c>
      <c r="HJ725">
        <v>23.2</v>
      </c>
      <c r="HK725">
        <v>999.9</v>
      </c>
      <c r="HL725">
        <v>32</v>
      </c>
      <c r="HM725">
        <v>32.9</v>
      </c>
      <c r="HN725">
        <v>17.8506</v>
      </c>
      <c r="HO725">
        <v>63.5112</v>
      </c>
      <c r="HP725">
        <v>19.1907</v>
      </c>
      <c r="HQ725">
        <v>1</v>
      </c>
      <c r="HR725">
        <v>0.154065</v>
      </c>
      <c r="HS725">
        <v>2.45314</v>
      </c>
      <c r="HT725">
        <v>20.1895</v>
      </c>
      <c r="HU725">
        <v>5.22792</v>
      </c>
      <c r="HV725">
        <v>11.974</v>
      </c>
      <c r="HW725">
        <v>4.9704</v>
      </c>
      <c r="HX725">
        <v>3.2897</v>
      </c>
      <c r="HY725">
        <v>9999</v>
      </c>
      <c r="HZ725">
        <v>9999</v>
      </c>
      <c r="IA725">
        <v>9999</v>
      </c>
      <c r="IB725">
        <v>999.9</v>
      </c>
      <c r="IC725">
        <v>4.97297</v>
      </c>
      <c r="ID725">
        <v>1.87745</v>
      </c>
      <c r="IE725">
        <v>1.87557</v>
      </c>
      <c r="IF725">
        <v>1.87838</v>
      </c>
      <c r="IG725">
        <v>1.87508</v>
      </c>
      <c r="IH725">
        <v>1.87865</v>
      </c>
      <c r="II725">
        <v>1.87575</v>
      </c>
      <c r="IJ725">
        <v>1.87691</v>
      </c>
      <c r="IK725">
        <v>0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0.784</v>
      </c>
      <c r="IY725">
        <v>0.1345</v>
      </c>
      <c r="IZ725">
        <v>-0.1194416370607354</v>
      </c>
      <c r="JA725">
        <v>0.002211305909277446</v>
      </c>
      <c r="JB725">
        <v>-1.416678044876584E-06</v>
      </c>
      <c r="JC725">
        <v>5.589822708492042E-10</v>
      </c>
      <c r="JD725">
        <v>-0.0366444106193515</v>
      </c>
      <c r="JE725">
        <v>-0.003883289402147765</v>
      </c>
      <c r="JF725">
        <v>0.001294046794190009</v>
      </c>
      <c r="JG725">
        <v>-2.515066912705432E-05</v>
      </c>
      <c r="JH725">
        <v>14</v>
      </c>
      <c r="JI725">
        <v>2052</v>
      </c>
      <c r="JJ725">
        <v>1</v>
      </c>
      <c r="JK725">
        <v>21</v>
      </c>
      <c r="JL725">
        <v>29355664.1</v>
      </c>
      <c r="JM725">
        <v>29355664.1</v>
      </c>
      <c r="JN725">
        <v>1.4978</v>
      </c>
      <c r="JO725">
        <v>2.55249</v>
      </c>
      <c r="JP725">
        <v>1.39893</v>
      </c>
      <c r="JQ725">
        <v>2.32544</v>
      </c>
      <c r="JR725">
        <v>1.44897</v>
      </c>
      <c r="JS725">
        <v>2.46216</v>
      </c>
      <c r="JT725">
        <v>38.2812</v>
      </c>
      <c r="JU725">
        <v>23.8861</v>
      </c>
      <c r="JV725">
        <v>18</v>
      </c>
      <c r="JW725">
        <v>481.334</v>
      </c>
      <c r="JX725">
        <v>441.837</v>
      </c>
      <c r="JY725">
        <v>20.1537</v>
      </c>
      <c r="JZ725">
        <v>29.1745</v>
      </c>
      <c r="KA725">
        <v>29.9996</v>
      </c>
      <c r="KB725">
        <v>28.9556</v>
      </c>
      <c r="KC725">
        <v>29.0395</v>
      </c>
      <c r="KD725">
        <v>30.1306</v>
      </c>
      <c r="KE725">
        <v>19.6857</v>
      </c>
      <c r="KF725">
        <v>19.0997</v>
      </c>
      <c r="KG725">
        <v>20.1676</v>
      </c>
      <c r="KH725">
        <v>627.365</v>
      </c>
      <c r="KI725">
        <v>14.4807</v>
      </c>
      <c r="KJ725">
        <v>101.003</v>
      </c>
      <c r="KK725">
        <v>100.495</v>
      </c>
    </row>
    <row r="726" spans="1:297">
      <c r="A726">
        <v>710</v>
      </c>
      <c r="B726">
        <v>1761339854</v>
      </c>
      <c r="C726">
        <v>11813.40000009537</v>
      </c>
      <c r="D726" t="s">
        <v>1870</v>
      </c>
      <c r="E726" t="s">
        <v>1871</v>
      </c>
      <c r="F726">
        <v>5</v>
      </c>
      <c r="G726" t="s">
        <v>1797</v>
      </c>
      <c r="H726" t="s">
        <v>436</v>
      </c>
      <c r="I726">
        <v>1761339846.5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618.6039105482232</v>
      </c>
      <c r="AK726">
        <v>595.0120060606063</v>
      </c>
      <c r="AL726">
        <v>3.393406376964225</v>
      </c>
      <c r="AM726">
        <v>65.49498969428507</v>
      </c>
      <c r="AN726">
        <f>(AP726 - AO726 + DY726*1E3/(8.314*(EA726+273.15)) * AR726/DX726 * AQ726) * DX726/(100*DL726) * 1000/(1000 - AP726)</f>
        <v>0</v>
      </c>
      <c r="AO726">
        <v>14.51857313456641</v>
      </c>
      <c r="AP726">
        <v>16.41316787878788</v>
      </c>
      <c r="AQ726">
        <v>1.124113788463448E-06</v>
      </c>
      <c r="AR726">
        <v>115.5290524794666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1761339846.5</v>
      </c>
      <c r="DR726">
        <v>561.9458518518518</v>
      </c>
      <c r="DS726">
        <v>594.5281851851852</v>
      </c>
      <c r="DT726">
        <v>16.41094074074074</v>
      </c>
      <c r="DU726">
        <v>14.52076296296296</v>
      </c>
      <c r="DV726">
        <v>561.1718518518519</v>
      </c>
      <c r="DW726">
        <v>16.27642222222222</v>
      </c>
      <c r="DX726">
        <v>499.995925925926</v>
      </c>
      <c r="DY726">
        <v>90.05525925925924</v>
      </c>
      <c r="DZ726">
        <v>0.04961615185185185</v>
      </c>
      <c r="EA726">
        <v>23.7462925925926</v>
      </c>
      <c r="EB726">
        <v>23.98394444444444</v>
      </c>
      <c r="EC726">
        <v>999.9000000000001</v>
      </c>
      <c r="ED726">
        <v>0</v>
      </c>
      <c r="EE726">
        <v>0</v>
      </c>
      <c r="EF726">
        <v>10010.09481481481</v>
      </c>
      <c r="EG726">
        <v>0</v>
      </c>
      <c r="EH726">
        <v>1125.515925925926</v>
      </c>
      <c r="EI726">
        <v>-32.58225185185185</v>
      </c>
      <c r="EJ726">
        <v>571.3217407407408</v>
      </c>
      <c r="EK726">
        <v>603.2883703703703</v>
      </c>
      <c r="EL726">
        <v>1.890175185185185</v>
      </c>
      <c r="EM726">
        <v>594.5281851851852</v>
      </c>
      <c r="EN726">
        <v>14.52076296296296</v>
      </c>
      <c r="EO726">
        <v>1.477892222222222</v>
      </c>
      <c r="EP726">
        <v>1.307671111111111</v>
      </c>
      <c r="EQ726">
        <v>12.74133703703704</v>
      </c>
      <c r="ER726">
        <v>10.88731851851852</v>
      </c>
      <c r="ES726">
        <v>1199.972592592593</v>
      </c>
      <c r="ET726">
        <v>0.9669955185185183</v>
      </c>
      <c r="EU726">
        <v>0.03300435925925926</v>
      </c>
      <c r="EV726">
        <v>0</v>
      </c>
      <c r="EW726">
        <v>1353.364074074074</v>
      </c>
      <c r="EX726">
        <v>5.000560000000001</v>
      </c>
      <c r="EY726">
        <v>16185.21851851852</v>
      </c>
      <c r="EZ726">
        <v>10316.55925925926</v>
      </c>
      <c r="FA726">
        <v>37.09707407407407</v>
      </c>
      <c r="FB726">
        <v>39.74066666666667</v>
      </c>
      <c r="FC726">
        <v>38.26818518518518</v>
      </c>
      <c r="FD726">
        <v>38.82374074074074</v>
      </c>
      <c r="FE726">
        <v>38.57144444444444</v>
      </c>
      <c r="FF726">
        <v>1155.532592592592</v>
      </c>
      <c r="FG726">
        <v>39.44</v>
      </c>
      <c r="FH726">
        <v>0</v>
      </c>
      <c r="FI726">
        <v>1761339890</v>
      </c>
      <c r="FJ726">
        <v>0</v>
      </c>
      <c r="FK726">
        <v>1353.3608</v>
      </c>
      <c r="FL726">
        <v>0.06461536729132092</v>
      </c>
      <c r="FM726">
        <v>-29.69999995876142</v>
      </c>
      <c r="FN726">
        <v>16185.592</v>
      </c>
      <c r="FO726">
        <v>15</v>
      </c>
      <c r="FP726">
        <v>0</v>
      </c>
      <c r="FQ726" t="s">
        <v>439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-32.4391</v>
      </c>
      <c r="GD726">
        <v>-2.343739587241962</v>
      </c>
      <c r="GE726">
        <v>0.2311167389004958</v>
      </c>
      <c r="GF726">
        <v>0</v>
      </c>
      <c r="GG726">
        <v>1353.513235294118</v>
      </c>
      <c r="GH726">
        <v>-2.011153556688058</v>
      </c>
      <c r="GI726">
        <v>0.3306030193470598</v>
      </c>
      <c r="GJ726">
        <v>0</v>
      </c>
      <c r="GK726">
        <v>1.8879</v>
      </c>
      <c r="GL726">
        <v>0.03773088180112336</v>
      </c>
      <c r="GM726">
        <v>0.009480989399846417</v>
      </c>
      <c r="GN726">
        <v>1</v>
      </c>
      <c r="GO726">
        <v>1</v>
      </c>
      <c r="GP726">
        <v>3</v>
      </c>
      <c r="GQ726" t="s">
        <v>446</v>
      </c>
      <c r="GR726">
        <v>3.12928</v>
      </c>
      <c r="GS726">
        <v>2.72723</v>
      </c>
      <c r="GT726">
        <v>0.108746</v>
      </c>
      <c r="GU726">
        <v>0.113702</v>
      </c>
      <c r="GV726">
        <v>0.08139879999999999</v>
      </c>
      <c r="GW726">
        <v>0.0749925</v>
      </c>
      <c r="GX726">
        <v>26753.1</v>
      </c>
      <c r="GY726">
        <v>25834.6</v>
      </c>
      <c r="GZ726">
        <v>30559.7</v>
      </c>
      <c r="HA726">
        <v>29404.4</v>
      </c>
      <c r="HB726">
        <v>38736.1</v>
      </c>
      <c r="HC726">
        <v>35792.3</v>
      </c>
      <c r="HD726">
        <v>46730.5</v>
      </c>
      <c r="HE726">
        <v>43689</v>
      </c>
      <c r="HF726">
        <v>1.82722</v>
      </c>
      <c r="HG726">
        <v>1.81208</v>
      </c>
      <c r="HH726">
        <v>0.0480488</v>
      </c>
      <c r="HI726">
        <v>0</v>
      </c>
      <c r="HJ726">
        <v>23.1979</v>
      </c>
      <c r="HK726">
        <v>999.9</v>
      </c>
      <c r="HL726">
        <v>32</v>
      </c>
      <c r="HM726">
        <v>32.9</v>
      </c>
      <c r="HN726">
        <v>17.8528</v>
      </c>
      <c r="HO726">
        <v>63.2512</v>
      </c>
      <c r="HP726">
        <v>19.355</v>
      </c>
      <c r="HQ726">
        <v>1</v>
      </c>
      <c r="HR726">
        <v>0.153872</v>
      </c>
      <c r="HS726">
        <v>2.45403</v>
      </c>
      <c r="HT726">
        <v>20.1895</v>
      </c>
      <c r="HU726">
        <v>5.22747</v>
      </c>
      <c r="HV726">
        <v>11.974</v>
      </c>
      <c r="HW726">
        <v>4.9703</v>
      </c>
      <c r="HX726">
        <v>3.28982</v>
      </c>
      <c r="HY726">
        <v>9999</v>
      </c>
      <c r="HZ726">
        <v>9999</v>
      </c>
      <c r="IA726">
        <v>9999</v>
      </c>
      <c r="IB726">
        <v>999.9</v>
      </c>
      <c r="IC726">
        <v>4.97295</v>
      </c>
      <c r="ID726">
        <v>1.87744</v>
      </c>
      <c r="IE726">
        <v>1.87555</v>
      </c>
      <c r="IF726">
        <v>1.87836</v>
      </c>
      <c r="IG726">
        <v>1.87502</v>
      </c>
      <c r="IH726">
        <v>1.87864</v>
      </c>
      <c r="II726">
        <v>1.87573</v>
      </c>
      <c r="IJ726">
        <v>1.87687</v>
      </c>
      <c r="IK726">
        <v>0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0.802</v>
      </c>
      <c r="IY726">
        <v>0.1346</v>
      </c>
      <c r="IZ726">
        <v>-0.1194416370607354</v>
      </c>
      <c r="JA726">
        <v>0.002211305909277446</v>
      </c>
      <c r="JB726">
        <v>-1.416678044876584E-06</v>
      </c>
      <c r="JC726">
        <v>5.589822708492042E-10</v>
      </c>
      <c r="JD726">
        <v>-0.0366444106193515</v>
      </c>
      <c r="JE726">
        <v>-0.003883289402147765</v>
      </c>
      <c r="JF726">
        <v>0.001294046794190009</v>
      </c>
      <c r="JG726">
        <v>-2.515066912705432E-05</v>
      </c>
      <c r="JH726">
        <v>14</v>
      </c>
      <c r="JI726">
        <v>2052</v>
      </c>
      <c r="JJ726">
        <v>1</v>
      </c>
      <c r="JK726">
        <v>21</v>
      </c>
      <c r="JL726">
        <v>29355664.2</v>
      </c>
      <c r="JM726">
        <v>29355664.2</v>
      </c>
      <c r="JN726">
        <v>1.5332</v>
      </c>
      <c r="JO726">
        <v>2.54517</v>
      </c>
      <c r="JP726">
        <v>1.39893</v>
      </c>
      <c r="JQ726">
        <v>2.32544</v>
      </c>
      <c r="JR726">
        <v>1.44897</v>
      </c>
      <c r="JS726">
        <v>2.52319</v>
      </c>
      <c r="JT726">
        <v>38.2812</v>
      </c>
      <c r="JU726">
        <v>23.8861</v>
      </c>
      <c r="JV726">
        <v>18</v>
      </c>
      <c r="JW726">
        <v>481.295</v>
      </c>
      <c r="JX726">
        <v>441.976</v>
      </c>
      <c r="JY726">
        <v>20.1682</v>
      </c>
      <c r="JZ726">
        <v>29.17</v>
      </c>
      <c r="KA726">
        <v>29.9997</v>
      </c>
      <c r="KB726">
        <v>28.9518</v>
      </c>
      <c r="KC726">
        <v>29.0352</v>
      </c>
      <c r="KD726">
        <v>30.7524</v>
      </c>
      <c r="KE726">
        <v>19.6857</v>
      </c>
      <c r="KF726">
        <v>19.0997</v>
      </c>
      <c r="KG726">
        <v>20.1746</v>
      </c>
      <c r="KH726">
        <v>640.723</v>
      </c>
      <c r="KI726">
        <v>14.4649</v>
      </c>
      <c r="KJ726">
        <v>101.004</v>
      </c>
      <c r="KK726">
        <v>100.496</v>
      </c>
    </row>
    <row r="727" spans="1:297">
      <c r="A727">
        <v>711</v>
      </c>
      <c r="B727">
        <v>1761339859</v>
      </c>
      <c r="C727">
        <v>11818.40000009537</v>
      </c>
      <c r="D727" t="s">
        <v>1872</v>
      </c>
      <c r="E727" t="s">
        <v>1873</v>
      </c>
      <c r="F727">
        <v>5</v>
      </c>
      <c r="G727" t="s">
        <v>1797</v>
      </c>
      <c r="H727" t="s">
        <v>436</v>
      </c>
      <c r="I727">
        <v>1761339851.214286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635.6173185647667</v>
      </c>
      <c r="AK727">
        <v>611.7869515151516</v>
      </c>
      <c r="AL727">
        <v>3.342873831391948</v>
      </c>
      <c r="AM727">
        <v>65.49498969428507</v>
      </c>
      <c r="AN727">
        <f>(AP727 - AO727 + DY727*1E3/(8.314*(EA727+273.15)) * AR727/DX727 * AQ727) * DX727/(100*DL727) * 1000/(1000 - AP727)</f>
        <v>0</v>
      </c>
      <c r="AO727">
        <v>14.51579888639807</v>
      </c>
      <c r="AP727">
        <v>16.41668121212121</v>
      </c>
      <c r="AQ727">
        <v>1.29487830908822E-06</v>
      </c>
      <c r="AR727">
        <v>115.5290524794666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1761339851.214286</v>
      </c>
      <c r="DR727">
        <v>577.6098928571429</v>
      </c>
      <c r="DS727">
        <v>610.3443571428571</v>
      </c>
      <c r="DT727">
        <v>16.411375</v>
      </c>
      <c r="DU727">
        <v>14.51818214285714</v>
      </c>
      <c r="DV727">
        <v>576.8181071428572</v>
      </c>
      <c r="DW727">
        <v>16.27683928571428</v>
      </c>
      <c r="DX727">
        <v>500.0072857142856</v>
      </c>
      <c r="DY727">
        <v>90.05466071428573</v>
      </c>
      <c r="DZ727">
        <v>0.04959301071428572</v>
      </c>
      <c r="EA727">
        <v>23.7492</v>
      </c>
      <c r="EB727">
        <v>23.98608571428571</v>
      </c>
      <c r="EC727">
        <v>999.9000000000002</v>
      </c>
      <c r="ED727">
        <v>0</v>
      </c>
      <c r="EE727">
        <v>0</v>
      </c>
      <c r="EF727">
        <v>10014.35428571429</v>
      </c>
      <c r="EG727">
        <v>0</v>
      </c>
      <c r="EH727">
        <v>1125.532142857143</v>
      </c>
      <c r="EI727">
        <v>-32.73431785714286</v>
      </c>
      <c r="EJ727">
        <v>587.2474999999998</v>
      </c>
      <c r="EK727">
        <v>619.3359642857142</v>
      </c>
      <c r="EL727">
        <v>1.8931875</v>
      </c>
      <c r="EM727">
        <v>610.3443571428571</v>
      </c>
      <c r="EN727">
        <v>14.51818214285714</v>
      </c>
      <c r="EO727">
        <v>1.477920714285714</v>
      </c>
      <c r="EP727">
        <v>1.30743</v>
      </c>
      <c r="EQ727">
        <v>12.74163214285714</v>
      </c>
      <c r="ER727">
        <v>10.88453928571428</v>
      </c>
      <c r="ES727">
        <v>1199.964285714286</v>
      </c>
      <c r="ET727">
        <v>0.9669951785714285</v>
      </c>
      <c r="EU727">
        <v>0.0330047</v>
      </c>
      <c r="EV727">
        <v>0</v>
      </c>
      <c r="EW727">
        <v>1353.335357142857</v>
      </c>
      <c r="EX727">
        <v>5.000560000000001</v>
      </c>
      <c r="EY727">
        <v>16183.18214285714</v>
      </c>
      <c r="EZ727">
        <v>10316.47857142857</v>
      </c>
      <c r="FA727">
        <v>37.07789285714286</v>
      </c>
      <c r="FB727">
        <v>39.74325</v>
      </c>
      <c r="FC727">
        <v>38.24521428571428</v>
      </c>
      <c r="FD727">
        <v>38.82335714285714</v>
      </c>
      <c r="FE727">
        <v>38.56671428571428</v>
      </c>
      <c r="FF727">
        <v>1155.524285714286</v>
      </c>
      <c r="FG727">
        <v>39.44</v>
      </c>
      <c r="FH727">
        <v>0</v>
      </c>
      <c r="FI727">
        <v>1761339895.4</v>
      </c>
      <c r="FJ727">
        <v>0</v>
      </c>
      <c r="FK727">
        <v>1353.319230769231</v>
      </c>
      <c r="FL727">
        <v>-1.037264958069422</v>
      </c>
      <c r="FM727">
        <v>-26.15726493874428</v>
      </c>
      <c r="FN727">
        <v>16183.19615384615</v>
      </c>
      <c r="FO727">
        <v>15</v>
      </c>
      <c r="FP727">
        <v>0</v>
      </c>
      <c r="FQ727" t="s">
        <v>439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-32.65324</v>
      </c>
      <c r="GD727">
        <v>-1.932713696059979</v>
      </c>
      <c r="GE727">
        <v>0.1899251520994519</v>
      </c>
      <c r="GF727">
        <v>0</v>
      </c>
      <c r="GG727">
        <v>1353.337352941177</v>
      </c>
      <c r="GH727">
        <v>-0.5724980930992354</v>
      </c>
      <c r="GI727">
        <v>0.2578908663794528</v>
      </c>
      <c r="GJ727">
        <v>1</v>
      </c>
      <c r="GK727">
        <v>1.89252775</v>
      </c>
      <c r="GL727">
        <v>0.03647245778611442</v>
      </c>
      <c r="GM727">
        <v>0.004698380831467368</v>
      </c>
      <c r="GN727">
        <v>1</v>
      </c>
      <c r="GO727">
        <v>2</v>
      </c>
      <c r="GP727">
        <v>3</v>
      </c>
      <c r="GQ727" t="s">
        <v>440</v>
      </c>
      <c r="GR727">
        <v>3.12916</v>
      </c>
      <c r="GS727">
        <v>2.72756</v>
      </c>
      <c r="GT727">
        <v>0.110884</v>
      </c>
      <c r="GU727">
        <v>0.115838</v>
      </c>
      <c r="GV727">
        <v>0.0814178</v>
      </c>
      <c r="GW727">
        <v>0.0749833</v>
      </c>
      <c r="GX727">
        <v>26688.9</v>
      </c>
      <c r="GY727">
        <v>25772.9</v>
      </c>
      <c r="GZ727">
        <v>30559.7</v>
      </c>
      <c r="HA727">
        <v>29405</v>
      </c>
      <c r="HB727">
        <v>38735.6</v>
      </c>
      <c r="HC727">
        <v>35793.5</v>
      </c>
      <c r="HD727">
        <v>46730.7</v>
      </c>
      <c r="HE727">
        <v>43689.9</v>
      </c>
      <c r="HF727">
        <v>1.82728</v>
      </c>
      <c r="HG727">
        <v>1.8123</v>
      </c>
      <c r="HH727">
        <v>0.0482798</v>
      </c>
      <c r="HI727">
        <v>0</v>
      </c>
      <c r="HJ727">
        <v>23.1961</v>
      </c>
      <c r="HK727">
        <v>999.9</v>
      </c>
      <c r="HL727">
        <v>32</v>
      </c>
      <c r="HM727">
        <v>32.9</v>
      </c>
      <c r="HN727">
        <v>17.849</v>
      </c>
      <c r="HO727">
        <v>63.3812</v>
      </c>
      <c r="HP727">
        <v>19.379</v>
      </c>
      <c r="HQ727">
        <v>1</v>
      </c>
      <c r="HR727">
        <v>0.153562</v>
      </c>
      <c r="HS727">
        <v>2.47162</v>
      </c>
      <c r="HT727">
        <v>20.1893</v>
      </c>
      <c r="HU727">
        <v>5.22792</v>
      </c>
      <c r="HV727">
        <v>11.974</v>
      </c>
      <c r="HW727">
        <v>4.97015</v>
      </c>
      <c r="HX727">
        <v>3.28973</v>
      </c>
      <c r="HY727">
        <v>9999</v>
      </c>
      <c r="HZ727">
        <v>9999</v>
      </c>
      <c r="IA727">
        <v>9999</v>
      </c>
      <c r="IB727">
        <v>999.9</v>
      </c>
      <c r="IC727">
        <v>4.97293</v>
      </c>
      <c r="ID727">
        <v>1.87744</v>
      </c>
      <c r="IE727">
        <v>1.87554</v>
      </c>
      <c r="IF727">
        <v>1.87836</v>
      </c>
      <c r="IG727">
        <v>1.87502</v>
      </c>
      <c r="IH727">
        <v>1.87864</v>
      </c>
      <c r="II727">
        <v>1.87575</v>
      </c>
      <c r="IJ727">
        <v>1.87691</v>
      </c>
      <c r="IK727">
        <v>0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0.821</v>
      </c>
      <c r="IY727">
        <v>0.1346</v>
      </c>
      <c r="IZ727">
        <v>-0.1194416370607354</v>
      </c>
      <c r="JA727">
        <v>0.002211305909277446</v>
      </c>
      <c r="JB727">
        <v>-1.416678044876584E-06</v>
      </c>
      <c r="JC727">
        <v>5.589822708492042E-10</v>
      </c>
      <c r="JD727">
        <v>-0.0366444106193515</v>
      </c>
      <c r="JE727">
        <v>-0.003883289402147765</v>
      </c>
      <c r="JF727">
        <v>0.001294046794190009</v>
      </c>
      <c r="JG727">
        <v>-2.515066912705432E-05</v>
      </c>
      <c r="JH727">
        <v>14</v>
      </c>
      <c r="JI727">
        <v>2052</v>
      </c>
      <c r="JJ727">
        <v>1</v>
      </c>
      <c r="JK727">
        <v>21</v>
      </c>
      <c r="JL727">
        <v>29355664.3</v>
      </c>
      <c r="JM727">
        <v>29355664.3</v>
      </c>
      <c r="JN727">
        <v>1.56372</v>
      </c>
      <c r="JO727">
        <v>2.53784</v>
      </c>
      <c r="JP727">
        <v>1.39893</v>
      </c>
      <c r="JQ727">
        <v>2.32544</v>
      </c>
      <c r="JR727">
        <v>1.44897</v>
      </c>
      <c r="JS727">
        <v>2.54272</v>
      </c>
      <c r="JT727">
        <v>38.2812</v>
      </c>
      <c r="JU727">
        <v>23.8949</v>
      </c>
      <c r="JV727">
        <v>18</v>
      </c>
      <c r="JW727">
        <v>481.299</v>
      </c>
      <c r="JX727">
        <v>442.094</v>
      </c>
      <c r="JY727">
        <v>20.1774</v>
      </c>
      <c r="JZ727">
        <v>29.1661</v>
      </c>
      <c r="KA727">
        <v>29.9998</v>
      </c>
      <c r="KB727">
        <v>28.9482</v>
      </c>
      <c r="KC727">
        <v>29.0322</v>
      </c>
      <c r="KD727">
        <v>31.4353</v>
      </c>
      <c r="KE727">
        <v>19.6857</v>
      </c>
      <c r="KF727">
        <v>19.0997</v>
      </c>
      <c r="KG727">
        <v>20.183</v>
      </c>
      <c r="KH727">
        <v>660.759</v>
      </c>
      <c r="KI727">
        <v>14.4473</v>
      </c>
      <c r="KJ727">
        <v>101.004</v>
      </c>
      <c r="KK727">
        <v>100.498</v>
      </c>
    </row>
    <row r="728" spans="1:297">
      <c r="A728">
        <v>712</v>
      </c>
      <c r="B728">
        <v>1761339864</v>
      </c>
      <c r="C728">
        <v>11823.40000009537</v>
      </c>
      <c r="D728" t="s">
        <v>1874</v>
      </c>
      <c r="E728" t="s">
        <v>1875</v>
      </c>
      <c r="F728">
        <v>5</v>
      </c>
      <c r="G728" t="s">
        <v>1797</v>
      </c>
      <c r="H728" t="s">
        <v>436</v>
      </c>
      <c r="I728">
        <v>1761339856.5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652.6982472891971</v>
      </c>
      <c r="AK728">
        <v>628.885503030303</v>
      </c>
      <c r="AL728">
        <v>3.426990276532044</v>
      </c>
      <c r="AM728">
        <v>65.49498969428507</v>
      </c>
      <c r="AN728">
        <f>(AP728 - AO728 + DY728*1E3/(8.314*(EA728+273.15)) * AR728/DX728 * AQ728) * DX728/(100*DL728) * 1000/(1000 - AP728)</f>
        <v>0</v>
      </c>
      <c r="AO728">
        <v>14.51355858816406</v>
      </c>
      <c r="AP728">
        <v>16.42343636363636</v>
      </c>
      <c r="AQ728">
        <v>2.294274556247198E-06</v>
      </c>
      <c r="AR728">
        <v>115.5290524794666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1761339856.5</v>
      </c>
      <c r="DR728">
        <v>595.1872592592592</v>
      </c>
      <c r="DS728">
        <v>628.1018518518518</v>
      </c>
      <c r="DT728">
        <v>16.41570740740741</v>
      </c>
      <c r="DU728">
        <v>14.51569259259259</v>
      </c>
      <c r="DV728">
        <v>594.3757407407409</v>
      </c>
      <c r="DW728">
        <v>16.28109629629629</v>
      </c>
      <c r="DX728">
        <v>500.0138888888889</v>
      </c>
      <c r="DY728">
        <v>90.05461851851851</v>
      </c>
      <c r="DZ728">
        <v>0.04971491481481481</v>
      </c>
      <c r="EA728">
        <v>23.75262592592592</v>
      </c>
      <c r="EB728">
        <v>23.98861111111111</v>
      </c>
      <c r="EC728">
        <v>999.9000000000001</v>
      </c>
      <c r="ED728">
        <v>0</v>
      </c>
      <c r="EE728">
        <v>0</v>
      </c>
      <c r="EF728">
        <v>10002.81888888889</v>
      </c>
      <c r="EG728">
        <v>0</v>
      </c>
      <c r="EH728">
        <v>1125.554814814815</v>
      </c>
      <c r="EI728">
        <v>-32.91448888888889</v>
      </c>
      <c r="EJ728">
        <v>605.1208148148148</v>
      </c>
      <c r="EK728">
        <v>637.3534444444444</v>
      </c>
      <c r="EL728">
        <v>1.900005555555556</v>
      </c>
      <c r="EM728">
        <v>628.1018518518518</v>
      </c>
      <c r="EN728">
        <v>14.51569259259259</v>
      </c>
      <c r="EO728">
        <v>1.478309629629629</v>
      </c>
      <c r="EP728">
        <v>1.307205555555556</v>
      </c>
      <c r="EQ728">
        <v>12.74565185185185</v>
      </c>
      <c r="ER728">
        <v>10.88195925925926</v>
      </c>
      <c r="ES728">
        <v>1199.97</v>
      </c>
      <c r="ET728">
        <v>0.9669952222222221</v>
      </c>
      <c r="EU728">
        <v>0.03300463703703704</v>
      </c>
      <c r="EV728">
        <v>0</v>
      </c>
      <c r="EW728">
        <v>1353.231851851852</v>
      </c>
      <c r="EX728">
        <v>5.000560000000001</v>
      </c>
      <c r="EY728">
        <v>16181.00740740741</v>
      </c>
      <c r="EZ728">
        <v>10316.53333333333</v>
      </c>
      <c r="FA728">
        <v>37.13866666666667</v>
      </c>
      <c r="FB728">
        <v>39.73833333333333</v>
      </c>
      <c r="FC728">
        <v>38.23818518518518</v>
      </c>
      <c r="FD728">
        <v>38.83077777777777</v>
      </c>
      <c r="FE728">
        <v>38.55988888888889</v>
      </c>
      <c r="FF728">
        <v>1155.53</v>
      </c>
      <c r="FG728">
        <v>39.44</v>
      </c>
      <c r="FH728">
        <v>0</v>
      </c>
      <c r="FI728">
        <v>1761339900.2</v>
      </c>
      <c r="FJ728">
        <v>0</v>
      </c>
      <c r="FK728">
        <v>1353.215769230769</v>
      </c>
      <c r="FL728">
        <v>-1.8635897344135</v>
      </c>
      <c r="FM728">
        <v>-23.99316243000878</v>
      </c>
      <c r="FN728">
        <v>16181.17692307692</v>
      </c>
      <c r="FO728">
        <v>15</v>
      </c>
      <c r="FP728">
        <v>0</v>
      </c>
      <c r="FQ728" t="s">
        <v>439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-32.792505</v>
      </c>
      <c r="GD728">
        <v>-2.112992870543949</v>
      </c>
      <c r="GE728">
        <v>0.2074893177370828</v>
      </c>
      <c r="GF728">
        <v>0</v>
      </c>
      <c r="GG728">
        <v>1353.277058823529</v>
      </c>
      <c r="GH728">
        <v>-0.6517952646099282</v>
      </c>
      <c r="GI728">
        <v>0.254113562058671</v>
      </c>
      <c r="GJ728">
        <v>1</v>
      </c>
      <c r="GK728">
        <v>1.89559675</v>
      </c>
      <c r="GL728">
        <v>0.07293219512194786</v>
      </c>
      <c r="GM728">
        <v>0.007216365216471523</v>
      </c>
      <c r="GN728">
        <v>1</v>
      </c>
      <c r="GO728">
        <v>2</v>
      </c>
      <c r="GP728">
        <v>3</v>
      </c>
      <c r="GQ728" t="s">
        <v>440</v>
      </c>
      <c r="GR728">
        <v>3.12921</v>
      </c>
      <c r="GS728">
        <v>2.72761</v>
      </c>
      <c r="GT728">
        <v>0.113031</v>
      </c>
      <c r="GU728">
        <v>0.117955</v>
      </c>
      <c r="GV728">
        <v>0.0814376</v>
      </c>
      <c r="GW728">
        <v>0.0749766</v>
      </c>
      <c r="GX728">
        <v>26624.8</v>
      </c>
      <c r="GY728">
        <v>25711.5</v>
      </c>
      <c r="GZ728">
        <v>30560.1</v>
      </c>
      <c r="HA728">
        <v>29405.4</v>
      </c>
      <c r="HB728">
        <v>38735.3</v>
      </c>
      <c r="HC728">
        <v>35794.4</v>
      </c>
      <c r="HD728">
        <v>46731.1</v>
      </c>
      <c r="HE728">
        <v>43690.4</v>
      </c>
      <c r="HF728">
        <v>1.82757</v>
      </c>
      <c r="HG728">
        <v>1.81212</v>
      </c>
      <c r="HH728">
        <v>0.0484921</v>
      </c>
      <c r="HI728">
        <v>0</v>
      </c>
      <c r="HJ728">
        <v>23.1935</v>
      </c>
      <c r="HK728">
        <v>999.9</v>
      </c>
      <c r="HL728">
        <v>32</v>
      </c>
      <c r="HM728">
        <v>32.9</v>
      </c>
      <c r="HN728">
        <v>17.8521</v>
      </c>
      <c r="HO728">
        <v>63.5712</v>
      </c>
      <c r="HP728">
        <v>19.4191</v>
      </c>
      <c r="HQ728">
        <v>1</v>
      </c>
      <c r="HR728">
        <v>0.153206</v>
      </c>
      <c r="HS728">
        <v>2.46629</v>
      </c>
      <c r="HT728">
        <v>20.1893</v>
      </c>
      <c r="HU728">
        <v>5.22777</v>
      </c>
      <c r="HV728">
        <v>11.974</v>
      </c>
      <c r="HW728">
        <v>4.96995</v>
      </c>
      <c r="HX728">
        <v>3.28955</v>
      </c>
      <c r="HY728">
        <v>9999</v>
      </c>
      <c r="HZ728">
        <v>9999</v>
      </c>
      <c r="IA728">
        <v>9999</v>
      </c>
      <c r="IB728">
        <v>999.9</v>
      </c>
      <c r="IC728">
        <v>4.97295</v>
      </c>
      <c r="ID728">
        <v>1.87744</v>
      </c>
      <c r="IE728">
        <v>1.87556</v>
      </c>
      <c r="IF728">
        <v>1.87838</v>
      </c>
      <c r="IG728">
        <v>1.87504</v>
      </c>
      <c r="IH728">
        <v>1.87864</v>
      </c>
      <c r="II728">
        <v>1.87576</v>
      </c>
      <c r="IJ728">
        <v>1.87695</v>
      </c>
      <c r="IK728">
        <v>0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0.84</v>
      </c>
      <c r="IY728">
        <v>0.1347</v>
      </c>
      <c r="IZ728">
        <v>-0.1194416370607354</v>
      </c>
      <c r="JA728">
        <v>0.002211305909277446</v>
      </c>
      <c r="JB728">
        <v>-1.416678044876584E-06</v>
      </c>
      <c r="JC728">
        <v>5.589822708492042E-10</v>
      </c>
      <c r="JD728">
        <v>-0.0366444106193515</v>
      </c>
      <c r="JE728">
        <v>-0.003883289402147765</v>
      </c>
      <c r="JF728">
        <v>0.001294046794190009</v>
      </c>
      <c r="JG728">
        <v>-2.515066912705432E-05</v>
      </c>
      <c r="JH728">
        <v>14</v>
      </c>
      <c r="JI728">
        <v>2052</v>
      </c>
      <c r="JJ728">
        <v>1</v>
      </c>
      <c r="JK728">
        <v>21</v>
      </c>
      <c r="JL728">
        <v>29355664.4</v>
      </c>
      <c r="JM728">
        <v>29355664.4</v>
      </c>
      <c r="JN728">
        <v>1.5979</v>
      </c>
      <c r="JO728">
        <v>2.54028</v>
      </c>
      <c r="JP728">
        <v>1.39893</v>
      </c>
      <c r="JQ728">
        <v>2.32544</v>
      </c>
      <c r="JR728">
        <v>1.44897</v>
      </c>
      <c r="JS728">
        <v>2.57812</v>
      </c>
      <c r="JT728">
        <v>38.2812</v>
      </c>
      <c r="JU728">
        <v>23.8949</v>
      </c>
      <c r="JV728">
        <v>18</v>
      </c>
      <c r="JW728">
        <v>481.443</v>
      </c>
      <c r="JX728">
        <v>441.957</v>
      </c>
      <c r="JY728">
        <v>20.1839</v>
      </c>
      <c r="JZ728">
        <v>29.1618</v>
      </c>
      <c r="KA728">
        <v>29.9997</v>
      </c>
      <c r="KB728">
        <v>28.945</v>
      </c>
      <c r="KC728">
        <v>29.0284</v>
      </c>
      <c r="KD728">
        <v>32.0459</v>
      </c>
      <c r="KE728">
        <v>19.9621</v>
      </c>
      <c r="KF728">
        <v>19.0997</v>
      </c>
      <c r="KG728">
        <v>20.1913</v>
      </c>
      <c r="KH728">
        <v>674.133</v>
      </c>
      <c r="KI728">
        <v>14.4294</v>
      </c>
      <c r="KJ728">
        <v>101.006</v>
      </c>
      <c r="KK728">
        <v>100.499</v>
      </c>
    </row>
    <row r="729" spans="1:297">
      <c r="A729">
        <v>713</v>
      </c>
      <c r="B729">
        <v>1761339869</v>
      </c>
      <c r="C729">
        <v>11828.40000009537</v>
      </c>
      <c r="D729" t="s">
        <v>1876</v>
      </c>
      <c r="E729" t="s">
        <v>1877</v>
      </c>
      <c r="F729">
        <v>5</v>
      </c>
      <c r="G729" t="s">
        <v>1797</v>
      </c>
      <c r="H729" t="s">
        <v>436</v>
      </c>
      <c r="I729">
        <v>1761339861.214286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669.7845922978631</v>
      </c>
      <c r="AK729">
        <v>645.8193818181816</v>
      </c>
      <c r="AL729">
        <v>3.385992163403666</v>
      </c>
      <c r="AM729">
        <v>65.49498969428507</v>
      </c>
      <c r="AN729">
        <f>(AP729 - AO729 + DY729*1E3/(8.314*(EA729+273.15)) * AR729/DX729 * AQ729) * DX729/(100*DL729) * 1000/(1000 - AP729)</f>
        <v>0</v>
      </c>
      <c r="AO729">
        <v>14.51237799287226</v>
      </c>
      <c r="AP729">
        <v>16.42937151515151</v>
      </c>
      <c r="AQ729">
        <v>3.929919006496271E-06</v>
      </c>
      <c r="AR729">
        <v>115.5290524794666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1761339861.214286</v>
      </c>
      <c r="DR729">
        <v>610.896357142857</v>
      </c>
      <c r="DS729">
        <v>643.9480000000001</v>
      </c>
      <c r="DT729">
        <v>16.42104642857143</v>
      </c>
      <c r="DU729">
        <v>14.51271428571429</v>
      </c>
      <c r="DV729">
        <v>610.0673214285714</v>
      </c>
      <c r="DW729">
        <v>16.28634285714286</v>
      </c>
      <c r="DX729">
        <v>499.9928571428572</v>
      </c>
      <c r="DY729">
        <v>90.05371071428571</v>
      </c>
      <c r="DZ729">
        <v>0.04979145</v>
      </c>
      <c r="EA729">
        <v>23.7552</v>
      </c>
      <c r="EB729">
        <v>23.98968928571429</v>
      </c>
      <c r="EC729">
        <v>999.9000000000002</v>
      </c>
      <c r="ED729">
        <v>0</v>
      </c>
      <c r="EE729">
        <v>0</v>
      </c>
      <c r="EF729">
        <v>9998.548928571428</v>
      </c>
      <c r="EG729">
        <v>0</v>
      </c>
      <c r="EH729">
        <v>1125.568214285714</v>
      </c>
      <c r="EI729">
        <v>-33.05147142857142</v>
      </c>
      <c r="EJ729">
        <v>621.0955</v>
      </c>
      <c r="EK729">
        <v>653.4309642857143</v>
      </c>
      <c r="EL729">
        <v>1.908327142857143</v>
      </c>
      <c r="EM729">
        <v>643.9480000000001</v>
      </c>
      <c r="EN729">
        <v>14.51271428571429</v>
      </c>
      <c r="EO729">
        <v>1.478776071428572</v>
      </c>
      <c r="EP729">
        <v>1.306923928571429</v>
      </c>
      <c r="EQ729">
        <v>12.75045714285714</v>
      </c>
      <c r="ER729">
        <v>10.878725</v>
      </c>
      <c r="ES729">
        <v>1199.968214285715</v>
      </c>
      <c r="ET729">
        <v>0.9669951071428571</v>
      </c>
      <c r="EU729">
        <v>0.03300472142857143</v>
      </c>
      <c r="EV729">
        <v>0</v>
      </c>
      <c r="EW729">
        <v>1353.013571428572</v>
      </c>
      <c r="EX729">
        <v>5.000560000000001</v>
      </c>
      <c r="EY729">
        <v>16179.2</v>
      </c>
      <c r="EZ729">
        <v>10316.53214285714</v>
      </c>
      <c r="FA729">
        <v>37.13375</v>
      </c>
      <c r="FB729">
        <v>39.73875</v>
      </c>
      <c r="FC729">
        <v>38.20735714285713</v>
      </c>
      <c r="FD729">
        <v>38.81664285714286</v>
      </c>
      <c r="FE729">
        <v>38.53989285714285</v>
      </c>
      <c r="FF729">
        <v>1155.528214285714</v>
      </c>
      <c r="FG729">
        <v>39.44</v>
      </c>
      <c r="FH729">
        <v>0</v>
      </c>
      <c r="FI729">
        <v>1761339905</v>
      </c>
      <c r="FJ729">
        <v>0</v>
      </c>
      <c r="FK729">
        <v>1353.01</v>
      </c>
      <c r="FL729">
        <v>-2.856068373521052</v>
      </c>
      <c r="FM729">
        <v>-23.48717942872874</v>
      </c>
      <c r="FN729">
        <v>16179.33846153846</v>
      </c>
      <c r="FO729">
        <v>15</v>
      </c>
      <c r="FP729">
        <v>0</v>
      </c>
      <c r="FQ729" t="s">
        <v>439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-32.9744975</v>
      </c>
      <c r="GD729">
        <v>-1.812145215759768</v>
      </c>
      <c r="GE729">
        <v>0.1808417699088076</v>
      </c>
      <c r="GF729">
        <v>0</v>
      </c>
      <c r="GG729">
        <v>1353.123823529412</v>
      </c>
      <c r="GH729">
        <v>-2.426126812082543</v>
      </c>
      <c r="GI729">
        <v>0.3370548454749548</v>
      </c>
      <c r="GJ729">
        <v>0</v>
      </c>
      <c r="GK729">
        <v>1.9042465</v>
      </c>
      <c r="GL729">
        <v>0.1042169606003726</v>
      </c>
      <c r="GM729">
        <v>0.01023686586558601</v>
      </c>
      <c r="GN729">
        <v>0</v>
      </c>
      <c r="GO729">
        <v>0</v>
      </c>
      <c r="GP729">
        <v>3</v>
      </c>
      <c r="GQ729" t="s">
        <v>497</v>
      </c>
      <c r="GR729">
        <v>3.12929</v>
      </c>
      <c r="GS729">
        <v>2.72747</v>
      </c>
      <c r="GT729">
        <v>0.115127</v>
      </c>
      <c r="GU729">
        <v>0.120017</v>
      </c>
      <c r="GV729">
        <v>0.0814545</v>
      </c>
      <c r="GW729">
        <v>0.0749172</v>
      </c>
      <c r="GX729">
        <v>26562</v>
      </c>
      <c r="GY729">
        <v>25651.6</v>
      </c>
      <c r="GZ729">
        <v>30560.3</v>
      </c>
      <c r="HA729">
        <v>29405.6</v>
      </c>
      <c r="HB729">
        <v>38734.9</v>
      </c>
      <c r="HC729">
        <v>35797.2</v>
      </c>
      <c r="HD729">
        <v>46731.3</v>
      </c>
      <c r="HE729">
        <v>43690.9</v>
      </c>
      <c r="HF729">
        <v>1.8274</v>
      </c>
      <c r="HG729">
        <v>1.8121</v>
      </c>
      <c r="HH729">
        <v>0.0488162</v>
      </c>
      <c r="HI729">
        <v>0</v>
      </c>
      <c r="HJ729">
        <v>23.1916</v>
      </c>
      <c r="HK729">
        <v>999.9</v>
      </c>
      <c r="HL729">
        <v>32</v>
      </c>
      <c r="HM729">
        <v>33</v>
      </c>
      <c r="HN729">
        <v>17.953</v>
      </c>
      <c r="HO729">
        <v>63.4312</v>
      </c>
      <c r="HP729">
        <v>19.2067</v>
      </c>
      <c r="HQ729">
        <v>1</v>
      </c>
      <c r="HR729">
        <v>0.152957</v>
      </c>
      <c r="HS729">
        <v>2.45774</v>
      </c>
      <c r="HT729">
        <v>20.1893</v>
      </c>
      <c r="HU729">
        <v>5.22762</v>
      </c>
      <c r="HV729">
        <v>11.974</v>
      </c>
      <c r="HW729">
        <v>4.9696</v>
      </c>
      <c r="HX729">
        <v>3.28963</v>
      </c>
      <c r="HY729">
        <v>9999</v>
      </c>
      <c r="HZ729">
        <v>9999</v>
      </c>
      <c r="IA729">
        <v>9999</v>
      </c>
      <c r="IB729">
        <v>999.9</v>
      </c>
      <c r="IC729">
        <v>4.97297</v>
      </c>
      <c r="ID729">
        <v>1.87745</v>
      </c>
      <c r="IE729">
        <v>1.87559</v>
      </c>
      <c r="IF729">
        <v>1.87838</v>
      </c>
      <c r="IG729">
        <v>1.87504</v>
      </c>
      <c r="IH729">
        <v>1.87866</v>
      </c>
      <c r="II729">
        <v>1.87575</v>
      </c>
      <c r="IJ729">
        <v>1.87696</v>
      </c>
      <c r="IK729">
        <v>0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0.858</v>
      </c>
      <c r="IY729">
        <v>0.1348</v>
      </c>
      <c r="IZ729">
        <v>-0.1194416370607354</v>
      </c>
      <c r="JA729">
        <v>0.002211305909277446</v>
      </c>
      <c r="JB729">
        <v>-1.416678044876584E-06</v>
      </c>
      <c r="JC729">
        <v>5.589822708492042E-10</v>
      </c>
      <c r="JD729">
        <v>-0.0366444106193515</v>
      </c>
      <c r="JE729">
        <v>-0.003883289402147765</v>
      </c>
      <c r="JF729">
        <v>0.001294046794190009</v>
      </c>
      <c r="JG729">
        <v>-2.515066912705432E-05</v>
      </c>
      <c r="JH729">
        <v>14</v>
      </c>
      <c r="JI729">
        <v>2052</v>
      </c>
      <c r="JJ729">
        <v>1</v>
      </c>
      <c r="JK729">
        <v>21</v>
      </c>
      <c r="JL729">
        <v>29355664.5</v>
      </c>
      <c r="JM729">
        <v>29355664.5</v>
      </c>
      <c r="JN729">
        <v>1.62842</v>
      </c>
      <c r="JO729">
        <v>2.53906</v>
      </c>
      <c r="JP729">
        <v>1.39893</v>
      </c>
      <c r="JQ729">
        <v>2.32544</v>
      </c>
      <c r="JR729">
        <v>1.44897</v>
      </c>
      <c r="JS729">
        <v>2.60986</v>
      </c>
      <c r="JT729">
        <v>38.2812</v>
      </c>
      <c r="JU729">
        <v>23.8949</v>
      </c>
      <c r="JV729">
        <v>18</v>
      </c>
      <c r="JW729">
        <v>481.323</v>
      </c>
      <c r="JX729">
        <v>441.918</v>
      </c>
      <c r="JY729">
        <v>20.1909</v>
      </c>
      <c r="JZ729">
        <v>29.1575</v>
      </c>
      <c r="KA729">
        <v>29.9998</v>
      </c>
      <c r="KB729">
        <v>28.9413</v>
      </c>
      <c r="KC729">
        <v>29.0253</v>
      </c>
      <c r="KD729">
        <v>32.7209</v>
      </c>
      <c r="KE729">
        <v>19.9621</v>
      </c>
      <c r="KF729">
        <v>19.0997</v>
      </c>
      <c r="KG729">
        <v>20.1959</v>
      </c>
      <c r="KH729">
        <v>694.168</v>
      </c>
      <c r="KI729">
        <v>14.4119</v>
      </c>
      <c r="KJ729">
        <v>101.006</v>
      </c>
      <c r="KK729">
        <v>100.5</v>
      </c>
    </row>
    <row r="730" spans="1:297">
      <c r="A730">
        <v>714</v>
      </c>
      <c r="B730">
        <v>1761339874</v>
      </c>
      <c r="C730">
        <v>11833.40000009537</v>
      </c>
      <c r="D730" t="s">
        <v>1878</v>
      </c>
      <c r="E730" t="s">
        <v>1879</v>
      </c>
      <c r="F730">
        <v>5</v>
      </c>
      <c r="G730" t="s">
        <v>1797</v>
      </c>
      <c r="H730" t="s">
        <v>436</v>
      </c>
      <c r="I730">
        <v>1761339866.5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686.6862890781521</v>
      </c>
      <c r="AK730">
        <v>662.7067515151512</v>
      </c>
      <c r="AL730">
        <v>3.377708813390888</v>
      </c>
      <c r="AM730">
        <v>65.49498969428507</v>
      </c>
      <c r="AN730">
        <f>(AP730 - AO730 + DY730*1E3/(8.314*(EA730+273.15)) * AR730/DX730 * AQ730) * DX730/(100*DL730) * 1000/(1000 - AP730)</f>
        <v>0</v>
      </c>
      <c r="AO730">
        <v>14.48640072833681</v>
      </c>
      <c r="AP730">
        <v>16.42887515151515</v>
      </c>
      <c r="AQ730">
        <v>-5.07299449954447E-07</v>
      </c>
      <c r="AR730">
        <v>115.5290524794666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1761339866.5</v>
      </c>
      <c r="DR730">
        <v>628.5127037037036</v>
      </c>
      <c r="DS730">
        <v>661.6902592592594</v>
      </c>
      <c r="DT730">
        <v>16.42577407407407</v>
      </c>
      <c r="DU730">
        <v>14.50257037037037</v>
      </c>
      <c r="DV730">
        <v>627.6641851851853</v>
      </c>
      <c r="DW730">
        <v>16.29098518518518</v>
      </c>
      <c r="DX730">
        <v>500.0005185185185</v>
      </c>
      <c r="DY730">
        <v>90.05216296296297</v>
      </c>
      <c r="DZ730">
        <v>0.04982424814814816</v>
      </c>
      <c r="EA730">
        <v>23.75736296296296</v>
      </c>
      <c r="EB730">
        <v>23.99082592592593</v>
      </c>
      <c r="EC730">
        <v>999.9000000000001</v>
      </c>
      <c r="ED730">
        <v>0</v>
      </c>
      <c r="EE730">
        <v>0</v>
      </c>
      <c r="EF730">
        <v>10002.68111111111</v>
      </c>
      <c r="EG730">
        <v>0</v>
      </c>
      <c r="EH730">
        <v>1125.585925925926</v>
      </c>
      <c r="EI730">
        <v>-33.17746296296296</v>
      </c>
      <c r="EJ730">
        <v>639.0089629629629</v>
      </c>
      <c r="EK730">
        <v>671.4274444444445</v>
      </c>
      <c r="EL730">
        <v>1.923197037037037</v>
      </c>
      <c r="EM730">
        <v>661.6902592592594</v>
      </c>
      <c r="EN730">
        <v>14.50257037037037</v>
      </c>
      <c r="EO730">
        <v>1.479176666666667</v>
      </c>
      <c r="EP730">
        <v>1.305988148148148</v>
      </c>
      <c r="EQ730">
        <v>12.75458888888889</v>
      </c>
      <c r="ER730">
        <v>10.86795185185185</v>
      </c>
      <c r="ES730">
        <v>1199.992592592593</v>
      </c>
      <c r="ET730">
        <v>0.9669957407407407</v>
      </c>
      <c r="EU730">
        <v>0.03300408148148148</v>
      </c>
      <c r="EV730">
        <v>0</v>
      </c>
      <c r="EW730">
        <v>1352.763333333333</v>
      </c>
      <c r="EX730">
        <v>5.000560000000001</v>
      </c>
      <c r="EY730">
        <v>16177.54444444445</v>
      </c>
      <c r="EZ730">
        <v>10316.75925925926</v>
      </c>
      <c r="FA730">
        <v>37.16425925925926</v>
      </c>
      <c r="FB730">
        <v>39.73133333333334</v>
      </c>
      <c r="FC730">
        <v>38.215</v>
      </c>
      <c r="FD730">
        <v>38.81448148148148</v>
      </c>
      <c r="FE730">
        <v>38.52755555555555</v>
      </c>
      <c r="FF730">
        <v>1155.552592592592</v>
      </c>
      <c r="FG730">
        <v>39.44</v>
      </c>
      <c r="FH730">
        <v>0</v>
      </c>
      <c r="FI730">
        <v>1761339910.4</v>
      </c>
      <c r="FJ730">
        <v>0</v>
      </c>
      <c r="FK730">
        <v>1352.7544</v>
      </c>
      <c r="FL730">
        <v>-3.283076932477381</v>
      </c>
      <c r="FM730">
        <v>-11.77692303718388</v>
      </c>
      <c r="FN730">
        <v>16177.616</v>
      </c>
      <c r="FO730">
        <v>15</v>
      </c>
      <c r="FP730">
        <v>0</v>
      </c>
      <c r="FQ730" t="s">
        <v>439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-33.0750175</v>
      </c>
      <c r="GD730">
        <v>-1.461389493433375</v>
      </c>
      <c r="GE730">
        <v>0.1511980355155122</v>
      </c>
      <c r="GF730">
        <v>0</v>
      </c>
      <c r="GG730">
        <v>1352.961176470588</v>
      </c>
      <c r="GH730">
        <v>-2.766080980126514</v>
      </c>
      <c r="GI730">
        <v>0.3567068717974933</v>
      </c>
      <c r="GJ730">
        <v>0</v>
      </c>
      <c r="GK730">
        <v>1.91413925</v>
      </c>
      <c r="GL730">
        <v>0.1543761726078772</v>
      </c>
      <c r="GM730">
        <v>0.015590040632965</v>
      </c>
      <c r="GN730">
        <v>0</v>
      </c>
      <c r="GO730">
        <v>0</v>
      </c>
      <c r="GP730">
        <v>3</v>
      </c>
      <c r="GQ730" t="s">
        <v>497</v>
      </c>
      <c r="GR730">
        <v>3.12926</v>
      </c>
      <c r="GS730">
        <v>2.72767</v>
      </c>
      <c r="GT730">
        <v>0.117193</v>
      </c>
      <c r="GU730">
        <v>0.122067</v>
      </c>
      <c r="GV730">
        <v>0.0814525</v>
      </c>
      <c r="GW730">
        <v>0.07485509999999999</v>
      </c>
      <c r="GX730">
        <v>26500.4</v>
      </c>
      <c r="GY730">
        <v>25591.7</v>
      </c>
      <c r="GZ730">
        <v>30560.7</v>
      </c>
      <c r="HA730">
        <v>29405.4</v>
      </c>
      <c r="HB730">
        <v>38735.7</v>
      </c>
      <c r="HC730">
        <v>35799.6</v>
      </c>
      <c r="HD730">
        <v>46732</v>
      </c>
      <c r="HE730">
        <v>43690.7</v>
      </c>
      <c r="HF730">
        <v>1.82765</v>
      </c>
      <c r="HG730">
        <v>1.81218</v>
      </c>
      <c r="HH730">
        <v>0.0488535</v>
      </c>
      <c r="HI730">
        <v>0</v>
      </c>
      <c r="HJ730">
        <v>23.1891</v>
      </c>
      <c r="HK730">
        <v>999.9</v>
      </c>
      <c r="HL730">
        <v>32</v>
      </c>
      <c r="HM730">
        <v>32.9</v>
      </c>
      <c r="HN730">
        <v>17.8524</v>
      </c>
      <c r="HO730">
        <v>63.2912</v>
      </c>
      <c r="HP730">
        <v>19.3109</v>
      </c>
      <c r="HQ730">
        <v>1</v>
      </c>
      <c r="HR730">
        <v>0.152348</v>
      </c>
      <c r="HS730">
        <v>2.46173</v>
      </c>
      <c r="HT730">
        <v>20.1894</v>
      </c>
      <c r="HU730">
        <v>5.22777</v>
      </c>
      <c r="HV730">
        <v>11.974</v>
      </c>
      <c r="HW730">
        <v>4.9703</v>
      </c>
      <c r="HX730">
        <v>3.2897</v>
      </c>
      <c r="HY730">
        <v>9999</v>
      </c>
      <c r="HZ730">
        <v>9999</v>
      </c>
      <c r="IA730">
        <v>9999</v>
      </c>
      <c r="IB730">
        <v>999.9</v>
      </c>
      <c r="IC730">
        <v>4.97296</v>
      </c>
      <c r="ID730">
        <v>1.87744</v>
      </c>
      <c r="IE730">
        <v>1.87555</v>
      </c>
      <c r="IF730">
        <v>1.87837</v>
      </c>
      <c r="IG730">
        <v>1.87503</v>
      </c>
      <c r="IH730">
        <v>1.87865</v>
      </c>
      <c r="II730">
        <v>1.87576</v>
      </c>
      <c r="IJ730">
        <v>1.87695</v>
      </c>
      <c r="IK730">
        <v>0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0.876</v>
      </c>
      <c r="IY730">
        <v>0.1349</v>
      </c>
      <c r="IZ730">
        <v>-0.1194416370607354</v>
      </c>
      <c r="JA730">
        <v>0.002211305909277446</v>
      </c>
      <c r="JB730">
        <v>-1.416678044876584E-06</v>
      </c>
      <c r="JC730">
        <v>5.589822708492042E-10</v>
      </c>
      <c r="JD730">
        <v>-0.0366444106193515</v>
      </c>
      <c r="JE730">
        <v>-0.003883289402147765</v>
      </c>
      <c r="JF730">
        <v>0.001294046794190009</v>
      </c>
      <c r="JG730">
        <v>-2.515066912705432E-05</v>
      </c>
      <c r="JH730">
        <v>14</v>
      </c>
      <c r="JI730">
        <v>2052</v>
      </c>
      <c r="JJ730">
        <v>1</v>
      </c>
      <c r="JK730">
        <v>21</v>
      </c>
      <c r="JL730">
        <v>29355664.6</v>
      </c>
      <c r="JM730">
        <v>29355664.6</v>
      </c>
      <c r="JN730">
        <v>1.6626</v>
      </c>
      <c r="JO730">
        <v>2.5415</v>
      </c>
      <c r="JP730">
        <v>1.39893</v>
      </c>
      <c r="JQ730">
        <v>2.32544</v>
      </c>
      <c r="JR730">
        <v>1.44897</v>
      </c>
      <c r="JS730">
        <v>2.60864</v>
      </c>
      <c r="JT730">
        <v>38.2812</v>
      </c>
      <c r="JU730">
        <v>23.8949</v>
      </c>
      <c r="JV730">
        <v>18</v>
      </c>
      <c r="JW730">
        <v>481.436</v>
      </c>
      <c r="JX730">
        <v>441.933</v>
      </c>
      <c r="JY730">
        <v>20.1965</v>
      </c>
      <c r="JZ730">
        <v>29.1527</v>
      </c>
      <c r="KA730">
        <v>29.9997</v>
      </c>
      <c r="KB730">
        <v>28.9375</v>
      </c>
      <c r="KC730">
        <v>29.0209</v>
      </c>
      <c r="KD730">
        <v>33.3297</v>
      </c>
      <c r="KE730">
        <v>20.2365</v>
      </c>
      <c r="KF730">
        <v>19.0997</v>
      </c>
      <c r="KG730">
        <v>20.2018</v>
      </c>
      <c r="KH730">
        <v>707.525</v>
      </c>
      <c r="KI730">
        <v>14.3916</v>
      </c>
      <c r="KJ730">
        <v>101.007</v>
      </c>
      <c r="KK730">
        <v>100.5</v>
      </c>
    </row>
    <row r="731" spans="1:297">
      <c r="A731">
        <v>715</v>
      </c>
      <c r="B731">
        <v>1761339878.5</v>
      </c>
      <c r="C731">
        <v>11837.90000009537</v>
      </c>
      <c r="D731" t="s">
        <v>1880</v>
      </c>
      <c r="E731" t="s">
        <v>1881</v>
      </c>
      <c r="F731">
        <v>5</v>
      </c>
      <c r="G731" t="s">
        <v>1797</v>
      </c>
      <c r="H731" t="s">
        <v>436</v>
      </c>
      <c r="I731">
        <v>1761339870.944444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702.0715381571085</v>
      </c>
      <c r="AK731">
        <v>677.9694545454545</v>
      </c>
      <c r="AL731">
        <v>3.39514646532855</v>
      </c>
      <c r="AM731">
        <v>65.49498969428507</v>
      </c>
      <c r="AN731">
        <f>(AP731 - AO731 + DY731*1E3/(8.314*(EA731+273.15)) * AR731/DX731 * AQ731) * DX731/(100*DL731) * 1000/(1000 - AP731)</f>
        <v>0</v>
      </c>
      <c r="AO731">
        <v>14.47477085571149</v>
      </c>
      <c r="AP731">
        <v>16.42679393939394</v>
      </c>
      <c r="AQ731">
        <v>3.319823090223003E-07</v>
      </c>
      <c r="AR731">
        <v>115.5290524794666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1761339870.944444</v>
      </c>
      <c r="DR731">
        <v>643.3262222222222</v>
      </c>
      <c r="DS731">
        <v>676.5997407407407</v>
      </c>
      <c r="DT731">
        <v>16.42791111111111</v>
      </c>
      <c r="DU731">
        <v>14.4897</v>
      </c>
      <c r="DV731">
        <v>642.4615925925926</v>
      </c>
      <c r="DW731">
        <v>16.29308518518518</v>
      </c>
      <c r="DX731">
        <v>499.9918518518519</v>
      </c>
      <c r="DY731">
        <v>90.05142592592593</v>
      </c>
      <c r="DZ731">
        <v>0.04976020370370371</v>
      </c>
      <c r="EA731">
        <v>23.75947407407407</v>
      </c>
      <c r="EB731">
        <v>23.99349259259259</v>
      </c>
      <c r="EC731">
        <v>999.9000000000001</v>
      </c>
      <c r="ED731">
        <v>0</v>
      </c>
      <c r="EE731">
        <v>0</v>
      </c>
      <c r="EF731">
        <v>10009.11740740741</v>
      </c>
      <c r="EG731">
        <v>0</v>
      </c>
      <c r="EH731">
        <v>1125.598518518518</v>
      </c>
      <c r="EI731">
        <v>-33.27343333333334</v>
      </c>
      <c r="EJ731">
        <v>654.0712962962963</v>
      </c>
      <c r="EK731">
        <v>686.5472962962964</v>
      </c>
      <c r="EL731">
        <v>1.938207407407407</v>
      </c>
      <c r="EM731">
        <v>676.5997407407407</v>
      </c>
      <c r="EN731">
        <v>14.4897</v>
      </c>
      <c r="EO731">
        <v>1.479357407407407</v>
      </c>
      <c r="EP731">
        <v>1.304819259259259</v>
      </c>
      <c r="EQ731">
        <v>12.75645185185185</v>
      </c>
      <c r="ER731">
        <v>10.85447777777778</v>
      </c>
      <c r="ES731">
        <v>1200.017407407407</v>
      </c>
      <c r="ET731">
        <v>0.9669963333333333</v>
      </c>
      <c r="EU731">
        <v>0.03300347777777778</v>
      </c>
      <c r="EV731">
        <v>0</v>
      </c>
      <c r="EW731">
        <v>1352.548518518518</v>
      </c>
      <c r="EX731">
        <v>5.000560000000001</v>
      </c>
      <c r="EY731">
        <v>16176.14074074074</v>
      </c>
      <c r="EZ731">
        <v>10316.97777777778</v>
      </c>
      <c r="FA731">
        <v>37.24285185185185</v>
      </c>
      <c r="FB731">
        <v>39.74066666666667</v>
      </c>
      <c r="FC731">
        <v>38.21025925925925</v>
      </c>
      <c r="FD731">
        <v>38.79137037037037</v>
      </c>
      <c r="FE731">
        <v>38.50437037037037</v>
      </c>
      <c r="FF731">
        <v>1155.577407407407</v>
      </c>
      <c r="FG731">
        <v>39.44</v>
      </c>
      <c r="FH731">
        <v>0</v>
      </c>
      <c r="FI731">
        <v>1761339914.6</v>
      </c>
      <c r="FJ731">
        <v>0</v>
      </c>
      <c r="FK731">
        <v>1352.548076923077</v>
      </c>
      <c r="FL731">
        <v>-2.486495734511267</v>
      </c>
      <c r="FM731">
        <v>-24.39999993435606</v>
      </c>
      <c r="FN731">
        <v>16176.04230769231</v>
      </c>
      <c r="FO731">
        <v>15</v>
      </c>
      <c r="FP731">
        <v>0</v>
      </c>
      <c r="FQ731" t="s">
        <v>439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-33.21977804878049</v>
      </c>
      <c r="GD731">
        <v>-1.183254355400712</v>
      </c>
      <c r="GE731">
        <v>0.1238759676926984</v>
      </c>
      <c r="GF731">
        <v>0</v>
      </c>
      <c r="GG731">
        <v>1352.710882352941</v>
      </c>
      <c r="GH731">
        <v>-2.836210854000109</v>
      </c>
      <c r="GI731">
        <v>0.3493722744568828</v>
      </c>
      <c r="GJ731">
        <v>0</v>
      </c>
      <c r="GK731">
        <v>1.929020731707317</v>
      </c>
      <c r="GL731">
        <v>0.2031430662020902</v>
      </c>
      <c r="GM731">
        <v>0.02035763252206967</v>
      </c>
      <c r="GN731">
        <v>0</v>
      </c>
      <c r="GO731">
        <v>0</v>
      </c>
      <c r="GP731">
        <v>3</v>
      </c>
      <c r="GQ731" t="s">
        <v>497</v>
      </c>
      <c r="GR731">
        <v>3.12941</v>
      </c>
      <c r="GS731">
        <v>2.72782</v>
      </c>
      <c r="GT731">
        <v>0.119044</v>
      </c>
      <c r="GU731">
        <v>0.123886</v>
      </c>
      <c r="GV731">
        <v>0.08144700000000001</v>
      </c>
      <c r="GW731">
        <v>0.07477689999999999</v>
      </c>
      <c r="GX731">
        <v>26444.9</v>
      </c>
      <c r="GY731">
        <v>25539.3</v>
      </c>
      <c r="GZ731">
        <v>30560.8</v>
      </c>
      <c r="HA731">
        <v>29406.1</v>
      </c>
      <c r="HB731">
        <v>38736.1</v>
      </c>
      <c r="HC731">
        <v>35803.7</v>
      </c>
      <c r="HD731">
        <v>46732</v>
      </c>
      <c r="HE731">
        <v>43691.8</v>
      </c>
      <c r="HF731">
        <v>1.82757</v>
      </c>
      <c r="HG731">
        <v>1.81218</v>
      </c>
      <c r="HH731">
        <v>0.0492558</v>
      </c>
      <c r="HI731">
        <v>0</v>
      </c>
      <c r="HJ731">
        <v>23.1869</v>
      </c>
      <c r="HK731">
        <v>999.9</v>
      </c>
      <c r="HL731">
        <v>32</v>
      </c>
      <c r="HM731">
        <v>32.9</v>
      </c>
      <c r="HN731">
        <v>17.8514</v>
      </c>
      <c r="HO731">
        <v>63.3412</v>
      </c>
      <c r="HP731">
        <v>19.0946</v>
      </c>
      <c r="HQ731">
        <v>1</v>
      </c>
      <c r="HR731">
        <v>0.152363</v>
      </c>
      <c r="HS731">
        <v>2.4548</v>
      </c>
      <c r="HT731">
        <v>20.1897</v>
      </c>
      <c r="HU731">
        <v>5.22717</v>
      </c>
      <c r="HV731">
        <v>11.974</v>
      </c>
      <c r="HW731">
        <v>4.96985</v>
      </c>
      <c r="HX731">
        <v>3.28953</v>
      </c>
      <c r="HY731">
        <v>9999</v>
      </c>
      <c r="HZ731">
        <v>9999</v>
      </c>
      <c r="IA731">
        <v>9999</v>
      </c>
      <c r="IB731">
        <v>999.9</v>
      </c>
      <c r="IC731">
        <v>4.97296</v>
      </c>
      <c r="ID731">
        <v>1.87744</v>
      </c>
      <c r="IE731">
        <v>1.87556</v>
      </c>
      <c r="IF731">
        <v>1.87837</v>
      </c>
      <c r="IG731">
        <v>1.87502</v>
      </c>
      <c r="IH731">
        <v>1.87864</v>
      </c>
      <c r="II731">
        <v>1.87575</v>
      </c>
      <c r="IJ731">
        <v>1.87694</v>
      </c>
      <c r="IK731">
        <v>0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0.892</v>
      </c>
      <c r="IY731">
        <v>0.1348</v>
      </c>
      <c r="IZ731">
        <v>-0.1194416370607354</v>
      </c>
      <c r="JA731">
        <v>0.002211305909277446</v>
      </c>
      <c r="JB731">
        <v>-1.416678044876584E-06</v>
      </c>
      <c r="JC731">
        <v>5.589822708492042E-10</v>
      </c>
      <c r="JD731">
        <v>-0.0366444106193515</v>
      </c>
      <c r="JE731">
        <v>-0.003883289402147765</v>
      </c>
      <c r="JF731">
        <v>0.001294046794190009</v>
      </c>
      <c r="JG731">
        <v>-2.515066912705432E-05</v>
      </c>
      <c r="JH731">
        <v>14</v>
      </c>
      <c r="JI731">
        <v>2052</v>
      </c>
      <c r="JJ731">
        <v>1</v>
      </c>
      <c r="JK731">
        <v>21</v>
      </c>
      <c r="JL731">
        <v>29355664.6</v>
      </c>
      <c r="JM731">
        <v>29355664.6</v>
      </c>
      <c r="JN731">
        <v>1.69067</v>
      </c>
      <c r="JO731">
        <v>2.55127</v>
      </c>
      <c r="JP731">
        <v>1.39893</v>
      </c>
      <c r="JQ731">
        <v>2.32544</v>
      </c>
      <c r="JR731">
        <v>1.44897</v>
      </c>
      <c r="JS731">
        <v>2.54395</v>
      </c>
      <c r="JT731">
        <v>38.3056</v>
      </c>
      <c r="JU731">
        <v>23.8949</v>
      </c>
      <c r="JV731">
        <v>18</v>
      </c>
      <c r="JW731">
        <v>481.369</v>
      </c>
      <c r="JX731">
        <v>441.912</v>
      </c>
      <c r="JY731">
        <v>20.2013</v>
      </c>
      <c r="JZ731">
        <v>29.1489</v>
      </c>
      <c r="KA731">
        <v>29.9998</v>
      </c>
      <c r="KB731">
        <v>28.9334</v>
      </c>
      <c r="KC731">
        <v>29.0181</v>
      </c>
      <c r="KD731">
        <v>33.8849</v>
      </c>
      <c r="KE731">
        <v>20.2365</v>
      </c>
      <c r="KF731">
        <v>19.0997</v>
      </c>
      <c r="KG731">
        <v>20.2018</v>
      </c>
      <c r="KH731">
        <v>720.883</v>
      </c>
      <c r="KI731">
        <v>14.3834</v>
      </c>
      <c r="KJ731">
        <v>101.008</v>
      </c>
      <c r="KK731">
        <v>100.502</v>
      </c>
    </row>
    <row r="732" spans="1:297">
      <c r="A732">
        <v>716</v>
      </c>
      <c r="B732">
        <v>1761339883.5</v>
      </c>
      <c r="C732">
        <v>11842.90000009537</v>
      </c>
      <c r="D732" t="s">
        <v>1882</v>
      </c>
      <c r="E732" t="s">
        <v>1883</v>
      </c>
      <c r="F732">
        <v>5</v>
      </c>
      <c r="G732" t="s">
        <v>1797</v>
      </c>
      <c r="H732" t="s">
        <v>436</v>
      </c>
      <c r="I732">
        <v>1761339875.962963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718.9934539664075</v>
      </c>
      <c r="AK732">
        <v>694.8812121212122</v>
      </c>
      <c r="AL732">
        <v>3.383360861496964</v>
      </c>
      <c r="AM732">
        <v>65.49498969428507</v>
      </c>
      <c r="AN732">
        <f>(AP732 - AO732 + DY732*1E3/(8.314*(EA732+273.15)) * AR732/DX732 * AQ732) * DX732/(100*DL732) * 1000/(1000 - AP732)</f>
        <v>0</v>
      </c>
      <c r="AO732">
        <v>14.45515128144458</v>
      </c>
      <c r="AP732">
        <v>16.41942666666667</v>
      </c>
      <c r="AQ732">
        <v>-3.298726433048269E-06</v>
      </c>
      <c r="AR732">
        <v>115.5290524794666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1761339875.962963</v>
      </c>
      <c r="DR732">
        <v>660.031037037037</v>
      </c>
      <c r="DS732">
        <v>693.4067407407406</v>
      </c>
      <c r="DT732">
        <v>16.42615555555556</v>
      </c>
      <c r="DU732">
        <v>14.47128518518518</v>
      </c>
      <c r="DV732">
        <v>659.1483703703702</v>
      </c>
      <c r="DW732">
        <v>16.29137407407407</v>
      </c>
      <c r="DX732">
        <v>500.0279259259259</v>
      </c>
      <c r="DY732">
        <v>90.05116666666666</v>
      </c>
      <c r="DZ732">
        <v>0.0495921</v>
      </c>
      <c r="EA732">
        <v>23.76112222222223</v>
      </c>
      <c r="EB732">
        <v>23.99411851851852</v>
      </c>
      <c r="EC732">
        <v>999.9000000000001</v>
      </c>
      <c r="ED732">
        <v>0</v>
      </c>
      <c r="EE732">
        <v>0</v>
      </c>
      <c r="EF732">
        <v>10016.61814814815</v>
      </c>
      <c r="EG732">
        <v>0</v>
      </c>
      <c r="EH732">
        <v>1125.618518518518</v>
      </c>
      <c r="EI732">
        <v>-33.3758037037037</v>
      </c>
      <c r="EJ732">
        <v>671.0537407407407</v>
      </c>
      <c r="EK732">
        <v>703.5883703703703</v>
      </c>
      <c r="EL732">
        <v>1.954865925925926</v>
      </c>
      <c r="EM732">
        <v>693.4067407407406</v>
      </c>
      <c r="EN732">
        <v>14.47128518518518</v>
      </c>
      <c r="EO732">
        <v>1.479195185185185</v>
      </c>
      <c r="EP732">
        <v>1.303157407407407</v>
      </c>
      <c r="EQ732">
        <v>12.75478888888889</v>
      </c>
      <c r="ER732">
        <v>10.83531481481482</v>
      </c>
      <c r="ES732">
        <v>1200.021111111111</v>
      </c>
      <c r="ET732">
        <v>0.9669962962962962</v>
      </c>
      <c r="EU732">
        <v>0.03300348888888889</v>
      </c>
      <c r="EV732">
        <v>0</v>
      </c>
      <c r="EW732">
        <v>1352.367037037037</v>
      </c>
      <c r="EX732">
        <v>5.000560000000001</v>
      </c>
      <c r="EY732">
        <v>16174.15925925926</v>
      </c>
      <c r="EZ732">
        <v>10317</v>
      </c>
      <c r="FA732">
        <v>37.33296296296297</v>
      </c>
      <c r="FB732">
        <v>39.71966666666666</v>
      </c>
      <c r="FC732">
        <v>38.20559259259259</v>
      </c>
      <c r="FD732">
        <v>38.77066666666666</v>
      </c>
      <c r="FE732">
        <v>38.47422222222222</v>
      </c>
      <c r="FF732">
        <v>1155.581111111111</v>
      </c>
      <c r="FG732">
        <v>39.44</v>
      </c>
      <c r="FH732">
        <v>0</v>
      </c>
      <c r="FI732">
        <v>1761339919.4</v>
      </c>
      <c r="FJ732">
        <v>0</v>
      </c>
      <c r="FK732">
        <v>1352.361153846154</v>
      </c>
      <c r="FL732">
        <v>-2.19794872067569</v>
      </c>
      <c r="FM732">
        <v>-32.05470078161613</v>
      </c>
      <c r="FN732">
        <v>16174.17692307692</v>
      </c>
      <c r="FO732">
        <v>15</v>
      </c>
      <c r="FP732">
        <v>0</v>
      </c>
      <c r="FQ732" t="s">
        <v>439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-33.31365365853659</v>
      </c>
      <c r="GD732">
        <v>-1.29185644599305</v>
      </c>
      <c r="GE732">
        <v>0.1359386287237663</v>
      </c>
      <c r="GF732">
        <v>0</v>
      </c>
      <c r="GG732">
        <v>1352.457941176471</v>
      </c>
      <c r="GH732">
        <v>-2.311229948492396</v>
      </c>
      <c r="GI732">
        <v>0.3200898716791075</v>
      </c>
      <c r="GJ732">
        <v>0</v>
      </c>
      <c r="GK732">
        <v>1.943906341463415</v>
      </c>
      <c r="GL732">
        <v>0.1993011846689946</v>
      </c>
      <c r="GM732">
        <v>0.02015610635019761</v>
      </c>
      <c r="GN732">
        <v>0</v>
      </c>
      <c r="GO732">
        <v>0</v>
      </c>
      <c r="GP732">
        <v>3</v>
      </c>
      <c r="GQ732" t="s">
        <v>497</v>
      </c>
      <c r="GR732">
        <v>3.12942</v>
      </c>
      <c r="GS732">
        <v>2.72703</v>
      </c>
      <c r="GT732">
        <v>0.121064</v>
      </c>
      <c r="GU732">
        <v>0.125899</v>
      </c>
      <c r="GV732">
        <v>0.0814223</v>
      </c>
      <c r="GW732">
        <v>0.0747579</v>
      </c>
      <c r="GX732">
        <v>26384.8</v>
      </c>
      <c r="GY732">
        <v>25480.8</v>
      </c>
      <c r="GZ732">
        <v>30561.5</v>
      </c>
      <c r="HA732">
        <v>29406.3</v>
      </c>
      <c r="HB732">
        <v>38738</v>
      </c>
      <c r="HC732">
        <v>35804.7</v>
      </c>
      <c r="HD732">
        <v>46732.9</v>
      </c>
      <c r="HE732">
        <v>43692</v>
      </c>
      <c r="HF732">
        <v>1.82778</v>
      </c>
      <c r="HG732">
        <v>1.8122</v>
      </c>
      <c r="HH732">
        <v>0.049077</v>
      </c>
      <c r="HI732">
        <v>0</v>
      </c>
      <c r="HJ732">
        <v>23.185</v>
      </c>
      <c r="HK732">
        <v>999.9</v>
      </c>
      <c r="HL732">
        <v>32</v>
      </c>
      <c r="HM732">
        <v>32.9</v>
      </c>
      <c r="HN732">
        <v>17.8533</v>
      </c>
      <c r="HO732">
        <v>63.3512</v>
      </c>
      <c r="HP732">
        <v>19.0665</v>
      </c>
      <c r="HQ732">
        <v>1</v>
      </c>
      <c r="HR732">
        <v>0.151745</v>
      </c>
      <c r="HS732">
        <v>2.46341</v>
      </c>
      <c r="HT732">
        <v>20.1895</v>
      </c>
      <c r="HU732">
        <v>5.22777</v>
      </c>
      <c r="HV732">
        <v>11.974</v>
      </c>
      <c r="HW732">
        <v>4.97015</v>
      </c>
      <c r="HX732">
        <v>3.2896</v>
      </c>
      <c r="HY732">
        <v>9999</v>
      </c>
      <c r="HZ732">
        <v>9999</v>
      </c>
      <c r="IA732">
        <v>9999</v>
      </c>
      <c r="IB732">
        <v>999.9</v>
      </c>
      <c r="IC732">
        <v>4.97298</v>
      </c>
      <c r="ID732">
        <v>1.87747</v>
      </c>
      <c r="IE732">
        <v>1.87556</v>
      </c>
      <c r="IF732">
        <v>1.8784</v>
      </c>
      <c r="IG732">
        <v>1.87505</v>
      </c>
      <c r="IH732">
        <v>1.87866</v>
      </c>
      <c r="II732">
        <v>1.87576</v>
      </c>
      <c r="IJ732">
        <v>1.87698</v>
      </c>
      <c r="IK732">
        <v>0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0.909</v>
      </c>
      <c r="IY732">
        <v>0.1346</v>
      </c>
      <c r="IZ732">
        <v>-0.1194416370607354</v>
      </c>
      <c r="JA732">
        <v>0.002211305909277446</v>
      </c>
      <c r="JB732">
        <v>-1.416678044876584E-06</v>
      </c>
      <c r="JC732">
        <v>5.589822708492042E-10</v>
      </c>
      <c r="JD732">
        <v>-0.0366444106193515</v>
      </c>
      <c r="JE732">
        <v>-0.003883289402147765</v>
      </c>
      <c r="JF732">
        <v>0.001294046794190009</v>
      </c>
      <c r="JG732">
        <v>-2.515066912705432E-05</v>
      </c>
      <c r="JH732">
        <v>14</v>
      </c>
      <c r="JI732">
        <v>2052</v>
      </c>
      <c r="JJ732">
        <v>1</v>
      </c>
      <c r="JK732">
        <v>21</v>
      </c>
      <c r="JL732">
        <v>29355664.7</v>
      </c>
      <c r="JM732">
        <v>29355664.7</v>
      </c>
      <c r="JN732">
        <v>1.72363</v>
      </c>
      <c r="JO732">
        <v>2.52563</v>
      </c>
      <c r="JP732">
        <v>1.39893</v>
      </c>
      <c r="JQ732">
        <v>2.32422</v>
      </c>
      <c r="JR732">
        <v>1.44897</v>
      </c>
      <c r="JS732">
        <v>2.54028</v>
      </c>
      <c r="JT732">
        <v>38.3056</v>
      </c>
      <c r="JU732">
        <v>23.8774</v>
      </c>
      <c r="JV732">
        <v>18</v>
      </c>
      <c r="JW732">
        <v>481.455</v>
      </c>
      <c r="JX732">
        <v>441.896</v>
      </c>
      <c r="JY732">
        <v>20.2047</v>
      </c>
      <c r="JZ732">
        <v>29.1447</v>
      </c>
      <c r="KA732">
        <v>29.9997</v>
      </c>
      <c r="KB732">
        <v>28.9297</v>
      </c>
      <c r="KC732">
        <v>29.0138</v>
      </c>
      <c r="KD732">
        <v>34.559</v>
      </c>
      <c r="KE732">
        <v>20.5302</v>
      </c>
      <c r="KF732">
        <v>19.0997</v>
      </c>
      <c r="KG732">
        <v>20.204</v>
      </c>
      <c r="KH732">
        <v>740.919</v>
      </c>
      <c r="KI732">
        <v>14.3702</v>
      </c>
      <c r="KJ732">
        <v>101.01</v>
      </c>
      <c r="KK732">
        <v>100.503</v>
      </c>
    </row>
    <row r="733" spans="1:297">
      <c r="A733">
        <v>717</v>
      </c>
      <c r="B733">
        <v>1761339888.5</v>
      </c>
      <c r="C733">
        <v>11847.90000009537</v>
      </c>
      <c r="D733" t="s">
        <v>1884</v>
      </c>
      <c r="E733" t="s">
        <v>1885</v>
      </c>
      <c r="F733">
        <v>5</v>
      </c>
      <c r="G733" t="s">
        <v>1797</v>
      </c>
      <c r="H733" t="s">
        <v>436</v>
      </c>
      <c r="I733">
        <v>1761339880.981482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736.1634445827909</v>
      </c>
      <c r="AK733">
        <v>711.929363636364</v>
      </c>
      <c r="AL733">
        <v>3.412700077837296</v>
      </c>
      <c r="AM733">
        <v>65.49498969428507</v>
      </c>
      <c r="AN733">
        <f>(AP733 - AO733 + DY733*1E3/(8.314*(EA733+273.15)) * AR733/DX733 * AQ733) * DX733/(100*DL733) * 1000/(1000 - AP733)</f>
        <v>0</v>
      </c>
      <c r="AO733">
        <v>14.44119240394002</v>
      </c>
      <c r="AP733">
        <v>16.41414242424242</v>
      </c>
      <c r="AQ733">
        <v>1.052715592853503E-06</v>
      </c>
      <c r="AR733">
        <v>115.5290524794666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1761339880.981482</v>
      </c>
      <c r="DR733">
        <v>676.7622592592593</v>
      </c>
      <c r="DS733">
        <v>710.2799259259258</v>
      </c>
      <c r="DT733">
        <v>16.42257777777778</v>
      </c>
      <c r="DU733">
        <v>14.45261481481481</v>
      </c>
      <c r="DV733">
        <v>675.8618148148148</v>
      </c>
      <c r="DW733">
        <v>16.28784814814815</v>
      </c>
      <c r="DX733">
        <v>499.9963333333333</v>
      </c>
      <c r="DY733">
        <v>90.05115925925926</v>
      </c>
      <c r="DZ733">
        <v>0.04952445555555555</v>
      </c>
      <c r="EA733">
        <v>23.7626962962963</v>
      </c>
      <c r="EB733">
        <v>23.99496296296297</v>
      </c>
      <c r="EC733">
        <v>999.9000000000001</v>
      </c>
      <c r="ED733">
        <v>0</v>
      </c>
      <c r="EE733">
        <v>0</v>
      </c>
      <c r="EF733">
        <v>10004.63222222222</v>
      </c>
      <c r="EG733">
        <v>0</v>
      </c>
      <c r="EH733">
        <v>1125.627037037037</v>
      </c>
      <c r="EI733">
        <v>-33.51771851851852</v>
      </c>
      <c r="EJ733">
        <v>688.0619629629631</v>
      </c>
      <c r="EK733">
        <v>720.6956296296297</v>
      </c>
      <c r="EL733">
        <v>1.969948148148148</v>
      </c>
      <c r="EM733">
        <v>710.2799259259258</v>
      </c>
      <c r="EN733">
        <v>14.45261481481481</v>
      </c>
      <c r="EO733">
        <v>1.478871481481481</v>
      </c>
      <c r="EP733">
        <v>1.301475925925926</v>
      </c>
      <c r="EQ733">
        <v>12.75145555555556</v>
      </c>
      <c r="ER733">
        <v>10.81589259259259</v>
      </c>
      <c r="ES733">
        <v>1200.002222222222</v>
      </c>
      <c r="ET733">
        <v>0.9669956666666666</v>
      </c>
      <c r="EU733">
        <v>0.03300409259259259</v>
      </c>
      <c r="EV733">
        <v>0</v>
      </c>
      <c r="EW733">
        <v>1352.184074074074</v>
      </c>
      <c r="EX733">
        <v>5.000560000000001</v>
      </c>
      <c r="EY733">
        <v>16171.65925925926</v>
      </c>
      <c r="EZ733">
        <v>10316.82592592592</v>
      </c>
      <c r="FA733">
        <v>37.44162962962963</v>
      </c>
      <c r="FB733">
        <v>39.729</v>
      </c>
      <c r="FC733">
        <v>38.19396296296296</v>
      </c>
      <c r="FD733">
        <v>38.75462962962963</v>
      </c>
      <c r="FE733">
        <v>38.44396296296296</v>
      </c>
      <c r="FF733">
        <v>1155.562222222222</v>
      </c>
      <c r="FG733">
        <v>39.44</v>
      </c>
      <c r="FH733">
        <v>0</v>
      </c>
      <c r="FI733">
        <v>1761339924.8</v>
      </c>
      <c r="FJ733">
        <v>0</v>
      </c>
      <c r="FK733">
        <v>1352.1512</v>
      </c>
      <c r="FL733">
        <v>-1.876153843819824</v>
      </c>
      <c r="FM733">
        <v>-22.78461525434379</v>
      </c>
      <c r="FN733">
        <v>16171.424</v>
      </c>
      <c r="FO733">
        <v>15</v>
      </c>
      <c r="FP733">
        <v>0</v>
      </c>
      <c r="FQ733" t="s">
        <v>439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-33.41134634146342</v>
      </c>
      <c r="GD733">
        <v>-1.62914843205581</v>
      </c>
      <c r="GE733">
        <v>0.1678099550777614</v>
      </c>
      <c r="GF733">
        <v>0</v>
      </c>
      <c r="GG733">
        <v>1352.333235294118</v>
      </c>
      <c r="GH733">
        <v>-1.990068755198108</v>
      </c>
      <c r="GI733">
        <v>0.2823610599322688</v>
      </c>
      <c r="GJ733">
        <v>0</v>
      </c>
      <c r="GK733">
        <v>1.956766585365854</v>
      </c>
      <c r="GL733">
        <v>0.170826898954704</v>
      </c>
      <c r="GM733">
        <v>0.01766207989986044</v>
      </c>
      <c r="GN733">
        <v>0</v>
      </c>
      <c r="GO733">
        <v>0</v>
      </c>
      <c r="GP733">
        <v>3</v>
      </c>
      <c r="GQ733" t="s">
        <v>497</v>
      </c>
      <c r="GR733">
        <v>3.12934</v>
      </c>
      <c r="GS733">
        <v>2.72704</v>
      </c>
      <c r="GT733">
        <v>0.123079</v>
      </c>
      <c r="GU733">
        <v>0.127873</v>
      </c>
      <c r="GV733">
        <v>0.0813994</v>
      </c>
      <c r="GW733">
        <v>0.0745571</v>
      </c>
      <c r="GX733">
        <v>26325.2</v>
      </c>
      <c r="GY733">
        <v>25423.6</v>
      </c>
      <c r="GZ733">
        <v>30562.4</v>
      </c>
      <c r="HA733">
        <v>29406.8</v>
      </c>
      <c r="HB733">
        <v>38740.1</v>
      </c>
      <c r="HC733">
        <v>35813.1</v>
      </c>
      <c r="HD733">
        <v>46734.1</v>
      </c>
      <c r="HE733">
        <v>43692.6</v>
      </c>
      <c r="HF733">
        <v>1.82773</v>
      </c>
      <c r="HG733">
        <v>1.81245</v>
      </c>
      <c r="HH733">
        <v>0.0500605</v>
      </c>
      <c r="HI733">
        <v>0</v>
      </c>
      <c r="HJ733">
        <v>23.1826</v>
      </c>
      <c r="HK733">
        <v>999.9</v>
      </c>
      <c r="HL733">
        <v>32</v>
      </c>
      <c r="HM733">
        <v>32.9</v>
      </c>
      <c r="HN733">
        <v>17.8507</v>
      </c>
      <c r="HO733">
        <v>63.5112</v>
      </c>
      <c r="HP733">
        <v>19.1346</v>
      </c>
      <c r="HQ733">
        <v>1</v>
      </c>
      <c r="HR733">
        <v>0.151458</v>
      </c>
      <c r="HS733">
        <v>2.45809</v>
      </c>
      <c r="HT733">
        <v>20.1896</v>
      </c>
      <c r="HU733">
        <v>5.22792</v>
      </c>
      <c r="HV733">
        <v>11.974</v>
      </c>
      <c r="HW733">
        <v>4.9695</v>
      </c>
      <c r="HX733">
        <v>3.28948</v>
      </c>
      <c r="HY733">
        <v>9999</v>
      </c>
      <c r="HZ733">
        <v>9999</v>
      </c>
      <c r="IA733">
        <v>9999</v>
      </c>
      <c r="IB733">
        <v>999.9</v>
      </c>
      <c r="IC733">
        <v>4.97299</v>
      </c>
      <c r="ID733">
        <v>1.87748</v>
      </c>
      <c r="IE733">
        <v>1.87558</v>
      </c>
      <c r="IF733">
        <v>1.87838</v>
      </c>
      <c r="IG733">
        <v>1.87504</v>
      </c>
      <c r="IH733">
        <v>1.87865</v>
      </c>
      <c r="II733">
        <v>1.87576</v>
      </c>
      <c r="IJ733">
        <v>1.87695</v>
      </c>
      <c r="IK733">
        <v>0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0.927</v>
      </c>
      <c r="IY733">
        <v>0.1345</v>
      </c>
      <c r="IZ733">
        <v>-0.1194416370607354</v>
      </c>
      <c r="JA733">
        <v>0.002211305909277446</v>
      </c>
      <c r="JB733">
        <v>-1.416678044876584E-06</v>
      </c>
      <c r="JC733">
        <v>5.589822708492042E-10</v>
      </c>
      <c r="JD733">
        <v>-0.0366444106193515</v>
      </c>
      <c r="JE733">
        <v>-0.003883289402147765</v>
      </c>
      <c r="JF733">
        <v>0.001294046794190009</v>
      </c>
      <c r="JG733">
        <v>-2.515066912705432E-05</v>
      </c>
      <c r="JH733">
        <v>14</v>
      </c>
      <c r="JI733">
        <v>2052</v>
      </c>
      <c r="JJ733">
        <v>1</v>
      </c>
      <c r="JK733">
        <v>21</v>
      </c>
      <c r="JL733">
        <v>29355664.8</v>
      </c>
      <c r="JM733">
        <v>29355664.8</v>
      </c>
      <c r="JN733">
        <v>1.75293</v>
      </c>
      <c r="JO733">
        <v>2.55249</v>
      </c>
      <c r="JP733">
        <v>1.39893</v>
      </c>
      <c r="JQ733">
        <v>2.32422</v>
      </c>
      <c r="JR733">
        <v>1.44897</v>
      </c>
      <c r="JS733">
        <v>2.51953</v>
      </c>
      <c r="JT733">
        <v>38.3056</v>
      </c>
      <c r="JU733">
        <v>23.9036</v>
      </c>
      <c r="JV733">
        <v>18</v>
      </c>
      <c r="JW733">
        <v>481.403</v>
      </c>
      <c r="JX733">
        <v>442.028</v>
      </c>
      <c r="JY733">
        <v>20.208</v>
      </c>
      <c r="JZ733">
        <v>29.1397</v>
      </c>
      <c r="KA733">
        <v>29.9997</v>
      </c>
      <c r="KB733">
        <v>28.926</v>
      </c>
      <c r="KC733">
        <v>29.0107</v>
      </c>
      <c r="KD733">
        <v>35.1486</v>
      </c>
      <c r="KE733">
        <v>20.5302</v>
      </c>
      <c r="KF733">
        <v>19.0997</v>
      </c>
      <c r="KG733">
        <v>20.2084</v>
      </c>
      <c r="KH733">
        <v>754.275</v>
      </c>
      <c r="KI733">
        <v>14.3691</v>
      </c>
      <c r="KJ733">
        <v>101.012</v>
      </c>
      <c r="KK733">
        <v>100.504</v>
      </c>
    </row>
    <row r="734" spans="1:297">
      <c r="A734">
        <v>718</v>
      </c>
      <c r="B734">
        <v>1761339893.5</v>
      </c>
      <c r="C734">
        <v>11852.90000009537</v>
      </c>
      <c r="D734" t="s">
        <v>1886</v>
      </c>
      <c r="E734" t="s">
        <v>1887</v>
      </c>
      <c r="F734">
        <v>5</v>
      </c>
      <c r="G734" t="s">
        <v>1797</v>
      </c>
      <c r="H734" t="s">
        <v>436</v>
      </c>
      <c r="I734">
        <v>1761339886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752.9357916761168</v>
      </c>
      <c r="AK734">
        <v>728.8135272727271</v>
      </c>
      <c r="AL734">
        <v>3.374064196881013</v>
      </c>
      <c r="AM734">
        <v>65.49498969428507</v>
      </c>
      <c r="AN734">
        <f>(AP734 - AO734 + DY734*1E3/(8.314*(EA734+273.15)) * AR734/DX734 * AQ734) * DX734/(100*DL734) * 1000/(1000 - AP734)</f>
        <v>0</v>
      </c>
      <c r="AO734">
        <v>14.39511360106542</v>
      </c>
      <c r="AP734">
        <v>16.39733818181817</v>
      </c>
      <c r="AQ734">
        <v>-5.251169910456788E-06</v>
      </c>
      <c r="AR734">
        <v>115.5290524794666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1761339886</v>
      </c>
      <c r="DR734">
        <v>693.518962962963</v>
      </c>
      <c r="DS734">
        <v>727.0853703703702</v>
      </c>
      <c r="DT734">
        <v>16.41455925925926</v>
      </c>
      <c r="DU734">
        <v>14.42695925925926</v>
      </c>
      <c r="DV734">
        <v>692.6007037037039</v>
      </c>
      <c r="DW734">
        <v>16.27997407407408</v>
      </c>
      <c r="DX734">
        <v>500.012962962963</v>
      </c>
      <c r="DY734">
        <v>90.05247777777775</v>
      </c>
      <c r="DZ734">
        <v>0.04937468888888889</v>
      </c>
      <c r="EA734">
        <v>23.76404074074074</v>
      </c>
      <c r="EB734">
        <v>23.99745925925926</v>
      </c>
      <c r="EC734">
        <v>999.9000000000001</v>
      </c>
      <c r="ED734">
        <v>0</v>
      </c>
      <c r="EE734">
        <v>0</v>
      </c>
      <c r="EF734">
        <v>9998.339629629629</v>
      </c>
      <c r="EG734">
        <v>0</v>
      </c>
      <c r="EH734">
        <v>1125.647407407408</v>
      </c>
      <c r="EI734">
        <v>-33.56645185185185</v>
      </c>
      <c r="EJ734">
        <v>705.0926296296296</v>
      </c>
      <c r="EK734">
        <v>737.7281851851852</v>
      </c>
      <c r="EL734">
        <v>1.987594074074074</v>
      </c>
      <c r="EM734">
        <v>727.0853703703702</v>
      </c>
      <c r="EN734">
        <v>14.42695925925926</v>
      </c>
      <c r="EO734">
        <v>1.478171481481481</v>
      </c>
      <c r="EP734">
        <v>1.299182962962963</v>
      </c>
      <c r="EQ734">
        <v>12.74421851851852</v>
      </c>
      <c r="ER734">
        <v>10.78938518518519</v>
      </c>
      <c r="ES734">
        <v>1199.980740740741</v>
      </c>
      <c r="ET734">
        <v>0.9669950370370368</v>
      </c>
      <c r="EU734">
        <v>0.03300471851851852</v>
      </c>
      <c r="EV734">
        <v>0</v>
      </c>
      <c r="EW734">
        <v>1352.053333333334</v>
      </c>
      <c r="EX734">
        <v>5.000560000000001</v>
      </c>
      <c r="EY734">
        <v>16169.14444444445</v>
      </c>
      <c r="EZ734">
        <v>10316.62222222222</v>
      </c>
      <c r="FA734">
        <v>37.437</v>
      </c>
      <c r="FB734">
        <v>39.70799999999999</v>
      </c>
      <c r="FC734">
        <v>38.187</v>
      </c>
      <c r="FD734">
        <v>38.75</v>
      </c>
      <c r="FE734">
        <v>38.437</v>
      </c>
      <c r="FF734">
        <v>1155.540740740741</v>
      </c>
      <c r="FG734">
        <v>39.44</v>
      </c>
      <c r="FH734">
        <v>0</v>
      </c>
      <c r="FI734">
        <v>1761339929.6</v>
      </c>
      <c r="FJ734">
        <v>0</v>
      </c>
      <c r="FK734">
        <v>1352.0364</v>
      </c>
      <c r="FL734">
        <v>-1.523076928224468</v>
      </c>
      <c r="FM734">
        <v>-25.44615386217473</v>
      </c>
      <c r="FN734">
        <v>16169.34</v>
      </c>
      <c r="FO734">
        <v>15</v>
      </c>
      <c r="FP734">
        <v>0</v>
      </c>
      <c r="FQ734" t="s">
        <v>439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-33.5120625</v>
      </c>
      <c r="GD734">
        <v>-0.8388799249529474</v>
      </c>
      <c r="GE734">
        <v>0.1115202799662462</v>
      </c>
      <c r="GF734">
        <v>0</v>
      </c>
      <c r="GG734">
        <v>1352.16</v>
      </c>
      <c r="GH734">
        <v>-1.515049655688615</v>
      </c>
      <c r="GI734">
        <v>0.2612864103532554</v>
      </c>
      <c r="GJ734">
        <v>0</v>
      </c>
      <c r="GK734">
        <v>1.977748</v>
      </c>
      <c r="GL734">
        <v>0.2158547842401463</v>
      </c>
      <c r="GM734">
        <v>0.0222357561373568</v>
      </c>
      <c r="GN734">
        <v>0</v>
      </c>
      <c r="GO734">
        <v>0</v>
      </c>
      <c r="GP734">
        <v>3</v>
      </c>
      <c r="GQ734" t="s">
        <v>497</v>
      </c>
      <c r="GR734">
        <v>3.12939</v>
      </c>
      <c r="GS734">
        <v>2.72728</v>
      </c>
      <c r="GT734">
        <v>0.125054</v>
      </c>
      <c r="GU734">
        <v>0.129832</v>
      </c>
      <c r="GV734">
        <v>0.0813445</v>
      </c>
      <c r="GW734">
        <v>0.0745265</v>
      </c>
      <c r="GX734">
        <v>26266.3</v>
      </c>
      <c r="GY734">
        <v>25367</v>
      </c>
      <c r="GZ734">
        <v>30562.9</v>
      </c>
      <c r="HA734">
        <v>29407.3</v>
      </c>
      <c r="HB734">
        <v>38743.2</v>
      </c>
      <c r="HC734">
        <v>35814.9</v>
      </c>
      <c r="HD734">
        <v>46734.8</v>
      </c>
      <c r="HE734">
        <v>43693.1</v>
      </c>
      <c r="HF734">
        <v>1.8279</v>
      </c>
      <c r="HG734">
        <v>1.81245</v>
      </c>
      <c r="HH734">
        <v>0.0497401</v>
      </c>
      <c r="HI734">
        <v>0</v>
      </c>
      <c r="HJ734">
        <v>23.1801</v>
      </c>
      <c r="HK734">
        <v>999.9</v>
      </c>
      <c r="HL734">
        <v>32</v>
      </c>
      <c r="HM734">
        <v>32.9</v>
      </c>
      <c r="HN734">
        <v>17.8532</v>
      </c>
      <c r="HO734">
        <v>63.4312</v>
      </c>
      <c r="HP734">
        <v>19.1827</v>
      </c>
      <c r="HQ734">
        <v>1</v>
      </c>
      <c r="HR734">
        <v>0.151153</v>
      </c>
      <c r="HS734">
        <v>2.4621</v>
      </c>
      <c r="HT734">
        <v>20.1894</v>
      </c>
      <c r="HU734">
        <v>5.22882</v>
      </c>
      <c r="HV734">
        <v>11.974</v>
      </c>
      <c r="HW734">
        <v>4.97035</v>
      </c>
      <c r="HX734">
        <v>3.2897</v>
      </c>
      <c r="HY734">
        <v>9999</v>
      </c>
      <c r="HZ734">
        <v>9999</v>
      </c>
      <c r="IA734">
        <v>9999</v>
      </c>
      <c r="IB734">
        <v>999.9</v>
      </c>
      <c r="IC734">
        <v>4.97295</v>
      </c>
      <c r="ID734">
        <v>1.87751</v>
      </c>
      <c r="IE734">
        <v>1.8756</v>
      </c>
      <c r="IF734">
        <v>1.87842</v>
      </c>
      <c r="IG734">
        <v>1.87512</v>
      </c>
      <c r="IH734">
        <v>1.87867</v>
      </c>
      <c r="II734">
        <v>1.87575</v>
      </c>
      <c r="IJ734">
        <v>1.87698</v>
      </c>
      <c r="IK734">
        <v>0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0.944</v>
      </c>
      <c r="IY734">
        <v>0.1343</v>
      </c>
      <c r="IZ734">
        <v>-0.1194416370607354</v>
      </c>
      <c r="JA734">
        <v>0.002211305909277446</v>
      </c>
      <c r="JB734">
        <v>-1.416678044876584E-06</v>
      </c>
      <c r="JC734">
        <v>5.589822708492042E-10</v>
      </c>
      <c r="JD734">
        <v>-0.0366444106193515</v>
      </c>
      <c r="JE734">
        <v>-0.003883289402147765</v>
      </c>
      <c r="JF734">
        <v>0.001294046794190009</v>
      </c>
      <c r="JG734">
        <v>-2.515066912705432E-05</v>
      </c>
      <c r="JH734">
        <v>14</v>
      </c>
      <c r="JI734">
        <v>2052</v>
      </c>
      <c r="JJ734">
        <v>1</v>
      </c>
      <c r="JK734">
        <v>21</v>
      </c>
      <c r="JL734">
        <v>29355664.9</v>
      </c>
      <c r="JM734">
        <v>29355664.9</v>
      </c>
      <c r="JN734">
        <v>1.78101</v>
      </c>
      <c r="JO734">
        <v>2.55371</v>
      </c>
      <c r="JP734">
        <v>1.39893</v>
      </c>
      <c r="JQ734">
        <v>2.32422</v>
      </c>
      <c r="JR734">
        <v>1.44897</v>
      </c>
      <c r="JS734">
        <v>2.47803</v>
      </c>
      <c r="JT734">
        <v>38.3056</v>
      </c>
      <c r="JU734">
        <v>23.8861</v>
      </c>
      <c r="JV734">
        <v>18</v>
      </c>
      <c r="JW734">
        <v>481.479</v>
      </c>
      <c r="JX734">
        <v>442.001</v>
      </c>
      <c r="JY734">
        <v>20.2107</v>
      </c>
      <c r="JZ734">
        <v>29.1353</v>
      </c>
      <c r="KA734">
        <v>29.9998</v>
      </c>
      <c r="KB734">
        <v>28.9229</v>
      </c>
      <c r="KC734">
        <v>29.0069</v>
      </c>
      <c r="KD734">
        <v>35.8222</v>
      </c>
      <c r="KE734">
        <v>20.5302</v>
      </c>
      <c r="KF734">
        <v>19.0997</v>
      </c>
      <c r="KG734">
        <v>20.2104</v>
      </c>
      <c r="KH734">
        <v>774.3150000000001</v>
      </c>
      <c r="KI734">
        <v>14.3728</v>
      </c>
      <c r="KJ734">
        <v>101.014</v>
      </c>
      <c r="KK734">
        <v>100.506</v>
      </c>
    </row>
    <row r="735" spans="1:297">
      <c r="A735">
        <v>719</v>
      </c>
      <c r="B735">
        <v>1761339898.5</v>
      </c>
      <c r="C735">
        <v>11857.90000009537</v>
      </c>
      <c r="D735" t="s">
        <v>1888</v>
      </c>
      <c r="E735" t="s">
        <v>1889</v>
      </c>
      <c r="F735">
        <v>5</v>
      </c>
      <c r="G735" t="s">
        <v>1797</v>
      </c>
      <c r="H735" t="s">
        <v>436</v>
      </c>
      <c r="I735">
        <v>1761339890.714286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769.9792181629091</v>
      </c>
      <c r="AK735">
        <v>745.7099818181819</v>
      </c>
      <c r="AL735">
        <v>3.369883127620429</v>
      </c>
      <c r="AM735">
        <v>65.49498969428507</v>
      </c>
      <c r="AN735">
        <f>(AP735 - AO735 + DY735*1E3/(8.314*(EA735+273.15)) * AR735/DX735 * AQ735) * DX735/(100*DL735) * 1000/(1000 - AP735)</f>
        <v>0</v>
      </c>
      <c r="AO735">
        <v>14.38890877100798</v>
      </c>
      <c r="AP735">
        <v>16.38860303030303</v>
      </c>
      <c r="AQ735">
        <v>-1.331739532764317E-06</v>
      </c>
      <c r="AR735">
        <v>115.5290524794666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1761339890.714286</v>
      </c>
      <c r="DR735">
        <v>709.2495714285712</v>
      </c>
      <c r="DS735">
        <v>742.8871428571427</v>
      </c>
      <c r="DT735">
        <v>16.40500714285714</v>
      </c>
      <c r="DU735">
        <v>14.40645357142857</v>
      </c>
      <c r="DV735">
        <v>708.3148214285715</v>
      </c>
      <c r="DW735">
        <v>16.27057857142857</v>
      </c>
      <c r="DX735">
        <v>499.9747857142857</v>
      </c>
      <c r="DY735">
        <v>90.05309285714284</v>
      </c>
      <c r="DZ735">
        <v>0.04944792500000001</v>
      </c>
      <c r="EA735">
        <v>23.76611071428572</v>
      </c>
      <c r="EB735">
        <v>23.99725357142857</v>
      </c>
      <c r="EC735">
        <v>999.9000000000002</v>
      </c>
      <c r="ED735">
        <v>0</v>
      </c>
      <c r="EE735">
        <v>0</v>
      </c>
      <c r="EF735">
        <v>9993.666071428572</v>
      </c>
      <c r="EG735">
        <v>0</v>
      </c>
      <c r="EH735">
        <v>1125.6625</v>
      </c>
      <c r="EI735">
        <v>-33.6376</v>
      </c>
      <c r="EJ735">
        <v>721.0786785714284</v>
      </c>
      <c r="EK735">
        <v>753.7457142857144</v>
      </c>
      <c r="EL735">
        <v>1.998543928571429</v>
      </c>
      <c r="EM735">
        <v>742.8871428571427</v>
      </c>
      <c r="EN735">
        <v>14.40645357142857</v>
      </c>
      <c r="EO735">
        <v>1.477320714285714</v>
      </c>
      <c r="EP735">
        <v>1.297345714285715</v>
      </c>
      <c r="EQ735">
        <v>12.73542857142857</v>
      </c>
      <c r="ER735">
        <v>10.76811428571429</v>
      </c>
      <c r="ES735">
        <v>1199.978928571429</v>
      </c>
      <c r="ET735">
        <v>0.9669949642857142</v>
      </c>
      <c r="EU735">
        <v>0.03300478571428571</v>
      </c>
      <c r="EV735">
        <v>0</v>
      </c>
      <c r="EW735">
        <v>1351.96</v>
      </c>
      <c r="EX735">
        <v>5.000560000000001</v>
      </c>
      <c r="EY735">
        <v>16167.1</v>
      </c>
      <c r="EZ735">
        <v>10316.61785714286</v>
      </c>
      <c r="FA735">
        <v>37.437</v>
      </c>
      <c r="FB735">
        <v>39.70724999999999</v>
      </c>
      <c r="FC735">
        <v>38.187</v>
      </c>
      <c r="FD735">
        <v>38.74325</v>
      </c>
      <c r="FE735">
        <v>38.437</v>
      </c>
      <c r="FF735">
        <v>1155.538928571429</v>
      </c>
      <c r="FG735">
        <v>39.44</v>
      </c>
      <c r="FH735">
        <v>0</v>
      </c>
      <c r="FI735">
        <v>1761339934.4</v>
      </c>
      <c r="FJ735">
        <v>0</v>
      </c>
      <c r="FK735">
        <v>1351.9464</v>
      </c>
      <c r="FL735">
        <v>-1.18999999911288</v>
      </c>
      <c r="FM735">
        <v>-26.42307688690248</v>
      </c>
      <c r="FN735">
        <v>16167.288</v>
      </c>
      <c r="FO735">
        <v>15</v>
      </c>
      <c r="FP735">
        <v>0</v>
      </c>
      <c r="FQ735" t="s">
        <v>439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-33.5822775</v>
      </c>
      <c r="GD735">
        <v>-0.7791703564727325</v>
      </c>
      <c r="GE735">
        <v>0.1052314484541094</v>
      </c>
      <c r="GF735">
        <v>0</v>
      </c>
      <c r="GG735">
        <v>1352.022647058824</v>
      </c>
      <c r="GH735">
        <v>-1.343162719890206</v>
      </c>
      <c r="GI735">
        <v>0.2514582040294199</v>
      </c>
      <c r="GJ735">
        <v>0</v>
      </c>
      <c r="GK735">
        <v>1.99019975</v>
      </c>
      <c r="GL735">
        <v>0.1662712570356403</v>
      </c>
      <c r="GM735">
        <v>0.01898932048382723</v>
      </c>
      <c r="GN735">
        <v>0</v>
      </c>
      <c r="GO735">
        <v>0</v>
      </c>
      <c r="GP735">
        <v>3</v>
      </c>
      <c r="GQ735" t="s">
        <v>497</v>
      </c>
      <c r="GR735">
        <v>3.12942</v>
      </c>
      <c r="GS735">
        <v>2.72744</v>
      </c>
      <c r="GT735">
        <v>0.126994</v>
      </c>
      <c r="GU735">
        <v>0.13176</v>
      </c>
      <c r="GV735">
        <v>0.0813096</v>
      </c>
      <c r="GW735">
        <v>0.0745045</v>
      </c>
      <c r="GX735">
        <v>26208.2</v>
      </c>
      <c r="GY735">
        <v>25311</v>
      </c>
      <c r="GZ735">
        <v>30563.1</v>
      </c>
      <c r="HA735">
        <v>29407.6</v>
      </c>
      <c r="HB735">
        <v>38745.2</v>
      </c>
      <c r="HC735">
        <v>35816.2</v>
      </c>
      <c r="HD735">
        <v>46735.4</v>
      </c>
      <c r="HE735">
        <v>43693.5</v>
      </c>
      <c r="HF735">
        <v>1.8281</v>
      </c>
      <c r="HG735">
        <v>1.81253</v>
      </c>
      <c r="HH735">
        <v>0.0492558</v>
      </c>
      <c r="HI735">
        <v>0</v>
      </c>
      <c r="HJ735">
        <v>23.1786</v>
      </c>
      <c r="HK735">
        <v>999.9</v>
      </c>
      <c r="HL735">
        <v>32</v>
      </c>
      <c r="HM735">
        <v>32.9</v>
      </c>
      <c r="HN735">
        <v>17.8539</v>
      </c>
      <c r="HO735">
        <v>63.1112</v>
      </c>
      <c r="HP735">
        <v>19.2188</v>
      </c>
      <c r="HQ735">
        <v>1</v>
      </c>
      <c r="HR735">
        <v>0.15233</v>
      </c>
      <c r="HS735">
        <v>3.1173</v>
      </c>
      <c r="HT735">
        <v>20.1782</v>
      </c>
      <c r="HU735">
        <v>5.22882</v>
      </c>
      <c r="HV735">
        <v>11.974</v>
      </c>
      <c r="HW735">
        <v>4.9703</v>
      </c>
      <c r="HX735">
        <v>3.28973</v>
      </c>
      <c r="HY735">
        <v>9999</v>
      </c>
      <c r="HZ735">
        <v>9999</v>
      </c>
      <c r="IA735">
        <v>9999</v>
      </c>
      <c r="IB735">
        <v>999.9</v>
      </c>
      <c r="IC735">
        <v>4.97295</v>
      </c>
      <c r="ID735">
        <v>1.87746</v>
      </c>
      <c r="IE735">
        <v>1.87559</v>
      </c>
      <c r="IF735">
        <v>1.87838</v>
      </c>
      <c r="IG735">
        <v>1.87506</v>
      </c>
      <c r="IH735">
        <v>1.87866</v>
      </c>
      <c r="II735">
        <v>1.87576</v>
      </c>
      <c r="IJ735">
        <v>1.87694</v>
      </c>
      <c r="IK735">
        <v>0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0.962</v>
      </c>
      <c r="IY735">
        <v>0.1341</v>
      </c>
      <c r="IZ735">
        <v>-0.1194416370607354</v>
      </c>
      <c r="JA735">
        <v>0.002211305909277446</v>
      </c>
      <c r="JB735">
        <v>-1.416678044876584E-06</v>
      </c>
      <c r="JC735">
        <v>5.589822708492042E-10</v>
      </c>
      <c r="JD735">
        <v>-0.0366444106193515</v>
      </c>
      <c r="JE735">
        <v>-0.003883289402147765</v>
      </c>
      <c r="JF735">
        <v>0.001294046794190009</v>
      </c>
      <c r="JG735">
        <v>-2.515066912705432E-05</v>
      </c>
      <c r="JH735">
        <v>14</v>
      </c>
      <c r="JI735">
        <v>2052</v>
      </c>
      <c r="JJ735">
        <v>1</v>
      </c>
      <c r="JK735">
        <v>21</v>
      </c>
      <c r="JL735">
        <v>29355665</v>
      </c>
      <c r="JM735">
        <v>29355665</v>
      </c>
      <c r="JN735">
        <v>1.81641</v>
      </c>
      <c r="JO735">
        <v>2.55005</v>
      </c>
      <c r="JP735">
        <v>1.39893</v>
      </c>
      <c r="JQ735">
        <v>2.32544</v>
      </c>
      <c r="JR735">
        <v>1.44897</v>
      </c>
      <c r="JS735">
        <v>2.44995</v>
      </c>
      <c r="JT735">
        <v>38.3056</v>
      </c>
      <c r="JU735">
        <v>23.8861</v>
      </c>
      <c r="JV735">
        <v>18</v>
      </c>
      <c r="JW735">
        <v>481.561</v>
      </c>
      <c r="JX735">
        <v>442.02</v>
      </c>
      <c r="JY735">
        <v>20.1323</v>
      </c>
      <c r="JZ735">
        <v>29.1314</v>
      </c>
      <c r="KA735">
        <v>30.0008</v>
      </c>
      <c r="KB735">
        <v>28.9185</v>
      </c>
      <c r="KC735">
        <v>29.0032</v>
      </c>
      <c r="KD735">
        <v>36.4043</v>
      </c>
      <c r="KE735">
        <v>20.5302</v>
      </c>
      <c r="KF735">
        <v>19.0997</v>
      </c>
      <c r="KG735">
        <v>20.0529</v>
      </c>
      <c r="KH735">
        <v>787.682</v>
      </c>
      <c r="KI735">
        <v>14.3749</v>
      </c>
      <c r="KJ735">
        <v>101.015</v>
      </c>
      <c r="KK735">
        <v>100.507</v>
      </c>
    </row>
    <row r="736" spans="1:297">
      <c r="A736">
        <v>720</v>
      </c>
      <c r="B736">
        <v>1761339903.5</v>
      </c>
      <c r="C736">
        <v>11862.90000009537</v>
      </c>
      <c r="D736" t="s">
        <v>1890</v>
      </c>
      <c r="E736" t="s">
        <v>1891</v>
      </c>
      <c r="F736">
        <v>5</v>
      </c>
      <c r="G736" t="s">
        <v>1797</v>
      </c>
      <c r="H736" t="s">
        <v>436</v>
      </c>
      <c r="I736">
        <v>1761339896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787.1341438795175</v>
      </c>
      <c r="AK736">
        <v>762.7797515151514</v>
      </c>
      <c r="AL736">
        <v>3.421267116145146</v>
      </c>
      <c r="AM736">
        <v>65.49498969428507</v>
      </c>
      <c r="AN736">
        <f>(AP736 - AO736 + DY736*1E3/(8.314*(EA736+273.15)) * AR736/DX736 * AQ736) * DX736/(100*DL736) * 1000/(1000 - AP736)</f>
        <v>0</v>
      </c>
      <c r="AO736">
        <v>14.38543393844134</v>
      </c>
      <c r="AP736">
        <v>16.37788060606061</v>
      </c>
      <c r="AQ736">
        <v>-3.812452755528644E-06</v>
      </c>
      <c r="AR736">
        <v>115.5290524794666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1761339896</v>
      </c>
      <c r="DR736">
        <v>726.8811481481481</v>
      </c>
      <c r="DS736">
        <v>760.5814814814817</v>
      </c>
      <c r="DT736">
        <v>16.39234814814815</v>
      </c>
      <c r="DU736">
        <v>14.38932962962963</v>
      </c>
      <c r="DV736">
        <v>725.928037037037</v>
      </c>
      <c r="DW736">
        <v>16.25815185185185</v>
      </c>
      <c r="DX736">
        <v>500.0566296296298</v>
      </c>
      <c r="DY736">
        <v>90.05257777777778</v>
      </c>
      <c r="DZ736">
        <v>0.04927121111111111</v>
      </c>
      <c r="EA736">
        <v>23.76736666666666</v>
      </c>
      <c r="EB736">
        <v>23.99630740740741</v>
      </c>
      <c r="EC736">
        <v>999.9000000000001</v>
      </c>
      <c r="ED736">
        <v>0</v>
      </c>
      <c r="EE736">
        <v>0</v>
      </c>
      <c r="EF736">
        <v>10010.53444444444</v>
      </c>
      <c r="EG736">
        <v>0</v>
      </c>
      <c r="EH736">
        <v>1125.68037037037</v>
      </c>
      <c r="EI736">
        <v>-33.70032592592593</v>
      </c>
      <c r="EJ736">
        <v>738.9948148148148</v>
      </c>
      <c r="EK736">
        <v>771.6854444444444</v>
      </c>
      <c r="EL736">
        <v>2.003021481481482</v>
      </c>
      <c r="EM736">
        <v>760.5814814814817</v>
      </c>
      <c r="EN736">
        <v>14.38932962962963</v>
      </c>
      <c r="EO736">
        <v>1.476173333333333</v>
      </c>
      <c r="EP736">
        <v>1.295795555555556</v>
      </c>
      <c r="EQ736">
        <v>12.72357407407407</v>
      </c>
      <c r="ER736">
        <v>10.75017407407407</v>
      </c>
      <c r="ES736">
        <v>1200.005555555556</v>
      </c>
      <c r="ET736">
        <v>0.9669957037037037</v>
      </c>
      <c r="EU736">
        <v>0.03300409259259259</v>
      </c>
      <c r="EV736">
        <v>0</v>
      </c>
      <c r="EW736">
        <v>1351.857407407407</v>
      </c>
      <c r="EX736">
        <v>5.000560000000001</v>
      </c>
      <c r="EY736">
        <v>16165.25555555556</v>
      </c>
      <c r="EZ736">
        <v>10316.84814814815</v>
      </c>
      <c r="FA736">
        <v>37.437</v>
      </c>
      <c r="FB736">
        <v>39.68699999999999</v>
      </c>
      <c r="FC736">
        <v>38.187</v>
      </c>
      <c r="FD736">
        <v>38.73133333333333</v>
      </c>
      <c r="FE736">
        <v>38.437</v>
      </c>
      <c r="FF736">
        <v>1155.565555555555</v>
      </c>
      <c r="FG736">
        <v>39.44</v>
      </c>
      <c r="FH736">
        <v>0</v>
      </c>
      <c r="FI736">
        <v>1761339939.8</v>
      </c>
      <c r="FJ736">
        <v>0</v>
      </c>
      <c r="FK736">
        <v>1351.863846153846</v>
      </c>
      <c r="FL736">
        <v>-1.104273510104607</v>
      </c>
      <c r="FM736">
        <v>-28.19829075816113</v>
      </c>
      <c r="FN736">
        <v>16165.24615384615</v>
      </c>
      <c r="FO736">
        <v>15</v>
      </c>
      <c r="FP736">
        <v>0</v>
      </c>
      <c r="FQ736" t="s">
        <v>439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-33.682915</v>
      </c>
      <c r="GD736">
        <v>-0.8819617260788034</v>
      </c>
      <c r="GE736">
        <v>0.1184590404950169</v>
      </c>
      <c r="GF736">
        <v>0</v>
      </c>
      <c r="GG736">
        <v>1351.917941176471</v>
      </c>
      <c r="GH736">
        <v>-1.609014519210786</v>
      </c>
      <c r="GI736">
        <v>0.258511342472335</v>
      </c>
      <c r="GJ736">
        <v>0</v>
      </c>
      <c r="GK736">
        <v>1.99787375</v>
      </c>
      <c r="GL736">
        <v>0.05764761726078286</v>
      </c>
      <c r="GM736">
        <v>0.01343086327968163</v>
      </c>
      <c r="GN736">
        <v>1</v>
      </c>
      <c r="GO736">
        <v>1</v>
      </c>
      <c r="GP736">
        <v>3</v>
      </c>
      <c r="GQ736" t="s">
        <v>446</v>
      </c>
      <c r="GR736">
        <v>3.12935</v>
      </c>
      <c r="GS736">
        <v>2.72677</v>
      </c>
      <c r="GT736">
        <v>0.12893</v>
      </c>
      <c r="GU736">
        <v>0.13363</v>
      </c>
      <c r="GV736">
        <v>0.0812711</v>
      </c>
      <c r="GW736">
        <v>0.0744987</v>
      </c>
      <c r="GX736">
        <v>26149.8</v>
      </c>
      <c r="GY736">
        <v>25256.4</v>
      </c>
      <c r="GZ736">
        <v>30562.7</v>
      </c>
      <c r="HA736">
        <v>29407.5</v>
      </c>
      <c r="HB736">
        <v>38746.8</v>
      </c>
      <c r="HC736">
        <v>35816.6</v>
      </c>
      <c r="HD736">
        <v>46735.1</v>
      </c>
      <c r="HE736">
        <v>43693.6</v>
      </c>
      <c r="HF736">
        <v>1.82817</v>
      </c>
      <c r="HG736">
        <v>1.8126</v>
      </c>
      <c r="HH736">
        <v>0.0497773</v>
      </c>
      <c r="HI736">
        <v>0</v>
      </c>
      <c r="HJ736">
        <v>23.1767</v>
      </c>
      <c r="HK736">
        <v>999.9</v>
      </c>
      <c r="HL736">
        <v>32</v>
      </c>
      <c r="HM736">
        <v>32.9</v>
      </c>
      <c r="HN736">
        <v>17.8526</v>
      </c>
      <c r="HO736">
        <v>63.2712</v>
      </c>
      <c r="HP736">
        <v>19.2989</v>
      </c>
      <c r="HQ736">
        <v>1</v>
      </c>
      <c r="HR736">
        <v>0.151786</v>
      </c>
      <c r="HS736">
        <v>2.67862</v>
      </c>
      <c r="HT736">
        <v>20.186</v>
      </c>
      <c r="HU736">
        <v>5.22807</v>
      </c>
      <c r="HV736">
        <v>11.974</v>
      </c>
      <c r="HW736">
        <v>4.9698</v>
      </c>
      <c r="HX736">
        <v>3.28963</v>
      </c>
      <c r="HY736">
        <v>9999</v>
      </c>
      <c r="HZ736">
        <v>9999</v>
      </c>
      <c r="IA736">
        <v>9999</v>
      </c>
      <c r="IB736">
        <v>999.9</v>
      </c>
      <c r="IC736">
        <v>4.97296</v>
      </c>
      <c r="ID736">
        <v>1.87746</v>
      </c>
      <c r="IE736">
        <v>1.87554</v>
      </c>
      <c r="IF736">
        <v>1.87839</v>
      </c>
      <c r="IG736">
        <v>1.87503</v>
      </c>
      <c r="IH736">
        <v>1.87865</v>
      </c>
      <c r="II736">
        <v>1.87575</v>
      </c>
      <c r="IJ736">
        <v>1.87694</v>
      </c>
      <c r="IK736">
        <v>0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0.979</v>
      </c>
      <c r="IY736">
        <v>0.1339</v>
      </c>
      <c r="IZ736">
        <v>-0.1194416370607354</v>
      </c>
      <c r="JA736">
        <v>0.002211305909277446</v>
      </c>
      <c r="JB736">
        <v>-1.416678044876584E-06</v>
      </c>
      <c r="JC736">
        <v>5.589822708492042E-10</v>
      </c>
      <c r="JD736">
        <v>-0.0366444106193515</v>
      </c>
      <c r="JE736">
        <v>-0.003883289402147765</v>
      </c>
      <c r="JF736">
        <v>0.001294046794190009</v>
      </c>
      <c r="JG736">
        <v>-2.515066912705432E-05</v>
      </c>
      <c r="JH736">
        <v>14</v>
      </c>
      <c r="JI736">
        <v>2052</v>
      </c>
      <c r="JJ736">
        <v>1</v>
      </c>
      <c r="JK736">
        <v>21</v>
      </c>
      <c r="JL736">
        <v>29355665.1</v>
      </c>
      <c r="JM736">
        <v>29355665.1</v>
      </c>
      <c r="JN736">
        <v>1.84204</v>
      </c>
      <c r="JO736">
        <v>2.5415</v>
      </c>
      <c r="JP736">
        <v>1.39893</v>
      </c>
      <c r="JQ736">
        <v>2.32544</v>
      </c>
      <c r="JR736">
        <v>1.44897</v>
      </c>
      <c r="JS736">
        <v>2.52197</v>
      </c>
      <c r="JT736">
        <v>38.3056</v>
      </c>
      <c r="JU736">
        <v>23.8861</v>
      </c>
      <c r="JV736">
        <v>18</v>
      </c>
      <c r="JW736">
        <v>481.578</v>
      </c>
      <c r="JX736">
        <v>442.044</v>
      </c>
      <c r="JY736">
        <v>20.0577</v>
      </c>
      <c r="JZ736">
        <v>29.1264</v>
      </c>
      <c r="KA736">
        <v>29.9999</v>
      </c>
      <c r="KB736">
        <v>28.9148</v>
      </c>
      <c r="KC736">
        <v>29.0001</v>
      </c>
      <c r="KD736">
        <v>37.0119</v>
      </c>
      <c r="KE736">
        <v>20.5302</v>
      </c>
      <c r="KF736">
        <v>19.0997</v>
      </c>
      <c r="KG736">
        <v>20.0815</v>
      </c>
      <c r="KH736">
        <v>807.72</v>
      </c>
      <c r="KI736">
        <v>14.3779</v>
      </c>
      <c r="KJ736">
        <v>101.014</v>
      </c>
      <c r="KK736">
        <v>100.507</v>
      </c>
    </row>
    <row r="737" spans="1:297">
      <c r="A737">
        <v>721</v>
      </c>
      <c r="B737">
        <v>1761339908.5</v>
      </c>
      <c r="C737">
        <v>11867.90000009537</v>
      </c>
      <c r="D737" t="s">
        <v>1892</v>
      </c>
      <c r="E737" t="s">
        <v>1893</v>
      </c>
      <c r="F737">
        <v>5</v>
      </c>
      <c r="G737" t="s">
        <v>1797</v>
      </c>
      <c r="H737" t="s">
        <v>436</v>
      </c>
      <c r="I737">
        <v>1761339900.714286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802.9888643448113</v>
      </c>
      <c r="AK737">
        <v>779.2562606060606</v>
      </c>
      <c r="AL737">
        <v>3.278115844680761</v>
      </c>
      <c r="AM737">
        <v>65.49498969428507</v>
      </c>
      <c r="AN737">
        <f>(AP737 - AO737 + DY737*1E3/(8.314*(EA737+273.15)) * AR737/DX737 * AQ737) * DX737/(100*DL737) * 1000/(1000 - AP737)</f>
        <v>0</v>
      </c>
      <c r="AO737">
        <v>14.38394227326337</v>
      </c>
      <c r="AP737">
        <v>16.37398727272727</v>
      </c>
      <c r="AQ737">
        <v>-1.169549731560319E-06</v>
      </c>
      <c r="AR737">
        <v>115.5290524794666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1761339900.714286</v>
      </c>
      <c r="DR737">
        <v>742.5437857142857</v>
      </c>
      <c r="DS737">
        <v>776.0665714285715</v>
      </c>
      <c r="DT737">
        <v>16.38311785714286</v>
      </c>
      <c r="DU737">
        <v>14.386025</v>
      </c>
      <c r="DV737">
        <v>741.5745357142856</v>
      </c>
      <c r="DW737">
        <v>16.24908571428572</v>
      </c>
      <c r="DX737">
        <v>500.0124285714285</v>
      </c>
      <c r="DY737">
        <v>90.05022499999998</v>
      </c>
      <c r="DZ737">
        <v>0.049377725</v>
      </c>
      <c r="EA737">
        <v>23.76588214285714</v>
      </c>
      <c r="EB737">
        <v>23.99329285714285</v>
      </c>
      <c r="EC737">
        <v>999.9000000000002</v>
      </c>
      <c r="ED737">
        <v>0</v>
      </c>
      <c r="EE737">
        <v>0</v>
      </c>
      <c r="EF737">
        <v>10006.46857142857</v>
      </c>
      <c r="EG737">
        <v>0</v>
      </c>
      <c r="EH737">
        <v>1125.685357142857</v>
      </c>
      <c r="EI737">
        <v>-33.5228</v>
      </c>
      <c r="EJ737">
        <v>754.9113214285717</v>
      </c>
      <c r="EK737">
        <v>787.3940357142858</v>
      </c>
      <c r="EL737">
        <v>1.997090357142857</v>
      </c>
      <c r="EM737">
        <v>776.0665714285715</v>
      </c>
      <c r="EN737">
        <v>14.386025</v>
      </c>
      <c r="EO737">
        <v>1.475303214285715</v>
      </c>
      <c r="EP737">
        <v>1.295464285714286</v>
      </c>
      <c r="EQ737">
        <v>12.71458214285714</v>
      </c>
      <c r="ER737">
        <v>10.74633571428572</v>
      </c>
      <c r="ES737">
        <v>1199.995</v>
      </c>
      <c r="ET737">
        <v>0.9669952857142855</v>
      </c>
      <c r="EU737">
        <v>0.033004475</v>
      </c>
      <c r="EV737">
        <v>0</v>
      </c>
      <c r="EW737">
        <v>1351.695714285714</v>
      </c>
      <c r="EX737">
        <v>5.000560000000001</v>
      </c>
      <c r="EY737">
        <v>16163.14642857143</v>
      </c>
      <c r="EZ737">
        <v>10316.76071428571</v>
      </c>
      <c r="FA737">
        <v>37.437</v>
      </c>
      <c r="FB737">
        <v>39.68699999999999</v>
      </c>
      <c r="FC737">
        <v>38.187</v>
      </c>
      <c r="FD737">
        <v>38.71174999999999</v>
      </c>
      <c r="FE737">
        <v>38.437</v>
      </c>
      <c r="FF737">
        <v>1155.555</v>
      </c>
      <c r="FG737">
        <v>39.44</v>
      </c>
      <c r="FH737">
        <v>0</v>
      </c>
      <c r="FI737">
        <v>1761339944.6</v>
      </c>
      <c r="FJ737">
        <v>0</v>
      </c>
      <c r="FK737">
        <v>1351.732692307692</v>
      </c>
      <c r="FL737">
        <v>-1.892307696302574</v>
      </c>
      <c r="FM737">
        <v>-26.49572656057268</v>
      </c>
      <c r="FN737">
        <v>16162.93846153846</v>
      </c>
      <c r="FO737">
        <v>15</v>
      </c>
      <c r="FP737">
        <v>0</v>
      </c>
      <c r="FQ737" t="s">
        <v>439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-33.53784146341464</v>
      </c>
      <c r="GD737">
        <v>1.500794425087083</v>
      </c>
      <c r="GE737">
        <v>0.3087068441059551</v>
      </c>
      <c r="GF737">
        <v>0</v>
      </c>
      <c r="GG737">
        <v>1351.782647058824</v>
      </c>
      <c r="GH737">
        <v>-1.473644006900948</v>
      </c>
      <c r="GI737">
        <v>0.2675411878519502</v>
      </c>
      <c r="GJ737">
        <v>0</v>
      </c>
      <c r="GK737">
        <v>2.000453414634146</v>
      </c>
      <c r="GL737">
        <v>-0.07419240418118185</v>
      </c>
      <c r="GM737">
        <v>0.007441479203123381</v>
      </c>
      <c r="GN737">
        <v>1</v>
      </c>
      <c r="GO737">
        <v>1</v>
      </c>
      <c r="GP737">
        <v>3</v>
      </c>
      <c r="GQ737" t="s">
        <v>446</v>
      </c>
      <c r="GR737">
        <v>3.12945</v>
      </c>
      <c r="GS737">
        <v>2.72727</v>
      </c>
      <c r="GT737">
        <v>0.130778</v>
      </c>
      <c r="GU737">
        <v>0.135398</v>
      </c>
      <c r="GV737">
        <v>0.081259</v>
      </c>
      <c r="GW737">
        <v>0.074491</v>
      </c>
      <c r="GX737">
        <v>26094.9</v>
      </c>
      <c r="GY737">
        <v>25204.8</v>
      </c>
      <c r="GZ737">
        <v>30563.5</v>
      </c>
      <c r="HA737">
        <v>29407.4</v>
      </c>
      <c r="HB737">
        <v>38748.4</v>
      </c>
      <c r="HC737">
        <v>35817.1</v>
      </c>
      <c r="HD737">
        <v>46736.3</v>
      </c>
      <c r="HE737">
        <v>43693.7</v>
      </c>
      <c r="HF737">
        <v>1.82825</v>
      </c>
      <c r="HG737">
        <v>1.81247</v>
      </c>
      <c r="HH737">
        <v>0.049755</v>
      </c>
      <c r="HI737">
        <v>0</v>
      </c>
      <c r="HJ737">
        <v>23.1747</v>
      </c>
      <c r="HK737">
        <v>999.9</v>
      </c>
      <c r="HL737">
        <v>32</v>
      </c>
      <c r="HM737">
        <v>32.9</v>
      </c>
      <c r="HN737">
        <v>17.853</v>
      </c>
      <c r="HO737">
        <v>63.2812</v>
      </c>
      <c r="HP737">
        <v>19.3229</v>
      </c>
      <c r="HQ737">
        <v>1</v>
      </c>
      <c r="HR737">
        <v>0.150744</v>
      </c>
      <c r="HS737">
        <v>2.57998</v>
      </c>
      <c r="HT737">
        <v>20.1876</v>
      </c>
      <c r="HU737">
        <v>5.22732</v>
      </c>
      <c r="HV737">
        <v>11.974</v>
      </c>
      <c r="HW737">
        <v>4.9697</v>
      </c>
      <c r="HX737">
        <v>3.28953</v>
      </c>
      <c r="HY737">
        <v>9999</v>
      </c>
      <c r="HZ737">
        <v>9999</v>
      </c>
      <c r="IA737">
        <v>9999</v>
      </c>
      <c r="IB737">
        <v>999.9</v>
      </c>
      <c r="IC737">
        <v>4.97295</v>
      </c>
      <c r="ID737">
        <v>1.87754</v>
      </c>
      <c r="IE737">
        <v>1.87561</v>
      </c>
      <c r="IF737">
        <v>1.87842</v>
      </c>
      <c r="IG737">
        <v>1.8751</v>
      </c>
      <c r="IH737">
        <v>1.87867</v>
      </c>
      <c r="II737">
        <v>1.87576</v>
      </c>
      <c r="IJ737">
        <v>1.87698</v>
      </c>
      <c r="IK737">
        <v>0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0.995</v>
      </c>
      <c r="IY737">
        <v>0.1339</v>
      </c>
      <c r="IZ737">
        <v>-0.1194416370607354</v>
      </c>
      <c r="JA737">
        <v>0.002211305909277446</v>
      </c>
      <c r="JB737">
        <v>-1.416678044876584E-06</v>
      </c>
      <c r="JC737">
        <v>5.589822708492042E-10</v>
      </c>
      <c r="JD737">
        <v>-0.0366444106193515</v>
      </c>
      <c r="JE737">
        <v>-0.003883289402147765</v>
      </c>
      <c r="JF737">
        <v>0.001294046794190009</v>
      </c>
      <c r="JG737">
        <v>-2.515066912705432E-05</v>
      </c>
      <c r="JH737">
        <v>14</v>
      </c>
      <c r="JI737">
        <v>2052</v>
      </c>
      <c r="JJ737">
        <v>1</v>
      </c>
      <c r="JK737">
        <v>21</v>
      </c>
      <c r="JL737">
        <v>29355665.1</v>
      </c>
      <c r="JM737">
        <v>29355665.1</v>
      </c>
      <c r="JN737">
        <v>1.875</v>
      </c>
      <c r="JO737">
        <v>2.53784</v>
      </c>
      <c r="JP737">
        <v>1.39893</v>
      </c>
      <c r="JQ737">
        <v>2.32544</v>
      </c>
      <c r="JR737">
        <v>1.44897</v>
      </c>
      <c r="JS737">
        <v>2.53784</v>
      </c>
      <c r="JT737">
        <v>38.3056</v>
      </c>
      <c r="JU737">
        <v>23.8949</v>
      </c>
      <c r="JV737">
        <v>18</v>
      </c>
      <c r="JW737">
        <v>481.595</v>
      </c>
      <c r="JX737">
        <v>441.938</v>
      </c>
      <c r="JY737">
        <v>20.0654</v>
      </c>
      <c r="JZ737">
        <v>29.1222</v>
      </c>
      <c r="KA737">
        <v>29.9994</v>
      </c>
      <c r="KB737">
        <v>28.9111</v>
      </c>
      <c r="KC737">
        <v>28.9964</v>
      </c>
      <c r="KD737">
        <v>37.5958</v>
      </c>
      <c r="KE737">
        <v>20.5302</v>
      </c>
      <c r="KF737">
        <v>19.0997</v>
      </c>
      <c r="KG737">
        <v>20.087</v>
      </c>
      <c r="KH737">
        <v>821.076</v>
      </c>
      <c r="KI737">
        <v>14.3779</v>
      </c>
      <c r="KJ737">
        <v>101.017</v>
      </c>
      <c r="KK737">
        <v>100.507</v>
      </c>
    </row>
    <row r="738" spans="1:297">
      <c r="A738">
        <v>722</v>
      </c>
      <c r="B738">
        <v>1761339913.5</v>
      </c>
      <c r="C738">
        <v>11872.90000009537</v>
      </c>
      <c r="D738" t="s">
        <v>1894</v>
      </c>
      <c r="E738" t="s">
        <v>1895</v>
      </c>
      <c r="F738">
        <v>5</v>
      </c>
      <c r="G738" t="s">
        <v>1797</v>
      </c>
      <c r="H738" t="s">
        <v>436</v>
      </c>
      <c r="I738">
        <v>1761339906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819.4140630531282</v>
      </c>
      <c r="AK738">
        <v>795.6494848484849</v>
      </c>
      <c r="AL738">
        <v>3.284381340825281</v>
      </c>
      <c r="AM738">
        <v>65.49498969428507</v>
      </c>
      <c r="AN738">
        <f>(AP738 - AO738 + DY738*1E3/(8.314*(EA738+273.15)) * AR738/DX738 * AQ738) * DX738/(100*DL738) * 1000/(1000 - AP738)</f>
        <v>0</v>
      </c>
      <c r="AO738">
        <v>14.38163830156213</v>
      </c>
      <c r="AP738">
        <v>16.3736</v>
      </c>
      <c r="AQ738">
        <v>-2.021310888503622E-07</v>
      </c>
      <c r="AR738">
        <v>115.5290524794666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1761339906</v>
      </c>
      <c r="DR738">
        <v>759.9265185185186</v>
      </c>
      <c r="DS738">
        <v>793.261</v>
      </c>
      <c r="DT738">
        <v>16.37654814814815</v>
      </c>
      <c r="DU738">
        <v>14.38364074074074</v>
      </c>
      <c r="DV738">
        <v>758.9393703703704</v>
      </c>
      <c r="DW738">
        <v>16.24264814814815</v>
      </c>
      <c r="DX738">
        <v>500.0572592592594</v>
      </c>
      <c r="DY738">
        <v>90.04806296296299</v>
      </c>
      <c r="DZ738">
        <v>0.04920584444444444</v>
      </c>
      <c r="EA738">
        <v>23.76271111111111</v>
      </c>
      <c r="EB738">
        <v>23.99288518518519</v>
      </c>
      <c r="EC738">
        <v>999.9000000000001</v>
      </c>
      <c r="ED738">
        <v>0</v>
      </c>
      <c r="EE738">
        <v>0</v>
      </c>
      <c r="EF738">
        <v>10011.24111111111</v>
      </c>
      <c r="EG738">
        <v>0</v>
      </c>
      <c r="EH738">
        <v>1125.701851851852</v>
      </c>
      <c r="EI738">
        <v>-33.33444814814815</v>
      </c>
      <c r="EJ738">
        <v>772.5785555555556</v>
      </c>
      <c r="EK738">
        <v>804.8374814814815</v>
      </c>
      <c r="EL738">
        <v>1.992913703703704</v>
      </c>
      <c r="EM738">
        <v>793.261</v>
      </c>
      <c r="EN738">
        <v>14.38364074074074</v>
      </c>
      <c r="EO738">
        <v>1.474676666666667</v>
      </c>
      <c r="EP738">
        <v>1.295217407407407</v>
      </c>
      <c r="EQ738">
        <v>12.7081037037037</v>
      </c>
      <c r="ER738">
        <v>10.74348148148148</v>
      </c>
      <c r="ES738">
        <v>1200.012962962963</v>
      </c>
      <c r="ET738">
        <v>0.9669957407407407</v>
      </c>
      <c r="EU738">
        <v>0.03300407777777778</v>
      </c>
      <c r="EV738">
        <v>0</v>
      </c>
      <c r="EW738">
        <v>1351.538518518518</v>
      </c>
      <c r="EX738">
        <v>5.000560000000001</v>
      </c>
      <c r="EY738">
        <v>16161.1962962963</v>
      </c>
      <c r="EZ738">
        <v>10316.90740740741</v>
      </c>
      <c r="FA738">
        <v>37.437</v>
      </c>
      <c r="FB738">
        <v>39.68699999999999</v>
      </c>
      <c r="FC738">
        <v>38.1847037037037</v>
      </c>
      <c r="FD738">
        <v>38.69866666666667</v>
      </c>
      <c r="FE738">
        <v>38.437</v>
      </c>
      <c r="FF738">
        <v>1155.572962962963</v>
      </c>
      <c r="FG738">
        <v>39.44</v>
      </c>
      <c r="FH738">
        <v>0</v>
      </c>
      <c r="FI738">
        <v>1761339949.4</v>
      </c>
      <c r="FJ738">
        <v>0</v>
      </c>
      <c r="FK738">
        <v>1351.588461538462</v>
      </c>
      <c r="FL738">
        <v>-1.852307696910822</v>
      </c>
      <c r="FM738">
        <v>-20.90256415707152</v>
      </c>
      <c r="FN738">
        <v>16161.16153846154</v>
      </c>
      <c r="FO738">
        <v>15</v>
      </c>
      <c r="FP738">
        <v>0</v>
      </c>
      <c r="FQ738" t="s">
        <v>439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-33.4362</v>
      </c>
      <c r="GD738">
        <v>2.688443205574901</v>
      </c>
      <c r="GE738">
        <v>0.3571810758923404</v>
      </c>
      <c r="GF738">
        <v>0</v>
      </c>
      <c r="GG738">
        <v>1351.659117647059</v>
      </c>
      <c r="GH738">
        <v>-1.825057295700417</v>
      </c>
      <c r="GI738">
        <v>0.2582903934250104</v>
      </c>
      <c r="GJ738">
        <v>0</v>
      </c>
      <c r="GK738">
        <v>1.995896341463415</v>
      </c>
      <c r="GL738">
        <v>-0.04929888501741798</v>
      </c>
      <c r="GM738">
        <v>0.005393753277634087</v>
      </c>
      <c r="GN738">
        <v>1</v>
      </c>
      <c r="GO738">
        <v>1</v>
      </c>
      <c r="GP738">
        <v>3</v>
      </c>
      <c r="GQ738" t="s">
        <v>446</v>
      </c>
      <c r="GR738">
        <v>3.12931</v>
      </c>
      <c r="GS738">
        <v>2.72686</v>
      </c>
      <c r="GT738">
        <v>0.132607</v>
      </c>
      <c r="GU738">
        <v>0.137252</v>
      </c>
      <c r="GV738">
        <v>0.08126220000000001</v>
      </c>
      <c r="GW738">
        <v>0.07448730000000001</v>
      </c>
      <c r="GX738">
        <v>26040.4</v>
      </c>
      <c r="GY738">
        <v>25151</v>
      </c>
      <c r="GZ738">
        <v>30563.9</v>
      </c>
      <c r="HA738">
        <v>29407.7</v>
      </c>
      <c r="HB738">
        <v>38748.8</v>
      </c>
      <c r="HC738">
        <v>35817.5</v>
      </c>
      <c r="HD738">
        <v>46736.8</v>
      </c>
      <c r="HE738">
        <v>43693.8</v>
      </c>
      <c r="HF738">
        <v>1.8282</v>
      </c>
      <c r="HG738">
        <v>1.81268</v>
      </c>
      <c r="HH738">
        <v>0.0502691</v>
      </c>
      <c r="HI738">
        <v>0</v>
      </c>
      <c r="HJ738">
        <v>23.1728</v>
      </c>
      <c r="HK738">
        <v>999.9</v>
      </c>
      <c r="HL738">
        <v>32</v>
      </c>
      <c r="HM738">
        <v>32.9</v>
      </c>
      <c r="HN738">
        <v>17.8529</v>
      </c>
      <c r="HO738">
        <v>63.5012</v>
      </c>
      <c r="HP738">
        <v>19.3309</v>
      </c>
      <c r="HQ738">
        <v>1</v>
      </c>
      <c r="HR738">
        <v>0.150074</v>
      </c>
      <c r="HS738">
        <v>2.52911</v>
      </c>
      <c r="HT738">
        <v>20.1884</v>
      </c>
      <c r="HU738">
        <v>5.22822</v>
      </c>
      <c r="HV738">
        <v>11.974</v>
      </c>
      <c r="HW738">
        <v>4.96955</v>
      </c>
      <c r="HX738">
        <v>3.2896</v>
      </c>
      <c r="HY738">
        <v>9999</v>
      </c>
      <c r="HZ738">
        <v>9999</v>
      </c>
      <c r="IA738">
        <v>9999</v>
      </c>
      <c r="IB738">
        <v>999.9</v>
      </c>
      <c r="IC738">
        <v>4.97295</v>
      </c>
      <c r="ID738">
        <v>1.87749</v>
      </c>
      <c r="IE738">
        <v>1.8756</v>
      </c>
      <c r="IF738">
        <v>1.87837</v>
      </c>
      <c r="IG738">
        <v>1.87507</v>
      </c>
      <c r="IH738">
        <v>1.87866</v>
      </c>
      <c r="II738">
        <v>1.87576</v>
      </c>
      <c r="IJ738">
        <v>1.87695</v>
      </c>
      <c r="IK738">
        <v>0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1.012</v>
      </c>
      <c r="IY738">
        <v>0.1338</v>
      </c>
      <c r="IZ738">
        <v>-0.1194416370607354</v>
      </c>
      <c r="JA738">
        <v>0.002211305909277446</v>
      </c>
      <c r="JB738">
        <v>-1.416678044876584E-06</v>
      </c>
      <c r="JC738">
        <v>5.589822708492042E-10</v>
      </c>
      <c r="JD738">
        <v>-0.0366444106193515</v>
      </c>
      <c r="JE738">
        <v>-0.003883289402147765</v>
      </c>
      <c r="JF738">
        <v>0.001294046794190009</v>
      </c>
      <c r="JG738">
        <v>-2.515066912705432E-05</v>
      </c>
      <c r="JH738">
        <v>14</v>
      </c>
      <c r="JI738">
        <v>2052</v>
      </c>
      <c r="JJ738">
        <v>1</v>
      </c>
      <c r="JK738">
        <v>21</v>
      </c>
      <c r="JL738">
        <v>29355665.2</v>
      </c>
      <c r="JM738">
        <v>29355665.2</v>
      </c>
      <c r="JN738">
        <v>1.9043</v>
      </c>
      <c r="JO738">
        <v>2.53296</v>
      </c>
      <c r="JP738">
        <v>1.39893</v>
      </c>
      <c r="JQ738">
        <v>2.32544</v>
      </c>
      <c r="JR738">
        <v>1.44897</v>
      </c>
      <c r="JS738">
        <v>2.5769</v>
      </c>
      <c r="JT738">
        <v>38.3056</v>
      </c>
      <c r="JU738">
        <v>23.9036</v>
      </c>
      <c r="JV738">
        <v>18</v>
      </c>
      <c r="JW738">
        <v>481.543</v>
      </c>
      <c r="JX738">
        <v>442.035</v>
      </c>
      <c r="JY738">
        <v>20.0774</v>
      </c>
      <c r="JZ738">
        <v>29.1178</v>
      </c>
      <c r="KA738">
        <v>29.9994</v>
      </c>
      <c r="KB738">
        <v>28.9074</v>
      </c>
      <c r="KC738">
        <v>28.9927</v>
      </c>
      <c r="KD738">
        <v>38.2432</v>
      </c>
      <c r="KE738">
        <v>20.5302</v>
      </c>
      <c r="KF738">
        <v>19.0997</v>
      </c>
      <c r="KG738">
        <v>20.0916</v>
      </c>
      <c r="KH738">
        <v>841.111</v>
      </c>
      <c r="KI738">
        <v>14.3779</v>
      </c>
      <c r="KJ738">
        <v>101.018</v>
      </c>
      <c r="KK738">
        <v>100.507</v>
      </c>
    </row>
    <row r="739" spans="1:297">
      <c r="A739">
        <v>723</v>
      </c>
      <c r="B739">
        <v>1761339918.5</v>
      </c>
      <c r="C739">
        <v>11877.90000009537</v>
      </c>
      <c r="D739" t="s">
        <v>1896</v>
      </c>
      <c r="E739" t="s">
        <v>1897</v>
      </c>
      <c r="F739">
        <v>5</v>
      </c>
      <c r="G739" t="s">
        <v>1797</v>
      </c>
      <c r="H739" t="s">
        <v>436</v>
      </c>
      <c r="I739">
        <v>1761339910.714286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836.4122977063502</v>
      </c>
      <c r="AK739">
        <v>812.2306787878787</v>
      </c>
      <c r="AL739">
        <v>3.330946149285313</v>
      </c>
      <c r="AM739">
        <v>65.49498969428507</v>
      </c>
      <c r="AN739">
        <f>(AP739 - AO739 + DY739*1E3/(8.314*(EA739+273.15)) * AR739/DX739 * AQ739) * DX739/(100*DL739) * 1000/(1000 - AP739)</f>
        <v>0</v>
      </c>
      <c r="AO739">
        <v>14.38037431619949</v>
      </c>
      <c r="AP739">
        <v>16.3735709090909</v>
      </c>
      <c r="AQ739">
        <v>1.073740048379515E-07</v>
      </c>
      <c r="AR739">
        <v>115.5290524794666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1761339910.714286</v>
      </c>
      <c r="DR739">
        <v>775.2672857142858</v>
      </c>
      <c r="DS739">
        <v>808.566857142857</v>
      </c>
      <c r="DT739">
        <v>16.37412857142857</v>
      </c>
      <c r="DU739">
        <v>14.38189285714286</v>
      </c>
      <c r="DV739">
        <v>774.2643928571426</v>
      </c>
      <c r="DW739">
        <v>16.24027142857143</v>
      </c>
      <c r="DX739">
        <v>499.9919642857143</v>
      </c>
      <c r="DY739">
        <v>90.04842142857146</v>
      </c>
      <c r="DZ739">
        <v>0.04928111785714286</v>
      </c>
      <c r="EA739">
        <v>23.76077142857143</v>
      </c>
      <c r="EB739">
        <v>23.991975</v>
      </c>
      <c r="EC739">
        <v>999.9000000000002</v>
      </c>
      <c r="ED739">
        <v>0</v>
      </c>
      <c r="EE739">
        <v>0</v>
      </c>
      <c r="EF739">
        <v>10001.10892857143</v>
      </c>
      <c r="EG739">
        <v>0</v>
      </c>
      <c r="EH739">
        <v>1125.72</v>
      </c>
      <c r="EI739">
        <v>-33.29955714285715</v>
      </c>
      <c r="EJ739">
        <v>788.1727857142857</v>
      </c>
      <c r="EK739">
        <v>820.3652857142857</v>
      </c>
      <c r="EL739">
        <v>1.992231071428572</v>
      </c>
      <c r="EM739">
        <v>808.566857142857</v>
      </c>
      <c r="EN739">
        <v>14.38189285714286</v>
      </c>
      <c r="EO739">
        <v>1.474463928571428</v>
      </c>
      <c r="EP739">
        <v>1.295065714285714</v>
      </c>
      <c r="EQ739">
        <v>12.70590714285714</v>
      </c>
      <c r="ER739">
        <v>10.74171785714286</v>
      </c>
      <c r="ES739">
        <v>1199.989642857143</v>
      </c>
      <c r="ET739">
        <v>0.9669949642857141</v>
      </c>
      <c r="EU739">
        <v>0.033004775</v>
      </c>
      <c r="EV739">
        <v>0</v>
      </c>
      <c r="EW739">
        <v>1351.339285714286</v>
      </c>
      <c r="EX739">
        <v>5.000560000000001</v>
      </c>
      <c r="EY739">
        <v>16159.01428571429</v>
      </c>
      <c r="EZ739">
        <v>10316.7</v>
      </c>
      <c r="FA739">
        <v>37.437</v>
      </c>
      <c r="FB739">
        <v>39.68699999999999</v>
      </c>
      <c r="FC739">
        <v>38.1715</v>
      </c>
      <c r="FD739">
        <v>38.6915</v>
      </c>
      <c r="FE739">
        <v>38.437</v>
      </c>
      <c r="FF739">
        <v>1155.549642857143</v>
      </c>
      <c r="FG739">
        <v>39.44</v>
      </c>
      <c r="FH739">
        <v>0</v>
      </c>
      <c r="FI739">
        <v>1761339954.8</v>
      </c>
      <c r="FJ739">
        <v>0</v>
      </c>
      <c r="FK739">
        <v>1351.3284</v>
      </c>
      <c r="FL739">
        <v>-2.473846155598574</v>
      </c>
      <c r="FM739">
        <v>-18.5153846530625</v>
      </c>
      <c r="FN739">
        <v>16158.916</v>
      </c>
      <c r="FO739">
        <v>15</v>
      </c>
      <c r="FP739">
        <v>0</v>
      </c>
      <c r="FQ739" t="s">
        <v>439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-33.43160243902438</v>
      </c>
      <c r="GD739">
        <v>1.145207665505296</v>
      </c>
      <c r="GE739">
        <v>0.3575291490677027</v>
      </c>
      <c r="GF739">
        <v>0</v>
      </c>
      <c r="GG739">
        <v>1351.479117647059</v>
      </c>
      <c r="GH739">
        <v>-2.462796027145535</v>
      </c>
      <c r="GI739">
        <v>0.3194146083721568</v>
      </c>
      <c r="GJ739">
        <v>0</v>
      </c>
      <c r="GK739">
        <v>1.993843658536585</v>
      </c>
      <c r="GL739">
        <v>-0.02206891986062868</v>
      </c>
      <c r="GM739">
        <v>0.00364067720589856</v>
      </c>
      <c r="GN739">
        <v>1</v>
      </c>
      <c r="GO739">
        <v>1</v>
      </c>
      <c r="GP739">
        <v>3</v>
      </c>
      <c r="GQ739" t="s">
        <v>446</v>
      </c>
      <c r="GR739">
        <v>3.12921</v>
      </c>
      <c r="GS739">
        <v>2.72726</v>
      </c>
      <c r="GT739">
        <v>0.134443</v>
      </c>
      <c r="GU739">
        <v>0.139103</v>
      </c>
      <c r="GV739">
        <v>0.081263</v>
      </c>
      <c r="GW739">
        <v>0.0744768</v>
      </c>
      <c r="GX739">
        <v>25986.2</v>
      </c>
      <c r="GY739">
        <v>25097.4</v>
      </c>
      <c r="GZ739">
        <v>30565</v>
      </c>
      <c r="HA739">
        <v>29408.1</v>
      </c>
      <c r="HB739">
        <v>38750.1</v>
      </c>
      <c r="HC739">
        <v>35818.6</v>
      </c>
      <c r="HD739">
        <v>46738.2</v>
      </c>
      <c r="HE739">
        <v>43694.5</v>
      </c>
      <c r="HF739">
        <v>1.82825</v>
      </c>
      <c r="HG739">
        <v>1.81285</v>
      </c>
      <c r="HH739">
        <v>0.0492707</v>
      </c>
      <c r="HI739">
        <v>0</v>
      </c>
      <c r="HJ739">
        <v>23.1713</v>
      </c>
      <c r="HK739">
        <v>999.9</v>
      </c>
      <c r="HL739">
        <v>32</v>
      </c>
      <c r="HM739">
        <v>32.9</v>
      </c>
      <c r="HN739">
        <v>17.8538</v>
      </c>
      <c r="HO739">
        <v>63.3312</v>
      </c>
      <c r="HP739">
        <v>19.367</v>
      </c>
      <c r="HQ739">
        <v>1</v>
      </c>
      <c r="HR739">
        <v>0.149662</v>
      </c>
      <c r="HS739">
        <v>2.51874</v>
      </c>
      <c r="HT739">
        <v>20.1887</v>
      </c>
      <c r="HU739">
        <v>5.22837</v>
      </c>
      <c r="HV739">
        <v>11.974</v>
      </c>
      <c r="HW739">
        <v>4.96975</v>
      </c>
      <c r="HX739">
        <v>3.28968</v>
      </c>
      <c r="HY739">
        <v>9999</v>
      </c>
      <c r="HZ739">
        <v>9999</v>
      </c>
      <c r="IA739">
        <v>9999</v>
      </c>
      <c r="IB739">
        <v>999.9</v>
      </c>
      <c r="IC739">
        <v>4.97295</v>
      </c>
      <c r="ID739">
        <v>1.87745</v>
      </c>
      <c r="IE739">
        <v>1.87556</v>
      </c>
      <c r="IF739">
        <v>1.87837</v>
      </c>
      <c r="IG739">
        <v>1.87505</v>
      </c>
      <c r="IH739">
        <v>1.87866</v>
      </c>
      <c r="II739">
        <v>1.87575</v>
      </c>
      <c r="IJ739">
        <v>1.87693</v>
      </c>
      <c r="IK739">
        <v>0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1.029</v>
      </c>
      <c r="IY739">
        <v>0.1338</v>
      </c>
      <c r="IZ739">
        <v>-0.1194416370607354</v>
      </c>
      <c r="JA739">
        <v>0.002211305909277446</v>
      </c>
      <c r="JB739">
        <v>-1.416678044876584E-06</v>
      </c>
      <c r="JC739">
        <v>5.589822708492042E-10</v>
      </c>
      <c r="JD739">
        <v>-0.0366444106193515</v>
      </c>
      <c r="JE739">
        <v>-0.003883289402147765</v>
      </c>
      <c r="JF739">
        <v>0.001294046794190009</v>
      </c>
      <c r="JG739">
        <v>-2.515066912705432E-05</v>
      </c>
      <c r="JH739">
        <v>14</v>
      </c>
      <c r="JI739">
        <v>2052</v>
      </c>
      <c r="JJ739">
        <v>1</v>
      </c>
      <c r="JK739">
        <v>21</v>
      </c>
      <c r="JL739">
        <v>29355665.3</v>
      </c>
      <c r="JM739">
        <v>29355665.3</v>
      </c>
      <c r="JN739">
        <v>1.93604</v>
      </c>
      <c r="JO739">
        <v>2.5293</v>
      </c>
      <c r="JP739">
        <v>1.39893</v>
      </c>
      <c r="JQ739">
        <v>2.32422</v>
      </c>
      <c r="JR739">
        <v>1.44897</v>
      </c>
      <c r="JS739">
        <v>2.59766</v>
      </c>
      <c r="JT739">
        <v>38.3056</v>
      </c>
      <c r="JU739">
        <v>23.9211</v>
      </c>
      <c r="JV739">
        <v>18</v>
      </c>
      <c r="JW739">
        <v>481.546</v>
      </c>
      <c r="JX739">
        <v>442.117</v>
      </c>
      <c r="JY739">
        <v>20.0887</v>
      </c>
      <c r="JZ739">
        <v>29.1128</v>
      </c>
      <c r="KA739">
        <v>29.9996</v>
      </c>
      <c r="KB739">
        <v>28.9036</v>
      </c>
      <c r="KC739">
        <v>28.9889</v>
      </c>
      <c r="KD739">
        <v>38.8303</v>
      </c>
      <c r="KE739">
        <v>20.5302</v>
      </c>
      <c r="KF739">
        <v>19.0997</v>
      </c>
      <c r="KG739">
        <v>20.0951</v>
      </c>
      <c r="KH739">
        <v>854.468</v>
      </c>
      <c r="KI739">
        <v>14.3779</v>
      </c>
      <c r="KJ739">
        <v>101.021</v>
      </c>
      <c r="KK739">
        <v>100.509</v>
      </c>
    </row>
    <row r="740" spans="1:297">
      <c r="A740">
        <v>724</v>
      </c>
      <c r="B740">
        <v>1761339923.5</v>
      </c>
      <c r="C740">
        <v>11882.90000009537</v>
      </c>
      <c r="D740" t="s">
        <v>1898</v>
      </c>
      <c r="E740" t="s">
        <v>1899</v>
      </c>
      <c r="F740">
        <v>5</v>
      </c>
      <c r="G740" t="s">
        <v>1797</v>
      </c>
      <c r="H740" t="s">
        <v>436</v>
      </c>
      <c r="I740">
        <v>1761339916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853.3493830529438</v>
      </c>
      <c r="AK740">
        <v>829.0026969696969</v>
      </c>
      <c r="AL740">
        <v>3.348273337434955</v>
      </c>
      <c r="AM740">
        <v>65.49498969428507</v>
      </c>
      <c r="AN740">
        <f>(AP740 - AO740 + DY740*1E3/(8.314*(EA740+273.15)) * AR740/DX740 * AQ740) * DX740/(100*DL740) * 1000/(1000 - AP740)</f>
        <v>0</v>
      </c>
      <c r="AO740">
        <v>14.3776800259769</v>
      </c>
      <c r="AP740">
        <v>16.37180606060605</v>
      </c>
      <c r="AQ740">
        <v>-9.065778301790667E-07</v>
      </c>
      <c r="AR740">
        <v>115.5290524794666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1761339916</v>
      </c>
      <c r="DR740">
        <v>792.4560370370369</v>
      </c>
      <c r="DS740">
        <v>826.0395555555556</v>
      </c>
      <c r="DT740">
        <v>16.37317777777778</v>
      </c>
      <c r="DU740">
        <v>14.37952962962963</v>
      </c>
      <c r="DV740">
        <v>791.4355555555555</v>
      </c>
      <c r="DW740">
        <v>16.23934074074074</v>
      </c>
      <c r="DX740">
        <v>500.0133333333334</v>
      </c>
      <c r="DY740">
        <v>90.04827407407407</v>
      </c>
      <c r="DZ740">
        <v>0.04927243333333333</v>
      </c>
      <c r="EA740">
        <v>23.75985185185185</v>
      </c>
      <c r="EB740">
        <v>23.98839259259259</v>
      </c>
      <c r="EC740">
        <v>999.9000000000001</v>
      </c>
      <c r="ED740">
        <v>0</v>
      </c>
      <c r="EE740">
        <v>0</v>
      </c>
      <c r="EF740">
        <v>10005.09074074074</v>
      </c>
      <c r="EG740">
        <v>0</v>
      </c>
      <c r="EH740">
        <v>1125.746296296296</v>
      </c>
      <c r="EI740">
        <v>-33.58356296296297</v>
      </c>
      <c r="EJ740">
        <v>805.646962962963</v>
      </c>
      <c r="EK740">
        <v>838.0908888888889</v>
      </c>
      <c r="EL740">
        <v>1.993650370370371</v>
      </c>
      <c r="EM740">
        <v>826.0395555555556</v>
      </c>
      <c r="EN740">
        <v>14.37952962962963</v>
      </c>
      <c r="EO740">
        <v>1.474376296296296</v>
      </c>
      <c r="EP740">
        <v>1.294850740740741</v>
      </c>
      <c r="EQ740">
        <v>12.7050037037037</v>
      </c>
      <c r="ER740">
        <v>10.73922962962963</v>
      </c>
      <c r="ES740">
        <v>1200.006296296297</v>
      </c>
      <c r="ET740">
        <v>0.9669954074074073</v>
      </c>
      <c r="EU740">
        <v>0.03300438518518518</v>
      </c>
      <c r="EV740">
        <v>0</v>
      </c>
      <c r="EW740">
        <v>1351.185185185185</v>
      </c>
      <c r="EX740">
        <v>5.000560000000001</v>
      </c>
      <c r="EY740">
        <v>16157.21851851852</v>
      </c>
      <c r="EZ740">
        <v>10316.84814814815</v>
      </c>
      <c r="FA740">
        <v>37.42781481481482</v>
      </c>
      <c r="FB740">
        <v>39.68699999999999</v>
      </c>
      <c r="FC740">
        <v>38.15485185185184</v>
      </c>
      <c r="FD740">
        <v>38.69166666666666</v>
      </c>
      <c r="FE740">
        <v>38.437</v>
      </c>
      <c r="FF740">
        <v>1155.566296296296</v>
      </c>
      <c r="FG740">
        <v>39.44</v>
      </c>
      <c r="FH740">
        <v>0</v>
      </c>
      <c r="FI740">
        <v>1761339959.6</v>
      </c>
      <c r="FJ740">
        <v>0</v>
      </c>
      <c r="FK740">
        <v>1351.1952</v>
      </c>
      <c r="FL740">
        <v>-1.39615383415884</v>
      </c>
      <c r="FM740">
        <v>-23.07692312792285</v>
      </c>
      <c r="FN740">
        <v>16157.284</v>
      </c>
      <c r="FO740">
        <v>15</v>
      </c>
      <c r="FP740">
        <v>0</v>
      </c>
      <c r="FQ740" t="s">
        <v>439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-33.43103499999999</v>
      </c>
      <c r="GD740">
        <v>-3.157249530956826</v>
      </c>
      <c r="GE740">
        <v>0.3660374526943928</v>
      </c>
      <c r="GF740">
        <v>0</v>
      </c>
      <c r="GG740">
        <v>1351.333529411765</v>
      </c>
      <c r="GH740">
        <v>-2.483116875324275</v>
      </c>
      <c r="GI740">
        <v>0.3273681355810056</v>
      </c>
      <c r="GJ740">
        <v>0</v>
      </c>
      <c r="GK740">
        <v>1.99281075</v>
      </c>
      <c r="GL740">
        <v>0.01640026266416031</v>
      </c>
      <c r="GM740">
        <v>0.001782295412522837</v>
      </c>
      <c r="GN740">
        <v>1</v>
      </c>
      <c r="GO740">
        <v>1</v>
      </c>
      <c r="GP740">
        <v>3</v>
      </c>
      <c r="GQ740" t="s">
        <v>446</v>
      </c>
      <c r="GR740">
        <v>3.12929</v>
      </c>
      <c r="GS740">
        <v>2.72713</v>
      </c>
      <c r="GT740">
        <v>0.136266</v>
      </c>
      <c r="GU740">
        <v>0.140921</v>
      </c>
      <c r="GV740">
        <v>0.08125590000000001</v>
      </c>
      <c r="GW740">
        <v>0.0744643</v>
      </c>
      <c r="GX740">
        <v>25931.3</v>
      </c>
      <c r="GY740">
        <v>25044.7</v>
      </c>
      <c r="GZ740">
        <v>30564.8</v>
      </c>
      <c r="HA740">
        <v>29408.5</v>
      </c>
      <c r="HB740">
        <v>38750.5</v>
      </c>
      <c r="HC740">
        <v>35819.7</v>
      </c>
      <c r="HD740">
        <v>46738.2</v>
      </c>
      <c r="HE740">
        <v>43695.1</v>
      </c>
      <c r="HF740">
        <v>1.82822</v>
      </c>
      <c r="HG740">
        <v>1.81297</v>
      </c>
      <c r="HH740">
        <v>0.0498891</v>
      </c>
      <c r="HI740">
        <v>0</v>
      </c>
      <c r="HJ740">
        <v>23.1694</v>
      </c>
      <c r="HK740">
        <v>999.9</v>
      </c>
      <c r="HL740">
        <v>32</v>
      </c>
      <c r="HM740">
        <v>32.9</v>
      </c>
      <c r="HN740">
        <v>17.8539</v>
      </c>
      <c r="HO740">
        <v>63.1312</v>
      </c>
      <c r="HP740">
        <v>19.2668</v>
      </c>
      <c r="HQ740">
        <v>1</v>
      </c>
      <c r="HR740">
        <v>0.149235</v>
      </c>
      <c r="HS740">
        <v>2.49142</v>
      </c>
      <c r="HT740">
        <v>20.1895</v>
      </c>
      <c r="HU740">
        <v>5.22897</v>
      </c>
      <c r="HV740">
        <v>11.974</v>
      </c>
      <c r="HW740">
        <v>4.9697</v>
      </c>
      <c r="HX740">
        <v>3.28965</v>
      </c>
      <c r="HY740">
        <v>9999</v>
      </c>
      <c r="HZ740">
        <v>9999</v>
      </c>
      <c r="IA740">
        <v>9999</v>
      </c>
      <c r="IB740">
        <v>999.9</v>
      </c>
      <c r="IC740">
        <v>4.97294</v>
      </c>
      <c r="ID740">
        <v>1.87746</v>
      </c>
      <c r="IE740">
        <v>1.87556</v>
      </c>
      <c r="IF740">
        <v>1.87838</v>
      </c>
      <c r="IG740">
        <v>1.87506</v>
      </c>
      <c r="IH740">
        <v>1.87866</v>
      </c>
      <c r="II740">
        <v>1.87576</v>
      </c>
      <c r="IJ740">
        <v>1.87695</v>
      </c>
      <c r="IK740">
        <v>0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1.046</v>
      </c>
      <c r="IY740">
        <v>0.1338</v>
      </c>
      <c r="IZ740">
        <v>-0.1194416370607354</v>
      </c>
      <c r="JA740">
        <v>0.002211305909277446</v>
      </c>
      <c r="JB740">
        <v>-1.416678044876584E-06</v>
      </c>
      <c r="JC740">
        <v>5.589822708492042E-10</v>
      </c>
      <c r="JD740">
        <v>-0.0366444106193515</v>
      </c>
      <c r="JE740">
        <v>-0.003883289402147765</v>
      </c>
      <c r="JF740">
        <v>0.001294046794190009</v>
      </c>
      <c r="JG740">
        <v>-2.515066912705432E-05</v>
      </c>
      <c r="JH740">
        <v>14</v>
      </c>
      <c r="JI740">
        <v>2052</v>
      </c>
      <c r="JJ740">
        <v>1</v>
      </c>
      <c r="JK740">
        <v>21</v>
      </c>
      <c r="JL740">
        <v>29355665.4</v>
      </c>
      <c r="JM740">
        <v>29355665.4</v>
      </c>
      <c r="JN740">
        <v>1.96533</v>
      </c>
      <c r="JO740">
        <v>2.53662</v>
      </c>
      <c r="JP740">
        <v>1.39893</v>
      </c>
      <c r="JQ740">
        <v>2.32544</v>
      </c>
      <c r="JR740">
        <v>1.44897</v>
      </c>
      <c r="JS740">
        <v>2.61597</v>
      </c>
      <c r="JT740">
        <v>38.3056</v>
      </c>
      <c r="JU740">
        <v>23.9124</v>
      </c>
      <c r="JV740">
        <v>18</v>
      </c>
      <c r="JW740">
        <v>481.508</v>
      </c>
      <c r="JX740">
        <v>442.167</v>
      </c>
      <c r="JY740">
        <v>20.0991</v>
      </c>
      <c r="JZ740">
        <v>29.109</v>
      </c>
      <c r="KA740">
        <v>29.9997</v>
      </c>
      <c r="KB740">
        <v>28.8998</v>
      </c>
      <c r="KC740">
        <v>28.9852</v>
      </c>
      <c r="KD740">
        <v>39.4735</v>
      </c>
      <c r="KE740">
        <v>20.5302</v>
      </c>
      <c r="KF740">
        <v>19.0997</v>
      </c>
      <c r="KG740">
        <v>20.1051</v>
      </c>
      <c r="KH740">
        <v>874.505</v>
      </c>
      <c r="KI740">
        <v>14.3779</v>
      </c>
      <c r="KJ740">
        <v>101.021</v>
      </c>
      <c r="KK740">
        <v>100.51</v>
      </c>
    </row>
    <row r="741" spans="1:297">
      <c r="A741">
        <v>725</v>
      </c>
      <c r="B741">
        <v>1761339928.5</v>
      </c>
      <c r="C741">
        <v>11887.90000009537</v>
      </c>
      <c r="D741" t="s">
        <v>1900</v>
      </c>
      <c r="E741" t="s">
        <v>1901</v>
      </c>
      <c r="F741">
        <v>5</v>
      </c>
      <c r="G741" t="s">
        <v>1797</v>
      </c>
      <c r="H741" t="s">
        <v>436</v>
      </c>
      <c r="I741">
        <v>1761339920.714286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870.4855986003574</v>
      </c>
      <c r="AK741">
        <v>845.9097575757575</v>
      </c>
      <c r="AL741">
        <v>3.38095035496181</v>
      </c>
      <c r="AM741">
        <v>65.49498969428507</v>
      </c>
      <c r="AN741">
        <f>(AP741 - AO741 + DY741*1E3/(8.314*(EA741+273.15)) * AR741/DX741 * AQ741) * DX741/(100*DL741) * 1000/(1000 - AP741)</f>
        <v>0</v>
      </c>
      <c r="AO741">
        <v>14.37620997891832</v>
      </c>
      <c r="AP741">
        <v>16.37328787878788</v>
      </c>
      <c r="AQ741">
        <v>-5.222056135353717E-07</v>
      </c>
      <c r="AR741">
        <v>115.5290524794666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1761339920.714286</v>
      </c>
      <c r="DR741">
        <v>807.9355714285714</v>
      </c>
      <c r="DS741">
        <v>841.8578571428571</v>
      </c>
      <c r="DT741">
        <v>16.37298571428571</v>
      </c>
      <c r="DU741">
        <v>14.37785714285714</v>
      </c>
      <c r="DV741">
        <v>806.8994285714285</v>
      </c>
      <c r="DW741">
        <v>16.23914285714286</v>
      </c>
      <c r="DX741">
        <v>500.0170357142857</v>
      </c>
      <c r="DY741">
        <v>90.04648214285714</v>
      </c>
      <c r="DZ741">
        <v>0.04921158928571429</v>
      </c>
      <c r="EA741">
        <v>23.75908214285715</v>
      </c>
      <c r="EB741">
        <v>23.98514642857143</v>
      </c>
      <c r="EC741">
        <v>999.9000000000002</v>
      </c>
      <c r="ED741">
        <v>0</v>
      </c>
      <c r="EE741">
        <v>0</v>
      </c>
      <c r="EF741">
        <v>10001.3125</v>
      </c>
      <c r="EG741">
        <v>0</v>
      </c>
      <c r="EH741">
        <v>1125.767857142857</v>
      </c>
      <c r="EI741">
        <v>-33.92236071428572</v>
      </c>
      <c r="EJ741">
        <v>821.3840357142857</v>
      </c>
      <c r="EK741">
        <v>854.1386071428573</v>
      </c>
      <c r="EL741">
        <v>1.995119642857143</v>
      </c>
      <c r="EM741">
        <v>841.8578571428571</v>
      </c>
      <c r="EN741">
        <v>14.37785714285714</v>
      </c>
      <c r="EO741">
        <v>1.474329285714286</v>
      </c>
      <c r="EP741">
        <v>1.294675357142857</v>
      </c>
      <c r="EQ741">
        <v>12.70451428571429</v>
      </c>
      <c r="ER741">
        <v>10.73719285714286</v>
      </c>
      <c r="ES741">
        <v>1199.986428571428</v>
      </c>
      <c r="ET741">
        <v>0.9669946785714284</v>
      </c>
      <c r="EU741">
        <v>0.03300506428571429</v>
      </c>
      <c r="EV741">
        <v>0</v>
      </c>
      <c r="EW741">
        <v>1351.013214285714</v>
      </c>
      <c r="EX741">
        <v>5.000560000000001</v>
      </c>
      <c r="EY741">
        <v>16155.22857142857</v>
      </c>
      <c r="EZ741">
        <v>10316.67857142857</v>
      </c>
      <c r="FA741">
        <v>37.40821428571428</v>
      </c>
      <c r="FB741">
        <v>39.68699999999999</v>
      </c>
      <c r="FC741">
        <v>38.14935714285713</v>
      </c>
      <c r="FD741">
        <v>38.6915</v>
      </c>
      <c r="FE741">
        <v>38.437</v>
      </c>
      <c r="FF741">
        <v>1155.546428571429</v>
      </c>
      <c r="FG741">
        <v>39.44</v>
      </c>
      <c r="FH741">
        <v>0</v>
      </c>
      <c r="FI741">
        <v>1761339964.4</v>
      </c>
      <c r="FJ741">
        <v>0</v>
      </c>
      <c r="FK741">
        <v>1350.9972</v>
      </c>
      <c r="FL741">
        <v>-1.153846143105007</v>
      </c>
      <c r="FM741">
        <v>-22.53846156000078</v>
      </c>
      <c r="FN741">
        <v>16155.268</v>
      </c>
      <c r="FO741">
        <v>15</v>
      </c>
      <c r="FP741">
        <v>0</v>
      </c>
      <c r="FQ741" t="s">
        <v>439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-33.6930875</v>
      </c>
      <c r="GD741">
        <v>-4.181566604127468</v>
      </c>
      <c r="GE741">
        <v>0.4103369549452617</v>
      </c>
      <c r="GF741">
        <v>0</v>
      </c>
      <c r="GG741">
        <v>1351.125588235294</v>
      </c>
      <c r="GH741">
        <v>-1.798166535868297</v>
      </c>
      <c r="GI741">
        <v>0.3255962058645231</v>
      </c>
      <c r="GJ741">
        <v>0</v>
      </c>
      <c r="GK741">
        <v>1.99411775</v>
      </c>
      <c r="GL741">
        <v>0.01960108818010606</v>
      </c>
      <c r="GM741">
        <v>0.001993999106694889</v>
      </c>
      <c r="GN741">
        <v>1</v>
      </c>
      <c r="GO741">
        <v>1</v>
      </c>
      <c r="GP741">
        <v>3</v>
      </c>
      <c r="GQ741" t="s">
        <v>446</v>
      </c>
      <c r="GR741">
        <v>3.12937</v>
      </c>
      <c r="GS741">
        <v>2.72643</v>
      </c>
      <c r="GT741">
        <v>0.138083</v>
      </c>
      <c r="GU741">
        <v>0.142745</v>
      </c>
      <c r="GV741">
        <v>0.0812577</v>
      </c>
      <c r="GW741">
        <v>0.074463</v>
      </c>
      <c r="GX741">
        <v>25876.7</v>
      </c>
      <c r="GY741">
        <v>24991.5</v>
      </c>
      <c r="GZ741">
        <v>30564.8</v>
      </c>
      <c r="HA741">
        <v>29408.5</v>
      </c>
      <c r="HB741">
        <v>38750.7</v>
      </c>
      <c r="HC741">
        <v>35820</v>
      </c>
      <c r="HD741">
        <v>46738.3</v>
      </c>
      <c r="HE741">
        <v>43695.3</v>
      </c>
      <c r="HF741">
        <v>1.82817</v>
      </c>
      <c r="HG741">
        <v>1.81275</v>
      </c>
      <c r="HH741">
        <v>0.0496507</v>
      </c>
      <c r="HI741">
        <v>0</v>
      </c>
      <c r="HJ741">
        <v>23.1674</v>
      </c>
      <c r="HK741">
        <v>999.9</v>
      </c>
      <c r="HL741">
        <v>32</v>
      </c>
      <c r="HM741">
        <v>32.9</v>
      </c>
      <c r="HN741">
        <v>17.8524</v>
      </c>
      <c r="HO741">
        <v>63.5012</v>
      </c>
      <c r="HP741">
        <v>19.1747</v>
      </c>
      <c r="HQ741">
        <v>1</v>
      </c>
      <c r="HR741">
        <v>0.148659</v>
      </c>
      <c r="HS741">
        <v>2.47184</v>
      </c>
      <c r="HT741">
        <v>20.1898</v>
      </c>
      <c r="HU741">
        <v>5.22837</v>
      </c>
      <c r="HV741">
        <v>11.974</v>
      </c>
      <c r="HW741">
        <v>4.96935</v>
      </c>
      <c r="HX741">
        <v>3.2897</v>
      </c>
      <c r="HY741">
        <v>9999</v>
      </c>
      <c r="HZ741">
        <v>9999</v>
      </c>
      <c r="IA741">
        <v>9999</v>
      </c>
      <c r="IB741">
        <v>999.9</v>
      </c>
      <c r="IC741">
        <v>4.97296</v>
      </c>
      <c r="ID741">
        <v>1.87745</v>
      </c>
      <c r="IE741">
        <v>1.87556</v>
      </c>
      <c r="IF741">
        <v>1.87836</v>
      </c>
      <c r="IG741">
        <v>1.87502</v>
      </c>
      <c r="IH741">
        <v>1.87865</v>
      </c>
      <c r="II741">
        <v>1.87576</v>
      </c>
      <c r="IJ741">
        <v>1.87693</v>
      </c>
      <c r="IK741">
        <v>0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1.062</v>
      </c>
      <c r="IY741">
        <v>0.1338</v>
      </c>
      <c r="IZ741">
        <v>-0.1194416370607354</v>
      </c>
      <c r="JA741">
        <v>0.002211305909277446</v>
      </c>
      <c r="JB741">
        <v>-1.416678044876584E-06</v>
      </c>
      <c r="JC741">
        <v>5.589822708492042E-10</v>
      </c>
      <c r="JD741">
        <v>-0.0366444106193515</v>
      </c>
      <c r="JE741">
        <v>-0.003883289402147765</v>
      </c>
      <c r="JF741">
        <v>0.001294046794190009</v>
      </c>
      <c r="JG741">
        <v>-2.515066912705432E-05</v>
      </c>
      <c r="JH741">
        <v>14</v>
      </c>
      <c r="JI741">
        <v>2052</v>
      </c>
      <c r="JJ741">
        <v>1</v>
      </c>
      <c r="JK741">
        <v>21</v>
      </c>
      <c r="JL741">
        <v>29355665.5</v>
      </c>
      <c r="JM741">
        <v>29355665.5</v>
      </c>
      <c r="JN741">
        <v>1.99829</v>
      </c>
      <c r="JO741">
        <v>2.5415</v>
      </c>
      <c r="JP741">
        <v>1.39893</v>
      </c>
      <c r="JQ741">
        <v>2.32544</v>
      </c>
      <c r="JR741">
        <v>1.44897</v>
      </c>
      <c r="JS741">
        <v>2.61963</v>
      </c>
      <c r="JT741">
        <v>38.2812</v>
      </c>
      <c r="JU741">
        <v>23.9124</v>
      </c>
      <c r="JV741">
        <v>18</v>
      </c>
      <c r="JW741">
        <v>481.457</v>
      </c>
      <c r="JX741">
        <v>441.999</v>
      </c>
      <c r="JY741">
        <v>20.1111</v>
      </c>
      <c r="JZ741">
        <v>29.1039</v>
      </c>
      <c r="KA741">
        <v>29.9996</v>
      </c>
      <c r="KB741">
        <v>28.8962</v>
      </c>
      <c r="KC741">
        <v>28.9815</v>
      </c>
      <c r="KD741">
        <v>40.0493</v>
      </c>
      <c r="KE741">
        <v>20.5302</v>
      </c>
      <c r="KF741">
        <v>19.0997</v>
      </c>
      <c r="KG741">
        <v>20.1158</v>
      </c>
      <c r="KH741">
        <v>887.862</v>
      </c>
      <c r="KI741">
        <v>14.3779</v>
      </c>
      <c r="KJ741">
        <v>101.021</v>
      </c>
      <c r="KK741">
        <v>100.51</v>
      </c>
    </row>
    <row r="742" spans="1:297">
      <c r="A742">
        <v>726</v>
      </c>
      <c r="B742">
        <v>1761339933.5</v>
      </c>
      <c r="C742">
        <v>11892.90000009537</v>
      </c>
      <c r="D742" t="s">
        <v>1902</v>
      </c>
      <c r="E742" t="s">
        <v>1903</v>
      </c>
      <c r="F742">
        <v>5</v>
      </c>
      <c r="G742" t="s">
        <v>1797</v>
      </c>
      <c r="H742" t="s">
        <v>436</v>
      </c>
      <c r="I742">
        <v>1761339926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887.4057947862694</v>
      </c>
      <c r="AK742">
        <v>862.8987333333333</v>
      </c>
      <c r="AL742">
        <v>3.397614529603612</v>
      </c>
      <c r="AM742">
        <v>65.49498969428507</v>
      </c>
      <c r="AN742">
        <f>(AP742 - AO742 + DY742*1E3/(8.314*(EA742+273.15)) * AR742/DX742 * AQ742) * DX742/(100*DL742) * 1000/(1000 - AP742)</f>
        <v>0</v>
      </c>
      <c r="AO742">
        <v>14.37492496880491</v>
      </c>
      <c r="AP742">
        <v>16.36946787878787</v>
      </c>
      <c r="AQ742">
        <v>1.098927597529029E-06</v>
      </c>
      <c r="AR742">
        <v>115.5290524794666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1761339926</v>
      </c>
      <c r="DR742">
        <v>825.4532592592593</v>
      </c>
      <c r="DS742">
        <v>859.5761481481483</v>
      </c>
      <c r="DT742">
        <v>16.37272222222222</v>
      </c>
      <c r="DU742">
        <v>14.37599629629629</v>
      </c>
      <c r="DV742">
        <v>824.3993703703704</v>
      </c>
      <c r="DW742">
        <v>16.23888888888889</v>
      </c>
      <c r="DX742">
        <v>499.9969259259259</v>
      </c>
      <c r="DY742">
        <v>90.04464074074075</v>
      </c>
      <c r="DZ742">
        <v>0.04913674444444444</v>
      </c>
      <c r="EA742">
        <v>23.75613703703704</v>
      </c>
      <c r="EB742">
        <v>23.98766296296296</v>
      </c>
      <c r="EC742">
        <v>999.9000000000001</v>
      </c>
      <c r="ED742">
        <v>0</v>
      </c>
      <c r="EE742">
        <v>0</v>
      </c>
      <c r="EF742">
        <v>9998.514444444445</v>
      </c>
      <c r="EG742">
        <v>0</v>
      </c>
      <c r="EH742">
        <v>1125.79</v>
      </c>
      <c r="EI742">
        <v>-34.12292222222222</v>
      </c>
      <c r="EJ742">
        <v>839.1931851851851</v>
      </c>
      <c r="EK742">
        <v>872.1136666666665</v>
      </c>
      <c r="EL742">
        <v>1.996723703703704</v>
      </c>
      <c r="EM742">
        <v>859.5761481481483</v>
      </c>
      <c r="EN742">
        <v>14.37599629629629</v>
      </c>
      <c r="EO742">
        <v>1.474275555555556</v>
      </c>
      <c r="EP742">
        <v>1.294480740740741</v>
      </c>
      <c r="EQ742">
        <v>12.70395925925926</v>
      </c>
      <c r="ER742">
        <v>10.73494074074074</v>
      </c>
      <c r="ES742">
        <v>1199.994444444444</v>
      </c>
      <c r="ET742">
        <v>0.9669947407407405</v>
      </c>
      <c r="EU742">
        <v>0.0330050074074074</v>
      </c>
      <c r="EV742">
        <v>0</v>
      </c>
      <c r="EW742">
        <v>1350.871111111111</v>
      </c>
      <c r="EX742">
        <v>5.000560000000001</v>
      </c>
      <c r="EY742">
        <v>16152.8</v>
      </c>
      <c r="EZ742">
        <v>10316.75555555555</v>
      </c>
      <c r="FA742">
        <v>37.38648148148148</v>
      </c>
      <c r="FB742">
        <v>39.68699999999999</v>
      </c>
      <c r="FC742">
        <v>38.14107407407408</v>
      </c>
      <c r="FD742">
        <v>38.687</v>
      </c>
      <c r="FE742">
        <v>38.437</v>
      </c>
      <c r="FF742">
        <v>1155.554444444444</v>
      </c>
      <c r="FG742">
        <v>39.44</v>
      </c>
      <c r="FH742">
        <v>0</v>
      </c>
      <c r="FI742">
        <v>1761339969.8</v>
      </c>
      <c r="FJ742">
        <v>0</v>
      </c>
      <c r="FK742">
        <v>1350.844230769231</v>
      </c>
      <c r="FL742">
        <v>-3.055384612395588</v>
      </c>
      <c r="FM742">
        <v>-36.59829061620309</v>
      </c>
      <c r="FN742">
        <v>16152.76538461538</v>
      </c>
      <c r="FO742">
        <v>15</v>
      </c>
      <c r="FP742">
        <v>0</v>
      </c>
      <c r="FQ742" t="s">
        <v>439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-33.98171499999999</v>
      </c>
      <c r="GD742">
        <v>-2.612246904315142</v>
      </c>
      <c r="GE742">
        <v>0.2653889763629978</v>
      </c>
      <c r="GF742">
        <v>0</v>
      </c>
      <c r="GG742">
        <v>1350.962941176471</v>
      </c>
      <c r="GH742">
        <v>-1.911993884158055</v>
      </c>
      <c r="GI742">
        <v>0.3289424177373076</v>
      </c>
      <c r="GJ742">
        <v>0</v>
      </c>
      <c r="GK742">
        <v>1.995864</v>
      </c>
      <c r="GL742">
        <v>0.01891767354596289</v>
      </c>
      <c r="GM742">
        <v>0.002008551468098366</v>
      </c>
      <c r="GN742">
        <v>1</v>
      </c>
      <c r="GO742">
        <v>1</v>
      </c>
      <c r="GP742">
        <v>3</v>
      </c>
      <c r="GQ742" t="s">
        <v>446</v>
      </c>
      <c r="GR742">
        <v>3.12926</v>
      </c>
      <c r="GS742">
        <v>2.72697</v>
      </c>
      <c r="GT742">
        <v>0.139902</v>
      </c>
      <c r="GU742">
        <v>0.144538</v>
      </c>
      <c r="GV742">
        <v>0.08124729999999999</v>
      </c>
      <c r="GW742">
        <v>0.074458</v>
      </c>
      <c r="GX742">
        <v>25822.5</v>
      </c>
      <c r="GY742">
        <v>24939.6</v>
      </c>
      <c r="GZ742">
        <v>30565.3</v>
      </c>
      <c r="HA742">
        <v>29408.9</v>
      </c>
      <c r="HB742">
        <v>38751.8</v>
      </c>
      <c r="HC742">
        <v>35820.8</v>
      </c>
      <c r="HD742">
        <v>46738.9</v>
      </c>
      <c r="HE742">
        <v>43695.8</v>
      </c>
      <c r="HF742">
        <v>1.82808</v>
      </c>
      <c r="HG742">
        <v>1.8133</v>
      </c>
      <c r="HH742">
        <v>0.0504106</v>
      </c>
      <c r="HI742">
        <v>0</v>
      </c>
      <c r="HJ742">
        <v>23.1649</v>
      </c>
      <c r="HK742">
        <v>999.9</v>
      </c>
      <c r="HL742">
        <v>32</v>
      </c>
      <c r="HM742">
        <v>32.9</v>
      </c>
      <c r="HN742">
        <v>17.8538</v>
      </c>
      <c r="HO742">
        <v>63.6312</v>
      </c>
      <c r="HP742">
        <v>19.1667</v>
      </c>
      <c r="HQ742">
        <v>1</v>
      </c>
      <c r="HR742">
        <v>0.14826</v>
      </c>
      <c r="HS742">
        <v>2.46066</v>
      </c>
      <c r="HT742">
        <v>20.1897</v>
      </c>
      <c r="HU742">
        <v>5.22822</v>
      </c>
      <c r="HV742">
        <v>11.974</v>
      </c>
      <c r="HW742">
        <v>4.96955</v>
      </c>
      <c r="HX742">
        <v>3.28963</v>
      </c>
      <c r="HY742">
        <v>9999</v>
      </c>
      <c r="HZ742">
        <v>9999</v>
      </c>
      <c r="IA742">
        <v>9999</v>
      </c>
      <c r="IB742">
        <v>999.9</v>
      </c>
      <c r="IC742">
        <v>4.97295</v>
      </c>
      <c r="ID742">
        <v>1.87744</v>
      </c>
      <c r="IE742">
        <v>1.87551</v>
      </c>
      <c r="IF742">
        <v>1.87836</v>
      </c>
      <c r="IG742">
        <v>1.87502</v>
      </c>
      <c r="IH742">
        <v>1.87865</v>
      </c>
      <c r="II742">
        <v>1.87574</v>
      </c>
      <c r="IJ742">
        <v>1.87691</v>
      </c>
      <c r="IK742">
        <v>0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1.079</v>
      </c>
      <c r="IY742">
        <v>0.1337</v>
      </c>
      <c r="IZ742">
        <v>-0.1194416370607354</v>
      </c>
      <c r="JA742">
        <v>0.002211305909277446</v>
      </c>
      <c r="JB742">
        <v>-1.416678044876584E-06</v>
      </c>
      <c r="JC742">
        <v>5.589822708492042E-10</v>
      </c>
      <c r="JD742">
        <v>-0.0366444106193515</v>
      </c>
      <c r="JE742">
        <v>-0.003883289402147765</v>
      </c>
      <c r="JF742">
        <v>0.001294046794190009</v>
      </c>
      <c r="JG742">
        <v>-2.515066912705432E-05</v>
      </c>
      <c r="JH742">
        <v>14</v>
      </c>
      <c r="JI742">
        <v>2052</v>
      </c>
      <c r="JJ742">
        <v>1</v>
      </c>
      <c r="JK742">
        <v>21</v>
      </c>
      <c r="JL742">
        <v>29355665.6</v>
      </c>
      <c r="JM742">
        <v>29355665.6</v>
      </c>
      <c r="JN742">
        <v>2.02637</v>
      </c>
      <c r="JO742">
        <v>2.5415</v>
      </c>
      <c r="JP742">
        <v>1.39893</v>
      </c>
      <c r="JQ742">
        <v>2.32544</v>
      </c>
      <c r="JR742">
        <v>1.44897</v>
      </c>
      <c r="JS742">
        <v>2.61597</v>
      </c>
      <c r="JT742">
        <v>38.3056</v>
      </c>
      <c r="JU742">
        <v>23.9036</v>
      </c>
      <c r="JV742">
        <v>18</v>
      </c>
      <c r="JW742">
        <v>481.377</v>
      </c>
      <c r="JX742">
        <v>442.314</v>
      </c>
      <c r="JY742">
        <v>20.1244</v>
      </c>
      <c r="JZ742">
        <v>29.0997</v>
      </c>
      <c r="KA742">
        <v>29.9996</v>
      </c>
      <c r="KB742">
        <v>28.8923</v>
      </c>
      <c r="KC742">
        <v>28.9778</v>
      </c>
      <c r="KD742">
        <v>40.687</v>
      </c>
      <c r="KE742">
        <v>20.5302</v>
      </c>
      <c r="KF742">
        <v>19.0997</v>
      </c>
      <c r="KG742">
        <v>20.1278</v>
      </c>
      <c r="KH742">
        <v>907.898</v>
      </c>
      <c r="KI742">
        <v>14.3779</v>
      </c>
      <c r="KJ742">
        <v>101.023</v>
      </c>
      <c r="KK742">
        <v>100.512</v>
      </c>
    </row>
    <row r="743" spans="1:297">
      <c r="A743">
        <v>727</v>
      </c>
      <c r="B743">
        <v>1761339938.5</v>
      </c>
      <c r="C743">
        <v>11897.90000009537</v>
      </c>
      <c r="D743" t="s">
        <v>1904</v>
      </c>
      <c r="E743" t="s">
        <v>1905</v>
      </c>
      <c r="F743">
        <v>5</v>
      </c>
      <c r="G743" t="s">
        <v>1797</v>
      </c>
      <c r="H743" t="s">
        <v>436</v>
      </c>
      <c r="I743">
        <v>1761339930.714286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904.2814735615299</v>
      </c>
      <c r="AK743">
        <v>879.8147757575762</v>
      </c>
      <c r="AL743">
        <v>3.385069363538687</v>
      </c>
      <c r="AM743">
        <v>65.49498969428507</v>
      </c>
      <c r="AN743">
        <f>(AP743 - AO743 + DY743*1E3/(8.314*(EA743+273.15)) * AR743/DX743 * AQ743) * DX743/(100*DL743) * 1000/(1000 - AP743)</f>
        <v>0</v>
      </c>
      <c r="AO743">
        <v>14.37443046727866</v>
      </c>
      <c r="AP743">
        <v>16.36564303030303</v>
      </c>
      <c r="AQ743">
        <v>-6.804387685740611E-07</v>
      </c>
      <c r="AR743">
        <v>115.5290524794666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1761339930.714286</v>
      </c>
      <c r="DR743">
        <v>841.1396428571428</v>
      </c>
      <c r="DS743">
        <v>875.3519285714286</v>
      </c>
      <c r="DT743">
        <v>16.37107857142857</v>
      </c>
      <c r="DU743">
        <v>14.37492857142857</v>
      </c>
      <c r="DV743">
        <v>840.0699285714285</v>
      </c>
      <c r="DW743">
        <v>16.23727142857143</v>
      </c>
      <c r="DX743">
        <v>500.0210357142858</v>
      </c>
      <c r="DY743">
        <v>90.04499285714284</v>
      </c>
      <c r="DZ743">
        <v>0.04899305357142857</v>
      </c>
      <c r="EA743">
        <v>23.75573928571428</v>
      </c>
      <c r="EB743">
        <v>23.9881</v>
      </c>
      <c r="EC743">
        <v>999.9000000000002</v>
      </c>
      <c r="ED743">
        <v>0</v>
      </c>
      <c r="EE743">
        <v>0</v>
      </c>
      <c r="EF743">
        <v>10005.48964285714</v>
      </c>
      <c r="EG743">
        <v>0</v>
      </c>
      <c r="EH743">
        <v>1125.811785714286</v>
      </c>
      <c r="EI743">
        <v>-34.21228928571428</v>
      </c>
      <c r="EJ743">
        <v>855.1391785714287</v>
      </c>
      <c r="EK743">
        <v>888.1185714285714</v>
      </c>
      <c r="EL743">
        <v>1.996142142857143</v>
      </c>
      <c r="EM743">
        <v>875.3519285714286</v>
      </c>
      <c r="EN743">
        <v>14.37492857142857</v>
      </c>
      <c r="EO743">
        <v>1.4741325</v>
      </c>
      <c r="EP743">
        <v>1.294390357142857</v>
      </c>
      <c r="EQ743">
        <v>12.70248571428571</v>
      </c>
      <c r="ER743">
        <v>10.73388571428572</v>
      </c>
      <c r="ES743">
        <v>1199.963214285714</v>
      </c>
      <c r="ET743">
        <v>0.9669936785714283</v>
      </c>
      <c r="EU743">
        <v>0.03300598214285714</v>
      </c>
      <c r="EV743">
        <v>0</v>
      </c>
      <c r="EW743">
        <v>1350.706785714286</v>
      </c>
      <c r="EX743">
        <v>5.000560000000001</v>
      </c>
      <c r="EY743">
        <v>16150.12857142857</v>
      </c>
      <c r="EZ743">
        <v>10316.48214285714</v>
      </c>
      <c r="FA743">
        <v>37.375</v>
      </c>
      <c r="FB743">
        <v>39.68035714285714</v>
      </c>
      <c r="FC743">
        <v>38.13828571428571</v>
      </c>
      <c r="FD743">
        <v>38.687</v>
      </c>
      <c r="FE743">
        <v>38.437</v>
      </c>
      <c r="FF743">
        <v>1155.523214285714</v>
      </c>
      <c r="FG743">
        <v>39.44</v>
      </c>
      <c r="FH743">
        <v>0</v>
      </c>
      <c r="FI743">
        <v>1761339974.6</v>
      </c>
      <c r="FJ743">
        <v>0</v>
      </c>
      <c r="FK743">
        <v>1350.654615384615</v>
      </c>
      <c r="FL743">
        <v>-1.741538453065749</v>
      </c>
      <c r="FM743">
        <v>-28.20512824133973</v>
      </c>
      <c r="FN743">
        <v>16150.42307692308</v>
      </c>
      <c r="FO743">
        <v>15</v>
      </c>
      <c r="FP743">
        <v>0</v>
      </c>
      <c r="FQ743" t="s">
        <v>439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-34.1248575</v>
      </c>
      <c r="GD743">
        <v>-1.282310318949254</v>
      </c>
      <c r="GE743">
        <v>0.1640114003468968</v>
      </c>
      <c r="GF743">
        <v>0</v>
      </c>
      <c r="GG743">
        <v>1350.781764705882</v>
      </c>
      <c r="GH743">
        <v>-2.358135971486514</v>
      </c>
      <c r="GI743">
        <v>0.3648808878027764</v>
      </c>
      <c r="GJ743">
        <v>0</v>
      </c>
      <c r="GK743">
        <v>1.9959715</v>
      </c>
      <c r="GL743">
        <v>-0.001754521575989875</v>
      </c>
      <c r="GM743">
        <v>0.001863859637955623</v>
      </c>
      <c r="GN743">
        <v>1</v>
      </c>
      <c r="GO743">
        <v>1</v>
      </c>
      <c r="GP743">
        <v>3</v>
      </c>
      <c r="GQ743" t="s">
        <v>446</v>
      </c>
      <c r="GR743">
        <v>3.12949</v>
      </c>
      <c r="GS743">
        <v>2.72686</v>
      </c>
      <c r="GT743">
        <v>0.141693</v>
      </c>
      <c r="GU743">
        <v>0.146305</v>
      </c>
      <c r="GV743">
        <v>0.0812367</v>
      </c>
      <c r="GW743">
        <v>0.07445300000000001</v>
      </c>
      <c r="GX743">
        <v>25769.2</v>
      </c>
      <c r="GY743">
        <v>24888.3</v>
      </c>
      <c r="GZ743">
        <v>30565.8</v>
      </c>
      <c r="HA743">
        <v>29409.1</v>
      </c>
      <c r="HB743">
        <v>38753</v>
      </c>
      <c r="HC743">
        <v>35821.6</v>
      </c>
      <c r="HD743">
        <v>46739.7</v>
      </c>
      <c r="HE743">
        <v>43696.4</v>
      </c>
      <c r="HF743">
        <v>1.82847</v>
      </c>
      <c r="HG743">
        <v>1.8129</v>
      </c>
      <c r="HH743">
        <v>0.0498071</v>
      </c>
      <c r="HI743">
        <v>0</v>
      </c>
      <c r="HJ743">
        <v>23.163</v>
      </c>
      <c r="HK743">
        <v>999.9</v>
      </c>
      <c r="HL743">
        <v>32</v>
      </c>
      <c r="HM743">
        <v>32.9</v>
      </c>
      <c r="HN743">
        <v>17.8512</v>
      </c>
      <c r="HO743">
        <v>63.4012</v>
      </c>
      <c r="HP743">
        <v>19.0665</v>
      </c>
      <c r="HQ743">
        <v>1</v>
      </c>
      <c r="HR743">
        <v>0.148084</v>
      </c>
      <c r="HS743">
        <v>2.4927</v>
      </c>
      <c r="HT743">
        <v>20.1892</v>
      </c>
      <c r="HU743">
        <v>5.22822</v>
      </c>
      <c r="HV743">
        <v>11.974</v>
      </c>
      <c r="HW743">
        <v>4.9694</v>
      </c>
      <c r="HX743">
        <v>3.28968</v>
      </c>
      <c r="HY743">
        <v>9999</v>
      </c>
      <c r="HZ743">
        <v>9999</v>
      </c>
      <c r="IA743">
        <v>9999</v>
      </c>
      <c r="IB743">
        <v>999.9</v>
      </c>
      <c r="IC743">
        <v>4.97295</v>
      </c>
      <c r="ID743">
        <v>1.87746</v>
      </c>
      <c r="IE743">
        <v>1.87556</v>
      </c>
      <c r="IF743">
        <v>1.87838</v>
      </c>
      <c r="IG743">
        <v>1.87506</v>
      </c>
      <c r="IH743">
        <v>1.87866</v>
      </c>
      <c r="II743">
        <v>1.87576</v>
      </c>
      <c r="IJ743">
        <v>1.87695</v>
      </c>
      <c r="IK743">
        <v>0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1.097</v>
      </c>
      <c r="IY743">
        <v>0.1337</v>
      </c>
      <c r="IZ743">
        <v>-0.1194416370607354</v>
      </c>
      <c r="JA743">
        <v>0.002211305909277446</v>
      </c>
      <c r="JB743">
        <v>-1.416678044876584E-06</v>
      </c>
      <c r="JC743">
        <v>5.589822708492042E-10</v>
      </c>
      <c r="JD743">
        <v>-0.0366444106193515</v>
      </c>
      <c r="JE743">
        <v>-0.003883289402147765</v>
      </c>
      <c r="JF743">
        <v>0.001294046794190009</v>
      </c>
      <c r="JG743">
        <v>-2.515066912705432E-05</v>
      </c>
      <c r="JH743">
        <v>14</v>
      </c>
      <c r="JI743">
        <v>2052</v>
      </c>
      <c r="JJ743">
        <v>1</v>
      </c>
      <c r="JK743">
        <v>21</v>
      </c>
      <c r="JL743">
        <v>29355665.6</v>
      </c>
      <c r="JM743">
        <v>29355665.6</v>
      </c>
      <c r="JN743">
        <v>2.05933</v>
      </c>
      <c r="JO743">
        <v>2.54395</v>
      </c>
      <c r="JP743">
        <v>1.39893</v>
      </c>
      <c r="JQ743">
        <v>2.32544</v>
      </c>
      <c r="JR743">
        <v>1.44897</v>
      </c>
      <c r="JS743">
        <v>2.60864</v>
      </c>
      <c r="JT743">
        <v>38.2812</v>
      </c>
      <c r="JU743">
        <v>23.8949</v>
      </c>
      <c r="JV743">
        <v>18</v>
      </c>
      <c r="JW743">
        <v>481.57</v>
      </c>
      <c r="JX743">
        <v>442.038</v>
      </c>
      <c r="JY743">
        <v>20.1324</v>
      </c>
      <c r="JZ743">
        <v>29.0953</v>
      </c>
      <c r="KA743">
        <v>29.9998</v>
      </c>
      <c r="KB743">
        <v>28.8881</v>
      </c>
      <c r="KC743">
        <v>28.9741</v>
      </c>
      <c r="KD743">
        <v>41.2675</v>
      </c>
      <c r="KE743">
        <v>20.5302</v>
      </c>
      <c r="KF743">
        <v>19.0997</v>
      </c>
      <c r="KG743">
        <v>20.1299</v>
      </c>
      <c r="KH743">
        <v>921.254</v>
      </c>
      <c r="KI743">
        <v>14.3779</v>
      </c>
      <c r="KJ743">
        <v>101.024</v>
      </c>
      <c r="KK743">
        <v>100.513</v>
      </c>
    </row>
    <row r="744" spans="1:297">
      <c r="A744">
        <v>728</v>
      </c>
      <c r="B744">
        <v>1761339943.5</v>
      </c>
      <c r="C744">
        <v>11902.90000009537</v>
      </c>
      <c r="D744" t="s">
        <v>1906</v>
      </c>
      <c r="E744" t="s">
        <v>1907</v>
      </c>
      <c r="F744">
        <v>5</v>
      </c>
      <c r="G744" t="s">
        <v>1797</v>
      </c>
      <c r="H744" t="s">
        <v>436</v>
      </c>
      <c r="I744">
        <v>1761339936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921.2598387678555</v>
      </c>
      <c r="AK744">
        <v>896.711896969697</v>
      </c>
      <c r="AL744">
        <v>3.391090981761928</v>
      </c>
      <c r="AM744">
        <v>65.49498969428507</v>
      </c>
      <c r="AN744">
        <f>(AP744 - AO744 + DY744*1E3/(8.314*(EA744+273.15)) * AR744/DX744 * AQ744) * DX744/(100*DL744) * 1000/(1000 - AP744)</f>
        <v>0</v>
      </c>
      <c r="AO744">
        <v>14.37145522645194</v>
      </c>
      <c r="AP744">
        <v>16.36196484848484</v>
      </c>
      <c r="AQ744">
        <v>-9.541450180866042E-07</v>
      </c>
      <c r="AR744">
        <v>115.5290524794666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1761339936</v>
      </c>
      <c r="DR744">
        <v>858.738222222222</v>
      </c>
      <c r="DS744">
        <v>893.0044074074074</v>
      </c>
      <c r="DT744">
        <v>16.36788518518519</v>
      </c>
      <c r="DU744">
        <v>14.37332222222222</v>
      </c>
      <c r="DV744">
        <v>857.6506296296297</v>
      </c>
      <c r="DW744">
        <v>16.23413333333333</v>
      </c>
      <c r="DX744">
        <v>499.9645185185185</v>
      </c>
      <c r="DY744">
        <v>90.04704444444444</v>
      </c>
      <c r="DZ744">
        <v>0.04914961851851852</v>
      </c>
      <c r="EA744">
        <v>23.7554962962963</v>
      </c>
      <c r="EB744">
        <v>23.9905962962963</v>
      </c>
      <c r="EC744">
        <v>999.9000000000001</v>
      </c>
      <c r="ED744">
        <v>0</v>
      </c>
      <c r="EE744">
        <v>0</v>
      </c>
      <c r="EF744">
        <v>10004.63111111111</v>
      </c>
      <c r="EG744">
        <v>0</v>
      </c>
      <c r="EH744">
        <v>1125.826666666667</v>
      </c>
      <c r="EI744">
        <v>-34.26613703703703</v>
      </c>
      <c r="EJ744">
        <v>873.0277777777778</v>
      </c>
      <c r="EK744">
        <v>906.0269259259259</v>
      </c>
      <c r="EL744">
        <v>1.994555925925926</v>
      </c>
      <c r="EM744">
        <v>893.0044074074074</v>
      </c>
      <c r="EN744">
        <v>14.37332222222222</v>
      </c>
      <c r="EO744">
        <v>1.473879629629629</v>
      </c>
      <c r="EP744">
        <v>1.294275185185185</v>
      </c>
      <c r="EQ744">
        <v>12.69985185185185</v>
      </c>
      <c r="ER744">
        <v>10.73254444444444</v>
      </c>
      <c r="ES744">
        <v>1199.979259259259</v>
      </c>
      <c r="ET744">
        <v>0.9669939999999999</v>
      </c>
      <c r="EU744">
        <v>0.03300566666666666</v>
      </c>
      <c r="EV744">
        <v>0</v>
      </c>
      <c r="EW744">
        <v>1350.554814814815</v>
      </c>
      <c r="EX744">
        <v>5.000560000000001</v>
      </c>
      <c r="EY744">
        <v>16147.8962962963</v>
      </c>
      <c r="EZ744">
        <v>10316.61111111111</v>
      </c>
      <c r="FA744">
        <v>37.375</v>
      </c>
      <c r="FB744">
        <v>39.65944444444444</v>
      </c>
      <c r="FC744">
        <v>38.125</v>
      </c>
      <c r="FD744">
        <v>38.687</v>
      </c>
      <c r="FE744">
        <v>38.41862962962963</v>
      </c>
      <c r="FF744">
        <v>1155.53925925926</v>
      </c>
      <c r="FG744">
        <v>39.44</v>
      </c>
      <c r="FH744">
        <v>0</v>
      </c>
      <c r="FI744">
        <v>1761339979.4</v>
      </c>
      <c r="FJ744">
        <v>0</v>
      </c>
      <c r="FK744">
        <v>1350.518076923077</v>
      </c>
      <c r="FL744">
        <v>-1.358974347268915</v>
      </c>
      <c r="FM744">
        <v>-15.37435892832931</v>
      </c>
      <c r="FN744">
        <v>16148.36538461539</v>
      </c>
      <c r="FO744">
        <v>15</v>
      </c>
      <c r="FP744">
        <v>0</v>
      </c>
      <c r="FQ744" t="s">
        <v>439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-34.2399475</v>
      </c>
      <c r="GD744">
        <v>-0.5647103189492533</v>
      </c>
      <c r="GE744">
        <v>0.09295610788834689</v>
      </c>
      <c r="GF744">
        <v>0</v>
      </c>
      <c r="GG744">
        <v>1350.629411764706</v>
      </c>
      <c r="GH744">
        <v>-1.857906795177557</v>
      </c>
      <c r="GI744">
        <v>0.3472830780964954</v>
      </c>
      <c r="GJ744">
        <v>0</v>
      </c>
      <c r="GK744">
        <v>1.995268</v>
      </c>
      <c r="GL744">
        <v>-0.02024555347092376</v>
      </c>
      <c r="GM744">
        <v>0.002555262413138823</v>
      </c>
      <c r="GN744">
        <v>1</v>
      </c>
      <c r="GO744">
        <v>1</v>
      </c>
      <c r="GP744">
        <v>3</v>
      </c>
      <c r="GQ744" t="s">
        <v>446</v>
      </c>
      <c r="GR744">
        <v>3.12941</v>
      </c>
      <c r="GS744">
        <v>2.72754</v>
      </c>
      <c r="GT744">
        <v>0.143458</v>
      </c>
      <c r="GU744">
        <v>0.14807</v>
      </c>
      <c r="GV744">
        <v>0.0812218</v>
      </c>
      <c r="GW744">
        <v>0.0744527</v>
      </c>
      <c r="GX744">
        <v>25716.2</v>
      </c>
      <c r="GY744">
        <v>24837</v>
      </c>
      <c r="GZ744">
        <v>30565.8</v>
      </c>
      <c r="HA744">
        <v>29409.3</v>
      </c>
      <c r="HB744">
        <v>38753.5</v>
      </c>
      <c r="HC744">
        <v>35821.8</v>
      </c>
      <c r="HD744">
        <v>46739.4</v>
      </c>
      <c r="HE744">
        <v>43696.6</v>
      </c>
      <c r="HF744">
        <v>1.8285</v>
      </c>
      <c r="HG744">
        <v>1.81325</v>
      </c>
      <c r="HH744">
        <v>0.050433</v>
      </c>
      <c r="HI744">
        <v>0</v>
      </c>
      <c r="HJ744">
        <v>23.1606</v>
      </c>
      <c r="HK744">
        <v>999.9</v>
      </c>
      <c r="HL744">
        <v>32</v>
      </c>
      <c r="HM744">
        <v>32.9</v>
      </c>
      <c r="HN744">
        <v>17.8532</v>
      </c>
      <c r="HO744">
        <v>63.7112</v>
      </c>
      <c r="HP744">
        <v>19.0625</v>
      </c>
      <c r="HQ744">
        <v>1</v>
      </c>
      <c r="HR744">
        <v>0.147622</v>
      </c>
      <c r="HS744">
        <v>2.46392</v>
      </c>
      <c r="HT744">
        <v>20.1895</v>
      </c>
      <c r="HU744">
        <v>5.22957</v>
      </c>
      <c r="HV744">
        <v>11.974</v>
      </c>
      <c r="HW744">
        <v>4.9697</v>
      </c>
      <c r="HX744">
        <v>3.28975</v>
      </c>
      <c r="HY744">
        <v>9999</v>
      </c>
      <c r="HZ744">
        <v>9999</v>
      </c>
      <c r="IA744">
        <v>9999</v>
      </c>
      <c r="IB744">
        <v>999.9</v>
      </c>
      <c r="IC744">
        <v>4.97293</v>
      </c>
      <c r="ID744">
        <v>1.87745</v>
      </c>
      <c r="IE744">
        <v>1.87553</v>
      </c>
      <c r="IF744">
        <v>1.87837</v>
      </c>
      <c r="IG744">
        <v>1.87504</v>
      </c>
      <c r="IH744">
        <v>1.87866</v>
      </c>
      <c r="II744">
        <v>1.87574</v>
      </c>
      <c r="IJ744">
        <v>1.87689</v>
      </c>
      <c r="IK744">
        <v>0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1.113</v>
      </c>
      <c r="IY744">
        <v>0.1336</v>
      </c>
      <c r="IZ744">
        <v>-0.1194416370607354</v>
      </c>
      <c r="JA744">
        <v>0.002211305909277446</v>
      </c>
      <c r="JB744">
        <v>-1.416678044876584E-06</v>
      </c>
      <c r="JC744">
        <v>5.589822708492042E-10</v>
      </c>
      <c r="JD744">
        <v>-0.0366444106193515</v>
      </c>
      <c r="JE744">
        <v>-0.003883289402147765</v>
      </c>
      <c r="JF744">
        <v>0.001294046794190009</v>
      </c>
      <c r="JG744">
        <v>-2.515066912705432E-05</v>
      </c>
      <c r="JH744">
        <v>14</v>
      </c>
      <c r="JI744">
        <v>2052</v>
      </c>
      <c r="JJ744">
        <v>1</v>
      </c>
      <c r="JK744">
        <v>21</v>
      </c>
      <c r="JL744">
        <v>29355665.7</v>
      </c>
      <c r="JM744">
        <v>29355665.7</v>
      </c>
      <c r="JN744">
        <v>2.0874</v>
      </c>
      <c r="JO744">
        <v>2.54639</v>
      </c>
      <c r="JP744">
        <v>1.39893</v>
      </c>
      <c r="JQ744">
        <v>2.32544</v>
      </c>
      <c r="JR744">
        <v>1.44897</v>
      </c>
      <c r="JS744">
        <v>2.5708</v>
      </c>
      <c r="JT744">
        <v>38.2812</v>
      </c>
      <c r="JU744">
        <v>23.9036</v>
      </c>
      <c r="JV744">
        <v>18</v>
      </c>
      <c r="JW744">
        <v>481.555</v>
      </c>
      <c r="JX744">
        <v>442.228</v>
      </c>
      <c r="JY744">
        <v>20.1383</v>
      </c>
      <c r="JZ744">
        <v>29.0903</v>
      </c>
      <c r="KA744">
        <v>29.9997</v>
      </c>
      <c r="KB744">
        <v>28.8838</v>
      </c>
      <c r="KC744">
        <v>28.9703</v>
      </c>
      <c r="KD744">
        <v>41.9031</v>
      </c>
      <c r="KE744">
        <v>20.5302</v>
      </c>
      <c r="KF744">
        <v>19.0997</v>
      </c>
      <c r="KG744">
        <v>20.1413</v>
      </c>
      <c r="KH744">
        <v>941.29</v>
      </c>
      <c r="KI744">
        <v>14.3779</v>
      </c>
      <c r="KJ744">
        <v>101.024</v>
      </c>
      <c r="KK744">
        <v>100.513</v>
      </c>
    </row>
    <row r="745" spans="1:297">
      <c r="A745">
        <v>729</v>
      </c>
      <c r="B745">
        <v>1761339948.5</v>
      </c>
      <c r="C745">
        <v>11907.90000009537</v>
      </c>
      <c r="D745" t="s">
        <v>1908</v>
      </c>
      <c r="E745" t="s">
        <v>1909</v>
      </c>
      <c r="F745">
        <v>5</v>
      </c>
      <c r="G745" t="s">
        <v>1797</v>
      </c>
      <c r="H745" t="s">
        <v>436</v>
      </c>
      <c r="I745">
        <v>1761339940.714286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938.4119931630119</v>
      </c>
      <c r="AK745">
        <v>913.7905636363636</v>
      </c>
      <c r="AL745">
        <v>3.422479870073558</v>
      </c>
      <c r="AM745">
        <v>65.49498969428507</v>
      </c>
      <c r="AN745">
        <f>(AP745 - AO745 + DY745*1E3/(8.314*(EA745+273.15)) * AR745/DX745 * AQ745) * DX745/(100*DL745) * 1000/(1000 - AP745)</f>
        <v>0</v>
      </c>
      <c r="AO745">
        <v>14.37107745985821</v>
      </c>
      <c r="AP745">
        <v>16.35484969696969</v>
      </c>
      <c r="AQ745">
        <v>-2.248452384703893E-06</v>
      </c>
      <c r="AR745">
        <v>115.5290524794666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1761339940.714286</v>
      </c>
      <c r="DR745">
        <v>874.4593571428571</v>
      </c>
      <c r="DS745">
        <v>908.8141428571427</v>
      </c>
      <c r="DT745">
        <v>16.36314285714285</v>
      </c>
      <c r="DU745">
        <v>14.37206071428571</v>
      </c>
      <c r="DV745">
        <v>873.3557499999999</v>
      </c>
      <c r="DW745">
        <v>16.22946785714286</v>
      </c>
      <c r="DX745">
        <v>500.0276785714286</v>
      </c>
      <c r="DY745">
        <v>90.047</v>
      </c>
      <c r="DZ745">
        <v>0.04932318214285714</v>
      </c>
      <c r="EA745">
        <v>23.75711428571429</v>
      </c>
      <c r="EB745">
        <v>23.98990714285714</v>
      </c>
      <c r="EC745">
        <v>999.9000000000002</v>
      </c>
      <c r="ED745">
        <v>0</v>
      </c>
      <c r="EE745">
        <v>0</v>
      </c>
      <c r="EF745">
        <v>10005.15714285714</v>
      </c>
      <c r="EG745">
        <v>0</v>
      </c>
      <c r="EH745">
        <v>1125.844642857143</v>
      </c>
      <c r="EI745">
        <v>-34.35478928571429</v>
      </c>
      <c r="EJ745">
        <v>889.0061428571429</v>
      </c>
      <c r="EK745">
        <v>922.0660357142858</v>
      </c>
      <c r="EL745">
        <v>1.9910825</v>
      </c>
      <c r="EM745">
        <v>908.8141428571427</v>
      </c>
      <c r="EN745">
        <v>14.37206071428571</v>
      </c>
      <c r="EO745">
        <v>1.4734525</v>
      </c>
      <c r="EP745">
        <v>1.294160357142857</v>
      </c>
      <c r="EQ745">
        <v>12.69542142857143</v>
      </c>
      <c r="ER745">
        <v>10.73120714285714</v>
      </c>
      <c r="ES745">
        <v>1199.990714285714</v>
      </c>
      <c r="ET745">
        <v>0.9669942857142856</v>
      </c>
      <c r="EU745">
        <v>0.03300540714285714</v>
      </c>
      <c r="EV745">
        <v>0</v>
      </c>
      <c r="EW745">
        <v>1350.422857142857</v>
      </c>
      <c r="EX745">
        <v>5.000560000000001</v>
      </c>
      <c r="EY745">
        <v>16146.36428571428</v>
      </c>
      <c r="EZ745">
        <v>10316.72142857143</v>
      </c>
      <c r="FA745">
        <v>37.375</v>
      </c>
      <c r="FB745">
        <v>39.6405</v>
      </c>
      <c r="FC745">
        <v>38.125</v>
      </c>
      <c r="FD745">
        <v>38.687</v>
      </c>
      <c r="FE745">
        <v>38.39935714285713</v>
      </c>
      <c r="FF745">
        <v>1155.550714285714</v>
      </c>
      <c r="FG745">
        <v>39.44</v>
      </c>
      <c r="FH745">
        <v>0</v>
      </c>
      <c r="FI745">
        <v>1761339984.8</v>
      </c>
      <c r="FJ745">
        <v>0</v>
      </c>
      <c r="FK745">
        <v>1350.3804</v>
      </c>
      <c r="FL745">
        <v>-1.959999976712467</v>
      </c>
      <c r="FM745">
        <v>-19.71538460657751</v>
      </c>
      <c r="FN745">
        <v>16146.736</v>
      </c>
      <c r="FO745">
        <v>15</v>
      </c>
      <c r="FP745">
        <v>0</v>
      </c>
      <c r="FQ745" t="s">
        <v>439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-34.32743170731707</v>
      </c>
      <c r="GD745">
        <v>-1.049073867595797</v>
      </c>
      <c r="GE745">
        <v>0.1253228463765259</v>
      </c>
      <c r="GF745">
        <v>0</v>
      </c>
      <c r="GG745">
        <v>1350.45</v>
      </c>
      <c r="GH745">
        <v>-1.554774625918525</v>
      </c>
      <c r="GI745">
        <v>0.2954856421315143</v>
      </c>
      <c r="GJ745">
        <v>0</v>
      </c>
      <c r="GK745">
        <v>1.993025121951219</v>
      </c>
      <c r="GL745">
        <v>-0.03913296167247337</v>
      </c>
      <c r="GM745">
        <v>0.004010473557556467</v>
      </c>
      <c r="GN745">
        <v>1</v>
      </c>
      <c r="GO745">
        <v>1</v>
      </c>
      <c r="GP745">
        <v>3</v>
      </c>
      <c r="GQ745" t="s">
        <v>446</v>
      </c>
      <c r="GR745">
        <v>3.12951</v>
      </c>
      <c r="GS745">
        <v>2.72694</v>
      </c>
      <c r="GT745">
        <v>0.145226</v>
      </c>
      <c r="GU745">
        <v>0.149825</v>
      </c>
      <c r="GV745">
        <v>0.0811952</v>
      </c>
      <c r="GW745">
        <v>0.07444199999999999</v>
      </c>
      <c r="GX745">
        <v>25663.7</v>
      </c>
      <c r="GY745">
        <v>24786</v>
      </c>
      <c r="GZ745">
        <v>30566.5</v>
      </c>
      <c r="HA745">
        <v>29409.5</v>
      </c>
      <c r="HB745">
        <v>38755.5</v>
      </c>
      <c r="HC745">
        <v>35822.3</v>
      </c>
      <c r="HD745">
        <v>46740.3</v>
      </c>
      <c r="HE745">
        <v>43696.5</v>
      </c>
      <c r="HF745">
        <v>1.82882</v>
      </c>
      <c r="HG745">
        <v>1.81305</v>
      </c>
      <c r="HH745">
        <v>0.0508949</v>
      </c>
      <c r="HI745">
        <v>0</v>
      </c>
      <c r="HJ745">
        <v>23.1581</v>
      </c>
      <c r="HK745">
        <v>999.9</v>
      </c>
      <c r="HL745">
        <v>32</v>
      </c>
      <c r="HM745">
        <v>32.9</v>
      </c>
      <c r="HN745">
        <v>17.8521</v>
      </c>
      <c r="HO745">
        <v>63.1212</v>
      </c>
      <c r="HP745">
        <v>19.0425</v>
      </c>
      <c r="HQ745">
        <v>1</v>
      </c>
      <c r="HR745">
        <v>0.147358</v>
      </c>
      <c r="HS745">
        <v>2.46622</v>
      </c>
      <c r="HT745">
        <v>20.1896</v>
      </c>
      <c r="HU745">
        <v>5.22957</v>
      </c>
      <c r="HV745">
        <v>11.974</v>
      </c>
      <c r="HW745">
        <v>4.96965</v>
      </c>
      <c r="HX745">
        <v>3.28993</v>
      </c>
      <c r="HY745">
        <v>9999</v>
      </c>
      <c r="HZ745">
        <v>9999</v>
      </c>
      <c r="IA745">
        <v>9999</v>
      </c>
      <c r="IB745">
        <v>999.9</v>
      </c>
      <c r="IC745">
        <v>4.97295</v>
      </c>
      <c r="ID745">
        <v>1.87744</v>
      </c>
      <c r="IE745">
        <v>1.87551</v>
      </c>
      <c r="IF745">
        <v>1.87836</v>
      </c>
      <c r="IG745">
        <v>1.87503</v>
      </c>
      <c r="IH745">
        <v>1.87864</v>
      </c>
      <c r="II745">
        <v>1.87572</v>
      </c>
      <c r="IJ745">
        <v>1.87691</v>
      </c>
      <c r="IK745">
        <v>0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1.13</v>
      </c>
      <c r="IY745">
        <v>0.1335</v>
      </c>
      <c r="IZ745">
        <v>-0.1194416370607354</v>
      </c>
      <c r="JA745">
        <v>0.002211305909277446</v>
      </c>
      <c r="JB745">
        <v>-1.416678044876584E-06</v>
      </c>
      <c r="JC745">
        <v>5.589822708492042E-10</v>
      </c>
      <c r="JD745">
        <v>-0.0366444106193515</v>
      </c>
      <c r="JE745">
        <v>-0.003883289402147765</v>
      </c>
      <c r="JF745">
        <v>0.001294046794190009</v>
      </c>
      <c r="JG745">
        <v>-2.515066912705432E-05</v>
      </c>
      <c r="JH745">
        <v>14</v>
      </c>
      <c r="JI745">
        <v>2052</v>
      </c>
      <c r="JJ745">
        <v>1</v>
      </c>
      <c r="JK745">
        <v>21</v>
      </c>
      <c r="JL745">
        <v>29355665.8</v>
      </c>
      <c r="JM745">
        <v>29355665.8</v>
      </c>
      <c r="JN745">
        <v>2.11914</v>
      </c>
      <c r="JO745">
        <v>2.55005</v>
      </c>
      <c r="JP745">
        <v>1.39893</v>
      </c>
      <c r="JQ745">
        <v>2.32544</v>
      </c>
      <c r="JR745">
        <v>1.44897</v>
      </c>
      <c r="JS745">
        <v>2.53296</v>
      </c>
      <c r="JT745">
        <v>38.2812</v>
      </c>
      <c r="JU745">
        <v>23.8949</v>
      </c>
      <c r="JV745">
        <v>18</v>
      </c>
      <c r="JW745">
        <v>481.714</v>
      </c>
      <c r="JX745">
        <v>442.072</v>
      </c>
      <c r="JY745">
        <v>20.1468</v>
      </c>
      <c r="JZ745">
        <v>29.0858</v>
      </c>
      <c r="KA745">
        <v>29.9997</v>
      </c>
      <c r="KB745">
        <v>28.8807</v>
      </c>
      <c r="KC745">
        <v>28.966</v>
      </c>
      <c r="KD745">
        <v>42.4695</v>
      </c>
      <c r="KE745">
        <v>20.5302</v>
      </c>
      <c r="KF745">
        <v>19.0997</v>
      </c>
      <c r="KG745">
        <v>20.1479</v>
      </c>
      <c r="KH745">
        <v>954.648</v>
      </c>
      <c r="KI745">
        <v>14.3779</v>
      </c>
      <c r="KJ745">
        <v>101.026</v>
      </c>
      <c r="KK745">
        <v>100.513</v>
      </c>
    </row>
    <row r="746" spans="1:297">
      <c r="A746">
        <v>730</v>
      </c>
      <c r="B746">
        <v>1761339953.5</v>
      </c>
      <c r="C746">
        <v>11912.90000009537</v>
      </c>
      <c r="D746" t="s">
        <v>1910</v>
      </c>
      <c r="E746" t="s">
        <v>1911</v>
      </c>
      <c r="F746">
        <v>5</v>
      </c>
      <c r="G746" t="s">
        <v>1797</v>
      </c>
      <c r="H746" t="s">
        <v>436</v>
      </c>
      <c r="I746">
        <v>1761339946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955.4239093652366</v>
      </c>
      <c r="AK746">
        <v>930.6951212121209</v>
      </c>
      <c r="AL746">
        <v>3.37069255728413</v>
      </c>
      <c r="AM746">
        <v>65.49498969428507</v>
      </c>
      <c r="AN746">
        <f>(AP746 - AO746 + DY746*1E3/(8.314*(EA746+273.15)) * AR746/DX746 * AQ746) * DX746/(100*DL746) * 1000/(1000 - AP746)</f>
        <v>0</v>
      </c>
      <c r="AO746">
        <v>14.36945621044218</v>
      </c>
      <c r="AP746">
        <v>16.34761818181818</v>
      </c>
      <c r="AQ746">
        <v>-2.307990176486756E-06</v>
      </c>
      <c r="AR746">
        <v>115.5290524794666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1761339946</v>
      </c>
      <c r="DR746">
        <v>892.1053703703702</v>
      </c>
      <c r="DS746">
        <v>926.5793333333334</v>
      </c>
      <c r="DT746">
        <v>16.35742222222222</v>
      </c>
      <c r="DU746">
        <v>14.37055925925926</v>
      </c>
      <c r="DV746">
        <v>890.9838518518518</v>
      </c>
      <c r="DW746">
        <v>16.22384444444444</v>
      </c>
      <c r="DX746">
        <v>500.0052592592593</v>
      </c>
      <c r="DY746">
        <v>90.04520370370372</v>
      </c>
      <c r="DZ746">
        <v>0.04930088148148148</v>
      </c>
      <c r="EA746">
        <v>23.75722222222223</v>
      </c>
      <c r="EB746">
        <v>23.99075925925927</v>
      </c>
      <c r="EC746">
        <v>999.9000000000001</v>
      </c>
      <c r="ED746">
        <v>0</v>
      </c>
      <c r="EE746">
        <v>0</v>
      </c>
      <c r="EF746">
        <v>9996.594444444445</v>
      </c>
      <c r="EG746">
        <v>0</v>
      </c>
      <c r="EH746">
        <v>1125.857037037037</v>
      </c>
      <c r="EI746">
        <v>-34.47389999999999</v>
      </c>
      <c r="EJ746">
        <v>906.9404814814815</v>
      </c>
      <c r="EK746">
        <v>940.088851851852</v>
      </c>
      <c r="EL746">
        <v>1.98686</v>
      </c>
      <c r="EM746">
        <v>926.5793333333334</v>
      </c>
      <c r="EN746">
        <v>14.37055925925926</v>
      </c>
      <c r="EO746">
        <v>1.472907777777778</v>
      </c>
      <c r="EP746">
        <v>1.293998888888889</v>
      </c>
      <c r="EQ746">
        <v>12.68977037037037</v>
      </c>
      <c r="ER746">
        <v>10.72933703703704</v>
      </c>
      <c r="ES746">
        <v>1200.015925925926</v>
      </c>
      <c r="ET746">
        <v>0.9669949999999999</v>
      </c>
      <c r="EU746">
        <v>0.03300473333333333</v>
      </c>
      <c r="EV746">
        <v>0</v>
      </c>
      <c r="EW746">
        <v>1350.232592592592</v>
      </c>
      <c r="EX746">
        <v>5.000560000000001</v>
      </c>
      <c r="EY746">
        <v>16144.71111111111</v>
      </c>
      <c r="EZ746">
        <v>10316.92962962963</v>
      </c>
      <c r="FA746">
        <v>37.375</v>
      </c>
      <c r="FB746">
        <v>39.625</v>
      </c>
      <c r="FC746">
        <v>38.125</v>
      </c>
      <c r="FD746">
        <v>38.687</v>
      </c>
      <c r="FE746">
        <v>38.37729629629629</v>
      </c>
      <c r="FF746">
        <v>1155.575925925926</v>
      </c>
      <c r="FG746">
        <v>39.44</v>
      </c>
      <c r="FH746">
        <v>0</v>
      </c>
      <c r="FI746">
        <v>1761339989.6</v>
      </c>
      <c r="FJ746">
        <v>0</v>
      </c>
      <c r="FK746">
        <v>1350.2216</v>
      </c>
      <c r="FL746">
        <v>-2.339999991440705</v>
      </c>
      <c r="FM746">
        <v>-28.32307680603851</v>
      </c>
      <c r="FN746">
        <v>16144.648</v>
      </c>
      <c r="FO746">
        <v>15</v>
      </c>
      <c r="FP746">
        <v>0</v>
      </c>
      <c r="FQ746" t="s">
        <v>439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-34.39930731707317</v>
      </c>
      <c r="GD746">
        <v>-1.351049477351897</v>
      </c>
      <c r="GE746">
        <v>0.143841751444619</v>
      </c>
      <c r="GF746">
        <v>0</v>
      </c>
      <c r="GG746">
        <v>1350.285588235294</v>
      </c>
      <c r="GH746">
        <v>-1.669518706062095</v>
      </c>
      <c r="GI746">
        <v>0.3063849095545703</v>
      </c>
      <c r="GJ746">
        <v>0</v>
      </c>
      <c r="GK746">
        <v>1.988961951219512</v>
      </c>
      <c r="GL746">
        <v>-0.04826425087107654</v>
      </c>
      <c r="GM746">
        <v>0.004931203889771596</v>
      </c>
      <c r="GN746">
        <v>1</v>
      </c>
      <c r="GO746">
        <v>1</v>
      </c>
      <c r="GP746">
        <v>3</v>
      </c>
      <c r="GQ746" t="s">
        <v>446</v>
      </c>
      <c r="GR746">
        <v>3.1293</v>
      </c>
      <c r="GS746">
        <v>2.7266</v>
      </c>
      <c r="GT746">
        <v>0.146958</v>
      </c>
      <c r="GU746">
        <v>0.151548</v>
      </c>
      <c r="GV746">
        <v>0.08116719999999999</v>
      </c>
      <c r="GW746">
        <v>0.0744408</v>
      </c>
      <c r="GX746">
        <v>25611.4</v>
      </c>
      <c r="GY746">
        <v>24735.6</v>
      </c>
      <c r="GZ746">
        <v>30566.2</v>
      </c>
      <c r="HA746">
        <v>29409.4</v>
      </c>
      <c r="HB746">
        <v>38756.6</v>
      </c>
      <c r="HC746">
        <v>35822.5</v>
      </c>
      <c r="HD746">
        <v>46740</v>
      </c>
      <c r="HE746">
        <v>43696.5</v>
      </c>
      <c r="HF746">
        <v>1.82825</v>
      </c>
      <c r="HG746">
        <v>1.81373</v>
      </c>
      <c r="HH746">
        <v>0.0504181</v>
      </c>
      <c r="HI746">
        <v>0</v>
      </c>
      <c r="HJ746">
        <v>23.1552</v>
      </c>
      <c r="HK746">
        <v>999.9</v>
      </c>
      <c r="HL746">
        <v>32</v>
      </c>
      <c r="HM746">
        <v>32.9</v>
      </c>
      <c r="HN746">
        <v>17.855</v>
      </c>
      <c r="HO746">
        <v>63.3112</v>
      </c>
      <c r="HP746">
        <v>19.1266</v>
      </c>
      <c r="HQ746">
        <v>1</v>
      </c>
      <c r="HR746">
        <v>0.146837</v>
      </c>
      <c r="HS746">
        <v>2.4695</v>
      </c>
      <c r="HT746">
        <v>20.1895</v>
      </c>
      <c r="HU746">
        <v>5.22852</v>
      </c>
      <c r="HV746">
        <v>11.974</v>
      </c>
      <c r="HW746">
        <v>4.9696</v>
      </c>
      <c r="HX746">
        <v>3.2896</v>
      </c>
      <c r="HY746">
        <v>9999</v>
      </c>
      <c r="HZ746">
        <v>9999</v>
      </c>
      <c r="IA746">
        <v>9999</v>
      </c>
      <c r="IB746">
        <v>999.9</v>
      </c>
      <c r="IC746">
        <v>4.97295</v>
      </c>
      <c r="ID746">
        <v>1.87744</v>
      </c>
      <c r="IE746">
        <v>1.8755</v>
      </c>
      <c r="IF746">
        <v>1.87836</v>
      </c>
      <c r="IG746">
        <v>1.87502</v>
      </c>
      <c r="IH746">
        <v>1.87862</v>
      </c>
      <c r="II746">
        <v>1.87571</v>
      </c>
      <c r="IJ746">
        <v>1.87687</v>
      </c>
      <c r="IK746">
        <v>0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1.147</v>
      </c>
      <c r="IY746">
        <v>0.1334</v>
      </c>
      <c r="IZ746">
        <v>-0.1194416370607354</v>
      </c>
      <c r="JA746">
        <v>0.002211305909277446</v>
      </c>
      <c r="JB746">
        <v>-1.416678044876584E-06</v>
      </c>
      <c r="JC746">
        <v>5.589822708492042E-10</v>
      </c>
      <c r="JD746">
        <v>-0.0366444106193515</v>
      </c>
      <c r="JE746">
        <v>-0.003883289402147765</v>
      </c>
      <c r="JF746">
        <v>0.001294046794190009</v>
      </c>
      <c r="JG746">
        <v>-2.515066912705432E-05</v>
      </c>
      <c r="JH746">
        <v>14</v>
      </c>
      <c r="JI746">
        <v>2052</v>
      </c>
      <c r="JJ746">
        <v>1</v>
      </c>
      <c r="JK746">
        <v>21</v>
      </c>
      <c r="JL746">
        <v>29355665.9</v>
      </c>
      <c r="JM746">
        <v>29355665.9</v>
      </c>
      <c r="JN746">
        <v>2.14722</v>
      </c>
      <c r="JO746">
        <v>2.54883</v>
      </c>
      <c r="JP746">
        <v>1.39893</v>
      </c>
      <c r="JQ746">
        <v>2.32422</v>
      </c>
      <c r="JR746">
        <v>1.44897</v>
      </c>
      <c r="JS746">
        <v>2.50854</v>
      </c>
      <c r="JT746">
        <v>38.3056</v>
      </c>
      <c r="JU746">
        <v>23.8774</v>
      </c>
      <c r="JV746">
        <v>18</v>
      </c>
      <c r="JW746">
        <v>481.369</v>
      </c>
      <c r="JX746">
        <v>442.46</v>
      </c>
      <c r="JY746">
        <v>20.1516</v>
      </c>
      <c r="JZ746">
        <v>29.0815</v>
      </c>
      <c r="KA746">
        <v>29.9998</v>
      </c>
      <c r="KB746">
        <v>28.8763</v>
      </c>
      <c r="KC746">
        <v>28.9617</v>
      </c>
      <c r="KD746">
        <v>43.0935</v>
      </c>
      <c r="KE746">
        <v>20.5302</v>
      </c>
      <c r="KF746">
        <v>19.0997</v>
      </c>
      <c r="KG746">
        <v>20.1515</v>
      </c>
      <c r="KH746">
        <v>974.684</v>
      </c>
      <c r="KI746">
        <v>14.3779</v>
      </c>
      <c r="KJ746">
        <v>101.025</v>
      </c>
      <c r="KK746">
        <v>100.513</v>
      </c>
    </row>
    <row r="747" spans="1:297">
      <c r="A747">
        <v>731</v>
      </c>
      <c r="B747">
        <v>1761339958.5</v>
      </c>
      <c r="C747">
        <v>11917.90000009537</v>
      </c>
      <c r="D747" t="s">
        <v>1912</v>
      </c>
      <c r="E747" t="s">
        <v>1913</v>
      </c>
      <c r="F747">
        <v>5</v>
      </c>
      <c r="G747" t="s">
        <v>1797</v>
      </c>
      <c r="H747" t="s">
        <v>436</v>
      </c>
      <c r="I747">
        <v>1761339950.714286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972.4580832462659</v>
      </c>
      <c r="AK747">
        <v>947.6744969696966</v>
      </c>
      <c r="AL747">
        <v>3.398053374302544</v>
      </c>
      <c r="AM747">
        <v>65.49498969428507</v>
      </c>
      <c r="AN747">
        <f>(AP747 - AO747 + DY747*1E3/(8.314*(EA747+273.15)) * AR747/DX747 * AQ747) * DX747/(100*DL747) * 1000/(1000 - AP747)</f>
        <v>0</v>
      </c>
      <c r="AO747">
        <v>14.36809797850286</v>
      </c>
      <c r="AP747">
        <v>16.33861757575758</v>
      </c>
      <c r="AQ747">
        <v>-2.338343201307281E-06</v>
      </c>
      <c r="AR747">
        <v>115.5290524794666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1761339950.714286</v>
      </c>
      <c r="DR747">
        <v>907.8650714285715</v>
      </c>
      <c r="DS747">
        <v>942.4147857142856</v>
      </c>
      <c r="DT747">
        <v>16.35088928571428</v>
      </c>
      <c r="DU747">
        <v>14.36946428571428</v>
      </c>
      <c r="DV747">
        <v>906.7274642857143</v>
      </c>
      <c r="DW747">
        <v>16.21743214285714</v>
      </c>
      <c r="DX747">
        <v>500</v>
      </c>
      <c r="DY747">
        <v>90.04335357142858</v>
      </c>
      <c r="DZ747">
        <v>0.04923518928571429</v>
      </c>
      <c r="EA747">
        <v>23.75716785714286</v>
      </c>
      <c r="EB747">
        <v>23.989575</v>
      </c>
      <c r="EC747">
        <v>999.9000000000002</v>
      </c>
      <c r="ED747">
        <v>0</v>
      </c>
      <c r="EE747">
        <v>0</v>
      </c>
      <c r="EF747">
        <v>9998.145357142857</v>
      </c>
      <c r="EG747">
        <v>0</v>
      </c>
      <c r="EH747">
        <v>1125.869285714286</v>
      </c>
      <c r="EI747">
        <v>-34.54971785714285</v>
      </c>
      <c r="EJ747">
        <v>922.9560714285714</v>
      </c>
      <c r="EK747">
        <v>956.1541428571427</v>
      </c>
      <c r="EL747">
        <v>1.981428571428572</v>
      </c>
      <c r="EM747">
        <v>942.4147857142856</v>
      </c>
      <c r="EN747">
        <v>14.36946428571428</v>
      </c>
      <c r="EO747">
        <v>1.472288571428571</v>
      </c>
      <c r="EP747">
        <v>1.293872857142857</v>
      </c>
      <c r="EQ747">
        <v>12.68336428571429</v>
      </c>
      <c r="ER747">
        <v>10.72788214285714</v>
      </c>
      <c r="ES747">
        <v>1200.035</v>
      </c>
      <c r="ET747">
        <v>0.9669955714285715</v>
      </c>
      <c r="EU747">
        <v>0.03300419285714286</v>
      </c>
      <c r="EV747">
        <v>0</v>
      </c>
      <c r="EW747">
        <v>1350.026785714286</v>
      </c>
      <c r="EX747">
        <v>5.000560000000001</v>
      </c>
      <c r="EY747">
        <v>16143.03214285714</v>
      </c>
      <c r="EZ747">
        <v>10317.11071428571</v>
      </c>
      <c r="FA747">
        <v>37.375</v>
      </c>
      <c r="FB747">
        <v>39.625</v>
      </c>
      <c r="FC747">
        <v>38.125</v>
      </c>
      <c r="FD747">
        <v>38.67814285714286</v>
      </c>
      <c r="FE747">
        <v>38.375</v>
      </c>
      <c r="FF747">
        <v>1155.595</v>
      </c>
      <c r="FG747">
        <v>39.44</v>
      </c>
      <c r="FH747">
        <v>0</v>
      </c>
      <c r="FI747">
        <v>1761339994.4</v>
      </c>
      <c r="FJ747">
        <v>0</v>
      </c>
      <c r="FK747">
        <v>1350.0164</v>
      </c>
      <c r="FL747">
        <v>-2.65307690127044</v>
      </c>
      <c r="FM747">
        <v>-18.88461523760343</v>
      </c>
      <c r="FN747">
        <v>16142.844</v>
      </c>
      <c r="FO747">
        <v>15</v>
      </c>
      <c r="FP747">
        <v>0</v>
      </c>
      <c r="FQ747" t="s">
        <v>439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-34.4983025</v>
      </c>
      <c r="GD747">
        <v>-1.049411257035566</v>
      </c>
      <c r="GE747">
        <v>0.117894199364303</v>
      </c>
      <c r="GF747">
        <v>0</v>
      </c>
      <c r="GG747">
        <v>1350.164411764706</v>
      </c>
      <c r="GH747">
        <v>-2.575248272854911</v>
      </c>
      <c r="GI747">
        <v>0.3374488299027914</v>
      </c>
      <c r="GJ747">
        <v>0</v>
      </c>
      <c r="GK747">
        <v>1.9846</v>
      </c>
      <c r="GL747">
        <v>-0.06744945590994911</v>
      </c>
      <c r="GM747">
        <v>0.006551430759765385</v>
      </c>
      <c r="GN747">
        <v>1</v>
      </c>
      <c r="GO747">
        <v>1</v>
      </c>
      <c r="GP747">
        <v>3</v>
      </c>
      <c r="GQ747" t="s">
        <v>446</v>
      </c>
      <c r="GR747">
        <v>3.12944</v>
      </c>
      <c r="GS747">
        <v>2.7271</v>
      </c>
      <c r="GT747">
        <v>0.148685</v>
      </c>
      <c r="GU747">
        <v>0.153237</v>
      </c>
      <c r="GV747">
        <v>0.0811384</v>
      </c>
      <c r="GW747">
        <v>0.0744369</v>
      </c>
      <c r="GX747">
        <v>25559.9</v>
      </c>
      <c r="GY747">
        <v>24686.6</v>
      </c>
      <c r="GZ747">
        <v>30566.6</v>
      </c>
      <c r="HA747">
        <v>29409.7</v>
      </c>
      <c r="HB747">
        <v>38758.5</v>
      </c>
      <c r="HC747">
        <v>35823.2</v>
      </c>
      <c r="HD747">
        <v>46740.7</v>
      </c>
      <c r="HE747">
        <v>43697</v>
      </c>
      <c r="HF747">
        <v>1.82873</v>
      </c>
      <c r="HG747">
        <v>1.81327</v>
      </c>
      <c r="HH747">
        <v>0.050284</v>
      </c>
      <c r="HI747">
        <v>0</v>
      </c>
      <c r="HJ747">
        <v>23.1528</v>
      </c>
      <c r="HK747">
        <v>999.9</v>
      </c>
      <c r="HL747">
        <v>32</v>
      </c>
      <c r="HM747">
        <v>32.9</v>
      </c>
      <c r="HN747">
        <v>17.8546</v>
      </c>
      <c r="HO747">
        <v>63.2012</v>
      </c>
      <c r="HP747">
        <v>19.1506</v>
      </c>
      <c r="HQ747">
        <v>1</v>
      </c>
      <c r="HR747">
        <v>0.146529</v>
      </c>
      <c r="HS747">
        <v>2.44983</v>
      </c>
      <c r="HT747">
        <v>20.1898</v>
      </c>
      <c r="HU747">
        <v>5.22852</v>
      </c>
      <c r="HV747">
        <v>11.9742</v>
      </c>
      <c r="HW747">
        <v>4.96965</v>
      </c>
      <c r="HX747">
        <v>3.28968</v>
      </c>
      <c r="HY747">
        <v>9999</v>
      </c>
      <c r="HZ747">
        <v>9999</v>
      </c>
      <c r="IA747">
        <v>9999</v>
      </c>
      <c r="IB747">
        <v>999.9</v>
      </c>
      <c r="IC747">
        <v>4.97298</v>
      </c>
      <c r="ID747">
        <v>1.87744</v>
      </c>
      <c r="IE747">
        <v>1.87551</v>
      </c>
      <c r="IF747">
        <v>1.87836</v>
      </c>
      <c r="IG747">
        <v>1.87503</v>
      </c>
      <c r="IH747">
        <v>1.87865</v>
      </c>
      <c r="II747">
        <v>1.87568</v>
      </c>
      <c r="IJ747">
        <v>1.87689</v>
      </c>
      <c r="IK747">
        <v>0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1.165</v>
      </c>
      <c r="IY747">
        <v>0.1333</v>
      </c>
      <c r="IZ747">
        <v>-0.1194416370607354</v>
      </c>
      <c r="JA747">
        <v>0.002211305909277446</v>
      </c>
      <c r="JB747">
        <v>-1.416678044876584E-06</v>
      </c>
      <c r="JC747">
        <v>5.589822708492042E-10</v>
      </c>
      <c r="JD747">
        <v>-0.0366444106193515</v>
      </c>
      <c r="JE747">
        <v>-0.003883289402147765</v>
      </c>
      <c r="JF747">
        <v>0.001294046794190009</v>
      </c>
      <c r="JG747">
        <v>-2.515066912705432E-05</v>
      </c>
      <c r="JH747">
        <v>14</v>
      </c>
      <c r="JI747">
        <v>2052</v>
      </c>
      <c r="JJ747">
        <v>1</v>
      </c>
      <c r="JK747">
        <v>21</v>
      </c>
      <c r="JL747">
        <v>29355666</v>
      </c>
      <c r="JM747">
        <v>29355666</v>
      </c>
      <c r="JN747">
        <v>2.17896</v>
      </c>
      <c r="JO747">
        <v>2.54517</v>
      </c>
      <c r="JP747">
        <v>1.39893</v>
      </c>
      <c r="JQ747">
        <v>2.32422</v>
      </c>
      <c r="JR747">
        <v>1.44897</v>
      </c>
      <c r="JS747">
        <v>2.47559</v>
      </c>
      <c r="JT747">
        <v>38.3056</v>
      </c>
      <c r="JU747">
        <v>23.8949</v>
      </c>
      <c r="JV747">
        <v>18</v>
      </c>
      <c r="JW747">
        <v>481.606</v>
      </c>
      <c r="JX747">
        <v>442.157</v>
      </c>
      <c r="JY747">
        <v>20.1584</v>
      </c>
      <c r="JZ747">
        <v>29.0771</v>
      </c>
      <c r="KA747">
        <v>29.9997</v>
      </c>
      <c r="KB747">
        <v>28.8725</v>
      </c>
      <c r="KC747">
        <v>28.9586</v>
      </c>
      <c r="KD747">
        <v>43.6653</v>
      </c>
      <c r="KE747">
        <v>20.5302</v>
      </c>
      <c r="KF747">
        <v>19.0997</v>
      </c>
      <c r="KG747">
        <v>20.1608</v>
      </c>
      <c r="KH747">
        <v>988.0410000000001</v>
      </c>
      <c r="KI747">
        <v>14.3779</v>
      </c>
      <c r="KJ747">
        <v>101.027</v>
      </c>
      <c r="KK747">
        <v>100.514</v>
      </c>
    </row>
    <row r="748" spans="1:297">
      <c r="A748">
        <v>732</v>
      </c>
      <c r="B748">
        <v>1761339963.5</v>
      </c>
      <c r="C748">
        <v>11922.90000009537</v>
      </c>
      <c r="D748" t="s">
        <v>1914</v>
      </c>
      <c r="E748" t="s">
        <v>1915</v>
      </c>
      <c r="F748">
        <v>5</v>
      </c>
      <c r="G748" t="s">
        <v>1797</v>
      </c>
      <c r="H748" t="s">
        <v>436</v>
      </c>
      <c r="I748">
        <v>1761339956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989.3360891044991</v>
      </c>
      <c r="AK748">
        <v>964.5471939393937</v>
      </c>
      <c r="AL748">
        <v>3.390059924486783</v>
      </c>
      <c r="AM748">
        <v>65.49498969428507</v>
      </c>
      <c r="AN748">
        <f>(AP748 - AO748 + DY748*1E3/(8.314*(EA748+273.15)) * AR748/DX748 * AQ748) * DX748/(100*DL748) * 1000/(1000 - AP748)</f>
        <v>0</v>
      </c>
      <c r="AO748">
        <v>14.3665446138427</v>
      </c>
      <c r="AP748">
        <v>16.3315303030303</v>
      </c>
      <c r="AQ748">
        <v>-1.78462772547564E-06</v>
      </c>
      <c r="AR748">
        <v>115.5290524794666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1761339956</v>
      </c>
      <c r="DR748">
        <v>925.4835185185185</v>
      </c>
      <c r="DS748">
        <v>960.1022222222223</v>
      </c>
      <c r="DT748">
        <v>16.34275555555556</v>
      </c>
      <c r="DU748">
        <v>14.36794074074074</v>
      </c>
      <c r="DV748">
        <v>924.3279629629629</v>
      </c>
      <c r="DW748">
        <v>16.20944444444445</v>
      </c>
      <c r="DX748">
        <v>499.9874814814815</v>
      </c>
      <c r="DY748">
        <v>90.04286296296296</v>
      </c>
      <c r="DZ748">
        <v>0.04911198518518519</v>
      </c>
      <c r="EA748">
        <v>23.75698888888889</v>
      </c>
      <c r="EB748">
        <v>23.98559259259259</v>
      </c>
      <c r="EC748">
        <v>999.9000000000001</v>
      </c>
      <c r="ED748">
        <v>0</v>
      </c>
      <c r="EE748">
        <v>0</v>
      </c>
      <c r="EF748">
        <v>9992.080000000002</v>
      </c>
      <c r="EG748">
        <v>0</v>
      </c>
      <c r="EH748">
        <v>1125.880740740741</v>
      </c>
      <c r="EI748">
        <v>-34.61867037037037</v>
      </c>
      <c r="EJ748">
        <v>940.8596296296296</v>
      </c>
      <c r="EK748">
        <v>974.0980000000002</v>
      </c>
      <c r="EL748">
        <v>1.974806296296296</v>
      </c>
      <c r="EM748">
        <v>960.1022222222223</v>
      </c>
      <c r="EN748">
        <v>14.36794074074074</v>
      </c>
      <c r="EO748">
        <v>1.471547777777778</v>
      </c>
      <c r="EP748">
        <v>1.29372962962963</v>
      </c>
      <c r="EQ748">
        <v>12.67568888888889</v>
      </c>
      <c r="ER748">
        <v>10.72621851851852</v>
      </c>
      <c r="ES748">
        <v>1200.007037037037</v>
      </c>
      <c r="ET748">
        <v>0.9669946666666666</v>
      </c>
      <c r="EU748">
        <v>0.03300502592592593</v>
      </c>
      <c r="EV748">
        <v>0</v>
      </c>
      <c r="EW748">
        <v>1349.808148148148</v>
      </c>
      <c r="EX748">
        <v>5.000560000000001</v>
      </c>
      <c r="EY748">
        <v>16140.38148148148</v>
      </c>
      <c r="EZ748">
        <v>10316.85185185185</v>
      </c>
      <c r="FA748">
        <v>37.375</v>
      </c>
      <c r="FB748">
        <v>39.625</v>
      </c>
      <c r="FC748">
        <v>38.125</v>
      </c>
      <c r="FD748">
        <v>38.65714814814815</v>
      </c>
      <c r="FE748">
        <v>38.375</v>
      </c>
      <c r="FF748">
        <v>1155.567037037037</v>
      </c>
      <c r="FG748">
        <v>39.44</v>
      </c>
      <c r="FH748">
        <v>0</v>
      </c>
      <c r="FI748">
        <v>1761339999.8</v>
      </c>
      <c r="FJ748">
        <v>0</v>
      </c>
      <c r="FK748">
        <v>1349.83</v>
      </c>
      <c r="FL748">
        <v>-2.073162400385579</v>
      </c>
      <c r="FM748">
        <v>-29.92478624523984</v>
      </c>
      <c r="FN748">
        <v>16140.22692307692</v>
      </c>
      <c r="FO748">
        <v>15</v>
      </c>
      <c r="FP748">
        <v>0</v>
      </c>
      <c r="FQ748" t="s">
        <v>439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-34.58560731707317</v>
      </c>
      <c r="GD748">
        <v>-0.7360222996515629</v>
      </c>
      <c r="GE748">
        <v>0.1000045642622863</v>
      </c>
      <c r="GF748">
        <v>0</v>
      </c>
      <c r="GG748">
        <v>1349.940882352941</v>
      </c>
      <c r="GH748">
        <v>-2.229640944446599</v>
      </c>
      <c r="GI748">
        <v>0.3229675602637075</v>
      </c>
      <c r="GJ748">
        <v>0</v>
      </c>
      <c r="GK748">
        <v>1.97855243902439</v>
      </c>
      <c r="GL748">
        <v>-0.07619581881532889</v>
      </c>
      <c r="GM748">
        <v>0.007531544000188128</v>
      </c>
      <c r="GN748">
        <v>1</v>
      </c>
      <c r="GO748">
        <v>1</v>
      </c>
      <c r="GP748">
        <v>3</v>
      </c>
      <c r="GQ748" t="s">
        <v>446</v>
      </c>
      <c r="GR748">
        <v>3.12928</v>
      </c>
      <c r="GS748">
        <v>2.72679</v>
      </c>
      <c r="GT748">
        <v>0.150386</v>
      </c>
      <c r="GU748">
        <v>0.154944</v>
      </c>
      <c r="GV748">
        <v>0.08110829999999999</v>
      </c>
      <c r="GW748">
        <v>0.074431</v>
      </c>
      <c r="GX748">
        <v>25509.5</v>
      </c>
      <c r="GY748">
        <v>24637.1</v>
      </c>
      <c r="GZ748">
        <v>30567.4</v>
      </c>
      <c r="HA748">
        <v>29409.9</v>
      </c>
      <c r="HB748">
        <v>38760.9</v>
      </c>
      <c r="HC748">
        <v>35823.9</v>
      </c>
      <c r="HD748">
        <v>46742</v>
      </c>
      <c r="HE748">
        <v>43697.4</v>
      </c>
      <c r="HF748">
        <v>1.82857</v>
      </c>
      <c r="HG748">
        <v>1.8137</v>
      </c>
      <c r="HH748">
        <v>0.0508577</v>
      </c>
      <c r="HI748">
        <v>0</v>
      </c>
      <c r="HJ748">
        <v>23.1503</v>
      </c>
      <c r="HK748">
        <v>999.9</v>
      </c>
      <c r="HL748">
        <v>32</v>
      </c>
      <c r="HM748">
        <v>32.9</v>
      </c>
      <c r="HN748">
        <v>17.8555</v>
      </c>
      <c r="HO748">
        <v>63.7212</v>
      </c>
      <c r="HP748">
        <v>19.2388</v>
      </c>
      <c r="HQ748">
        <v>1</v>
      </c>
      <c r="HR748">
        <v>0.146176</v>
      </c>
      <c r="HS748">
        <v>2.43255</v>
      </c>
      <c r="HT748">
        <v>20.19</v>
      </c>
      <c r="HU748">
        <v>5.22837</v>
      </c>
      <c r="HV748">
        <v>11.974</v>
      </c>
      <c r="HW748">
        <v>4.9696</v>
      </c>
      <c r="HX748">
        <v>3.28958</v>
      </c>
      <c r="HY748">
        <v>9999</v>
      </c>
      <c r="HZ748">
        <v>9999</v>
      </c>
      <c r="IA748">
        <v>9999</v>
      </c>
      <c r="IB748">
        <v>999.9</v>
      </c>
      <c r="IC748">
        <v>4.97294</v>
      </c>
      <c r="ID748">
        <v>1.87744</v>
      </c>
      <c r="IE748">
        <v>1.87547</v>
      </c>
      <c r="IF748">
        <v>1.87836</v>
      </c>
      <c r="IG748">
        <v>1.875</v>
      </c>
      <c r="IH748">
        <v>1.87862</v>
      </c>
      <c r="II748">
        <v>1.87567</v>
      </c>
      <c r="IJ748">
        <v>1.87685</v>
      </c>
      <c r="IK748">
        <v>0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1.181</v>
      </c>
      <c r="IY748">
        <v>0.1331</v>
      </c>
      <c r="IZ748">
        <v>-0.1194416370607354</v>
      </c>
      <c r="JA748">
        <v>0.002211305909277446</v>
      </c>
      <c r="JB748">
        <v>-1.416678044876584E-06</v>
      </c>
      <c r="JC748">
        <v>5.589822708492042E-10</v>
      </c>
      <c r="JD748">
        <v>-0.0366444106193515</v>
      </c>
      <c r="JE748">
        <v>-0.003883289402147765</v>
      </c>
      <c r="JF748">
        <v>0.001294046794190009</v>
      </c>
      <c r="JG748">
        <v>-2.515066912705432E-05</v>
      </c>
      <c r="JH748">
        <v>14</v>
      </c>
      <c r="JI748">
        <v>2052</v>
      </c>
      <c r="JJ748">
        <v>1</v>
      </c>
      <c r="JK748">
        <v>21</v>
      </c>
      <c r="JL748">
        <v>29355666.1</v>
      </c>
      <c r="JM748">
        <v>29355666.1</v>
      </c>
      <c r="JN748">
        <v>2.20581</v>
      </c>
      <c r="JO748">
        <v>2.54761</v>
      </c>
      <c r="JP748">
        <v>1.39893</v>
      </c>
      <c r="JQ748">
        <v>2.32422</v>
      </c>
      <c r="JR748">
        <v>1.44897</v>
      </c>
      <c r="JS748">
        <v>2.45605</v>
      </c>
      <c r="JT748">
        <v>38.3056</v>
      </c>
      <c r="JU748">
        <v>23.8861</v>
      </c>
      <c r="JV748">
        <v>18</v>
      </c>
      <c r="JW748">
        <v>481.495</v>
      </c>
      <c r="JX748">
        <v>442.39</v>
      </c>
      <c r="JY748">
        <v>20.1681</v>
      </c>
      <c r="JZ748">
        <v>29.0723</v>
      </c>
      <c r="KA748">
        <v>29.9997</v>
      </c>
      <c r="KB748">
        <v>28.8682</v>
      </c>
      <c r="KC748">
        <v>28.9543</v>
      </c>
      <c r="KD748">
        <v>44.2868</v>
      </c>
      <c r="KE748">
        <v>20.5302</v>
      </c>
      <c r="KF748">
        <v>19.0997</v>
      </c>
      <c r="KG748">
        <v>20.1712</v>
      </c>
      <c r="KH748">
        <v>1008.08</v>
      </c>
      <c r="KI748">
        <v>14.3779</v>
      </c>
      <c r="KJ748">
        <v>101.029</v>
      </c>
      <c r="KK748">
        <v>100.515</v>
      </c>
    </row>
    <row r="749" spans="1:297">
      <c r="A749">
        <v>733</v>
      </c>
      <c r="B749">
        <v>1761339968.5</v>
      </c>
      <c r="C749">
        <v>11927.90000009537</v>
      </c>
      <c r="D749" t="s">
        <v>1916</v>
      </c>
      <c r="E749" t="s">
        <v>1917</v>
      </c>
      <c r="F749">
        <v>5</v>
      </c>
      <c r="G749" t="s">
        <v>1797</v>
      </c>
      <c r="H749" t="s">
        <v>436</v>
      </c>
      <c r="I749">
        <v>1761339960.714286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1006.390082356494</v>
      </c>
      <c r="AK749">
        <v>981.6067696969693</v>
      </c>
      <c r="AL749">
        <v>3.407709690108936</v>
      </c>
      <c r="AM749">
        <v>65.49498969428507</v>
      </c>
      <c r="AN749">
        <f>(AP749 - AO749 + DY749*1E3/(8.314*(EA749+273.15)) * AR749/DX749 * AQ749) * DX749/(100*DL749) * 1000/(1000 - AP749)</f>
        <v>0</v>
      </c>
      <c r="AO749">
        <v>14.36618233259641</v>
      </c>
      <c r="AP749">
        <v>16.32150424242425</v>
      </c>
      <c r="AQ749">
        <v>-3.299693708318496E-06</v>
      </c>
      <c r="AR749">
        <v>115.5290524794666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1761339960.714286</v>
      </c>
      <c r="DR749">
        <v>941.2077499999999</v>
      </c>
      <c r="DS749">
        <v>975.8807857142857</v>
      </c>
      <c r="DT749">
        <v>16.33448214285714</v>
      </c>
      <c r="DU749">
        <v>14.36700714285714</v>
      </c>
      <c r="DV749">
        <v>940.0359285714286</v>
      </c>
      <c r="DW749">
        <v>16.20133214285714</v>
      </c>
      <c r="DX749">
        <v>499.9816428571428</v>
      </c>
      <c r="DY749">
        <v>90.04271071428572</v>
      </c>
      <c r="DZ749">
        <v>0.04921886071428571</v>
      </c>
      <c r="EA749">
        <v>23.75710357142858</v>
      </c>
      <c r="EB749">
        <v>23.98489285714285</v>
      </c>
      <c r="EC749">
        <v>999.9000000000002</v>
      </c>
      <c r="ED749">
        <v>0</v>
      </c>
      <c r="EE749">
        <v>0</v>
      </c>
      <c r="EF749">
        <v>9994.576428571429</v>
      </c>
      <c r="EG749">
        <v>0</v>
      </c>
      <c r="EH749">
        <v>1125.891785714286</v>
      </c>
      <c r="EI749">
        <v>-34.67303928571429</v>
      </c>
      <c r="EJ749">
        <v>956.8370357142857</v>
      </c>
      <c r="EK749">
        <v>990.1053571428573</v>
      </c>
      <c r="EL749">
        <v>1.967472857142857</v>
      </c>
      <c r="EM749">
        <v>975.8807857142857</v>
      </c>
      <c r="EN749">
        <v>14.36700714285714</v>
      </c>
      <c r="EO749">
        <v>1.470801785714286</v>
      </c>
      <c r="EP749">
        <v>1.293644285714286</v>
      </c>
      <c r="EQ749">
        <v>12.66795357142857</v>
      </c>
      <c r="ER749">
        <v>10.72522142857143</v>
      </c>
      <c r="ES749">
        <v>1199.986785714286</v>
      </c>
      <c r="ET749">
        <v>0.966993964285714</v>
      </c>
      <c r="EU749">
        <v>0.03300568928571428</v>
      </c>
      <c r="EV749">
        <v>0</v>
      </c>
      <c r="EW749">
        <v>1349.670714285714</v>
      </c>
      <c r="EX749">
        <v>5.000560000000001</v>
      </c>
      <c r="EY749">
        <v>16137.98928571429</v>
      </c>
      <c r="EZ749">
        <v>10316.67857142857</v>
      </c>
      <c r="FA749">
        <v>37.375</v>
      </c>
      <c r="FB749">
        <v>39.625</v>
      </c>
      <c r="FC749">
        <v>38.125</v>
      </c>
      <c r="FD749">
        <v>38.63828571428571</v>
      </c>
      <c r="FE749">
        <v>38.375</v>
      </c>
      <c r="FF749">
        <v>1155.546785714286</v>
      </c>
      <c r="FG749">
        <v>39.44</v>
      </c>
      <c r="FH749">
        <v>0</v>
      </c>
      <c r="FI749">
        <v>1761340004.6</v>
      </c>
      <c r="FJ749">
        <v>0</v>
      </c>
      <c r="FK749">
        <v>1349.662692307692</v>
      </c>
      <c r="FL749">
        <v>-1.713162391938743</v>
      </c>
      <c r="FM749">
        <v>-29.43931622294095</v>
      </c>
      <c r="FN749">
        <v>16138.01153846154</v>
      </c>
      <c r="FO749">
        <v>15</v>
      </c>
      <c r="FP749">
        <v>0</v>
      </c>
      <c r="FQ749" t="s">
        <v>439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-34.63035853658537</v>
      </c>
      <c r="GD749">
        <v>-0.7039547038327618</v>
      </c>
      <c r="GE749">
        <v>0.09885572383248145</v>
      </c>
      <c r="GF749">
        <v>0</v>
      </c>
      <c r="GG749">
        <v>1349.793529411765</v>
      </c>
      <c r="GH749">
        <v>-1.984110004727084</v>
      </c>
      <c r="GI749">
        <v>0.2864373697372574</v>
      </c>
      <c r="GJ749">
        <v>0</v>
      </c>
      <c r="GK749">
        <v>1.972880243902439</v>
      </c>
      <c r="GL749">
        <v>-0.08721972125435426</v>
      </c>
      <c r="GM749">
        <v>0.008666637316718405</v>
      </c>
      <c r="GN749">
        <v>1</v>
      </c>
      <c r="GO749">
        <v>1</v>
      </c>
      <c r="GP749">
        <v>3</v>
      </c>
      <c r="GQ749" t="s">
        <v>446</v>
      </c>
      <c r="GR749">
        <v>3.12943</v>
      </c>
      <c r="GS749">
        <v>2.72713</v>
      </c>
      <c r="GT749">
        <v>0.152082</v>
      </c>
      <c r="GU749">
        <v>0.156613</v>
      </c>
      <c r="GV749">
        <v>0.08107549999999999</v>
      </c>
      <c r="GW749">
        <v>0.0744335</v>
      </c>
      <c r="GX749">
        <v>25458.5</v>
      </c>
      <c r="GY749">
        <v>24588.7</v>
      </c>
      <c r="GZ749">
        <v>30567.4</v>
      </c>
      <c r="HA749">
        <v>29410.3</v>
      </c>
      <c r="HB749">
        <v>38762.6</v>
      </c>
      <c r="HC749">
        <v>35824.5</v>
      </c>
      <c r="HD749">
        <v>46742.1</v>
      </c>
      <c r="HE749">
        <v>43698.2</v>
      </c>
      <c r="HF749">
        <v>1.8288</v>
      </c>
      <c r="HG749">
        <v>1.81378</v>
      </c>
      <c r="HH749">
        <v>0.0509173</v>
      </c>
      <c r="HI749">
        <v>0</v>
      </c>
      <c r="HJ749">
        <v>23.1484</v>
      </c>
      <c r="HK749">
        <v>999.9</v>
      </c>
      <c r="HL749">
        <v>32</v>
      </c>
      <c r="HM749">
        <v>32.9</v>
      </c>
      <c r="HN749">
        <v>17.8538</v>
      </c>
      <c r="HO749">
        <v>63.6712</v>
      </c>
      <c r="HP749">
        <v>19.3029</v>
      </c>
      <c r="HQ749">
        <v>1</v>
      </c>
      <c r="HR749">
        <v>0.145671</v>
      </c>
      <c r="HS749">
        <v>2.41608</v>
      </c>
      <c r="HT749">
        <v>20.1902</v>
      </c>
      <c r="HU749">
        <v>5.22882</v>
      </c>
      <c r="HV749">
        <v>11.974</v>
      </c>
      <c r="HW749">
        <v>4.96955</v>
      </c>
      <c r="HX749">
        <v>3.28953</v>
      </c>
      <c r="HY749">
        <v>9999</v>
      </c>
      <c r="HZ749">
        <v>9999</v>
      </c>
      <c r="IA749">
        <v>9999</v>
      </c>
      <c r="IB749">
        <v>999.9</v>
      </c>
      <c r="IC749">
        <v>4.97297</v>
      </c>
      <c r="ID749">
        <v>1.87744</v>
      </c>
      <c r="IE749">
        <v>1.87549</v>
      </c>
      <c r="IF749">
        <v>1.87836</v>
      </c>
      <c r="IG749">
        <v>1.875</v>
      </c>
      <c r="IH749">
        <v>1.87864</v>
      </c>
      <c r="II749">
        <v>1.8757</v>
      </c>
      <c r="IJ749">
        <v>1.87685</v>
      </c>
      <c r="IK749">
        <v>0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1.199</v>
      </c>
      <c r="IY749">
        <v>0.1329</v>
      </c>
      <c r="IZ749">
        <v>-0.1194416370607354</v>
      </c>
      <c r="JA749">
        <v>0.002211305909277446</v>
      </c>
      <c r="JB749">
        <v>-1.416678044876584E-06</v>
      </c>
      <c r="JC749">
        <v>5.589822708492042E-10</v>
      </c>
      <c r="JD749">
        <v>-0.0366444106193515</v>
      </c>
      <c r="JE749">
        <v>-0.003883289402147765</v>
      </c>
      <c r="JF749">
        <v>0.001294046794190009</v>
      </c>
      <c r="JG749">
        <v>-2.515066912705432E-05</v>
      </c>
      <c r="JH749">
        <v>14</v>
      </c>
      <c r="JI749">
        <v>2052</v>
      </c>
      <c r="JJ749">
        <v>1</v>
      </c>
      <c r="JK749">
        <v>21</v>
      </c>
      <c r="JL749">
        <v>29355666.1</v>
      </c>
      <c r="JM749">
        <v>29355666.1</v>
      </c>
      <c r="JN749">
        <v>2.23755</v>
      </c>
      <c r="JO749">
        <v>2.54028</v>
      </c>
      <c r="JP749">
        <v>1.39893</v>
      </c>
      <c r="JQ749">
        <v>2.32544</v>
      </c>
      <c r="JR749">
        <v>1.44897</v>
      </c>
      <c r="JS749">
        <v>2.51709</v>
      </c>
      <c r="JT749">
        <v>38.3056</v>
      </c>
      <c r="JU749">
        <v>23.8861</v>
      </c>
      <c r="JV749">
        <v>18</v>
      </c>
      <c r="JW749">
        <v>481.591</v>
      </c>
      <c r="JX749">
        <v>442.408</v>
      </c>
      <c r="JY749">
        <v>20.1795</v>
      </c>
      <c r="JZ749">
        <v>29.0673</v>
      </c>
      <c r="KA749">
        <v>29.9996</v>
      </c>
      <c r="KB749">
        <v>28.8639</v>
      </c>
      <c r="KC749">
        <v>28.9505</v>
      </c>
      <c r="KD749">
        <v>44.8507</v>
      </c>
      <c r="KE749">
        <v>20.5302</v>
      </c>
      <c r="KF749">
        <v>19.0997</v>
      </c>
      <c r="KG749">
        <v>20.1826</v>
      </c>
      <c r="KH749">
        <v>1021.44</v>
      </c>
      <c r="KI749">
        <v>14.3805</v>
      </c>
      <c r="KJ749">
        <v>101.029</v>
      </c>
      <c r="KK749">
        <v>100.517</v>
      </c>
    </row>
    <row r="750" spans="1:297">
      <c r="A750">
        <v>734</v>
      </c>
      <c r="B750">
        <v>1761339973.5</v>
      </c>
      <c r="C750">
        <v>11932.90000009537</v>
      </c>
      <c r="D750" t="s">
        <v>1918</v>
      </c>
      <c r="E750" t="s">
        <v>1919</v>
      </c>
      <c r="F750">
        <v>5</v>
      </c>
      <c r="G750" t="s">
        <v>1797</v>
      </c>
      <c r="H750" t="s">
        <v>436</v>
      </c>
      <c r="I750">
        <v>1761339966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1023.383271579858</v>
      </c>
      <c r="AK750">
        <v>998.5974303030307</v>
      </c>
      <c r="AL750">
        <v>3.402695560811512</v>
      </c>
      <c r="AM750">
        <v>65.49498969428507</v>
      </c>
      <c r="AN750">
        <f>(AP750 - AO750 + DY750*1E3/(8.314*(EA750+273.15)) * AR750/DX750 * AQ750) * DX750/(100*DL750) * 1000/(1000 - AP750)</f>
        <v>0</v>
      </c>
      <c r="AO750">
        <v>14.36543899541098</v>
      </c>
      <c r="AP750">
        <v>16.31049757575757</v>
      </c>
      <c r="AQ750">
        <v>-4.748294298726678E-06</v>
      </c>
      <c r="AR750">
        <v>115.5290524794666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1761339966</v>
      </c>
      <c r="DR750">
        <v>958.8565555555555</v>
      </c>
      <c r="DS750">
        <v>993.5833333333335</v>
      </c>
      <c r="DT750">
        <v>16.32482962962963</v>
      </c>
      <c r="DU750">
        <v>14.36611851851852</v>
      </c>
      <c r="DV750">
        <v>957.6665185185185</v>
      </c>
      <c r="DW750">
        <v>16.19184814814815</v>
      </c>
      <c r="DX750">
        <v>500.014037037037</v>
      </c>
      <c r="DY750">
        <v>90.04254814814814</v>
      </c>
      <c r="DZ750">
        <v>0.04921050740740741</v>
      </c>
      <c r="EA750">
        <v>23.75774814814815</v>
      </c>
      <c r="EB750">
        <v>23.98538888888889</v>
      </c>
      <c r="EC750">
        <v>999.9000000000001</v>
      </c>
      <c r="ED750">
        <v>0</v>
      </c>
      <c r="EE750">
        <v>0</v>
      </c>
      <c r="EF750">
        <v>9992.957037037037</v>
      </c>
      <c r="EG750">
        <v>0</v>
      </c>
      <c r="EH750">
        <v>1125.908888888889</v>
      </c>
      <c r="EI750">
        <v>-34.72712962962963</v>
      </c>
      <c r="EJ750">
        <v>974.7694814814815</v>
      </c>
      <c r="EK750">
        <v>1008.065296296296</v>
      </c>
      <c r="EL750">
        <v>1.958695185185185</v>
      </c>
      <c r="EM750">
        <v>993.5833333333335</v>
      </c>
      <c r="EN750">
        <v>14.36611851851852</v>
      </c>
      <c r="EO750">
        <v>1.469928888888889</v>
      </c>
      <c r="EP750">
        <v>1.293563333333333</v>
      </c>
      <c r="EQ750">
        <v>12.6589</v>
      </c>
      <c r="ER750">
        <v>10.72427037037037</v>
      </c>
      <c r="ES750">
        <v>1199.957037037037</v>
      </c>
      <c r="ET750">
        <v>0.9669929999999999</v>
      </c>
      <c r="EU750">
        <v>0.0330066</v>
      </c>
      <c r="EV750">
        <v>0</v>
      </c>
      <c r="EW750">
        <v>1349.506296296296</v>
      </c>
      <c r="EX750">
        <v>5.000560000000001</v>
      </c>
      <c r="EY750">
        <v>16135.07777777778</v>
      </c>
      <c r="EZ750">
        <v>10316.41111111111</v>
      </c>
      <c r="FA750">
        <v>37.37033333333333</v>
      </c>
      <c r="FB750">
        <v>39.625</v>
      </c>
      <c r="FC750">
        <v>38.125</v>
      </c>
      <c r="FD750">
        <v>38.625</v>
      </c>
      <c r="FE750">
        <v>38.375</v>
      </c>
      <c r="FF750">
        <v>1155.517037037037</v>
      </c>
      <c r="FG750">
        <v>39.44</v>
      </c>
      <c r="FH750">
        <v>0</v>
      </c>
      <c r="FI750">
        <v>1761340009.4</v>
      </c>
      <c r="FJ750">
        <v>0</v>
      </c>
      <c r="FK750">
        <v>1349.502692307692</v>
      </c>
      <c r="FL750">
        <v>-1.589401698397112</v>
      </c>
      <c r="FM750">
        <v>-28.15726495712173</v>
      </c>
      <c r="FN750">
        <v>16135.43846153846</v>
      </c>
      <c r="FO750">
        <v>15</v>
      </c>
      <c r="FP750">
        <v>0</v>
      </c>
      <c r="FQ750" t="s">
        <v>439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-34.68893</v>
      </c>
      <c r="GD750">
        <v>-0.5132172607879811</v>
      </c>
      <c r="GE750">
        <v>0.08776163797468686</v>
      </c>
      <c r="GF750">
        <v>0</v>
      </c>
      <c r="GG750">
        <v>1349.601176470588</v>
      </c>
      <c r="GH750">
        <v>-1.890909084493057</v>
      </c>
      <c r="GI750">
        <v>0.3030605133310571</v>
      </c>
      <c r="GJ750">
        <v>0</v>
      </c>
      <c r="GK750">
        <v>1.9638465</v>
      </c>
      <c r="GL750">
        <v>-0.1005300562851791</v>
      </c>
      <c r="GM750">
        <v>0.009746062166331589</v>
      </c>
      <c r="GN750">
        <v>0</v>
      </c>
      <c r="GO750">
        <v>0</v>
      </c>
      <c r="GP750">
        <v>3</v>
      </c>
      <c r="GQ750" t="s">
        <v>497</v>
      </c>
      <c r="GR750">
        <v>3.12929</v>
      </c>
      <c r="GS750">
        <v>2.72679</v>
      </c>
      <c r="GT750">
        <v>0.153764</v>
      </c>
      <c r="GU750">
        <v>0.158285</v>
      </c>
      <c r="GV750">
        <v>0.0810351</v>
      </c>
      <c r="GW750">
        <v>0.0744303</v>
      </c>
      <c r="GX750">
        <v>25408.9</v>
      </c>
      <c r="GY750">
        <v>24540.2</v>
      </c>
      <c r="GZ750">
        <v>30568.4</v>
      </c>
      <c r="HA750">
        <v>29410.5</v>
      </c>
      <c r="HB750">
        <v>38765.4</v>
      </c>
      <c r="HC750">
        <v>35825.2</v>
      </c>
      <c r="HD750">
        <v>46743.3</v>
      </c>
      <c r="HE750">
        <v>43698.8</v>
      </c>
      <c r="HF750">
        <v>1.82873</v>
      </c>
      <c r="HG750">
        <v>1.81385</v>
      </c>
      <c r="HH750">
        <v>0.0507534</v>
      </c>
      <c r="HI750">
        <v>0</v>
      </c>
      <c r="HJ750">
        <v>23.1465</v>
      </c>
      <c r="HK750">
        <v>999.9</v>
      </c>
      <c r="HL750">
        <v>32</v>
      </c>
      <c r="HM750">
        <v>32.9</v>
      </c>
      <c r="HN750">
        <v>17.8537</v>
      </c>
      <c r="HO750">
        <v>63.4112</v>
      </c>
      <c r="HP750">
        <v>19.387</v>
      </c>
      <c r="HQ750">
        <v>1</v>
      </c>
      <c r="HR750">
        <v>0.1453</v>
      </c>
      <c r="HS750">
        <v>2.40793</v>
      </c>
      <c r="HT750">
        <v>20.1902</v>
      </c>
      <c r="HU750">
        <v>5.22807</v>
      </c>
      <c r="HV750">
        <v>11.974</v>
      </c>
      <c r="HW750">
        <v>4.9695</v>
      </c>
      <c r="HX750">
        <v>3.2895</v>
      </c>
      <c r="HY750">
        <v>9999</v>
      </c>
      <c r="HZ750">
        <v>9999</v>
      </c>
      <c r="IA750">
        <v>9999</v>
      </c>
      <c r="IB750">
        <v>999.9</v>
      </c>
      <c r="IC750">
        <v>4.97295</v>
      </c>
      <c r="ID750">
        <v>1.87744</v>
      </c>
      <c r="IE750">
        <v>1.87547</v>
      </c>
      <c r="IF750">
        <v>1.87836</v>
      </c>
      <c r="IG750">
        <v>1.875</v>
      </c>
      <c r="IH750">
        <v>1.87857</v>
      </c>
      <c r="II750">
        <v>1.87567</v>
      </c>
      <c r="IJ750">
        <v>1.87684</v>
      </c>
      <c r="IK750">
        <v>0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1.216</v>
      </c>
      <c r="IY750">
        <v>0.1327</v>
      </c>
      <c r="IZ750">
        <v>-0.1194416370607354</v>
      </c>
      <c r="JA750">
        <v>0.002211305909277446</v>
      </c>
      <c r="JB750">
        <v>-1.416678044876584E-06</v>
      </c>
      <c r="JC750">
        <v>5.589822708492042E-10</v>
      </c>
      <c r="JD750">
        <v>-0.0366444106193515</v>
      </c>
      <c r="JE750">
        <v>-0.003883289402147765</v>
      </c>
      <c r="JF750">
        <v>0.001294046794190009</v>
      </c>
      <c r="JG750">
        <v>-2.515066912705432E-05</v>
      </c>
      <c r="JH750">
        <v>14</v>
      </c>
      <c r="JI750">
        <v>2052</v>
      </c>
      <c r="JJ750">
        <v>1</v>
      </c>
      <c r="JK750">
        <v>21</v>
      </c>
      <c r="JL750">
        <v>29355666.2</v>
      </c>
      <c r="JM750">
        <v>29355666.2</v>
      </c>
      <c r="JN750">
        <v>2.26562</v>
      </c>
      <c r="JO750">
        <v>2.53784</v>
      </c>
      <c r="JP750">
        <v>1.39893</v>
      </c>
      <c r="JQ750">
        <v>2.32544</v>
      </c>
      <c r="JR750">
        <v>1.44897</v>
      </c>
      <c r="JS750">
        <v>2.52075</v>
      </c>
      <c r="JT750">
        <v>38.2812</v>
      </c>
      <c r="JU750">
        <v>23.9036</v>
      </c>
      <c r="JV750">
        <v>18</v>
      </c>
      <c r="JW750">
        <v>481.525</v>
      </c>
      <c r="JX750">
        <v>442.423</v>
      </c>
      <c r="JY750">
        <v>20.1902</v>
      </c>
      <c r="JZ750">
        <v>29.0629</v>
      </c>
      <c r="KA750">
        <v>29.9997</v>
      </c>
      <c r="KB750">
        <v>28.8601</v>
      </c>
      <c r="KC750">
        <v>28.9462</v>
      </c>
      <c r="KD750">
        <v>45.467</v>
      </c>
      <c r="KE750">
        <v>20.5302</v>
      </c>
      <c r="KF750">
        <v>19.0997</v>
      </c>
      <c r="KG750">
        <v>20.1926</v>
      </c>
      <c r="KH750">
        <v>1041.48</v>
      </c>
      <c r="KI750">
        <v>14.3903</v>
      </c>
      <c r="KJ750">
        <v>101.032</v>
      </c>
      <c r="KK750">
        <v>100.518</v>
      </c>
    </row>
    <row r="751" spans="1:297">
      <c r="A751">
        <v>735</v>
      </c>
      <c r="B751">
        <v>1761339978.5</v>
      </c>
      <c r="C751">
        <v>11937.90000009537</v>
      </c>
      <c r="D751" t="s">
        <v>1920</v>
      </c>
      <c r="E751" t="s">
        <v>1921</v>
      </c>
      <c r="F751">
        <v>5</v>
      </c>
      <c r="G751" t="s">
        <v>1797</v>
      </c>
      <c r="H751" t="s">
        <v>436</v>
      </c>
      <c r="I751">
        <v>1761339970.714286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1040.461552750212</v>
      </c>
      <c r="AK751">
        <v>1015.508545454545</v>
      </c>
      <c r="AL751">
        <v>3.380235097888996</v>
      </c>
      <c r="AM751">
        <v>65.49498969428507</v>
      </c>
      <c r="AN751">
        <f>(AP751 - AO751 + DY751*1E3/(8.314*(EA751+273.15)) * AR751/DX751 * AQ751) * DX751/(100*DL751) * 1000/(1000 - AP751)</f>
        <v>0</v>
      </c>
      <c r="AO751">
        <v>14.365529411529</v>
      </c>
      <c r="AP751">
        <v>16.29958121212121</v>
      </c>
      <c r="AQ751">
        <v>-2.126335929411073E-06</v>
      </c>
      <c r="AR751">
        <v>115.5290524794666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1761339970.714286</v>
      </c>
      <c r="DR751">
        <v>974.6373928571429</v>
      </c>
      <c r="DS751">
        <v>1009.416214285714</v>
      </c>
      <c r="DT751">
        <v>16.31515714285714</v>
      </c>
      <c r="DU751">
        <v>14.36572142857143</v>
      </c>
      <c r="DV751">
        <v>973.4308928571429</v>
      </c>
      <c r="DW751">
        <v>16.18234642857143</v>
      </c>
      <c r="DX751">
        <v>499.9780357142857</v>
      </c>
      <c r="DY751">
        <v>90.04284285714286</v>
      </c>
      <c r="DZ751">
        <v>0.04917296785714285</v>
      </c>
      <c r="EA751">
        <v>23.75913928571429</v>
      </c>
      <c r="EB751">
        <v>23.98691428571428</v>
      </c>
      <c r="EC751">
        <v>999.9000000000002</v>
      </c>
      <c r="ED751">
        <v>0</v>
      </c>
      <c r="EE751">
        <v>0</v>
      </c>
      <c r="EF751">
        <v>10001.4725</v>
      </c>
      <c r="EG751">
        <v>0</v>
      </c>
      <c r="EH751">
        <v>1125.932142857143</v>
      </c>
      <c r="EI751">
        <v>-34.77894285714286</v>
      </c>
      <c r="EJ751">
        <v>990.8026071428573</v>
      </c>
      <c r="EK751">
        <v>1024.128285714286</v>
      </c>
      <c r="EL751">
        <v>1.949422142857143</v>
      </c>
      <c r="EM751">
        <v>1009.416214285714</v>
      </c>
      <c r="EN751">
        <v>14.36572142857143</v>
      </c>
      <c r="EO751">
        <v>1.469063214285714</v>
      </c>
      <c r="EP751">
        <v>1.293531785714286</v>
      </c>
      <c r="EQ751">
        <v>12.64991071428571</v>
      </c>
      <c r="ER751">
        <v>10.72390357142857</v>
      </c>
      <c r="ES751">
        <v>1199.97</v>
      </c>
      <c r="ET751">
        <v>0.9669933571428569</v>
      </c>
      <c r="EU751">
        <v>0.03300628571428571</v>
      </c>
      <c r="EV751">
        <v>0</v>
      </c>
      <c r="EW751">
        <v>1349.335357142857</v>
      </c>
      <c r="EX751">
        <v>5.000560000000001</v>
      </c>
      <c r="EY751">
        <v>16133.13214285714</v>
      </c>
      <c r="EZ751">
        <v>10316.53928571429</v>
      </c>
      <c r="FA751">
        <v>37.3615</v>
      </c>
      <c r="FB751">
        <v>39.625</v>
      </c>
      <c r="FC751">
        <v>38.11825</v>
      </c>
      <c r="FD751">
        <v>38.625</v>
      </c>
      <c r="FE751">
        <v>38.375</v>
      </c>
      <c r="FF751">
        <v>1155.53</v>
      </c>
      <c r="FG751">
        <v>39.44</v>
      </c>
      <c r="FH751">
        <v>0</v>
      </c>
      <c r="FI751">
        <v>1761340014.8</v>
      </c>
      <c r="FJ751">
        <v>0</v>
      </c>
      <c r="FK751">
        <v>1349.3032</v>
      </c>
      <c r="FL751">
        <v>-2.097692284575189</v>
      </c>
      <c r="FM751">
        <v>-26.14615395783377</v>
      </c>
      <c r="FN751">
        <v>16133.02</v>
      </c>
      <c r="FO751">
        <v>15</v>
      </c>
      <c r="FP751">
        <v>0</v>
      </c>
      <c r="FQ751" t="s">
        <v>439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-34.74756097560976</v>
      </c>
      <c r="GD751">
        <v>-0.7886236933798432</v>
      </c>
      <c r="GE751">
        <v>0.1011555934531209</v>
      </c>
      <c r="GF751">
        <v>0</v>
      </c>
      <c r="GG751">
        <v>1349.400294117647</v>
      </c>
      <c r="GH751">
        <v>-2.084797549171461</v>
      </c>
      <c r="GI751">
        <v>0.3237236048210428</v>
      </c>
      <c r="GJ751">
        <v>0</v>
      </c>
      <c r="GK751">
        <v>1.954588536585366</v>
      </c>
      <c r="GL751">
        <v>-0.1147764459930309</v>
      </c>
      <c r="GM751">
        <v>0.01135224885016086</v>
      </c>
      <c r="GN751">
        <v>0</v>
      </c>
      <c r="GO751">
        <v>0</v>
      </c>
      <c r="GP751">
        <v>3</v>
      </c>
      <c r="GQ751" t="s">
        <v>497</v>
      </c>
      <c r="GR751">
        <v>3.12935</v>
      </c>
      <c r="GS751">
        <v>2.72689</v>
      </c>
      <c r="GT751">
        <v>0.155429</v>
      </c>
      <c r="GU751">
        <v>0.159943</v>
      </c>
      <c r="GV751">
        <v>0.08100309999999999</v>
      </c>
      <c r="GW751">
        <v>0.0744276</v>
      </c>
      <c r="GX751">
        <v>25359.2</v>
      </c>
      <c r="GY751">
        <v>24492</v>
      </c>
      <c r="GZ751">
        <v>30568.8</v>
      </c>
      <c r="HA751">
        <v>29410.8</v>
      </c>
      <c r="HB751">
        <v>38767.7</v>
      </c>
      <c r="HC751">
        <v>35825.2</v>
      </c>
      <c r="HD751">
        <v>46744.3</v>
      </c>
      <c r="HE751">
        <v>43698.6</v>
      </c>
      <c r="HF751">
        <v>1.82882</v>
      </c>
      <c r="HG751">
        <v>1.8139</v>
      </c>
      <c r="HH751">
        <v>0.051111</v>
      </c>
      <c r="HI751">
        <v>0</v>
      </c>
      <c r="HJ751">
        <v>23.145</v>
      </c>
      <c r="HK751">
        <v>999.9</v>
      </c>
      <c r="HL751">
        <v>32</v>
      </c>
      <c r="HM751">
        <v>32.9</v>
      </c>
      <c r="HN751">
        <v>17.8538</v>
      </c>
      <c r="HO751">
        <v>63.4212</v>
      </c>
      <c r="HP751">
        <v>19.367</v>
      </c>
      <c r="HQ751">
        <v>1</v>
      </c>
      <c r="HR751">
        <v>0.144987</v>
      </c>
      <c r="HS751">
        <v>2.40088</v>
      </c>
      <c r="HT751">
        <v>20.1904</v>
      </c>
      <c r="HU751">
        <v>5.22957</v>
      </c>
      <c r="HV751">
        <v>11.974</v>
      </c>
      <c r="HW751">
        <v>4.96975</v>
      </c>
      <c r="HX751">
        <v>3.28965</v>
      </c>
      <c r="HY751">
        <v>9999</v>
      </c>
      <c r="HZ751">
        <v>9999</v>
      </c>
      <c r="IA751">
        <v>9999</v>
      </c>
      <c r="IB751">
        <v>999.9</v>
      </c>
      <c r="IC751">
        <v>4.97296</v>
      </c>
      <c r="ID751">
        <v>1.87744</v>
      </c>
      <c r="IE751">
        <v>1.87548</v>
      </c>
      <c r="IF751">
        <v>1.87836</v>
      </c>
      <c r="IG751">
        <v>1.875</v>
      </c>
      <c r="IH751">
        <v>1.87857</v>
      </c>
      <c r="II751">
        <v>1.87569</v>
      </c>
      <c r="IJ751">
        <v>1.87683</v>
      </c>
      <c r="IK751">
        <v>0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1.237</v>
      </c>
      <c r="IY751">
        <v>0.1325</v>
      </c>
      <c r="IZ751">
        <v>-0.1194416370607354</v>
      </c>
      <c r="JA751">
        <v>0.002211305909277446</v>
      </c>
      <c r="JB751">
        <v>-1.416678044876584E-06</v>
      </c>
      <c r="JC751">
        <v>5.589822708492042E-10</v>
      </c>
      <c r="JD751">
        <v>-0.0366444106193515</v>
      </c>
      <c r="JE751">
        <v>-0.003883289402147765</v>
      </c>
      <c r="JF751">
        <v>0.001294046794190009</v>
      </c>
      <c r="JG751">
        <v>-2.515066912705432E-05</v>
      </c>
      <c r="JH751">
        <v>14</v>
      </c>
      <c r="JI751">
        <v>2052</v>
      </c>
      <c r="JJ751">
        <v>1</v>
      </c>
      <c r="JK751">
        <v>21</v>
      </c>
      <c r="JL751">
        <v>29355666.3</v>
      </c>
      <c r="JM751">
        <v>29355666.3</v>
      </c>
      <c r="JN751">
        <v>2.29614</v>
      </c>
      <c r="JO751">
        <v>2.52808</v>
      </c>
      <c r="JP751">
        <v>1.39893</v>
      </c>
      <c r="JQ751">
        <v>2.32422</v>
      </c>
      <c r="JR751">
        <v>1.44897</v>
      </c>
      <c r="JS751">
        <v>2.55737</v>
      </c>
      <c r="JT751">
        <v>38.3056</v>
      </c>
      <c r="JU751">
        <v>23.9124</v>
      </c>
      <c r="JV751">
        <v>18</v>
      </c>
      <c r="JW751">
        <v>481.552</v>
      </c>
      <c r="JX751">
        <v>442.423</v>
      </c>
      <c r="JY751">
        <v>20.2002</v>
      </c>
      <c r="JZ751">
        <v>29.0579</v>
      </c>
      <c r="KA751">
        <v>29.9998</v>
      </c>
      <c r="KB751">
        <v>28.8559</v>
      </c>
      <c r="KC751">
        <v>28.9419</v>
      </c>
      <c r="KD751">
        <v>46.0238</v>
      </c>
      <c r="KE751">
        <v>20.5302</v>
      </c>
      <c r="KF751">
        <v>19.0997</v>
      </c>
      <c r="KG751">
        <v>20.2018</v>
      </c>
      <c r="KH751">
        <v>1054.84</v>
      </c>
      <c r="KI751">
        <v>14.403</v>
      </c>
      <c r="KJ751">
        <v>101.034</v>
      </c>
      <c r="KK751">
        <v>100.518</v>
      </c>
    </row>
    <row r="752" spans="1:297">
      <c r="A752">
        <v>736</v>
      </c>
      <c r="B752">
        <v>1761339983.5</v>
      </c>
      <c r="C752">
        <v>11942.90000009537</v>
      </c>
      <c r="D752" t="s">
        <v>1922</v>
      </c>
      <c r="E752" t="s">
        <v>1923</v>
      </c>
      <c r="F752">
        <v>5</v>
      </c>
      <c r="G752" t="s">
        <v>1797</v>
      </c>
      <c r="H752" t="s">
        <v>436</v>
      </c>
      <c r="I752">
        <v>1761339976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1057.317165105161</v>
      </c>
      <c r="AK752">
        <v>1032.464363636363</v>
      </c>
      <c r="AL752">
        <v>3.374538904991041</v>
      </c>
      <c r="AM752">
        <v>65.49498969428507</v>
      </c>
      <c r="AN752">
        <f>(AP752 - AO752 + DY752*1E3/(8.314*(EA752+273.15)) * AR752/DX752 * AQ752) * DX752/(100*DL752) * 1000/(1000 - AP752)</f>
        <v>0</v>
      </c>
      <c r="AO752">
        <v>14.36317070969032</v>
      </c>
      <c r="AP752">
        <v>16.28557454545455</v>
      </c>
      <c r="AQ752">
        <v>-3.52299469242744E-06</v>
      </c>
      <c r="AR752">
        <v>115.5290524794666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1761339976</v>
      </c>
      <c r="DR752">
        <v>992.3062962962962</v>
      </c>
      <c r="DS752">
        <v>1027.124074074074</v>
      </c>
      <c r="DT752">
        <v>16.30343703703704</v>
      </c>
      <c r="DU752">
        <v>14.36451851851852</v>
      </c>
      <c r="DV752">
        <v>991.081888888889</v>
      </c>
      <c r="DW752">
        <v>16.17082962962963</v>
      </c>
      <c r="DX752">
        <v>499.9931851851852</v>
      </c>
      <c r="DY752">
        <v>90.04444074074074</v>
      </c>
      <c r="DZ752">
        <v>0.04911908518518518</v>
      </c>
      <c r="EA752">
        <v>23.76161111111112</v>
      </c>
      <c r="EB752">
        <v>23.98693703703704</v>
      </c>
      <c r="EC752">
        <v>999.9000000000001</v>
      </c>
      <c r="ED752">
        <v>0</v>
      </c>
      <c r="EE752">
        <v>0</v>
      </c>
      <c r="EF752">
        <v>10002.51888888889</v>
      </c>
      <c r="EG752">
        <v>0</v>
      </c>
      <c r="EH752">
        <v>1125.953333333333</v>
      </c>
      <c r="EI752">
        <v>-34.81762592592593</v>
      </c>
      <c r="EJ752">
        <v>1008.752444444444</v>
      </c>
      <c r="EK752">
        <v>1042.092962962963</v>
      </c>
      <c r="EL752">
        <v>1.938906296296296</v>
      </c>
      <c r="EM752">
        <v>1027.124074074074</v>
      </c>
      <c r="EN752">
        <v>14.36451851851852</v>
      </c>
      <c r="EO752">
        <v>1.468032962962963</v>
      </c>
      <c r="EP752">
        <v>1.293445925925926</v>
      </c>
      <c r="EQ752">
        <v>12.63921851851852</v>
      </c>
      <c r="ER752">
        <v>10.7229037037037</v>
      </c>
      <c r="ES752">
        <v>1199.984074074074</v>
      </c>
      <c r="ET752">
        <v>0.9669937037037035</v>
      </c>
      <c r="EU752">
        <v>0.03300595925925925</v>
      </c>
      <c r="EV752">
        <v>0</v>
      </c>
      <c r="EW752">
        <v>1349.147037037037</v>
      </c>
      <c r="EX752">
        <v>5.000560000000001</v>
      </c>
      <c r="EY752">
        <v>16130.95925925926</v>
      </c>
      <c r="EZ752">
        <v>10316.65185185185</v>
      </c>
      <c r="FA752">
        <v>37.347</v>
      </c>
      <c r="FB752">
        <v>39.62033333333333</v>
      </c>
      <c r="FC752">
        <v>38.10166666666666</v>
      </c>
      <c r="FD752">
        <v>38.625</v>
      </c>
      <c r="FE752">
        <v>38.375</v>
      </c>
      <c r="FF752">
        <v>1155.544074074074</v>
      </c>
      <c r="FG752">
        <v>39.44</v>
      </c>
      <c r="FH752">
        <v>0</v>
      </c>
      <c r="FI752">
        <v>1761340019.6</v>
      </c>
      <c r="FJ752">
        <v>0</v>
      </c>
      <c r="FK752">
        <v>1349.1496</v>
      </c>
      <c r="FL752">
        <v>-1.789230756053766</v>
      </c>
      <c r="FM752">
        <v>-24.6461539575586</v>
      </c>
      <c r="FN752">
        <v>16130.916</v>
      </c>
      <c r="FO752">
        <v>15</v>
      </c>
      <c r="FP752">
        <v>0</v>
      </c>
      <c r="FQ752" t="s">
        <v>439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-34.7825425</v>
      </c>
      <c r="GD752">
        <v>-0.5082450281425552</v>
      </c>
      <c r="GE752">
        <v>0.07411255253835182</v>
      </c>
      <c r="GF752">
        <v>0</v>
      </c>
      <c r="GG752">
        <v>1349.300882352941</v>
      </c>
      <c r="GH752">
        <v>-2.163330778229044</v>
      </c>
      <c r="GI752">
        <v>0.3411431271739092</v>
      </c>
      <c r="GJ752">
        <v>0</v>
      </c>
      <c r="GK752">
        <v>1.94527875</v>
      </c>
      <c r="GL752">
        <v>-0.1195376735459685</v>
      </c>
      <c r="GM752">
        <v>0.01151797078210828</v>
      </c>
      <c r="GN752">
        <v>0</v>
      </c>
      <c r="GO752">
        <v>0</v>
      </c>
      <c r="GP752">
        <v>3</v>
      </c>
      <c r="GQ752" t="s">
        <v>497</v>
      </c>
      <c r="GR752">
        <v>3.1294</v>
      </c>
      <c r="GS752">
        <v>2.727</v>
      </c>
      <c r="GT752">
        <v>0.157076</v>
      </c>
      <c r="GU752">
        <v>0.161585</v>
      </c>
      <c r="GV752">
        <v>0.080955</v>
      </c>
      <c r="GW752">
        <v>0.07441879999999999</v>
      </c>
      <c r="GX752">
        <v>25309.9</v>
      </c>
      <c r="GY752">
        <v>24444.3</v>
      </c>
      <c r="GZ752">
        <v>30569</v>
      </c>
      <c r="HA752">
        <v>29411</v>
      </c>
      <c r="HB752">
        <v>38770</v>
      </c>
      <c r="HC752">
        <v>35825.9</v>
      </c>
      <c r="HD752">
        <v>46744.5</v>
      </c>
      <c r="HE752">
        <v>43698.8</v>
      </c>
      <c r="HF752">
        <v>1.82882</v>
      </c>
      <c r="HG752">
        <v>1.81397</v>
      </c>
      <c r="HH752">
        <v>0.0514463</v>
      </c>
      <c r="HI752">
        <v>0</v>
      </c>
      <c r="HJ752">
        <v>23.1436</v>
      </c>
      <c r="HK752">
        <v>999.9</v>
      </c>
      <c r="HL752">
        <v>32</v>
      </c>
      <c r="HM752">
        <v>32.9</v>
      </c>
      <c r="HN752">
        <v>17.8521</v>
      </c>
      <c r="HO752">
        <v>63.1312</v>
      </c>
      <c r="HP752">
        <v>19.3389</v>
      </c>
      <c r="HQ752">
        <v>1</v>
      </c>
      <c r="HR752">
        <v>0.144479</v>
      </c>
      <c r="HS752">
        <v>2.39767</v>
      </c>
      <c r="HT752">
        <v>20.1906</v>
      </c>
      <c r="HU752">
        <v>5.22882</v>
      </c>
      <c r="HV752">
        <v>11.974</v>
      </c>
      <c r="HW752">
        <v>4.96945</v>
      </c>
      <c r="HX752">
        <v>3.2896</v>
      </c>
      <c r="HY752">
        <v>9999</v>
      </c>
      <c r="HZ752">
        <v>9999</v>
      </c>
      <c r="IA752">
        <v>9999</v>
      </c>
      <c r="IB752">
        <v>999.9</v>
      </c>
      <c r="IC752">
        <v>4.973</v>
      </c>
      <c r="ID752">
        <v>1.87746</v>
      </c>
      <c r="IE752">
        <v>1.87557</v>
      </c>
      <c r="IF752">
        <v>1.87837</v>
      </c>
      <c r="IG752">
        <v>1.87505</v>
      </c>
      <c r="IH752">
        <v>1.87864</v>
      </c>
      <c r="II752">
        <v>1.87575</v>
      </c>
      <c r="IJ752">
        <v>1.87692</v>
      </c>
      <c r="IK752">
        <v>0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1.25</v>
      </c>
      <c r="IY752">
        <v>0.1322</v>
      </c>
      <c r="IZ752">
        <v>-0.1194416370607354</v>
      </c>
      <c r="JA752">
        <v>0.002211305909277446</v>
      </c>
      <c r="JB752">
        <v>-1.416678044876584E-06</v>
      </c>
      <c r="JC752">
        <v>5.589822708492042E-10</v>
      </c>
      <c r="JD752">
        <v>-0.0366444106193515</v>
      </c>
      <c r="JE752">
        <v>-0.003883289402147765</v>
      </c>
      <c r="JF752">
        <v>0.001294046794190009</v>
      </c>
      <c r="JG752">
        <v>-2.515066912705432E-05</v>
      </c>
      <c r="JH752">
        <v>14</v>
      </c>
      <c r="JI752">
        <v>2052</v>
      </c>
      <c r="JJ752">
        <v>1</v>
      </c>
      <c r="JK752">
        <v>21</v>
      </c>
      <c r="JL752">
        <v>29355666.4</v>
      </c>
      <c r="JM752">
        <v>29355666.4</v>
      </c>
      <c r="JN752">
        <v>2.32422</v>
      </c>
      <c r="JO752">
        <v>2.52686</v>
      </c>
      <c r="JP752">
        <v>1.39893</v>
      </c>
      <c r="JQ752">
        <v>2.32544</v>
      </c>
      <c r="JR752">
        <v>1.44897</v>
      </c>
      <c r="JS752">
        <v>2.59888</v>
      </c>
      <c r="JT752">
        <v>38.3056</v>
      </c>
      <c r="JU752">
        <v>23.9124</v>
      </c>
      <c r="JV752">
        <v>18</v>
      </c>
      <c r="JW752">
        <v>481.524</v>
      </c>
      <c r="JX752">
        <v>442.441</v>
      </c>
      <c r="JY752">
        <v>20.2097</v>
      </c>
      <c r="JZ752">
        <v>29.053</v>
      </c>
      <c r="KA752">
        <v>29.9997</v>
      </c>
      <c r="KB752">
        <v>28.8515</v>
      </c>
      <c r="KC752">
        <v>28.9382</v>
      </c>
      <c r="KD752">
        <v>46.6525</v>
      </c>
      <c r="KE752">
        <v>20.5302</v>
      </c>
      <c r="KF752">
        <v>19.0997</v>
      </c>
      <c r="KG752">
        <v>20.2108</v>
      </c>
      <c r="KH752">
        <v>1075.25</v>
      </c>
      <c r="KI752">
        <v>14.4263</v>
      </c>
      <c r="KJ752">
        <v>101.035</v>
      </c>
      <c r="KK752">
        <v>100.519</v>
      </c>
    </row>
    <row r="753" spans="1:297">
      <c r="A753">
        <v>737</v>
      </c>
      <c r="B753">
        <v>1761339988.5</v>
      </c>
      <c r="C753">
        <v>11947.90000009537</v>
      </c>
      <c r="D753" t="s">
        <v>1924</v>
      </c>
      <c r="E753" t="s">
        <v>1925</v>
      </c>
      <c r="F753">
        <v>5</v>
      </c>
      <c r="G753" t="s">
        <v>1797</v>
      </c>
      <c r="H753" t="s">
        <v>436</v>
      </c>
      <c r="I753">
        <v>1761339980.714286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1074.654987015582</v>
      </c>
      <c r="AK753">
        <v>1049.476363636364</v>
      </c>
      <c r="AL753">
        <v>3.415166499872489</v>
      </c>
      <c r="AM753">
        <v>65.49498969428507</v>
      </c>
      <c r="AN753">
        <f>(AP753 - AO753 + DY753*1E3/(8.314*(EA753+273.15)) * AR753/DX753 * AQ753) * DX753/(100*DL753) * 1000/(1000 - AP753)</f>
        <v>0</v>
      </c>
      <c r="AO753">
        <v>14.36074014626399</v>
      </c>
      <c r="AP753">
        <v>16.27474484848484</v>
      </c>
      <c r="AQ753">
        <v>-4.13029072396858E-06</v>
      </c>
      <c r="AR753">
        <v>115.5290524794666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1761339980.714286</v>
      </c>
      <c r="DR753">
        <v>1008.049428571429</v>
      </c>
      <c r="DS753">
        <v>1043.015</v>
      </c>
      <c r="DT753">
        <v>16.29190357142857</v>
      </c>
      <c r="DU753">
        <v>14.36301785714286</v>
      </c>
      <c r="DV753">
        <v>1006.808428571428</v>
      </c>
      <c r="DW753">
        <v>16.15950714285714</v>
      </c>
      <c r="DX753">
        <v>500.0379285714286</v>
      </c>
      <c r="DY753">
        <v>90.0462142857143</v>
      </c>
      <c r="DZ753">
        <v>0.0490432</v>
      </c>
      <c r="EA753">
        <v>23.76391785714285</v>
      </c>
      <c r="EB753">
        <v>23.98694285714285</v>
      </c>
      <c r="EC753">
        <v>999.9000000000002</v>
      </c>
      <c r="ED753">
        <v>0</v>
      </c>
      <c r="EE753">
        <v>0</v>
      </c>
      <c r="EF753">
        <v>10006.24642857143</v>
      </c>
      <c r="EG753">
        <v>0</v>
      </c>
      <c r="EH753">
        <v>1125.966428571429</v>
      </c>
      <c r="EI753">
        <v>-34.96493571428571</v>
      </c>
      <c r="EJ753">
        <v>1024.744214285714</v>
      </c>
      <c r="EK753">
        <v>1058.213214285714</v>
      </c>
      <c r="EL753">
        <v>1.928891071428572</v>
      </c>
      <c r="EM753">
        <v>1043.015</v>
      </c>
      <c r="EN753">
        <v>14.36301785714286</v>
      </c>
      <c r="EO753">
        <v>1.467025</v>
      </c>
      <c r="EP753">
        <v>1.293335</v>
      </c>
      <c r="EQ753">
        <v>12.62873571428571</v>
      </c>
      <c r="ER753">
        <v>10.721625</v>
      </c>
      <c r="ES753">
        <v>1200.006428571429</v>
      </c>
      <c r="ET753">
        <v>0.9669943214285713</v>
      </c>
      <c r="EU753">
        <v>0.03300538571428571</v>
      </c>
      <c r="EV753">
        <v>0</v>
      </c>
      <c r="EW753">
        <v>1349.026428571429</v>
      </c>
      <c r="EX753">
        <v>5.000560000000001</v>
      </c>
      <c r="EY753">
        <v>16129.20357142857</v>
      </c>
      <c r="EZ753">
        <v>10316.84285714286</v>
      </c>
      <c r="FA753">
        <v>37.33224999999999</v>
      </c>
      <c r="FB753">
        <v>39.616</v>
      </c>
      <c r="FC753">
        <v>38.08449999999999</v>
      </c>
      <c r="FD753">
        <v>38.625</v>
      </c>
      <c r="FE753">
        <v>38.375</v>
      </c>
      <c r="FF753">
        <v>1155.566428571429</v>
      </c>
      <c r="FG753">
        <v>39.44</v>
      </c>
      <c r="FH753">
        <v>0</v>
      </c>
      <c r="FI753">
        <v>1761340024.4</v>
      </c>
      <c r="FJ753">
        <v>0</v>
      </c>
      <c r="FK753">
        <v>1349.0196</v>
      </c>
      <c r="FL753">
        <v>-1.243076912186897</v>
      </c>
      <c r="FM753">
        <v>-25.05384622947959</v>
      </c>
      <c r="FN753">
        <v>16129.148</v>
      </c>
      <c r="FO753">
        <v>15</v>
      </c>
      <c r="FP753">
        <v>0</v>
      </c>
      <c r="FQ753" t="s">
        <v>439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-34.90484390243903</v>
      </c>
      <c r="GD753">
        <v>-1.614612543554008</v>
      </c>
      <c r="GE753">
        <v>0.1910935718294233</v>
      </c>
      <c r="GF753">
        <v>0</v>
      </c>
      <c r="GG753">
        <v>1349.099117647059</v>
      </c>
      <c r="GH753">
        <v>-1.531703578452331</v>
      </c>
      <c r="GI753">
        <v>0.3325159673039938</v>
      </c>
      <c r="GJ753">
        <v>0</v>
      </c>
      <c r="GK753">
        <v>1.934579512195122</v>
      </c>
      <c r="GL753">
        <v>-0.1259009059233426</v>
      </c>
      <c r="GM753">
        <v>0.0124284223732892</v>
      </c>
      <c r="GN753">
        <v>0</v>
      </c>
      <c r="GO753">
        <v>0</v>
      </c>
      <c r="GP753">
        <v>3</v>
      </c>
      <c r="GQ753" t="s">
        <v>497</v>
      </c>
      <c r="GR753">
        <v>3.12919</v>
      </c>
      <c r="GS753">
        <v>2.72681</v>
      </c>
      <c r="GT753">
        <v>0.158718</v>
      </c>
      <c r="GU753">
        <v>0.163236</v>
      </c>
      <c r="GV753">
        <v>0.0809165</v>
      </c>
      <c r="GW753">
        <v>0.0744192</v>
      </c>
      <c r="GX753">
        <v>25260.9</v>
      </c>
      <c r="GY753">
        <v>24396.3</v>
      </c>
      <c r="GZ753">
        <v>30569.3</v>
      </c>
      <c r="HA753">
        <v>29411.1</v>
      </c>
      <c r="HB753">
        <v>38772</v>
      </c>
      <c r="HC753">
        <v>35826.2</v>
      </c>
      <c r="HD753">
        <v>46744.7</v>
      </c>
      <c r="HE753">
        <v>43699.1</v>
      </c>
      <c r="HF753">
        <v>1.82857</v>
      </c>
      <c r="HG753">
        <v>1.81428</v>
      </c>
      <c r="HH753">
        <v>0.0516176</v>
      </c>
      <c r="HI753">
        <v>0</v>
      </c>
      <c r="HJ753">
        <v>23.1411</v>
      </c>
      <c r="HK753">
        <v>999.9</v>
      </c>
      <c r="HL753">
        <v>31.9</v>
      </c>
      <c r="HM753">
        <v>32.9</v>
      </c>
      <c r="HN753">
        <v>17.7977</v>
      </c>
      <c r="HO753">
        <v>63.5312</v>
      </c>
      <c r="HP753">
        <v>19.3109</v>
      </c>
      <c r="HQ753">
        <v>1</v>
      </c>
      <c r="HR753">
        <v>0.144106</v>
      </c>
      <c r="HS753">
        <v>2.39005</v>
      </c>
      <c r="HT753">
        <v>20.1905</v>
      </c>
      <c r="HU753">
        <v>5.22972</v>
      </c>
      <c r="HV753">
        <v>11.974</v>
      </c>
      <c r="HW753">
        <v>4.9697</v>
      </c>
      <c r="HX753">
        <v>3.28975</v>
      </c>
      <c r="HY753">
        <v>9999</v>
      </c>
      <c r="HZ753">
        <v>9999</v>
      </c>
      <c r="IA753">
        <v>9999</v>
      </c>
      <c r="IB753">
        <v>999.9</v>
      </c>
      <c r="IC753">
        <v>4.97298</v>
      </c>
      <c r="ID753">
        <v>1.87745</v>
      </c>
      <c r="IE753">
        <v>1.87557</v>
      </c>
      <c r="IF753">
        <v>1.87836</v>
      </c>
      <c r="IG753">
        <v>1.87507</v>
      </c>
      <c r="IH753">
        <v>1.87864</v>
      </c>
      <c r="II753">
        <v>1.87575</v>
      </c>
      <c r="IJ753">
        <v>1.87691</v>
      </c>
      <c r="IK753">
        <v>0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1.27</v>
      </c>
      <c r="IY753">
        <v>0.1321</v>
      </c>
      <c r="IZ753">
        <v>-0.1194416370607354</v>
      </c>
      <c r="JA753">
        <v>0.002211305909277446</v>
      </c>
      <c r="JB753">
        <v>-1.416678044876584E-06</v>
      </c>
      <c r="JC753">
        <v>5.589822708492042E-10</v>
      </c>
      <c r="JD753">
        <v>-0.0366444106193515</v>
      </c>
      <c r="JE753">
        <v>-0.003883289402147765</v>
      </c>
      <c r="JF753">
        <v>0.001294046794190009</v>
      </c>
      <c r="JG753">
        <v>-2.515066912705432E-05</v>
      </c>
      <c r="JH753">
        <v>14</v>
      </c>
      <c r="JI753">
        <v>2052</v>
      </c>
      <c r="JJ753">
        <v>1</v>
      </c>
      <c r="JK753">
        <v>21</v>
      </c>
      <c r="JL753">
        <v>29355666.5</v>
      </c>
      <c r="JM753">
        <v>29355666.5</v>
      </c>
      <c r="JN753">
        <v>2.35596</v>
      </c>
      <c r="JO753">
        <v>2.5293</v>
      </c>
      <c r="JP753">
        <v>1.39893</v>
      </c>
      <c r="JQ753">
        <v>2.32422</v>
      </c>
      <c r="JR753">
        <v>1.44897</v>
      </c>
      <c r="JS753">
        <v>2.60254</v>
      </c>
      <c r="JT753">
        <v>38.3056</v>
      </c>
      <c r="JU753">
        <v>23.9036</v>
      </c>
      <c r="JV753">
        <v>18</v>
      </c>
      <c r="JW753">
        <v>481.362</v>
      </c>
      <c r="JX753">
        <v>442.596</v>
      </c>
      <c r="JY753">
        <v>20.219</v>
      </c>
      <c r="JZ753">
        <v>29.0485</v>
      </c>
      <c r="KA753">
        <v>29.9996</v>
      </c>
      <c r="KB753">
        <v>28.8477</v>
      </c>
      <c r="KC753">
        <v>28.9338</v>
      </c>
      <c r="KD753">
        <v>47.2045</v>
      </c>
      <c r="KE753">
        <v>20.5302</v>
      </c>
      <c r="KF753">
        <v>19.0997</v>
      </c>
      <c r="KG753">
        <v>20.2202</v>
      </c>
      <c r="KH753">
        <v>1088.63</v>
      </c>
      <c r="KI753">
        <v>14.4447</v>
      </c>
      <c r="KJ753">
        <v>101.035</v>
      </c>
      <c r="KK753">
        <v>100.519</v>
      </c>
    </row>
    <row r="754" spans="1:297">
      <c r="A754">
        <v>738</v>
      </c>
      <c r="B754">
        <v>1761339993.5</v>
      </c>
      <c r="C754">
        <v>11952.90000009537</v>
      </c>
      <c r="D754" t="s">
        <v>1926</v>
      </c>
      <c r="E754" t="s">
        <v>1927</v>
      </c>
      <c r="F754">
        <v>5</v>
      </c>
      <c r="G754" t="s">
        <v>1797</v>
      </c>
      <c r="H754" t="s">
        <v>436</v>
      </c>
      <c r="I754">
        <v>1761339986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1091.641161598802</v>
      </c>
      <c r="AK754">
        <v>1066.629090909091</v>
      </c>
      <c r="AL754">
        <v>3.429479963724508</v>
      </c>
      <c r="AM754">
        <v>65.49498969428507</v>
      </c>
      <c r="AN754">
        <f>(AP754 - AO754 + DY754*1E3/(8.314*(EA754+273.15)) * AR754/DX754 * AQ754) * DX754/(100*DL754) * 1000/(1000 - AP754)</f>
        <v>0</v>
      </c>
      <c r="AO754">
        <v>14.35949500160142</v>
      </c>
      <c r="AP754">
        <v>16.25985212121212</v>
      </c>
      <c r="AQ754">
        <v>-4.882558982353686E-06</v>
      </c>
      <c r="AR754">
        <v>115.5290524794666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1761339986</v>
      </c>
      <c r="DR754">
        <v>1025.75</v>
      </c>
      <c r="DS754">
        <v>1060.802592592592</v>
      </c>
      <c r="DT754">
        <v>16.27844814814815</v>
      </c>
      <c r="DU754">
        <v>14.36156296296296</v>
      </c>
      <c r="DV754">
        <v>1024.49</v>
      </c>
      <c r="DW754">
        <v>16.14630740740741</v>
      </c>
      <c r="DX754">
        <v>500.0379259259261</v>
      </c>
      <c r="DY754">
        <v>90.04759629629628</v>
      </c>
      <c r="DZ754">
        <v>0.04908623333333333</v>
      </c>
      <c r="EA754">
        <v>23.76668888888889</v>
      </c>
      <c r="EB754">
        <v>23.98825185185185</v>
      </c>
      <c r="EC754">
        <v>999.9000000000001</v>
      </c>
      <c r="ED754">
        <v>0</v>
      </c>
      <c r="EE754">
        <v>0</v>
      </c>
      <c r="EF754">
        <v>10000.4837037037</v>
      </c>
      <c r="EG754">
        <v>0</v>
      </c>
      <c r="EH754">
        <v>1125.982962962963</v>
      </c>
      <c r="EI754">
        <v>-35.05262962962964</v>
      </c>
      <c r="EJ754">
        <v>1042.723703703704</v>
      </c>
      <c r="EK754">
        <v>1076.258888888889</v>
      </c>
      <c r="EL754">
        <v>1.916893333333333</v>
      </c>
      <c r="EM754">
        <v>1060.802592592592</v>
      </c>
      <c r="EN754">
        <v>14.36156296296296</v>
      </c>
      <c r="EO754">
        <v>1.465835555555556</v>
      </c>
      <c r="EP754">
        <v>1.293223703703704</v>
      </c>
      <c r="EQ754">
        <v>12.61638148148148</v>
      </c>
      <c r="ER754">
        <v>10.72033703703704</v>
      </c>
      <c r="ES754">
        <v>1199.997037037037</v>
      </c>
      <c r="ET754">
        <v>0.9669939999999998</v>
      </c>
      <c r="EU754">
        <v>0.03300566666666666</v>
      </c>
      <c r="EV754">
        <v>0</v>
      </c>
      <c r="EW754">
        <v>1348.877777777778</v>
      </c>
      <c r="EX754">
        <v>5.000560000000001</v>
      </c>
      <c r="EY754">
        <v>16126.67407407407</v>
      </c>
      <c r="EZ754">
        <v>10316.75185185185</v>
      </c>
      <c r="FA754">
        <v>37.319</v>
      </c>
      <c r="FB754">
        <v>39.60866666666666</v>
      </c>
      <c r="FC754">
        <v>38.069</v>
      </c>
      <c r="FD754">
        <v>38.625</v>
      </c>
      <c r="FE754">
        <v>38.375</v>
      </c>
      <c r="FF754">
        <v>1155.557037037037</v>
      </c>
      <c r="FG754">
        <v>39.44</v>
      </c>
      <c r="FH754">
        <v>0</v>
      </c>
      <c r="FI754">
        <v>1761340029.8</v>
      </c>
      <c r="FJ754">
        <v>0</v>
      </c>
      <c r="FK754">
        <v>1348.861923076923</v>
      </c>
      <c r="FL754">
        <v>-2.924786321419091</v>
      </c>
      <c r="FM754">
        <v>-26.10598301973967</v>
      </c>
      <c r="FN754">
        <v>16126.8</v>
      </c>
      <c r="FO754">
        <v>15</v>
      </c>
      <c r="FP754">
        <v>0</v>
      </c>
      <c r="FQ754" t="s">
        <v>439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-34.99827073170731</v>
      </c>
      <c r="GD754">
        <v>-1.406450174216216</v>
      </c>
      <c r="GE754">
        <v>0.1855710188736541</v>
      </c>
      <c r="GF754">
        <v>0</v>
      </c>
      <c r="GG754">
        <v>1348.942647058823</v>
      </c>
      <c r="GH754">
        <v>-1.820473640311718</v>
      </c>
      <c r="GI754">
        <v>0.325398478100581</v>
      </c>
      <c r="GJ754">
        <v>0</v>
      </c>
      <c r="GK754">
        <v>1.923564390243903</v>
      </c>
      <c r="GL754">
        <v>-0.135451986062722</v>
      </c>
      <c r="GM754">
        <v>0.01343694888581127</v>
      </c>
      <c r="GN754">
        <v>0</v>
      </c>
      <c r="GO754">
        <v>0</v>
      </c>
      <c r="GP754">
        <v>3</v>
      </c>
      <c r="GQ754" t="s">
        <v>497</v>
      </c>
      <c r="GR754">
        <v>3.1293</v>
      </c>
      <c r="GS754">
        <v>2.72678</v>
      </c>
      <c r="GT754">
        <v>0.160351</v>
      </c>
      <c r="GU754">
        <v>0.164839</v>
      </c>
      <c r="GV754">
        <v>0.0808657</v>
      </c>
      <c r="GW754">
        <v>0.0744441</v>
      </c>
      <c r="GX754">
        <v>25212.2</v>
      </c>
      <c r="GY754">
        <v>24349.8</v>
      </c>
      <c r="GZ754">
        <v>30569.8</v>
      </c>
      <c r="HA754">
        <v>29411.4</v>
      </c>
      <c r="HB754">
        <v>38774.8</v>
      </c>
      <c r="HC754">
        <v>35826</v>
      </c>
      <c r="HD754">
        <v>46745.4</v>
      </c>
      <c r="HE754">
        <v>43699.8</v>
      </c>
      <c r="HF754">
        <v>1.82908</v>
      </c>
      <c r="HG754">
        <v>1.81437</v>
      </c>
      <c r="HH754">
        <v>0.0517294</v>
      </c>
      <c r="HI754">
        <v>0</v>
      </c>
      <c r="HJ754">
        <v>23.1396</v>
      </c>
      <c r="HK754">
        <v>999.9</v>
      </c>
      <c r="HL754">
        <v>31.9</v>
      </c>
      <c r="HM754">
        <v>32.9</v>
      </c>
      <c r="HN754">
        <v>17.7973</v>
      </c>
      <c r="HO754">
        <v>63.5712</v>
      </c>
      <c r="HP754">
        <v>19.2348</v>
      </c>
      <c r="HQ754">
        <v>1</v>
      </c>
      <c r="HR754">
        <v>0.143786</v>
      </c>
      <c r="HS754">
        <v>2.38959</v>
      </c>
      <c r="HT754">
        <v>20.1906</v>
      </c>
      <c r="HU754">
        <v>5.22942</v>
      </c>
      <c r="HV754">
        <v>11.974</v>
      </c>
      <c r="HW754">
        <v>4.9701</v>
      </c>
      <c r="HX754">
        <v>3.2899</v>
      </c>
      <c r="HY754">
        <v>9999</v>
      </c>
      <c r="HZ754">
        <v>9999</v>
      </c>
      <c r="IA754">
        <v>9999</v>
      </c>
      <c r="IB754">
        <v>999.9</v>
      </c>
      <c r="IC754">
        <v>4.97299</v>
      </c>
      <c r="ID754">
        <v>1.87745</v>
      </c>
      <c r="IE754">
        <v>1.87552</v>
      </c>
      <c r="IF754">
        <v>1.87837</v>
      </c>
      <c r="IG754">
        <v>1.87503</v>
      </c>
      <c r="IH754">
        <v>1.87863</v>
      </c>
      <c r="II754">
        <v>1.87571</v>
      </c>
      <c r="IJ754">
        <v>1.87691</v>
      </c>
      <c r="IK754">
        <v>0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1.29</v>
      </c>
      <c r="IY754">
        <v>0.1318</v>
      </c>
      <c r="IZ754">
        <v>-0.1194416370607354</v>
      </c>
      <c r="JA754">
        <v>0.002211305909277446</v>
      </c>
      <c r="JB754">
        <v>-1.416678044876584E-06</v>
      </c>
      <c r="JC754">
        <v>5.589822708492042E-10</v>
      </c>
      <c r="JD754">
        <v>-0.0366444106193515</v>
      </c>
      <c r="JE754">
        <v>-0.003883289402147765</v>
      </c>
      <c r="JF754">
        <v>0.001294046794190009</v>
      </c>
      <c r="JG754">
        <v>-2.515066912705432E-05</v>
      </c>
      <c r="JH754">
        <v>14</v>
      </c>
      <c r="JI754">
        <v>2052</v>
      </c>
      <c r="JJ754">
        <v>1</v>
      </c>
      <c r="JK754">
        <v>21</v>
      </c>
      <c r="JL754">
        <v>29355666.6</v>
      </c>
      <c r="JM754">
        <v>29355666.6</v>
      </c>
      <c r="JN754">
        <v>2.38281</v>
      </c>
      <c r="JO754">
        <v>2.53296</v>
      </c>
      <c r="JP754">
        <v>1.39893</v>
      </c>
      <c r="JQ754">
        <v>2.32544</v>
      </c>
      <c r="JR754">
        <v>1.44897</v>
      </c>
      <c r="JS754">
        <v>2.60986</v>
      </c>
      <c r="JT754">
        <v>38.3056</v>
      </c>
      <c r="JU754">
        <v>23.9036</v>
      </c>
      <c r="JV754">
        <v>18</v>
      </c>
      <c r="JW754">
        <v>481.609</v>
      </c>
      <c r="JX754">
        <v>442.631</v>
      </c>
      <c r="JY754">
        <v>20.2275</v>
      </c>
      <c r="JZ754">
        <v>29.0435</v>
      </c>
      <c r="KA754">
        <v>29.9998</v>
      </c>
      <c r="KB754">
        <v>28.8435</v>
      </c>
      <c r="KC754">
        <v>28.9302</v>
      </c>
      <c r="KD754">
        <v>47.818</v>
      </c>
      <c r="KE754">
        <v>20.224</v>
      </c>
      <c r="KF754">
        <v>19.0997</v>
      </c>
      <c r="KG754">
        <v>20.2281</v>
      </c>
      <c r="KH754">
        <v>1108.69</v>
      </c>
      <c r="KI754">
        <v>14.4743</v>
      </c>
      <c r="KJ754">
        <v>101.037</v>
      </c>
      <c r="KK754">
        <v>100.521</v>
      </c>
    </row>
    <row r="755" spans="1:297">
      <c r="A755">
        <v>739</v>
      </c>
      <c r="B755">
        <v>1761339998.5</v>
      </c>
      <c r="C755">
        <v>11957.90000009537</v>
      </c>
      <c r="D755" t="s">
        <v>1928</v>
      </c>
      <c r="E755" t="s">
        <v>1929</v>
      </c>
      <c r="F755">
        <v>5</v>
      </c>
      <c r="G755" t="s">
        <v>1797</v>
      </c>
      <c r="H755" t="s">
        <v>436</v>
      </c>
      <c r="I755">
        <v>1761339990.714286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1108.780220054924</v>
      </c>
      <c r="AK755">
        <v>1083.630484848485</v>
      </c>
      <c r="AL755">
        <v>3.409387446224816</v>
      </c>
      <c r="AM755">
        <v>65.49498969428507</v>
      </c>
      <c r="AN755">
        <f>(AP755 - AO755 + DY755*1E3/(8.314*(EA755+273.15)) * AR755/DX755 * AQ755) * DX755/(100*DL755) * 1000/(1000 - AP755)</f>
        <v>0</v>
      </c>
      <c r="AO755">
        <v>14.37393042402004</v>
      </c>
      <c r="AP755">
        <v>16.2508212121212</v>
      </c>
      <c r="AQ755">
        <v>-3.253749911006359E-06</v>
      </c>
      <c r="AR755">
        <v>115.5290524794666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1761339990.714286</v>
      </c>
      <c r="DR755">
        <v>1041.551785714285</v>
      </c>
      <c r="DS755">
        <v>1076.718571428572</v>
      </c>
      <c r="DT755">
        <v>16.26686071428571</v>
      </c>
      <c r="DU755">
        <v>14.36656428571429</v>
      </c>
      <c r="DV755">
        <v>1040.274642857143</v>
      </c>
      <c r="DW755">
        <v>16.134925</v>
      </c>
      <c r="DX755">
        <v>500.0409285714285</v>
      </c>
      <c r="DY755">
        <v>90.04788571428571</v>
      </c>
      <c r="DZ755">
        <v>0.04901126071428571</v>
      </c>
      <c r="EA755">
        <v>23.76706785714286</v>
      </c>
      <c r="EB755">
        <v>23.99021785714286</v>
      </c>
      <c r="EC755">
        <v>999.9000000000002</v>
      </c>
      <c r="ED755">
        <v>0</v>
      </c>
      <c r="EE755">
        <v>0</v>
      </c>
      <c r="EF755">
        <v>10005.21642857143</v>
      </c>
      <c r="EG755">
        <v>0</v>
      </c>
      <c r="EH755">
        <v>1125.998571428571</v>
      </c>
      <c r="EI755">
        <v>-35.16687142857143</v>
      </c>
      <c r="EJ755">
        <v>1058.773928571429</v>
      </c>
      <c r="EK755">
        <v>1092.4125</v>
      </c>
      <c r="EL755">
        <v>1.900298214285714</v>
      </c>
      <c r="EM755">
        <v>1076.718571428572</v>
      </c>
      <c r="EN755">
        <v>14.36656428571429</v>
      </c>
      <c r="EO755">
        <v>1.464797142857143</v>
      </c>
      <c r="EP755">
        <v>1.293678214285714</v>
      </c>
      <c r="EQ755">
        <v>12.60556785714286</v>
      </c>
      <c r="ER755">
        <v>10.72561071428572</v>
      </c>
      <c r="ES755">
        <v>1200.009642857143</v>
      </c>
      <c r="ET755">
        <v>0.9669942857142855</v>
      </c>
      <c r="EU755">
        <v>0.03300539642857143</v>
      </c>
      <c r="EV755">
        <v>0</v>
      </c>
      <c r="EW755">
        <v>1348.7175</v>
      </c>
      <c r="EX755">
        <v>5.000560000000001</v>
      </c>
      <c r="EY755">
        <v>16124.72142857143</v>
      </c>
      <c r="EZ755">
        <v>10316.86071428571</v>
      </c>
      <c r="FA755">
        <v>37.312</v>
      </c>
      <c r="FB755">
        <v>39.60025</v>
      </c>
      <c r="FC755">
        <v>38.06424999999999</v>
      </c>
      <c r="FD755">
        <v>38.625</v>
      </c>
      <c r="FE755">
        <v>38.36599999999999</v>
      </c>
      <c r="FF755">
        <v>1155.569642857143</v>
      </c>
      <c r="FG755">
        <v>39.44</v>
      </c>
      <c r="FH755">
        <v>0</v>
      </c>
      <c r="FI755">
        <v>1761340034.6</v>
      </c>
      <c r="FJ755">
        <v>0</v>
      </c>
      <c r="FK755">
        <v>1348.655</v>
      </c>
      <c r="FL755">
        <v>-2.59794869789907</v>
      </c>
      <c r="FM755">
        <v>-28.83418803307064</v>
      </c>
      <c r="FN755">
        <v>16124.65384615385</v>
      </c>
      <c r="FO755">
        <v>15</v>
      </c>
      <c r="FP755">
        <v>0</v>
      </c>
      <c r="FQ755" t="s">
        <v>439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-35.0782825</v>
      </c>
      <c r="GD755">
        <v>-1.212408630393939</v>
      </c>
      <c r="GE755">
        <v>0.174199329630599</v>
      </c>
      <c r="GF755">
        <v>0</v>
      </c>
      <c r="GG755">
        <v>1348.809705882353</v>
      </c>
      <c r="GH755">
        <v>-2.300229175755329</v>
      </c>
      <c r="GI755">
        <v>0.3403068277660972</v>
      </c>
      <c r="GJ755">
        <v>0</v>
      </c>
      <c r="GK755">
        <v>1.909483</v>
      </c>
      <c r="GL755">
        <v>-0.1923356848030124</v>
      </c>
      <c r="GM755">
        <v>0.01910944821286056</v>
      </c>
      <c r="GN755">
        <v>0</v>
      </c>
      <c r="GO755">
        <v>0</v>
      </c>
      <c r="GP755">
        <v>3</v>
      </c>
      <c r="GQ755" t="s">
        <v>497</v>
      </c>
      <c r="GR755">
        <v>3.12948</v>
      </c>
      <c r="GS755">
        <v>2.72682</v>
      </c>
      <c r="GT755">
        <v>0.161963</v>
      </c>
      <c r="GU755">
        <v>0.166435</v>
      </c>
      <c r="GV755">
        <v>0.0808377</v>
      </c>
      <c r="GW755">
        <v>0.0745618</v>
      </c>
      <c r="GX755">
        <v>25163.7</v>
      </c>
      <c r="GY755">
        <v>24303.6</v>
      </c>
      <c r="GZ755">
        <v>30569.7</v>
      </c>
      <c r="HA755">
        <v>29411.8</v>
      </c>
      <c r="HB755">
        <v>38776.3</v>
      </c>
      <c r="HC755">
        <v>35821.9</v>
      </c>
      <c r="HD755">
        <v>46745.6</v>
      </c>
      <c r="HE755">
        <v>43700.4</v>
      </c>
      <c r="HF755">
        <v>1.82915</v>
      </c>
      <c r="HG755">
        <v>1.81422</v>
      </c>
      <c r="HH755">
        <v>0.0521764</v>
      </c>
      <c r="HI755">
        <v>0</v>
      </c>
      <c r="HJ755">
        <v>23.1377</v>
      </c>
      <c r="HK755">
        <v>999.9</v>
      </c>
      <c r="HL755">
        <v>31.9</v>
      </c>
      <c r="HM755">
        <v>32.9</v>
      </c>
      <c r="HN755">
        <v>17.7962</v>
      </c>
      <c r="HO755">
        <v>63.4612</v>
      </c>
      <c r="HP755">
        <v>19.0986</v>
      </c>
      <c r="HQ755">
        <v>1</v>
      </c>
      <c r="HR755">
        <v>0.143288</v>
      </c>
      <c r="HS755">
        <v>2.38769</v>
      </c>
      <c r="HT755">
        <v>20.1906</v>
      </c>
      <c r="HU755">
        <v>5.22987</v>
      </c>
      <c r="HV755">
        <v>11.974</v>
      </c>
      <c r="HW755">
        <v>4.97025</v>
      </c>
      <c r="HX755">
        <v>3.28985</v>
      </c>
      <c r="HY755">
        <v>9999</v>
      </c>
      <c r="HZ755">
        <v>9999</v>
      </c>
      <c r="IA755">
        <v>9999</v>
      </c>
      <c r="IB755">
        <v>999.9</v>
      </c>
      <c r="IC755">
        <v>4.97299</v>
      </c>
      <c r="ID755">
        <v>1.87747</v>
      </c>
      <c r="IE755">
        <v>1.87556</v>
      </c>
      <c r="IF755">
        <v>1.87839</v>
      </c>
      <c r="IG755">
        <v>1.8751</v>
      </c>
      <c r="IH755">
        <v>1.87866</v>
      </c>
      <c r="II755">
        <v>1.87575</v>
      </c>
      <c r="IJ755">
        <v>1.87695</v>
      </c>
      <c r="IK755">
        <v>0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1.3</v>
      </c>
      <c r="IY755">
        <v>0.1316</v>
      </c>
      <c r="IZ755">
        <v>-0.1194416370607354</v>
      </c>
      <c r="JA755">
        <v>0.002211305909277446</v>
      </c>
      <c r="JB755">
        <v>-1.416678044876584E-06</v>
      </c>
      <c r="JC755">
        <v>5.589822708492042E-10</v>
      </c>
      <c r="JD755">
        <v>-0.0366444106193515</v>
      </c>
      <c r="JE755">
        <v>-0.003883289402147765</v>
      </c>
      <c r="JF755">
        <v>0.001294046794190009</v>
      </c>
      <c r="JG755">
        <v>-2.515066912705432E-05</v>
      </c>
      <c r="JH755">
        <v>14</v>
      </c>
      <c r="JI755">
        <v>2052</v>
      </c>
      <c r="JJ755">
        <v>1</v>
      </c>
      <c r="JK755">
        <v>21</v>
      </c>
      <c r="JL755">
        <v>29355666.6</v>
      </c>
      <c r="JM755">
        <v>29355666.6</v>
      </c>
      <c r="JN755">
        <v>2.41455</v>
      </c>
      <c r="JO755">
        <v>2.53418</v>
      </c>
      <c r="JP755">
        <v>1.39893</v>
      </c>
      <c r="JQ755">
        <v>2.32544</v>
      </c>
      <c r="JR755">
        <v>1.44897</v>
      </c>
      <c r="JS755">
        <v>2.60986</v>
      </c>
      <c r="JT755">
        <v>38.3056</v>
      </c>
      <c r="JU755">
        <v>23.8949</v>
      </c>
      <c r="JV755">
        <v>18</v>
      </c>
      <c r="JW755">
        <v>481.622</v>
      </c>
      <c r="JX755">
        <v>442.51</v>
      </c>
      <c r="JY755">
        <v>20.2341</v>
      </c>
      <c r="JZ755">
        <v>29.0391</v>
      </c>
      <c r="KA755">
        <v>29.9997</v>
      </c>
      <c r="KB755">
        <v>28.8391</v>
      </c>
      <c r="KC755">
        <v>28.9264</v>
      </c>
      <c r="KD755">
        <v>48.3705</v>
      </c>
      <c r="KE755">
        <v>19.9307</v>
      </c>
      <c r="KF755">
        <v>19.0997</v>
      </c>
      <c r="KG755">
        <v>20.2347</v>
      </c>
      <c r="KH755">
        <v>1122.05</v>
      </c>
      <c r="KI755">
        <v>14.5012</v>
      </c>
      <c r="KJ755">
        <v>101.037</v>
      </c>
      <c r="KK755">
        <v>100.522</v>
      </c>
    </row>
    <row r="756" spans="1:297">
      <c r="A756">
        <v>740</v>
      </c>
      <c r="B756">
        <v>1761340003.5</v>
      </c>
      <c r="C756">
        <v>11962.90000009537</v>
      </c>
      <c r="D756" t="s">
        <v>1930</v>
      </c>
      <c r="E756" t="s">
        <v>1931</v>
      </c>
      <c r="F756">
        <v>5</v>
      </c>
      <c r="G756" t="s">
        <v>1797</v>
      </c>
      <c r="H756" t="s">
        <v>436</v>
      </c>
      <c r="I756">
        <v>1761339996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1125.766019420395</v>
      </c>
      <c r="AK756">
        <v>1100.61303030303</v>
      </c>
      <c r="AL756">
        <v>3.399372849903313</v>
      </c>
      <c r="AM756">
        <v>65.49498969428507</v>
      </c>
      <c r="AN756">
        <f>(AP756 - AO756 + DY756*1E3/(8.314*(EA756+273.15)) * AR756/DX756 * AQ756) * DX756/(100*DL756) * 1000/(1000 - AP756)</f>
        <v>0</v>
      </c>
      <c r="AO756">
        <v>14.421313509998</v>
      </c>
      <c r="AP756">
        <v>16.25626787878788</v>
      </c>
      <c r="AQ756">
        <v>1.894905387913615E-06</v>
      </c>
      <c r="AR756">
        <v>115.5290524794666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1761339996</v>
      </c>
      <c r="DR756">
        <v>1059.292222222222</v>
      </c>
      <c r="DS756">
        <v>1094.46037037037</v>
      </c>
      <c r="DT756">
        <v>16.25775185185185</v>
      </c>
      <c r="DU756">
        <v>14.38763333333334</v>
      </c>
      <c r="DV756">
        <v>1057.995185185185</v>
      </c>
      <c r="DW756">
        <v>16.12598888888889</v>
      </c>
      <c r="DX756">
        <v>499.9962222222223</v>
      </c>
      <c r="DY756">
        <v>90.04790740740742</v>
      </c>
      <c r="DZ756">
        <v>0.04910862592592592</v>
      </c>
      <c r="EA756">
        <v>23.76768518518518</v>
      </c>
      <c r="EB756">
        <v>23.99264074074074</v>
      </c>
      <c r="EC756">
        <v>999.9000000000001</v>
      </c>
      <c r="ED756">
        <v>0</v>
      </c>
      <c r="EE756">
        <v>0</v>
      </c>
      <c r="EF756">
        <v>9999.857777777777</v>
      </c>
      <c r="EG756">
        <v>0</v>
      </c>
      <c r="EH756">
        <v>1126.023703703704</v>
      </c>
      <c r="EI756">
        <v>-35.16914814814815</v>
      </c>
      <c r="EJ756">
        <v>1076.797777777778</v>
      </c>
      <c r="EK756">
        <v>1110.438148148148</v>
      </c>
      <c r="EL756">
        <v>1.870113333333333</v>
      </c>
      <c r="EM756">
        <v>1094.46037037037</v>
      </c>
      <c r="EN756">
        <v>14.38763333333334</v>
      </c>
      <c r="EO756">
        <v>1.463977037037037</v>
      </c>
      <c r="EP756">
        <v>1.295576296296296</v>
      </c>
      <c r="EQ756">
        <v>12.59704074074074</v>
      </c>
      <c r="ER756">
        <v>10.74761111111111</v>
      </c>
      <c r="ES756">
        <v>1200.005185185185</v>
      </c>
      <c r="ET756">
        <v>0.966994037037037</v>
      </c>
      <c r="EU756">
        <v>0.03300564444444445</v>
      </c>
      <c r="EV756">
        <v>0</v>
      </c>
      <c r="EW756">
        <v>1348.472592592593</v>
      </c>
      <c r="EX756">
        <v>5.000560000000001</v>
      </c>
      <c r="EY756">
        <v>16122.29259259259</v>
      </c>
      <c r="EZ756">
        <v>10316.82962962963</v>
      </c>
      <c r="FA756">
        <v>37.312</v>
      </c>
      <c r="FB756">
        <v>39.58299999999999</v>
      </c>
      <c r="FC756">
        <v>38.062</v>
      </c>
      <c r="FD756">
        <v>38.61566666666667</v>
      </c>
      <c r="FE756">
        <v>38.354</v>
      </c>
      <c r="FF756">
        <v>1155.565185185185</v>
      </c>
      <c r="FG756">
        <v>39.44</v>
      </c>
      <c r="FH756">
        <v>0</v>
      </c>
      <c r="FI756">
        <v>1761340039.4</v>
      </c>
      <c r="FJ756">
        <v>0</v>
      </c>
      <c r="FK756">
        <v>1348.474615384615</v>
      </c>
      <c r="FL756">
        <v>-2.4417093856726</v>
      </c>
      <c r="FM756">
        <v>-22.52991455034812</v>
      </c>
      <c r="FN756">
        <v>16122.38461538462</v>
      </c>
      <c r="FO756">
        <v>15</v>
      </c>
      <c r="FP756">
        <v>0</v>
      </c>
      <c r="FQ756" t="s">
        <v>439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-35.17227804878049</v>
      </c>
      <c r="GD756">
        <v>-0.2110411149826457</v>
      </c>
      <c r="GE756">
        <v>0.09558234481375304</v>
      </c>
      <c r="GF756">
        <v>1</v>
      </c>
      <c r="GG756">
        <v>1348.567647058824</v>
      </c>
      <c r="GH756">
        <v>-2.385026724561716</v>
      </c>
      <c r="GI756">
        <v>0.3455095029213811</v>
      </c>
      <c r="GJ756">
        <v>0</v>
      </c>
      <c r="GK756">
        <v>1.884263414634146</v>
      </c>
      <c r="GL756">
        <v>-0.3333892682926843</v>
      </c>
      <c r="GM756">
        <v>0.03417127588571061</v>
      </c>
      <c r="GN756">
        <v>0</v>
      </c>
      <c r="GO756">
        <v>1</v>
      </c>
      <c r="GP756">
        <v>3</v>
      </c>
      <c r="GQ756" t="s">
        <v>446</v>
      </c>
      <c r="GR756">
        <v>3.12945</v>
      </c>
      <c r="GS756">
        <v>2.72705</v>
      </c>
      <c r="GT756">
        <v>0.16355</v>
      </c>
      <c r="GU756">
        <v>0.168025</v>
      </c>
      <c r="GV756">
        <v>0.0808571</v>
      </c>
      <c r="GW756">
        <v>0.0746931</v>
      </c>
      <c r="GX756">
        <v>25116.2</v>
      </c>
      <c r="GY756">
        <v>24258</v>
      </c>
      <c r="GZ756">
        <v>30569.8</v>
      </c>
      <c r="HA756">
        <v>29412.8</v>
      </c>
      <c r="HB756">
        <v>38775.4</v>
      </c>
      <c r="HC756">
        <v>35818</v>
      </c>
      <c r="HD756">
        <v>46745.4</v>
      </c>
      <c r="HE756">
        <v>43701.7</v>
      </c>
      <c r="HF756">
        <v>1.82925</v>
      </c>
      <c r="HG756">
        <v>1.81473</v>
      </c>
      <c r="HH756">
        <v>0.0524372</v>
      </c>
      <c r="HI756">
        <v>0</v>
      </c>
      <c r="HJ756">
        <v>23.1362</v>
      </c>
      <c r="HK756">
        <v>999.9</v>
      </c>
      <c r="HL756">
        <v>31.9</v>
      </c>
      <c r="HM756">
        <v>32.9</v>
      </c>
      <c r="HN756">
        <v>17.7965</v>
      </c>
      <c r="HO756">
        <v>63.2912</v>
      </c>
      <c r="HP756">
        <v>19.0345</v>
      </c>
      <c r="HQ756">
        <v>1</v>
      </c>
      <c r="HR756">
        <v>0.143097</v>
      </c>
      <c r="HS756">
        <v>2.38746</v>
      </c>
      <c r="HT756">
        <v>20.1907</v>
      </c>
      <c r="HU756">
        <v>5.22852</v>
      </c>
      <c r="HV756">
        <v>11.974</v>
      </c>
      <c r="HW756">
        <v>4.9699</v>
      </c>
      <c r="HX756">
        <v>3.28968</v>
      </c>
      <c r="HY756">
        <v>9999</v>
      </c>
      <c r="HZ756">
        <v>9999</v>
      </c>
      <c r="IA756">
        <v>9999</v>
      </c>
      <c r="IB756">
        <v>999.9</v>
      </c>
      <c r="IC756">
        <v>4.97299</v>
      </c>
      <c r="ID756">
        <v>1.87746</v>
      </c>
      <c r="IE756">
        <v>1.87555</v>
      </c>
      <c r="IF756">
        <v>1.87839</v>
      </c>
      <c r="IG756">
        <v>1.87507</v>
      </c>
      <c r="IH756">
        <v>1.87866</v>
      </c>
      <c r="II756">
        <v>1.87576</v>
      </c>
      <c r="IJ756">
        <v>1.87692</v>
      </c>
      <c r="IK756">
        <v>0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1.33</v>
      </c>
      <c r="IY756">
        <v>0.1318</v>
      </c>
      <c r="IZ756">
        <v>-0.1194416370607354</v>
      </c>
      <c r="JA756">
        <v>0.002211305909277446</v>
      </c>
      <c r="JB756">
        <v>-1.416678044876584E-06</v>
      </c>
      <c r="JC756">
        <v>5.589822708492042E-10</v>
      </c>
      <c r="JD756">
        <v>-0.0366444106193515</v>
      </c>
      <c r="JE756">
        <v>-0.003883289402147765</v>
      </c>
      <c r="JF756">
        <v>0.001294046794190009</v>
      </c>
      <c r="JG756">
        <v>-2.515066912705432E-05</v>
      </c>
      <c r="JH756">
        <v>14</v>
      </c>
      <c r="JI756">
        <v>2052</v>
      </c>
      <c r="JJ756">
        <v>1</v>
      </c>
      <c r="JK756">
        <v>21</v>
      </c>
      <c r="JL756">
        <v>29355666.7</v>
      </c>
      <c r="JM756">
        <v>29355666.7</v>
      </c>
      <c r="JN756">
        <v>2.44141</v>
      </c>
      <c r="JO756">
        <v>2.53906</v>
      </c>
      <c r="JP756">
        <v>1.39893</v>
      </c>
      <c r="JQ756">
        <v>2.32544</v>
      </c>
      <c r="JR756">
        <v>1.44897</v>
      </c>
      <c r="JS756">
        <v>2.6062</v>
      </c>
      <c r="JT756">
        <v>38.3056</v>
      </c>
      <c r="JU756">
        <v>23.9124</v>
      </c>
      <c r="JV756">
        <v>18</v>
      </c>
      <c r="JW756">
        <v>481.649</v>
      </c>
      <c r="JX756">
        <v>442.79</v>
      </c>
      <c r="JY756">
        <v>20.2395</v>
      </c>
      <c r="JZ756">
        <v>29.0342</v>
      </c>
      <c r="KA756">
        <v>29.9997</v>
      </c>
      <c r="KB756">
        <v>28.8347</v>
      </c>
      <c r="KC756">
        <v>28.9221</v>
      </c>
      <c r="KD756">
        <v>48.9757</v>
      </c>
      <c r="KE756">
        <v>19.6582</v>
      </c>
      <c r="KF756">
        <v>19.0997</v>
      </c>
      <c r="KG756">
        <v>20.2398</v>
      </c>
      <c r="KH756">
        <v>1142.1</v>
      </c>
      <c r="KI756">
        <v>14.5159</v>
      </c>
      <c r="KJ756">
        <v>101.037</v>
      </c>
      <c r="KK756">
        <v>100.525</v>
      </c>
    </row>
    <row r="757" spans="1:297">
      <c r="A757">
        <v>741</v>
      </c>
      <c r="B757">
        <v>1761340008.5</v>
      </c>
      <c r="C757">
        <v>11967.90000009537</v>
      </c>
      <c r="D757" t="s">
        <v>1932</v>
      </c>
      <c r="E757" t="s">
        <v>1933</v>
      </c>
      <c r="F757">
        <v>5</v>
      </c>
      <c r="G757" t="s">
        <v>1797</v>
      </c>
      <c r="H757" t="s">
        <v>436</v>
      </c>
      <c r="I757">
        <v>1761340000.714286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1142.874183040327</v>
      </c>
      <c r="AK757">
        <v>1117.570545454545</v>
      </c>
      <c r="AL757">
        <v>3.379455488260504</v>
      </c>
      <c r="AM757">
        <v>65.49498969428507</v>
      </c>
      <c r="AN757">
        <f>(AP757 - AO757 + DY757*1E3/(8.314*(EA757+273.15)) * AR757/DX757 * AQ757) * DX757/(100*DL757) * 1000/(1000 - AP757)</f>
        <v>0</v>
      </c>
      <c r="AO757">
        <v>14.43764884290473</v>
      </c>
      <c r="AP757">
        <v>16.26142727272727</v>
      </c>
      <c r="AQ757">
        <v>2.815563738633873E-06</v>
      </c>
      <c r="AR757">
        <v>115.5290524794666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1761340000.714286</v>
      </c>
      <c r="DR757">
        <v>1075.076071428571</v>
      </c>
      <c r="DS757">
        <v>1110.287857142857</v>
      </c>
      <c r="DT757">
        <v>16.25601785714286</v>
      </c>
      <c r="DU757">
        <v>14.41280357142857</v>
      </c>
      <c r="DV757">
        <v>1073.761785714286</v>
      </c>
      <c r="DW757">
        <v>16.12426785714286</v>
      </c>
      <c r="DX757">
        <v>500.0245357142857</v>
      </c>
      <c r="DY757">
        <v>90.04630714285715</v>
      </c>
      <c r="DZ757">
        <v>0.04912552142857143</v>
      </c>
      <c r="EA757">
        <v>23.76910714285714</v>
      </c>
      <c r="EB757">
        <v>23.99663214285714</v>
      </c>
      <c r="EC757">
        <v>999.9000000000002</v>
      </c>
      <c r="ED757">
        <v>0</v>
      </c>
      <c r="EE757">
        <v>0</v>
      </c>
      <c r="EF757">
        <v>9994.773928571429</v>
      </c>
      <c r="EG757">
        <v>0</v>
      </c>
      <c r="EH757">
        <v>1126.039642857143</v>
      </c>
      <c r="EI757">
        <v>-35.212475</v>
      </c>
      <c r="EJ757">
        <v>1092.84</v>
      </c>
      <c r="EK757">
        <v>1126.525357142857</v>
      </c>
      <c r="EL757">
        <v>1.843206785714285</v>
      </c>
      <c r="EM757">
        <v>1110.287857142857</v>
      </c>
      <c r="EN757">
        <v>14.41280357142857</v>
      </c>
      <c r="EO757">
        <v>1.463794285714286</v>
      </c>
      <c r="EP757">
        <v>1.297819285714286</v>
      </c>
      <c r="EQ757">
        <v>12.59513214285714</v>
      </c>
      <c r="ER757">
        <v>10.7736</v>
      </c>
      <c r="ES757">
        <v>1200.009285714286</v>
      </c>
      <c r="ET757">
        <v>0.9669939999999998</v>
      </c>
      <c r="EU757">
        <v>0.03300567857142857</v>
      </c>
      <c r="EV757">
        <v>0</v>
      </c>
      <c r="EW757">
        <v>1348.325714285714</v>
      </c>
      <c r="EX757">
        <v>5.000560000000001</v>
      </c>
      <c r="EY757">
        <v>16120.33928571429</v>
      </c>
      <c r="EZ757">
        <v>10316.86071428571</v>
      </c>
      <c r="FA757">
        <v>37.312</v>
      </c>
      <c r="FB757">
        <v>39.57099999999999</v>
      </c>
      <c r="FC757">
        <v>38.062</v>
      </c>
      <c r="FD757">
        <v>38.616</v>
      </c>
      <c r="FE757">
        <v>38.33449999999999</v>
      </c>
      <c r="FF757">
        <v>1155.569285714286</v>
      </c>
      <c r="FG757">
        <v>39.44</v>
      </c>
      <c r="FH757">
        <v>0</v>
      </c>
      <c r="FI757">
        <v>1761340044.8</v>
      </c>
      <c r="FJ757">
        <v>0</v>
      </c>
      <c r="FK757">
        <v>1348.2892</v>
      </c>
      <c r="FL757">
        <v>-1.842307678743326</v>
      </c>
      <c r="FM757">
        <v>-27.96153850117695</v>
      </c>
      <c r="FN757">
        <v>16119.92</v>
      </c>
      <c r="FO757">
        <v>15</v>
      </c>
      <c r="FP757">
        <v>0</v>
      </c>
      <c r="FQ757" t="s">
        <v>439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-35.19496829268293</v>
      </c>
      <c r="GD757">
        <v>-0.3812738675958781</v>
      </c>
      <c r="GE757">
        <v>0.07988046080886299</v>
      </c>
      <c r="GF757">
        <v>1</v>
      </c>
      <c r="GG757">
        <v>1348.401764705882</v>
      </c>
      <c r="GH757">
        <v>-2.056531695775118</v>
      </c>
      <c r="GI757">
        <v>0.2993666902394193</v>
      </c>
      <c r="GJ757">
        <v>0</v>
      </c>
      <c r="GK757">
        <v>1.859787804878049</v>
      </c>
      <c r="GL757">
        <v>-0.3606290592334521</v>
      </c>
      <c r="GM757">
        <v>0.0363587605783145</v>
      </c>
      <c r="GN757">
        <v>0</v>
      </c>
      <c r="GO757">
        <v>1</v>
      </c>
      <c r="GP757">
        <v>3</v>
      </c>
      <c r="GQ757" t="s">
        <v>446</v>
      </c>
      <c r="GR757">
        <v>3.12934</v>
      </c>
      <c r="GS757">
        <v>2.72683</v>
      </c>
      <c r="GT757">
        <v>0.165123</v>
      </c>
      <c r="GU757">
        <v>0.16958</v>
      </c>
      <c r="GV757">
        <v>0.0808749</v>
      </c>
      <c r="GW757">
        <v>0.0747792</v>
      </c>
      <c r="GX757">
        <v>25069.1</v>
      </c>
      <c r="GY757">
        <v>24212.7</v>
      </c>
      <c r="GZ757">
        <v>30570</v>
      </c>
      <c r="HA757">
        <v>29412.8</v>
      </c>
      <c r="HB757">
        <v>38775</v>
      </c>
      <c r="HC757">
        <v>35814.7</v>
      </c>
      <c r="HD757">
        <v>46745.6</v>
      </c>
      <c r="HE757">
        <v>43701.7</v>
      </c>
      <c r="HF757">
        <v>1.82882</v>
      </c>
      <c r="HG757">
        <v>1.81498</v>
      </c>
      <c r="HH757">
        <v>0.0528991</v>
      </c>
      <c r="HI757">
        <v>0</v>
      </c>
      <c r="HJ757">
        <v>23.1343</v>
      </c>
      <c r="HK757">
        <v>999.9</v>
      </c>
      <c r="HL757">
        <v>31.9</v>
      </c>
      <c r="HM757">
        <v>32.9</v>
      </c>
      <c r="HN757">
        <v>17.7961</v>
      </c>
      <c r="HO757">
        <v>63.4812</v>
      </c>
      <c r="HP757">
        <v>19.0304</v>
      </c>
      <c r="HQ757">
        <v>1</v>
      </c>
      <c r="HR757">
        <v>0.142561</v>
      </c>
      <c r="HS757">
        <v>2.3965</v>
      </c>
      <c r="HT757">
        <v>20.1903</v>
      </c>
      <c r="HU757">
        <v>5.22897</v>
      </c>
      <c r="HV757">
        <v>11.974</v>
      </c>
      <c r="HW757">
        <v>4.9699</v>
      </c>
      <c r="HX757">
        <v>3.2897</v>
      </c>
      <c r="HY757">
        <v>9999</v>
      </c>
      <c r="HZ757">
        <v>9999</v>
      </c>
      <c r="IA757">
        <v>9999</v>
      </c>
      <c r="IB757">
        <v>999.9</v>
      </c>
      <c r="IC757">
        <v>4.97296</v>
      </c>
      <c r="ID757">
        <v>1.87748</v>
      </c>
      <c r="IE757">
        <v>1.87557</v>
      </c>
      <c r="IF757">
        <v>1.87837</v>
      </c>
      <c r="IG757">
        <v>1.87509</v>
      </c>
      <c r="IH757">
        <v>1.87866</v>
      </c>
      <c r="II757">
        <v>1.87576</v>
      </c>
      <c r="IJ757">
        <v>1.87694</v>
      </c>
      <c r="IK757">
        <v>0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1.34</v>
      </c>
      <c r="IY757">
        <v>0.1318</v>
      </c>
      <c r="IZ757">
        <v>-0.1194416370607354</v>
      </c>
      <c r="JA757">
        <v>0.002211305909277446</v>
      </c>
      <c r="JB757">
        <v>-1.416678044876584E-06</v>
      </c>
      <c r="JC757">
        <v>5.589822708492042E-10</v>
      </c>
      <c r="JD757">
        <v>-0.0366444106193515</v>
      </c>
      <c r="JE757">
        <v>-0.003883289402147765</v>
      </c>
      <c r="JF757">
        <v>0.001294046794190009</v>
      </c>
      <c r="JG757">
        <v>-2.515066912705432E-05</v>
      </c>
      <c r="JH757">
        <v>14</v>
      </c>
      <c r="JI757">
        <v>2052</v>
      </c>
      <c r="JJ757">
        <v>1</v>
      </c>
      <c r="JK757">
        <v>21</v>
      </c>
      <c r="JL757">
        <v>29355666.8</v>
      </c>
      <c r="JM757">
        <v>29355666.8</v>
      </c>
      <c r="JN757">
        <v>2.47192</v>
      </c>
      <c r="JO757">
        <v>2.54028</v>
      </c>
      <c r="JP757">
        <v>1.39893</v>
      </c>
      <c r="JQ757">
        <v>2.32544</v>
      </c>
      <c r="JR757">
        <v>1.44897</v>
      </c>
      <c r="JS757">
        <v>2.57568</v>
      </c>
      <c r="JT757">
        <v>38.3056</v>
      </c>
      <c r="JU757">
        <v>23.8949</v>
      </c>
      <c r="JV757">
        <v>18</v>
      </c>
      <c r="JW757">
        <v>481.386</v>
      </c>
      <c r="JX757">
        <v>442.918</v>
      </c>
      <c r="JY757">
        <v>20.2432</v>
      </c>
      <c r="JZ757">
        <v>29.0292</v>
      </c>
      <c r="KA757">
        <v>29.9998</v>
      </c>
      <c r="KB757">
        <v>28.8303</v>
      </c>
      <c r="KC757">
        <v>28.9184</v>
      </c>
      <c r="KD757">
        <v>49.5211</v>
      </c>
      <c r="KE757">
        <v>19.6582</v>
      </c>
      <c r="KF757">
        <v>19.0997</v>
      </c>
      <c r="KG757">
        <v>20.2423</v>
      </c>
      <c r="KH757">
        <v>1155.46</v>
      </c>
      <c r="KI757">
        <v>14.5294</v>
      </c>
      <c r="KJ757">
        <v>101.037</v>
      </c>
      <c r="KK757">
        <v>100.525</v>
      </c>
    </row>
    <row r="758" spans="1:297">
      <c r="A758">
        <v>742</v>
      </c>
      <c r="B758">
        <v>1761340013.5</v>
      </c>
      <c r="C758">
        <v>11972.90000009537</v>
      </c>
      <c r="D758" t="s">
        <v>1934</v>
      </c>
      <c r="E758" t="s">
        <v>1935</v>
      </c>
      <c r="F758">
        <v>5</v>
      </c>
      <c r="G758" t="s">
        <v>1797</v>
      </c>
      <c r="H758" t="s">
        <v>436</v>
      </c>
      <c r="I758">
        <v>1761340006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1159.834311581111</v>
      </c>
      <c r="AK758">
        <v>1134.696303030303</v>
      </c>
      <c r="AL758">
        <v>3.434338384100647</v>
      </c>
      <c r="AM758">
        <v>65.49498969428507</v>
      </c>
      <c r="AN758">
        <f>(AP758 - AO758 + DY758*1E3/(8.314*(EA758+273.15)) * AR758/DX758 * AQ758) * DX758/(100*DL758) * 1000/(1000 - AP758)</f>
        <v>0</v>
      </c>
      <c r="AO758">
        <v>14.4639631985165</v>
      </c>
      <c r="AP758">
        <v>16.26766545454545</v>
      </c>
      <c r="AQ758">
        <v>1.767019298794017E-06</v>
      </c>
      <c r="AR758">
        <v>115.5290524794666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1761340006</v>
      </c>
      <c r="DR758">
        <v>1092.757037037037</v>
      </c>
      <c r="DS758">
        <v>1127.994444444444</v>
      </c>
      <c r="DT758">
        <v>16.25929259259259</v>
      </c>
      <c r="DU758">
        <v>14.44315555555555</v>
      </c>
      <c r="DV758">
        <v>1091.422222222222</v>
      </c>
      <c r="DW758">
        <v>16.12748148148148</v>
      </c>
      <c r="DX758">
        <v>499.987037037037</v>
      </c>
      <c r="DY758">
        <v>90.0451740740741</v>
      </c>
      <c r="DZ758">
        <v>0.04925070740740741</v>
      </c>
      <c r="EA758">
        <v>23.77198518518519</v>
      </c>
      <c r="EB758">
        <v>24.00067037037037</v>
      </c>
      <c r="EC758">
        <v>999.9000000000001</v>
      </c>
      <c r="ED758">
        <v>0</v>
      </c>
      <c r="EE758">
        <v>0</v>
      </c>
      <c r="EF758">
        <v>9986.599629629629</v>
      </c>
      <c r="EG758">
        <v>0</v>
      </c>
      <c r="EH758">
        <v>1126.052962962963</v>
      </c>
      <c r="EI758">
        <v>-35.23856296296297</v>
      </c>
      <c r="EJ758">
        <v>1110.817037037037</v>
      </c>
      <c r="EK758">
        <v>1144.526296296296</v>
      </c>
      <c r="EL758">
        <v>1.816128888888889</v>
      </c>
      <c r="EM758">
        <v>1127.994444444444</v>
      </c>
      <c r="EN758">
        <v>14.44315555555555</v>
      </c>
      <c r="EO758">
        <v>1.464070740740741</v>
      </c>
      <c r="EP758">
        <v>1.300535925925926</v>
      </c>
      <c r="EQ758">
        <v>12.59801111111111</v>
      </c>
      <c r="ER758">
        <v>10.80504814814815</v>
      </c>
      <c r="ES758">
        <v>1199.98925925926</v>
      </c>
      <c r="ET758">
        <v>0.9669933703703703</v>
      </c>
      <c r="EU758">
        <v>0.03300627407407407</v>
      </c>
      <c r="EV758">
        <v>0</v>
      </c>
      <c r="EW758">
        <v>1348.158888888889</v>
      </c>
      <c r="EX758">
        <v>5.000560000000001</v>
      </c>
      <c r="EY758">
        <v>16117.86296296296</v>
      </c>
      <c r="EZ758">
        <v>10316.7037037037</v>
      </c>
      <c r="FA758">
        <v>37.312</v>
      </c>
      <c r="FB758">
        <v>39.56199999999999</v>
      </c>
      <c r="FC758">
        <v>38.062</v>
      </c>
      <c r="FD758">
        <v>38.59466666666666</v>
      </c>
      <c r="FE758">
        <v>38.32133333333333</v>
      </c>
      <c r="FF758">
        <v>1155.549259259259</v>
      </c>
      <c r="FG758">
        <v>39.44</v>
      </c>
      <c r="FH758">
        <v>0</v>
      </c>
      <c r="FI758">
        <v>1761340049.6</v>
      </c>
      <c r="FJ758">
        <v>0</v>
      </c>
      <c r="FK758">
        <v>1348.1512</v>
      </c>
      <c r="FL758">
        <v>-1.296153835384216</v>
      </c>
      <c r="FM758">
        <v>-27.20000010149844</v>
      </c>
      <c r="FN758">
        <v>16117.816</v>
      </c>
      <c r="FO758">
        <v>15</v>
      </c>
      <c r="FP758">
        <v>0</v>
      </c>
      <c r="FQ758" t="s">
        <v>439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-35.2219125</v>
      </c>
      <c r="GD758">
        <v>-0.4138345215759002</v>
      </c>
      <c r="GE758">
        <v>0.06389598261041159</v>
      </c>
      <c r="GF758">
        <v>1</v>
      </c>
      <c r="GG758">
        <v>1348.255294117647</v>
      </c>
      <c r="GH758">
        <v>-1.815737194107816</v>
      </c>
      <c r="GI758">
        <v>0.2855771791644288</v>
      </c>
      <c r="GJ758">
        <v>0</v>
      </c>
      <c r="GK758">
        <v>1.83463525</v>
      </c>
      <c r="GL758">
        <v>-0.302580000000001</v>
      </c>
      <c r="GM758">
        <v>0.03048798361547547</v>
      </c>
      <c r="GN758">
        <v>0</v>
      </c>
      <c r="GO758">
        <v>1</v>
      </c>
      <c r="GP758">
        <v>3</v>
      </c>
      <c r="GQ758" t="s">
        <v>446</v>
      </c>
      <c r="GR758">
        <v>3.12923</v>
      </c>
      <c r="GS758">
        <v>2.72733</v>
      </c>
      <c r="GT758">
        <v>0.166703</v>
      </c>
      <c r="GU758">
        <v>0.171136</v>
      </c>
      <c r="GV758">
        <v>0.0808965</v>
      </c>
      <c r="GW758">
        <v>0.0748142</v>
      </c>
      <c r="GX758">
        <v>25022.1</v>
      </c>
      <c r="GY758">
        <v>24167.6</v>
      </c>
      <c r="GZ758">
        <v>30570.6</v>
      </c>
      <c r="HA758">
        <v>29413.2</v>
      </c>
      <c r="HB758">
        <v>38774.9</v>
      </c>
      <c r="HC758">
        <v>35814.1</v>
      </c>
      <c r="HD758">
        <v>46746.6</v>
      </c>
      <c r="HE758">
        <v>43702.5</v>
      </c>
      <c r="HF758">
        <v>1.82887</v>
      </c>
      <c r="HG758">
        <v>1.815</v>
      </c>
      <c r="HH758">
        <v>0.0526384</v>
      </c>
      <c r="HI758">
        <v>0</v>
      </c>
      <c r="HJ758">
        <v>23.1329</v>
      </c>
      <c r="HK758">
        <v>999.9</v>
      </c>
      <c r="HL758">
        <v>31.9</v>
      </c>
      <c r="HM758">
        <v>32.9</v>
      </c>
      <c r="HN758">
        <v>17.7973</v>
      </c>
      <c r="HO758">
        <v>63.6412</v>
      </c>
      <c r="HP758">
        <v>19.2468</v>
      </c>
      <c r="HQ758">
        <v>1</v>
      </c>
      <c r="HR758">
        <v>0.142884</v>
      </c>
      <c r="HS758">
        <v>2.74875</v>
      </c>
      <c r="HT758">
        <v>20.1846</v>
      </c>
      <c r="HU758">
        <v>5.22882</v>
      </c>
      <c r="HV758">
        <v>11.974</v>
      </c>
      <c r="HW758">
        <v>4.96975</v>
      </c>
      <c r="HX758">
        <v>3.28968</v>
      </c>
      <c r="HY758">
        <v>9999</v>
      </c>
      <c r="HZ758">
        <v>9999</v>
      </c>
      <c r="IA758">
        <v>9999</v>
      </c>
      <c r="IB758">
        <v>999.9</v>
      </c>
      <c r="IC758">
        <v>4.97298</v>
      </c>
      <c r="ID758">
        <v>1.87747</v>
      </c>
      <c r="IE758">
        <v>1.87554</v>
      </c>
      <c r="IF758">
        <v>1.87837</v>
      </c>
      <c r="IG758">
        <v>1.87506</v>
      </c>
      <c r="IH758">
        <v>1.87866</v>
      </c>
      <c r="II758">
        <v>1.87576</v>
      </c>
      <c r="IJ758">
        <v>1.87693</v>
      </c>
      <c r="IK758">
        <v>0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1.36</v>
      </c>
      <c r="IY758">
        <v>0.132</v>
      </c>
      <c r="IZ758">
        <v>-0.1194416370607354</v>
      </c>
      <c r="JA758">
        <v>0.002211305909277446</v>
      </c>
      <c r="JB758">
        <v>-1.416678044876584E-06</v>
      </c>
      <c r="JC758">
        <v>5.589822708492042E-10</v>
      </c>
      <c r="JD758">
        <v>-0.0366444106193515</v>
      </c>
      <c r="JE758">
        <v>-0.003883289402147765</v>
      </c>
      <c r="JF758">
        <v>0.001294046794190009</v>
      </c>
      <c r="JG758">
        <v>-2.515066912705432E-05</v>
      </c>
      <c r="JH758">
        <v>14</v>
      </c>
      <c r="JI758">
        <v>2052</v>
      </c>
      <c r="JJ758">
        <v>1</v>
      </c>
      <c r="JK758">
        <v>21</v>
      </c>
      <c r="JL758">
        <v>29355666.9</v>
      </c>
      <c r="JM758">
        <v>29355666.9</v>
      </c>
      <c r="JN758">
        <v>2.49878</v>
      </c>
      <c r="JO758">
        <v>2.5415</v>
      </c>
      <c r="JP758">
        <v>1.39893</v>
      </c>
      <c r="JQ758">
        <v>2.32544</v>
      </c>
      <c r="JR758">
        <v>1.44897</v>
      </c>
      <c r="JS758">
        <v>2.55005</v>
      </c>
      <c r="JT758">
        <v>38.3056</v>
      </c>
      <c r="JU758">
        <v>23.8861</v>
      </c>
      <c r="JV758">
        <v>18</v>
      </c>
      <c r="JW758">
        <v>481.387</v>
      </c>
      <c r="JX758">
        <v>442.902</v>
      </c>
      <c r="JY758">
        <v>20.2086</v>
      </c>
      <c r="JZ758">
        <v>29.0244</v>
      </c>
      <c r="KA758">
        <v>30.0001</v>
      </c>
      <c r="KB758">
        <v>28.8262</v>
      </c>
      <c r="KC758">
        <v>28.9142</v>
      </c>
      <c r="KD758">
        <v>50.1295</v>
      </c>
      <c r="KE758">
        <v>19.388</v>
      </c>
      <c r="KF758">
        <v>19.0997</v>
      </c>
      <c r="KG758">
        <v>20.1625</v>
      </c>
      <c r="KH758">
        <v>1175.51</v>
      </c>
      <c r="KI758">
        <v>14.5441</v>
      </c>
      <c r="KJ758">
        <v>101.039</v>
      </c>
      <c r="KK758">
        <v>100.527</v>
      </c>
    </row>
    <row r="759" spans="1:297">
      <c r="A759">
        <v>743</v>
      </c>
      <c r="B759">
        <v>1761340018.5</v>
      </c>
      <c r="C759">
        <v>11977.90000009537</v>
      </c>
      <c r="D759" t="s">
        <v>1936</v>
      </c>
      <c r="E759" t="s">
        <v>1937</v>
      </c>
      <c r="F759">
        <v>5</v>
      </c>
      <c r="G759" t="s">
        <v>1797</v>
      </c>
      <c r="H759" t="s">
        <v>436</v>
      </c>
      <c r="I759">
        <v>1761340010.714286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1176.861580834099</v>
      </c>
      <c r="AK759">
        <v>1151.648666666666</v>
      </c>
      <c r="AL759">
        <v>3.387391941011312</v>
      </c>
      <c r="AM759">
        <v>65.49498969428507</v>
      </c>
      <c r="AN759">
        <f>(AP759 - AO759 + DY759*1E3/(8.314*(EA759+273.15)) * AR759/DX759 * AQ759) * DX759/(100*DL759) * 1000/(1000 - AP759)</f>
        <v>0</v>
      </c>
      <c r="AO759">
        <v>14.46608082547189</v>
      </c>
      <c r="AP759">
        <v>16.26209454545454</v>
      </c>
      <c r="AQ759">
        <v>-1.78995212641258E-06</v>
      </c>
      <c r="AR759">
        <v>115.5290524794666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1761340010.714286</v>
      </c>
      <c r="DR759">
        <v>1108.546071428571</v>
      </c>
      <c r="DS759">
        <v>1143.788928571429</v>
      </c>
      <c r="DT759">
        <v>16.26300714285714</v>
      </c>
      <c r="DU759">
        <v>14.45894285714286</v>
      </c>
      <c r="DV759">
        <v>1107.194642857143</v>
      </c>
      <c r="DW759">
        <v>16.13112857142857</v>
      </c>
      <c r="DX759">
        <v>500.0007500000001</v>
      </c>
      <c r="DY759">
        <v>90.04506071428571</v>
      </c>
      <c r="DZ759">
        <v>0.04931345714285715</v>
      </c>
      <c r="EA759">
        <v>23.77306071428572</v>
      </c>
      <c r="EB759">
        <v>24.00171071428571</v>
      </c>
      <c r="EC759">
        <v>999.9000000000002</v>
      </c>
      <c r="ED759">
        <v>0</v>
      </c>
      <c r="EE759">
        <v>0</v>
      </c>
      <c r="EF759">
        <v>9988.035</v>
      </c>
      <c r="EG759">
        <v>0</v>
      </c>
      <c r="EH759">
        <v>1126.063571428572</v>
      </c>
      <c r="EI759">
        <v>-35.24233928571429</v>
      </c>
      <c r="EJ759">
        <v>1126.872142857143</v>
      </c>
      <c r="EK759">
        <v>1160.569642857143</v>
      </c>
      <c r="EL759">
        <v>1.804055357142857</v>
      </c>
      <c r="EM759">
        <v>1143.788928571429</v>
      </c>
      <c r="EN759">
        <v>14.45894285714286</v>
      </c>
      <c r="EO759">
        <v>1.464403214285715</v>
      </c>
      <c r="EP759">
        <v>1.301955714285715</v>
      </c>
      <c r="EQ759">
        <v>12.60146785714286</v>
      </c>
      <c r="ER759">
        <v>10.82146071428571</v>
      </c>
      <c r="ES759">
        <v>1199.99</v>
      </c>
      <c r="ET759">
        <v>0.9669933571428569</v>
      </c>
      <c r="EU759">
        <v>0.03300628571428571</v>
      </c>
      <c r="EV759">
        <v>0</v>
      </c>
      <c r="EW759">
        <v>1348.056071428571</v>
      </c>
      <c r="EX759">
        <v>5.000560000000001</v>
      </c>
      <c r="EY759">
        <v>16116.14642857143</v>
      </c>
      <c r="EZ759">
        <v>10316.71428571429</v>
      </c>
      <c r="FA759">
        <v>37.312</v>
      </c>
      <c r="FB759">
        <v>39.56199999999999</v>
      </c>
      <c r="FC759">
        <v>38.062</v>
      </c>
      <c r="FD759">
        <v>38.58674999999999</v>
      </c>
      <c r="FE759">
        <v>38.312</v>
      </c>
      <c r="FF759">
        <v>1155.55</v>
      </c>
      <c r="FG759">
        <v>39.44</v>
      </c>
      <c r="FH759">
        <v>0</v>
      </c>
      <c r="FI759">
        <v>1761340054.4</v>
      </c>
      <c r="FJ759">
        <v>0</v>
      </c>
      <c r="FK759">
        <v>1348.0368</v>
      </c>
      <c r="FL759">
        <v>-0.991538450561509</v>
      </c>
      <c r="FM759">
        <v>-19.88461532261354</v>
      </c>
      <c r="FN759">
        <v>16116.068</v>
      </c>
      <c r="FO759">
        <v>15</v>
      </c>
      <c r="FP759">
        <v>0</v>
      </c>
      <c r="FQ759" t="s">
        <v>439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-35.2311975</v>
      </c>
      <c r="GD759">
        <v>-0.1078750469042788</v>
      </c>
      <c r="GE759">
        <v>0.05588165838403525</v>
      </c>
      <c r="GF759">
        <v>1</v>
      </c>
      <c r="GG759">
        <v>1348.101764705882</v>
      </c>
      <c r="GH759">
        <v>-1.289228413169012</v>
      </c>
      <c r="GI759">
        <v>0.2524872808472136</v>
      </c>
      <c r="GJ759">
        <v>0</v>
      </c>
      <c r="GK759">
        <v>1.81322675</v>
      </c>
      <c r="GL759">
        <v>-0.172046791744836</v>
      </c>
      <c r="GM759">
        <v>0.01764139384905569</v>
      </c>
      <c r="GN759">
        <v>0</v>
      </c>
      <c r="GO759">
        <v>1</v>
      </c>
      <c r="GP759">
        <v>3</v>
      </c>
      <c r="GQ759" t="s">
        <v>446</v>
      </c>
      <c r="GR759">
        <v>3.12936</v>
      </c>
      <c r="GS759">
        <v>2.72723</v>
      </c>
      <c r="GT759">
        <v>0.168268</v>
      </c>
      <c r="GU759">
        <v>0.17268</v>
      </c>
      <c r="GV759">
        <v>0.0808854</v>
      </c>
      <c r="GW759">
        <v>0.0749485</v>
      </c>
      <c r="GX759">
        <v>24975.2</v>
      </c>
      <c r="GY759">
        <v>24122.6</v>
      </c>
      <c r="GZ759">
        <v>30570.7</v>
      </c>
      <c r="HA759">
        <v>29413.2</v>
      </c>
      <c r="HB759">
        <v>38775.7</v>
      </c>
      <c r="HC759">
        <v>35808.8</v>
      </c>
      <c r="HD759">
        <v>46746.8</v>
      </c>
      <c r="HE759">
        <v>43702.2</v>
      </c>
      <c r="HF759">
        <v>1.8287</v>
      </c>
      <c r="HG759">
        <v>1.81543</v>
      </c>
      <c r="HH759">
        <v>0.0532717</v>
      </c>
      <c r="HI759">
        <v>0</v>
      </c>
      <c r="HJ759">
        <v>23.1313</v>
      </c>
      <c r="HK759">
        <v>999.9</v>
      </c>
      <c r="HL759">
        <v>31.9</v>
      </c>
      <c r="HM759">
        <v>32.9</v>
      </c>
      <c r="HN759">
        <v>17.7966</v>
      </c>
      <c r="HO759">
        <v>63.2012</v>
      </c>
      <c r="HP759">
        <v>19.1146</v>
      </c>
      <c r="HQ759">
        <v>1</v>
      </c>
      <c r="HR759">
        <v>0.14279</v>
      </c>
      <c r="HS759">
        <v>2.58361</v>
      </c>
      <c r="HT759">
        <v>20.1873</v>
      </c>
      <c r="HU759">
        <v>5.22852</v>
      </c>
      <c r="HV759">
        <v>11.974</v>
      </c>
      <c r="HW759">
        <v>4.9696</v>
      </c>
      <c r="HX759">
        <v>3.28965</v>
      </c>
      <c r="HY759">
        <v>9999</v>
      </c>
      <c r="HZ759">
        <v>9999</v>
      </c>
      <c r="IA759">
        <v>9999</v>
      </c>
      <c r="IB759">
        <v>999.9</v>
      </c>
      <c r="IC759">
        <v>4.97297</v>
      </c>
      <c r="ID759">
        <v>1.87746</v>
      </c>
      <c r="IE759">
        <v>1.87552</v>
      </c>
      <c r="IF759">
        <v>1.87837</v>
      </c>
      <c r="IG759">
        <v>1.87504</v>
      </c>
      <c r="IH759">
        <v>1.87864</v>
      </c>
      <c r="II759">
        <v>1.87572</v>
      </c>
      <c r="IJ759">
        <v>1.87689</v>
      </c>
      <c r="IK759">
        <v>0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1.38</v>
      </c>
      <c r="IY759">
        <v>0.1318</v>
      </c>
      <c r="IZ759">
        <v>-0.1194416370607354</v>
      </c>
      <c r="JA759">
        <v>0.002211305909277446</v>
      </c>
      <c r="JB759">
        <v>-1.416678044876584E-06</v>
      </c>
      <c r="JC759">
        <v>5.589822708492042E-10</v>
      </c>
      <c r="JD759">
        <v>-0.0366444106193515</v>
      </c>
      <c r="JE759">
        <v>-0.003883289402147765</v>
      </c>
      <c r="JF759">
        <v>0.001294046794190009</v>
      </c>
      <c r="JG759">
        <v>-2.515066912705432E-05</v>
      </c>
      <c r="JH759">
        <v>14</v>
      </c>
      <c r="JI759">
        <v>2052</v>
      </c>
      <c r="JJ759">
        <v>1</v>
      </c>
      <c r="JK759">
        <v>21</v>
      </c>
      <c r="JL759">
        <v>29355667</v>
      </c>
      <c r="JM759">
        <v>29355667</v>
      </c>
      <c r="JN759">
        <v>2.53052</v>
      </c>
      <c r="JO759">
        <v>2.54272</v>
      </c>
      <c r="JP759">
        <v>1.39893</v>
      </c>
      <c r="JQ759">
        <v>2.32544</v>
      </c>
      <c r="JR759">
        <v>1.44897</v>
      </c>
      <c r="JS759">
        <v>2.53662</v>
      </c>
      <c r="JT759">
        <v>38.3056</v>
      </c>
      <c r="JU759">
        <v>23.8949</v>
      </c>
      <c r="JV759">
        <v>18</v>
      </c>
      <c r="JW759">
        <v>481.262</v>
      </c>
      <c r="JX759">
        <v>443.135</v>
      </c>
      <c r="JY759">
        <v>20.1576</v>
      </c>
      <c r="JZ759">
        <v>29.0199</v>
      </c>
      <c r="KA759">
        <v>30</v>
      </c>
      <c r="KB759">
        <v>28.8218</v>
      </c>
      <c r="KC759">
        <v>28.9097</v>
      </c>
      <c r="KD759">
        <v>50.6777</v>
      </c>
      <c r="KE759">
        <v>19.388</v>
      </c>
      <c r="KF759">
        <v>19.0997</v>
      </c>
      <c r="KG759">
        <v>20.1605</v>
      </c>
      <c r="KH759">
        <v>1188.95</v>
      </c>
      <c r="KI759">
        <v>14.5636</v>
      </c>
      <c r="KJ759">
        <v>101.04</v>
      </c>
      <c r="KK759">
        <v>100.526</v>
      </c>
    </row>
    <row r="760" spans="1:297">
      <c r="A760">
        <v>744</v>
      </c>
      <c r="B760">
        <v>1761340023.5</v>
      </c>
      <c r="C760">
        <v>11982.90000009537</v>
      </c>
      <c r="D760" t="s">
        <v>1938</v>
      </c>
      <c r="E760" t="s">
        <v>1939</v>
      </c>
      <c r="F760">
        <v>5</v>
      </c>
      <c r="G760" t="s">
        <v>1797</v>
      </c>
      <c r="H760" t="s">
        <v>436</v>
      </c>
      <c r="I760">
        <v>1761340016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1193.821680883763</v>
      </c>
      <c r="AK760">
        <v>1168.599878787879</v>
      </c>
      <c r="AL760">
        <v>3.389946331893157</v>
      </c>
      <c r="AM760">
        <v>65.49498969428507</v>
      </c>
      <c r="AN760">
        <f>(AP760 - AO760 + DY760*1E3/(8.314*(EA760+273.15)) * AR760/DX760 * AQ760) * DX760/(100*DL760) * 1000/(1000 - AP760)</f>
        <v>0</v>
      </c>
      <c r="AO760">
        <v>14.52095142009079</v>
      </c>
      <c r="AP760">
        <v>16.27038606060606</v>
      </c>
      <c r="AQ760">
        <v>2.149886188713247E-06</v>
      </c>
      <c r="AR760">
        <v>115.5290524794666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1761340016</v>
      </c>
      <c r="DR760">
        <v>1126.215925925926</v>
      </c>
      <c r="DS760">
        <v>1161.471111111111</v>
      </c>
      <c r="DT760">
        <v>16.26527777777778</v>
      </c>
      <c r="DU760">
        <v>14.48665185185185</v>
      </c>
      <c r="DV760">
        <v>1124.844444444444</v>
      </c>
      <c r="DW760">
        <v>16.13336296296296</v>
      </c>
      <c r="DX760">
        <v>500.0218888888888</v>
      </c>
      <c r="DY760">
        <v>90.04727037037037</v>
      </c>
      <c r="DZ760">
        <v>0.04933415925925926</v>
      </c>
      <c r="EA760">
        <v>23.77174814814815</v>
      </c>
      <c r="EB760">
        <v>24.00389259259259</v>
      </c>
      <c r="EC760">
        <v>999.9000000000001</v>
      </c>
      <c r="ED760">
        <v>0</v>
      </c>
      <c r="EE760">
        <v>0</v>
      </c>
      <c r="EF760">
        <v>9996.592962962961</v>
      </c>
      <c r="EG760">
        <v>0</v>
      </c>
      <c r="EH760">
        <v>1126.071851851852</v>
      </c>
      <c r="EI760">
        <v>-35.25445925925926</v>
      </c>
      <c r="EJ760">
        <v>1144.837777777778</v>
      </c>
      <c r="EK760">
        <v>1178.544814814815</v>
      </c>
      <c r="EL760">
        <v>1.778612592592593</v>
      </c>
      <c r="EM760">
        <v>1161.471111111111</v>
      </c>
      <c r="EN760">
        <v>14.48665185185185</v>
      </c>
      <c r="EO760">
        <v>1.464644074074074</v>
      </c>
      <c r="EP760">
        <v>1.304484074074074</v>
      </c>
      <c r="EQ760">
        <v>12.60397407407408</v>
      </c>
      <c r="ER760">
        <v>10.8506</v>
      </c>
      <c r="ES760">
        <v>1199.992222222222</v>
      </c>
      <c r="ET760">
        <v>0.9669933333333333</v>
      </c>
      <c r="EU760">
        <v>0.03300628518518518</v>
      </c>
      <c r="EV760">
        <v>0</v>
      </c>
      <c r="EW760">
        <v>1347.947407407407</v>
      </c>
      <c r="EX760">
        <v>5.000560000000001</v>
      </c>
      <c r="EY760">
        <v>16114.48518518518</v>
      </c>
      <c r="EZ760">
        <v>10316.74074074074</v>
      </c>
      <c r="FA760">
        <v>37.312</v>
      </c>
      <c r="FB760">
        <v>39.56199999999999</v>
      </c>
      <c r="FC760">
        <v>38.062</v>
      </c>
      <c r="FD760">
        <v>38.56433333333333</v>
      </c>
      <c r="FE760">
        <v>38.312</v>
      </c>
      <c r="FF760">
        <v>1155.552222222222</v>
      </c>
      <c r="FG760">
        <v>39.44</v>
      </c>
      <c r="FH760">
        <v>0</v>
      </c>
      <c r="FI760">
        <v>1761340059.8</v>
      </c>
      <c r="FJ760">
        <v>0</v>
      </c>
      <c r="FK760">
        <v>1347.926923076923</v>
      </c>
      <c r="FL760">
        <v>-1.050940165214407</v>
      </c>
      <c r="FM760">
        <v>-18.71111110804702</v>
      </c>
      <c r="FN760">
        <v>16114.44230769231</v>
      </c>
      <c r="FO760">
        <v>15</v>
      </c>
      <c r="FP760">
        <v>0</v>
      </c>
      <c r="FQ760" t="s">
        <v>439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-35.25276097560975</v>
      </c>
      <c r="GD760">
        <v>-0.02395191637626047</v>
      </c>
      <c r="GE760">
        <v>0.07581641780514486</v>
      </c>
      <c r="GF760">
        <v>1</v>
      </c>
      <c r="GG760">
        <v>1347.999117647059</v>
      </c>
      <c r="GH760">
        <v>-1.066310157273495</v>
      </c>
      <c r="GI760">
        <v>0.2161068315203259</v>
      </c>
      <c r="GJ760">
        <v>0</v>
      </c>
      <c r="GK760">
        <v>1.790318048780488</v>
      </c>
      <c r="GL760">
        <v>-0.2645506620209048</v>
      </c>
      <c r="GM760">
        <v>0.0279723833510676</v>
      </c>
      <c r="GN760">
        <v>0</v>
      </c>
      <c r="GO760">
        <v>1</v>
      </c>
      <c r="GP760">
        <v>3</v>
      </c>
      <c r="GQ760" t="s">
        <v>446</v>
      </c>
      <c r="GR760">
        <v>3.12944</v>
      </c>
      <c r="GS760">
        <v>2.72697</v>
      </c>
      <c r="GT760">
        <v>0.169799</v>
      </c>
      <c r="GU760">
        <v>0.174234</v>
      </c>
      <c r="GV760">
        <v>0.0809155</v>
      </c>
      <c r="GW760">
        <v>0.0750598</v>
      </c>
      <c r="GX760">
        <v>24929.7</v>
      </c>
      <c r="GY760">
        <v>24077.3</v>
      </c>
      <c r="GZ760">
        <v>30571.3</v>
      </c>
      <c r="HA760">
        <v>29413.2</v>
      </c>
      <c r="HB760">
        <v>38775.2</v>
      </c>
      <c r="HC760">
        <v>35804.8</v>
      </c>
      <c r="HD760">
        <v>46747.6</v>
      </c>
      <c r="HE760">
        <v>43702.5</v>
      </c>
      <c r="HF760">
        <v>1.82903</v>
      </c>
      <c r="HG760">
        <v>1.8155</v>
      </c>
      <c r="HH760">
        <v>0.0533685</v>
      </c>
      <c r="HI760">
        <v>0</v>
      </c>
      <c r="HJ760">
        <v>23.1293</v>
      </c>
      <c r="HK760">
        <v>999.9</v>
      </c>
      <c r="HL760">
        <v>31.9</v>
      </c>
      <c r="HM760">
        <v>32.9</v>
      </c>
      <c r="HN760">
        <v>17.7977</v>
      </c>
      <c r="HO760">
        <v>63.7512</v>
      </c>
      <c r="HP760">
        <v>19.0144</v>
      </c>
      <c r="HQ760">
        <v>1</v>
      </c>
      <c r="HR760">
        <v>0.142185</v>
      </c>
      <c r="HS760">
        <v>2.51824</v>
      </c>
      <c r="HT760">
        <v>20.1885</v>
      </c>
      <c r="HU760">
        <v>5.22987</v>
      </c>
      <c r="HV760">
        <v>11.974</v>
      </c>
      <c r="HW760">
        <v>4.96995</v>
      </c>
      <c r="HX760">
        <v>3.28975</v>
      </c>
      <c r="HY760">
        <v>9999</v>
      </c>
      <c r="HZ760">
        <v>9999</v>
      </c>
      <c r="IA760">
        <v>9999</v>
      </c>
      <c r="IB760">
        <v>999.9</v>
      </c>
      <c r="IC760">
        <v>4.973</v>
      </c>
      <c r="ID760">
        <v>1.87745</v>
      </c>
      <c r="IE760">
        <v>1.87551</v>
      </c>
      <c r="IF760">
        <v>1.87837</v>
      </c>
      <c r="IG760">
        <v>1.87503</v>
      </c>
      <c r="IH760">
        <v>1.87863</v>
      </c>
      <c r="II760">
        <v>1.87572</v>
      </c>
      <c r="IJ760">
        <v>1.87686</v>
      </c>
      <c r="IK760">
        <v>0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1.4</v>
      </c>
      <c r="IY760">
        <v>0.1321</v>
      </c>
      <c r="IZ760">
        <v>-0.1194416370607354</v>
      </c>
      <c r="JA760">
        <v>0.002211305909277446</v>
      </c>
      <c r="JB760">
        <v>-1.416678044876584E-06</v>
      </c>
      <c r="JC760">
        <v>5.589822708492042E-10</v>
      </c>
      <c r="JD760">
        <v>-0.0366444106193515</v>
      </c>
      <c r="JE760">
        <v>-0.003883289402147765</v>
      </c>
      <c r="JF760">
        <v>0.001294046794190009</v>
      </c>
      <c r="JG760">
        <v>-2.515066912705432E-05</v>
      </c>
      <c r="JH760">
        <v>14</v>
      </c>
      <c r="JI760">
        <v>2052</v>
      </c>
      <c r="JJ760">
        <v>1</v>
      </c>
      <c r="JK760">
        <v>21</v>
      </c>
      <c r="JL760">
        <v>29355667.1</v>
      </c>
      <c r="JM760">
        <v>29355667.1</v>
      </c>
      <c r="JN760">
        <v>2.55615</v>
      </c>
      <c r="JO760">
        <v>2.53906</v>
      </c>
      <c r="JP760">
        <v>1.39893</v>
      </c>
      <c r="JQ760">
        <v>2.32544</v>
      </c>
      <c r="JR760">
        <v>1.44897</v>
      </c>
      <c r="JS760">
        <v>2.48779</v>
      </c>
      <c r="JT760">
        <v>38.3056</v>
      </c>
      <c r="JU760">
        <v>23.8949</v>
      </c>
      <c r="JV760">
        <v>18</v>
      </c>
      <c r="JW760">
        <v>481.415</v>
      </c>
      <c r="JX760">
        <v>443.153</v>
      </c>
      <c r="JY760">
        <v>20.1496</v>
      </c>
      <c r="JZ760">
        <v>29.0147</v>
      </c>
      <c r="KA760">
        <v>29.9997</v>
      </c>
      <c r="KB760">
        <v>28.8178</v>
      </c>
      <c r="KC760">
        <v>28.9059</v>
      </c>
      <c r="KD760">
        <v>51.2777</v>
      </c>
      <c r="KE760">
        <v>19.388</v>
      </c>
      <c r="KF760">
        <v>19.0997</v>
      </c>
      <c r="KG760">
        <v>20.1592</v>
      </c>
      <c r="KH760">
        <v>1209</v>
      </c>
      <c r="KI760">
        <v>14.5756</v>
      </c>
      <c r="KJ760">
        <v>101.042</v>
      </c>
      <c r="KK760">
        <v>100.527</v>
      </c>
    </row>
    <row r="761" spans="1:297">
      <c r="A761">
        <v>745</v>
      </c>
      <c r="B761">
        <v>1761340028.5</v>
      </c>
      <c r="C761">
        <v>11987.90000009537</v>
      </c>
      <c r="D761" t="s">
        <v>1940</v>
      </c>
      <c r="E761" t="s">
        <v>1941</v>
      </c>
      <c r="F761">
        <v>5</v>
      </c>
      <c r="G761" t="s">
        <v>1797</v>
      </c>
      <c r="H761" t="s">
        <v>436</v>
      </c>
      <c r="I761">
        <v>1761340020.714286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1210.945547923207</v>
      </c>
      <c r="AK761">
        <v>1185.651757575758</v>
      </c>
      <c r="AL761">
        <v>3.410068486820512</v>
      </c>
      <c r="AM761">
        <v>65.49498969428507</v>
      </c>
      <c r="AN761">
        <f>(AP761 - AO761 + DY761*1E3/(8.314*(EA761+273.15)) * AR761/DX761 * AQ761) * DX761/(100*DL761) * 1000/(1000 - AP761)</f>
        <v>0</v>
      </c>
      <c r="AO761">
        <v>14.53066223702546</v>
      </c>
      <c r="AP761">
        <v>16.27818303030304</v>
      </c>
      <c r="AQ761">
        <v>2.505388671662239E-06</v>
      </c>
      <c r="AR761">
        <v>115.5290524794666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1761340020.714286</v>
      </c>
      <c r="DR761">
        <v>1141.986071428571</v>
      </c>
      <c r="DS761">
        <v>1177.278928571428</v>
      </c>
      <c r="DT761">
        <v>16.26889285714286</v>
      </c>
      <c r="DU761">
        <v>14.50729285714286</v>
      </c>
      <c r="DV761">
        <v>1140.597142857143</v>
      </c>
      <c r="DW761">
        <v>16.13691428571429</v>
      </c>
      <c r="DX761">
        <v>499.9965714285714</v>
      </c>
      <c r="DY761">
        <v>90.04770357142857</v>
      </c>
      <c r="DZ761">
        <v>0.04945926428571428</v>
      </c>
      <c r="EA761">
        <v>23.76866428571429</v>
      </c>
      <c r="EB761">
        <v>24.00451428571429</v>
      </c>
      <c r="EC761">
        <v>999.9000000000002</v>
      </c>
      <c r="ED761">
        <v>0</v>
      </c>
      <c r="EE761">
        <v>0</v>
      </c>
      <c r="EF761">
        <v>9998.589285714286</v>
      </c>
      <c r="EG761">
        <v>0</v>
      </c>
      <c r="EH761">
        <v>1126.085714285714</v>
      </c>
      <c r="EI761">
        <v>-35.29174642857143</v>
      </c>
      <c r="EJ761">
        <v>1160.873571428571</v>
      </c>
      <c r="EK761">
        <v>1194.61</v>
      </c>
      <c r="EL761">
        <v>1.761595357142857</v>
      </c>
      <c r="EM761">
        <v>1177.278928571428</v>
      </c>
      <c r="EN761">
        <v>14.50729285714286</v>
      </c>
      <c r="EO761">
        <v>1.464976071428572</v>
      </c>
      <c r="EP761">
        <v>1.306349285714286</v>
      </c>
      <c r="EQ761">
        <v>12.60743571428571</v>
      </c>
      <c r="ER761">
        <v>10.872075</v>
      </c>
      <c r="ES761">
        <v>1199.993928571429</v>
      </c>
      <c r="ET761">
        <v>0.9669933214285713</v>
      </c>
      <c r="EU761">
        <v>0.03300629642857143</v>
      </c>
      <c r="EV761">
        <v>0</v>
      </c>
      <c r="EW761">
        <v>1347.796071428571</v>
      </c>
      <c r="EX761">
        <v>5.000560000000001</v>
      </c>
      <c r="EY761">
        <v>16113.31071428572</v>
      </c>
      <c r="EZ761">
        <v>10316.75714285714</v>
      </c>
      <c r="FA761">
        <v>37.312</v>
      </c>
      <c r="FB761">
        <v>39.56199999999999</v>
      </c>
      <c r="FC761">
        <v>38.05314285714286</v>
      </c>
      <c r="FD761">
        <v>38.56424999999999</v>
      </c>
      <c r="FE761">
        <v>38.312</v>
      </c>
      <c r="FF761">
        <v>1155.553928571429</v>
      </c>
      <c r="FG761">
        <v>39.44</v>
      </c>
      <c r="FH761">
        <v>0</v>
      </c>
      <c r="FI761">
        <v>1761340064.6</v>
      </c>
      <c r="FJ761">
        <v>0</v>
      </c>
      <c r="FK761">
        <v>1347.802692307692</v>
      </c>
      <c r="FL761">
        <v>-1.975726494884568</v>
      </c>
      <c r="FM761">
        <v>-18.85128201964878</v>
      </c>
      <c r="FN761">
        <v>16113.16153846154</v>
      </c>
      <c r="FO761">
        <v>15</v>
      </c>
      <c r="FP761">
        <v>0</v>
      </c>
      <c r="FQ761" t="s">
        <v>439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-35.27801463414634</v>
      </c>
      <c r="GD761">
        <v>-0.513081533101069</v>
      </c>
      <c r="GE761">
        <v>0.1022769877580784</v>
      </c>
      <c r="GF761">
        <v>0</v>
      </c>
      <c r="GG761">
        <v>1347.877058823529</v>
      </c>
      <c r="GH761">
        <v>-1.60122230243777</v>
      </c>
      <c r="GI761">
        <v>0.2681365917473834</v>
      </c>
      <c r="GJ761">
        <v>0</v>
      </c>
      <c r="GK761">
        <v>1.775115609756098</v>
      </c>
      <c r="GL761">
        <v>-0.2614756097560956</v>
      </c>
      <c r="GM761">
        <v>0.02781391782234566</v>
      </c>
      <c r="GN761">
        <v>0</v>
      </c>
      <c r="GO761">
        <v>0</v>
      </c>
      <c r="GP761">
        <v>3</v>
      </c>
      <c r="GQ761" t="s">
        <v>497</v>
      </c>
      <c r="GR761">
        <v>3.12933</v>
      </c>
      <c r="GS761">
        <v>2.72729</v>
      </c>
      <c r="GT761">
        <v>0.171331</v>
      </c>
      <c r="GU761">
        <v>0.175738</v>
      </c>
      <c r="GV761">
        <v>0.08093939999999999</v>
      </c>
      <c r="GW761">
        <v>0.0750638</v>
      </c>
      <c r="GX761">
        <v>24884.5</v>
      </c>
      <c r="GY761">
        <v>24033.1</v>
      </c>
      <c r="GZ761">
        <v>30572.3</v>
      </c>
      <c r="HA761">
        <v>29412.9</v>
      </c>
      <c r="HB761">
        <v>38775.5</v>
      </c>
      <c r="HC761">
        <v>35804.2</v>
      </c>
      <c r="HD761">
        <v>46749.1</v>
      </c>
      <c r="HE761">
        <v>43701.9</v>
      </c>
      <c r="HF761">
        <v>1.82882</v>
      </c>
      <c r="HG761">
        <v>1.81543</v>
      </c>
      <c r="HH761">
        <v>0.0529736</v>
      </c>
      <c r="HI761">
        <v>0</v>
      </c>
      <c r="HJ761">
        <v>23.127</v>
      </c>
      <c r="HK761">
        <v>999.9</v>
      </c>
      <c r="HL761">
        <v>31.9</v>
      </c>
      <c r="HM761">
        <v>32.9</v>
      </c>
      <c r="HN761">
        <v>17.7986</v>
      </c>
      <c r="HO761">
        <v>63.7312</v>
      </c>
      <c r="HP761">
        <v>19.2508</v>
      </c>
      <c r="HQ761">
        <v>1</v>
      </c>
      <c r="HR761">
        <v>0.141687</v>
      </c>
      <c r="HS761">
        <v>2.51769</v>
      </c>
      <c r="HT761">
        <v>20.1885</v>
      </c>
      <c r="HU761">
        <v>5.22957</v>
      </c>
      <c r="HV761">
        <v>11.974</v>
      </c>
      <c r="HW761">
        <v>4.9701</v>
      </c>
      <c r="HX761">
        <v>3.28978</v>
      </c>
      <c r="HY761">
        <v>9999</v>
      </c>
      <c r="HZ761">
        <v>9999</v>
      </c>
      <c r="IA761">
        <v>9999</v>
      </c>
      <c r="IB761">
        <v>999.9</v>
      </c>
      <c r="IC761">
        <v>4.97297</v>
      </c>
      <c r="ID761">
        <v>1.87754</v>
      </c>
      <c r="IE761">
        <v>1.8756</v>
      </c>
      <c r="IF761">
        <v>1.87841</v>
      </c>
      <c r="IG761">
        <v>1.87512</v>
      </c>
      <c r="IH761">
        <v>1.87866</v>
      </c>
      <c r="II761">
        <v>1.87576</v>
      </c>
      <c r="IJ761">
        <v>1.87694</v>
      </c>
      <c r="IK761">
        <v>0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1.42</v>
      </c>
      <c r="IY761">
        <v>0.1322</v>
      </c>
      <c r="IZ761">
        <v>-0.1194416370607354</v>
      </c>
      <c r="JA761">
        <v>0.002211305909277446</v>
      </c>
      <c r="JB761">
        <v>-1.416678044876584E-06</v>
      </c>
      <c r="JC761">
        <v>5.589822708492042E-10</v>
      </c>
      <c r="JD761">
        <v>-0.0366444106193515</v>
      </c>
      <c r="JE761">
        <v>-0.003883289402147765</v>
      </c>
      <c r="JF761">
        <v>0.001294046794190009</v>
      </c>
      <c r="JG761">
        <v>-2.515066912705432E-05</v>
      </c>
      <c r="JH761">
        <v>14</v>
      </c>
      <c r="JI761">
        <v>2052</v>
      </c>
      <c r="JJ761">
        <v>1</v>
      </c>
      <c r="JK761">
        <v>21</v>
      </c>
      <c r="JL761">
        <v>29355667.1</v>
      </c>
      <c r="JM761">
        <v>29355667.1</v>
      </c>
      <c r="JN761">
        <v>2.58667</v>
      </c>
      <c r="JO761">
        <v>2.54028</v>
      </c>
      <c r="JP761">
        <v>1.39893</v>
      </c>
      <c r="JQ761">
        <v>2.32544</v>
      </c>
      <c r="JR761">
        <v>1.44897</v>
      </c>
      <c r="JS761">
        <v>2.44873</v>
      </c>
      <c r="JT761">
        <v>38.3056</v>
      </c>
      <c r="JU761">
        <v>23.8774</v>
      </c>
      <c r="JV761">
        <v>18</v>
      </c>
      <c r="JW761">
        <v>481.278</v>
      </c>
      <c r="JX761">
        <v>443.07</v>
      </c>
      <c r="JY761">
        <v>20.147</v>
      </c>
      <c r="JZ761">
        <v>29.0099</v>
      </c>
      <c r="KA761">
        <v>29.9996</v>
      </c>
      <c r="KB761">
        <v>28.8136</v>
      </c>
      <c r="KC761">
        <v>28.9011</v>
      </c>
      <c r="KD761">
        <v>51.8197</v>
      </c>
      <c r="KE761">
        <v>19.388</v>
      </c>
      <c r="KF761">
        <v>19.0997</v>
      </c>
      <c r="KG761">
        <v>20.1504</v>
      </c>
      <c r="KH761">
        <v>1222.38</v>
      </c>
      <c r="KI761">
        <v>14.5831</v>
      </c>
      <c r="KJ761">
        <v>101.045</v>
      </c>
      <c r="KK761">
        <v>100.525</v>
      </c>
    </row>
    <row r="762" spans="1:297">
      <c r="A762">
        <v>746</v>
      </c>
      <c r="B762">
        <v>1761340033.5</v>
      </c>
      <c r="C762">
        <v>11992.90000009537</v>
      </c>
      <c r="D762" t="s">
        <v>1942</v>
      </c>
      <c r="E762" t="s">
        <v>1943</v>
      </c>
      <c r="F762">
        <v>5</v>
      </c>
      <c r="G762" t="s">
        <v>1797</v>
      </c>
      <c r="H762" t="s">
        <v>436</v>
      </c>
      <c r="I762">
        <v>1761340026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1228.041708085211</v>
      </c>
      <c r="AK762">
        <v>1202.68006060606</v>
      </c>
      <c r="AL762">
        <v>3.401701132469114</v>
      </c>
      <c r="AM762">
        <v>65.49498969428507</v>
      </c>
      <c r="AN762">
        <f>(AP762 - AO762 + DY762*1E3/(8.314*(EA762+273.15)) * AR762/DX762 * AQ762) * DX762/(100*DL762) * 1000/(1000 - AP762)</f>
        <v>0</v>
      </c>
      <c r="AO762">
        <v>14.53144368817115</v>
      </c>
      <c r="AP762">
        <v>16.27533272727273</v>
      </c>
      <c r="AQ762">
        <v>8.513314769872112E-07</v>
      </c>
      <c r="AR762">
        <v>115.5290524794666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1761340026</v>
      </c>
      <c r="DR762">
        <v>1159.654074074074</v>
      </c>
      <c r="DS762">
        <v>1195.039259259259</v>
      </c>
      <c r="DT762">
        <v>16.27333333333333</v>
      </c>
      <c r="DU762">
        <v>14.52807777777778</v>
      </c>
      <c r="DV762">
        <v>1158.245185185185</v>
      </c>
      <c r="DW762">
        <v>16.14127037037037</v>
      </c>
      <c r="DX762">
        <v>500.0074074074074</v>
      </c>
      <c r="DY762">
        <v>90.04712222222223</v>
      </c>
      <c r="DZ762">
        <v>0.04933780740740742</v>
      </c>
      <c r="EA762">
        <v>23.76607777777778</v>
      </c>
      <c r="EB762">
        <v>24.00347037037037</v>
      </c>
      <c r="EC762">
        <v>999.9000000000001</v>
      </c>
      <c r="ED762">
        <v>0</v>
      </c>
      <c r="EE762">
        <v>0</v>
      </c>
      <c r="EF762">
        <v>10007.28888888889</v>
      </c>
      <c r="EG762">
        <v>0</v>
      </c>
      <c r="EH762">
        <v>1126.10037037037</v>
      </c>
      <c r="EI762">
        <v>-35.38407777777778</v>
      </c>
      <c r="EJ762">
        <v>1178.838888888889</v>
      </c>
      <c r="EK762">
        <v>1212.657407407407</v>
      </c>
      <c r="EL762">
        <v>1.745246666666667</v>
      </c>
      <c r="EM762">
        <v>1195.039259259259</v>
      </c>
      <c r="EN762">
        <v>14.52807777777778</v>
      </c>
      <c r="EO762">
        <v>1.465365925925926</v>
      </c>
      <c r="EP762">
        <v>1.308212592592593</v>
      </c>
      <c r="EQ762">
        <v>12.6114962962963</v>
      </c>
      <c r="ER762">
        <v>10.89352222222222</v>
      </c>
      <c r="ES762">
        <v>1199.998148148148</v>
      </c>
      <c r="ET762">
        <v>0.9669933703703703</v>
      </c>
      <c r="EU762">
        <v>0.03300627037037037</v>
      </c>
      <c r="EV762">
        <v>0</v>
      </c>
      <c r="EW762">
        <v>1347.669259259259</v>
      </c>
      <c r="EX762">
        <v>5.000560000000001</v>
      </c>
      <c r="EY762">
        <v>16111.92592592593</v>
      </c>
      <c r="EZ762">
        <v>10316.78888888889</v>
      </c>
      <c r="FA762">
        <v>37.3074074074074</v>
      </c>
      <c r="FB762">
        <v>39.56199999999999</v>
      </c>
      <c r="FC762">
        <v>38.04592592592593</v>
      </c>
      <c r="FD762">
        <v>38.562</v>
      </c>
      <c r="FE762">
        <v>38.312</v>
      </c>
      <c r="FF762">
        <v>1155.558148148148</v>
      </c>
      <c r="FG762">
        <v>39.44</v>
      </c>
      <c r="FH762">
        <v>0</v>
      </c>
      <c r="FI762">
        <v>1761340070</v>
      </c>
      <c r="FJ762">
        <v>0</v>
      </c>
      <c r="FK762">
        <v>1347.664</v>
      </c>
      <c r="FL762">
        <v>-1.506153850665125</v>
      </c>
      <c r="FM762">
        <v>-14.80769225583285</v>
      </c>
      <c r="FN762">
        <v>16111.676</v>
      </c>
      <c r="FO762">
        <v>15</v>
      </c>
      <c r="FP762">
        <v>0</v>
      </c>
      <c r="FQ762" t="s">
        <v>439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-35.33225365853659</v>
      </c>
      <c r="GD762">
        <v>-1.045049477351937</v>
      </c>
      <c r="GE762">
        <v>0.1307159219173879</v>
      </c>
      <c r="GF762">
        <v>0</v>
      </c>
      <c r="GG762">
        <v>1347.753235294118</v>
      </c>
      <c r="GH762">
        <v>-1.649656226792539</v>
      </c>
      <c r="GI762">
        <v>0.282194348843178</v>
      </c>
      <c r="GJ762">
        <v>0</v>
      </c>
      <c r="GK762">
        <v>1.758483414634147</v>
      </c>
      <c r="GL762">
        <v>-0.1720797909407667</v>
      </c>
      <c r="GM762">
        <v>0.02206174402253554</v>
      </c>
      <c r="GN762">
        <v>0</v>
      </c>
      <c r="GO762">
        <v>0</v>
      </c>
      <c r="GP762">
        <v>3</v>
      </c>
      <c r="GQ762" t="s">
        <v>497</v>
      </c>
      <c r="GR762">
        <v>3.12934</v>
      </c>
      <c r="GS762">
        <v>2.72691</v>
      </c>
      <c r="GT762">
        <v>0.172852</v>
      </c>
      <c r="GU762">
        <v>0.177268</v>
      </c>
      <c r="GV762">
        <v>0.08093160000000001</v>
      </c>
      <c r="GW762">
        <v>0.0750675</v>
      </c>
      <c r="GX762">
        <v>24839</v>
      </c>
      <c r="GY762">
        <v>23989.1</v>
      </c>
      <c r="GZ762">
        <v>30572.6</v>
      </c>
      <c r="HA762">
        <v>29413.6</v>
      </c>
      <c r="HB762">
        <v>38776.2</v>
      </c>
      <c r="HC762">
        <v>35805.2</v>
      </c>
      <c r="HD762">
        <v>46749.4</v>
      </c>
      <c r="HE762">
        <v>43703.1</v>
      </c>
      <c r="HF762">
        <v>1.82887</v>
      </c>
      <c r="HG762">
        <v>1.81533</v>
      </c>
      <c r="HH762">
        <v>0.0528246</v>
      </c>
      <c r="HI762">
        <v>0</v>
      </c>
      <c r="HJ762">
        <v>23.1251</v>
      </c>
      <c r="HK762">
        <v>999.9</v>
      </c>
      <c r="HL762">
        <v>31.9</v>
      </c>
      <c r="HM762">
        <v>32.9</v>
      </c>
      <c r="HN762">
        <v>17.7986</v>
      </c>
      <c r="HO762">
        <v>63.0212</v>
      </c>
      <c r="HP762">
        <v>19.2548</v>
      </c>
      <c r="HQ762">
        <v>1</v>
      </c>
      <c r="HR762">
        <v>0.141194</v>
      </c>
      <c r="HS762">
        <v>2.49975</v>
      </c>
      <c r="HT762">
        <v>20.1886</v>
      </c>
      <c r="HU762">
        <v>5.22957</v>
      </c>
      <c r="HV762">
        <v>11.974</v>
      </c>
      <c r="HW762">
        <v>4.97015</v>
      </c>
      <c r="HX762">
        <v>3.28975</v>
      </c>
      <c r="HY762">
        <v>9999</v>
      </c>
      <c r="HZ762">
        <v>9999</v>
      </c>
      <c r="IA762">
        <v>9999</v>
      </c>
      <c r="IB762">
        <v>999.9</v>
      </c>
      <c r="IC762">
        <v>4.97297</v>
      </c>
      <c r="ID762">
        <v>1.87746</v>
      </c>
      <c r="IE762">
        <v>1.87552</v>
      </c>
      <c r="IF762">
        <v>1.87837</v>
      </c>
      <c r="IG762">
        <v>1.87501</v>
      </c>
      <c r="IH762">
        <v>1.87864</v>
      </c>
      <c r="II762">
        <v>1.87573</v>
      </c>
      <c r="IJ762">
        <v>1.87687</v>
      </c>
      <c r="IK762">
        <v>0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1.44</v>
      </c>
      <c r="IY762">
        <v>0.1321</v>
      </c>
      <c r="IZ762">
        <v>-0.1194416370607354</v>
      </c>
      <c r="JA762">
        <v>0.002211305909277446</v>
      </c>
      <c r="JB762">
        <v>-1.416678044876584E-06</v>
      </c>
      <c r="JC762">
        <v>5.589822708492042E-10</v>
      </c>
      <c r="JD762">
        <v>-0.0366444106193515</v>
      </c>
      <c r="JE762">
        <v>-0.003883289402147765</v>
      </c>
      <c r="JF762">
        <v>0.001294046794190009</v>
      </c>
      <c r="JG762">
        <v>-2.515066912705432E-05</v>
      </c>
      <c r="JH762">
        <v>14</v>
      </c>
      <c r="JI762">
        <v>2052</v>
      </c>
      <c r="JJ762">
        <v>1</v>
      </c>
      <c r="JK762">
        <v>21</v>
      </c>
      <c r="JL762">
        <v>29355667.2</v>
      </c>
      <c r="JM762">
        <v>29355667.2</v>
      </c>
      <c r="JN762">
        <v>2.6123</v>
      </c>
      <c r="JO762">
        <v>2.53662</v>
      </c>
      <c r="JP762">
        <v>1.39893</v>
      </c>
      <c r="JQ762">
        <v>2.32544</v>
      </c>
      <c r="JR762">
        <v>1.44897</v>
      </c>
      <c r="JS762">
        <v>2.48413</v>
      </c>
      <c r="JT762">
        <v>38.3056</v>
      </c>
      <c r="JU762">
        <v>23.8774</v>
      </c>
      <c r="JV762">
        <v>18</v>
      </c>
      <c r="JW762">
        <v>481.275</v>
      </c>
      <c r="JX762">
        <v>442.977</v>
      </c>
      <c r="JY762">
        <v>20.1431</v>
      </c>
      <c r="JZ762">
        <v>29.0052</v>
      </c>
      <c r="KA762">
        <v>29.9996</v>
      </c>
      <c r="KB762">
        <v>28.809</v>
      </c>
      <c r="KC762">
        <v>28.8969</v>
      </c>
      <c r="KD762">
        <v>52.4107</v>
      </c>
      <c r="KE762">
        <v>19.388</v>
      </c>
      <c r="KF762">
        <v>19.0997</v>
      </c>
      <c r="KG762">
        <v>20.1466</v>
      </c>
      <c r="KH762">
        <v>1242.42</v>
      </c>
      <c r="KI762">
        <v>14.5996</v>
      </c>
      <c r="KJ762">
        <v>101.046</v>
      </c>
      <c r="KK762">
        <v>100.528</v>
      </c>
    </row>
    <row r="763" spans="1:297">
      <c r="A763">
        <v>747</v>
      </c>
      <c r="B763">
        <v>1761340038.5</v>
      </c>
      <c r="C763">
        <v>11997.90000009537</v>
      </c>
      <c r="D763" t="s">
        <v>1944</v>
      </c>
      <c r="E763" t="s">
        <v>1945</v>
      </c>
      <c r="F763">
        <v>5</v>
      </c>
      <c r="G763" t="s">
        <v>1797</v>
      </c>
      <c r="H763" t="s">
        <v>436</v>
      </c>
      <c r="I763">
        <v>1761340030.714286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1245.064652031924</v>
      </c>
      <c r="AK763">
        <v>1219.700424242424</v>
      </c>
      <c r="AL763">
        <v>3.405421356046409</v>
      </c>
      <c r="AM763">
        <v>65.49498969428507</v>
      </c>
      <c r="AN763">
        <f>(AP763 - AO763 + DY763*1E3/(8.314*(EA763+273.15)) * AR763/DX763 * AQ763) * DX763/(100*DL763) * 1000/(1000 - AP763)</f>
        <v>0</v>
      </c>
      <c r="AO763">
        <v>14.53238069110495</v>
      </c>
      <c r="AP763">
        <v>16.27243939393939</v>
      </c>
      <c r="AQ763">
        <v>-3.227083459307683E-07</v>
      </c>
      <c r="AR763">
        <v>115.5290524794666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1761340030.714286</v>
      </c>
      <c r="DR763">
        <v>1175.446071428571</v>
      </c>
      <c r="DS763">
        <v>1210.89</v>
      </c>
      <c r="DT763">
        <v>16.27578571428571</v>
      </c>
      <c r="DU763">
        <v>14.53147857142857</v>
      </c>
      <c r="DV763">
        <v>1174.018928571428</v>
      </c>
      <c r="DW763">
        <v>16.14368928571428</v>
      </c>
      <c r="DX763">
        <v>499.9896428571428</v>
      </c>
      <c r="DY763">
        <v>90.04624285714286</v>
      </c>
      <c r="DZ763">
        <v>0.04924721785714286</v>
      </c>
      <c r="EA763">
        <v>23.76364642857143</v>
      </c>
      <c r="EB763">
        <v>23.99678928571428</v>
      </c>
      <c r="EC763">
        <v>999.9000000000002</v>
      </c>
      <c r="ED763">
        <v>0</v>
      </c>
      <c r="EE763">
        <v>0</v>
      </c>
      <c r="EF763">
        <v>10006.07071428571</v>
      </c>
      <c r="EG763">
        <v>0</v>
      </c>
      <c r="EH763">
        <v>1126.111071428571</v>
      </c>
      <c r="EI763">
        <v>-35.44296071428572</v>
      </c>
      <c r="EJ763">
        <v>1194.895</v>
      </c>
      <c r="EK763">
        <v>1228.745714285714</v>
      </c>
      <c r="EL763">
        <v>1.7443</v>
      </c>
      <c r="EM763">
        <v>1210.89</v>
      </c>
      <c r="EN763">
        <v>14.53147857142857</v>
      </c>
      <c r="EO763">
        <v>1.4655725</v>
      </c>
      <c r="EP763">
        <v>1.308506071428572</v>
      </c>
      <c r="EQ763">
        <v>12.61364642857143</v>
      </c>
      <c r="ER763">
        <v>10.89689642857143</v>
      </c>
      <c r="ES763">
        <v>1199.998928571429</v>
      </c>
      <c r="ET763">
        <v>0.9669933571428569</v>
      </c>
      <c r="EU763">
        <v>0.03300628214285714</v>
      </c>
      <c r="EV763">
        <v>0</v>
      </c>
      <c r="EW763">
        <v>1347.597857142857</v>
      </c>
      <c r="EX763">
        <v>5.000560000000001</v>
      </c>
      <c r="EY763">
        <v>16110.56785714286</v>
      </c>
      <c r="EZ763">
        <v>10316.79285714286</v>
      </c>
      <c r="FA763">
        <v>37.30092857142857</v>
      </c>
      <c r="FB763">
        <v>39.56199999999999</v>
      </c>
      <c r="FC763">
        <v>38.031</v>
      </c>
      <c r="FD763">
        <v>38.562</v>
      </c>
      <c r="FE763">
        <v>38.312</v>
      </c>
      <c r="FF763">
        <v>1155.558928571428</v>
      </c>
      <c r="FG763">
        <v>39.44</v>
      </c>
      <c r="FH763">
        <v>0</v>
      </c>
      <c r="FI763">
        <v>1761340074.8</v>
      </c>
      <c r="FJ763">
        <v>0</v>
      </c>
      <c r="FK763">
        <v>1347.5844</v>
      </c>
      <c r="FL763">
        <v>-0.4292307739658458</v>
      </c>
      <c r="FM763">
        <v>-17.13076920918558</v>
      </c>
      <c r="FN763">
        <v>16110.436</v>
      </c>
      <c r="FO763">
        <v>15</v>
      </c>
      <c r="FP763">
        <v>0</v>
      </c>
      <c r="FQ763" t="s">
        <v>439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-35.38878048780488</v>
      </c>
      <c r="GD763">
        <v>-1.03296167247391</v>
      </c>
      <c r="GE763">
        <v>0.1353797679511003</v>
      </c>
      <c r="GF763">
        <v>0</v>
      </c>
      <c r="GG763">
        <v>1347.687647058824</v>
      </c>
      <c r="GH763">
        <v>-1.135828877840632</v>
      </c>
      <c r="GI763">
        <v>0.2629924940052623</v>
      </c>
      <c r="GJ763">
        <v>0</v>
      </c>
      <c r="GK763">
        <v>1.747403658536586</v>
      </c>
      <c r="GL763">
        <v>-0.04868299651567954</v>
      </c>
      <c r="GM763">
        <v>0.009381539931864007</v>
      </c>
      <c r="GN763">
        <v>1</v>
      </c>
      <c r="GO763">
        <v>1</v>
      </c>
      <c r="GP763">
        <v>3</v>
      </c>
      <c r="GQ763" t="s">
        <v>446</v>
      </c>
      <c r="GR763">
        <v>3.1293</v>
      </c>
      <c r="GS763">
        <v>2.72678</v>
      </c>
      <c r="GT763">
        <v>0.174365</v>
      </c>
      <c r="GU763">
        <v>0.178749</v>
      </c>
      <c r="GV763">
        <v>0.080917</v>
      </c>
      <c r="GW763">
        <v>0.0750768</v>
      </c>
      <c r="GX763">
        <v>24793.7</v>
      </c>
      <c r="GY763">
        <v>23946.2</v>
      </c>
      <c r="GZ763">
        <v>30572.7</v>
      </c>
      <c r="HA763">
        <v>29414</v>
      </c>
      <c r="HB763">
        <v>38777.3</v>
      </c>
      <c r="HC763">
        <v>35805.3</v>
      </c>
      <c r="HD763">
        <v>46749.8</v>
      </c>
      <c r="HE763">
        <v>43703.6</v>
      </c>
      <c r="HF763">
        <v>1.8292</v>
      </c>
      <c r="HG763">
        <v>1.81577</v>
      </c>
      <c r="HH763">
        <v>0.0529066</v>
      </c>
      <c r="HI763">
        <v>0</v>
      </c>
      <c r="HJ763">
        <v>23.1226</v>
      </c>
      <c r="HK763">
        <v>999.9</v>
      </c>
      <c r="HL763">
        <v>31.9</v>
      </c>
      <c r="HM763">
        <v>32.9</v>
      </c>
      <c r="HN763">
        <v>17.7965</v>
      </c>
      <c r="HO763">
        <v>63.0012</v>
      </c>
      <c r="HP763">
        <v>19.2949</v>
      </c>
      <c r="HQ763">
        <v>1</v>
      </c>
      <c r="HR763">
        <v>0.140607</v>
      </c>
      <c r="HS763">
        <v>2.45506</v>
      </c>
      <c r="HT763">
        <v>20.1894</v>
      </c>
      <c r="HU763">
        <v>5.22897</v>
      </c>
      <c r="HV763">
        <v>11.974</v>
      </c>
      <c r="HW763">
        <v>4.97015</v>
      </c>
      <c r="HX763">
        <v>3.28955</v>
      </c>
      <c r="HY763">
        <v>9999</v>
      </c>
      <c r="HZ763">
        <v>9999</v>
      </c>
      <c r="IA763">
        <v>9999</v>
      </c>
      <c r="IB763">
        <v>999.9</v>
      </c>
      <c r="IC763">
        <v>4.973</v>
      </c>
      <c r="ID763">
        <v>1.87745</v>
      </c>
      <c r="IE763">
        <v>1.87553</v>
      </c>
      <c r="IF763">
        <v>1.87837</v>
      </c>
      <c r="IG763">
        <v>1.87504</v>
      </c>
      <c r="IH763">
        <v>1.87862</v>
      </c>
      <c r="II763">
        <v>1.87572</v>
      </c>
      <c r="IJ763">
        <v>1.87691</v>
      </c>
      <c r="IK763">
        <v>0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1.46</v>
      </c>
      <c r="IY763">
        <v>0.132</v>
      </c>
      <c r="IZ763">
        <v>-0.1194416370607354</v>
      </c>
      <c r="JA763">
        <v>0.002211305909277446</v>
      </c>
      <c r="JB763">
        <v>-1.416678044876584E-06</v>
      </c>
      <c r="JC763">
        <v>5.589822708492042E-10</v>
      </c>
      <c r="JD763">
        <v>-0.0366444106193515</v>
      </c>
      <c r="JE763">
        <v>-0.003883289402147765</v>
      </c>
      <c r="JF763">
        <v>0.001294046794190009</v>
      </c>
      <c r="JG763">
        <v>-2.515066912705432E-05</v>
      </c>
      <c r="JH763">
        <v>14</v>
      </c>
      <c r="JI763">
        <v>2052</v>
      </c>
      <c r="JJ763">
        <v>1</v>
      </c>
      <c r="JK763">
        <v>21</v>
      </c>
      <c r="JL763">
        <v>29355667.3</v>
      </c>
      <c r="JM763">
        <v>29355667.3</v>
      </c>
      <c r="JN763">
        <v>2.64282</v>
      </c>
      <c r="JO763">
        <v>2.5293</v>
      </c>
      <c r="JP763">
        <v>1.39893</v>
      </c>
      <c r="JQ763">
        <v>2.32544</v>
      </c>
      <c r="JR763">
        <v>1.44897</v>
      </c>
      <c r="JS763">
        <v>2.51709</v>
      </c>
      <c r="JT763">
        <v>38.3056</v>
      </c>
      <c r="JU763">
        <v>23.8949</v>
      </c>
      <c r="JV763">
        <v>18</v>
      </c>
      <c r="JW763">
        <v>481.424</v>
      </c>
      <c r="JX763">
        <v>443.225</v>
      </c>
      <c r="JY763">
        <v>20.1459</v>
      </c>
      <c r="JZ763">
        <v>29</v>
      </c>
      <c r="KA763">
        <v>29.9996</v>
      </c>
      <c r="KB763">
        <v>28.8045</v>
      </c>
      <c r="KC763">
        <v>28.8925</v>
      </c>
      <c r="KD763">
        <v>52.9502</v>
      </c>
      <c r="KE763">
        <v>19.1107</v>
      </c>
      <c r="KF763">
        <v>19.0997</v>
      </c>
      <c r="KG763">
        <v>20.1526</v>
      </c>
      <c r="KH763">
        <v>1255.83</v>
      </c>
      <c r="KI763">
        <v>14.6211</v>
      </c>
      <c r="KJ763">
        <v>101.046</v>
      </c>
      <c r="KK763">
        <v>100.529</v>
      </c>
    </row>
    <row r="764" spans="1:297">
      <c r="A764">
        <v>748</v>
      </c>
      <c r="B764">
        <v>1761340043.5</v>
      </c>
      <c r="C764">
        <v>12002.90000009537</v>
      </c>
      <c r="D764" t="s">
        <v>1946</v>
      </c>
      <c r="E764" t="s">
        <v>1947</v>
      </c>
      <c r="F764">
        <v>5</v>
      </c>
      <c r="G764" t="s">
        <v>1797</v>
      </c>
      <c r="H764" t="s">
        <v>436</v>
      </c>
      <c r="I764">
        <v>1761340036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1261.979636191239</v>
      </c>
      <c r="AK764">
        <v>1236.732</v>
      </c>
      <c r="AL764">
        <v>3.413313797440612</v>
      </c>
      <c r="AM764">
        <v>65.49498969428507</v>
      </c>
      <c r="AN764">
        <f>(AP764 - AO764 + DY764*1E3/(8.314*(EA764+273.15)) * AR764/DX764 * AQ764) * DX764/(100*DL764) * 1000/(1000 - AP764)</f>
        <v>0</v>
      </c>
      <c r="AO764">
        <v>14.54121838557897</v>
      </c>
      <c r="AP764">
        <v>16.26767939393939</v>
      </c>
      <c r="AQ764">
        <v>-2.449455831858394E-06</v>
      </c>
      <c r="AR764">
        <v>115.5290524794666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1761340036</v>
      </c>
      <c r="DR764">
        <v>1193.151851851852</v>
      </c>
      <c r="DS764">
        <v>1228.616296296296</v>
      </c>
      <c r="DT764">
        <v>16.27358888888889</v>
      </c>
      <c r="DU764">
        <v>14.53717037037037</v>
      </c>
      <c r="DV764">
        <v>1191.703703703704</v>
      </c>
      <c r="DW764">
        <v>16.14152592592593</v>
      </c>
      <c r="DX764">
        <v>500.0546666666666</v>
      </c>
      <c r="DY764">
        <v>90.04683703703704</v>
      </c>
      <c r="DZ764">
        <v>0.0489783</v>
      </c>
      <c r="EA764">
        <v>23.76168518518518</v>
      </c>
      <c r="EB764">
        <v>23.99115925925926</v>
      </c>
      <c r="EC764">
        <v>999.9000000000001</v>
      </c>
      <c r="ED764">
        <v>0</v>
      </c>
      <c r="EE764">
        <v>0</v>
      </c>
      <c r="EF764">
        <v>10006.27222222222</v>
      </c>
      <c r="EG764">
        <v>0</v>
      </c>
      <c r="EH764">
        <v>1126.131481481481</v>
      </c>
      <c r="EI764">
        <v>-35.4639074074074</v>
      </c>
      <c r="EJ764">
        <v>1212.89037037037</v>
      </c>
      <c r="EK764">
        <v>1246.74037037037</v>
      </c>
      <c r="EL764">
        <v>1.736405925925926</v>
      </c>
      <c r="EM764">
        <v>1228.616296296296</v>
      </c>
      <c r="EN764">
        <v>14.53717037037037</v>
      </c>
      <c r="EO764">
        <v>1.465384444444445</v>
      </c>
      <c r="EP764">
        <v>1.309026296296296</v>
      </c>
      <c r="EQ764">
        <v>12.61168148148148</v>
      </c>
      <c r="ER764">
        <v>10.90288888888889</v>
      </c>
      <c r="ES764">
        <v>1200.002962962963</v>
      </c>
      <c r="ET764">
        <v>0.9669933703703703</v>
      </c>
      <c r="EU764">
        <v>0.03300627037037037</v>
      </c>
      <c r="EV764">
        <v>0</v>
      </c>
      <c r="EW764">
        <v>1347.545555555556</v>
      </c>
      <c r="EX764">
        <v>5.000560000000001</v>
      </c>
      <c r="EY764">
        <v>16109.03333333333</v>
      </c>
      <c r="EZ764">
        <v>10316.81851851852</v>
      </c>
      <c r="FA764">
        <v>37.28674074074074</v>
      </c>
      <c r="FB764">
        <v>39.54592592592593</v>
      </c>
      <c r="FC764">
        <v>38.01837037037038</v>
      </c>
      <c r="FD764">
        <v>38.562</v>
      </c>
      <c r="FE764">
        <v>38.312</v>
      </c>
      <c r="FF764">
        <v>1155.562962962963</v>
      </c>
      <c r="FG764">
        <v>39.44</v>
      </c>
      <c r="FH764">
        <v>0</v>
      </c>
      <c r="FI764">
        <v>1761340079.6</v>
      </c>
      <c r="FJ764">
        <v>0</v>
      </c>
      <c r="FK764">
        <v>1347.5188</v>
      </c>
      <c r="FL764">
        <v>-1.407692313583271</v>
      </c>
      <c r="FM764">
        <v>-21.77692308361496</v>
      </c>
      <c r="FN764">
        <v>16109.032</v>
      </c>
      <c r="FO764">
        <v>15</v>
      </c>
      <c r="FP764">
        <v>0</v>
      </c>
      <c r="FQ764" t="s">
        <v>439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-35.44421707317073</v>
      </c>
      <c r="GD764">
        <v>-0.1226299651568687</v>
      </c>
      <c r="GE764">
        <v>0.07759231450010021</v>
      </c>
      <c r="GF764">
        <v>1</v>
      </c>
      <c r="GG764">
        <v>1347.558823529412</v>
      </c>
      <c r="GH764">
        <v>-0.8598930493098584</v>
      </c>
      <c r="GI764">
        <v>0.2261020683866504</v>
      </c>
      <c r="GJ764">
        <v>1</v>
      </c>
      <c r="GK764">
        <v>1.739012195121951</v>
      </c>
      <c r="GL764">
        <v>-0.08258571428570798</v>
      </c>
      <c r="GM764">
        <v>0.0112143778601934</v>
      </c>
      <c r="GN764">
        <v>1</v>
      </c>
      <c r="GO764">
        <v>3</v>
      </c>
      <c r="GP764">
        <v>3</v>
      </c>
      <c r="GQ764" t="s">
        <v>628</v>
      </c>
      <c r="GR764">
        <v>3.12935</v>
      </c>
      <c r="GS764">
        <v>2.72625</v>
      </c>
      <c r="GT764">
        <v>0.175861</v>
      </c>
      <c r="GU764">
        <v>0.180247</v>
      </c>
      <c r="GV764">
        <v>0.080905</v>
      </c>
      <c r="GW764">
        <v>0.0752057</v>
      </c>
      <c r="GX764">
        <v>24749.1</v>
      </c>
      <c r="GY764">
        <v>23902.7</v>
      </c>
      <c r="GZ764">
        <v>30573.2</v>
      </c>
      <c r="HA764">
        <v>29414.2</v>
      </c>
      <c r="HB764">
        <v>38778.4</v>
      </c>
      <c r="HC764">
        <v>35800.9</v>
      </c>
      <c r="HD764">
        <v>46750.4</v>
      </c>
      <c r="HE764">
        <v>43704.2</v>
      </c>
      <c r="HF764">
        <v>1.8294</v>
      </c>
      <c r="HG764">
        <v>1.81572</v>
      </c>
      <c r="HH764">
        <v>0.0532866</v>
      </c>
      <c r="HI764">
        <v>0</v>
      </c>
      <c r="HJ764">
        <v>23.1202</v>
      </c>
      <c r="HK764">
        <v>999.9</v>
      </c>
      <c r="HL764">
        <v>31.9</v>
      </c>
      <c r="HM764">
        <v>32.9</v>
      </c>
      <c r="HN764">
        <v>17.7988</v>
      </c>
      <c r="HO764">
        <v>63.5212</v>
      </c>
      <c r="HP764">
        <v>19.1827</v>
      </c>
      <c r="HQ764">
        <v>1</v>
      </c>
      <c r="HR764">
        <v>0.140081</v>
      </c>
      <c r="HS764">
        <v>2.42111</v>
      </c>
      <c r="HT764">
        <v>20.1899</v>
      </c>
      <c r="HU764">
        <v>5.22837</v>
      </c>
      <c r="HV764">
        <v>11.974</v>
      </c>
      <c r="HW764">
        <v>4.96975</v>
      </c>
      <c r="HX764">
        <v>3.2896</v>
      </c>
      <c r="HY764">
        <v>9999</v>
      </c>
      <c r="HZ764">
        <v>9999</v>
      </c>
      <c r="IA764">
        <v>9999</v>
      </c>
      <c r="IB764">
        <v>999.9</v>
      </c>
      <c r="IC764">
        <v>4.97297</v>
      </c>
      <c r="ID764">
        <v>1.87746</v>
      </c>
      <c r="IE764">
        <v>1.87557</v>
      </c>
      <c r="IF764">
        <v>1.87836</v>
      </c>
      <c r="IG764">
        <v>1.87503</v>
      </c>
      <c r="IH764">
        <v>1.87866</v>
      </c>
      <c r="II764">
        <v>1.87575</v>
      </c>
      <c r="IJ764">
        <v>1.87689</v>
      </c>
      <c r="IK764">
        <v>0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1.48</v>
      </c>
      <c r="IY764">
        <v>0.132</v>
      </c>
      <c r="IZ764">
        <v>-0.1194416370607354</v>
      </c>
      <c r="JA764">
        <v>0.002211305909277446</v>
      </c>
      <c r="JB764">
        <v>-1.416678044876584E-06</v>
      </c>
      <c r="JC764">
        <v>5.589822708492042E-10</v>
      </c>
      <c r="JD764">
        <v>-0.0366444106193515</v>
      </c>
      <c r="JE764">
        <v>-0.003883289402147765</v>
      </c>
      <c r="JF764">
        <v>0.001294046794190009</v>
      </c>
      <c r="JG764">
        <v>-2.515066912705432E-05</v>
      </c>
      <c r="JH764">
        <v>14</v>
      </c>
      <c r="JI764">
        <v>2052</v>
      </c>
      <c r="JJ764">
        <v>1</v>
      </c>
      <c r="JK764">
        <v>21</v>
      </c>
      <c r="JL764">
        <v>29355667.4</v>
      </c>
      <c r="JM764">
        <v>29355667.4</v>
      </c>
      <c r="JN764">
        <v>2.66846</v>
      </c>
      <c r="JO764">
        <v>2.52686</v>
      </c>
      <c r="JP764">
        <v>1.39893</v>
      </c>
      <c r="JQ764">
        <v>2.32544</v>
      </c>
      <c r="JR764">
        <v>1.44897</v>
      </c>
      <c r="JS764">
        <v>2.53784</v>
      </c>
      <c r="JT764">
        <v>38.3301</v>
      </c>
      <c r="JU764">
        <v>23.9036</v>
      </c>
      <c r="JV764">
        <v>18</v>
      </c>
      <c r="JW764">
        <v>481.51</v>
      </c>
      <c r="JX764">
        <v>443.166</v>
      </c>
      <c r="JY764">
        <v>20.1538</v>
      </c>
      <c r="JZ764">
        <v>28.9951</v>
      </c>
      <c r="KA764">
        <v>29.9996</v>
      </c>
      <c r="KB764">
        <v>28.8008</v>
      </c>
      <c r="KC764">
        <v>28.8888</v>
      </c>
      <c r="KD764">
        <v>53.5402</v>
      </c>
      <c r="KE764">
        <v>19.1107</v>
      </c>
      <c r="KF764">
        <v>19.0997</v>
      </c>
      <c r="KG764">
        <v>20.1606</v>
      </c>
      <c r="KH764">
        <v>1275.87</v>
      </c>
      <c r="KI764">
        <v>14.6383</v>
      </c>
      <c r="KJ764">
        <v>101.048</v>
      </c>
      <c r="KK764">
        <v>100.53</v>
      </c>
    </row>
    <row r="765" spans="1:297">
      <c r="A765">
        <v>749</v>
      </c>
      <c r="B765">
        <v>1761340048.5</v>
      </c>
      <c r="C765">
        <v>12007.90000009537</v>
      </c>
      <c r="D765" t="s">
        <v>1948</v>
      </c>
      <c r="E765" t="s">
        <v>1949</v>
      </c>
      <c r="F765">
        <v>5</v>
      </c>
      <c r="G765" t="s">
        <v>1797</v>
      </c>
      <c r="H765" t="s">
        <v>436</v>
      </c>
      <c r="I765">
        <v>1761340040.714286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1279.233707198895</v>
      </c>
      <c r="AK765">
        <v>1253.750181818182</v>
      </c>
      <c r="AL765">
        <v>3.39788727943067</v>
      </c>
      <c r="AM765">
        <v>65.49498969428507</v>
      </c>
      <c r="AN765">
        <f>(AP765 - AO765 + DY765*1E3/(8.314*(EA765+273.15)) * AR765/DX765 * AQ765) * DX765/(100*DL765) * 1000/(1000 - AP765)</f>
        <v>0</v>
      </c>
      <c r="AO765">
        <v>14.57284500350213</v>
      </c>
      <c r="AP765">
        <v>16.27373515151514</v>
      </c>
      <c r="AQ765">
        <v>2.614248952662685E-06</v>
      </c>
      <c r="AR765">
        <v>115.5290524794666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1761340040.714286</v>
      </c>
      <c r="DR765">
        <v>1208.948571428572</v>
      </c>
      <c r="DS765">
        <v>1244.432142857143</v>
      </c>
      <c r="DT765">
        <v>16.27166071428571</v>
      </c>
      <c r="DU765">
        <v>14.55041428571428</v>
      </c>
      <c r="DV765">
        <v>1207.479285714286</v>
      </c>
      <c r="DW765">
        <v>16.13962857142857</v>
      </c>
      <c r="DX765">
        <v>500.0225714285714</v>
      </c>
      <c r="DY765">
        <v>90.04705</v>
      </c>
      <c r="DZ765">
        <v>0.04891335357142856</v>
      </c>
      <c r="EA765">
        <v>23.75999642857143</v>
      </c>
      <c r="EB765">
        <v>23.990375</v>
      </c>
      <c r="EC765">
        <v>999.9000000000002</v>
      </c>
      <c r="ED765">
        <v>0</v>
      </c>
      <c r="EE765">
        <v>0</v>
      </c>
      <c r="EF765">
        <v>9997.320714285714</v>
      </c>
      <c r="EG765">
        <v>0</v>
      </c>
      <c r="EH765">
        <v>1126.144285714286</v>
      </c>
      <c r="EI765">
        <v>-35.48435714285714</v>
      </c>
      <c r="EJ765">
        <v>1228.945</v>
      </c>
      <c r="EK765">
        <v>1262.806071428571</v>
      </c>
      <c r="EL765">
        <v>1.721240357142857</v>
      </c>
      <c r="EM765">
        <v>1244.432142857143</v>
      </c>
      <c r="EN765">
        <v>14.55041428571428</v>
      </c>
      <c r="EO765">
        <v>1.465214642857143</v>
      </c>
      <c r="EP765">
        <v>1.310221428571429</v>
      </c>
      <c r="EQ765">
        <v>12.60991428571429</v>
      </c>
      <c r="ER765">
        <v>10.91661428571429</v>
      </c>
      <c r="ES765">
        <v>1199.990714285714</v>
      </c>
      <c r="ET765">
        <v>0.9669929999999998</v>
      </c>
      <c r="EU765">
        <v>0.0330066</v>
      </c>
      <c r="EV765">
        <v>0</v>
      </c>
      <c r="EW765">
        <v>1347.490714285714</v>
      </c>
      <c r="EX765">
        <v>5.000560000000001</v>
      </c>
      <c r="EY765">
        <v>16107.54285714286</v>
      </c>
      <c r="EZ765">
        <v>10316.71428571429</v>
      </c>
      <c r="FA765">
        <v>37.26992857142857</v>
      </c>
      <c r="FB765">
        <v>39.52657142857142</v>
      </c>
      <c r="FC765">
        <v>38.00664285714286</v>
      </c>
      <c r="FD765">
        <v>38.5465</v>
      </c>
      <c r="FE765">
        <v>38.312</v>
      </c>
      <c r="FF765">
        <v>1155.550714285714</v>
      </c>
      <c r="FG765">
        <v>39.44</v>
      </c>
      <c r="FH765">
        <v>0</v>
      </c>
      <c r="FI765">
        <v>1761340084.4</v>
      </c>
      <c r="FJ765">
        <v>0</v>
      </c>
      <c r="FK765">
        <v>1347.4624</v>
      </c>
      <c r="FL765">
        <v>-1.05692307160898</v>
      </c>
      <c r="FM765">
        <v>-16.89999997705972</v>
      </c>
      <c r="FN765">
        <v>16107.536</v>
      </c>
      <c r="FO765">
        <v>15</v>
      </c>
      <c r="FP765">
        <v>0</v>
      </c>
      <c r="FQ765" t="s">
        <v>439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-35.47210731707317</v>
      </c>
      <c r="GD765">
        <v>-0.4014041811846622</v>
      </c>
      <c r="GE765">
        <v>0.08872380655100155</v>
      </c>
      <c r="GF765">
        <v>1</v>
      </c>
      <c r="GG765">
        <v>1347.52794117647</v>
      </c>
      <c r="GH765">
        <v>-1.082505731034688</v>
      </c>
      <c r="GI765">
        <v>0.2377069304313452</v>
      </c>
      <c r="GJ765">
        <v>0</v>
      </c>
      <c r="GK765">
        <v>1.730274390243902</v>
      </c>
      <c r="GL765">
        <v>-0.1764940766550456</v>
      </c>
      <c r="GM765">
        <v>0.01905529758601561</v>
      </c>
      <c r="GN765">
        <v>0</v>
      </c>
      <c r="GO765">
        <v>1</v>
      </c>
      <c r="GP765">
        <v>3</v>
      </c>
      <c r="GQ765" t="s">
        <v>446</v>
      </c>
      <c r="GR765">
        <v>3.12932</v>
      </c>
      <c r="GS765">
        <v>2.72688</v>
      </c>
      <c r="GT765">
        <v>0.17734</v>
      </c>
      <c r="GU765">
        <v>0.181701</v>
      </c>
      <c r="GV765">
        <v>0.0809242</v>
      </c>
      <c r="GW765">
        <v>0.0752304</v>
      </c>
      <c r="GX765">
        <v>24704.8</v>
      </c>
      <c r="GY765">
        <v>23860.7</v>
      </c>
      <c r="GZ765">
        <v>30573.3</v>
      </c>
      <c r="HA765">
        <v>29414.7</v>
      </c>
      <c r="HB765">
        <v>38777.7</v>
      </c>
      <c r="HC765">
        <v>35800.7</v>
      </c>
      <c r="HD765">
        <v>46750.5</v>
      </c>
      <c r="HE765">
        <v>43705</v>
      </c>
      <c r="HF765">
        <v>1.8293</v>
      </c>
      <c r="HG765">
        <v>1.8161</v>
      </c>
      <c r="HH765">
        <v>0.052914</v>
      </c>
      <c r="HI765">
        <v>0</v>
      </c>
      <c r="HJ765">
        <v>23.1172</v>
      </c>
      <c r="HK765">
        <v>999.9</v>
      </c>
      <c r="HL765">
        <v>31.9</v>
      </c>
      <c r="HM765">
        <v>32.9</v>
      </c>
      <c r="HN765">
        <v>17.7967</v>
      </c>
      <c r="HO765">
        <v>63.6212</v>
      </c>
      <c r="HP765">
        <v>19.3309</v>
      </c>
      <c r="HQ765">
        <v>1</v>
      </c>
      <c r="HR765">
        <v>0.139705</v>
      </c>
      <c r="HS765">
        <v>2.4214</v>
      </c>
      <c r="HT765">
        <v>20.1899</v>
      </c>
      <c r="HU765">
        <v>5.22897</v>
      </c>
      <c r="HV765">
        <v>11.974</v>
      </c>
      <c r="HW765">
        <v>4.97005</v>
      </c>
      <c r="HX765">
        <v>3.28955</v>
      </c>
      <c r="HY765">
        <v>9999</v>
      </c>
      <c r="HZ765">
        <v>9999</v>
      </c>
      <c r="IA765">
        <v>9999</v>
      </c>
      <c r="IB765">
        <v>999.9</v>
      </c>
      <c r="IC765">
        <v>4.973</v>
      </c>
      <c r="ID765">
        <v>1.87744</v>
      </c>
      <c r="IE765">
        <v>1.87548</v>
      </c>
      <c r="IF765">
        <v>1.87836</v>
      </c>
      <c r="IG765">
        <v>1.875</v>
      </c>
      <c r="IH765">
        <v>1.87863</v>
      </c>
      <c r="II765">
        <v>1.8757</v>
      </c>
      <c r="IJ765">
        <v>1.87686</v>
      </c>
      <c r="IK765">
        <v>0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1.5</v>
      </c>
      <c r="IY765">
        <v>0.132</v>
      </c>
      <c r="IZ765">
        <v>-0.1194416370607354</v>
      </c>
      <c r="JA765">
        <v>0.002211305909277446</v>
      </c>
      <c r="JB765">
        <v>-1.416678044876584E-06</v>
      </c>
      <c r="JC765">
        <v>5.589822708492042E-10</v>
      </c>
      <c r="JD765">
        <v>-0.0366444106193515</v>
      </c>
      <c r="JE765">
        <v>-0.003883289402147765</v>
      </c>
      <c r="JF765">
        <v>0.001294046794190009</v>
      </c>
      <c r="JG765">
        <v>-2.515066912705432E-05</v>
      </c>
      <c r="JH765">
        <v>14</v>
      </c>
      <c r="JI765">
        <v>2052</v>
      </c>
      <c r="JJ765">
        <v>1</v>
      </c>
      <c r="JK765">
        <v>21</v>
      </c>
      <c r="JL765">
        <v>29355667.5</v>
      </c>
      <c r="JM765">
        <v>29355667.5</v>
      </c>
      <c r="JN765">
        <v>2.69897</v>
      </c>
      <c r="JO765">
        <v>2.52075</v>
      </c>
      <c r="JP765">
        <v>1.39893</v>
      </c>
      <c r="JQ765">
        <v>2.32544</v>
      </c>
      <c r="JR765">
        <v>1.44897</v>
      </c>
      <c r="JS765">
        <v>2.59155</v>
      </c>
      <c r="JT765">
        <v>38.3056</v>
      </c>
      <c r="JU765">
        <v>23.9124</v>
      </c>
      <c r="JV765">
        <v>18</v>
      </c>
      <c r="JW765">
        <v>481.426</v>
      </c>
      <c r="JX765">
        <v>443.367</v>
      </c>
      <c r="JY765">
        <v>20.1641</v>
      </c>
      <c r="JZ765">
        <v>28.99</v>
      </c>
      <c r="KA765">
        <v>29.9996</v>
      </c>
      <c r="KB765">
        <v>28.7963</v>
      </c>
      <c r="KC765">
        <v>28.8844</v>
      </c>
      <c r="KD765">
        <v>54.0765</v>
      </c>
      <c r="KE765">
        <v>19.1107</v>
      </c>
      <c r="KF765">
        <v>19.0997</v>
      </c>
      <c r="KG765">
        <v>20.1666</v>
      </c>
      <c r="KH765">
        <v>1289.23</v>
      </c>
      <c r="KI765">
        <v>14.6494</v>
      </c>
      <c r="KJ765">
        <v>101.048</v>
      </c>
      <c r="KK765">
        <v>100.532</v>
      </c>
    </row>
    <row r="766" spans="1:297">
      <c r="A766">
        <v>750</v>
      </c>
      <c r="B766">
        <v>1761340053.5</v>
      </c>
      <c r="C766">
        <v>12012.90000009537</v>
      </c>
      <c r="D766" t="s">
        <v>1950</v>
      </c>
      <c r="E766" t="s">
        <v>1951</v>
      </c>
      <c r="F766">
        <v>5</v>
      </c>
      <c r="G766" t="s">
        <v>1797</v>
      </c>
      <c r="H766" t="s">
        <v>436</v>
      </c>
      <c r="I766">
        <v>1761340046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1296.027302599942</v>
      </c>
      <c r="AK766">
        <v>1270.624484848484</v>
      </c>
      <c r="AL766">
        <v>3.378054112891281</v>
      </c>
      <c r="AM766">
        <v>65.49498969428507</v>
      </c>
      <c r="AN766">
        <f>(AP766 - AO766 + DY766*1E3/(8.314*(EA766+273.15)) * AR766/DX766 * AQ766) * DX766/(100*DL766) * 1000/(1000 - AP766)</f>
        <v>0</v>
      </c>
      <c r="AO766">
        <v>14.57526211488232</v>
      </c>
      <c r="AP766">
        <v>16.27403575757576</v>
      </c>
      <c r="AQ766">
        <v>-1.071950703610001E-06</v>
      </c>
      <c r="AR766">
        <v>115.5290524794666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1761340046</v>
      </c>
      <c r="DR766">
        <v>1226.615925925926</v>
      </c>
      <c r="DS766">
        <v>1262.114444444445</v>
      </c>
      <c r="DT766">
        <v>16.27121851851852</v>
      </c>
      <c r="DU766">
        <v>14.56742592592593</v>
      </c>
      <c r="DV766">
        <v>1225.125555555556</v>
      </c>
      <c r="DW766">
        <v>16.13917777777778</v>
      </c>
      <c r="DX766">
        <v>500.0063703703704</v>
      </c>
      <c r="DY766">
        <v>90.04546666666667</v>
      </c>
      <c r="DZ766">
        <v>0.04900906296296297</v>
      </c>
      <c r="EA766">
        <v>23.75923333333333</v>
      </c>
      <c r="EB766">
        <v>23.99025185185185</v>
      </c>
      <c r="EC766">
        <v>999.9000000000001</v>
      </c>
      <c r="ED766">
        <v>0</v>
      </c>
      <c r="EE766">
        <v>0</v>
      </c>
      <c r="EF766">
        <v>9992.475185185183</v>
      </c>
      <c r="EG766">
        <v>0</v>
      </c>
      <c r="EH766">
        <v>1126.170740740741</v>
      </c>
      <c r="EI766">
        <v>-35.49762592592592</v>
      </c>
      <c r="EJ766">
        <v>1246.905185185185</v>
      </c>
      <c r="EK766">
        <v>1280.771481481481</v>
      </c>
      <c r="EL766">
        <v>1.703789259259259</v>
      </c>
      <c r="EM766">
        <v>1262.114444444445</v>
      </c>
      <c r="EN766">
        <v>14.56742592592593</v>
      </c>
      <c r="EO766">
        <v>1.465148518518518</v>
      </c>
      <c r="EP766">
        <v>1.311728888888889</v>
      </c>
      <c r="EQ766">
        <v>12.60922222222222</v>
      </c>
      <c r="ER766">
        <v>10.93392222222222</v>
      </c>
      <c r="ES766">
        <v>1199.990740740741</v>
      </c>
      <c r="ET766">
        <v>0.9669929999999999</v>
      </c>
      <c r="EU766">
        <v>0.0330066</v>
      </c>
      <c r="EV766">
        <v>0</v>
      </c>
      <c r="EW766">
        <v>1347.368148148148</v>
      </c>
      <c r="EX766">
        <v>5.000560000000001</v>
      </c>
      <c r="EY766">
        <v>16106.11111111111</v>
      </c>
      <c r="EZ766">
        <v>10316.72222222222</v>
      </c>
      <c r="FA766">
        <v>37.25688888888889</v>
      </c>
      <c r="FB766">
        <v>39.50459259259259</v>
      </c>
      <c r="FC766">
        <v>38</v>
      </c>
      <c r="FD766">
        <v>38.52755555555555</v>
      </c>
      <c r="FE766">
        <v>38.312</v>
      </c>
      <c r="FF766">
        <v>1155.550740740741</v>
      </c>
      <c r="FG766">
        <v>39.44</v>
      </c>
      <c r="FH766">
        <v>0</v>
      </c>
      <c r="FI766">
        <v>1761340089.8</v>
      </c>
      <c r="FJ766">
        <v>0</v>
      </c>
      <c r="FK766">
        <v>1347.345384615385</v>
      </c>
      <c r="FL766">
        <v>-0.9996581185450468</v>
      </c>
      <c r="FM766">
        <v>-18.19829062254448</v>
      </c>
      <c r="FN766">
        <v>16106.08846153846</v>
      </c>
      <c r="FO766">
        <v>15</v>
      </c>
      <c r="FP766">
        <v>0</v>
      </c>
      <c r="FQ766" t="s">
        <v>439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-35.49237804878049</v>
      </c>
      <c r="GD766">
        <v>-0.1077721254356031</v>
      </c>
      <c r="GE766">
        <v>0.07918471308552368</v>
      </c>
      <c r="GF766">
        <v>1</v>
      </c>
      <c r="GG766">
        <v>1347.413823529412</v>
      </c>
      <c r="GH766">
        <v>-1.069365927868704</v>
      </c>
      <c r="GI766">
        <v>0.2025283524941824</v>
      </c>
      <c r="GJ766">
        <v>0</v>
      </c>
      <c r="GK766">
        <v>1.714638292682927</v>
      </c>
      <c r="GL766">
        <v>-0.2043018815330952</v>
      </c>
      <c r="GM766">
        <v>0.02114351436077012</v>
      </c>
      <c r="GN766">
        <v>0</v>
      </c>
      <c r="GO766">
        <v>1</v>
      </c>
      <c r="GP766">
        <v>3</v>
      </c>
      <c r="GQ766" t="s">
        <v>446</v>
      </c>
      <c r="GR766">
        <v>3.12937</v>
      </c>
      <c r="GS766">
        <v>2.72692</v>
      </c>
      <c r="GT766">
        <v>0.17879</v>
      </c>
      <c r="GU766">
        <v>0.183155</v>
      </c>
      <c r="GV766">
        <v>0.0809246</v>
      </c>
      <c r="GW766">
        <v>0.0753383</v>
      </c>
      <c r="GX766">
        <v>24661.8</v>
      </c>
      <c r="GY766">
        <v>23818.5</v>
      </c>
      <c r="GZ766">
        <v>30574</v>
      </c>
      <c r="HA766">
        <v>29414.9</v>
      </c>
      <c r="HB766">
        <v>38779</v>
      </c>
      <c r="HC766">
        <v>35796.9</v>
      </c>
      <c r="HD766">
        <v>46751.9</v>
      </c>
      <c r="HE766">
        <v>43705.4</v>
      </c>
      <c r="HF766">
        <v>1.82938</v>
      </c>
      <c r="HG766">
        <v>1.81625</v>
      </c>
      <c r="HH766">
        <v>0.0526607</v>
      </c>
      <c r="HI766">
        <v>0</v>
      </c>
      <c r="HJ766">
        <v>23.1149</v>
      </c>
      <c r="HK766">
        <v>999.9</v>
      </c>
      <c r="HL766">
        <v>31.9</v>
      </c>
      <c r="HM766">
        <v>32.9</v>
      </c>
      <c r="HN766">
        <v>17.7971</v>
      </c>
      <c r="HO766">
        <v>63.6012</v>
      </c>
      <c r="HP766">
        <v>19.2268</v>
      </c>
      <c r="HQ766">
        <v>1</v>
      </c>
      <c r="HR766">
        <v>0.139484</v>
      </c>
      <c r="HS766">
        <v>2.42017</v>
      </c>
      <c r="HT766">
        <v>20.1899</v>
      </c>
      <c r="HU766">
        <v>5.22927</v>
      </c>
      <c r="HV766">
        <v>11.974</v>
      </c>
      <c r="HW766">
        <v>4.9701</v>
      </c>
      <c r="HX766">
        <v>3.2896</v>
      </c>
      <c r="HY766">
        <v>9999</v>
      </c>
      <c r="HZ766">
        <v>9999</v>
      </c>
      <c r="IA766">
        <v>9999</v>
      </c>
      <c r="IB766">
        <v>999.9</v>
      </c>
      <c r="IC766">
        <v>4.97297</v>
      </c>
      <c r="ID766">
        <v>1.87744</v>
      </c>
      <c r="IE766">
        <v>1.87554</v>
      </c>
      <c r="IF766">
        <v>1.87836</v>
      </c>
      <c r="IG766">
        <v>1.87503</v>
      </c>
      <c r="IH766">
        <v>1.87864</v>
      </c>
      <c r="II766">
        <v>1.87573</v>
      </c>
      <c r="IJ766">
        <v>1.87689</v>
      </c>
      <c r="IK766">
        <v>0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1.52</v>
      </c>
      <c r="IY766">
        <v>0.1321</v>
      </c>
      <c r="IZ766">
        <v>-0.1194416370607354</v>
      </c>
      <c r="JA766">
        <v>0.002211305909277446</v>
      </c>
      <c r="JB766">
        <v>-1.416678044876584E-06</v>
      </c>
      <c r="JC766">
        <v>5.589822708492042E-10</v>
      </c>
      <c r="JD766">
        <v>-0.0366444106193515</v>
      </c>
      <c r="JE766">
        <v>-0.003883289402147765</v>
      </c>
      <c r="JF766">
        <v>0.001294046794190009</v>
      </c>
      <c r="JG766">
        <v>-2.515066912705432E-05</v>
      </c>
      <c r="JH766">
        <v>14</v>
      </c>
      <c r="JI766">
        <v>2052</v>
      </c>
      <c r="JJ766">
        <v>1</v>
      </c>
      <c r="JK766">
        <v>21</v>
      </c>
      <c r="JL766">
        <v>29355667.6</v>
      </c>
      <c r="JM766">
        <v>29355667.6</v>
      </c>
      <c r="JN766">
        <v>2.72461</v>
      </c>
      <c r="JO766">
        <v>2.52441</v>
      </c>
      <c r="JP766">
        <v>1.39893</v>
      </c>
      <c r="JQ766">
        <v>2.32544</v>
      </c>
      <c r="JR766">
        <v>1.44897</v>
      </c>
      <c r="JS766">
        <v>2.62329</v>
      </c>
      <c r="JT766">
        <v>38.3056</v>
      </c>
      <c r="JU766">
        <v>23.9124</v>
      </c>
      <c r="JV766">
        <v>18</v>
      </c>
      <c r="JW766">
        <v>481.436</v>
      </c>
      <c r="JX766">
        <v>443.43</v>
      </c>
      <c r="JY766">
        <v>20.1717</v>
      </c>
      <c r="JZ766">
        <v>28.9852</v>
      </c>
      <c r="KA766">
        <v>29.9998</v>
      </c>
      <c r="KB766">
        <v>28.7916</v>
      </c>
      <c r="KC766">
        <v>28.8802</v>
      </c>
      <c r="KD766">
        <v>54.67</v>
      </c>
      <c r="KE766">
        <v>18.8345</v>
      </c>
      <c r="KF766">
        <v>19.0997</v>
      </c>
      <c r="KG766">
        <v>20.1727</v>
      </c>
      <c r="KH766">
        <v>1309.27</v>
      </c>
      <c r="KI766">
        <v>14.6621</v>
      </c>
      <c r="KJ766">
        <v>101.051</v>
      </c>
      <c r="KK766">
        <v>100.533</v>
      </c>
    </row>
    <row r="767" spans="1:297">
      <c r="A767">
        <v>751</v>
      </c>
      <c r="B767">
        <v>1761340058.5</v>
      </c>
      <c r="C767">
        <v>12017.90000009537</v>
      </c>
      <c r="D767" t="s">
        <v>1952</v>
      </c>
      <c r="E767" t="s">
        <v>1953</v>
      </c>
      <c r="F767">
        <v>5</v>
      </c>
      <c r="G767" t="s">
        <v>1797</v>
      </c>
      <c r="H767" t="s">
        <v>436</v>
      </c>
      <c r="I767">
        <v>1761340050.714286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1313.217961891188</v>
      </c>
      <c r="AK767">
        <v>1287.691575757575</v>
      </c>
      <c r="AL767">
        <v>3.427892441393866</v>
      </c>
      <c r="AM767">
        <v>65.49498969428507</v>
      </c>
      <c r="AN767">
        <f>(AP767 - AO767 + DY767*1E3/(8.314*(EA767+273.15)) * AR767/DX767 * AQ767) * DX767/(100*DL767) * 1000/(1000 - AP767)</f>
        <v>0</v>
      </c>
      <c r="AO767">
        <v>14.62835693938277</v>
      </c>
      <c r="AP767">
        <v>16.2859012121212</v>
      </c>
      <c r="AQ767">
        <v>3.03312145801188E-06</v>
      </c>
      <c r="AR767">
        <v>115.5290524794666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1761340050.714286</v>
      </c>
      <c r="DR767">
        <v>1242.355714285715</v>
      </c>
      <c r="DS767">
        <v>1277.946071428571</v>
      </c>
      <c r="DT767">
        <v>16.27491785714286</v>
      </c>
      <c r="DU767">
        <v>14.593725</v>
      </c>
      <c r="DV767">
        <v>1240.844285714286</v>
      </c>
      <c r="DW767">
        <v>16.14282857142857</v>
      </c>
      <c r="DX767">
        <v>500.0138214285714</v>
      </c>
      <c r="DY767">
        <v>90.04288928571431</v>
      </c>
      <c r="DZ767">
        <v>0.04895859642857142</v>
      </c>
      <c r="EA767">
        <v>23.75925357142858</v>
      </c>
      <c r="EB767">
        <v>23.98776071428571</v>
      </c>
      <c r="EC767">
        <v>999.9000000000002</v>
      </c>
      <c r="ED767">
        <v>0</v>
      </c>
      <c r="EE767">
        <v>0</v>
      </c>
      <c r="EF767">
        <v>10005.9175</v>
      </c>
      <c r="EG767">
        <v>0</v>
      </c>
      <c r="EH767">
        <v>1126.1825</v>
      </c>
      <c r="EI767">
        <v>-35.58952499999999</v>
      </c>
      <c r="EJ767">
        <v>1262.909285714286</v>
      </c>
      <c r="EK767">
        <v>1296.871785714286</v>
      </c>
      <c r="EL767">
        <v>1.6811975</v>
      </c>
      <c r="EM767">
        <v>1277.946071428571</v>
      </c>
      <c r="EN767">
        <v>14.593725</v>
      </c>
      <c r="EO767">
        <v>1.465439642857143</v>
      </c>
      <c r="EP767">
        <v>1.314059642857143</v>
      </c>
      <c r="EQ767">
        <v>12.61226785714286</v>
      </c>
      <c r="ER767">
        <v>10.96062142857143</v>
      </c>
      <c r="ES767">
        <v>1200.012142857143</v>
      </c>
      <c r="ET767">
        <v>0.9669936428571428</v>
      </c>
      <c r="EU767">
        <v>0.03300599285714285</v>
      </c>
      <c r="EV767">
        <v>0</v>
      </c>
      <c r="EW767">
        <v>1347.294642857143</v>
      </c>
      <c r="EX767">
        <v>5.000560000000001</v>
      </c>
      <c r="EY767">
        <v>16105.36785714286</v>
      </c>
      <c r="EZ767">
        <v>10316.90714285715</v>
      </c>
      <c r="FA767">
        <v>37.25</v>
      </c>
      <c r="FB767">
        <v>39.5</v>
      </c>
      <c r="FC767">
        <v>38</v>
      </c>
      <c r="FD767">
        <v>38.51328571428571</v>
      </c>
      <c r="FE767">
        <v>38.30092857142857</v>
      </c>
      <c r="FF767">
        <v>1155.572142857143</v>
      </c>
      <c r="FG767">
        <v>39.44</v>
      </c>
      <c r="FH767">
        <v>0</v>
      </c>
      <c r="FI767">
        <v>1761340094.6</v>
      </c>
      <c r="FJ767">
        <v>0</v>
      </c>
      <c r="FK767">
        <v>1347.277307692308</v>
      </c>
      <c r="FL767">
        <v>-1.263247861430524</v>
      </c>
      <c r="FM767">
        <v>-11.35042733141421</v>
      </c>
      <c r="FN767">
        <v>16105.1</v>
      </c>
      <c r="FO767">
        <v>15</v>
      </c>
      <c r="FP767">
        <v>0</v>
      </c>
      <c r="FQ767" t="s">
        <v>439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-35.54308292682927</v>
      </c>
      <c r="GD767">
        <v>-0.9556996515681416</v>
      </c>
      <c r="GE767">
        <v>0.1241936919619553</v>
      </c>
      <c r="GF767">
        <v>0</v>
      </c>
      <c r="GG767">
        <v>1347.315</v>
      </c>
      <c r="GH767">
        <v>-0.9504965613837554</v>
      </c>
      <c r="GI767">
        <v>0.2031118208394183</v>
      </c>
      <c r="GJ767">
        <v>1</v>
      </c>
      <c r="GK767">
        <v>1.692772195121951</v>
      </c>
      <c r="GL767">
        <v>-0.260473170731712</v>
      </c>
      <c r="GM767">
        <v>0.02706039293715349</v>
      </c>
      <c r="GN767">
        <v>0</v>
      </c>
      <c r="GO767">
        <v>1</v>
      </c>
      <c r="GP767">
        <v>3</v>
      </c>
      <c r="GQ767" t="s">
        <v>446</v>
      </c>
      <c r="GR767">
        <v>3.12947</v>
      </c>
      <c r="GS767">
        <v>2.72657</v>
      </c>
      <c r="GT767">
        <v>0.180262</v>
      </c>
      <c r="GU767">
        <v>0.184631</v>
      </c>
      <c r="GV767">
        <v>0.08097210000000001</v>
      </c>
      <c r="GW767">
        <v>0.0754623</v>
      </c>
      <c r="GX767">
        <v>24618</v>
      </c>
      <c r="GY767">
        <v>23775.7</v>
      </c>
      <c r="GZ767">
        <v>30574.6</v>
      </c>
      <c r="HA767">
        <v>29415.2</v>
      </c>
      <c r="HB767">
        <v>38777.6</v>
      </c>
      <c r="HC767">
        <v>35792.4</v>
      </c>
      <c r="HD767">
        <v>46752.5</v>
      </c>
      <c r="HE767">
        <v>43705.7</v>
      </c>
      <c r="HF767">
        <v>1.82967</v>
      </c>
      <c r="HG767">
        <v>1.81625</v>
      </c>
      <c r="HH767">
        <v>0.0534579</v>
      </c>
      <c r="HI767">
        <v>0</v>
      </c>
      <c r="HJ767">
        <v>23.1124</v>
      </c>
      <c r="HK767">
        <v>999.9</v>
      </c>
      <c r="HL767">
        <v>31.9</v>
      </c>
      <c r="HM767">
        <v>32.9</v>
      </c>
      <c r="HN767">
        <v>17.7978</v>
      </c>
      <c r="HO767">
        <v>63.2812</v>
      </c>
      <c r="HP767">
        <v>19.0825</v>
      </c>
      <c r="HQ767">
        <v>1</v>
      </c>
      <c r="HR767">
        <v>0.13891</v>
      </c>
      <c r="HS767">
        <v>2.40138</v>
      </c>
      <c r="HT767">
        <v>20.1902</v>
      </c>
      <c r="HU767">
        <v>5.22927</v>
      </c>
      <c r="HV767">
        <v>11.974</v>
      </c>
      <c r="HW767">
        <v>4.9702</v>
      </c>
      <c r="HX767">
        <v>3.28968</v>
      </c>
      <c r="HY767">
        <v>9999</v>
      </c>
      <c r="HZ767">
        <v>9999</v>
      </c>
      <c r="IA767">
        <v>9999</v>
      </c>
      <c r="IB767">
        <v>999.9</v>
      </c>
      <c r="IC767">
        <v>4.973</v>
      </c>
      <c r="ID767">
        <v>1.87745</v>
      </c>
      <c r="IE767">
        <v>1.87551</v>
      </c>
      <c r="IF767">
        <v>1.87836</v>
      </c>
      <c r="IG767">
        <v>1.875</v>
      </c>
      <c r="IH767">
        <v>1.87861</v>
      </c>
      <c r="II767">
        <v>1.87571</v>
      </c>
      <c r="IJ767">
        <v>1.87688</v>
      </c>
      <c r="IK767">
        <v>0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1.55</v>
      </c>
      <c r="IY767">
        <v>0.1323</v>
      </c>
      <c r="IZ767">
        <v>-0.1194416370607354</v>
      </c>
      <c r="JA767">
        <v>0.002211305909277446</v>
      </c>
      <c r="JB767">
        <v>-1.416678044876584E-06</v>
      </c>
      <c r="JC767">
        <v>5.589822708492042E-10</v>
      </c>
      <c r="JD767">
        <v>-0.0366444106193515</v>
      </c>
      <c r="JE767">
        <v>-0.003883289402147765</v>
      </c>
      <c r="JF767">
        <v>0.001294046794190009</v>
      </c>
      <c r="JG767">
        <v>-2.515066912705432E-05</v>
      </c>
      <c r="JH767">
        <v>14</v>
      </c>
      <c r="JI767">
        <v>2052</v>
      </c>
      <c r="JJ767">
        <v>1</v>
      </c>
      <c r="JK767">
        <v>21</v>
      </c>
      <c r="JL767">
        <v>29355667.6</v>
      </c>
      <c r="JM767">
        <v>29355667.6</v>
      </c>
      <c r="JN767">
        <v>2.75513</v>
      </c>
      <c r="JO767">
        <v>2.52563</v>
      </c>
      <c r="JP767">
        <v>1.39893</v>
      </c>
      <c r="JQ767">
        <v>2.32544</v>
      </c>
      <c r="JR767">
        <v>1.44897</v>
      </c>
      <c r="JS767">
        <v>2.6123</v>
      </c>
      <c r="JT767">
        <v>38.3301</v>
      </c>
      <c r="JU767">
        <v>23.8861</v>
      </c>
      <c r="JV767">
        <v>18</v>
      </c>
      <c r="JW767">
        <v>481.573</v>
      </c>
      <c r="JX767">
        <v>443.401</v>
      </c>
      <c r="JY767">
        <v>20.1798</v>
      </c>
      <c r="JZ767">
        <v>28.9801</v>
      </c>
      <c r="KA767">
        <v>29.9997</v>
      </c>
      <c r="KB767">
        <v>28.7872</v>
      </c>
      <c r="KC767">
        <v>28.8764</v>
      </c>
      <c r="KD767">
        <v>55.1902</v>
      </c>
      <c r="KE767">
        <v>18.8345</v>
      </c>
      <c r="KF767">
        <v>19.0997</v>
      </c>
      <c r="KG767">
        <v>20.1823</v>
      </c>
      <c r="KH767">
        <v>1322.63</v>
      </c>
      <c r="KI767">
        <v>14.6625</v>
      </c>
      <c r="KJ767">
        <v>101.052</v>
      </c>
      <c r="KK767">
        <v>100.534</v>
      </c>
    </row>
    <row r="768" spans="1:297">
      <c r="A768">
        <v>752</v>
      </c>
      <c r="B768">
        <v>1761340063.5</v>
      </c>
      <c r="C768">
        <v>12022.90000009537</v>
      </c>
      <c r="D768" t="s">
        <v>1954</v>
      </c>
      <c r="E768" t="s">
        <v>1955</v>
      </c>
      <c r="F768">
        <v>5</v>
      </c>
      <c r="G768" t="s">
        <v>1797</v>
      </c>
      <c r="H768" t="s">
        <v>436</v>
      </c>
      <c r="I768">
        <v>1761340056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1330.215358265348</v>
      </c>
      <c r="AK768">
        <v>1304.648727272728</v>
      </c>
      <c r="AL768">
        <v>3.383073537588132</v>
      </c>
      <c r="AM768">
        <v>65.49498969428507</v>
      </c>
      <c r="AN768">
        <f>(AP768 - AO768 + DY768*1E3/(8.314*(EA768+273.15)) * AR768/DX768 * AQ768) * DX768/(100*DL768) * 1000/(1000 - AP768)</f>
        <v>0</v>
      </c>
      <c r="AO768">
        <v>14.63966694265148</v>
      </c>
      <c r="AP768">
        <v>16.29605333333333</v>
      </c>
      <c r="AQ768">
        <v>2.857758552109867E-06</v>
      </c>
      <c r="AR768">
        <v>115.5290524794666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1761340056</v>
      </c>
      <c r="DR768">
        <v>1260</v>
      </c>
      <c r="DS768">
        <v>1295.61</v>
      </c>
      <c r="DT768">
        <v>16.28211851851852</v>
      </c>
      <c r="DU768">
        <v>14.61708888888889</v>
      </c>
      <c r="DV768">
        <v>1258.466296296296</v>
      </c>
      <c r="DW768">
        <v>16.1499037037037</v>
      </c>
      <c r="DX768">
        <v>500.0434074074074</v>
      </c>
      <c r="DY768">
        <v>90.04132222222223</v>
      </c>
      <c r="DZ768">
        <v>0.04889093333333332</v>
      </c>
      <c r="EA768">
        <v>23.75920740740741</v>
      </c>
      <c r="EB768">
        <v>23.98741481481481</v>
      </c>
      <c r="EC768">
        <v>999.9000000000001</v>
      </c>
      <c r="ED768">
        <v>0</v>
      </c>
      <c r="EE768">
        <v>0</v>
      </c>
      <c r="EF768">
        <v>10010.33148148148</v>
      </c>
      <c r="EG768">
        <v>0</v>
      </c>
      <c r="EH768">
        <v>1126.202592592593</v>
      </c>
      <c r="EI768">
        <v>-35.60814074074074</v>
      </c>
      <c r="EJ768">
        <v>1280.855185185185</v>
      </c>
      <c r="EK768">
        <v>1314.828518518519</v>
      </c>
      <c r="EL768">
        <v>1.665028518518519</v>
      </c>
      <c r="EM768">
        <v>1295.61</v>
      </c>
      <c r="EN768">
        <v>14.61708888888889</v>
      </c>
      <c r="EO768">
        <v>1.466062592592593</v>
      </c>
      <c r="EP768">
        <v>1.316140740740741</v>
      </c>
      <c r="EQ768">
        <v>12.61874444444445</v>
      </c>
      <c r="ER768">
        <v>10.98444074074074</v>
      </c>
      <c r="ES768">
        <v>1200.014814814815</v>
      </c>
      <c r="ET768">
        <v>0.9669936666666665</v>
      </c>
      <c r="EU768">
        <v>0.03300597037037037</v>
      </c>
      <c r="EV768">
        <v>0</v>
      </c>
      <c r="EW768">
        <v>1347.132222222222</v>
      </c>
      <c r="EX768">
        <v>5.000560000000001</v>
      </c>
      <c r="EY768">
        <v>16104.03333333333</v>
      </c>
      <c r="EZ768">
        <v>10316.92592592593</v>
      </c>
      <c r="FA768">
        <v>37.25</v>
      </c>
      <c r="FB768">
        <v>39.5</v>
      </c>
      <c r="FC768">
        <v>38</v>
      </c>
      <c r="FD768">
        <v>38.50688888888889</v>
      </c>
      <c r="FE768">
        <v>38.28444444444444</v>
      </c>
      <c r="FF768">
        <v>1155.574814814815</v>
      </c>
      <c r="FG768">
        <v>39.44</v>
      </c>
      <c r="FH768">
        <v>0</v>
      </c>
      <c r="FI768">
        <v>1761340100</v>
      </c>
      <c r="FJ768">
        <v>0</v>
      </c>
      <c r="FK768">
        <v>1347.1164</v>
      </c>
      <c r="FL768">
        <v>-1.803846150233591</v>
      </c>
      <c r="FM768">
        <v>-14.02307689009219</v>
      </c>
      <c r="FN768">
        <v>16103.628</v>
      </c>
      <c r="FO768">
        <v>15</v>
      </c>
      <c r="FP768">
        <v>0</v>
      </c>
      <c r="FQ768" t="s">
        <v>439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-35.58630731707317</v>
      </c>
      <c r="GD768">
        <v>-0.4139393728224243</v>
      </c>
      <c r="GE768">
        <v>0.1207003655302808</v>
      </c>
      <c r="GF768">
        <v>1</v>
      </c>
      <c r="GG768">
        <v>1347.194411764706</v>
      </c>
      <c r="GH768">
        <v>-1.702521006164796</v>
      </c>
      <c r="GI768">
        <v>0.2572157617582689</v>
      </c>
      <c r="GJ768">
        <v>0</v>
      </c>
      <c r="GK768">
        <v>1.674728292682927</v>
      </c>
      <c r="GL768">
        <v>-0.2062536585365828</v>
      </c>
      <c r="GM768">
        <v>0.02249618308030562</v>
      </c>
      <c r="GN768">
        <v>0</v>
      </c>
      <c r="GO768">
        <v>1</v>
      </c>
      <c r="GP768">
        <v>3</v>
      </c>
      <c r="GQ768" t="s">
        <v>446</v>
      </c>
      <c r="GR768">
        <v>3.12928</v>
      </c>
      <c r="GS768">
        <v>2.72653</v>
      </c>
      <c r="GT768">
        <v>0.181708</v>
      </c>
      <c r="GU768">
        <v>0.186025</v>
      </c>
      <c r="GV768">
        <v>0.0810056</v>
      </c>
      <c r="GW768">
        <v>0.0754793</v>
      </c>
      <c r="GX768">
        <v>24574.8</v>
      </c>
      <c r="GY768">
        <v>23735</v>
      </c>
      <c r="GZ768">
        <v>30574.9</v>
      </c>
      <c r="HA768">
        <v>29415.3</v>
      </c>
      <c r="HB768">
        <v>38776.6</v>
      </c>
      <c r="HC768">
        <v>35792.1</v>
      </c>
      <c r="HD768">
        <v>46752.9</v>
      </c>
      <c r="HE768">
        <v>43706</v>
      </c>
      <c r="HF768">
        <v>1.8294</v>
      </c>
      <c r="HG768">
        <v>1.8165</v>
      </c>
      <c r="HH768">
        <v>0.0538044</v>
      </c>
      <c r="HI768">
        <v>0</v>
      </c>
      <c r="HJ768">
        <v>23.11</v>
      </c>
      <c r="HK768">
        <v>999.9</v>
      </c>
      <c r="HL768">
        <v>31.9</v>
      </c>
      <c r="HM768">
        <v>32.9</v>
      </c>
      <c r="HN768">
        <v>17.8004</v>
      </c>
      <c r="HO768">
        <v>63.6212</v>
      </c>
      <c r="HP768">
        <v>19.2188</v>
      </c>
      <c r="HQ768">
        <v>1</v>
      </c>
      <c r="HR768">
        <v>0.138631</v>
      </c>
      <c r="HS768">
        <v>2.3794</v>
      </c>
      <c r="HT768">
        <v>20.1907</v>
      </c>
      <c r="HU768">
        <v>5.22957</v>
      </c>
      <c r="HV768">
        <v>11.974</v>
      </c>
      <c r="HW768">
        <v>4.9703</v>
      </c>
      <c r="HX768">
        <v>3.2897</v>
      </c>
      <c r="HY768">
        <v>9999</v>
      </c>
      <c r="HZ768">
        <v>9999</v>
      </c>
      <c r="IA768">
        <v>9999</v>
      </c>
      <c r="IB768">
        <v>999.9</v>
      </c>
      <c r="IC768">
        <v>4.97299</v>
      </c>
      <c r="ID768">
        <v>1.87744</v>
      </c>
      <c r="IE768">
        <v>1.87552</v>
      </c>
      <c r="IF768">
        <v>1.87836</v>
      </c>
      <c r="IG768">
        <v>1.87502</v>
      </c>
      <c r="IH768">
        <v>1.87863</v>
      </c>
      <c r="II768">
        <v>1.87573</v>
      </c>
      <c r="IJ768">
        <v>1.87686</v>
      </c>
      <c r="IK768">
        <v>0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1.56</v>
      </c>
      <c r="IY768">
        <v>0.1325</v>
      </c>
      <c r="IZ768">
        <v>-0.1194416370607354</v>
      </c>
      <c r="JA768">
        <v>0.002211305909277446</v>
      </c>
      <c r="JB768">
        <v>-1.416678044876584E-06</v>
      </c>
      <c r="JC768">
        <v>5.589822708492042E-10</v>
      </c>
      <c r="JD768">
        <v>-0.0366444106193515</v>
      </c>
      <c r="JE768">
        <v>-0.003883289402147765</v>
      </c>
      <c r="JF768">
        <v>0.001294046794190009</v>
      </c>
      <c r="JG768">
        <v>-2.515066912705432E-05</v>
      </c>
      <c r="JH768">
        <v>14</v>
      </c>
      <c r="JI768">
        <v>2052</v>
      </c>
      <c r="JJ768">
        <v>1</v>
      </c>
      <c r="JK768">
        <v>21</v>
      </c>
      <c r="JL768">
        <v>29355667.7</v>
      </c>
      <c r="JM768">
        <v>29355667.7</v>
      </c>
      <c r="JN768">
        <v>2.78076</v>
      </c>
      <c r="JO768">
        <v>2.52808</v>
      </c>
      <c r="JP768">
        <v>1.39893</v>
      </c>
      <c r="JQ768">
        <v>2.32544</v>
      </c>
      <c r="JR768">
        <v>1.44897</v>
      </c>
      <c r="JS768">
        <v>2.60132</v>
      </c>
      <c r="JT768">
        <v>38.3301</v>
      </c>
      <c r="JU768">
        <v>23.9036</v>
      </c>
      <c r="JV768">
        <v>18</v>
      </c>
      <c r="JW768">
        <v>481.398</v>
      </c>
      <c r="JX768">
        <v>443.521</v>
      </c>
      <c r="JY768">
        <v>20.1896</v>
      </c>
      <c r="JZ768">
        <v>28.9752</v>
      </c>
      <c r="KA768">
        <v>29.9996</v>
      </c>
      <c r="KB768">
        <v>28.7835</v>
      </c>
      <c r="KC768">
        <v>28.8715</v>
      </c>
      <c r="KD768">
        <v>55.6924</v>
      </c>
      <c r="KE768">
        <v>18.8345</v>
      </c>
      <c r="KF768">
        <v>19.0997</v>
      </c>
      <c r="KG768">
        <v>20.1935</v>
      </c>
      <c r="KH768">
        <v>1342.69</v>
      </c>
      <c r="KI768">
        <v>14.6651</v>
      </c>
      <c r="KJ768">
        <v>101.053</v>
      </c>
      <c r="KK768">
        <v>100.534</v>
      </c>
    </row>
    <row r="769" spans="1:297">
      <c r="A769">
        <v>753</v>
      </c>
      <c r="B769">
        <v>1761340068.5</v>
      </c>
      <c r="C769">
        <v>12027.90000009537</v>
      </c>
      <c r="D769" t="s">
        <v>1956</v>
      </c>
      <c r="E769" t="s">
        <v>1957</v>
      </c>
      <c r="F769">
        <v>5</v>
      </c>
      <c r="G769" t="s">
        <v>1797</v>
      </c>
      <c r="H769" t="s">
        <v>436</v>
      </c>
      <c r="I769">
        <v>1761340060.714286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1346.563827871772</v>
      </c>
      <c r="AK769">
        <v>1321.41406060606</v>
      </c>
      <c r="AL769">
        <v>3.348637029238982</v>
      </c>
      <c r="AM769">
        <v>65.49498969428507</v>
      </c>
      <c r="AN769">
        <f>(AP769 - AO769 + DY769*1E3/(8.314*(EA769+273.15)) * AR769/DX769 * AQ769) * DX769/(100*DL769) * 1000/(1000 - AP769)</f>
        <v>0</v>
      </c>
      <c r="AO769">
        <v>14.64127200077396</v>
      </c>
      <c r="AP769">
        <v>16.29956606060606</v>
      </c>
      <c r="AQ769">
        <v>1.394726184369767E-06</v>
      </c>
      <c r="AR769">
        <v>115.5290524794666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1761340060.714286</v>
      </c>
      <c r="DR769">
        <v>1275.714642857143</v>
      </c>
      <c r="DS769">
        <v>1311.235</v>
      </c>
      <c r="DT769">
        <v>16.29</v>
      </c>
      <c r="DU769">
        <v>14.63567857142857</v>
      </c>
      <c r="DV769">
        <v>1274.158928571429</v>
      </c>
      <c r="DW769">
        <v>16.15765357142857</v>
      </c>
      <c r="DX769">
        <v>500.0276428571428</v>
      </c>
      <c r="DY769">
        <v>90.04098214285716</v>
      </c>
      <c r="DZ769">
        <v>0.0487982642857143</v>
      </c>
      <c r="EA769">
        <v>23.75904285714286</v>
      </c>
      <c r="EB769">
        <v>23.98961785714286</v>
      </c>
      <c r="EC769">
        <v>999.9000000000002</v>
      </c>
      <c r="ED769">
        <v>0</v>
      </c>
      <c r="EE769">
        <v>0</v>
      </c>
      <c r="EF769">
        <v>10014.13785714286</v>
      </c>
      <c r="EG769">
        <v>0</v>
      </c>
      <c r="EH769">
        <v>1126.214285714286</v>
      </c>
      <c r="EI769">
        <v>-35.51936071428572</v>
      </c>
      <c r="EJ769">
        <v>1296.839642857143</v>
      </c>
      <c r="EK769">
        <v>1330.709642857143</v>
      </c>
      <c r="EL769">
        <v>1.654316071428571</v>
      </c>
      <c r="EM769">
        <v>1311.235</v>
      </c>
      <c r="EN769">
        <v>14.63567857142857</v>
      </c>
      <c r="EO769">
        <v>1.466767142857143</v>
      </c>
      <c r="EP769">
        <v>1.317810357142857</v>
      </c>
      <c r="EQ769">
        <v>12.62606785714286</v>
      </c>
      <c r="ER769">
        <v>11.00354642857143</v>
      </c>
      <c r="ES769">
        <v>1200.015357142857</v>
      </c>
      <c r="ET769">
        <v>0.9669936428571427</v>
      </c>
      <c r="EU769">
        <v>0.03300599285714285</v>
      </c>
      <c r="EV769">
        <v>0</v>
      </c>
      <c r="EW769">
        <v>1347.041071428572</v>
      </c>
      <c r="EX769">
        <v>5.000560000000001</v>
      </c>
      <c r="EY769">
        <v>16102.61428571428</v>
      </c>
      <c r="EZ769">
        <v>10316.925</v>
      </c>
      <c r="FA769">
        <v>37.25</v>
      </c>
      <c r="FB769">
        <v>39.5</v>
      </c>
      <c r="FC769">
        <v>38</v>
      </c>
      <c r="FD769">
        <v>38.50885714285715</v>
      </c>
      <c r="FE769">
        <v>38.2655</v>
      </c>
      <c r="FF769">
        <v>1155.575357142857</v>
      </c>
      <c r="FG769">
        <v>39.44</v>
      </c>
      <c r="FH769">
        <v>0</v>
      </c>
      <c r="FI769">
        <v>1761340104.8</v>
      </c>
      <c r="FJ769">
        <v>0</v>
      </c>
      <c r="FK769">
        <v>1347.0164</v>
      </c>
      <c r="FL769">
        <v>-1.370769233611763</v>
      </c>
      <c r="FM769">
        <v>-23.33846156332123</v>
      </c>
      <c r="FN769">
        <v>16102.264</v>
      </c>
      <c r="FO769">
        <v>15</v>
      </c>
      <c r="FP769">
        <v>0</v>
      </c>
      <c r="FQ769" t="s">
        <v>439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-35.5173243902439</v>
      </c>
      <c r="GD769">
        <v>0.6229672473867368</v>
      </c>
      <c r="GE769">
        <v>0.1888318994089297</v>
      </c>
      <c r="GF769">
        <v>0</v>
      </c>
      <c r="GG769">
        <v>1347.102058823529</v>
      </c>
      <c r="GH769">
        <v>-1.308632545489691</v>
      </c>
      <c r="GI769">
        <v>0.214184903787313</v>
      </c>
      <c r="GJ769">
        <v>0</v>
      </c>
      <c r="GK769">
        <v>1.666471463414634</v>
      </c>
      <c r="GL769">
        <v>-0.1547853658536634</v>
      </c>
      <c r="GM769">
        <v>0.01958503143717168</v>
      </c>
      <c r="GN769">
        <v>0</v>
      </c>
      <c r="GO769">
        <v>0</v>
      </c>
      <c r="GP769">
        <v>3</v>
      </c>
      <c r="GQ769" t="s">
        <v>497</v>
      </c>
      <c r="GR769">
        <v>3.12953</v>
      </c>
      <c r="GS769">
        <v>2.72658</v>
      </c>
      <c r="GT769">
        <v>0.183127</v>
      </c>
      <c r="GU769">
        <v>0.187426</v>
      </c>
      <c r="GV769">
        <v>0.0810178</v>
      </c>
      <c r="GW769">
        <v>0.0754797</v>
      </c>
      <c r="GX769">
        <v>24532.7</v>
      </c>
      <c r="GY769">
        <v>23694.7</v>
      </c>
      <c r="GZ769">
        <v>30575.5</v>
      </c>
      <c r="HA769">
        <v>29415.9</v>
      </c>
      <c r="HB769">
        <v>38776.5</v>
      </c>
      <c r="HC769">
        <v>35792.9</v>
      </c>
      <c r="HD769">
        <v>46753.3</v>
      </c>
      <c r="HE769">
        <v>43706.9</v>
      </c>
      <c r="HF769">
        <v>1.82948</v>
      </c>
      <c r="HG769">
        <v>1.81607</v>
      </c>
      <c r="HH769">
        <v>0.0539124</v>
      </c>
      <c r="HI769">
        <v>0</v>
      </c>
      <c r="HJ769">
        <v>23.1075</v>
      </c>
      <c r="HK769">
        <v>999.9</v>
      </c>
      <c r="HL769">
        <v>31.9</v>
      </c>
      <c r="HM769">
        <v>32.9</v>
      </c>
      <c r="HN769">
        <v>17.7978</v>
      </c>
      <c r="HO769">
        <v>63.5712</v>
      </c>
      <c r="HP769">
        <v>18.9744</v>
      </c>
      <c r="HQ769">
        <v>1</v>
      </c>
      <c r="HR769">
        <v>0.138196</v>
      </c>
      <c r="HS769">
        <v>2.38843</v>
      </c>
      <c r="HT769">
        <v>20.1905</v>
      </c>
      <c r="HU769">
        <v>5.22897</v>
      </c>
      <c r="HV769">
        <v>11.974</v>
      </c>
      <c r="HW769">
        <v>4.97045</v>
      </c>
      <c r="HX769">
        <v>3.2897</v>
      </c>
      <c r="HY769">
        <v>9999</v>
      </c>
      <c r="HZ769">
        <v>9999</v>
      </c>
      <c r="IA769">
        <v>9999</v>
      </c>
      <c r="IB769">
        <v>999.9</v>
      </c>
      <c r="IC769">
        <v>4.97297</v>
      </c>
      <c r="ID769">
        <v>1.87745</v>
      </c>
      <c r="IE769">
        <v>1.87554</v>
      </c>
      <c r="IF769">
        <v>1.87836</v>
      </c>
      <c r="IG769">
        <v>1.87501</v>
      </c>
      <c r="IH769">
        <v>1.87863</v>
      </c>
      <c r="II769">
        <v>1.87573</v>
      </c>
      <c r="IJ769">
        <v>1.87686</v>
      </c>
      <c r="IK769">
        <v>0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1.58</v>
      </c>
      <c r="IY769">
        <v>0.1325</v>
      </c>
      <c r="IZ769">
        <v>-0.1194416370607354</v>
      </c>
      <c r="JA769">
        <v>0.002211305909277446</v>
      </c>
      <c r="JB769">
        <v>-1.416678044876584E-06</v>
      </c>
      <c r="JC769">
        <v>5.589822708492042E-10</v>
      </c>
      <c r="JD769">
        <v>-0.0366444106193515</v>
      </c>
      <c r="JE769">
        <v>-0.003883289402147765</v>
      </c>
      <c r="JF769">
        <v>0.001294046794190009</v>
      </c>
      <c r="JG769">
        <v>-2.515066912705432E-05</v>
      </c>
      <c r="JH769">
        <v>14</v>
      </c>
      <c r="JI769">
        <v>2052</v>
      </c>
      <c r="JJ769">
        <v>1</v>
      </c>
      <c r="JK769">
        <v>21</v>
      </c>
      <c r="JL769">
        <v>29355667.8</v>
      </c>
      <c r="JM769">
        <v>29355667.8</v>
      </c>
      <c r="JN769">
        <v>2.80762</v>
      </c>
      <c r="JO769">
        <v>2.53052</v>
      </c>
      <c r="JP769">
        <v>1.39893</v>
      </c>
      <c r="JQ769">
        <v>2.32544</v>
      </c>
      <c r="JR769">
        <v>1.44897</v>
      </c>
      <c r="JS769">
        <v>2.60254</v>
      </c>
      <c r="JT769">
        <v>38.3301</v>
      </c>
      <c r="JU769">
        <v>23.9036</v>
      </c>
      <c r="JV769">
        <v>18</v>
      </c>
      <c r="JW769">
        <v>481.406</v>
      </c>
      <c r="JX769">
        <v>443.223</v>
      </c>
      <c r="JY769">
        <v>20.1981</v>
      </c>
      <c r="JZ769">
        <v>28.9703</v>
      </c>
      <c r="KA769">
        <v>29.9997</v>
      </c>
      <c r="KB769">
        <v>28.7784</v>
      </c>
      <c r="KC769">
        <v>28.8671</v>
      </c>
      <c r="KD769">
        <v>56.2495</v>
      </c>
      <c r="KE769">
        <v>18.8345</v>
      </c>
      <c r="KF769">
        <v>19.0997</v>
      </c>
      <c r="KG769">
        <v>20.1983</v>
      </c>
      <c r="KH769">
        <v>1356.13</v>
      </c>
      <c r="KI769">
        <v>14.669</v>
      </c>
      <c r="KJ769">
        <v>101.055</v>
      </c>
      <c r="KK769">
        <v>100.536</v>
      </c>
    </row>
    <row r="770" spans="1:297">
      <c r="A770">
        <v>754</v>
      </c>
      <c r="B770">
        <v>1761340073.5</v>
      </c>
      <c r="C770">
        <v>12032.90000009537</v>
      </c>
      <c r="D770" t="s">
        <v>1958</v>
      </c>
      <c r="E770" t="s">
        <v>1959</v>
      </c>
      <c r="F770">
        <v>5</v>
      </c>
      <c r="G770" t="s">
        <v>1797</v>
      </c>
      <c r="H770" t="s">
        <v>436</v>
      </c>
      <c r="I770">
        <v>1761340066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1363.087275472204</v>
      </c>
      <c r="AK770">
        <v>1337.951575757575</v>
      </c>
      <c r="AL770">
        <v>3.286146407998642</v>
      </c>
      <c r="AM770">
        <v>65.49498969428507</v>
      </c>
      <c r="AN770">
        <f>(AP770 - AO770 + DY770*1E3/(8.314*(EA770+273.15)) * AR770/DX770 * AQ770) * DX770/(100*DL770) * 1000/(1000 - AP770)</f>
        <v>0</v>
      </c>
      <c r="AO770">
        <v>14.64238823217281</v>
      </c>
      <c r="AP770">
        <v>16.29649151515152</v>
      </c>
      <c r="AQ770">
        <v>-1.077411488827835E-06</v>
      </c>
      <c r="AR770">
        <v>115.5290524794666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1761340066</v>
      </c>
      <c r="DR770">
        <v>1293.247777777778</v>
      </c>
      <c r="DS770">
        <v>1328.532592592593</v>
      </c>
      <c r="DT770">
        <v>16.2964037037037</v>
      </c>
      <c r="DU770">
        <v>14.64133703703703</v>
      </c>
      <c r="DV770">
        <v>1291.668888888889</v>
      </c>
      <c r="DW770">
        <v>16.16393703703704</v>
      </c>
      <c r="DX770">
        <v>500.010037037037</v>
      </c>
      <c r="DY770">
        <v>90.04135925925928</v>
      </c>
      <c r="DZ770">
        <v>0.04869682592592593</v>
      </c>
      <c r="EA770">
        <v>23.75927777777777</v>
      </c>
      <c r="EB770">
        <v>23.99308888888889</v>
      </c>
      <c r="EC770">
        <v>999.9000000000001</v>
      </c>
      <c r="ED770">
        <v>0</v>
      </c>
      <c r="EE770">
        <v>0</v>
      </c>
      <c r="EF770">
        <v>10005.19</v>
      </c>
      <c r="EG770">
        <v>0</v>
      </c>
      <c r="EH770">
        <v>1126.24</v>
      </c>
      <c r="EI770">
        <v>-35.28414074074075</v>
      </c>
      <c r="EJ770">
        <v>1314.672222222222</v>
      </c>
      <c r="EK770">
        <v>1348.272222222222</v>
      </c>
      <c r="EL770">
        <v>1.655064444444444</v>
      </c>
      <c r="EM770">
        <v>1328.532592592593</v>
      </c>
      <c r="EN770">
        <v>14.64133703703703</v>
      </c>
      <c r="EO770">
        <v>1.46735</v>
      </c>
      <c r="EP770">
        <v>1.318325185185185</v>
      </c>
      <c r="EQ770">
        <v>12.63212962962963</v>
      </c>
      <c r="ER770">
        <v>11.00942592592593</v>
      </c>
      <c r="ES770">
        <v>1199.996296296296</v>
      </c>
      <c r="ET770">
        <v>0.9669929999999999</v>
      </c>
      <c r="EU770">
        <v>0.0330066</v>
      </c>
      <c r="EV770">
        <v>0</v>
      </c>
      <c r="EW770">
        <v>1346.852592592593</v>
      </c>
      <c r="EX770">
        <v>5.000560000000001</v>
      </c>
      <c r="EY770">
        <v>16100.76296296297</v>
      </c>
      <c r="EZ770">
        <v>10316.76296296296</v>
      </c>
      <c r="FA770">
        <v>37.25</v>
      </c>
      <c r="FB770">
        <v>39.5</v>
      </c>
      <c r="FC770">
        <v>38</v>
      </c>
      <c r="FD770">
        <v>38.50459259259259</v>
      </c>
      <c r="FE770">
        <v>38.25918518518519</v>
      </c>
      <c r="FF770">
        <v>1155.556296296296</v>
      </c>
      <c r="FG770">
        <v>39.44</v>
      </c>
      <c r="FH770">
        <v>0</v>
      </c>
      <c r="FI770">
        <v>1761340109.6</v>
      </c>
      <c r="FJ770">
        <v>0</v>
      </c>
      <c r="FK770">
        <v>1346.8704</v>
      </c>
      <c r="FL770">
        <v>-1.123846157953569</v>
      </c>
      <c r="FM770">
        <v>-17.40000002139125</v>
      </c>
      <c r="FN770">
        <v>16100.696</v>
      </c>
      <c r="FO770">
        <v>15</v>
      </c>
      <c r="FP770">
        <v>0</v>
      </c>
      <c r="FQ770" t="s">
        <v>439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-35.41612</v>
      </c>
      <c r="GD770">
        <v>2.597157973733618</v>
      </c>
      <c r="GE770">
        <v>0.2778230985717347</v>
      </c>
      <c r="GF770">
        <v>0</v>
      </c>
      <c r="GG770">
        <v>1346.976470588235</v>
      </c>
      <c r="GH770">
        <v>-1.77448433789522</v>
      </c>
      <c r="GI770">
        <v>0.2399495333329751</v>
      </c>
      <c r="GJ770">
        <v>0</v>
      </c>
      <c r="GK770">
        <v>1.654963</v>
      </c>
      <c r="GL770">
        <v>0.002575834896809014</v>
      </c>
      <c r="GM770">
        <v>0.005626908209665387</v>
      </c>
      <c r="GN770">
        <v>1</v>
      </c>
      <c r="GO770">
        <v>1</v>
      </c>
      <c r="GP770">
        <v>3</v>
      </c>
      <c r="GQ770" t="s">
        <v>446</v>
      </c>
      <c r="GR770">
        <v>3.12934</v>
      </c>
      <c r="GS770">
        <v>2.72633</v>
      </c>
      <c r="GT770">
        <v>0.184516</v>
      </c>
      <c r="GU770">
        <v>0.188789</v>
      </c>
      <c r="GV770">
        <v>0.0810081</v>
      </c>
      <c r="GW770">
        <v>0.0754832</v>
      </c>
      <c r="GX770">
        <v>24491.1</v>
      </c>
      <c r="GY770">
        <v>23654.9</v>
      </c>
      <c r="GZ770">
        <v>30575.6</v>
      </c>
      <c r="HA770">
        <v>29415.9</v>
      </c>
      <c r="HB770">
        <v>38777.3</v>
      </c>
      <c r="HC770">
        <v>35792.7</v>
      </c>
      <c r="HD770">
        <v>46753.6</v>
      </c>
      <c r="HE770">
        <v>43706.7</v>
      </c>
      <c r="HF770">
        <v>1.8296</v>
      </c>
      <c r="HG770">
        <v>1.81655</v>
      </c>
      <c r="HH770">
        <v>0.0538602</v>
      </c>
      <c r="HI770">
        <v>0</v>
      </c>
      <c r="HJ770">
        <v>23.1051</v>
      </c>
      <c r="HK770">
        <v>999.9</v>
      </c>
      <c r="HL770">
        <v>31.9</v>
      </c>
      <c r="HM770">
        <v>32.9</v>
      </c>
      <c r="HN770">
        <v>17.7983</v>
      </c>
      <c r="HO770">
        <v>63.0112</v>
      </c>
      <c r="HP770">
        <v>19.1146</v>
      </c>
      <c r="HQ770">
        <v>1</v>
      </c>
      <c r="HR770">
        <v>0.137663</v>
      </c>
      <c r="HS770">
        <v>2.39878</v>
      </c>
      <c r="HT770">
        <v>20.1904</v>
      </c>
      <c r="HU770">
        <v>5.22912</v>
      </c>
      <c r="HV770">
        <v>11.974</v>
      </c>
      <c r="HW770">
        <v>4.97045</v>
      </c>
      <c r="HX770">
        <v>3.28955</v>
      </c>
      <c r="HY770">
        <v>9999</v>
      </c>
      <c r="HZ770">
        <v>9999</v>
      </c>
      <c r="IA770">
        <v>9999</v>
      </c>
      <c r="IB770">
        <v>999.9</v>
      </c>
      <c r="IC770">
        <v>4.97297</v>
      </c>
      <c r="ID770">
        <v>1.87745</v>
      </c>
      <c r="IE770">
        <v>1.87558</v>
      </c>
      <c r="IF770">
        <v>1.87836</v>
      </c>
      <c r="IG770">
        <v>1.87505</v>
      </c>
      <c r="IH770">
        <v>1.87865</v>
      </c>
      <c r="II770">
        <v>1.87576</v>
      </c>
      <c r="IJ770">
        <v>1.87693</v>
      </c>
      <c r="IK770">
        <v>0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1.61</v>
      </c>
      <c r="IY770">
        <v>0.1325</v>
      </c>
      <c r="IZ770">
        <v>-0.1194416370607354</v>
      </c>
      <c r="JA770">
        <v>0.002211305909277446</v>
      </c>
      <c r="JB770">
        <v>-1.416678044876584E-06</v>
      </c>
      <c r="JC770">
        <v>5.589822708492042E-10</v>
      </c>
      <c r="JD770">
        <v>-0.0366444106193515</v>
      </c>
      <c r="JE770">
        <v>-0.003883289402147765</v>
      </c>
      <c r="JF770">
        <v>0.001294046794190009</v>
      </c>
      <c r="JG770">
        <v>-2.515066912705432E-05</v>
      </c>
      <c r="JH770">
        <v>14</v>
      </c>
      <c r="JI770">
        <v>2052</v>
      </c>
      <c r="JJ770">
        <v>1</v>
      </c>
      <c r="JK770">
        <v>21</v>
      </c>
      <c r="JL770">
        <v>29355667.9</v>
      </c>
      <c r="JM770">
        <v>29355667.9</v>
      </c>
      <c r="JN770">
        <v>2.83447</v>
      </c>
      <c r="JO770">
        <v>2.52441</v>
      </c>
      <c r="JP770">
        <v>1.39893</v>
      </c>
      <c r="JQ770">
        <v>2.32544</v>
      </c>
      <c r="JR770">
        <v>1.44897</v>
      </c>
      <c r="JS770">
        <v>2.60132</v>
      </c>
      <c r="JT770">
        <v>38.3301</v>
      </c>
      <c r="JU770">
        <v>23.9036</v>
      </c>
      <c r="JV770">
        <v>18</v>
      </c>
      <c r="JW770">
        <v>481.447</v>
      </c>
      <c r="JX770">
        <v>443.488</v>
      </c>
      <c r="JY770">
        <v>20.2029</v>
      </c>
      <c r="JZ770">
        <v>28.9652</v>
      </c>
      <c r="KA770">
        <v>29.9997</v>
      </c>
      <c r="KB770">
        <v>28.7742</v>
      </c>
      <c r="KC770">
        <v>28.8628</v>
      </c>
      <c r="KD770">
        <v>56.7569</v>
      </c>
      <c r="KE770">
        <v>18.8345</v>
      </c>
      <c r="KF770">
        <v>19.0997</v>
      </c>
      <c r="KG770">
        <v>20.2018</v>
      </c>
      <c r="KH770">
        <v>1376.16</v>
      </c>
      <c r="KI770">
        <v>14.6805</v>
      </c>
      <c r="KJ770">
        <v>101.055</v>
      </c>
      <c r="KK770">
        <v>100.536</v>
      </c>
    </row>
    <row r="771" spans="1:297">
      <c r="A771">
        <v>755</v>
      </c>
      <c r="B771">
        <v>1761340078.5</v>
      </c>
      <c r="C771">
        <v>12037.90000009537</v>
      </c>
      <c r="D771" t="s">
        <v>1960</v>
      </c>
      <c r="E771" t="s">
        <v>1961</v>
      </c>
      <c r="F771">
        <v>5</v>
      </c>
      <c r="G771" t="s">
        <v>1797</v>
      </c>
      <c r="H771" t="s">
        <v>436</v>
      </c>
      <c r="I771">
        <v>1761340070.714286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1379.690692742928</v>
      </c>
      <c r="AK771">
        <v>1354.385818181819</v>
      </c>
      <c r="AL771">
        <v>3.288607836596379</v>
      </c>
      <c r="AM771">
        <v>65.49498969428507</v>
      </c>
      <c r="AN771">
        <f>(AP771 - AO771 + DY771*1E3/(8.314*(EA771+273.15)) * AR771/DX771 * AQ771) * DX771/(100*DL771) * 1000/(1000 - AP771)</f>
        <v>0</v>
      </c>
      <c r="AO771">
        <v>14.64245029720497</v>
      </c>
      <c r="AP771">
        <v>16.29169212121212</v>
      </c>
      <c r="AQ771">
        <v>-1.308891403433835E-07</v>
      </c>
      <c r="AR771">
        <v>115.5290524794666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1761340070.714286</v>
      </c>
      <c r="DR771">
        <v>1308.68</v>
      </c>
      <c r="DS771">
        <v>1343.874642857143</v>
      </c>
      <c r="DT771">
        <v>16.297075</v>
      </c>
      <c r="DU771">
        <v>14.642025</v>
      </c>
      <c r="DV771">
        <v>1307.080714285714</v>
      </c>
      <c r="DW771">
        <v>16.16459642857143</v>
      </c>
      <c r="DX771">
        <v>499.9938214285714</v>
      </c>
      <c r="DY771">
        <v>90.04206785714284</v>
      </c>
      <c r="DZ771">
        <v>0.04868928214285714</v>
      </c>
      <c r="EA771">
        <v>23.76108214285714</v>
      </c>
      <c r="EB771">
        <v>23.99467142857143</v>
      </c>
      <c r="EC771">
        <v>999.9000000000002</v>
      </c>
      <c r="ED771">
        <v>0</v>
      </c>
      <c r="EE771">
        <v>0</v>
      </c>
      <c r="EF771">
        <v>10003.32714285714</v>
      </c>
      <c r="EG771">
        <v>0</v>
      </c>
      <c r="EH771">
        <v>1126.259642857143</v>
      </c>
      <c r="EI771">
        <v>-35.19448214285713</v>
      </c>
      <c r="EJ771">
        <v>1330.361785714286</v>
      </c>
      <c r="EK771">
        <v>1363.843928571429</v>
      </c>
      <c r="EL771">
        <v>1.655047142857143</v>
      </c>
      <c r="EM771">
        <v>1343.874642857143</v>
      </c>
      <c r="EN771">
        <v>14.642025</v>
      </c>
      <c r="EO771">
        <v>1.4674225</v>
      </c>
      <c r="EP771">
        <v>1.318398928571428</v>
      </c>
      <c r="EQ771">
        <v>12.632875</v>
      </c>
      <c r="ER771">
        <v>11.01025</v>
      </c>
      <c r="ES771">
        <v>1200.001785714285</v>
      </c>
      <c r="ET771">
        <v>0.9669929999999998</v>
      </c>
      <c r="EU771">
        <v>0.0330066</v>
      </c>
      <c r="EV771">
        <v>0</v>
      </c>
      <c r="EW771">
        <v>1346.7525</v>
      </c>
      <c r="EX771">
        <v>5.000560000000001</v>
      </c>
      <c r="EY771">
        <v>16099.42142857143</v>
      </c>
      <c r="EZ771">
        <v>10316.81785714286</v>
      </c>
      <c r="FA771">
        <v>37.25</v>
      </c>
      <c r="FB771">
        <v>39.5</v>
      </c>
      <c r="FC771">
        <v>37.99549999999999</v>
      </c>
      <c r="FD771">
        <v>38.50442857142857</v>
      </c>
      <c r="FE771">
        <v>38.25664285714286</v>
      </c>
      <c r="FF771">
        <v>1155.561785714286</v>
      </c>
      <c r="FG771">
        <v>39.44</v>
      </c>
      <c r="FH771">
        <v>0</v>
      </c>
      <c r="FI771">
        <v>1761340114.4</v>
      </c>
      <c r="FJ771">
        <v>0</v>
      </c>
      <c r="FK771">
        <v>1346.792</v>
      </c>
      <c r="FL771">
        <v>-1.400769246840294</v>
      </c>
      <c r="FM771">
        <v>-14.84615380929669</v>
      </c>
      <c r="FN771">
        <v>16099.324</v>
      </c>
      <c r="FO771">
        <v>15</v>
      </c>
      <c r="FP771">
        <v>0</v>
      </c>
      <c r="FQ771" t="s">
        <v>439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-35.29772000000001</v>
      </c>
      <c r="GD771">
        <v>1.657918198874364</v>
      </c>
      <c r="GE771">
        <v>0.2391113550210443</v>
      </c>
      <c r="GF771">
        <v>0</v>
      </c>
      <c r="GG771">
        <v>1346.852058823529</v>
      </c>
      <c r="GH771">
        <v>-1.277463720764008</v>
      </c>
      <c r="GI771">
        <v>0.2600879875074623</v>
      </c>
      <c r="GJ771">
        <v>0</v>
      </c>
      <c r="GK771">
        <v>1.654364</v>
      </c>
      <c r="GL771">
        <v>0.004268893058157034</v>
      </c>
      <c r="GM771">
        <v>0.002455708451750728</v>
      </c>
      <c r="GN771">
        <v>1</v>
      </c>
      <c r="GO771">
        <v>1</v>
      </c>
      <c r="GP771">
        <v>3</v>
      </c>
      <c r="GQ771" t="s">
        <v>446</v>
      </c>
      <c r="GR771">
        <v>3.12931</v>
      </c>
      <c r="GS771">
        <v>2.72665</v>
      </c>
      <c r="GT771">
        <v>0.1859</v>
      </c>
      <c r="GU771">
        <v>0.190204</v>
      </c>
      <c r="GV771">
        <v>0.0809928</v>
      </c>
      <c r="GW771">
        <v>0.0754845</v>
      </c>
      <c r="GX771">
        <v>24450.3</v>
      </c>
      <c r="GY771">
        <v>23613.8</v>
      </c>
      <c r="GZ771">
        <v>30576.6</v>
      </c>
      <c r="HA771">
        <v>29416.1</v>
      </c>
      <c r="HB771">
        <v>38779.5</v>
      </c>
      <c r="HC771">
        <v>35792.9</v>
      </c>
      <c r="HD771">
        <v>46755.4</v>
      </c>
      <c r="HE771">
        <v>43707</v>
      </c>
      <c r="HF771">
        <v>1.8291</v>
      </c>
      <c r="HG771">
        <v>1.81688</v>
      </c>
      <c r="HH771">
        <v>0.0546947</v>
      </c>
      <c r="HI771">
        <v>0</v>
      </c>
      <c r="HJ771">
        <v>23.1031</v>
      </c>
      <c r="HK771">
        <v>999.9</v>
      </c>
      <c r="HL771">
        <v>31.9</v>
      </c>
      <c r="HM771">
        <v>32.9</v>
      </c>
      <c r="HN771">
        <v>17.7987</v>
      </c>
      <c r="HO771">
        <v>63.5612</v>
      </c>
      <c r="HP771">
        <v>19.0345</v>
      </c>
      <c r="HQ771">
        <v>1</v>
      </c>
      <c r="HR771">
        <v>0.137403</v>
      </c>
      <c r="HS771">
        <v>2.38968</v>
      </c>
      <c r="HT771">
        <v>20.1904</v>
      </c>
      <c r="HU771">
        <v>5.22927</v>
      </c>
      <c r="HV771">
        <v>11.974</v>
      </c>
      <c r="HW771">
        <v>4.9702</v>
      </c>
      <c r="HX771">
        <v>3.28958</v>
      </c>
      <c r="HY771">
        <v>9999</v>
      </c>
      <c r="HZ771">
        <v>9999</v>
      </c>
      <c r="IA771">
        <v>9999</v>
      </c>
      <c r="IB771">
        <v>999.9</v>
      </c>
      <c r="IC771">
        <v>4.97299</v>
      </c>
      <c r="ID771">
        <v>1.87744</v>
      </c>
      <c r="IE771">
        <v>1.87553</v>
      </c>
      <c r="IF771">
        <v>1.87836</v>
      </c>
      <c r="IG771">
        <v>1.87502</v>
      </c>
      <c r="IH771">
        <v>1.87864</v>
      </c>
      <c r="II771">
        <v>1.87573</v>
      </c>
      <c r="IJ771">
        <v>1.87686</v>
      </c>
      <c r="IK771">
        <v>0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1.64</v>
      </c>
      <c r="IY771">
        <v>0.1324</v>
      </c>
      <c r="IZ771">
        <v>-0.1194416370607354</v>
      </c>
      <c r="JA771">
        <v>0.002211305909277446</v>
      </c>
      <c r="JB771">
        <v>-1.416678044876584E-06</v>
      </c>
      <c r="JC771">
        <v>5.589822708492042E-10</v>
      </c>
      <c r="JD771">
        <v>-0.0366444106193515</v>
      </c>
      <c r="JE771">
        <v>-0.003883289402147765</v>
      </c>
      <c r="JF771">
        <v>0.001294046794190009</v>
      </c>
      <c r="JG771">
        <v>-2.515066912705432E-05</v>
      </c>
      <c r="JH771">
        <v>14</v>
      </c>
      <c r="JI771">
        <v>2052</v>
      </c>
      <c r="JJ771">
        <v>1</v>
      </c>
      <c r="JK771">
        <v>21</v>
      </c>
      <c r="JL771">
        <v>29355668</v>
      </c>
      <c r="JM771">
        <v>29355668</v>
      </c>
      <c r="JN771">
        <v>2.86255</v>
      </c>
      <c r="JO771">
        <v>2.53906</v>
      </c>
      <c r="JP771">
        <v>1.39893</v>
      </c>
      <c r="JQ771">
        <v>2.32422</v>
      </c>
      <c r="JR771">
        <v>1.44897</v>
      </c>
      <c r="JS771">
        <v>2.54639</v>
      </c>
      <c r="JT771">
        <v>38.3056</v>
      </c>
      <c r="JU771">
        <v>23.8861</v>
      </c>
      <c r="JV771">
        <v>18</v>
      </c>
      <c r="JW771">
        <v>481.14</v>
      </c>
      <c r="JX771">
        <v>443.654</v>
      </c>
      <c r="JY771">
        <v>20.2073</v>
      </c>
      <c r="JZ771">
        <v>28.9602</v>
      </c>
      <c r="KA771">
        <v>29.9997</v>
      </c>
      <c r="KB771">
        <v>28.7693</v>
      </c>
      <c r="KC771">
        <v>28.8579</v>
      </c>
      <c r="KD771">
        <v>57.3433</v>
      </c>
      <c r="KE771">
        <v>18.8345</v>
      </c>
      <c r="KF771">
        <v>19.0997</v>
      </c>
      <c r="KG771">
        <v>20.2081</v>
      </c>
      <c r="KH771">
        <v>1389.56</v>
      </c>
      <c r="KI771">
        <v>14.6923</v>
      </c>
      <c r="KJ771">
        <v>101.059</v>
      </c>
      <c r="KK771">
        <v>100.537</v>
      </c>
    </row>
    <row r="772" spans="1:297">
      <c r="A772">
        <v>756</v>
      </c>
      <c r="B772">
        <v>1761340083.5</v>
      </c>
      <c r="C772">
        <v>12042.90000009537</v>
      </c>
      <c r="D772" t="s">
        <v>1962</v>
      </c>
      <c r="E772" t="s">
        <v>1963</v>
      </c>
      <c r="F772">
        <v>5</v>
      </c>
      <c r="G772" t="s">
        <v>1797</v>
      </c>
      <c r="H772" t="s">
        <v>436</v>
      </c>
      <c r="I772">
        <v>1761340076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1396.552397971872</v>
      </c>
      <c r="AK772">
        <v>1371.124303030303</v>
      </c>
      <c r="AL772">
        <v>3.355328616154218</v>
      </c>
      <c r="AM772">
        <v>65.49498969428507</v>
      </c>
      <c r="AN772">
        <f>(AP772 - AO772 + DY772*1E3/(8.314*(EA772+273.15)) * AR772/DX772 * AQ772) * DX772/(100*DL772) * 1000/(1000 - AP772)</f>
        <v>0</v>
      </c>
      <c r="AO772">
        <v>14.64191613582911</v>
      </c>
      <c r="AP772">
        <v>16.28606424242424</v>
      </c>
      <c r="AQ772">
        <v>-1.433575901135979E-06</v>
      </c>
      <c r="AR772">
        <v>115.5290524794666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1761340076</v>
      </c>
      <c r="DR772">
        <v>1325.912222222222</v>
      </c>
      <c r="DS772">
        <v>1361.227407407407</v>
      </c>
      <c r="DT772">
        <v>16.29361111111111</v>
      </c>
      <c r="DU772">
        <v>14.6422037037037</v>
      </c>
      <c r="DV772">
        <v>1324.288888888889</v>
      </c>
      <c r="DW772">
        <v>16.16118518518519</v>
      </c>
      <c r="DX772">
        <v>499.9833703703703</v>
      </c>
      <c r="DY772">
        <v>90.04328148148149</v>
      </c>
      <c r="DZ772">
        <v>0.04883352222222222</v>
      </c>
      <c r="EA772">
        <v>23.76248148148148</v>
      </c>
      <c r="EB772">
        <v>23.99688148148148</v>
      </c>
      <c r="EC772">
        <v>999.9000000000001</v>
      </c>
      <c r="ED772">
        <v>0</v>
      </c>
      <c r="EE772">
        <v>0</v>
      </c>
      <c r="EF772">
        <v>9990.091851851852</v>
      </c>
      <c r="EG772">
        <v>0</v>
      </c>
      <c r="EH772">
        <v>1126.276296296296</v>
      </c>
      <c r="EI772">
        <v>-35.31504444444445</v>
      </c>
      <c r="EJ772">
        <v>1347.874074074074</v>
      </c>
      <c r="EK772">
        <v>1381.454814814815</v>
      </c>
      <c r="EL772">
        <v>1.651407407407407</v>
      </c>
      <c r="EM772">
        <v>1361.227407407407</v>
      </c>
      <c r="EN772">
        <v>14.6422037037037</v>
      </c>
      <c r="EO772">
        <v>1.467129629629629</v>
      </c>
      <c r="EP772">
        <v>1.318432592592593</v>
      </c>
      <c r="EQ772">
        <v>12.62983703703704</v>
      </c>
      <c r="ER772">
        <v>11.01061851851852</v>
      </c>
      <c r="ES772">
        <v>1200.009259259259</v>
      </c>
      <c r="ET772">
        <v>0.9669929999999999</v>
      </c>
      <c r="EU772">
        <v>0.0330066</v>
      </c>
      <c r="EV772">
        <v>0</v>
      </c>
      <c r="EW772">
        <v>1346.642592592593</v>
      </c>
      <c r="EX772">
        <v>5.000560000000001</v>
      </c>
      <c r="EY772">
        <v>16098.22962962963</v>
      </c>
      <c r="EZ772">
        <v>10316.88148148148</v>
      </c>
      <c r="FA772">
        <v>37.25</v>
      </c>
      <c r="FB772">
        <v>39.5</v>
      </c>
      <c r="FC772">
        <v>37.993</v>
      </c>
      <c r="FD772">
        <v>38.5</v>
      </c>
      <c r="FE772">
        <v>38.25459259259259</v>
      </c>
      <c r="FF772">
        <v>1155.569259259259</v>
      </c>
      <c r="FG772">
        <v>39.44</v>
      </c>
      <c r="FH772">
        <v>0</v>
      </c>
      <c r="FI772">
        <v>1761340119.8</v>
      </c>
      <c r="FJ772">
        <v>0</v>
      </c>
      <c r="FK772">
        <v>1346.662692307692</v>
      </c>
      <c r="FL772">
        <v>-0.8728205258961069</v>
      </c>
      <c r="FM772">
        <v>-14.1059829137936</v>
      </c>
      <c r="FN772">
        <v>16098.2</v>
      </c>
      <c r="FO772">
        <v>15</v>
      </c>
      <c r="FP772">
        <v>0</v>
      </c>
      <c r="FQ772" t="s">
        <v>439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-35.29601951219513</v>
      </c>
      <c r="GD772">
        <v>-1.465960975609785</v>
      </c>
      <c r="GE772">
        <v>0.2282287344508357</v>
      </c>
      <c r="GF772">
        <v>0</v>
      </c>
      <c r="GG772">
        <v>1346.749117647059</v>
      </c>
      <c r="GH772">
        <v>-1.110618800302143</v>
      </c>
      <c r="GI772">
        <v>0.2605578590714164</v>
      </c>
      <c r="GJ772">
        <v>0</v>
      </c>
      <c r="GK772">
        <v>1.653019512195122</v>
      </c>
      <c r="GL772">
        <v>-0.0383987456445947</v>
      </c>
      <c r="GM772">
        <v>0.004213838960667152</v>
      </c>
      <c r="GN772">
        <v>1</v>
      </c>
      <c r="GO772">
        <v>1</v>
      </c>
      <c r="GP772">
        <v>3</v>
      </c>
      <c r="GQ772" t="s">
        <v>446</v>
      </c>
      <c r="GR772">
        <v>3.12927</v>
      </c>
      <c r="GS772">
        <v>2.72704</v>
      </c>
      <c r="GT772">
        <v>0.187283</v>
      </c>
      <c r="GU772">
        <v>0.191608</v>
      </c>
      <c r="GV772">
        <v>0.08097169999999999</v>
      </c>
      <c r="GW772">
        <v>0.0754867</v>
      </c>
      <c r="GX772">
        <v>24409.1</v>
      </c>
      <c r="GY772">
        <v>23573</v>
      </c>
      <c r="GZ772">
        <v>30577</v>
      </c>
      <c r="HA772">
        <v>29416.2</v>
      </c>
      <c r="HB772">
        <v>38781.1</v>
      </c>
      <c r="HC772">
        <v>35793.2</v>
      </c>
      <c r="HD772">
        <v>46756.1</v>
      </c>
      <c r="HE772">
        <v>43707.3</v>
      </c>
      <c r="HF772">
        <v>1.82952</v>
      </c>
      <c r="HG772">
        <v>1.81712</v>
      </c>
      <c r="HH772">
        <v>0.0546053</v>
      </c>
      <c r="HI772">
        <v>0</v>
      </c>
      <c r="HJ772">
        <v>23.1012</v>
      </c>
      <c r="HK772">
        <v>999.9</v>
      </c>
      <c r="HL772">
        <v>31.9</v>
      </c>
      <c r="HM772">
        <v>32.9</v>
      </c>
      <c r="HN772">
        <v>17.7969</v>
      </c>
      <c r="HO772">
        <v>63.4812</v>
      </c>
      <c r="HP772">
        <v>19.2748</v>
      </c>
      <c r="HQ772">
        <v>1</v>
      </c>
      <c r="HR772">
        <v>0.137149</v>
      </c>
      <c r="HS772">
        <v>2.40437</v>
      </c>
      <c r="HT772">
        <v>20.1904</v>
      </c>
      <c r="HU772">
        <v>5.22867</v>
      </c>
      <c r="HV772">
        <v>11.974</v>
      </c>
      <c r="HW772">
        <v>4.9704</v>
      </c>
      <c r="HX772">
        <v>3.28973</v>
      </c>
      <c r="HY772">
        <v>9999</v>
      </c>
      <c r="HZ772">
        <v>9999</v>
      </c>
      <c r="IA772">
        <v>9999</v>
      </c>
      <c r="IB772">
        <v>999.9</v>
      </c>
      <c r="IC772">
        <v>4.97296</v>
      </c>
      <c r="ID772">
        <v>1.87746</v>
      </c>
      <c r="IE772">
        <v>1.87553</v>
      </c>
      <c r="IF772">
        <v>1.87837</v>
      </c>
      <c r="IG772">
        <v>1.87503</v>
      </c>
      <c r="IH772">
        <v>1.87864</v>
      </c>
      <c r="II772">
        <v>1.87571</v>
      </c>
      <c r="IJ772">
        <v>1.87688</v>
      </c>
      <c r="IK772">
        <v>0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1.65</v>
      </c>
      <c r="IY772">
        <v>0.1323</v>
      </c>
      <c r="IZ772">
        <v>-0.1194416370607354</v>
      </c>
      <c r="JA772">
        <v>0.002211305909277446</v>
      </c>
      <c r="JB772">
        <v>-1.416678044876584E-06</v>
      </c>
      <c r="JC772">
        <v>5.589822708492042E-10</v>
      </c>
      <c r="JD772">
        <v>-0.0366444106193515</v>
      </c>
      <c r="JE772">
        <v>-0.003883289402147765</v>
      </c>
      <c r="JF772">
        <v>0.001294046794190009</v>
      </c>
      <c r="JG772">
        <v>-2.515066912705432E-05</v>
      </c>
      <c r="JH772">
        <v>14</v>
      </c>
      <c r="JI772">
        <v>2052</v>
      </c>
      <c r="JJ772">
        <v>1</v>
      </c>
      <c r="JK772">
        <v>21</v>
      </c>
      <c r="JL772">
        <v>29355668.1</v>
      </c>
      <c r="JM772">
        <v>29355668.1</v>
      </c>
      <c r="JN772">
        <v>2.88818</v>
      </c>
      <c r="JO772">
        <v>2.54028</v>
      </c>
      <c r="JP772">
        <v>1.39893</v>
      </c>
      <c r="JQ772">
        <v>2.32544</v>
      </c>
      <c r="JR772">
        <v>1.44897</v>
      </c>
      <c r="JS772">
        <v>2.50854</v>
      </c>
      <c r="JT772">
        <v>38.3301</v>
      </c>
      <c r="JU772">
        <v>23.8861</v>
      </c>
      <c r="JV772">
        <v>18</v>
      </c>
      <c r="JW772">
        <v>481.346</v>
      </c>
      <c r="JX772">
        <v>443.782</v>
      </c>
      <c r="JY772">
        <v>20.2101</v>
      </c>
      <c r="JZ772">
        <v>28.9553</v>
      </c>
      <c r="KA772">
        <v>29.9999</v>
      </c>
      <c r="KB772">
        <v>28.765</v>
      </c>
      <c r="KC772">
        <v>28.8542</v>
      </c>
      <c r="KD772">
        <v>57.8509</v>
      </c>
      <c r="KE772">
        <v>18.8345</v>
      </c>
      <c r="KF772">
        <v>19.0997</v>
      </c>
      <c r="KG772">
        <v>20.2086</v>
      </c>
      <c r="KH772">
        <v>1409.59</v>
      </c>
      <c r="KI772">
        <v>14.7089</v>
      </c>
      <c r="KJ772">
        <v>101.06</v>
      </c>
      <c r="KK772">
        <v>100.537</v>
      </c>
    </row>
    <row r="773" spans="1:297">
      <c r="A773">
        <v>757</v>
      </c>
      <c r="B773">
        <v>1761340088.5</v>
      </c>
      <c r="C773">
        <v>12047.90000009537</v>
      </c>
      <c r="D773" t="s">
        <v>1964</v>
      </c>
      <c r="E773" t="s">
        <v>1965</v>
      </c>
      <c r="F773">
        <v>5</v>
      </c>
      <c r="G773" t="s">
        <v>1797</v>
      </c>
      <c r="H773" t="s">
        <v>436</v>
      </c>
      <c r="I773">
        <v>1761340080.714286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1413.740856353178</v>
      </c>
      <c r="AK773">
        <v>1387.993454545454</v>
      </c>
      <c r="AL773">
        <v>3.397803973896107</v>
      </c>
      <c r="AM773">
        <v>65.49498969428507</v>
      </c>
      <c r="AN773">
        <f>(AP773 - AO773 + DY773*1E3/(8.314*(EA773+273.15)) * AR773/DX773 * AQ773) * DX773/(100*DL773) * 1000/(1000 - AP773)</f>
        <v>0</v>
      </c>
      <c r="AO773">
        <v>14.64186605118913</v>
      </c>
      <c r="AP773">
        <v>16.27762363636364</v>
      </c>
      <c r="AQ773">
        <v>-5.955519174700893E-07</v>
      </c>
      <c r="AR773">
        <v>115.5290524794666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1761340080.714286</v>
      </c>
      <c r="DR773">
        <v>1341.313928571429</v>
      </c>
      <c r="DS773">
        <v>1376.935</v>
      </c>
      <c r="DT773">
        <v>16.28853214285714</v>
      </c>
      <c r="DU773">
        <v>14.64203571428571</v>
      </c>
      <c r="DV773">
        <v>1339.668214285715</v>
      </c>
      <c r="DW773">
        <v>16.15618214285714</v>
      </c>
      <c r="DX773">
        <v>500.0060357142856</v>
      </c>
      <c r="DY773">
        <v>90.04338214285715</v>
      </c>
      <c r="DZ773">
        <v>0.04896468928571429</v>
      </c>
      <c r="EA773">
        <v>23.76289642857143</v>
      </c>
      <c r="EB773">
        <v>23.99906071428572</v>
      </c>
      <c r="EC773">
        <v>999.9000000000002</v>
      </c>
      <c r="ED773">
        <v>0</v>
      </c>
      <c r="EE773">
        <v>0</v>
      </c>
      <c r="EF773">
        <v>9990.178214285714</v>
      </c>
      <c r="EG773">
        <v>0</v>
      </c>
      <c r="EH773">
        <v>1126.281785714286</v>
      </c>
      <c r="EI773">
        <v>-35.62133214285714</v>
      </c>
      <c r="EJ773">
        <v>1363.523214285714</v>
      </c>
      <c r="EK773">
        <v>1397.395714285714</v>
      </c>
      <c r="EL773">
        <v>1.646485357142857</v>
      </c>
      <c r="EM773">
        <v>1376.935</v>
      </c>
      <c r="EN773">
        <v>14.64203571428571</v>
      </c>
      <c r="EO773">
        <v>1.466673214285714</v>
      </c>
      <c r="EP773">
        <v>1.318418928571429</v>
      </c>
      <c r="EQ773">
        <v>12.62508928571429</v>
      </c>
      <c r="ER773">
        <v>11.01047142857143</v>
      </c>
      <c r="ES773">
        <v>1200.013214285714</v>
      </c>
      <c r="ET773">
        <v>0.9669929999999998</v>
      </c>
      <c r="EU773">
        <v>0.0330066</v>
      </c>
      <c r="EV773">
        <v>0</v>
      </c>
      <c r="EW773">
        <v>1346.611428571429</v>
      </c>
      <c r="EX773">
        <v>5.000560000000001</v>
      </c>
      <c r="EY773">
        <v>16097.075</v>
      </c>
      <c r="EZ773">
        <v>10316.91071428572</v>
      </c>
      <c r="FA773">
        <v>37.2455</v>
      </c>
      <c r="FB773">
        <v>39.49099999999999</v>
      </c>
      <c r="FC773">
        <v>37.97974999999999</v>
      </c>
      <c r="FD773">
        <v>38.5</v>
      </c>
      <c r="FE773">
        <v>38.25221428571428</v>
      </c>
      <c r="FF773">
        <v>1155.573214285714</v>
      </c>
      <c r="FG773">
        <v>39.44</v>
      </c>
      <c r="FH773">
        <v>0</v>
      </c>
      <c r="FI773">
        <v>1761340124.6</v>
      </c>
      <c r="FJ773">
        <v>0</v>
      </c>
      <c r="FK773">
        <v>1346.567692307692</v>
      </c>
      <c r="FL773">
        <v>-1.233504280595529</v>
      </c>
      <c r="FM773">
        <v>-12.14017096308452</v>
      </c>
      <c r="FN773">
        <v>16097.09615384616</v>
      </c>
      <c r="FO773">
        <v>15</v>
      </c>
      <c r="FP773">
        <v>0</v>
      </c>
      <c r="FQ773" t="s">
        <v>439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-35.44406585365854</v>
      </c>
      <c r="GD773">
        <v>-3.162783972125497</v>
      </c>
      <c r="GE773">
        <v>0.351740009035052</v>
      </c>
      <c r="GF773">
        <v>0</v>
      </c>
      <c r="GG773">
        <v>1346.627647058824</v>
      </c>
      <c r="GH773">
        <v>-1.387318567376554</v>
      </c>
      <c r="GI773">
        <v>0.2779553373299002</v>
      </c>
      <c r="GJ773">
        <v>0</v>
      </c>
      <c r="GK773">
        <v>1.650035609756098</v>
      </c>
      <c r="GL773">
        <v>-0.0587573519163813</v>
      </c>
      <c r="GM773">
        <v>0.005893058772943652</v>
      </c>
      <c r="GN773">
        <v>1</v>
      </c>
      <c r="GO773">
        <v>1</v>
      </c>
      <c r="GP773">
        <v>3</v>
      </c>
      <c r="GQ773" t="s">
        <v>446</v>
      </c>
      <c r="GR773">
        <v>3.12937</v>
      </c>
      <c r="GS773">
        <v>2.7266</v>
      </c>
      <c r="GT773">
        <v>0.188676</v>
      </c>
      <c r="GU773">
        <v>0.193003</v>
      </c>
      <c r="GV773">
        <v>0.08094369999999999</v>
      </c>
      <c r="GW773">
        <v>0.0754855</v>
      </c>
      <c r="GX773">
        <v>24366.9</v>
      </c>
      <c r="GY773">
        <v>23532.8</v>
      </c>
      <c r="GZ773">
        <v>30576.6</v>
      </c>
      <c r="HA773">
        <v>29416.8</v>
      </c>
      <c r="HB773">
        <v>38781.5</v>
      </c>
      <c r="HC773">
        <v>35793.9</v>
      </c>
      <c r="HD773">
        <v>46755.1</v>
      </c>
      <c r="HE773">
        <v>43707.9</v>
      </c>
      <c r="HF773">
        <v>1.82948</v>
      </c>
      <c r="HG773">
        <v>1.81688</v>
      </c>
      <c r="HH773">
        <v>0.0545755</v>
      </c>
      <c r="HI773">
        <v>0</v>
      </c>
      <c r="HJ773">
        <v>23.0988</v>
      </c>
      <c r="HK773">
        <v>999.9</v>
      </c>
      <c r="HL773">
        <v>31.9</v>
      </c>
      <c r="HM773">
        <v>32.9</v>
      </c>
      <c r="HN773">
        <v>17.7983</v>
      </c>
      <c r="HO773">
        <v>63.1312</v>
      </c>
      <c r="HP773">
        <v>19.1146</v>
      </c>
      <c r="HQ773">
        <v>1</v>
      </c>
      <c r="HR773">
        <v>0.136888</v>
      </c>
      <c r="HS773">
        <v>2.52239</v>
      </c>
      <c r="HT773">
        <v>20.1883</v>
      </c>
      <c r="HU773">
        <v>5.23002</v>
      </c>
      <c r="HV773">
        <v>11.974</v>
      </c>
      <c r="HW773">
        <v>4.971</v>
      </c>
      <c r="HX773">
        <v>3.28978</v>
      </c>
      <c r="HY773">
        <v>9999</v>
      </c>
      <c r="HZ773">
        <v>9999</v>
      </c>
      <c r="IA773">
        <v>9999</v>
      </c>
      <c r="IB773">
        <v>999.9</v>
      </c>
      <c r="IC773">
        <v>4.97297</v>
      </c>
      <c r="ID773">
        <v>1.87752</v>
      </c>
      <c r="IE773">
        <v>1.87559</v>
      </c>
      <c r="IF773">
        <v>1.87841</v>
      </c>
      <c r="IG773">
        <v>1.87509</v>
      </c>
      <c r="IH773">
        <v>1.87866</v>
      </c>
      <c r="II773">
        <v>1.87576</v>
      </c>
      <c r="IJ773">
        <v>1.87695</v>
      </c>
      <c r="IK773">
        <v>0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1.68</v>
      </c>
      <c r="IY773">
        <v>0.1322</v>
      </c>
      <c r="IZ773">
        <v>-0.1194416370607354</v>
      </c>
      <c r="JA773">
        <v>0.002211305909277446</v>
      </c>
      <c r="JB773">
        <v>-1.416678044876584E-06</v>
      </c>
      <c r="JC773">
        <v>5.589822708492042E-10</v>
      </c>
      <c r="JD773">
        <v>-0.0366444106193515</v>
      </c>
      <c r="JE773">
        <v>-0.003883289402147765</v>
      </c>
      <c r="JF773">
        <v>0.001294046794190009</v>
      </c>
      <c r="JG773">
        <v>-2.515066912705432E-05</v>
      </c>
      <c r="JH773">
        <v>14</v>
      </c>
      <c r="JI773">
        <v>2052</v>
      </c>
      <c r="JJ773">
        <v>1</v>
      </c>
      <c r="JK773">
        <v>21</v>
      </c>
      <c r="JL773">
        <v>29355668.1</v>
      </c>
      <c r="JM773">
        <v>29355668.1</v>
      </c>
      <c r="JN773">
        <v>2.91626</v>
      </c>
      <c r="JO773">
        <v>2.53296</v>
      </c>
      <c r="JP773">
        <v>1.39893</v>
      </c>
      <c r="JQ773">
        <v>2.32422</v>
      </c>
      <c r="JR773">
        <v>1.44897</v>
      </c>
      <c r="JS773">
        <v>2.4585</v>
      </c>
      <c r="JT773">
        <v>38.3301</v>
      </c>
      <c r="JU773">
        <v>23.8686</v>
      </c>
      <c r="JV773">
        <v>18</v>
      </c>
      <c r="JW773">
        <v>481.29</v>
      </c>
      <c r="JX773">
        <v>443.59</v>
      </c>
      <c r="JY773">
        <v>20.1962</v>
      </c>
      <c r="JZ773">
        <v>28.9503</v>
      </c>
      <c r="KA773">
        <v>29.9998</v>
      </c>
      <c r="KB773">
        <v>28.7605</v>
      </c>
      <c r="KC773">
        <v>28.8493</v>
      </c>
      <c r="KD773">
        <v>58.4329</v>
      </c>
      <c r="KE773">
        <v>18.5642</v>
      </c>
      <c r="KF773">
        <v>19.0997</v>
      </c>
      <c r="KG773">
        <v>20.1814</v>
      </c>
      <c r="KH773">
        <v>1423.01</v>
      </c>
      <c r="KI773">
        <v>14.7258</v>
      </c>
      <c r="KJ773">
        <v>101.058</v>
      </c>
      <c r="KK773">
        <v>100.539</v>
      </c>
    </row>
    <row r="774" spans="1:297">
      <c r="A774">
        <v>758</v>
      </c>
      <c r="B774">
        <v>1761340093.5</v>
      </c>
      <c r="C774">
        <v>12052.90000009537</v>
      </c>
      <c r="D774" t="s">
        <v>1966</v>
      </c>
      <c r="E774" t="s">
        <v>1967</v>
      </c>
      <c r="F774">
        <v>5</v>
      </c>
      <c r="G774" t="s">
        <v>1797</v>
      </c>
      <c r="H774" t="s">
        <v>436</v>
      </c>
      <c r="I774">
        <v>1761340086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1430.632292121618</v>
      </c>
      <c r="AK774">
        <v>1404.947333333333</v>
      </c>
      <c r="AL774">
        <v>3.397387668616932</v>
      </c>
      <c r="AM774">
        <v>65.49498969428507</v>
      </c>
      <c r="AN774">
        <f>(AP774 - AO774 + DY774*1E3/(8.314*(EA774+273.15)) * AR774/DX774 * AQ774) * DX774/(100*DL774) * 1000/(1000 - AP774)</f>
        <v>0</v>
      </c>
      <c r="AO774">
        <v>14.6437045693497</v>
      </c>
      <c r="AP774">
        <v>16.27143636363637</v>
      </c>
      <c r="AQ774">
        <v>-2.005337134197274E-06</v>
      </c>
      <c r="AR774">
        <v>115.5290524794666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1761340086</v>
      </c>
      <c r="DR774">
        <v>1358.757407407407</v>
      </c>
      <c r="DS774">
        <v>1394.632592592593</v>
      </c>
      <c r="DT774">
        <v>16.28117407407407</v>
      </c>
      <c r="DU774">
        <v>14.64379259259259</v>
      </c>
      <c r="DV774">
        <v>1357.086666666667</v>
      </c>
      <c r="DW774">
        <v>16.14895925925926</v>
      </c>
      <c r="DX774">
        <v>499.9983703703704</v>
      </c>
      <c r="DY774">
        <v>90.04329629629629</v>
      </c>
      <c r="DZ774">
        <v>0.04909599259259259</v>
      </c>
      <c r="EA774">
        <v>23.76225555555556</v>
      </c>
      <c r="EB774">
        <v>23.99817037037037</v>
      </c>
      <c r="EC774">
        <v>999.9000000000001</v>
      </c>
      <c r="ED774">
        <v>0</v>
      </c>
      <c r="EE774">
        <v>0</v>
      </c>
      <c r="EF774">
        <v>9990.29777777778</v>
      </c>
      <c r="EG774">
        <v>0</v>
      </c>
      <c r="EH774">
        <v>1126.297037037037</v>
      </c>
      <c r="EI774">
        <v>-35.87505185185185</v>
      </c>
      <c r="EJ774">
        <v>1381.245185185185</v>
      </c>
      <c r="EK774">
        <v>1415.358518518519</v>
      </c>
      <c r="EL774">
        <v>1.637373333333333</v>
      </c>
      <c r="EM774">
        <v>1394.632592592593</v>
      </c>
      <c r="EN774">
        <v>14.64379259259259</v>
      </c>
      <c r="EO774">
        <v>1.466008888888889</v>
      </c>
      <c r="EP774">
        <v>1.318575185185185</v>
      </c>
      <c r="EQ774">
        <v>12.61818148148149</v>
      </c>
      <c r="ER774">
        <v>11.01226296296296</v>
      </c>
      <c r="ES774">
        <v>1200.013333333333</v>
      </c>
      <c r="ET774">
        <v>0.9669929999999999</v>
      </c>
      <c r="EU774">
        <v>0.0330066</v>
      </c>
      <c r="EV774">
        <v>0</v>
      </c>
      <c r="EW774">
        <v>1346.520740740741</v>
      </c>
      <c r="EX774">
        <v>5.000560000000001</v>
      </c>
      <c r="EY774">
        <v>16095.8037037037</v>
      </c>
      <c r="EZ774">
        <v>10316.9</v>
      </c>
      <c r="FA774">
        <v>37.236</v>
      </c>
      <c r="FB774">
        <v>39.486</v>
      </c>
      <c r="FC774">
        <v>37.96966666666666</v>
      </c>
      <c r="FD774">
        <v>38.5</v>
      </c>
      <c r="FE774">
        <v>38.25</v>
      </c>
      <c r="FF774">
        <v>1155.573333333333</v>
      </c>
      <c r="FG774">
        <v>39.44</v>
      </c>
      <c r="FH774">
        <v>0</v>
      </c>
      <c r="FI774">
        <v>1761340130</v>
      </c>
      <c r="FJ774">
        <v>0</v>
      </c>
      <c r="FK774">
        <v>1346.49</v>
      </c>
      <c r="FL774">
        <v>-0.7092307659060799</v>
      </c>
      <c r="FM774">
        <v>-13.59230772968673</v>
      </c>
      <c r="FN774">
        <v>16095.812</v>
      </c>
      <c r="FO774">
        <v>15</v>
      </c>
      <c r="FP774">
        <v>0</v>
      </c>
      <c r="FQ774" t="s">
        <v>439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-35.65196829268293</v>
      </c>
      <c r="GD774">
        <v>-3.51583275261323</v>
      </c>
      <c r="GE774">
        <v>0.3655552732147824</v>
      </c>
      <c r="GF774">
        <v>0</v>
      </c>
      <c r="GG774">
        <v>1346.554117647059</v>
      </c>
      <c r="GH774">
        <v>-1.134606577626025</v>
      </c>
      <c r="GI774">
        <v>0.3050662189162845</v>
      </c>
      <c r="GJ774">
        <v>0</v>
      </c>
      <c r="GK774">
        <v>1.643824146341463</v>
      </c>
      <c r="GL774">
        <v>-0.08645979094076645</v>
      </c>
      <c r="GM774">
        <v>0.00880535645616053</v>
      </c>
      <c r="GN774">
        <v>1</v>
      </c>
      <c r="GO774">
        <v>1</v>
      </c>
      <c r="GP774">
        <v>3</v>
      </c>
      <c r="GQ774" t="s">
        <v>446</v>
      </c>
      <c r="GR774">
        <v>3.12947</v>
      </c>
      <c r="GS774">
        <v>2.72659</v>
      </c>
      <c r="GT774">
        <v>0.190069</v>
      </c>
      <c r="GU774">
        <v>0.194379</v>
      </c>
      <c r="GV774">
        <v>0.0809241</v>
      </c>
      <c r="GW774">
        <v>0.0755567</v>
      </c>
      <c r="GX774">
        <v>24325.4</v>
      </c>
      <c r="GY774">
        <v>23493</v>
      </c>
      <c r="GZ774">
        <v>30577.1</v>
      </c>
      <c r="HA774">
        <v>29417.3</v>
      </c>
      <c r="HB774">
        <v>38783</v>
      </c>
      <c r="HC774">
        <v>35791.9</v>
      </c>
      <c r="HD774">
        <v>46755.8</v>
      </c>
      <c r="HE774">
        <v>43708.7</v>
      </c>
      <c r="HF774">
        <v>1.83008</v>
      </c>
      <c r="HG774">
        <v>1.81675</v>
      </c>
      <c r="HH774">
        <v>0.054948</v>
      </c>
      <c r="HI774">
        <v>0</v>
      </c>
      <c r="HJ774">
        <v>23.0963</v>
      </c>
      <c r="HK774">
        <v>999.9</v>
      </c>
      <c r="HL774">
        <v>31.9</v>
      </c>
      <c r="HM774">
        <v>32.9</v>
      </c>
      <c r="HN774">
        <v>17.7963</v>
      </c>
      <c r="HO774">
        <v>63.7112</v>
      </c>
      <c r="HP774">
        <v>19.1546</v>
      </c>
      <c r="HQ774">
        <v>1</v>
      </c>
      <c r="HR774">
        <v>0.13655</v>
      </c>
      <c r="HS774">
        <v>2.44605</v>
      </c>
      <c r="HT774">
        <v>20.1896</v>
      </c>
      <c r="HU774">
        <v>5.23062</v>
      </c>
      <c r="HV774">
        <v>11.974</v>
      </c>
      <c r="HW774">
        <v>4.97115</v>
      </c>
      <c r="HX774">
        <v>3.28988</v>
      </c>
      <c r="HY774">
        <v>9999</v>
      </c>
      <c r="HZ774">
        <v>9999</v>
      </c>
      <c r="IA774">
        <v>9999</v>
      </c>
      <c r="IB774">
        <v>999.9</v>
      </c>
      <c r="IC774">
        <v>4.973</v>
      </c>
      <c r="ID774">
        <v>1.87748</v>
      </c>
      <c r="IE774">
        <v>1.87559</v>
      </c>
      <c r="IF774">
        <v>1.87837</v>
      </c>
      <c r="IG774">
        <v>1.87506</v>
      </c>
      <c r="IH774">
        <v>1.87866</v>
      </c>
      <c r="II774">
        <v>1.87575</v>
      </c>
      <c r="IJ774">
        <v>1.87696</v>
      </c>
      <c r="IK774">
        <v>0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1.71</v>
      </c>
      <c r="IY774">
        <v>0.1321</v>
      </c>
      <c r="IZ774">
        <v>-0.1194416370607354</v>
      </c>
      <c r="JA774">
        <v>0.002211305909277446</v>
      </c>
      <c r="JB774">
        <v>-1.416678044876584E-06</v>
      </c>
      <c r="JC774">
        <v>5.589822708492042E-10</v>
      </c>
      <c r="JD774">
        <v>-0.0366444106193515</v>
      </c>
      <c r="JE774">
        <v>-0.003883289402147765</v>
      </c>
      <c r="JF774">
        <v>0.001294046794190009</v>
      </c>
      <c r="JG774">
        <v>-2.515066912705432E-05</v>
      </c>
      <c r="JH774">
        <v>14</v>
      </c>
      <c r="JI774">
        <v>2052</v>
      </c>
      <c r="JJ774">
        <v>1</v>
      </c>
      <c r="JK774">
        <v>21</v>
      </c>
      <c r="JL774">
        <v>29355668.2</v>
      </c>
      <c r="JM774">
        <v>29355668.2</v>
      </c>
      <c r="JN774">
        <v>2.94312</v>
      </c>
      <c r="JO774">
        <v>2.5354</v>
      </c>
      <c r="JP774">
        <v>1.39893</v>
      </c>
      <c r="JQ774">
        <v>2.32544</v>
      </c>
      <c r="JR774">
        <v>1.44897</v>
      </c>
      <c r="JS774">
        <v>2.45483</v>
      </c>
      <c r="JT774">
        <v>38.3301</v>
      </c>
      <c r="JU774">
        <v>23.8861</v>
      </c>
      <c r="JV774">
        <v>18</v>
      </c>
      <c r="JW774">
        <v>481.591</v>
      </c>
      <c r="JX774">
        <v>443.479</v>
      </c>
      <c r="JY774">
        <v>20.1836</v>
      </c>
      <c r="JZ774">
        <v>28.9453</v>
      </c>
      <c r="KA774">
        <v>29.9999</v>
      </c>
      <c r="KB774">
        <v>28.7562</v>
      </c>
      <c r="KC774">
        <v>28.845</v>
      </c>
      <c r="KD774">
        <v>58.9399</v>
      </c>
      <c r="KE774">
        <v>18.5642</v>
      </c>
      <c r="KF774">
        <v>19.0997</v>
      </c>
      <c r="KG774">
        <v>20.1873</v>
      </c>
      <c r="KH774">
        <v>1436.37</v>
      </c>
      <c r="KI774">
        <v>14.7434</v>
      </c>
      <c r="KJ774">
        <v>101.06</v>
      </c>
      <c r="KK774">
        <v>100.541</v>
      </c>
    </row>
    <row r="775" spans="1:297">
      <c r="A775">
        <v>759</v>
      </c>
      <c r="B775">
        <v>1761340098.5</v>
      </c>
      <c r="C775">
        <v>12057.90000009537</v>
      </c>
      <c r="D775" t="s">
        <v>1968</v>
      </c>
      <c r="E775" t="s">
        <v>1969</v>
      </c>
      <c r="F775">
        <v>5</v>
      </c>
      <c r="G775" t="s">
        <v>1797</v>
      </c>
      <c r="H775" t="s">
        <v>436</v>
      </c>
      <c r="I775">
        <v>1761340090.714286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1447.772600076416</v>
      </c>
      <c r="AK775">
        <v>1421.967454545454</v>
      </c>
      <c r="AL775">
        <v>3.404965756589542</v>
      </c>
      <c r="AM775">
        <v>65.49498969428507</v>
      </c>
      <c r="AN775">
        <f>(AP775 - AO775 + DY775*1E3/(8.314*(EA775+273.15)) * AR775/DX775 * AQ775) * DX775/(100*DL775) * 1000/(1000 - AP775)</f>
        <v>0</v>
      </c>
      <c r="AO775">
        <v>14.6661390062967</v>
      </c>
      <c r="AP775">
        <v>16.27118303030304</v>
      </c>
      <c r="AQ775">
        <v>7.293026215077898E-07</v>
      </c>
      <c r="AR775">
        <v>115.5290524794666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1761340090.714286</v>
      </c>
      <c r="DR775">
        <v>1374.456428571428</v>
      </c>
      <c r="DS775">
        <v>1410.472857142857</v>
      </c>
      <c r="DT775">
        <v>16.27583214285714</v>
      </c>
      <c r="DU775">
        <v>14.65164285714286</v>
      </c>
      <c r="DV775">
        <v>1372.763214285714</v>
      </c>
      <c r="DW775">
        <v>16.14371785714286</v>
      </c>
      <c r="DX775">
        <v>500.0288928571428</v>
      </c>
      <c r="DY775">
        <v>90.04362857142857</v>
      </c>
      <c r="DZ775">
        <v>0.04885011071428571</v>
      </c>
      <c r="EA775">
        <v>23.76166071428571</v>
      </c>
      <c r="EB775">
        <v>23.99756428571429</v>
      </c>
      <c r="EC775">
        <v>999.9000000000002</v>
      </c>
      <c r="ED775">
        <v>0</v>
      </c>
      <c r="EE775">
        <v>0</v>
      </c>
      <c r="EF775">
        <v>10006.28857142857</v>
      </c>
      <c r="EG775">
        <v>0</v>
      </c>
      <c r="EH775">
        <v>1126.315714285714</v>
      </c>
      <c r="EI775">
        <v>-36.01662142857143</v>
      </c>
      <c r="EJ775">
        <v>1397.196071428572</v>
      </c>
      <c r="EK775">
        <v>1431.446428571429</v>
      </c>
      <c r="EL775">
        <v>1.624179285714286</v>
      </c>
      <c r="EM775">
        <v>1410.472857142857</v>
      </c>
      <c r="EN775">
        <v>14.65164285714286</v>
      </c>
      <c r="EO775">
        <v>1.465533928571429</v>
      </c>
      <c r="EP775">
        <v>1.3192875</v>
      </c>
      <c r="EQ775">
        <v>12.61324285714286</v>
      </c>
      <c r="ER775">
        <v>11.02039285714286</v>
      </c>
      <c r="ES775">
        <v>1200.012142857143</v>
      </c>
      <c r="ET775">
        <v>0.9669929999999998</v>
      </c>
      <c r="EU775">
        <v>0.0330066</v>
      </c>
      <c r="EV775">
        <v>0</v>
      </c>
      <c r="EW775">
        <v>1346.452142857143</v>
      </c>
      <c r="EX775">
        <v>5.000560000000001</v>
      </c>
      <c r="EY775">
        <v>16094.78928571429</v>
      </c>
      <c r="EZ775">
        <v>10316.89642857143</v>
      </c>
      <c r="FA775">
        <v>37.22300000000001</v>
      </c>
      <c r="FB775">
        <v>39.46624999999999</v>
      </c>
      <c r="FC775">
        <v>37.95274999999999</v>
      </c>
      <c r="FD775">
        <v>38.5</v>
      </c>
      <c r="FE775">
        <v>38.25</v>
      </c>
      <c r="FF775">
        <v>1155.572142857143</v>
      </c>
      <c r="FG775">
        <v>39.44</v>
      </c>
      <c r="FH775">
        <v>0</v>
      </c>
      <c r="FI775">
        <v>1761340134.8</v>
      </c>
      <c r="FJ775">
        <v>0</v>
      </c>
      <c r="FK775">
        <v>1346.4152</v>
      </c>
      <c r="FL775">
        <v>-0.3569230797233102</v>
      </c>
      <c r="FM775">
        <v>-13.30769236674749</v>
      </c>
      <c r="FN775">
        <v>16094.74</v>
      </c>
      <c r="FO775">
        <v>15</v>
      </c>
      <c r="FP775">
        <v>0</v>
      </c>
      <c r="FQ775" t="s">
        <v>439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-35.90702195121951</v>
      </c>
      <c r="GD775">
        <v>-1.666513588850188</v>
      </c>
      <c r="GE775">
        <v>0.1984225935111857</v>
      </c>
      <c r="GF775">
        <v>0</v>
      </c>
      <c r="GG775">
        <v>1346.457058823529</v>
      </c>
      <c r="GH775">
        <v>-0.7440794490061049</v>
      </c>
      <c r="GI775">
        <v>0.2516244799154634</v>
      </c>
      <c r="GJ775">
        <v>1</v>
      </c>
      <c r="GK775">
        <v>1.630221219512195</v>
      </c>
      <c r="GL775">
        <v>-0.1603354703832756</v>
      </c>
      <c r="GM775">
        <v>0.01648604068711407</v>
      </c>
      <c r="GN775">
        <v>0</v>
      </c>
      <c r="GO775">
        <v>1</v>
      </c>
      <c r="GP775">
        <v>3</v>
      </c>
      <c r="GQ775" t="s">
        <v>446</v>
      </c>
      <c r="GR775">
        <v>3.12939</v>
      </c>
      <c r="GS775">
        <v>2.72627</v>
      </c>
      <c r="GT775">
        <v>0.19145</v>
      </c>
      <c r="GU775">
        <v>0.195764</v>
      </c>
      <c r="GV775">
        <v>0.08092390000000001</v>
      </c>
      <c r="GW775">
        <v>0.0755962</v>
      </c>
      <c r="GX775">
        <v>24284.1</v>
      </c>
      <c r="GY775">
        <v>23452.6</v>
      </c>
      <c r="GZ775">
        <v>30577.3</v>
      </c>
      <c r="HA775">
        <v>29417.3</v>
      </c>
      <c r="HB775">
        <v>38783.6</v>
      </c>
      <c r="HC775">
        <v>35790.4</v>
      </c>
      <c r="HD775">
        <v>46756.3</v>
      </c>
      <c r="HE775">
        <v>43708.8</v>
      </c>
      <c r="HF775">
        <v>1.82967</v>
      </c>
      <c r="HG775">
        <v>1.81725</v>
      </c>
      <c r="HH775">
        <v>0.0548884</v>
      </c>
      <c r="HI775">
        <v>0</v>
      </c>
      <c r="HJ775">
        <v>23.0944</v>
      </c>
      <c r="HK775">
        <v>999.9</v>
      </c>
      <c r="HL775">
        <v>31.9</v>
      </c>
      <c r="HM775">
        <v>32.9</v>
      </c>
      <c r="HN775">
        <v>17.7974</v>
      </c>
      <c r="HO775">
        <v>63.7212</v>
      </c>
      <c r="HP775">
        <v>19.2428</v>
      </c>
      <c r="HQ775">
        <v>1</v>
      </c>
      <c r="HR775">
        <v>0.136143</v>
      </c>
      <c r="HS775">
        <v>2.4206</v>
      </c>
      <c r="HT775">
        <v>20.1899</v>
      </c>
      <c r="HU775">
        <v>5.22957</v>
      </c>
      <c r="HV775">
        <v>11.974</v>
      </c>
      <c r="HW775">
        <v>4.97075</v>
      </c>
      <c r="HX775">
        <v>3.28973</v>
      </c>
      <c r="HY775">
        <v>9999</v>
      </c>
      <c r="HZ775">
        <v>9999</v>
      </c>
      <c r="IA775">
        <v>9999</v>
      </c>
      <c r="IB775">
        <v>999.9</v>
      </c>
      <c r="IC775">
        <v>4.97298</v>
      </c>
      <c r="ID775">
        <v>1.87752</v>
      </c>
      <c r="IE775">
        <v>1.8756</v>
      </c>
      <c r="IF775">
        <v>1.87839</v>
      </c>
      <c r="IG775">
        <v>1.87505</v>
      </c>
      <c r="IH775">
        <v>1.87866</v>
      </c>
      <c r="II775">
        <v>1.87576</v>
      </c>
      <c r="IJ775">
        <v>1.87696</v>
      </c>
      <c r="IK775">
        <v>0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1.73</v>
      </c>
      <c r="IY775">
        <v>0.132</v>
      </c>
      <c r="IZ775">
        <v>-0.1194416370607354</v>
      </c>
      <c r="JA775">
        <v>0.002211305909277446</v>
      </c>
      <c r="JB775">
        <v>-1.416678044876584E-06</v>
      </c>
      <c r="JC775">
        <v>5.589822708492042E-10</v>
      </c>
      <c r="JD775">
        <v>-0.0366444106193515</v>
      </c>
      <c r="JE775">
        <v>-0.003883289402147765</v>
      </c>
      <c r="JF775">
        <v>0.001294046794190009</v>
      </c>
      <c r="JG775">
        <v>-2.515066912705432E-05</v>
      </c>
      <c r="JH775">
        <v>14</v>
      </c>
      <c r="JI775">
        <v>2052</v>
      </c>
      <c r="JJ775">
        <v>1</v>
      </c>
      <c r="JK775">
        <v>21</v>
      </c>
      <c r="JL775">
        <v>29355668.3</v>
      </c>
      <c r="JM775">
        <v>29355668.3</v>
      </c>
      <c r="JN775">
        <v>2.97119</v>
      </c>
      <c r="JO775">
        <v>2.5293</v>
      </c>
      <c r="JP775">
        <v>1.39893</v>
      </c>
      <c r="JQ775">
        <v>2.32422</v>
      </c>
      <c r="JR775">
        <v>1.44897</v>
      </c>
      <c r="JS775">
        <v>2.50122</v>
      </c>
      <c r="JT775">
        <v>38.3301</v>
      </c>
      <c r="JU775">
        <v>23.8861</v>
      </c>
      <c r="JV775">
        <v>18</v>
      </c>
      <c r="JW775">
        <v>481.343</v>
      </c>
      <c r="JX775">
        <v>443.759</v>
      </c>
      <c r="JY775">
        <v>20.186</v>
      </c>
      <c r="JZ775">
        <v>28.9404</v>
      </c>
      <c r="KA775">
        <v>29.9997</v>
      </c>
      <c r="KB775">
        <v>28.7519</v>
      </c>
      <c r="KC775">
        <v>28.8406</v>
      </c>
      <c r="KD775">
        <v>59.5121</v>
      </c>
      <c r="KE775">
        <v>18.2655</v>
      </c>
      <c r="KF775">
        <v>19.0997</v>
      </c>
      <c r="KG775">
        <v>20.1908</v>
      </c>
      <c r="KH775">
        <v>1456.4</v>
      </c>
      <c r="KI775">
        <v>14.7613</v>
      </c>
      <c r="KJ775">
        <v>101.061</v>
      </c>
      <c r="KK775">
        <v>100.541</v>
      </c>
    </row>
    <row r="776" spans="1:297">
      <c r="A776">
        <v>760</v>
      </c>
      <c r="B776">
        <v>1761340103.5</v>
      </c>
      <c r="C776">
        <v>12062.90000009537</v>
      </c>
      <c r="D776" t="s">
        <v>1970</v>
      </c>
      <c r="E776" t="s">
        <v>1971</v>
      </c>
      <c r="F776">
        <v>5</v>
      </c>
      <c r="G776" t="s">
        <v>1797</v>
      </c>
      <c r="H776" t="s">
        <v>436</v>
      </c>
      <c r="I776">
        <v>1761340096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1464.948894005799</v>
      </c>
      <c r="AK776">
        <v>1438.928060606061</v>
      </c>
      <c r="AL776">
        <v>3.396235320281521</v>
      </c>
      <c r="AM776">
        <v>65.49498969428507</v>
      </c>
      <c r="AN776">
        <f>(AP776 - AO776 + DY776*1E3/(8.314*(EA776+273.15)) * AR776/DX776 * AQ776) * DX776/(100*DL776) * 1000/(1000 - AP776)</f>
        <v>0</v>
      </c>
      <c r="AO776">
        <v>14.68828943030598</v>
      </c>
      <c r="AP776">
        <v>16.27525636363636</v>
      </c>
      <c r="AQ776">
        <v>-5.827518051912125E-07</v>
      </c>
      <c r="AR776">
        <v>115.5290524794666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1761340096</v>
      </c>
      <c r="DR776">
        <v>1392.113703703704</v>
      </c>
      <c r="DS776">
        <v>1428.210740740741</v>
      </c>
      <c r="DT776">
        <v>16.27224074074074</v>
      </c>
      <c r="DU776">
        <v>14.66944814814815</v>
      </c>
      <c r="DV776">
        <v>1390.395925925926</v>
      </c>
      <c r="DW776">
        <v>16.1402037037037</v>
      </c>
      <c r="DX776">
        <v>499.9917037037038</v>
      </c>
      <c r="DY776">
        <v>90.04495555555557</v>
      </c>
      <c r="DZ776">
        <v>0.04869966666666666</v>
      </c>
      <c r="EA776">
        <v>23.76104444444444</v>
      </c>
      <c r="EB776">
        <v>23.9956962962963</v>
      </c>
      <c r="EC776">
        <v>999.9000000000001</v>
      </c>
      <c r="ED776">
        <v>0</v>
      </c>
      <c r="EE776">
        <v>0</v>
      </c>
      <c r="EF776">
        <v>10006.20037037037</v>
      </c>
      <c r="EG776">
        <v>0</v>
      </c>
      <c r="EH776">
        <v>1126.337407407407</v>
      </c>
      <c r="EI776">
        <v>-36.0965</v>
      </c>
      <c r="EJ776">
        <v>1415.141111111111</v>
      </c>
      <c r="EK776">
        <v>1449.474814814815</v>
      </c>
      <c r="EL776">
        <v>1.602795185185185</v>
      </c>
      <c r="EM776">
        <v>1428.210740740741</v>
      </c>
      <c r="EN776">
        <v>14.66944814814815</v>
      </c>
      <c r="EO776">
        <v>1.465233333333333</v>
      </c>
      <c r="EP776">
        <v>1.32091</v>
      </c>
      <c r="EQ776">
        <v>12.61010740740741</v>
      </c>
      <c r="ER776">
        <v>11.03888518518519</v>
      </c>
      <c r="ES776">
        <v>1200.001481481482</v>
      </c>
      <c r="ET776">
        <v>0.9669927037037036</v>
      </c>
      <c r="EU776">
        <v>0.03300692962962962</v>
      </c>
      <c r="EV776">
        <v>0</v>
      </c>
      <c r="EW776">
        <v>1346.328888888889</v>
      </c>
      <c r="EX776">
        <v>5.000560000000001</v>
      </c>
      <c r="EY776">
        <v>16093.76296296297</v>
      </c>
      <c r="EZ776">
        <v>10316.81111111111</v>
      </c>
      <c r="FA776">
        <v>37.20566666666667</v>
      </c>
      <c r="FB776">
        <v>39.45333333333333</v>
      </c>
      <c r="FC776">
        <v>37.944</v>
      </c>
      <c r="FD776">
        <v>38.5</v>
      </c>
      <c r="FE776">
        <v>38.25</v>
      </c>
      <c r="FF776">
        <v>1155.561481481482</v>
      </c>
      <c r="FG776">
        <v>39.44</v>
      </c>
      <c r="FH776">
        <v>0</v>
      </c>
      <c r="FI776">
        <v>1761340139.6</v>
      </c>
      <c r="FJ776">
        <v>0</v>
      </c>
      <c r="FK776">
        <v>1346.354</v>
      </c>
      <c r="FL776">
        <v>-1.047692318905161</v>
      </c>
      <c r="FM776">
        <v>-12.42307696898973</v>
      </c>
      <c r="FN776">
        <v>16093.664</v>
      </c>
      <c r="FO776">
        <v>15</v>
      </c>
      <c r="FP776">
        <v>0</v>
      </c>
      <c r="FQ776" t="s">
        <v>439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-36.03749024390244</v>
      </c>
      <c r="GD776">
        <v>-1.074725435539997</v>
      </c>
      <c r="GE776">
        <v>0.1296916489495664</v>
      </c>
      <c r="GF776">
        <v>0</v>
      </c>
      <c r="GG776">
        <v>1346.377647058823</v>
      </c>
      <c r="GH776">
        <v>-0.9683728024289235</v>
      </c>
      <c r="GI776">
        <v>0.2442883881992539</v>
      </c>
      <c r="GJ776">
        <v>1</v>
      </c>
      <c r="GK776">
        <v>1.61776512195122</v>
      </c>
      <c r="GL776">
        <v>-0.2190606271777019</v>
      </c>
      <c r="GM776">
        <v>0.02225647870839686</v>
      </c>
      <c r="GN776">
        <v>0</v>
      </c>
      <c r="GO776">
        <v>1</v>
      </c>
      <c r="GP776">
        <v>3</v>
      </c>
      <c r="GQ776" t="s">
        <v>446</v>
      </c>
      <c r="GR776">
        <v>3.12926</v>
      </c>
      <c r="GS776">
        <v>2.72646</v>
      </c>
      <c r="GT776">
        <v>0.192818</v>
      </c>
      <c r="GU776">
        <v>0.197127</v>
      </c>
      <c r="GV776">
        <v>0.0809449</v>
      </c>
      <c r="GW776">
        <v>0.07575419999999999</v>
      </c>
      <c r="GX776">
        <v>24244</v>
      </c>
      <c r="GY776">
        <v>23413.3</v>
      </c>
      <c r="GZ776">
        <v>30578.6</v>
      </c>
      <c r="HA776">
        <v>29417.9</v>
      </c>
      <c r="HB776">
        <v>38784.5</v>
      </c>
      <c r="HC776">
        <v>35784.9</v>
      </c>
      <c r="HD776">
        <v>46758.3</v>
      </c>
      <c r="HE776">
        <v>43709.5</v>
      </c>
      <c r="HF776">
        <v>1.82967</v>
      </c>
      <c r="HG776">
        <v>1.81745</v>
      </c>
      <c r="HH776">
        <v>0.0545382</v>
      </c>
      <c r="HI776">
        <v>0</v>
      </c>
      <c r="HJ776">
        <v>23.092</v>
      </c>
      <c r="HK776">
        <v>999.9</v>
      </c>
      <c r="HL776">
        <v>31.9</v>
      </c>
      <c r="HM776">
        <v>32.9</v>
      </c>
      <c r="HN776">
        <v>17.7973</v>
      </c>
      <c r="HO776">
        <v>63.4912</v>
      </c>
      <c r="HP776">
        <v>19.2829</v>
      </c>
      <c r="HQ776">
        <v>1</v>
      </c>
      <c r="HR776">
        <v>0.135699</v>
      </c>
      <c r="HS776">
        <v>2.41516</v>
      </c>
      <c r="HT776">
        <v>20.19</v>
      </c>
      <c r="HU776">
        <v>5.22987</v>
      </c>
      <c r="HV776">
        <v>11.974</v>
      </c>
      <c r="HW776">
        <v>4.971</v>
      </c>
      <c r="HX776">
        <v>3.28963</v>
      </c>
      <c r="HY776">
        <v>9999</v>
      </c>
      <c r="HZ776">
        <v>9999</v>
      </c>
      <c r="IA776">
        <v>9999</v>
      </c>
      <c r="IB776">
        <v>999.9</v>
      </c>
      <c r="IC776">
        <v>4.973</v>
      </c>
      <c r="ID776">
        <v>1.87755</v>
      </c>
      <c r="IE776">
        <v>1.87561</v>
      </c>
      <c r="IF776">
        <v>1.87842</v>
      </c>
      <c r="IG776">
        <v>1.87511</v>
      </c>
      <c r="IH776">
        <v>1.87866</v>
      </c>
      <c r="II776">
        <v>1.87576</v>
      </c>
      <c r="IJ776">
        <v>1.87698</v>
      </c>
      <c r="IK776">
        <v>0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1.76</v>
      </c>
      <c r="IY776">
        <v>0.1321</v>
      </c>
      <c r="IZ776">
        <v>-0.1194416370607354</v>
      </c>
      <c r="JA776">
        <v>0.002211305909277446</v>
      </c>
      <c r="JB776">
        <v>-1.416678044876584E-06</v>
      </c>
      <c r="JC776">
        <v>5.589822708492042E-10</v>
      </c>
      <c r="JD776">
        <v>-0.0366444106193515</v>
      </c>
      <c r="JE776">
        <v>-0.003883289402147765</v>
      </c>
      <c r="JF776">
        <v>0.001294046794190009</v>
      </c>
      <c r="JG776">
        <v>-2.515066912705432E-05</v>
      </c>
      <c r="JH776">
        <v>14</v>
      </c>
      <c r="JI776">
        <v>2052</v>
      </c>
      <c r="JJ776">
        <v>1</v>
      </c>
      <c r="JK776">
        <v>21</v>
      </c>
      <c r="JL776">
        <v>29355668.4</v>
      </c>
      <c r="JM776">
        <v>29355668.4</v>
      </c>
      <c r="JN776">
        <v>2.99561</v>
      </c>
      <c r="JO776">
        <v>2.52197</v>
      </c>
      <c r="JP776">
        <v>1.39893</v>
      </c>
      <c r="JQ776">
        <v>2.32544</v>
      </c>
      <c r="JR776">
        <v>1.44897</v>
      </c>
      <c r="JS776">
        <v>2.52808</v>
      </c>
      <c r="JT776">
        <v>38.3301</v>
      </c>
      <c r="JU776">
        <v>23.8949</v>
      </c>
      <c r="JV776">
        <v>18</v>
      </c>
      <c r="JW776">
        <v>481.311</v>
      </c>
      <c r="JX776">
        <v>443.848</v>
      </c>
      <c r="JY776">
        <v>20.1889</v>
      </c>
      <c r="JZ776">
        <v>28.9354</v>
      </c>
      <c r="KA776">
        <v>29.9997</v>
      </c>
      <c r="KB776">
        <v>28.7471</v>
      </c>
      <c r="KC776">
        <v>28.8357</v>
      </c>
      <c r="KD776">
        <v>60.0088</v>
      </c>
      <c r="KE776">
        <v>18.2655</v>
      </c>
      <c r="KF776">
        <v>19.0997</v>
      </c>
      <c r="KG776">
        <v>20.1914</v>
      </c>
      <c r="KH776">
        <v>1469.76</v>
      </c>
      <c r="KI776">
        <v>14.7668</v>
      </c>
      <c r="KJ776">
        <v>101.065</v>
      </c>
      <c r="KK776">
        <v>100.543</v>
      </c>
    </row>
    <row r="777" spans="1:297">
      <c r="A777">
        <v>761</v>
      </c>
      <c r="B777">
        <v>1761340108.5</v>
      </c>
      <c r="C777">
        <v>12067.90000009537</v>
      </c>
      <c r="D777" t="s">
        <v>1972</v>
      </c>
      <c r="E777" t="s">
        <v>1973</v>
      </c>
      <c r="F777">
        <v>5</v>
      </c>
      <c r="G777" t="s">
        <v>1797</v>
      </c>
      <c r="H777" t="s">
        <v>436</v>
      </c>
      <c r="I777">
        <v>1761340100.714286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1481.781233533496</v>
      </c>
      <c r="AK777">
        <v>1455.914303030303</v>
      </c>
      <c r="AL777">
        <v>3.402529470633008</v>
      </c>
      <c r="AM777">
        <v>65.49498969428507</v>
      </c>
      <c r="AN777">
        <f>(AP777 - AO777 + DY777*1E3/(8.314*(EA777+273.15)) * AR777/DX777 * AQ777) * DX777/(100*DL777) * 1000/(1000 - AP777)</f>
        <v>0</v>
      </c>
      <c r="AO777">
        <v>14.71531063743451</v>
      </c>
      <c r="AP777">
        <v>16.28392181818182</v>
      </c>
      <c r="AQ777">
        <v>3.070284321561314E-06</v>
      </c>
      <c r="AR777">
        <v>115.5290524794666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1761340100.714286</v>
      </c>
      <c r="DR777">
        <v>1407.869642857143</v>
      </c>
      <c r="DS777">
        <v>1444.005357142857</v>
      </c>
      <c r="DT777">
        <v>16.27478214285714</v>
      </c>
      <c r="DU777">
        <v>14.69099642857143</v>
      </c>
      <c r="DV777">
        <v>1406.127142857143</v>
      </c>
      <c r="DW777">
        <v>16.14269642857143</v>
      </c>
      <c r="DX777">
        <v>500.01775</v>
      </c>
      <c r="DY777">
        <v>90.04525</v>
      </c>
      <c r="DZ777">
        <v>0.0485905107142857</v>
      </c>
      <c r="EA777">
        <v>23.75883928571428</v>
      </c>
      <c r="EB777">
        <v>23.99584642857143</v>
      </c>
      <c r="EC777">
        <v>999.9000000000002</v>
      </c>
      <c r="ED777">
        <v>0</v>
      </c>
      <c r="EE777">
        <v>0</v>
      </c>
      <c r="EF777">
        <v>10005.35321428571</v>
      </c>
      <c r="EG777">
        <v>0</v>
      </c>
      <c r="EH777">
        <v>1126.348571428571</v>
      </c>
      <c r="EI777">
        <v>-36.13625714285714</v>
      </c>
      <c r="EJ777">
        <v>1431.161071428571</v>
      </c>
      <c r="EK777">
        <v>1465.5375</v>
      </c>
      <c r="EL777">
        <v>1.583780357142857</v>
      </c>
      <c r="EM777">
        <v>1444.005357142857</v>
      </c>
      <c r="EN777">
        <v>14.69099642857143</v>
      </c>
      <c r="EO777">
        <v>1.465467142857143</v>
      </c>
      <c r="EP777">
        <v>1.322855</v>
      </c>
      <c r="EQ777">
        <v>12.61254285714286</v>
      </c>
      <c r="ER777">
        <v>11.06105</v>
      </c>
      <c r="ES777">
        <v>1200.003928571429</v>
      </c>
      <c r="ET777">
        <v>0.9669927142857142</v>
      </c>
      <c r="EU777">
        <v>0.03300691785714285</v>
      </c>
      <c r="EV777">
        <v>0</v>
      </c>
      <c r="EW777">
        <v>1346.329285714286</v>
      </c>
      <c r="EX777">
        <v>5.000560000000001</v>
      </c>
      <c r="EY777">
        <v>16092.81785714286</v>
      </c>
      <c r="EZ777">
        <v>10316.82857142857</v>
      </c>
      <c r="FA777">
        <v>37.19375</v>
      </c>
      <c r="FB777">
        <v>39.43699999999999</v>
      </c>
      <c r="FC777">
        <v>37.937</v>
      </c>
      <c r="FD777">
        <v>38.49775</v>
      </c>
      <c r="FE777">
        <v>38.25</v>
      </c>
      <c r="FF777">
        <v>1155.563928571429</v>
      </c>
      <c r="FG777">
        <v>39.44</v>
      </c>
      <c r="FH777">
        <v>0</v>
      </c>
      <c r="FI777">
        <v>1761340144.4</v>
      </c>
      <c r="FJ777">
        <v>0</v>
      </c>
      <c r="FK777">
        <v>1346.3428</v>
      </c>
      <c r="FL777">
        <v>-0.54307692269506</v>
      </c>
      <c r="FM777">
        <v>-13.2230769377012</v>
      </c>
      <c r="FN777">
        <v>16092.728</v>
      </c>
      <c r="FO777">
        <v>15</v>
      </c>
      <c r="FP777">
        <v>0</v>
      </c>
      <c r="FQ777" t="s">
        <v>439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-36.09893170731708</v>
      </c>
      <c r="GD777">
        <v>-0.6518696864111325</v>
      </c>
      <c r="GE777">
        <v>0.09591800725931102</v>
      </c>
      <c r="GF777">
        <v>0</v>
      </c>
      <c r="GG777">
        <v>1346.350588235294</v>
      </c>
      <c r="GH777">
        <v>-0.3034377398913221</v>
      </c>
      <c r="GI777">
        <v>0.2111305865275587</v>
      </c>
      <c r="GJ777">
        <v>1</v>
      </c>
      <c r="GK777">
        <v>1.595426585365854</v>
      </c>
      <c r="GL777">
        <v>-0.2489527526132408</v>
      </c>
      <c r="GM777">
        <v>0.02520379168239457</v>
      </c>
      <c r="GN777">
        <v>0</v>
      </c>
      <c r="GO777">
        <v>1</v>
      </c>
      <c r="GP777">
        <v>3</v>
      </c>
      <c r="GQ777" t="s">
        <v>446</v>
      </c>
      <c r="GR777">
        <v>3.1294</v>
      </c>
      <c r="GS777">
        <v>2.72612</v>
      </c>
      <c r="GT777">
        <v>0.194177</v>
      </c>
      <c r="GU777">
        <v>0.198473</v>
      </c>
      <c r="GV777">
        <v>0.08097360000000001</v>
      </c>
      <c r="GW777">
        <v>0.07577299999999999</v>
      </c>
      <c r="GX777">
        <v>24203.6</v>
      </c>
      <c r="GY777">
        <v>23374.6</v>
      </c>
      <c r="GZ777">
        <v>30579.1</v>
      </c>
      <c r="HA777">
        <v>29418.6</v>
      </c>
      <c r="HB777">
        <v>38783.7</v>
      </c>
      <c r="HC777">
        <v>35785</v>
      </c>
      <c r="HD777">
        <v>46758.8</v>
      </c>
      <c r="HE777">
        <v>43710.3</v>
      </c>
      <c r="HF777">
        <v>1.83005</v>
      </c>
      <c r="HG777">
        <v>1.81732</v>
      </c>
      <c r="HH777">
        <v>0.0547841</v>
      </c>
      <c r="HI777">
        <v>0</v>
      </c>
      <c r="HJ777">
        <v>23.09</v>
      </c>
      <c r="HK777">
        <v>999.9</v>
      </c>
      <c r="HL777">
        <v>31.9</v>
      </c>
      <c r="HM777">
        <v>32.9</v>
      </c>
      <c r="HN777">
        <v>17.7997</v>
      </c>
      <c r="HO777">
        <v>63.3512</v>
      </c>
      <c r="HP777">
        <v>19.2668</v>
      </c>
      <c r="HQ777">
        <v>1</v>
      </c>
      <c r="HR777">
        <v>0.135074</v>
      </c>
      <c r="HS777">
        <v>2.38954</v>
      </c>
      <c r="HT777">
        <v>20.1904</v>
      </c>
      <c r="HU777">
        <v>5.22972</v>
      </c>
      <c r="HV777">
        <v>11.974</v>
      </c>
      <c r="HW777">
        <v>4.9708</v>
      </c>
      <c r="HX777">
        <v>3.2897</v>
      </c>
      <c r="HY777">
        <v>9999</v>
      </c>
      <c r="HZ777">
        <v>9999</v>
      </c>
      <c r="IA777">
        <v>9999</v>
      </c>
      <c r="IB777">
        <v>999.9</v>
      </c>
      <c r="IC777">
        <v>4.97301</v>
      </c>
      <c r="ID777">
        <v>1.8775</v>
      </c>
      <c r="IE777">
        <v>1.87558</v>
      </c>
      <c r="IF777">
        <v>1.87838</v>
      </c>
      <c r="IG777">
        <v>1.87505</v>
      </c>
      <c r="IH777">
        <v>1.87866</v>
      </c>
      <c r="II777">
        <v>1.87576</v>
      </c>
      <c r="IJ777">
        <v>1.87697</v>
      </c>
      <c r="IK777">
        <v>0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1.78</v>
      </c>
      <c r="IY777">
        <v>0.1322</v>
      </c>
      <c r="IZ777">
        <v>-0.1194416370607354</v>
      </c>
      <c r="JA777">
        <v>0.002211305909277446</v>
      </c>
      <c r="JB777">
        <v>-1.416678044876584E-06</v>
      </c>
      <c r="JC777">
        <v>5.589822708492042E-10</v>
      </c>
      <c r="JD777">
        <v>-0.0366444106193515</v>
      </c>
      <c r="JE777">
        <v>-0.003883289402147765</v>
      </c>
      <c r="JF777">
        <v>0.001294046794190009</v>
      </c>
      <c r="JG777">
        <v>-2.515066912705432E-05</v>
      </c>
      <c r="JH777">
        <v>14</v>
      </c>
      <c r="JI777">
        <v>2052</v>
      </c>
      <c r="JJ777">
        <v>1</v>
      </c>
      <c r="JK777">
        <v>21</v>
      </c>
      <c r="JL777">
        <v>29355668.5</v>
      </c>
      <c r="JM777">
        <v>29355668.5</v>
      </c>
      <c r="JN777">
        <v>3.0249</v>
      </c>
      <c r="JO777">
        <v>2.51587</v>
      </c>
      <c r="JP777">
        <v>1.39893</v>
      </c>
      <c r="JQ777">
        <v>2.32544</v>
      </c>
      <c r="JR777">
        <v>1.44897</v>
      </c>
      <c r="JS777">
        <v>2.59033</v>
      </c>
      <c r="JT777">
        <v>38.3301</v>
      </c>
      <c r="JU777">
        <v>23.8949</v>
      </c>
      <c r="JV777">
        <v>18</v>
      </c>
      <c r="JW777">
        <v>481.485</v>
      </c>
      <c r="JX777">
        <v>443.737</v>
      </c>
      <c r="JY777">
        <v>20.1925</v>
      </c>
      <c r="JZ777">
        <v>28.9298</v>
      </c>
      <c r="KA777">
        <v>29.9996</v>
      </c>
      <c r="KB777">
        <v>28.7421</v>
      </c>
      <c r="KC777">
        <v>28.8314</v>
      </c>
      <c r="KD777">
        <v>60.5846</v>
      </c>
      <c r="KE777">
        <v>18.2655</v>
      </c>
      <c r="KF777">
        <v>19.0997</v>
      </c>
      <c r="KG777">
        <v>20.1968</v>
      </c>
      <c r="KH777">
        <v>1489.8</v>
      </c>
      <c r="KI777">
        <v>14.7758</v>
      </c>
      <c r="KJ777">
        <v>101.066</v>
      </c>
      <c r="KK777">
        <v>100.545</v>
      </c>
    </row>
    <row r="778" spans="1:297">
      <c r="A778">
        <v>762</v>
      </c>
      <c r="B778">
        <v>1761340113.5</v>
      </c>
      <c r="C778">
        <v>12072.90000009537</v>
      </c>
      <c r="D778" t="s">
        <v>1974</v>
      </c>
      <c r="E778" t="s">
        <v>1975</v>
      </c>
      <c r="F778">
        <v>5</v>
      </c>
      <c r="G778" t="s">
        <v>1797</v>
      </c>
      <c r="H778" t="s">
        <v>436</v>
      </c>
      <c r="I778">
        <v>1761340106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1498.726147455023</v>
      </c>
      <c r="AK778">
        <v>1472.77206060606</v>
      </c>
      <c r="AL778">
        <v>3.372005161963545</v>
      </c>
      <c r="AM778">
        <v>65.49498969428507</v>
      </c>
      <c r="AN778">
        <f>(AP778 - AO778 + DY778*1E3/(8.314*(EA778+273.15)) * AR778/DX778 * AQ778) * DX778/(100*DL778) * 1000/(1000 - AP778)</f>
        <v>0</v>
      </c>
      <c r="AO778">
        <v>14.71780023626678</v>
      </c>
      <c r="AP778">
        <v>16.28679878787878</v>
      </c>
      <c r="AQ778">
        <v>1.188905089179414E-06</v>
      </c>
      <c r="AR778">
        <v>115.5290524794666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1761340106</v>
      </c>
      <c r="DR778">
        <v>1425.494814814815</v>
      </c>
      <c r="DS778">
        <v>1461.682962962963</v>
      </c>
      <c r="DT778">
        <v>16.28011111111111</v>
      </c>
      <c r="DU778">
        <v>14.70923703703703</v>
      </c>
      <c r="DV778">
        <v>1423.724074074074</v>
      </c>
      <c r="DW778">
        <v>16.14792962962963</v>
      </c>
      <c r="DX778">
        <v>499.9902592592593</v>
      </c>
      <c r="DY778">
        <v>90.04457037037037</v>
      </c>
      <c r="DZ778">
        <v>0.04870401111111112</v>
      </c>
      <c r="EA778">
        <v>23.75786666666667</v>
      </c>
      <c r="EB778">
        <v>23.9933962962963</v>
      </c>
      <c r="EC778">
        <v>999.9000000000001</v>
      </c>
      <c r="ED778">
        <v>0</v>
      </c>
      <c r="EE778">
        <v>0</v>
      </c>
      <c r="EF778">
        <v>9995.022592592592</v>
      </c>
      <c r="EG778">
        <v>0</v>
      </c>
      <c r="EH778">
        <v>1126.361111111111</v>
      </c>
      <c r="EI778">
        <v>-36.18891851851851</v>
      </c>
      <c r="EJ778">
        <v>1449.085925925926</v>
      </c>
      <c r="EK778">
        <v>1483.505555555556</v>
      </c>
      <c r="EL778">
        <v>1.570878518518519</v>
      </c>
      <c r="EM778">
        <v>1461.682962962963</v>
      </c>
      <c r="EN778">
        <v>14.70923703703703</v>
      </c>
      <c r="EO778">
        <v>1.465936296296297</v>
      </c>
      <c r="EP778">
        <v>1.324486666666667</v>
      </c>
      <c r="EQ778">
        <v>12.61742592592592</v>
      </c>
      <c r="ER778">
        <v>11.07962962962963</v>
      </c>
      <c r="ES778">
        <v>1200.007777777778</v>
      </c>
      <c r="ET778">
        <v>0.9669927037037036</v>
      </c>
      <c r="EU778">
        <v>0.03300692962962962</v>
      </c>
      <c r="EV778">
        <v>0</v>
      </c>
      <c r="EW778">
        <v>1346.244444444445</v>
      </c>
      <c r="EX778">
        <v>5.000560000000001</v>
      </c>
      <c r="EY778">
        <v>16091.87037037037</v>
      </c>
      <c r="EZ778">
        <v>10316.85925925926</v>
      </c>
      <c r="FA778">
        <v>37.187</v>
      </c>
      <c r="FB778">
        <v>39.43699999999999</v>
      </c>
      <c r="FC778">
        <v>37.937</v>
      </c>
      <c r="FD778">
        <v>38.493</v>
      </c>
      <c r="FE778">
        <v>38.25</v>
      </c>
      <c r="FF778">
        <v>1155.567777777778</v>
      </c>
      <c r="FG778">
        <v>39.44</v>
      </c>
      <c r="FH778">
        <v>0</v>
      </c>
      <c r="FI778">
        <v>1761340149.8</v>
      </c>
      <c r="FJ778">
        <v>0</v>
      </c>
      <c r="FK778">
        <v>1346.253076923077</v>
      </c>
      <c r="FL778">
        <v>-1.011282043403748</v>
      </c>
      <c r="FM778">
        <v>-9.856410320363379</v>
      </c>
      <c r="FN778">
        <v>16091.80384615385</v>
      </c>
      <c r="FO778">
        <v>15</v>
      </c>
      <c r="FP778">
        <v>0</v>
      </c>
      <c r="FQ778" t="s">
        <v>439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-36.14529</v>
      </c>
      <c r="GD778">
        <v>-0.4966649155721837</v>
      </c>
      <c r="GE778">
        <v>0.08467267800182032</v>
      </c>
      <c r="GF778">
        <v>1</v>
      </c>
      <c r="GG778">
        <v>1346.294117647059</v>
      </c>
      <c r="GH778">
        <v>-0.9592054968898004</v>
      </c>
      <c r="GI778">
        <v>0.2227649466439711</v>
      </c>
      <c r="GJ778">
        <v>1</v>
      </c>
      <c r="GK778">
        <v>1.5809845</v>
      </c>
      <c r="GL778">
        <v>-0.1576482551594772</v>
      </c>
      <c r="GM778">
        <v>0.01757774657770445</v>
      </c>
      <c r="GN778">
        <v>0</v>
      </c>
      <c r="GO778">
        <v>2</v>
      </c>
      <c r="GP778">
        <v>3</v>
      </c>
      <c r="GQ778" t="s">
        <v>440</v>
      </c>
      <c r="GR778">
        <v>3.12932</v>
      </c>
      <c r="GS778">
        <v>2.72687</v>
      </c>
      <c r="GT778">
        <v>0.195518</v>
      </c>
      <c r="GU778">
        <v>0.199816</v>
      </c>
      <c r="GV778">
        <v>0.08098229999999999</v>
      </c>
      <c r="GW778">
        <v>0.07577</v>
      </c>
      <c r="GX778">
        <v>24163.4</v>
      </c>
      <c r="GY778">
        <v>23335.4</v>
      </c>
      <c r="GZ778">
        <v>30579.1</v>
      </c>
      <c r="HA778">
        <v>29418.6</v>
      </c>
      <c r="HB778">
        <v>38783.7</v>
      </c>
      <c r="HC778">
        <v>35785.5</v>
      </c>
      <c r="HD778">
        <v>46759.1</v>
      </c>
      <c r="HE778">
        <v>43710.7</v>
      </c>
      <c r="HF778">
        <v>1.83002</v>
      </c>
      <c r="HG778">
        <v>1.81763</v>
      </c>
      <c r="HH778">
        <v>0.0550076</v>
      </c>
      <c r="HI778">
        <v>0</v>
      </c>
      <c r="HJ778">
        <v>23.0885</v>
      </c>
      <c r="HK778">
        <v>999.9</v>
      </c>
      <c r="HL778">
        <v>31.9</v>
      </c>
      <c r="HM778">
        <v>32.9</v>
      </c>
      <c r="HN778">
        <v>17.7997</v>
      </c>
      <c r="HO778">
        <v>63.0912</v>
      </c>
      <c r="HP778">
        <v>19.1907</v>
      </c>
      <c r="HQ778">
        <v>1</v>
      </c>
      <c r="HR778">
        <v>0.134616</v>
      </c>
      <c r="HS778">
        <v>2.38333</v>
      </c>
      <c r="HT778">
        <v>20.1906</v>
      </c>
      <c r="HU778">
        <v>5.23032</v>
      </c>
      <c r="HV778">
        <v>11.974</v>
      </c>
      <c r="HW778">
        <v>4.9712</v>
      </c>
      <c r="HX778">
        <v>3.28998</v>
      </c>
      <c r="HY778">
        <v>9999</v>
      </c>
      <c r="HZ778">
        <v>9999</v>
      </c>
      <c r="IA778">
        <v>9999</v>
      </c>
      <c r="IB778">
        <v>999.9</v>
      </c>
      <c r="IC778">
        <v>4.97297</v>
      </c>
      <c r="ID778">
        <v>1.87745</v>
      </c>
      <c r="IE778">
        <v>1.87555</v>
      </c>
      <c r="IF778">
        <v>1.87836</v>
      </c>
      <c r="IG778">
        <v>1.87502</v>
      </c>
      <c r="IH778">
        <v>1.87865</v>
      </c>
      <c r="II778">
        <v>1.87575</v>
      </c>
      <c r="IJ778">
        <v>1.87694</v>
      </c>
      <c r="IK778">
        <v>0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1.81</v>
      </c>
      <c r="IY778">
        <v>0.1323</v>
      </c>
      <c r="IZ778">
        <v>-0.1194416370607354</v>
      </c>
      <c r="JA778">
        <v>0.002211305909277446</v>
      </c>
      <c r="JB778">
        <v>-1.416678044876584E-06</v>
      </c>
      <c r="JC778">
        <v>5.589822708492042E-10</v>
      </c>
      <c r="JD778">
        <v>-0.0366444106193515</v>
      </c>
      <c r="JE778">
        <v>-0.003883289402147765</v>
      </c>
      <c r="JF778">
        <v>0.001294046794190009</v>
      </c>
      <c r="JG778">
        <v>-2.515066912705432E-05</v>
      </c>
      <c r="JH778">
        <v>14</v>
      </c>
      <c r="JI778">
        <v>2052</v>
      </c>
      <c r="JJ778">
        <v>1</v>
      </c>
      <c r="JK778">
        <v>21</v>
      </c>
      <c r="JL778">
        <v>29355668.6</v>
      </c>
      <c r="JM778">
        <v>29355668.6</v>
      </c>
      <c r="JN778">
        <v>3.05054</v>
      </c>
      <c r="JO778">
        <v>2.51953</v>
      </c>
      <c r="JP778">
        <v>1.39893</v>
      </c>
      <c r="JQ778">
        <v>2.32544</v>
      </c>
      <c r="JR778">
        <v>1.44897</v>
      </c>
      <c r="JS778">
        <v>2.59766</v>
      </c>
      <c r="JT778">
        <v>38.3301</v>
      </c>
      <c r="JU778">
        <v>23.9036</v>
      </c>
      <c r="JV778">
        <v>18</v>
      </c>
      <c r="JW778">
        <v>481.443</v>
      </c>
      <c r="JX778">
        <v>443.892</v>
      </c>
      <c r="JY778">
        <v>20.1992</v>
      </c>
      <c r="JZ778">
        <v>28.9249</v>
      </c>
      <c r="KA778">
        <v>29.9996</v>
      </c>
      <c r="KB778">
        <v>28.7378</v>
      </c>
      <c r="KC778">
        <v>28.8271</v>
      </c>
      <c r="KD778">
        <v>61.0869</v>
      </c>
      <c r="KE778">
        <v>18.2655</v>
      </c>
      <c r="KF778">
        <v>19.0997</v>
      </c>
      <c r="KG778">
        <v>20.2014</v>
      </c>
      <c r="KH778">
        <v>1503.16</v>
      </c>
      <c r="KI778">
        <v>14.7863</v>
      </c>
      <c r="KJ778">
        <v>101.067</v>
      </c>
      <c r="KK778">
        <v>100.545</v>
      </c>
    </row>
    <row r="779" spans="1:297">
      <c r="A779">
        <v>763</v>
      </c>
      <c r="B779">
        <v>1761340118.5</v>
      </c>
      <c r="C779">
        <v>12077.90000009537</v>
      </c>
      <c r="D779" t="s">
        <v>1976</v>
      </c>
      <c r="E779" t="s">
        <v>1977</v>
      </c>
      <c r="F779">
        <v>5</v>
      </c>
      <c r="G779" t="s">
        <v>1797</v>
      </c>
      <c r="H779" t="s">
        <v>436</v>
      </c>
      <c r="I779">
        <v>1761340110.714286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1515.776156816297</v>
      </c>
      <c r="AK779">
        <v>1489.831151515152</v>
      </c>
      <c r="AL779">
        <v>3.403539460971952</v>
      </c>
      <c r="AM779">
        <v>65.49498969428507</v>
      </c>
      <c r="AN779">
        <f>(AP779 - AO779 + DY779*1E3/(8.314*(EA779+273.15)) * AR779/DX779 * AQ779) * DX779/(100*DL779) * 1000/(1000 - AP779)</f>
        <v>0</v>
      </c>
      <c r="AO779">
        <v>14.71755160093445</v>
      </c>
      <c r="AP779">
        <v>16.28492181818181</v>
      </c>
      <c r="AQ779">
        <v>-1.455118261989209E-07</v>
      </c>
      <c r="AR779">
        <v>115.5290524794666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1761340110.714286</v>
      </c>
      <c r="DR779">
        <v>1441.219285714285</v>
      </c>
      <c r="DS779">
        <v>1477.418571428572</v>
      </c>
      <c r="DT779">
        <v>16.28465</v>
      </c>
      <c r="DU779">
        <v>14.71692142857143</v>
      </c>
      <c r="DV779">
        <v>1439.422857142857</v>
      </c>
      <c r="DW779">
        <v>16.15238571428571</v>
      </c>
      <c r="DX779">
        <v>500.0415357142857</v>
      </c>
      <c r="DY779">
        <v>90.04380357142857</v>
      </c>
      <c r="DZ779">
        <v>0.04881938928571429</v>
      </c>
      <c r="EA779">
        <v>23.75726428571429</v>
      </c>
      <c r="EB779">
        <v>23.99235357142857</v>
      </c>
      <c r="EC779">
        <v>999.9000000000002</v>
      </c>
      <c r="ED779">
        <v>0</v>
      </c>
      <c r="EE779">
        <v>0</v>
      </c>
      <c r="EF779">
        <v>9990.599642857143</v>
      </c>
      <c r="EG779">
        <v>0</v>
      </c>
      <c r="EH779">
        <v>1126.375</v>
      </c>
      <c r="EI779">
        <v>-36.19985357142857</v>
      </c>
      <c r="EJ779">
        <v>1465.077142857143</v>
      </c>
      <c r="EK779">
        <v>1499.486428571428</v>
      </c>
      <c r="EL779">
        <v>1.567742857142857</v>
      </c>
      <c r="EM779">
        <v>1477.418571428572</v>
      </c>
      <c r="EN779">
        <v>14.71692142857143</v>
      </c>
      <c r="EO779">
        <v>1.466333214285714</v>
      </c>
      <c r="EP779">
        <v>1.325167142857143</v>
      </c>
      <c r="EQ779">
        <v>12.62155714285714</v>
      </c>
      <c r="ER779">
        <v>11.08736785714286</v>
      </c>
      <c r="ES779">
        <v>1200.012142857143</v>
      </c>
      <c r="ET779">
        <v>0.9669927142857142</v>
      </c>
      <c r="EU779">
        <v>0.03300690357142857</v>
      </c>
      <c r="EV779">
        <v>0</v>
      </c>
      <c r="EW779">
        <v>1346.223571428571</v>
      </c>
      <c r="EX779">
        <v>5.000560000000001</v>
      </c>
      <c r="EY779">
        <v>16090.85</v>
      </c>
      <c r="EZ779">
        <v>10316.88928571428</v>
      </c>
      <c r="FA779">
        <v>37.187</v>
      </c>
      <c r="FB779">
        <v>39.43699999999999</v>
      </c>
      <c r="FC779">
        <v>37.937</v>
      </c>
      <c r="FD779">
        <v>38.48200000000001</v>
      </c>
      <c r="FE779">
        <v>38.25</v>
      </c>
      <c r="FF779">
        <v>1155.572142857143</v>
      </c>
      <c r="FG779">
        <v>39.44</v>
      </c>
      <c r="FH779">
        <v>0</v>
      </c>
      <c r="FI779">
        <v>1761340154.6</v>
      </c>
      <c r="FJ779">
        <v>0</v>
      </c>
      <c r="FK779">
        <v>1346.217692307692</v>
      </c>
      <c r="FL779">
        <v>-1.56102562920622</v>
      </c>
      <c r="FM779">
        <v>-12.85470089817463</v>
      </c>
      <c r="FN779">
        <v>16090.8</v>
      </c>
      <c r="FO779">
        <v>15</v>
      </c>
      <c r="FP779">
        <v>0</v>
      </c>
      <c r="FQ779" t="s">
        <v>439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-36.20030731707318</v>
      </c>
      <c r="GD779">
        <v>-0.300313588850191</v>
      </c>
      <c r="GE779">
        <v>0.07123311914786233</v>
      </c>
      <c r="GF779">
        <v>1</v>
      </c>
      <c r="GG779">
        <v>1346.222352941176</v>
      </c>
      <c r="GH779">
        <v>-0.8088617207379599</v>
      </c>
      <c r="GI779">
        <v>0.2285897792930238</v>
      </c>
      <c r="GJ779">
        <v>1</v>
      </c>
      <c r="GK779">
        <v>1.571628780487805</v>
      </c>
      <c r="GL779">
        <v>-0.05163261324041891</v>
      </c>
      <c r="GM779">
        <v>0.009662162105945577</v>
      </c>
      <c r="GN779">
        <v>1</v>
      </c>
      <c r="GO779">
        <v>3</v>
      </c>
      <c r="GP779">
        <v>3</v>
      </c>
      <c r="GQ779" t="s">
        <v>628</v>
      </c>
      <c r="GR779">
        <v>3.12927</v>
      </c>
      <c r="GS779">
        <v>2.7263</v>
      </c>
      <c r="GT779">
        <v>0.196863</v>
      </c>
      <c r="GU779">
        <v>0.201154</v>
      </c>
      <c r="GV779">
        <v>0.0809724</v>
      </c>
      <c r="GW779">
        <v>0.07578169999999999</v>
      </c>
      <c r="GX779">
        <v>24123.4</v>
      </c>
      <c r="GY779">
        <v>23297.1</v>
      </c>
      <c r="GZ779">
        <v>30579.7</v>
      </c>
      <c r="HA779">
        <v>29419.5</v>
      </c>
      <c r="HB779">
        <v>38784.8</v>
      </c>
      <c r="HC779">
        <v>35786.1</v>
      </c>
      <c r="HD779">
        <v>46759.8</v>
      </c>
      <c r="HE779">
        <v>43711.9</v>
      </c>
      <c r="HF779">
        <v>1.82997</v>
      </c>
      <c r="HG779">
        <v>1.81782</v>
      </c>
      <c r="HH779">
        <v>0.0547618</v>
      </c>
      <c r="HI779">
        <v>0</v>
      </c>
      <c r="HJ779">
        <v>23.0871</v>
      </c>
      <c r="HK779">
        <v>999.9</v>
      </c>
      <c r="HL779">
        <v>31.9</v>
      </c>
      <c r="HM779">
        <v>32.9</v>
      </c>
      <c r="HN779">
        <v>17.7983</v>
      </c>
      <c r="HO779">
        <v>63.5812</v>
      </c>
      <c r="HP779">
        <v>19.1707</v>
      </c>
      <c r="HQ779">
        <v>1</v>
      </c>
      <c r="HR779">
        <v>0.134225</v>
      </c>
      <c r="HS779">
        <v>2.37995</v>
      </c>
      <c r="HT779">
        <v>20.1904</v>
      </c>
      <c r="HU779">
        <v>5.22912</v>
      </c>
      <c r="HV779">
        <v>11.974</v>
      </c>
      <c r="HW779">
        <v>4.971</v>
      </c>
      <c r="HX779">
        <v>3.28968</v>
      </c>
      <c r="HY779">
        <v>9999</v>
      </c>
      <c r="HZ779">
        <v>9999</v>
      </c>
      <c r="IA779">
        <v>9999</v>
      </c>
      <c r="IB779">
        <v>999.9</v>
      </c>
      <c r="IC779">
        <v>4.97297</v>
      </c>
      <c r="ID779">
        <v>1.87745</v>
      </c>
      <c r="IE779">
        <v>1.87554</v>
      </c>
      <c r="IF779">
        <v>1.87838</v>
      </c>
      <c r="IG779">
        <v>1.87502</v>
      </c>
      <c r="IH779">
        <v>1.87864</v>
      </c>
      <c r="II779">
        <v>1.87576</v>
      </c>
      <c r="IJ779">
        <v>1.87694</v>
      </c>
      <c r="IK779">
        <v>0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1.83</v>
      </c>
      <c r="IY779">
        <v>0.1323</v>
      </c>
      <c r="IZ779">
        <v>-0.1194416370607354</v>
      </c>
      <c r="JA779">
        <v>0.002211305909277446</v>
      </c>
      <c r="JB779">
        <v>-1.416678044876584E-06</v>
      </c>
      <c r="JC779">
        <v>5.589822708492042E-10</v>
      </c>
      <c r="JD779">
        <v>-0.0366444106193515</v>
      </c>
      <c r="JE779">
        <v>-0.003883289402147765</v>
      </c>
      <c r="JF779">
        <v>0.001294046794190009</v>
      </c>
      <c r="JG779">
        <v>-2.515066912705432E-05</v>
      </c>
      <c r="JH779">
        <v>14</v>
      </c>
      <c r="JI779">
        <v>2052</v>
      </c>
      <c r="JJ779">
        <v>1</v>
      </c>
      <c r="JK779">
        <v>21</v>
      </c>
      <c r="JL779">
        <v>29355668.6</v>
      </c>
      <c r="JM779">
        <v>29355668.6</v>
      </c>
      <c r="JN779">
        <v>3.07861</v>
      </c>
      <c r="JO779">
        <v>2.51465</v>
      </c>
      <c r="JP779">
        <v>1.39893</v>
      </c>
      <c r="JQ779">
        <v>2.32544</v>
      </c>
      <c r="JR779">
        <v>1.44897</v>
      </c>
      <c r="JS779">
        <v>2.62207</v>
      </c>
      <c r="JT779">
        <v>38.3301</v>
      </c>
      <c r="JU779">
        <v>23.8949</v>
      </c>
      <c r="JV779">
        <v>18</v>
      </c>
      <c r="JW779">
        <v>481.384</v>
      </c>
      <c r="JX779">
        <v>443.985</v>
      </c>
      <c r="JY779">
        <v>20.2048</v>
      </c>
      <c r="JZ779">
        <v>28.9199</v>
      </c>
      <c r="KA779">
        <v>29.9996</v>
      </c>
      <c r="KB779">
        <v>28.7329</v>
      </c>
      <c r="KC779">
        <v>28.8228</v>
      </c>
      <c r="KD779">
        <v>61.6578</v>
      </c>
      <c r="KE779">
        <v>17.9922</v>
      </c>
      <c r="KF779">
        <v>19.0997</v>
      </c>
      <c r="KG779">
        <v>20.2062</v>
      </c>
      <c r="KH779">
        <v>1523.3</v>
      </c>
      <c r="KI779">
        <v>14.7993</v>
      </c>
      <c r="KJ779">
        <v>101.069</v>
      </c>
      <c r="KK779">
        <v>100.548</v>
      </c>
    </row>
    <row r="780" spans="1:297">
      <c r="A780">
        <v>764</v>
      </c>
      <c r="B780">
        <v>1761340123.5</v>
      </c>
      <c r="C780">
        <v>12082.90000009537</v>
      </c>
      <c r="D780" t="s">
        <v>1978</v>
      </c>
      <c r="E780" t="s">
        <v>1979</v>
      </c>
      <c r="F780">
        <v>5</v>
      </c>
      <c r="G780" t="s">
        <v>1797</v>
      </c>
      <c r="H780" t="s">
        <v>436</v>
      </c>
      <c r="I780">
        <v>1761340116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1532.940524856383</v>
      </c>
      <c r="AK780">
        <v>1506.819454545455</v>
      </c>
      <c r="AL780">
        <v>3.399671495041716</v>
      </c>
      <c r="AM780">
        <v>65.49498969428507</v>
      </c>
      <c r="AN780">
        <f>(AP780 - AO780 + DY780*1E3/(8.314*(EA780+273.15)) * AR780/DX780 * AQ780) * DX780/(100*DL780) * 1000/(1000 - AP780)</f>
        <v>0</v>
      </c>
      <c r="AO780">
        <v>14.7319174880473</v>
      </c>
      <c r="AP780">
        <v>16.28347818181819</v>
      </c>
      <c r="AQ780">
        <v>-1.279574048863603E-06</v>
      </c>
      <c r="AR780">
        <v>115.5290524794666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1761340116</v>
      </c>
      <c r="DR780">
        <v>1458.866296296296</v>
      </c>
      <c r="DS780">
        <v>1495.168888888889</v>
      </c>
      <c r="DT780">
        <v>16.2854</v>
      </c>
      <c r="DU780">
        <v>14.72366666666667</v>
      </c>
      <c r="DV780">
        <v>1457.041851851852</v>
      </c>
      <c r="DW780">
        <v>16.15311851851852</v>
      </c>
      <c r="DX780">
        <v>499.9898148148148</v>
      </c>
      <c r="DY780">
        <v>90.04377777777778</v>
      </c>
      <c r="DZ780">
        <v>0.0489006925925926</v>
      </c>
      <c r="EA780">
        <v>23.75758518518519</v>
      </c>
      <c r="EB780">
        <v>23.99061481481482</v>
      </c>
      <c r="EC780">
        <v>999.9000000000001</v>
      </c>
      <c r="ED780">
        <v>0</v>
      </c>
      <c r="EE780">
        <v>0</v>
      </c>
      <c r="EF780">
        <v>9992.448518518519</v>
      </c>
      <c r="EG780">
        <v>0</v>
      </c>
      <c r="EH780">
        <v>1126.385555555556</v>
      </c>
      <c r="EI780">
        <v>-36.30186296296296</v>
      </c>
      <c r="EJ780">
        <v>1483.017777777778</v>
      </c>
      <c r="EK780">
        <v>1517.511111111111</v>
      </c>
      <c r="EL780">
        <v>1.561748148148148</v>
      </c>
      <c r="EM780">
        <v>1495.168888888889</v>
      </c>
      <c r="EN780">
        <v>14.72366666666667</v>
      </c>
      <c r="EO780">
        <v>1.46640037037037</v>
      </c>
      <c r="EP780">
        <v>1.325773333333333</v>
      </c>
      <c r="EQ780">
        <v>12.62225185185185</v>
      </c>
      <c r="ER780">
        <v>11.09426296296296</v>
      </c>
      <c r="ES780">
        <v>1200.007037037037</v>
      </c>
      <c r="ET780">
        <v>0.9669924074074074</v>
      </c>
      <c r="EU780">
        <v>0.03300722962962963</v>
      </c>
      <c r="EV780">
        <v>0</v>
      </c>
      <c r="EW780">
        <v>1346.084074074074</v>
      </c>
      <c r="EX780">
        <v>5.000560000000001</v>
      </c>
      <c r="EY780">
        <v>16089.74074074074</v>
      </c>
      <c r="EZ780">
        <v>10316.84074074074</v>
      </c>
      <c r="FA780">
        <v>37.187</v>
      </c>
      <c r="FB780">
        <v>39.43699999999999</v>
      </c>
      <c r="FC780">
        <v>37.937</v>
      </c>
      <c r="FD780">
        <v>38.47666666666666</v>
      </c>
      <c r="FE780">
        <v>38.24066666666667</v>
      </c>
      <c r="FF780">
        <v>1155.564814814815</v>
      </c>
      <c r="FG780">
        <v>39.44</v>
      </c>
      <c r="FH780">
        <v>0</v>
      </c>
      <c r="FI780">
        <v>1761340159.4</v>
      </c>
      <c r="FJ780">
        <v>0</v>
      </c>
      <c r="FK780">
        <v>1346.083846153846</v>
      </c>
      <c r="FL780">
        <v>-0.8553846011860123</v>
      </c>
      <c r="FM780">
        <v>-13.64786329231816</v>
      </c>
      <c r="FN780">
        <v>16089.69230769231</v>
      </c>
      <c r="FO780">
        <v>15</v>
      </c>
      <c r="FP780">
        <v>0</v>
      </c>
      <c r="FQ780" t="s">
        <v>439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-36.23974146341463</v>
      </c>
      <c r="GD780">
        <v>-0.8312634146341796</v>
      </c>
      <c r="GE780">
        <v>0.1068124501184075</v>
      </c>
      <c r="GF780">
        <v>0</v>
      </c>
      <c r="GG780">
        <v>1346.175</v>
      </c>
      <c r="GH780">
        <v>-1.360275015506404</v>
      </c>
      <c r="GI780">
        <v>0.2382935658581898</v>
      </c>
      <c r="GJ780">
        <v>0</v>
      </c>
      <c r="GK780">
        <v>1.564485609756097</v>
      </c>
      <c r="GL780">
        <v>-0.03656299651568203</v>
      </c>
      <c r="GM780">
        <v>0.007443259857826035</v>
      </c>
      <c r="GN780">
        <v>1</v>
      </c>
      <c r="GO780">
        <v>1</v>
      </c>
      <c r="GP780">
        <v>3</v>
      </c>
      <c r="GQ780" t="s">
        <v>446</v>
      </c>
      <c r="GR780">
        <v>3.12933</v>
      </c>
      <c r="GS780">
        <v>2.72679</v>
      </c>
      <c r="GT780">
        <v>0.198206</v>
      </c>
      <c r="GU780">
        <v>0.202503</v>
      </c>
      <c r="GV780">
        <v>0.0809757</v>
      </c>
      <c r="GW780">
        <v>0.0758862</v>
      </c>
      <c r="GX780">
        <v>24082.8</v>
      </c>
      <c r="GY780">
        <v>23257.9</v>
      </c>
      <c r="GZ780">
        <v>30579.4</v>
      </c>
      <c r="HA780">
        <v>29419.6</v>
      </c>
      <c r="HB780">
        <v>38784.3</v>
      </c>
      <c r="HC780">
        <v>35782.4</v>
      </c>
      <c r="HD780">
        <v>46759.2</v>
      </c>
      <c r="HE780">
        <v>43712.3</v>
      </c>
      <c r="HF780">
        <v>1.83005</v>
      </c>
      <c r="HG780">
        <v>1.81772</v>
      </c>
      <c r="HH780">
        <v>0.0551343</v>
      </c>
      <c r="HI780">
        <v>0</v>
      </c>
      <c r="HJ780">
        <v>23.0851</v>
      </c>
      <c r="HK780">
        <v>999.9</v>
      </c>
      <c r="HL780">
        <v>31.9</v>
      </c>
      <c r="HM780">
        <v>32.9</v>
      </c>
      <c r="HN780">
        <v>17.7997</v>
      </c>
      <c r="HO780">
        <v>62.9012</v>
      </c>
      <c r="HP780">
        <v>19.0545</v>
      </c>
      <c r="HQ780">
        <v>1</v>
      </c>
      <c r="HR780">
        <v>0.134004</v>
      </c>
      <c r="HS780">
        <v>2.36717</v>
      </c>
      <c r="HT780">
        <v>20.1909</v>
      </c>
      <c r="HU780">
        <v>5.22957</v>
      </c>
      <c r="HV780">
        <v>11.974</v>
      </c>
      <c r="HW780">
        <v>4.97075</v>
      </c>
      <c r="HX780">
        <v>3.28963</v>
      </c>
      <c r="HY780">
        <v>9999</v>
      </c>
      <c r="HZ780">
        <v>9999</v>
      </c>
      <c r="IA780">
        <v>9999</v>
      </c>
      <c r="IB780">
        <v>999.9</v>
      </c>
      <c r="IC780">
        <v>4.97298</v>
      </c>
      <c r="ID780">
        <v>1.87746</v>
      </c>
      <c r="IE780">
        <v>1.87556</v>
      </c>
      <c r="IF780">
        <v>1.87838</v>
      </c>
      <c r="IG780">
        <v>1.87505</v>
      </c>
      <c r="IH780">
        <v>1.87865</v>
      </c>
      <c r="II780">
        <v>1.87575</v>
      </c>
      <c r="IJ780">
        <v>1.87696</v>
      </c>
      <c r="IK780">
        <v>0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1.87</v>
      </c>
      <c r="IY780">
        <v>0.1322</v>
      </c>
      <c r="IZ780">
        <v>-0.1194416370607354</v>
      </c>
      <c r="JA780">
        <v>0.002211305909277446</v>
      </c>
      <c r="JB780">
        <v>-1.416678044876584E-06</v>
      </c>
      <c r="JC780">
        <v>5.589822708492042E-10</v>
      </c>
      <c r="JD780">
        <v>-0.0366444106193515</v>
      </c>
      <c r="JE780">
        <v>-0.003883289402147765</v>
      </c>
      <c r="JF780">
        <v>0.001294046794190009</v>
      </c>
      <c r="JG780">
        <v>-2.515066912705432E-05</v>
      </c>
      <c r="JH780">
        <v>14</v>
      </c>
      <c r="JI780">
        <v>2052</v>
      </c>
      <c r="JJ780">
        <v>1</v>
      </c>
      <c r="JK780">
        <v>21</v>
      </c>
      <c r="JL780">
        <v>29355668.7</v>
      </c>
      <c r="JM780">
        <v>29355668.7</v>
      </c>
      <c r="JN780">
        <v>3.10303</v>
      </c>
      <c r="JO780">
        <v>2.52075</v>
      </c>
      <c r="JP780">
        <v>1.39893</v>
      </c>
      <c r="JQ780">
        <v>2.32544</v>
      </c>
      <c r="JR780">
        <v>1.44897</v>
      </c>
      <c r="JS780">
        <v>2.61108</v>
      </c>
      <c r="JT780">
        <v>38.3301</v>
      </c>
      <c r="JU780">
        <v>23.9036</v>
      </c>
      <c r="JV780">
        <v>18</v>
      </c>
      <c r="JW780">
        <v>481.393</v>
      </c>
      <c r="JX780">
        <v>443.886</v>
      </c>
      <c r="JY780">
        <v>20.2113</v>
      </c>
      <c r="JZ780">
        <v>28.915</v>
      </c>
      <c r="KA780">
        <v>29.9998</v>
      </c>
      <c r="KB780">
        <v>28.728</v>
      </c>
      <c r="KC780">
        <v>28.8179</v>
      </c>
      <c r="KD780">
        <v>62.1582</v>
      </c>
      <c r="KE780">
        <v>17.9922</v>
      </c>
      <c r="KF780">
        <v>19.0997</v>
      </c>
      <c r="KG780">
        <v>20.2134</v>
      </c>
      <c r="KH780">
        <v>1536.92</v>
      </c>
      <c r="KI780">
        <v>14.8097</v>
      </c>
      <c r="KJ780">
        <v>101.068</v>
      </c>
      <c r="KK780">
        <v>100.549</v>
      </c>
    </row>
    <row r="781" spans="1:297">
      <c r="A781">
        <v>765</v>
      </c>
      <c r="B781">
        <v>1761340128.5</v>
      </c>
      <c r="C781">
        <v>12087.90000009537</v>
      </c>
      <c r="D781" t="s">
        <v>1980</v>
      </c>
      <c r="E781" t="s">
        <v>1981</v>
      </c>
      <c r="F781">
        <v>5</v>
      </c>
      <c r="G781" t="s">
        <v>1797</v>
      </c>
      <c r="H781" t="s">
        <v>436</v>
      </c>
      <c r="I781">
        <v>1761340120.714286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1550.043340737362</v>
      </c>
      <c r="AK781">
        <v>1523.916787878788</v>
      </c>
      <c r="AL781">
        <v>3.420377233493855</v>
      </c>
      <c r="AM781">
        <v>65.49498969428507</v>
      </c>
      <c r="AN781">
        <f>(AP781 - AO781 + DY781*1E3/(8.314*(EA781+273.15)) * AR781/DX781 * AQ781) * DX781/(100*DL781) * 1000/(1000 - AP781)</f>
        <v>0</v>
      </c>
      <c r="AO781">
        <v>14.74874411009202</v>
      </c>
      <c r="AP781">
        <v>16.28629757575758</v>
      </c>
      <c r="AQ781">
        <v>1.013355256951287E-06</v>
      </c>
      <c r="AR781">
        <v>115.5290524794666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1761340120.714286</v>
      </c>
      <c r="DR781">
        <v>1474.653214285714</v>
      </c>
      <c r="DS781">
        <v>1510.990714285714</v>
      </c>
      <c r="DT781">
        <v>16.285175</v>
      </c>
      <c r="DU781">
        <v>14.73357142857143</v>
      </c>
      <c r="DV781">
        <v>1472.803928571429</v>
      </c>
      <c r="DW781">
        <v>16.15289642857143</v>
      </c>
      <c r="DX781">
        <v>500.0405714285715</v>
      </c>
      <c r="DY781">
        <v>90.04362142857143</v>
      </c>
      <c r="DZ781">
        <v>0.04874296785714285</v>
      </c>
      <c r="EA781">
        <v>23.75645357142857</v>
      </c>
      <c r="EB781">
        <v>23.98984642857143</v>
      </c>
      <c r="EC781">
        <v>999.9000000000002</v>
      </c>
      <c r="ED781">
        <v>0</v>
      </c>
      <c r="EE781">
        <v>0</v>
      </c>
      <c r="EF781">
        <v>10001.3125</v>
      </c>
      <c r="EG781">
        <v>0</v>
      </c>
      <c r="EH781">
        <v>1126.391785714286</v>
      </c>
      <c r="EI781">
        <v>-36.33653214285714</v>
      </c>
      <c r="EJ781">
        <v>1499.066785714286</v>
      </c>
      <c r="EK781">
        <v>1533.585714285714</v>
      </c>
      <c r="EL781">
        <v>1.551607857142857</v>
      </c>
      <c r="EM781">
        <v>1510.990714285714</v>
      </c>
      <c r="EN781">
        <v>14.73357142857143</v>
      </c>
      <c r="EO781">
        <v>1.466377142857143</v>
      </c>
      <c r="EP781">
        <v>1.326663571428571</v>
      </c>
      <c r="EQ781">
        <v>12.62200357142857</v>
      </c>
      <c r="ER781">
        <v>11.10437142857143</v>
      </c>
      <c r="ES781">
        <v>1200.000714285714</v>
      </c>
      <c r="ET781">
        <v>0.9669921428571427</v>
      </c>
      <c r="EU781">
        <v>0.0330075</v>
      </c>
      <c r="EV781">
        <v>0</v>
      </c>
      <c r="EW781">
        <v>1346.020357142857</v>
      </c>
      <c r="EX781">
        <v>5.000560000000001</v>
      </c>
      <c r="EY781">
        <v>16088.525</v>
      </c>
      <c r="EZ781">
        <v>10316.79642857143</v>
      </c>
      <c r="FA781">
        <v>37.187</v>
      </c>
      <c r="FB781">
        <v>39.43699999999999</v>
      </c>
      <c r="FC781">
        <v>37.937</v>
      </c>
      <c r="FD781">
        <v>38.46625</v>
      </c>
      <c r="FE781">
        <v>38.22525</v>
      </c>
      <c r="FF781">
        <v>1155.557142857143</v>
      </c>
      <c r="FG781">
        <v>39.44</v>
      </c>
      <c r="FH781">
        <v>0</v>
      </c>
      <c r="FI781">
        <v>1761340164.8</v>
      </c>
      <c r="FJ781">
        <v>0</v>
      </c>
      <c r="FK781">
        <v>1345.996</v>
      </c>
      <c r="FL781">
        <v>-1.370000001925433</v>
      </c>
      <c r="FM781">
        <v>-17.33846159759069</v>
      </c>
      <c r="FN781">
        <v>16088.136</v>
      </c>
      <c r="FO781">
        <v>15</v>
      </c>
      <c r="FP781">
        <v>0</v>
      </c>
      <c r="FQ781" t="s">
        <v>439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-36.30058048780487</v>
      </c>
      <c r="GD781">
        <v>-0.6221581881534342</v>
      </c>
      <c r="GE781">
        <v>0.1458904002584363</v>
      </c>
      <c r="GF781">
        <v>0</v>
      </c>
      <c r="GG781">
        <v>1346.049411764706</v>
      </c>
      <c r="GH781">
        <v>-0.8611153520071272</v>
      </c>
      <c r="GI781">
        <v>0.1959282758392827</v>
      </c>
      <c r="GJ781">
        <v>1</v>
      </c>
      <c r="GK781">
        <v>1.556107317073171</v>
      </c>
      <c r="GL781">
        <v>-0.1321417421602769</v>
      </c>
      <c r="GM781">
        <v>0.01448206460560537</v>
      </c>
      <c r="GN781">
        <v>0</v>
      </c>
      <c r="GO781">
        <v>1</v>
      </c>
      <c r="GP781">
        <v>3</v>
      </c>
      <c r="GQ781" t="s">
        <v>446</v>
      </c>
      <c r="GR781">
        <v>3.12918</v>
      </c>
      <c r="GS781">
        <v>2.72637</v>
      </c>
      <c r="GT781">
        <v>0.199528</v>
      </c>
      <c r="GU781">
        <v>0.203772</v>
      </c>
      <c r="GV781">
        <v>0.08098030000000001</v>
      </c>
      <c r="GW781">
        <v>0.0758968</v>
      </c>
      <c r="GX781">
        <v>24043.7</v>
      </c>
      <c r="GY781">
        <v>23220.6</v>
      </c>
      <c r="GZ781">
        <v>30580.2</v>
      </c>
      <c r="HA781">
        <v>29419.3</v>
      </c>
      <c r="HB781">
        <v>38785.2</v>
      </c>
      <c r="HC781">
        <v>35781.6</v>
      </c>
      <c r="HD781">
        <v>46760.5</v>
      </c>
      <c r="HE781">
        <v>43711.7</v>
      </c>
      <c r="HF781">
        <v>1.82965</v>
      </c>
      <c r="HG781">
        <v>1.81828</v>
      </c>
      <c r="HH781">
        <v>0.0553504</v>
      </c>
      <c r="HI781">
        <v>0</v>
      </c>
      <c r="HJ781">
        <v>23.0832</v>
      </c>
      <c r="HK781">
        <v>999.9</v>
      </c>
      <c r="HL781">
        <v>31.9</v>
      </c>
      <c r="HM781">
        <v>32.9</v>
      </c>
      <c r="HN781">
        <v>17.7983</v>
      </c>
      <c r="HO781">
        <v>63.3312</v>
      </c>
      <c r="HP781">
        <v>18.9984</v>
      </c>
      <c r="HQ781">
        <v>1</v>
      </c>
      <c r="HR781">
        <v>0.13341</v>
      </c>
      <c r="HS781">
        <v>2.35674</v>
      </c>
      <c r="HT781">
        <v>20.1908</v>
      </c>
      <c r="HU781">
        <v>5.22852</v>
      </c>
      <c r="HV781">
        <v>11.974</v>
      </c>
      <c r="HW781">
        <v>4.9704</v>
      </c>
      <c r="HX781">
        <v>3.2895</v>
      </c>
      <c r="HY781">
        <v>9999</v>
      </c>
      <c r="HZ781">
        <v>9999</v>
      </c>
      <c r="IA781">
        <v>9999</v>
      </c>
      <c r="IB781">
        <v>999.9</v>
      </c>
      <c r="IC781">
        <v>4.97299</v>
      </c>
      <c r="ID781">
        <v>1.87754</v>
      </c>
      <c r="IE781">
        <v>1.87561</v>
      </c>
      <c r="IF781">
        <v>1.87845</v>
      </c>
      <c r="IG781">
        <v>1.87512</v>
      </c>
      <c r="IH781">
        <v>1.87866</v>
      </c>
      <c r="II781">
        <v>1.87576</v>
      </c>
      <c r="IJ781">
        <v>1.87697</v>
      </c>
      <c r="IK781">
        <v>0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1.89</v>
      </c>
      <c r="IY781">
        <v>0.1323</v>
      </c>
      <c r="IZ781">
        <v>-0.1194416370607354</v>
      </c>
      <c r="JA781">
        <v>0.002211305909277446</v>
      </c>
      <c r="JB781">
        <v>-1.416678044876584E-06</v>
      </c>
      <c r="JC781">
        <v>5.589822708492042E-10</v>
      </c>
      <c r="JD781">
        <v>-0.0366444106193515</v>
      </c>
      <c r="JE781">
        <v>-0.003883289402147765</v>
      </c>
      <c r="JF781">
        <v>0.001294046794190009</v>
      </c>
      <c r="JG781">
        <v>-2.515066912705432E-05</v>
      </c>
      <c r="JH781">
        <v>14</v>
      </c>
      <c r="JI781">
        <v>2052</v>
      </c>
      <c r="JJ781">
        <v>1</v>
      </c>
      <c r="JK781">
        <v>21</v>
      </c>
      <c r="JL781">
        <v>29355668.8</v>
      </c>
      <c r="JM781">
        <v>29355668.8</v>
      </c>
      <c r="JN781">
        <v>3.13232</v>
      </c>
      <c r="JO781">
        <v>2.52441</v>
      </c>
      <c r="JP781">
        <v>1.39893</v>
      </c>
      <c r="JQ781">
        <v>2.32544</v>
      </c>
      <c r="JR781">
        <v>1.44897</v>
      </c>
      <c r="JS781">
        <v>2.61475</v>
      </c>
      <c r="JT781">
        <v>38.3301</v>
      </c>
      <c r="JU781">
        <v>23.8949</v>
      </c>
      <c r="JV781">
        <v>18</v>
      </c>
      <c r="JW781">
        <v>481.148</v>
      </c>
      <c r="JX781">
        <v>444.198</v>
      </c>
      <c r="JY781">
        <v>20.2185</v>
      </c>
      <c r="JZ781">
        <v>28.9094</v>
      </c>
      <c r="KA781">
        <v>29.9997</v>
      </c>
      <c r="KB781">
        <v>28.7241</v>
      </c>
      <c r="KC781">
        <v>28.8136</v>
      </c>
      <c r="KD781">
        <v>62.7296</v>
      </c>
      <c r="KE781">
        <v>17.9922</v>
      </c>
      <c r="KF781">
        <v>19.0997</v>
      </c>
      <c r="KG781">
        <v>20.2208</v>
      </c>
      <c r="KH781">
        <v>1556.97</v>
      </c>
      <c r="KI781">
        <v>14.8197</v>
      </c>
      <c r="KJ781">
        <v>101.07</v>
      </c>
      <c r="KK781">
        <v>100.548</v>
      </c>
    </row>
    <row r="782" spans="1:297">
      <c r="A782">
        <v>766</v>
      </c>
      <c r="B782">
        <v>1761340133.5</v>
      </c>
      <c r="C782">
        <v>12092.90000009537</v>
      </c>
      <c r="D782" t="s">
        <v>1982</v>
      </c>
      <c r="E782" t="s">
        <v>1983</v>
      </c>
      <c r="F782">
        <v>5</v>
      </c>
      <c r="G782" t="s">
        <v>1797</v>
      </c>
      <c r="H782" t="s">
        <v>436</v>
      </c>
      <c r="I782">
        <v>1761340126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1566.576819156265</v>
      </c>
      <c r="AK782">
        <v>1540.661333333333</v>
      </c>
      <c r="AL782">
        <v>3.359824176965576</v>
      </c>
      <c r="AM782">
        <v>65.49498969428507</v>
      </c>
      <c r="AN782">
        <f>(AP782 - AO782 + DY782*1E3/(8.314*(EA782+273.15)) * AR782/DX782 * AQ782) * DX782/(100*DL782) * 1000/(1000 - AP782)</f>
        <v>0</v>
      </c>
      <c r="AO782">
        <v>14.74980550111095</v>
      </c>
      <c r="AP782">
        <v>16.28444606060606</v>
      </c>
      <c r="AQ782">
        <v>-4.55179573381658E-07</v>
      </c>
      <c r="AR782">
        <v>115.5290524794666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1761340126</v>
      </c>
      <c r="DR782">
        <v>1492.302222222222</v>
      </c>
      <c r="DS782">
        <v>1528.666666666666</v>
      </c>
      <c r="DT782">
        <v>16.28462962962963</v>
      </c>
      <c r="DU782">
        <v>14.74510740740741</v>
      </c>
      <c r="DV782">
        <v>1490.422962962963</v>
      </c>
      <c r="DW782">
        <v>16.15235925925926</v>
      </c>
      <c r="DX782">
        <v>499.9830740740741</v>
      </c>
      <c r="DY782">
        <v>90.04338518518519</v>
      </c>
      <c r="DZ782">
        <v>0.04872654444444444</v>
      </c>
      <c r="EA782">
        <v>23.75563703703703</v>
      </c>
      <c r="EB782">
        <v>23.99106666666667</v>
      </c>
      <c r="EC782">
        <v>999.9000000000001</v>
      </c>
      <c r="ED782">
        <v>0</v>
      </c>
      <c r="EE782">
        <v>0</v>
      </c>
      <c r="EF782">
        <v>10002.28740740741</v>
      </c>
      <c r="EG782">
        <v>0</v>
      </c>
      <c r="EH782">
        <v>1126.4</v>
      </c>
      <c r="EI782">
        <v>-36.3638925925926</v>
      </c>
      <c r="EJ782">
        <v>1517.007407407407</v>
      </c>
      <c r="EK782">
        <v>1551.545185185185</v>
      </c>
      <c r="EL782">
        <v>1.539510740740741</v>
      </c>
      <c r="EM782">
        <v>1528.666666666666</v>
      </c>
      <c r="EN782">
        <v>14.74510740740741</v>
      </c>
      <c r="EO782">
        <v>1.466322592592593</v>
      </c>
      <c r="EP782">
        <v>1.32769962962963</v>
      </c>
      <c r="EQ782">
        <v>12.62144814814815</v>
      </c>
      <c r="ER782">
        <v>11.11614074074074</v>
      </c>
      <c r="ES782">
        <v>1200.013333333333</v>
      </c>
      <c r="ET782">
        <v>0.9669924074074073</v>
      </c>
      <c r="EU782">
        <v>0.03300721851851852</v>
      </c>
      <c r="EV782">
        <v>0</v>
      </c>
      <c r="EW782">
        <v>1345.902962962963</v>
      </c>
      <c r="EX782">
        <v>5.000560000000001</v>
      </c>
      <c r="EY782">
        <v>16087.61111111111</v>
      </c>
      <c r="EZ782">
        <v>10316.8962962963</v>
      </c>
      <c r="FA782">
        <v>37.187</v>
      </c>
      <c r="FB782">
        <v>39.43699999999999</v>
      </c>
      <c r="FC782">
        <v>37.937</v>
      </c>
      <c r="FD782">
        <v>38.46266666666666</v>
      </c>
      <c r="FE782">
        <v>38.208</v>
      </c>
      <c r="FF782">
        <v>1155.568148148148</v>
      </c>
      <c r="FG782">
        <v>39.44</v>
      </c>
      <c r="FH782">
        <v>0</v>
      </c>
      <c r="FI782">
        <v>1761340169.6</v>
      </c>
      <c r="FJ782">
        <v>0</v>
      </c>
      <c r="FK782">
        <v>1345.8956</v>
      </c>
      <c r="FL782">
        <v>-1.000000012657945</v>
      </c>
      <c r="FM782">
        <v>-12.78461541208612</v>
      </c>
      <c r="FN782">
        <v>16087.3</v>
      </c>
      <c r="FO782">
        <v>15</v>
      </c>
      <c r="FP782">
        <v>0</v>
      </c>
      <c r="FQ782" t="s">
        <v>439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-36.315015</v>
      </c>
      <c r="GD782">
        <v>0.03321500938097528</v>
      </c>
      <c r="GE782">
        <v>0.2024190005286063</v>
      </c>
      <c r="GF782">
        <v>1</v>
      </c>
      <c r="GG782">
        <v>1345.976176470588</v>
      </c>
      <c r="GH782">
        <v>-1.218792972165023</v>
      </c>
      <c r="GI782">
        <v>0.2239618495070118</v>
      </c>
      <c r="GJ782">
        <v>0</v>
      </c>
      <c r="GK782">
        <v>1.548299</v>
      </c>
      <c r="GL782">
        <v>-0.1398384990619167</v>
      </c>
      <c r="GM782">
        <v>0.01465254872027389</v>
      </c>
      <c r="GN782">
        <v>0</v>
      </c>
      <c r="GO782">
        <v>1</v>
      </c>
      <c r="GP782">
        <v>3</v>
      </c>
      <c r="GQ782" t="s">
        <v>446</v>
      </c>
      <c r="GR782">
        <v>3.12928</v>
      </c>
      <c r="GS782">
        <v>2.72677</v>
      </c>
      <c r="GT782">
        <v>0.200829</v>
      </c>
      <c r="GU782">
        <v>0.20513</v>
      </c>
      <c r="GV782">
        <v>0.0809752</v>
      </c>
      <c r="GW782">
        <v>0.0759222</v>
      </c>
      <c r="GX782">
        <v>24004.6</v>
      </c>
      <c r="GY782">
        <v>23180.9</v>
      </c>
      <c r="GZ782">
        <v>30580.2</v>
      </c>
      <c r="HA782">
        <v>29419.2</v>
      </c>
      <c r="HB782">
        <v>38785.6</v>
      </c>
      <c r="HC782">
        <v>35780.6</v>
      </c>
      <c r="HD782">
        <v>46760.6</v>
      </c>
      <c r="HE782">
        <v>43711.5</v>
      </c>
      <c r="HF782">
        <v>1.82987</v>
      </c>
      <c r="HG782">
        <v>1.81842</v>
      </c>
      <c r="HH782">
        <v>0.0551865</v>
      </c>
      <c r="HI782">
        <v>0</v>
      </c>
      <c r="HJ782">
        <v>23.0827</v>
      </c>
      <c r="HK782">
        <v>999.9</v>
      </c>
      <c r="HL782">
        <v>31.9</v>
      </c>
      <c r="HM782">
        <v>32.9</v>
      </c>
      <c r="HN782">
        <v>17.7981</v>
      </c>
      <c r="HO782">
        <v>63.4912</v>
      </c>
      <c r="HP782">
        <v>18.9904</v>
      </c>
      <c r="HQ782">
        <v>1</v>
      </c>
      <c r="HR782">
        <v>0.1331</v>
      </c>
      <c r="HS782">
        <v>2.35351</v>
      </c>
      <c r="HT782">
        <v>20.191</v>
      </c>
      <c r="HU782">
        <v>5.22927</v>
      </c>
      <c r="HV782">
        <v>11.974</v>
      </c>
      <c r="HW782">
        <v>4.97095</v>
      </c>
      <c r="HX782">
        <v>3.28978</v>
      </c>
      <c r="HY782">
        <v>9999</v>
      </c>
      <c r="HZ782">
        <v>9999</v>
      </c>
      <c r="IA782">
        <v>9999</v>
      </c>
      <c r="IB782">
        <v>999.9</v>
      </c>
      <c r="IC782">
        <v>4.973</v>
      </c>
      <c r="ID782">
        <v>1.87745</v>
      </c>
      <c r="IE782">
        <v>1.87553</v>
      </c>
      <c r="IF782">
        <v>1.87836</v>
      </c>
      <c r="IG782">
        <v>1.87503</v>
      </c>
      <c r="IH782">
        <v>1.87862</v>
      </c>
      <c r="II782">
        <v>1.87573</v>
      </c>
      <c r="IJ782">
        <v>1.87692</v>
      </c>
      <c r="IK782">
        <v>0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1.92</v>
      </c>
      <c r="IY782">
        <v>0.1323</v>
      </c>
      <c r="IZ782">
        <v>-0.1194416370607354</v>
      </c>
      <c r="JA782">
        <v>0.002211305909277446</v>
      </c>
      <c r="JB782">
        <v>-1.416678044876584E-06</v>
      </c>
      <c r="JC782">
        <v>5.589822708492042E-10</v>
      </c>
      <c r="JD782">
        <v>-0.0366444106193515</v>
      </c>
      <c r="JE782">
        <v>-0.003883289402147765</v>
      </c>
      <c r="JF782">
        <v>0.001294046794190009</v>
      </c>
      <c r="JG782">
        <v>-2.515066912705432E-05</v>
      </c>
      <c r="JH782">
        <v>14</v>
      </c>
      <c r="JI782">
        <v>2052</v>
      </c>
      <c r="JJ782">
        <v>1</v>
      </c>
      <c r="JK782">
        <v>21</v>
      </c>
      <c r="JL782">
        <v>29355668.9</v>
      </c>
      <c r="JM782">
        <v>29355668.9</v>
      </c>
      <c r="JN782">
        <v>3.15674</v>
      </c>
      <c r="JO782">
        <v>2.53052</v>
      </c>
      <c r="JP782">
        <v>1.39893</v>
      </c>
      <c r="JQ782">
        <v>2.32544</v>
      </c>
      <c r="JR782">
        <v>1.44897</v>
      </c>
      <c r="JS782">
        <v>2.60376</v>
      </c>
      <c r="JT782">
        <v>38.3301</v>
      </c>
      <c r="JU782">
        <v>23.8949</v>
      </c>
      <c r="JV782">
        <v>18</v>
      </c>
      <c r="JW782">
        <v>481.24</v>
      </c>
      <c r="JX782">
        <v>444.255</v>
      </c>
      <c r="JY782">
        <v>20.2262</v>
      </c>
      <c r="JZ782">
        <v>28.9045</v>
      </c>
      <c r="KA782">
        <v>29.9997</v>
      </c>
      <c r="KB782">
        <v>28.7192</v>
      </c>
      <c r="KC782">
        <v>28.8086</v>
      </c>
      <c r="KD782">
        <v>63.2238</v>
      </c>
      <c r="KE782">
        <v>17.7219</v>
      </c>
      <c r="KF782">
        <v>19.0997</v>
      </c>
      <c r="KG782">
        <v>20.2274</v>
      </c>
      <c r="KH782">
        <v>1570.35</v>
      </c>
      <c r="KI782">
        <v>14.8319</v>
      </c>
      <c r="KJ782">
        <v>101.07</v>
      </c>
      <c r="KK782">
        <v>100.547</v>
      </c>
    </row>
    <row r="783" spans="1:297">
      <c r="A783">
        <v>767</v>
      </c>
      <c r="B783">
        <v>1761340138.5</v>
      </c>
      <c r="C783">
        <v>12097.90000009537</v>
      </c>
      <c r="D783" t="s">
        <v>1984</v>
      </c>
      <c r="E783" t="s">
        <v>1985</v>
      </c>
      <c r="F783">
        <v>5</v>
      </c>
      <c r="G783" t="s">
        <v>1797</v>
      </c>
      <c r="H783" t="s">
        <v>436</v>
      </c>
      <c r="I783">
        <v>1761340130.714286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1584.073004390388</v>
      </c>
      <c r="AK783">
        <v>1557.819696969696</v>
      </c>
      <c r="AL783">
        <v>3.421088356301661</v>
      </c>
      <c r="AM783">
        <v>65.49498969428507</v>
      </c>
      <c r="AN783">
        <f>(AP783 - AO783 + DY783*1E3/(8.314*(EA783+273.15)) * AR783/DX783 * AQ783) * DX783/(100*DL783) * 1000/(1000 - AP783)</f>
        <v>0</v>
      </c>
      <c r="AO783">
        <v>14.77724350702537</v>
      </c>
      <c r="AP783">
        <v>16.28569272727272</v>
      </c>
      <c r="AQ783">
        <v>-1.190081951997471E-06</v>
      </c>
      <c r="AR783">
        <v>115.5290524794666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1761340130.714286</v>
      </c>
      <c r="DR783">
        <v>1508.055357142857</v>
      </c>
      <c r="DS783">
        <v>1544.493571428571</v>
      </c>
      <c r="DT783">
        <v>16.28495357142857</v>
      </c>
      <c r="DU783">
        <v>14.76009285714286</v>
      </c>
      <c r="DV783">
        <v>1506.148571428572</v>
      </c>
      <c r="DW783">
        <v>16.15267857142857</v>
      </c>
      <c r="DX783">
        <v>500.0198571428572</v>
      </c>
      <c r="DY783">
        <v>90.0433642857143</v>
      </c>
      <c r="DZ783">
        <v>0.04871841785714286</v>
      </c>
      <c r="EA783">
        <v>23.75639642857142</v>
      </c>
      <c r="EB783">
        <v>23.99243214285714</v>
      </c>
      <c r="EC783">
        <v>999.9000000000002</v>
      </c>
      <c r="ED783">
        <v>0</v>
      </c>
      <c r="EE783">
        <v>0</v>
      </c>
      <c r="EF783">
        <v>10001.04678571428</v>
      </c>
      <c r="EG783">
        <v>0</v>
      </c>
      <c r="EH783">
        <v>1126.418571428572</v>
      </c>
      <c r="EI783">
        <v>-36.43806785714285</v>
      </c>
      <c r="EJ783">
        <v>1533.020714285714</v>
      </c>
      <c r="EK783">
        <v>1567.633214285714</v>
      </c>
      <c r="EL783">
        <v>1.524846785714286</v>
      </c>
      <c r="EM783">
        <v>1544.493571428571</v>
      </c>
      <c r="EN783">
        <v>14.76009285714286</v>
      </c>
      <c r="EO783">
        <v>1.466351071428571</v>
      </c>
      <c r="EP783">
        <v>1.329049642857143</v>
      </c>
      <c r="EQ783">
        <v>12.62174285714286</v>
      </c>
      <c r="ER783">
        <v>11.13143571428571</v>
      </c>
      <c r="ES783">
        <v>1199.991428571428</v>
      </c>
      <c r="ET783">
        <v>0.966991857142857</v>
      </c>
      <c r="EU783">
        <v>0.03300778214285714</v>
      </c>
      <c r="EV783">
        <v>0</v>
      </c>
      <c r="EW783">
        <v>1345.863928571429</v>
      </c>
      <c r="EX783">
        <v>5.000560000000001</v>
      </c>
      <c r="EY783">
        <v>16086.24285714286</v>
      </c>
      <c r="EZ783">
        <v>10316.70714285714</v>
      </c>
      <c r="FA783">
        <v>37.187</v>
      </c>
      <c r="FB783">
        <v>39.42814285714285</v>
      </c>
      <c r="FC783">
        <v>37.937</v>
      </c>
      <c r="FD783">
        <v>38.45049999999999</v>
      </c>
      <c r="FE783">
        <v>38.19599999999999</v>
      </c>
      <c r="FF783">
        <v>1155.547142857143</v>
      </c>
      <c r="FG783">
        <v>39.44</v>
      </c>
      <c r="FH783">
        <v>0</v>
      </c>
      <c r="FI783">
        <v>1761340174.4</v>
      </c>
      <c r="FJ783">
        <v>0</v>
      </c>
      <c r="FK783">
        <v>1345.8576</v>
      </c>
      <c r="FL783">
        <v>-0.3623077061124375</v>
      </c>
      <c r="FM783">
        <v>-15.15384616067142</v>
      </c>
      <c r="FN783">
        <v>16086.032</v>
      </c>
      <c r="FO783">
        <v>15</v>
      </c>
      <c r="FP783">
        <v>0</v>
      </c>
      <c r="FQ783" t="s">
        <v>439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-36.4143525</v>
      </c>
      <c r="GD783">
        <v>-0.8544956848029759</v>
      </c>
      <c r="GE783">
        <v>0.2477813713614279</v>
      </c>
      <c r="GF783">
        <v>0</v>
      </c>
      <c r="GG783">
        <v>1345.910882352941</v>
      </c>
      <c r="GH783">
        <v>-0.9975553921031706</v>
      </c>
      <c r="GI783">
        <v>0.2260058256284593</v>
      </c>
      <c r="GJ783">
        <v>1</v>
      </c>
      <c r="GK783">
        <v>1.53312975</v>
      </c>
      <c r="GL783">
        <v>-0.1634666791744898</v>
      </c>
      <c r="GM783">
        <v>0.0177957501229226</v>
      </c>
      <c r="GN783">
        <v>0</v>
      </c>
      <c r="GO783">
        <v>1</v>
      </c>
      <c r="GP783">
        <v>3</v>
      </c>
      <c r="GQ783" t="s">
        <v>446</v>
      </c>
      <c r="GR783">
        <v>3.12952</v>
      </c>
      <c r="GS783">
        <v>2.72617</v>
      </c>
      <c r="GT783">
        <v>0.202157</v>
      </c>
      <c r="GU783">
        <v>0.20645</v>
      </c>
      <c r="GV783">
        <v>0.0809865</v>
      </c>
      <c r="GW783">
        <v>0.07607700000000001</v>
      </c>
      <c r="GX783">
        <v>23964.8</v>
      </c>
      <c r="GY783">
        <v>23142.4</v>
      </c>
      <c r="GZ783">
        <v>30580.3</v>
      </c>
      <c r="HA783">
        <v>29419.2</v>
      </c>
      <c r="HB783">
        <v>38785.2</v>
      </c>
      <c r="HC783">
        <v>35774.5</v>
      </c>
      <c r="HD783">
        <v>46760.6</v>
      </c>
      <c r="HE783">
        <v>43711.3</v>
      </c>
      <c r="HF783">
        <v>1.83032</v>
      </c>
      <c r="HG783">
        <v>1.81798</v>
      </c>
      <c r="HH783">
        <v>0.0557601</v>
      </c>
      <c r="HI783">
        <v>0</v>
      </c>
      <c r="HJ783">
        <v>23.0813</v>
      </c>
      <c r="HK783">
        <v>999.9</v>
      </c>
      <c r="HL783">
        <v>31.9</v>
      </c>
      <c r="HM783">
        <v>32.9</v>
      </c>
      <c r="HN783">
        <v>17.7973</v>
      </c>
      <c r="HO783">
        <v>62.9312</v>
      </c>
      <c r="HP783">
        <v>18.9543</v>
      </c>
      <c r="HQ783">
        <v>1</v>
      </c>
      <c r="HR783">
        <v>0.132746</v>
      </c>
      <c r="HS783">
        <v>2.35851</v>
      </c>
      <c r="HT783">
        <v>20.1907</v>
      </c>
      <c r="HU783">
        <v>5.22912</v>
      </c>
      <c r="HV783">
        <v>11.974</v>
      </c>
      <c r="HW783">
        <v>4.9709</v>
      </c>
      <c r="HX783">
        <v>3.28953</v>
      </c>
      <c r="HY783">
        <v>9999</v>
      </c>
      <c r="HZ783">
        <v>9999</v>
      </c>
      <c r="IA783">
        <v>9999</v>
      </c>
      <c r="IB783">
        <v>999.9</v>
      </c>
      <c r="IC783">
        <v>4.97301</v>
      </c>
      <c r="ID783">
        <v>1.87744</v>
      </c>
      <c r="IE783">
        <v>1.87551</v>
      </c>
      <c r="IF783">
        <v>1.87836</v>
      </c>
      <c r="IG783">
        <v>1.875</v>
      </c>
      <c r="IH783">
        <v>1.8786</v>
      </c>
      <c r="II783">
        <v>1.87568</v>
      </c>
      <c r="IJ783">
        <v>1.87686</v>
      </c>
      <c r="IK783">
        <v>0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1.95</v>
      </c>
      <c r="IY783">
        <v>0.1323</v>
      </c>
      <c r="IZ783">
        <v>-0.1194416370607354</v>
      </c>
      <c r="JA783">
        <v>0.002211305909277446</v>
      </c>
      <c r="JB783">
        <v>-1.416678044876584E-06</v>
      </c>
      <c r="JC783">
        <v>5.589822708492042E-10</v>
      </c>
      <c r="JD783">
        <v>-0.0366444106193515</v>
      </c>
      <c r="JE783">
        <v>-0.003883289402147765</v>
      </c>
      <c r="JF783">
        <v>0.001294046794190009</v>
      </c>
      <c r="JG783">
        <v>-2.515066912705432E-05</v>
      </c>
      <c r="JH783">
        <v>14</v>
      </c>
      <c r="JI783">
        <v>2052</v>
      </c>
      <c r="JJ783">
        <v>1</v>
      </c>
      <c r="JK783">
        <v>21</v>
      </c>
      <c r="JL783">
        <v>29355669</v>
      </c>
      <c r="JM783">
        <v>29355669</v>
      </c>
      <c r="JN783">
        <v>3.18481</v>
      </c>
      <c r="JO783">
        <v>2.53174</v>
      </c>
      <c r="JP783">
        <v>1.39893</v>
      </c>
      <c r="JQ783">
        <v>2.32422</v>
      </c>
      <c r="JR783">
        <v>1.44897</v>
      </c>
      <c r="JS783">
        <v>2.56226</v>
      </c>
      <c r="JT783">
        <v>38.3301</v>
      </c>
      <c r="JU783">
        <v>23.8949</v>
      </c>
      <c r="JV783">
        <v>18</v>
      </c>
      <c r="JW783">
        <v>481.459</v>
      </c>
      <c r="JX783">
        <v>443.945</v>
      </c>
      <c r="JY783">
        <v>20.2316</v>
      </c>
      <c r="JZ783">
        <v>28.8995</v>
      </c>
      <c r="KA783">
        <v>29.9997</v>
      </c>
      <c r="KB783">
        <v>28.7149</v>
      </c>
      <c r="KC783">
        <v>28.805</v>
      </c>
      <c r="KD783">
        <v>63.7883</v>
      </c>
      <c r="KE783">
        <v>17.7219</v>
      </c>
      <c r="KF783">
        <v>19.0997</v>
      </c>
      <c r="KG783">
        <v>20.2316</v>
      </c>
      <c r="KH783">
        <v>1590.42</v>
      </c>
      <c r="KI783">
        <v>14.8412</v>
      </c>
      <c r="KJ783">
        <v>101.07</v>
      </c>
      <c r="KK783">
        <v>100.547</v>
      </c>
    </row>
    <row r="784" spans="1:297">
      <c r="A784">
        <v>768</v>
      </c>
      <c r="B784">
        <v>1761340143.5</v>
      </c>
      <c r="C784">
        <v>12102.90000009537</v>
      </c>
      <c r="D784" t="s">
        <v>1986</v>
      </c>
      <c r="E784" t="s">
        <v>1987</v>
      </c>
      <c r="F784">
        <v>5</v>
      </c>
      <c r="G784" t="s">
        <v>1797</v>
      </c>
      <c r="H784" t="s">
        <v>436</v>
      </c>
      <c r="I784">
        <v>1761340136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1601.425659469302</v>
      </c>
      <c r="AK784">
        <v>1575.044909090909</v>
      </c>
      <c r="AL784">
        <v>3.451549340114184</v>
      </c>
      <c r="AM784">
        <v>65.49498969428507</v>
      </c>
      <c r="AN784">
        <f>(AP784 - AO784 + DY784*1E3/(8.314*(EA784+273.15)) * AR784/DX784 * AQ784) * DX784/(100*DL784) * 1000/(1000 - AP784)</f>
        <v>0</v>
      </c>
      <c r="AO784">
        <v>14.79943258741979</v>
      </c>
      <c r="AP784">
        <v>16.29200242424242</v>
      </c>
      <c r="AQ784">
        <v>1.765828801741656E-06</v>
      </c>
      <c r="AR784">
        <v>115.5290524794666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1761340136</v>
      </c>
      <c r="DR784">
        <v>1525.744074074074</v>
      </c>
      <c r="DS784">
        <v>1562.342222222222</v>
      </c>
      <c r="DT784">
        <v>16.28644814814815</v>
      </c>
      <c r="DU784">
        <v>14.77742222222222</v>
      </c>
      <c r="DV784">
        <v>1523.805555555555</v>
      </c>
      <c r="DW784">
        <v>16.15415925925926</v>
      </c>
      <c r="DX784">
        <v>499.9957407407408</v>
      </c>
      <c r="DY784">
        <v>90.04444074074073</v>
      </c>
      <c r="DZ784">
        <v>0.04872916666666666</v>
      </c>
      <c r="EA784">
        <v>23.75755925925926</v>
      </c>
      <c r="EB784">
        <v>23.99597777777777</v>
      </c>
      <c r="EC784">
        <v>999.9000000000001</v>
      </c>
      <c r="ED784">
        <v>0</v>
      </c>
      <c r="EE784">
        <v>0</v>
      </c>
      <c r="EF784">
        <v>9991.803333333333</v>
      </c>
      <c r="EG784">
        <v>0</v>
      </c>
      <c r="EH784">
        <v>1126.438148148148</v>
      </c>
      <c r="EI784">
        <v>-36.59786296296296</v>
      </c>
      <c r="EJ784">
        <v>1551.004444444444</v>
      </c>
      <c r="EK784">
        <v>1585.776296296296</v>
      </c>
      <c r="EL784">
        <v>1.509023333333333</v>
      </c>
      <c r="EM784">
        <v>1562.342222222222</v>
      </c>
      <c r="EN784">
        <v>14.77742222222222</v>
      </c>
      <c r="EO784">
        <v>1.466503333333334</v>
      </c>
      <c r="EP784">
        <v>1.330625185185185</v>
      </c>
      <c r="EQ784">
        <v>12.62333333333333</v>
      </c>
      <c r="ER784">
        <v>11.14928888888889</v>
      </c>
      <c r="ES784">
        <v>1199.980740740741</v>
      </c>
      <c r="ET784">
        <v>0.9669915185185185</v>
      </c>
      <c r="EU784">
        <v>0.03300814074074074</v>
      </c>
      <c r="EV784">
        <v>0</v>
      </c>
      <c r="EW784">
        <v>1345.791481481481</v>
      </c>
      <c r="EX784">
        <v>5.000560000000001</v>
      </c>
      <c r="EY784">
        <v>16084.88518518519</v>
      </c>
      <c r="EZ784">
        <v>10316.61111111111</v>
      </c>
      <c r="FA784">
        <v>37.187</v>
      </c>
      <c r="FB784">
        <v>39.41862962962963</v>
      </c>
      <c r="FC784">
        <v>37.9324074074074</v>
      </c>
      <c r="FD784">
        <v>38.444</v>
      </c>
      <c r="FE784">
        <v>38.19166666666666</v>
      </c>
      <c r="FF784">
        <v>1155.535185185185</v>
      </c>
      <c r="FG784">
        <v>39.44</v>
      </c>
      <c r="FH784">
        <v>0</v>
      </c>
      <c r="FI784">
        <v>1761340179.8</v>
      </c>
      <c r="FJ784">
        <v>0</v>
      </c>
      <c r="FK784">
        <v>1345.787692307692</v>
      </c>
      <c r="FL784">
        <v>-0.09230769728563605</v>
      </c>
      <c r="FM784">
        <v>-16.707692303732</v>
      </c>
      <c r="FN784">
        <v>16084.71153846154</v>
      </c>
      <c r="FO784">
        <v>15</v>
      </c>
      <c r="FP784">
        <v>0</v>
      </c>
      <c r="FQ784" t="s">
        <v>439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-36.52182926829268</v>
      </c>
      <c r="GD784">
        <v>-1.928456445993037</v>
      </c>
      <c r="GE784">
        <v>0.2915349456055319</v>
      </c>
      <c r="GF784">
        <v>0</v>
      </c>
      <c r="GG784">
        <v>1345.824117647059</v>
      </c>
      <c r="GH784">
        <v>-0.6624904554992459</v>
      </c>
      <c r="GI784">
        <v>0.2175818662299678</v>
      </c>
      <c r="GJ784">
        <v>1</v>
      </c>
      <c r="GK784">
        <v>1.517028780487805</v>
      </c>
      <c r="GL784">
        <v>-0.1936011846689905</v>
      </c>
      <c r="GM784">
        <v>0.02090983327960993</v>
      </c>
      <c r="GN784">
        <v>0</v>
      </c>
      <c r="GO784">
        <v>1</v>
      </c>
      <c r="GP784">
        <v>3</v>
      </c>
      <c r="GQ784" t="s">
        <v>446</v>
      </c>
      <c r="GR784">
        <v>3.12926</v>
      </c>
      <c r="GS784">
        <v>2.72656</v>
      </c>
      <c r="GT784">
        <v>0.203471</v>
      </c>
      <c r="GU784">
        <v>0.207754</v>
      </c>
      <c r="GV784">
        <v>0.0810061</v>
      </c>
      <c r="GW784">
        <v>0.07609</v>
      </c>
      <c r="GX784">
        <v>23925.5</v>
      </c>
      <c r="GY784">
        <v>23104.7</v>
      </c>
      <c r="GZ784">
        <v>30580.5</v>
      </c>
      <c r="HA784">
        <v>29419.7</v>
      </c>
      <c r="HB784">
        <v>38784.8</v>
      </c>
      <c r="HC784">
        <v>35774.7</v>
      </c>
      <c r="HD784">
        <v>46760.9</v>
      </c>
      <c r="HE784">
        <v>43712.2</v>
      </c>
      <c r="HF784">
        <v>1.82987</v>
      </c>
      <c r="HG784">
        <v>1.81863</v>
      </c>
      <c r="HH784">
        <v>0.0555441</v>
      </c>
      <c r="HI784">
        <v>0</v>
      </c>
      <c r="HJ784">
        <v>23.0803</v>
      </c>
      <c r="HK784">
        <v>999.9</v>
      </c>
      <c r="HL784">
        <v>31.9</v>
      </c>
      <c r="HM784">
        <v>32.9</v>
      </c>
      <c r="HN784">
        <v>17.7973</v>
      </c>
      <c r="HO784">
        <v>63.6612</v>
      </c>
      <c r="HP784">
        <v>19.0024</v>
      </c>
      <c r="HQ784">
        <v>1</v>
      </c>
      <c r="HR784">
        <v>0.132269</v>
      </c>
      <c r="HS784">
        <v>2.35345</v>
      </c>
      <c r="HT784">
        <v>20.1908</v>
      </c>
      <c r="HU784">
        <v>5.22987</v>
      </c>
      <c r="HV784">
        <v>11.974</v>
      </c>
      <c r="HW784">
        <v>4.971</v>
      </c>
      <c r="HX784">
        <v>3.2895</v>
      </c>
      <c r="HY784">
        <v>9999</v>
      </c>
      <c r="HZ784">
        <v>9999</v>
      </c>
      <c r="IA784">
        <v>9999</v>
      </c>
      <c r="IB784">
        <v>999.9</v>
      </c>
      <c r="IC784">
        <v>4.97299</v>
      </c>
      <c r="ID784">
        <v>1.87744</v>
      </c>
      <c r="IE784">
        <v>1.8755</v>
      </c>
      <c r="IF784">
        <v>1.87836</v>
      </c>
      <c r="IG784">
        <v>1.875</v>
      </c>
      <c r="IH784">
        <v>1.87861</v>
      </c>
      <c r="II784">
        <v>1.87567</v>
      </c>
      <c r="IJ784">
        <v>1.87687</v>
      </c>
      <c r="IK784">
        <v>0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1.98</v>
      </c>
      <c r="IY784">
        <v>0.1323</v>
      </c>
      <c r="IZ784">
        <v>-0.1194416370607354</v>
      </c>
      <c r="JA784">
        <v>0.002211305909277446</v>
      </c>
      <c r="JB784">
        <v>-1.416678044876584E-06</v>
      </c>
      <c r="JC784">
        <v>5.589822708492042E-10</v>
      </c>
      <c r="JD784">
        <v>-0.0366444106193515</v>
      </c>
      <c r="JE784">
        <v>-0.003883289402147765</v>
      </c>
      <c r="JF784">
        <v>0.001294046794190009</v>
      </c>
      <c r="JG784">
        <v>-2.515066912705432E-05</v>
      </c>
      <c r="JH784">
        <v>14</v>
      </c>
      <c r="JI784">
        <v>2052</v>
      </c>
      <c r="JJ784">
        <v>1</v>
      </c>
      <c r="JK784">
        <v>21</v>
      </c>
      <c r="JL784">
        <v>29355669.1</v>
      </c>
      <c r="JM784">
        <v>29355669.1</v>
      </c>
      <c r="JN784">
        <v>3.20923</v>
      </c>
      <c r="JO784">
        <v>2.53296</v>
      </c>
      <c r="JP784">
        <v>1.39893</v>
      </c>
      <c r="JQ784">
        <v>2.32422</v>
      </c>
      <c r="JR784">
        <v>1.44897</v>
      </c>
      <c r="JS784">
        <v>2.55005</v>
      </c>
      <c r="JT784">
        <v>38.3301</v>
      </c>
      <c r="JU784">
        <v>23.8949</v>
      </c>
      <c r="JV784">
        <v>18</v>
      </c>
      <c r="JW784">
        <v>481.18</v>
      </c>
      <c r="JX784">
        <v>444.315</v>
      </c>
      <c r="JY784">
        <v>20.2351</v>
      </c>
      <c r="JZ784">
        <v>28.8946</v>
      </c>
      <c r="KA784">
        <v>29.9996</v>
      </c>
      <c r="KB784">
        <v>28.7101</v>
      </c>
      <c r="KC784">
        <v>28.8</v>
      </c>
      <c r="KD784">
        <v>64.2711</v>
      </c>
      <c r="KE784">
        <v>17.7219</v>
      </c>
      <c r="KF784">
        <v>19.0997</v>
      </c>
      <c r="KG784">
        <v>20.2359</v>
      </c>
      <c r="KH784">
        <v>1603.86</v>
      </c>
      <c r="KI784">
        <v>14.8465</v>
      </c>
      <c r="KJ784">
        <v>101.071</v>
      </c>
      <c r="KK784">
        <v>100.549</v>
      </c>
    </row>
    <row r="785" spans="1:297">
      <c r="A785">
        <v>769</v>
      </c>
      <c r="B785">
        <v>1761340819.5</v>
      </c>
      <c r="C785">
        <v>12778.90000009537</v>
      </c>
      <c r="D785" t="s">
        <v>1988</v>
      </c>
      <c r="E785" t="s">
        <v>1989</v>
      </c>
      <c r="F785">
        <v>5</v>
      </c>
      <c r="G785" t="s">
        <v>1990</v>
      </c>
      <c r="H785" t="s">
        <v>436</v>
      </c>
      <c r="I785">
        <v>1761340811.5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426.3645800532329</v>
      </c>
      <c r="AK785">
        <v>420.853309090909</v>
      </c>
      <c r="AL785">
        <v>-7.143364588782196E-05</v>
      </c>
      <c r="AM785">
        <v>65.4807170905038</v>
      </c>
      <c r="AN785">
        <f>(AP785 - AO785 + DY785*1E3/(8.314*(EA785+273.15)) * AR785/DX785 * AQ785) * DX785/(100*DL785) * 1000/(1000 - AP785)</f>
        <v>0</v>
      </c>
      <c r="AO785">
        <v>14.92182513123786</v>
      </c>
      <c r="AP785">
        <v>16.34603999999999</v>
      </c>
      <c r="AQ785">
        <v>2.982816331578683E-06</v>
      </c>
      <c r="AR785">
        <v>115.9446669307989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1761340811.5</v>
      </c>
      <c r="DR785">
        <v>414.0100322580645</v>
      </c>
      <c r="DS785">
        <v>419.997870967742</v>
      </c>
      <c r="DT785">
        <v>16.34307741935484</v>
      </c>
      <c r="DU785">
        <v>14.92122258064516</v>
      </c>
      <c r="DV785">
        <v>413.418</v>
      </c>
      <c r="DW785">
        <v>16.20977096774194</v>
      </c>
      <c r="DX785">
        <v>500.0267741935483</v>
      </c>
      <c r="DY785">
        <v>89.99226451612904</v>
      </c>
      <c r="DZ785">
        <v>0.0481288677419355</v>
      </c>
      <c r="EA785">
        <v>23.70145161290323</v>
      </c>
      <c r="EB785">
        <v>24.00168064516129</v>
      </c>
      <c r="EC785">
        <v>999.9000000000003</v>
      </c>
      <c r="ED785">
        <v>0</v>
      </c>
      <c r="EE785">
        <v>0</v>
      </c>
      <c r="EF785">
        <v>10001.24483870968</v>
      </c>
      <c r="EG785">
        <v>0</v>
      </c>
      <c r="EH785">
        <v>1131.830967741935</v>
      </c>
      <c r="EI785">
        <v>-5.987724516129031</v>
      </c>
      <c r="EJ785">
        <v>420.8886774193547</v>
      </c>
      <c r="EK785">
        <v>426.3595483870968</v>
      </c>
      <c r="EL785">
        <v>1.421855806451613</v>
      </c>
      <c r="EM785">
        <v>419.997870967742</v>
      </c>
      <c r="EN785">
        <v>14.92122258064516</v>
      </c>
      <c r="EO785">
        <v>1.470750322580645</v>
      </c>
      <c r="EP785">
        <v>1.342794516129032</v>
      </c>
      <c r="EQ785">
        <v>12.66741935483871</v>
      </c>
      <c r="ER785">
        <v>11.28659032258065</v>
      </c>
      <c r="ES785">
        <v>1200.002258064517</v>
      </c>
      <c r="ET785">
        <v>0.9670085161290322</v>
      </c>
      <c r="EU785">
        <v>0.03299155806451613</v>
      </c>
      <c r="EV785">
        <v>0</v>
      </c>
      <c r="EW785">
        <v>1889.051935483871</v>
      </c>
      <c r="EX785">
        <v>5.000560000000002</v>
      </c>
      <c r="EY785">
        <v>22467.63225806451</v>
      </c>
      <c r="EZ785">
        <v>10316.85806451613</v>
      </c>
      <c r="FA785">
        <v>37.3241935483871</v>
      </c>
      <c r="FB785">
        <v>39.44919354838709</v>
      </c>
      <c r="FC785">
        <v>38</v>
      </c>
      <c r="FD785">
        <v>38.625</v>
      </c>
      <c r="FE785">
        <v>38.32825806451612</v>
      </c>
      <c r="FF785">
        <v>1155.572580645161</v>
      </c>
      <c r="FG785">
        <v>39.42322580645163</v>
      </c>
      <c r="FH785">
        <v>0</v>
      </c>
      <c r="FI785">
        <v>1761340855.4</v>
      </c>
      <c r="FJ785">
        <v>0</v>
      </c>
      <c r="FK785">
        <v>1889.039230769231</v>
      </c>
      <c r="FL785">
        <v>-6.739145307123937</v>
      </c>
      <c r="FM785">
        <v>-80.44102558221945</v>
      </c>
      <c r="FN785">
        <v>22467.18846153846</v>
      </c>
      <c r="FO785">
        <v>15</v>
      </c>
      <c r="FP785">
        <v>0</v>
      </c>
      <c r="FQ785" t="s">
        <v>439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-5.992109756097561</v>
      </c>
      <c r="GD785">
        <v>-0.02247909407666961</v>
      </c>
      <c r="GE785">
        <v>0.0280218190673438</v>
      </c>
      <c r="GF785">
        <v>1</v>
      </c>
      <c r="GG785">
        <v>1889.323235294118</v>
      </c>
      <c r="GH785">
        <v>-6.897326199788349</v>
      </c>
      <c r="GI785">
        <v>0.7018870387925068</v>
      </c>
      <c r="GJ785">
        <v>0</v>
      </c>
      <c r="GK785">
        <v>1.420736097560976</v>
      </c>
      <c r="GL785">
        <v>0.0267535191637633</v>
      </c>
      <c r="GM785">
        <v>0.002785081229317477</v>
      </c>
      <c r="GN785">
        <v>1</v>
      </c>
      <c r="GO785">
        <v>2</v>
      </c>
      <c r="GP785">
        <v>3</v>
      </c>
      <c r="GQ785" t="s">
        <v>440</v>
      </c>
      <c r="GR785">
        <v>3.12959</v>
      </c>
      <c r="GS785">
        <v>2.72512</v>
      </c>
      <c r="GT785">
        <v>0.0843279</v>
      </c>
      <c r="GU785">
        <v>0.0857773</v>
      </c>
      <c r="GV785">
        <v>0.0812194</v>
      </c>
      <c r="GW785">
        <v>0.0765571</v>
      </c>
      <c r="GX785">
        <v>27524</v>
      </c>
      <c r="GY785">
        <v>26672.6</v>
      </c>
      <c r="GZ785">
        <v>30599.1</v>
      </c>
      <c r="HA785">
        <v>29428.1</v>
      </c>
      <c r="HB785">
        <v>38788.1</v>
      </c>
      <c r="HC785">
        <v>35757.4</v>
      </c>
      <c r="HD785">
        <v>46786.7</v>
      </c>
      <c r="HE785">
        <v>43723.9</v>
      </c>
      <c r="HF785">
        <v>1.83188</v>
      </c>
      <c r="HG785">
        <v>1.81863</v>
      </c>
      <c r="HH785">
        <v>0.040926</v>
      </c>
      <c r="HI785">
        <v>0</v>
      </c>
      <c r="HJ785">
        <v>23.3303</v>
      </c>
      <c r="HK785">
        <v>999.9</v>
      </c>
      <c r="HL785">
        <v>32.1</v>
      </c>
      <c r="HM785">
        <v>32.9</v>
      </c>
      <c r="HN785">
        <v>17.9206</v>
      </c>
      <c r="HO785">
        <v>63.5912</v>
      </c>
      <c r="HP785">
        <v>19.2548</v>
      </c>
      <c r="HQ785">
        <v>1</v>
      </c>
      <c r="HR785">
        <v>0.115053</v>
      </c>
      <c r="HS785">
        <v>2.86917</v>
      </c>
      <c r="HT785">
        <v>20.184</v>
      </c>
      <c r="HU785">
        <v>5.23182</v>
      </c>
      <c r="HV785">
        <v>11.974</v>
      </c>
      <c r="HW785">
        <v>4.97065</v>
      </c>
      <c r="HX785">
        <v>3.29033</v>
      </c>
      <c r="HY785">
        <v>9999</v>
      </c>
      <c r="HZ785">
        <v>9999</v>
      </c>
      <c r="IA785">
        <v>9999</v>
      </c>
      <c r="IB785">
        <v>999.9</v>
      </c>
      <c r="IC785">
        <v>4.973</v>
      </c>
      <c r="ID785">
        <v>1.87744</v>
      </c>
      <c r="IE785">
        <v>1.87549</v>
      </c>
      <c r="IF785">
        <v>1.87836</v>
      </c>
      <c r="IG785">
        <v>1.875</v>
      </c>
      <c r="IH785">
        <v>1.8786</v>
      </c>
      <c r="II785">
        <v>1.87573</v>
      </c>
      <c r="IJ785">
        <v>1.87688</v>
      </c>
      <c r="IK785">
        <v>0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0.592</v>
      </c>
      <c r="IY785">
        <v>0.1333</v>
      </c>
      <c r="IZ785">
        <v>-0.1194416370607354</v>
      </c>
      <c r="JA785">
        <v>0.002211305909277446</v>
      </c>
      <c r="JB785">
        <v>-1.416678044876584E-06</v>
      </c>
      <c r="JC785">
        <v>5.589822708492042E-10</v>
      </c>
      <c r="JD785">
        <v>-0.0366444106193515</v>
      </c>
      <c r="JE785">
        <v>-0.003883289402147765</v>
      </c>
      <c r="JF785">
        <v>0.001294046794190009</v>
      </c>
      <c r="JG785">
        <v>-2.515066912705432E-05</v>
      </c>
      <c r="JH785">
        <v>14</v>
      </c>
      <c r="JI785">
        <v>2052</v>
      </c>
      <c r="JJ785">
        <v>1</v>
      </c>
      <c r="JK785">
        <v>21</v>
      </c>
      <c r="JL785">
        <v>29355680.3</v>
      </c>
      <c r="JM785">
        <v>29355680.3</v>
      </c>
      <c r="JN785">
        <v>1.10352</v>
      </c>
      <c r="JO785">
        <v>2.53052</v>
      </c>
      <c r="JP785">
        <v>1.39893</v>
      </c>
      <c r="JQ785">
        <v>2.32544</v>
      </c>
      <c r="JR785">
        <v>1.44897</v>
      </c>
      <c r="JS785">
        <v>2.55615</v>
      </c>
      <c r="JT785">
        <v>38.3056</v>
      </c>
      <c r="JU785">
        <v>23.8774</v>
      </c>
      <c r="JV785">
        <v>18</v>
      </c>
      <c r="JW785">
        <v>480.098</v>
      </c>
      <c r="JX785">
        <v>441.772</v>
      </c>
      <c r="JY785">
        <v>19.8478</v>
      </c>
      <c r="JZ785">
        <v>28.6168</v>
      </c>
      <c r="KA785">
        <v>30.0003</v>
      </c>
      <c r="KB785">
        <v>28.3764</v>
      </c>
      <c r="KC785">
        <v>28.46</v>
      </c>
      <c r="KD785">
        <v>22.1294</v>
      </c>
      <c r="KE785">
        <v>17.7266</v>
      </c>
      <c r="KF785">
        <v>19.8443</v>
      </c>
      <c r="KG785">
        <v>19.844</v>
      </c>
      <c r="KH785">
        <v>420</v>
      </c>
      <c r="KI785">
        <v>14.9073</v>
      </c>
      <c r="KJ785">
        <v>101.129</v>
      </c>
      <c r="KK785">
        <v>100.577</v>
      </c>
    </row>
    <row r="786" spans="1:297">
      <c r="A786">
        <v>770</v>
      </c>
      <c r="B786">
        <v>1761340824.5</v>
      </c>
      <c r="C786">
        <v>12783.90000009537</v>
      </c>
      <c r="D786" t="s">
        <v>1991</v>
      </c>
      <c r="E786" t="s">
        <v>1992</v>
      </c>
      <c r="F786">
        <v>5</v>
      </c>
      <c r="G786" t="s">
        <v>1990</v>
      </c>
      <c r="H786" t="s">
        <v>436</v>
      </c>
      <c r="I786">
        <v>1761340816.655172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426.3666221870961</v>
      </c>
      <c r="AK786">
        <v>420.8288121212119</v>
      </c>
      <c r="AL786">
        <v>-0.000105831362506956</v>
      </c>
      <c r="AM786">
        <v>65.4807170905038</v>
      </c>
      <c r="AN786">
        <f>(AP786 - AO786 + DY786*1E3/(8.314*(EA786+273.15)) * AR786/DX786 * AQ786) * DX786/(100*DL786) * 1000/(1000 - AP786)</f>
        <v>0</v>
      </c>
      <c r="AO786">
        <v>14.92306110337898</v>
      </c>
      <c r="AP786">
        <v>16.35239575757575</v>
      </c>
      <c r="AQ786">
        <v>9.213179370251646E-06</v>
      </c>
      <c r="AR786">
        <v>115.9446669307989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1761340816.655172</v>
      </c>
      <c r="DR786">
        <v>413.9851034482758</v>
      </c>
      <c r="DS786">
        <v>419.8727586206896</v>
      </c>
      <c r="DT786">
        <v>16.34628965517242</v>
      </c>
      <c r="DU786">
        <v>14.92212068965517</v>
      </c>
      <c r="DV786">
        <v>413.3930689655172</v>
      </c>
      <c r="DW786">
        <v>16.21292413793103</v>
      </c>
      <c r="DX786">
        <v>499.9873103448277</v>
      </c>
      <c r="DY786">
        <v>89.99082758620689</v>
      </c>
      <c r="DZ786">
        <v>0.04790798620689656</v>
      </c>
      <c r="EA786">
        <v>23.70285517241379</v>
      </c>
      <c r="EB786">
        <v>24.00322413793103</v>
      </c>
      <c r="EC786">
        <v>999.9000000000002</v>
      </c>
      <c r="ED786">
        <v>0</v>
      </c>
      <c r="EE786">
        <v>0</v>
      </c>
      <c r="EF786">
        <v>9992.454827586207</v>
      </c>
      <c r="EG786">
        <v>0</v>
      </c>
      <c r="EH786">
        <v>1131.819310344828</v>
      </c>
      <c r="EI786">
        <v>-5.887643448275862</v>
      </c>
      <c r="EJ786">
        <v>420.8647241379311</v>
      </c>
      <c r="EK786">
        <v>426.2330344827587</v>
      </c>
      <c r="EL786">
        <v>1.424173448275862</v>
      </c>
      <c r="EM786">
        <v>419.8727586206896</v>
      </c>
      <c r="EN786">
        <v>14.92212068965517</v>
      </c>
      <c r="EO786">
        <v>1.471015517241379</v>
      </c>
      <c r="EP786">
        <v>1.342854137931035</v>
      </c>
      <c r="EQ786">
        <v>12.67018275862069</v>
      </c>
      <c r="ER786">
        <v>11.28725517241379</v>
      </c>
      <c r="ES786">
        <v>1200.004482758621</v>
      </c>
      <c r="ET786">
        <v>0.9670085517241379</v>
      </c>
      <c r="EU786">
        <v>0.03299152068965517</v>
      </c>
      <c r="EV786">
        <v>0</v>
      </c>
      <c r="EW786">
        <v>1888.499655172413</v>
      </c>
      <c r="EX786">
        <v>5.000560000000001</v>
      </c>
      <c r="EY786">
        <v>22460.62413793104</v>
      </c>
      <c r="EZ786">
        <v>10316.88275862069</v>
      </c>
      <c r="FA786">
        <v>37.33155172413792</v>
      </c>
      <c r="FB786">
        <v>39.46741379310344</v>
      </c>
      <c r="FC786">
        <v>38</v>
      </c>
      <c r="FD786">
        <v>38.625</v>
      </c>
      <c r="FE786">
        <v>38.33589655172413</v>
      </c>
      <c r="FF786">
        <v>1155.574482758621</v>
      </c>
      <c r="FG786">
        <v>39.42379310344828</v>
      </c>
      <c r="FH786">
        <v>0</v>
      </c>
      <c r="FI786">
        <v>1761340860.8</v>
      </c>
      <c r="FJ786">
        <v>0</v>
      </c>
      <c r="FK786">
        <v>1888.3988</v>
      </c>
      <c r="FL786">
        <v>-7.250000009258148</v>
      </c>
      <c r="FM786">
        <v>-87.36153851522353</v>
      </c>
      <c r="FN786">
        <v>22459.42</v>
      </c>
      <c r="FO786">
        <v>15</v>
      </c>
      <c r="FP786">
        <v>0</v>
      </c>
      <c r="FQ786" t="s">
        <v>439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-5.913915365853659</v>
      </c>
      <c r="GD786">
        <v>1.135145435540055</v>
      </c>
      <c r="GE786">
        <v>0.2552590660781905</v>
      </c>
      <c r="GF786">
        <v>0</v>
      </c>
      <c r="GG786">
        <v>1888.766764705882</v>
      </c>
      <c r="GH786">
        <v>-6.772345305416938</v>
      </c>
      <c r="GI786">
        <v>0.6916932361039636</v>
      </c>
      <c r="GJ786">
        <v>0</v>
      </c>
      <c r="GK786">
        <v>1.422981463414634</v>
      </c>
      <c r="GL786">
        <v>0.02725484320557566</v>
      </c>
      <c r="GM786">
        <v>0.002862539858898633</v>
      </c>
      <c r="GN786">
        <v>1</v>
      </c>
      <c r="GO786">
        <v>1</v>
      </c>
      <c r="GP786">
        <v>3</v>
      </c>
      <c r="GQ786" t="s">
        <v>446</v>
      </c>
      <c r="GR786">
        <v>3.12945</v>
      </c>
      <c r="GS786">
        <v>2.72474</v>
      </c>
      <c r="GT786">
        <v>0.0843093</v>
      </c>
      <c r="GU786">
        <v>0.0854516</v>
      </c>
      <c r="GV786">
        <v>0.08123569999999999</v>
      </c>
      <c r="GW786">
        <v>0.0765594</v>
      </c>
      <c r="GX786">
        <v>27524.2</v>
      </c>
      <c r="GY786">
        <v>26682.6</v>
      </c>
      <c r="GZ786">
        <v>30598.8</v>
      </c>
      <c r="HA786">
        <v>29428.8</v>
      </c>
      <c r="HB786">
        <v>38787</v>
      </c>
      <c r="HC786">
        <v>35758.4</v>
      </c>
      <c r="HD786">
        <v>46786.3</v>
      </c>
      <c r="HE786">
        <v>43725.2</v>
      </c>
      <c r="HF786">
        <v>1.83162</v>
      </c>
      <c r="HG786">
        <v>1.81877</v>
      </c>
      <c r="HH786">
        <v>0.0407025</v>
      </c>
      <c r="HI786">
        <v>0</v>
      </c>
      <c r="HJ786">
        <v>23.3313</v>
      </c>
      <c r="HK786">
        <v>999.9</v>
      </c>
      <c r="HL786">
        <v>32.1</v>
      </c>
      <c r="HM786">
        <v>32.9</v>
      </c>
      <c r="HN786">
        <v>17.9215</v>
      </c>
      <c r="HO786">
        <v>63.6012</v>
      </c>
      <c r="HP786">
        <v>19.1827</v>
      </c>
      <c r="HQ786">
        <v>1</v>
      </c>
      <c r="HR786">
        <v>0.115313</v>
      </c>
      <c r="HS786">
        <v>2.87919</v>
      </c>
      <c r="HT786">
        <v>20.183</v>
      </c>
      <c r="HU786">
        <v>5.22702</v>
      </c>
      <c r="HV786">
        <v>11.974</v>
      </c>
      <c r="HW786">
        <v>4.96965</v>
      </c>
      <c r="HX786">
        <v>3.2895</v>
      </c>
      <c r="HY786">
        <v>9999</v>
      </c>
      <c r="HZ786">
        <v>9999</v>
      </c>
      <c r="IA786">
        <v>9999</v>
      </c>
      <c r="IB786">
        <v>999.9</v>
      </c>
      <c r="IC786">
        <v>4.97298</v>
      </c>
      <c r="ID786">
        <v>1.87744</v>
      </c>
      <c r="IE786">
        <v>1.87553</v>
      </c>
      <c r="IF786">
        <v>1.87836</v>
      </c>
      <c r="IG786">
        <v>1.875</v>
      </c>
      <c r="IH786">
        <v>1.87862</v>
      </c>
      <c r="II786">
        <v>1.87574</v>
      </c>
      <c r="IJ786">
        <v>1.87688</v>
      </c>
      <c r="IK786">
        <v>0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0.592</v>
      </c>
      <c r="IY786">
        <v>0.1335</v>
      </c>
      <c r="IZ786">
        <v>-0.1194416370607354</v>
      </c>
      <c r="JA786">
        <v>0.002211305909277446</v>
      </c>
      <c r="JB786">
        <v>-1.416678044876584E-06</v>
      </c>
      <c r="JC786">
        <v>5.589822708492042E-10</v>
      </c>
      <c r="JD786">
        <v>-0.0366444106193515</v>
      </c>
      <c r="JE786">
        <v>-0.003883289402147765</v>
      </c>
      <c r="JF786">
        <v>0.001294046794190009</v>
      </c>
      <c r="JG786">
        <v>-2.515066912705432E-05</v>
      </c>
      <c r="JH786">
        <v>14</v>
      </c>
      <c r="JI786">
        <v>2052</v>
      </c>
      <c r="JJ786">
        <v>1</v>
      </c>
      <c r="JK786">
        <v>21</v>
      </c>
      <c r="JL786">
        <v>29355680.4</v>
      </c>
      <c r="JM786">
        <v>29355680.4</v>
      </c>
      <c r="JN786">
        <v>1.0791</v>
      </c>
      <c r="JO786">
        <v>2.53418</v>
      </c>
      <c r="JP786">
        <v>1.39893</v>
      </c>
      <c r="JQ786">
        <v>2.32544</v>
      </c>
      <c r="JR786">
        <v>1.44897</v>
      </c>
      <c r="JS786">
        <v>2.61597</v>
      </c>
      <c r="JT786">
        <v>38.3056</v>
      </c>
      <c r="JU786">
        <v>23.8774</v>
      </c>
      <c r="JV786">
        <v>18</v>
      </c>
      <c r="JW786">
        <v>479.961</v>
      </c>
      <c r="JX786">
        <v>441.865</v>
      </c>
      <c r="JY786">
        <v>19.8453</v>
      </c>
      <c r="JZ786">
        <v>28.6193</v>
      </c>
      <c r="KA786">
        <v>30.0003</v>
      </c>
      <c r="KB786">
        <v>28.3764</v>
      </c>
      <c r="KC786">
        <v>28.46</v>
      </c>
      <c r="KD786">
        <v>21.5938</v>
      </c>
      <c r="KE786">
        <v>17.7266</v>
      </c>
      <c r="KF786">
        <v>19.8443</v>
      </c>
      <c r="KG786">
        <v>19.8428</v>
      </c>
      <c r="KH786">
        <v>399.951</v>
      </c>
      <c r="KI786">
        <v>14.9073</v>
      </c>
      <c r="KJ786">
        <v>101.128</v>
      </c>
      <c r="KK786">
        <v>100.579</v>
      </c>
    </row>
    <row r="787" spans="1:297">
      <c r="A787">
        <v>771</v>
      </c>
      <c r="B787">
        <v>1761340829.5</v>
      </c>
      <c r="C787">
        <v>12788.90000009537</v>
      </c>
      <c r="D787" t="s">
        <v>1993</v>
      </c>
      <c r="E787" t="s">
        <v>1994</v>
      </c>
      <c r="F787">
        <v>5</v>
      </c>
      <c r="G787" t="s">
        <v>1990</v>
      </c>
      <c r="H787" t="s">
        <v>436</v>
      </c>
      <c r="I787">
        <v>1761340821.732143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420.1145402031228</v>
      </c>
      <c r="AK787">
        <v>417.9399090909089</v>
      </c>
      <c r="AL787">
        <v>-0.7165779039680173</v>
      </c>
      <c r="AM787">
        <v>65.4807170905038</v>
      </c>
      <c r="AN787">
        <f>(AP787 - AO787 + DY787*1E3/(8.314*(EA787+273.15)) * AR787/DX787 * AQ787) * DX787/(100*DL787) * 1000/(1000 - AP787)</f>
        <v>0</v>
      </c>
      <c r="AO787">
        <v>14.92385838913663</v>
      </c>
      <c r="AP787">
        <v>16.35424484848484</v>
      </c>
      <c r="AQ787">
        <v>3.595679506319254E-08</v>
      </c>
      <c r="AR787">
        <v>115.9446669307989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1761340821.732143</v>
      </c>
      <c r="DR787">
        <v>413.5723571428571</v>
      </c>
      <c r="DS787">
        <v>417.4333214285713</v>
      </c>
      <c r="DT787">
        <v>16.34946785714286</v>
      </c>
      <c r="DU787">
        <v>14.92296071428571</v>
      </c>
      <c r="DV787">
        <v>412.9808928571429</v>
      </c>
      <c r="DW787">
        <v>16.21605</v>
      </c>
      <c r="DX787">
        <v>500.0005714285714</v>
      </c>
      <c r="DY787">
        <v>89.98908214285714</v>
      </c>
      <c r="DZ787">
        <v>0.04745729285714288</v>
      </c>
      <c r="EA787">
        <v>23.70372857142857</v>
      </c>
      <c r="EB787">
        <v>24.00438928571429</v>
      </c>
      <c r="EC787">
        <v>999.9000000000002</v>
      </c>
      <c r="ED787">
        <v>0</v>
      </c>
      <c r="EE787">
        <v>0</v>
      </c>
      <c r="EF787">
        <v>9994.550357142858</v>
      </c>
      <c r="EG787">
        <v>0</v>
      </c>
      <c r="EH787">
        <v>1131.807857142857</v>
      </c>
      <c r="EI787">
        <v>-3.860947357142858</v>
      </c>
      <c r="EJ787">
        <v>420.4465714285715</v>
      </c>
      <c r="EK787">
        <v>423.7570714285714</v>
      </c>
      <c r="EL787">
        <v>1.426513571428571</v>
      </c>
      <c r="EM787">
        <v>417.4333214285713</v>
      </c>
      <c r="EN787">
        <v>14.92296071428571</v>
      </c>
      <c r="EO787">
        <v>1.4712725</v>
      </c>
      <c r="EP787">
        <v>1.342903571428572</v>
      </c>
      <c r="EQ787">
        <v>12.67284642857143</v>
      </c>
      <c r="ER787">
        <v>11.28780714285714</v>
      </c>
      <c r="ES787">
        <v>1199.989285714286</v>
      </c>
      <c r="ET787">
        <v>0.9670082857142858</v>
      </c>
      <c r="EU787">
        <v>0.0329918</v>
      </c>
      <c r="EV787">
        <v>0</v>
      </c>
      <c r="EW787">
        <v>1887.904285714285</v>
      </c>
      <c r="EX787">
        <v>5.000560000000001</v>
      </c>
      <c r="EY787">
        <v>22453.61785714285</v>
      </c>
      <c r="EZ787">
        <v>10316.76071428571</v>
      </c>
      <c r="FA787">
        <v>37.3435</v>
      </c>
      <c r="FB787">
        <v>39.48200000000001</v>
      </c>
      <c r="FC787">
        <v>38</v>
      </c>
      <c r="FD787">
        <v>38.625</v>
      </c>
      <c r="FE787">
        <v>38.339</v>
      </c>
      <c r="FF787">
        <v>1155.561785714285</v>
      </c>
      <c r="FG787">
        <v>39.42142857142858</v>
      </c>
      <c r="FH787">
        <v>0</v>
      </c>
      <c r="FI787">
        <v>1761340865.6</v>
      </c>
      <c r="FJ787">
        <v>0</v>
      </c>
      <c r="FK787">
        <v>1887.8444</v>
      </c>
      <c r="FL787">
        <v>-6.319230787509901</v>
      </c>
      <c r="FM787">
        <v>-74.63076935618548</v>
      </c>
      <c r="FN787">
        <v>22453.008</v>
      </c>
      <c r="FO787">
        <v>15</v>
      </c>
      <c r="FP787">
        <v>0</v>
      </c>
      <c r="FQ787" t="s">
        <v>439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-4.69416715</v>
      </c>
      <c r="GD787">
        <v>18.83988312945592</v>
      </c>
      <c r="GE787">
        <v>2.493318003188638</v>
      </c>
      <c r="GF787">
        <v>0</v>
      </c>
      <c r="GG787">
        <v>1888.29</v>
      </c>
      <c r="GH787">
        <v>-7.100687546020106</v>
      </c>
      <c r="GI787">
        <v>0.7292098866742841</v>
      </c>
      <c r="GJ787">
        <v>0</v>
      </c>
      <c r="GK787">
        <v>1.425081</v>
      </c>
      <c r="GL787">
        <v>0.02868135084427276</v>
      </c>
      <c r="GM787">
        <v>0.002915730440215613</v>
      </c>
      <c r="GN787">
        <v>1</v>
      </c>
      <c r="GO787">
        <v>1</v>
      </c>
      <c r="GP787">
        <v>3</v>
      </c>
      <c r="GQ787" t="s">
        <v>446</v>
      </c>
      <c r="GR787">
        <v>3.12947</v>
      </c>
      <c r="GS787">
        <v>2.72504</v>
      </c>
      <c r="GT787">
        <v>0.08378720000000001</v>
      </c>
      <c r="GU787">
        <v>0.0835538</v>
      </c>
      <c r="GV787">
        <v>0.08124530000000001</v>
      </c>
      <c r="GW787">
        <v>0.0765638</v>
      </c>
      <c r="GX787">
        <v>27540.1</v>
      </c>
      <c r="GY787">
        <v>26737.9</v>
      </c>
      <c r="GZ787">
        <v>30598.9</v>
      </c>
      <c r="HA787">
        <v>29428.6</v>
      </c>
      <c r="HB787">
        <v>38786.8</v>
      </c>
      <c r="HC787">
        <v>35757.9</v>
      </c>
      <c r="HD787">
        <v>46786.6</v>
      </c>
      <c r="HE787">
        <v>43725.1</v>
      </c>
      <c r="HF787">
        <v>1.8311</v>
      </c>
      <c r="HG787">
        <v>1.81885</v>
      </c>
      <c r="HH787">
        <v>0.0407472</v>
      </c>
      <c r="HI787">
        <v>0</v>
      </c>
      <c r="HJ787">
        <v>23.3333</v>
      </c>
      <c r="HK787">
        <v>999.9</v>
      </c>
      <c r="HL787">
        <v>32.1</v>
      </c>
      <c r="HM787">
        <v>32.9</v>
      </c>
      <c r="HN787">
        <v>17.9207</v>
      </c>
      <c r="HO787">
        <v>63.7612</v>
      </c>
      <c r="HP787">
        <v>19.0825</v>
      </c>
      <c r="HQ787">
        <v>1</v>
      </c>
      <c r="HR787">
        <v>0.115323</v>
      </c>
      <c r="HS787">
        <v>2.8845</v>
      </c>
      <c r="HT787">
        <v>20.183</v>
      </c>
      <c r="HU787">
        <v>5.22792</v>
      </c>
      <c r="HV787">
        <v>11.974</v>
      </c>
      <c r="HW787">
        <v>4.9697</v>
      </c>
      <c r="HX787">
        <v>3.28958</v>
      </c>
      <c r="HY787">
        <v>9999</v>
      </c>
      <c r="HZ787">
        <v>9999</v>
      </c>
      <c r="IA787">
        <v>9999</v>
      </c>
      <c r="IB787">
        <v>999.9</v>
      </c>
      <c r="IC787">
        <v>4.97299</v>
      </c>
      <c r="ID787">
        <v>1.87744</v>
      </c>
      <c r="IE787">
        <v>1.87556</v>
      </c>
      <c r="IF787">
        <v>1.87836</v>
      </c>
      <c r="IG787">
        <v>1.87501</v>
      </c>
      <c r="IH787">
        <v>1.87862</v>
      </c>
      <c r="II787">
        <v>1.87576</v>
      </c>
      <c r="IJ787">
        <v>1.8769</v>
      </c>
      <c r="IK787">
        <v>0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0.588</v>
      </c>
      <c r="IY787">
        <v>0.1335</v>
      </c>
      <c r="IZ787">
        <v>-0.1194416370607354</v>
      </c>
      <c r="JA787">
        <v>0.002211305909277446</v>
      </c>
      <c r="JB787">
        <v>-1.416678044876584E-06</v>
      </c>
      <c r="JC787">
        <v>5.589822708492042E-10</v>
      </c>
      <c r="JD787">
        <v>-0.0366444106193515</v>
      </c>
      <c r="JE787">
        <v>-0.003883289402147765</v>
      </c>
      <c r="JF787">
        <v>0.001294046794190009</v>
      </c>
      <c r="JG787">
        <v>-2.515066912705432E-05</v>
      </c>
      <c r="JH787">
        <v>14</v>
      </c>
      <c r="JI787">
        <v>2052</v>
      </c>
      <c r="JJ787">
        <v>1</v>
      </c>
      <c r="JK787">
        <v>21</v>
      </c>
      <c r="JL787">
        <v>29355680.5</v>
      </c>
      <c r="JM787">
        <v>29355680.5</v>
      </c>
      <c r="JN787">
        <v>1.04858</v>
      </c>
      <c r="JO787">
        <v>2.53662</v>
      </c>
      <c r="JP787">
        <v>1.39893</v>
      </c>
      <c r="JQ787">
        <v>2.32544</v>
      </c>
      <c r="JR787">
        <v>1.44897</v>
      </c>
      <c r="JS787">
        <v>2.59521</v>
      </c>
      <c r="JT787">
        <v>38.3056</v>
      </c>
      <c r="JU787">
        <v>23.8774</v>
      </c>
      <c r="JV787">
        <v>18</v>
      </c>
      <c r="JW787">
        <v>479.673</v>
      </c>
      <c r="JX787">
        <v>441.912</v>
      </c>
      <c r="JY787">
        <v>19.8433</v>
      </c>
      <c r="JZ787">
        <v>28.6194</v>
      </c>
      <c r="KA787">
        <v>30.0001</v>
      </c>
      <c r="KB787">
        <v>28.3764</v>
      </c>
      <c r="KC787">
        <v>28.46</v>
      </c>
      <c r="KD787">
        <v>20.9784</v>
      </c>
      <c r="KE787">
        <v>17.7266</v>
      </c>
      <c r="KF787">
        <v>19.8443</v>
      </c>
      <c r="KG787">
        <v>19.8403</v>
      </c>
      <c r="KH787">
        <v>386.596</v>
      </c>
      <c r="KI787">
        <v>14.9073</v>
      </c>
      <c r="KJ787">
        <v>101.129</v>
      </c>
      <c r="KK787">
        <v>100.579</v>
      </c>
    </row>
    <row r="788" spans="1:297">
      <c r="A788">
        <v>772</v>
      </c>
      <c r="B788">
        <v>1761340834.5</v>
      </c>
      <c r="C788">
        <v>12793.90000009537</v>
      </c>
      <c r="D788" t="s">
        <v>1995</v>
      </c>
      <c r="E788" t="s">
        <v>1996</v>
      </c>
      <c r="F788">
        <v>5</v>
      </c>
      <c r="G788" t="s">
        <v>1990</v>
      </c>
      <c r="H788" t="s">
        <v>436</v>
      </c>
      <c r="I788">
        <v>1761340827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405.7818936979134</v>
      </c>
      <c r="AK788">
        <v>409.2986424242426</v>
      </c>
      <c r="AL788">
        <v>-1.870965697583193</v>
      </c>
      <c r="AM788">
        <v>65.4807170905038</v>
      </c>
      <c r="AN788">
        <f>(AP788 - AO788 + DY788*1E3/(8.314*(EA788+273.15)) * AR788/DX788 * AQ788) * DX788/(100*DL788) * 1000/(1000 - AP788)</f>
        <v>0</v>
      </c>
      <c r="AO788">
        <v>14.92427046977664</v>
      </c>
      <c r="AP788">
        <v>16.35777515151515</v>
      </c>
      <c r="AQ788">
        <v>2.255128678925538E-06</v>
      </c>
      <c r="AR788">
        <v>115.9446669307989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1761340827</v>
      </c>
      <c r="DR788">
        <v>411.045888888889</v>
      </c>
      <c r="DS788">
        <v>410.033037037037</v>
      </c>
      <c r="DT788">
        <v>16.35297037037037</v>
      </c>
      <c r="DU788">
        <v>14.92385925925926</v>
      </c>
      <c r="DV788">
        <v>410.4577777777778</v>
      </c>
      <c r="DW788">
        <v>16.21948888888889</v>
      </c>
      <c r="DX788">
        <v>499.9829999999999</v>
      </c>
      <c r="DY788">
        <v>89.98746296296297</v>
      </c>
      <c r="DZ788">
        <v>0.04710165555555555</v>
      </c>
      <c r="EA788">
        <v>23.70378888888889</v>
      </c>
      <c r="EB788">
        <v>24.00132222222223</v>
      </c>
      <c r="EC788">
        <v>999.9000000000001</v>
      </c>
      <c r="ED788">
        <v>0</v>
      </c>
      <c r="EE788">
        <v>0</v>
      </c>
      <c r="EF788">
        <v>9998.192222222222</v>
      </c>
      <c r="EG788">
        <v>0</v>
      </c>
      <c r="EH788">
        <v>1131.807407407408</v>
      </c>
      <c r="EI788">
        <v>1.012840148148148</v>
      </c>
      <c r="EJ788">
        <v>417.8795925925926</v>
      </c>
      <c r="EK788">
        <v>416.2450740740741</v>
      </c>
      <c r="EL788">
        <v>1.429117407407408</v>
      </c>
      <c r="EM788">
        <v>410.033037037037</v>
      </c>
      <c r="EN788">
        <v>14.92385925925926</v>
      </c>
      <c r="EO788">
        <v>1.471561851851852</v>
      </c>
      <c r="EP788">
        <v>1.342960370370371</v>
      </c>
      <c r="EQ788">
        <v>12.67583703703704</v>
      </c>
      <c r="ER788">
        <v>11.28844444444444</v>
      </c>
      <c r="ES788">
        <v>1199.985925925926</v>
      </c>
      <c r="ET788">
        <v>0.9670082962962963</v>
      </c>
      <c r="EU788">
        <v>0.03299178888888889</v>
      </c>
      <c r="EV788">
        <v>0</v>
      </c>
      <c r="EW788">
        <v>1887.388888888889</v>
      </c>
      <c r="EX788">
        <v>5.000560000000001</v>
      </c>
      <c r="EY788">
        <v>22446.98518518519</v>
      </c>
      <c r="EZ788">
        <v>10316.72592592592</v>
      </c>
      <c r="FA788">
        <v>37.35166666666667</v>
      </c>
      <c r="FB788">
        <v>39.49066666666667</v>
      </c>
      <c r="FC788">
        <v>38</v>
      </c>
      <c r="FD788">
        <v>38.625</v>
      </c>
      <c r="FE788">
        <v>38.35166666666666</v>
      </c>
      <c r="FF788">
        <v>1155.561111111111</v>
      </c>
      <c r="FG788">
        <v>39.42037037037038</v>
      </c>
      <c r="FH788">
        <v>0</v>
      </c>
      <c r="FI788">
        <v>1761340870.4</v>
      </c>
      <c r="FJ788">
        <v>0</v>
      </c>
      <c r="FK788">
        <v>1887.3872</v>
      </c>
      <c r="FL788">
        <v>-5.123076921592408</v>
      </c>
      <c r="FM788">
        <v>-70.45384607295092</v>
      </c>
      <c r="FN788">
        <v>22447.008</v>
      </c>
      <c r="FO788">
        <v>15</v>
      </c>
      <c r="FP788">
        <v>0</v>
      </c>
      <c r="FQ788" t="s">
        <v>439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-1.073744780487805</v>
      </c>
      <c r="GD788">
        <v>54.84047000696864</v>
      </c>
      <c r="GE788">
        <v>5.887438967964186</v>
      </c>
      <c r="GF788">
        <v>0</v>
      </c>
      <c r="GG788">
        <v>1887.665294117647</v>
      </c>
      <c r="GH788">
        <v>-5.788846444312034</v>
      </c>
      <c r="GI788">
        <v>0.6101120210262176</v>
      </c>
      <c r="GJ788">
        <v>0</v>
      </c>
      <c r="GK788">
        <v>1.42774512195122</v>
      </c>
      <c r="GL788">
        <v>0.02852675958188212</v>
      </c>
      <c r="GM788">
        <v>0.002925391049074613</v>
      </c>
      <c r="GN788">
        <v>1</v>
      </c>
      <c r="GO788">
        <v>1</v>
      </c>
      <c r="GP788">
        <v>3</v>
      </c>
      <c r="GQ788" t="s">
        <v>446</v>
      </c>
      <c r="GR788">
        <v>3.12944</v>
      </c>
      <c r="GS788">
        <v>2.72492</v>
      </c>
      <c r="GT788">
        <v>0.0823856</v>
      </c>
      <c r="GU788">
        <v>0.0810903</v>
      </c>
      <c r="GV788">
        <v>0.0812556</v>
      </c>
      <c r="GW788">
        <v>0.0765663</v>
      </c>
      <c r="GX788">
        <v>27582.3</v>
      </c>
      <c r="GY788">
        <v>26809.8</v>
      </c>
      <c r="GZ788">
        <v>30599.1</v>
      </c>
      <c r="HA788">
        <v>29428.6</v>
      </c>
      <c r="HB788">
        <v>38786.1</v>
      </c>
      <c r="HC788">
        <v>35757.4</v>
      </c>
      <c r="HD788">
        <v>46786.4</v>
      </c>
      <c r="HE788">
        <v>43724.8</v>
      </c>
      <c r="HF788">
        <v>1.8309</v>
      </c>
      <c r="HG788">
        <v>1.81895</v>
      </c>
      <c r="HH788">
        <v>0.0407472</v>
      </c>
      <c r="HI788">
        <v>0</v>
      </c>
      <c r="HJ788">
        <v>23.3343</v>
      </c>
      <c r="HK788">
        <v>999.9</v>
      </c>
      <c r="HL788">
        <v>32.1</v>
      </c>
      <c r="HM788">
        <v>32.9</v>
      </c>
      <c r="HN788">
        <v>17.9215</v>
      </c>
      <c r="HO788">
        <v>63.5312</v>
      </c>
      <c r="HP788">
        <v>19.1386</v>
      </c>
      <c r="HQ788">
        <v>1</v>
      </c>
      <c r="HR788">
        <v>0.11549</v>
      </c>
      <c r="HS788">
        <v>2.89373</v>
      </c>
      <c r="HT788">
        <v>20.1828</v>
      </c>
      <c r="HU788">
        <v>5.22762</v>
      </c>
      <c r="HV788">
        <v>11.974</v>
      </c>
      <c r="HW788">
        <v>4.9697</v>
      </c>
      <c r="HX788">
        <v>3.28955</v>
      </c>
      <c r="HY788">
        <v>9999</v>
      </c>
      <c r="HZ788">
        <v>9999</v>
      </c>
      <c r="IA788">
        <v>9999</v>
      </c>
      <c r="IB788">
        <v>999.9</v>
      </c>
      <c r="IC788">
        <v>4.97299</v>
      </c>
      <c r="ID788">
        <v>1.87744</v>
      </c>
      <c r="IE788">
        <v>1.87549</v>
      </c>
      <c r="IF788">
        <v>1.87836</v>
      </c>
      <c r="IG788">
        <v>1.87501</v>
      </c>
      <c r="IH788">
        <v>1.87855</v>
      </c>
      <c r="II788">
        <v>1.87574</v>
      </c>
      <c r="IJ788">
        <v>1.87686</v>
      </c>
      <c r="IK788">
        <v>0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0.576</v>
      </c>
      <c r="IY788">
        <v>0.1336</v>
      </c>
      <c r="IZ788">
        <v>-0.1194416370607354</v>
      </c>
      <c r="JA788">
        <v>0.002211305909277446</v>
      </c>
      <c r="JB788">
        <v>-1.416678044876584E-06</v>
      </c>
      <c r="JC788">
        <v>5.589822708492042E-10</v>
      </c>
      <c r="JD788">
        <v>-0.0366444106193515</v>
      </c>
      <c r="JE788">
        <v>-0.003883289402147765</v>
      </c>
      <c r="JF788">
        <v>0.001294046794190009</v>
      </c>
      <c r="JG788">
        <v>-2.515066912705432E-05</v>
      </c>
      <c r="JH788">
        <v>14</v>
      </c>
      <c r="JI788">
        <v>2052</v>
      </c>
      <c r="JJ788">
        <v>1</v>
      </c>
      <c r="JK788">
        <v>21</v>
      </c>
      <c r="JL788">
        <v>29355680.6</v>
      </c>
      <c r="JM788">
        <v>29355680.6</v>
      </c>
      <c r="JN788">
        <v>1.01318</v>
      </c>
      <c r="JO788">
        <v>2.54272</v>
      </c>
      <c r="JP788">
        <v>1.39893</v>
      </c>
      <c r="JQ788">
        <v>2.32544</v>
      </c>
      <c r="JR788">
        <v>1.44897</v>
      </c>
      <c r="JS788">
        <v>2.6123</v>
      </c>
      <c r="JT788">
        <v>38.3056</v>
      </c>
      <c r="JU788">
        <v>23.8774</v>
      </c>
      <c r="JV788">
        <v>18</v>
      </c>
      <c r="JW788">
        <v>479.563</v>
      </c>
      <c r="JX788">
        <v>441.974</v>
      </c>
      <c r="JY788">
        <v>19.8415</v>
      </c>
      <c r="JZ788">
        <v>28.6217</v>
      </c>
      <c r="KA788">
        <v>30.0002</v>
      </c>
      <c r="KB788">
        <v>28.3764</v>
      </c>
      <c r="KC788">
        <v>28.46</v>
      </c>
      <c r="KD788">
        <v>20.2469</v>
      </c>
      <c r="KE788">
        <v>17.7266</v>
      </c>
      <c r="KF788">
        <v>19.8443</v>
      </c>
      <c r="KG788">
        <v>19.8394</v>
      </c>
      <c r="KH788">
        <v>366.561</v>
      </c>
      <c r="KI788">
        <v>14.9073</v>
      </c>
      <c r="KJ788">
        <v>101.129</v>
      </c>
      <c r="KK788">
        <v>100.579</v>
      </c>
    </row>
    <row r="789" spans="1:297">
      <c r="A789">
        <v>773</v>
      </c>
      <c r="B789">
        <v>1761340839.5</v>
      </c>
      <c r="C789">
        <v>12798.90000009537</v>
      </c>
      <c r="D789" t="s">
        <v>1997</v>
      </c>
      <c r="E789" t="s">
        <v>1998</v>
      </c>
      <c r="F789">
        <v>5</v>
      </c>
      <c r="G789" t="s">
        <v>1990</v>
      </c>
      <c r="H789" t="s">
        <v>436</v>
      </c>
      <c r="I789">
        <v>1761340831.714286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389.5384900793289</v>
      </c>
      <c r="AK789">
        <v>396.7222363636363</v>
      </c>
      <c r="AL789">
        <v>-2.590126237072531</v>
      </c>
      <c r="AM789">
        <v>65.4807170905038</v>
      </c>
      <c r="AN789">
        <f>(AP789 - AO789 + DY789*1E3/(8.314*(EA789+273.15)) * AR789/DX789 * AQ789) * DX789/(100*DL789) * 1000/(1000 - AP789)</f>
        <v>0</v>
      </c>
      <c r="AO789">
        <v>14.92560535508467</v>
      </c>
      <c r="AP789">
        <v>16.36242545454546</v>
      </c>
      <c r="AQ789">
        <v>6.151426458586481E-06</v>
      </c>
      <c r="AR789">
        <v>115.9446669307989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1761340831.714286</v>
      </c>
      <c r="DR789">
        <v>405.1867142857142</v>
      </c>
      <c r="DS789">
        <v>398.2579642857144</v>
      </c>
      <c r="DT789">
        <v>16.35647857142857</v>
      </c>
      <c r="DU789">
        <v>14.92461071428571</v>
      </c>
      <c r="DV789">
        <v>404.6063928571429</v>
      </c>
      <c r="DW789">
        <v>16.22293214285714</v>
      </c>
      <c r="DX789">
        <v>499.9929285714286</v>
      </c>
      <c r="DY789">
        <v>89.98717857142857</v>
      </c>
      <c r="DZ789">
        <v>0.04714665714285714</v>
      </c>
      <c r="EA789">
        <v>23.70328571428572</v>
      </c>
      <c r="EB789">
        <v>24.00335714285714</v>
      </c>
      <c r="EC789">
        <v>999.9000000000002</v>
      </c>
      <c r="ED789">
        <v>0</v>
      </c>
      <c r="EE789">
        <v>0</v>
      </c>
      <c r="EF789">
        <v>10002.22964285714</v>
      </c>
      <c r="EG789">
        <v>0</v>
      </c>
      <c r="EH789">
        <v>1131.803214285714</v>
      </c>
      <c r="EI789">
        <v>6.928739071428573</v>
      </c>
      <c r="EJ789">
        <v>411.9243214285714</v>
      </c>
      <c r="EK789">
        <v>404.2918571428571</v>
      </c>
      <c r="EL789">
        <v>1.431873928571428</v>
      </c>
      <c r="EM789">
        <v>398.2579642857144</v>
      </c>
      <c r="EN789">
        <v>14.92461071428571</v>
      </c>
      <c r="EO789">
        <v>1.471873214285715</v>
      </c>
      <c r="EP789">
        <v>1.343023571428572</v>
      </c>
      <c r="EQ789">
        <v>12.67906428571429</v>
      </c>
      <c r="ER789">
        <v>11.28915357142857</v>
      </c>
      <c r="ES789">
        <v>1200.004642857143</v>
      </c>
      <c r="ET789">
        <v>0.9670088571428571</v>
      </c>
      <c r="EU789">
        <v>0.03299120714285714</v>
      </c>
      <c r="EV789">
        <v>0</v>
      </c>
      <c r="EW789">
        <v>1886.946071428571</v>
      </c>
      <c r="EX789">
        <v>5.000560000000001</v>
      </c>
      <c r="EY789">
        <v>22442.66071428572</v>
      </c>
      <c r="EZ789">
        <v>10316.88928571428</v>
      </c>
      <c r="FA789">
        <v>37.36375</v>
      </c>
      <c r="FB789">
        <v>39.49325</v>
      </c>
      <c r="FC789">
        <v>38</v>
      </c>
      <c r="FD789">
        <v>38.625</v>
      </c>
      <c r="FE789">
        <v>38.3615</v>
      </c>
      <c r="FF789">
        <v>1155.582142857143</v>
      </c>
      <c r="FG789">
        <v>39.42035714285715</v>
      </c>
      <c r="FH789">
        <v>0</v>
      </c>
      <c r="FI789">
        <v>1761340875.8</v>
      </c>
      <c r="FJ789">
        <v>0</v>
      </c>
      <c r="FK789">
        <v>1886.927307692308</v>
      </c>
      <c r="FL789">
        <v>-4.479658137722857</v>
      </c>
      <c r="FM789">
        <v>-48.33162398656906</v>
      </c>
      <c r="FN789">
        <v>22442.38846153846</v>
      </c>
      <c r="FO789">
        <v>15</v>
      </c>
      <c r="FP789">
        <v>0</v>
      </c>
      <c r="FQ789" t="s">
        <v>439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3.32847935</v>
      </c>
      <c r="GD789">
        <v>76.01867299812383</v>
      </c>
      <c r="GE789">
        <v>7.408982640590898</v>
      </c>
      <c r="GF789">
        <v>0</v>
      </c>
      <c r="GG789">
        <v>1887.259705882353</v>
      </c>
      <c r="GH789">
        <v>-5.402444622010687</v>
      </c>
      <c r="GI789">
        <v>0.5776549208761682</v>
      </c>
      <c r="GJ789">
        <v>0</v>
      </c>
      <c r="GK789">
        <v>1.4301675</v>
      </c>
      <c r="GL789">
        <v>0.03492292682926402</v>
      </c>
      <c r="GM789">
        <v>0.003428352191651262</v>
      </c>
      <c r="GN789">
        <v>1</v>
      </c>
      <c r="GO789">
        <v>1</v>
      </c>
      <c r="GP789">
        <v>3</v>
      </c>
      <c r="GQ789" t="s">
        <v>446</v>
      </c>
      <c r="GR789">
        <v>3.12963</v>
      </c>
      <c r="GS789">
        <v>2.72482</v>
      </c>
      <c r="GT789">
        <v>0.0803927</v>
      </c>
      <c r="GU789">
        <v>0.07846400000000001</v>
      </c>
      <c r="GV789">
        <v>0.08127520000000001</v>
      </c>
      <c r="GW789">
        <v>0.0765686</v>
      </c>
      <c r="GX789">
        <v>27641.4</v>
      </c>
      <c r="GY789">
        <v>26885.9</v>
      </c>
      <c r="GZ789">
        <v>30598.2</v>
      </c>
      <c r="HA789">
        <v>29428.1</v>
      </c>
      <c r="HB789">
        <v>38784.3</v>
      </c>
      <c r="HC789">
        <v>35756.7</v>
      </c>
      <c r="HD789">
        <v>46785.4</v>
      </c>
      <c r="HE789">
        <v>43724.2</v>
      </c>
      <c r="HF789">
        <v>1.8312</v>
      </c>
      <c r="HG789">
        <v>1.81872</v>
      </c>
      <c r="HH789">
        <v>0.0404269</v>
      </c>
      <c r="HI789">
        <v>0</v>
      </c>
      <c r="HJ789">
        <v>23.3362</v>
      </c>
      <c r="HK789">
        <v>999.9</v>
      </c>
      <c r="HL789">
        <v>32.1</v>
      </c>
      <c r="HM789">
        <v>32.9</v>
      </c>
      <c r="HN789">
        <v>17.9212</v>
      </c>
      <c r="HO789">
        <v>63.5112</v>
      </c>
      <c r="HP789">
        <v>19.1587</v>
      </c>
      <c r="HQ789">
        <v>1</v>
      </c>
      <c r="HR789">
        <v>0.115658</v>
      </c>
      <c r="HS789">
        <v>2.89919</v>
      </c>
      <c r="HT789">
        <v>20.1828</v>
      </c>
      <c r="HU789">
        <v>5.22777</v>
      </c>
      <c r="HV789">
        <v>11.974</v>
      </c>
      <c r="HW789">
        <v>4.9698</v>
      </c>
      <c r="HX789">
        <v>3.28963</v>
      </c>
      <c r="HY789">
        <v>9999</v>
      </c>
      <c r="HZ789">
        <v>9999</v>
      </c>
      <c r="IA789">
        <v>9999</v>
      </c>
      <c r="IB789">
        <v>999.9</v>
      </c>
      <c r="IC789">
        <v>4.97298</v>
      </c>
      <c r="ID789">
        <v>1.87744</v>
      </c>
      <c r="IE789">
        <v>1.87552</v>
      </c>
      <c r="IF789">
        <v>1.87837</v>
      </c>
      <c r="IG789">
        <v>1.87503</v>
      </c>
      <c r="IH789">
        <v>1.87862</v>
      </c>
      <c r="II789">
        <v>1.87574</v>
      </c>
      <c r="IJ789">
        <v>1.87687</v>
      </c>
      <c r="IK789">
        <v>0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0.5590000000000001</v>
      </c>
      <c r="IY789">
        <v>0.1336</v>
      </c>
      <c r="IZ789">
        <v>-0.1194416370607354</v>
      </c>
      <c r="JA789">
        <v>0.002211305909277446</v>
      </c>
      <c r="JB789">
        <v>-1.416678044876584E-06</v>
      </c>
      <c r="JC789">
        <v>5.589822708492042E-10</v>
      </c>
      <c r="JD789">
        <v>-0.0366444106193515</v>
      </c>
      <c r="JE789">
        <v>-0.003883289402147765</v>
      </c>
      <c r="JF789">
        <v>0.001294046794190009</v>
      </c>
      <c r="JG789">
        <v>-2.515066912705432E-05</v>
      </c>
      <c r="JH789">
        <v>14</v>
      </c>
      <c r="JI789">
        <v>2052</v>
      </c>
      <c r="JJ789">
        <v>1</v>
      </c>
      <c r="JK789">
        <v>21</v>
      </c>
      <c r="JL789">
        <v>29355680.7</v>
      </c>
      <c r="JM789">
        <v>29355680.7</v>
      </c>
      <c r="JN789">
        <v>0.979004</v>
      </c>
      <c r="JO789">
        <v>2.55127</v>
      </c>
      <c r="JP789">
        <v>1.39893</v>
      </c>
      <c r="JQ789">
        <v>2.32544</v>
      </c>
      <c r="JR789">
        <v>1.44897</v>
      </c>
      <c r="JS789">
        <v>2.55859</v>
      </c>
      <c r="JT789">
        <v>38.2812</v>
      </c>
      <c r="JU789">
        <v>23.8686</v>
      </c>
      <c r="JV789">
        <v>18</v>
      </c>
      <c r="JW789">
        <v>479.728</v>
      </c>
      <c r="JX789">
        <v>441.834</v>
      </c>
      <c r="JY789">
        <v>19.8389</v>
      </c>
      <c r="JZ789">
        <v>28.6225</v>
      </c>
      <c r="KA789">
        <v>30.0003</v>
      </c>
      <c r="KB789">
        <v>28.3764</v>
      </c>
      <c r="KC789">
        <v>28.46</v>
      </c>
      <c r="KD789">
        <v>19.5765</v>
      </c>
      <c r="KE789">
        <v>17.7266</v>
      </c>
      <c r="KF789">
        <v>19.8443</v>
      </c>
      <c r="KG789">
        <v>19.8337</v>
      </c>
      <c r="KH789">
        <v>353.204</v>
      </c>
      <c r="KI789">
        <v>14.9073</v>
      </c>
      <c r="KJ789">
        <v>101.126</v>
      </c>
      <c r="KK789">
        <v>100.577</v>
      </c>
    </row>
    <row r="790" spans="1:297">
      <c r="A790">
        <v>774</v>
      </c>
      <c r="B790">
        <v>1761340844.5</v>
      </c>
      <c r="C790">
        <v>12803.90000009537</v>
      </c>
      <c r="D790" t="s">
        <v>1999</v>
      </c>
      <c r="E790" t="s">
        <v>2000</v>
      </c>
      <c r="F790">
        <v>5</v>
      </c>
      <c r="G790" t="s">
        <v>1990</v>
      </c>
      <c r="H790" t="s">
        <v>436</v>
      </c>
      <c r="I790">
        <v>1761340837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372.9395242687675</v>
      </c>
      <c r="AK790">
        <v>381.9658181818181</v>
      </c>
      <c r="AL790">
        <v>-2.989858374009822</v>
      </c>
      <c r="AM790">
        <v>65.4807170905038</v>
      </c>
      <c r="AN790">
        <f>(AP790 - AO790 + DY790*1E3/(8.314*(EA790+273.15)) * AR790/DX790 * AQ790) * DX790/(100*DL790) * 1000/(1000 - AP790)</f>
        <v>0</v>
      </c>
      <c r="AO790">
        <v>14.92525994738786</v>
      </c>
      <c r="AP790">
        <v>16.3642103030303</v>
      </c>
      <c r="AQ790">
        <v>1.376372011173177E-06</v>
      </c>
      <c r="AR790">
        <v>115.9446669307989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1761340837</v>
      </c>
      <c r="DR790">
        <v>394.5026296296296</v>
      </c>
      <c r="DS790">
        <v>381.9165555555555</v>
      </c>
      <c r="DT790">
        <v>16.3602</v>
      </c>
      <c r="DU790">
        <v>14.92495925925926</v>
      </c>
      <c r="DV790">
        <v>393.9366666666666</v>
      </c>
      <c r="DW790">
        <v>16.22658518518518</v>
      </c>
      <c r="DX790">
        <v>499.9739259259259</v>
      </c>
      <c r="DY790">
        <v>89.98909999999999</v>
      </c>
      <c r="DZ790">
        <v>0.04713555185185186</v>
      </c>
      <c r="EA790">
        <v>23.70342592592593</v>
      </c>
      <c r="EB790">
        <v>24.00152222222222</v>
      </c>
      <c r="EC790">
        <v>999.9000000000001</v>
      </c>
      <c r="ED790">
        <v>0</v>
      </c>
      <c r="EE790">
        <v>0</v>
      </c>
      <c r="EF790">
        <v>10006.64148148148</v>
      </c>
      <c r="EG790">
        <v>0</v>
      </c>
      <c r="EH790">
        <v>1131.802962962963</v>
      </c>
      <c r="EI790">
        <v>12.58600111111111</v>
      </c>
      <c r="EJ790">
        <v>401.0640370370369</v>
      </c>
      <c r="EK790">
        <v>387.703</v>
      </c>
      <c r="EL790">
        <v>1.435248518518518</v>
      </c>
      <c r="EM790">
        <v>381.9165555555555</v>
      </c>
      <c r="EN790">
        <v>14.92495925925926</v>
      </c>
      <c r="EO790">
        <v>1.47224037037037</v>
      </c>
      <c r="EP790">
        <v>1.343082592592592</v>
      </c>
      <c r="EQ790">
        <v>12.68286666666667</v>
      </c>
      <c r="ER790">
        <v>11.28983333333333</v>
      </c>
      <c r="ES790">
        <v>1199.994814814815</v>
      </c>
      <c r="ET790">
        <v>0.9670085925925925</v>
      </c>
      <c r="EU790">
        <v>0.03299148518518519</v>
      </c>
      <c r="EV790">
        <v>0</v>
      </c>
      <c r="EW790">
        <v>1886.606296296296</v>
      </c>
      <c r="EX790">
        <v>5.000560000000001</v>
      </c>
      <c r="EY790">
        <v>22438.39629629629</v>
      </c>
      <c r="EZ790">
        <v>10316.8037037037</v>
      </c>
      <c r="FA790">
        <v>37.37033333333333</v>
      </c>
      <c r="FB790">
        <v>39.5</v>
      </c>
      <c r="FC790">
        <v>38.00459259259259</v>
      </c>
      <c r="FD790">
        <v>38.625</v>
      </c>
      <c r="FE790">
        <v>38.37266666666666</v>
      </c>
      <c r="FF790">
        <v>1155.572592592592</v>
      </c>
      <c r="FG790">
        <v>39.42037037037038</v>
      </c>
      <c r="FH790">
        <v>0</v>
      </c>
      <c r="FI790">
        <v>1761340880.6</v>
      </c>
      <c r="FJ790">
        <v>0</v>
      </c>
      <c r="FK790">
        <v>1886.635384615385</v>
      </c>
      <c r="FL790">
        <v>-3.809914541217391</v>
      </c>
      <c r="FM790">
        <v>-34.23589744381484</v>
      </c>
      <c r="FN790">
        <v>22438.57692307692</v>
      </c>
      <c r="FO790">
        <v>15</v>
      </c>
      <c r="FP790">
        <v>0</v>
      </c>
      <c r="FQ790" t="s">
        <v>439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8.903495707317072</v>
      </c>
      <c r="GD790">
        <v>65.13632032055747</v>
      </c>
      <c r="GE790">
        <v>6.619122094004525</v>
      </c>
      <c r="GF790">
        <v>0</v>
      </c>
      <c r="GG790">
        <v>1886.836764705882</v>
      </c>
      <c r="GH790">
        <v>-4.093964867467027</v>
      </c>
      <c r="GI790">
        <v>0.4556812649483331</v>
      </c>
      <c r="GJ790">
        <v>0</v>
      </c>
      <c r="GK790">
        <v>1.433365365853658</v>
      </c>
      <c r="GL790">
        <v>0.03781735191637144</v>
      </c>
      <c r="GM790">
        <v>0.003775732587653455</v>
      </c>
      <c r="GN790">
        <v>1</v>
      </c>
      <c r="GO790">
        <v>1</v>
      </c>
      <c r="GP790">
        <v>3</v>
      </c>
      <c r="GQ790" t="s">
        <v>446</v>
      </c>
      <c r="GR790">
        <v>3.12951</v>
      </c>
      <c r="GS790">
        <v>2.72507</v>
      </c>
      <c r="GT790">
        <v>0.078051</v>
      </c>
      <c r="GU790">
        <v>0.0757328</v>
      </c>
      <c r="GV790">
        <v>0.0812843</v>
      </c>
      <c r="GW790">
        <v>0.0765675</v>
      </c>
      <c r="GX790">
        <v>27711.6</v>
      </c>
      <c r="GY790">
        <v>26965.2</v>
      </c>
      <c r="GZ790">
        <v>30598</v>
      </c>
      <c r="HA790">
        <v>29427.7</v>
      </c>
      <c r="HB790">
        <v>38783.7</v>
      </c>
      <c r="HC790">
        <v>35756</v>
      </c>
      <c r="HD790">
        <v>46785.4</v>
      </c>
      <c r="HE790">
        <v>43723.6</v>
      </c>
      <c r="HF790">
        <v>1.83115</v>
      </c>
      <c r="HG790">
        <v>1.81858</v>
      </c>
      <c r="HH790">
        <v>0.0400469</v>
      </c>
      <c r="HI790">
        <v>0</v>
      </c>
      <c r="HJ790">
        <v>23.3372</v>
      </c>
      <c r="HK790">
        <v>999.9</v>
      </c>
      <c r="HL790">
        <v>32.1</v>
      </c>
      <c r="HM790">
        <v>32.9</v>
      </c>
      <c r="HN790">
        <v>17.9178</v>
      </c>
      <c r="HO790">
        <v>63.2512</v>
      </c>
      <c r="HP790">
        <v>19.2989</v>
      </c>
      <c r="HQ790">
        <v>1</v>
      </c>
      <c r="HR790">
        <v>0.115732</v>
      </c>
      <c r="HS790">
        <v>2.88914</v>
      </c>
      <c r="HT790">
        <v>20.183</v>
      </c>
      <c r="HU790">
        <v>5.22762</v>
      </c>
      <c r="HV790">
        <v>11.974</v>
      </c>
      <c r="HW790">
        <v>4.96975</v>
      </c>
      <c r="HX790">
        <v>3.28955</v>
      </c>
      <c r="HY790">
        <v>9999</v>
      </c>
      <c r="HZ790">
        <v>9999</v>
      </c>
      <c r="IA790">
        <v>9999</v>
      </c>
      <c r="IB790">
        <v>999.9</v>
      </c>
      <c r="IC790">
        <v>4.97299</v>
      </c>
      <c r="ID790">
        <v>1.87744</v>
      </c>
      <c r="IE790">
        <v>1.8755</v>
      </c>
      <c r="IF790">
        <v>1.87836</v>
      </c>
      <c r="IG790">
        <v>1.875</v>
      </c>
      <c r="IH790">
        <v>1.87855</v>
      </c>
      <c r="II790">
        <v>1.87574</v>
      </c>
      <c r="IJ790">
        <v>1.87684</v>
      </c>
      <c r="IK790">
        <v>0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0.539</v>
      </c>
      <c r="IY790">
        <v>0.1337</v>
      </c>
      <c r="IZ790">
        <v>-0.1194416370607354</v>
      </c>
      <c r="JA790">
        <v>0.002211305909277446</v>
      </c>
      <c r="JB790">
        <v>-1.416678044876584E-06</v>
      </c>
      <c r="JC790">
        <v>5.589822708492042E-10</v>
      </c>
      <c r="JD790">
        <v>-0.0366444106193515</v>
      </c>
      <c r="JE790">
        <v>-0.003883289402147765</v>
      </c>
      <c r="JF790">
        <v>0.001294046794190009</v>
      </c>
      <c r="JG790">
        <v>-2.515066912705432E-05</v>
      </c>
      <c r="JH790">
        <v>14</v>
      </c>
      <c r="JI790">
        <v>2052</v>
      </c>
      <c r="JJ790">
        <v>1</v>
      </c>
      <c r="JK790">
        <v>21</v>
      </c>
      <c r="JL790">
        <v>29355680.7</v>
      </c>
      <c r="JM790">
        <v>29355680.7</v>
      </c>
      <c r="JN790">
        <v>0.942383</v>
      </c>
      <c r="JO790">
        <v>2.55615</v>
      </c>
      <c r="JP790">
        <v>1.39893</v>
      </c>
      <c r="JQ790">
        <v>2.32544</v>
      </c>
      <c r="JR790">
        <v>1.44897</v>
      </c>
      <c r="JS790">
        <v>2.49878</v>
      </c>
      <c r="JT790">
        <v>38.2812</v>
      </c>
      <c r="JU790">
        <v>23.8511</v>
      </c>
      <c r="JV790">
        <v>18</v>
      </c>
      <c r="JW790">
        <v>479.708</v>
      </c>
      <c r="JX790">
        <v>441.741</v>
      </c>
      <c r="JY790">
        <v>19.8338</v>
      </c>
      <c r="JZ790">
        <v>28.6242</v>
      </c>
      <c r="KA790">
        <v>30.0003</v>
      </c>
      <c r="KB790">
        <v>28.3776</v>
      </c>
      <c r="KC790">
        <v>28.46</v>
      </c>
      <c r="KD790">
        <v>18.8273</v>
      </c>
      <c r="KE790">
        <v>17.7266</v>
      </c>
      <c r="KF790">
        <v>19.8443</v>
      </c>
      <c r="KG790">
        <v>19.8395</v>
      </c>
      <c r="KH790">
        <v>333.168</v>
      </c>
      <c r="KI790">
        <v>14.9073</v>
      </c>
      <c r="KJ790">
        <v>101.126</v>
      </c>
      <c r="KK790">
        <v>100.576</v>
      </c>
    </row>
    <row r="791" spans="1:297">
      <c r="A791">
        <v>775</v>
      </c>
      <c r="B791">
        <v>1761340849.5</v>
      </c>
      <c r="C791">
        <v>12808.90000009537</v>
      </c>
      <c r="D791" t="s">
        <v>2001</v>
      </c>
      <c r="E791" t="s">
        <v>2002</v>
      </c>
      <c r="F791">
        <v>5</v>
      </c>
      <c r="G791" t="s">
        <v>1990</v>
      </c>
      <c r="H791" t="s">
        <v>436</v>
      </c>
      <c r="I791">
        <v>1761340841.714286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356.0399865028929</v>
      </c>
      <c r="AK791">
        <v>366.2447939393939</v>
      </c>
      <c r="AL791">
        <v>-3.168239577405187</v>
      </c>
      <c r="AM791">
        <v>65.4807170905038</v>
      </c>
      <c r="AN791">
        <f>(AP791 - AO791 + DY791*1E3/(8.314*(EA791+273.15)) * AR791/DX791 * AQ791) * DX791/(100*DL791) * 1000/(1000 - AP791)</f>
        <v>0</v>
      </c>
      <c r="AO791">
        <v>14.9247643780442</v>
      </c>
      <c r="AP791">
        <v>16.36727636363635</v>
      </c>
      <c r="AQ791">
        <v>4.202304588227984E-06</v>
      </c>
      <c r="AR791">
        <v>115.9446669307989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1761340841.714286</v>
      </c>
      <c r="DR791">
        <v>381.9524285714286</v>
      </c>
      <c r="DS791">
        <v>366.5015</v>
      </c>
      <c r="DT791">
        <v>16.36334285714286</v>
      </c>
      <c r="DU791">
        <v>14.92501428571429</v>
      </c>
      <c r="DV791">
        <v>381.4036428571429</v>
      </c>
      <c r="DW791">
        <v>16.22967857142858</v>
      </c>
      <c r="DX791">
        <v>499.9883214285715</v>
      </c>
      <c r="DY791">
        <v>89.99109999999999</v>
      </c>
      <c r="DZ791">
        <v>0.04729189642857142</v>
      </c>
      <c r="EA791">
        <v>23.70385000000001</v>
      </c>
      <c r="EB791">
        <v>24.00406428571429</v>
      </c>
      <c r="EC791">
        <v>999.9000000000002</v>
      </c>
      <c r="ED791">
        <v>0</v>
      </c>
      <c r="EE791">
        <v>0</v>
      </c>
      <c r="EF791">
        <v>9996.137142857142</v>
      </c>
      <c r="EG791">
        <v>0</v>
      </c>
      <c r="EH791">
        <v>1131.802142857143</v>
      </c>
      <c r="EI791">
        <v>15.4508</v>
      </c>
      <c r="EJ791">
        <v>388.3062857142857</v>
      </c>
      <c r="EK791">
        <v>372.0544285714285</v>
      </c>
      <c r="EL791">
        <v>1.438338214285714</v>
      </c>
      <c r="EM791">
        <v>366.5015</v>
      </c>
      <c r="EN791">
        <v>14.92501428571429</v>
      </c>
      <c r="EO791">
        <v>1.472555714285715</v>
      </c>
      <c r="EP791">
        <v>1.343116785714286</v>
      </c>
      <c r="EQ791">
        <v>12.68613928571429</v>
      </c>
      <c r="ER791">
        <v>11.29022142857143</v>
      </c>
      <c r="ES791">
        <v>1200.025714285714</v>
      </c>
      <c r="ET791">
        <v>0.9670094285714285</v>
      </c>
      <c r="EU791">
        <v>0.03299062142857143</v>
      </c>
      <c r="EV791">
        <v>0</v>
      </c>
      <c r="EW791">
        <v>1886.349285714286</v>
      </c>
      <c r="EX791">
        <v>5.000560000000001</v>
      </c>
      <c r="EY791">
        <v>22437.06785714286</v>
      </c>
      <c r="EZ791">
        <v>10317.075</v>
      </c>
      <c r="FA791">
        <v>37.37275</v>
      </c>
      <c r="FB791">
        <v>39.4955</v>
      </c>
      <c r="FC791">
        <v>38.00885714285714</v>
      </c>
      <c r="FD791">
        <v>38.625</v>
      </c>
      <c r="FE791">
        <v>38.37275</v>
      </c>
      <c r="FF791">
        <v>1155.603214285714</v>
      </c>
      <c r="FG791">
        <v>39.42035714285715</v>
      </c>
      <c r="FH791">
        <v>0</v>
      </c>
      <c r="FI791">
        <v>1761340885.4</v>
      </c>
      <c r="FJ791">
        <v>0</v>
      </c>
      <c r="FK791">
        <v>1886.371153846154</v>
      </c>
      <c r="FL791">
        <v>-1.92239317251674</v>
      </c>
      <c r="FM791">
        <v>-20.42393155468927</v>
      </c>
      <c r="FN791">
        <v>22436.97692307692</v>
      </c>
      <c r="FO791">
        <v>15</v>
      </c>
      <c r="FP791">
        <v>0</v>
      </c>
      <c r="FQ791" t="s">
        <v>439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13.2807685</v>
      </c>
      <c r="GD791">
        <v>39.69181193245778</v>
      </c>
      <c r="GE791">
        <v>3.996136397603034</v>
      </c>
      <c r="GF791">
        <v>0</v>
      </c>
      <c r="GG791">
        <v>1886.552647058823</v>
      </c>
      <c r="GH791">
        <v>-3.397860969549089</v>
      </c>
      <c r="GI791">
        <v>0.3843352459960869</v>
      </c>
      <c r="GJ791">
        <v>0</v>
      </c>
      <c r="GK791">
        <v>1.43636075</v>
      </c>
      <c r="GL791">
        <v>0.04010307692307647</v>
      </c>
      <c r="GM791">
        <v>0.003876666343329038</v>
      </c>
      <c r="GN791">
        <v>1</v>
      </c>
      <c r="GO791">
        <v>1</v>
      </c>
      <c r="GP791">
        <v>3</v>
      </c>
      <c r="GQ791" t="s">
        <v>446</v>
      </c>
      <c r="GR791">
        <v>3.12929</v>
      </c>
      <c r="GS791">
        <v>2.72545</v>
      </c>
      <c r="GT791">
        <v>0.0755126</v>
      </c>
      <c r="GU791">
        <v>0.07296</v>
      </c>
      <c r="GV791">
        <v>0.08129309999999999</v>
      </c>
      <c r="GW791">
        <v>0.07656110000000001</v>
      </c>
      <c r="GX791">
        <v>27787.7</v>
      </c>
      <c r="GY791">
        <v>27046.1</v>
      </c>
      <c r="GZ791">
        <v>30597.8</v>
      </c>
      <c r="HA791">
        <v>29427.7</v>
      </c>
      <c r="HB791">
        <v>38782.7</v>
      </c>
      <c r="HC791">
        <v>35755.9</v>
      </c>
      <c r="HD791">
        <v>46784.8</v>
      </c>
      <c r="HE791">
        <v>43723.3</v>
      </c>
      <c r="HF791">
        <v>1.8309</v>
      </c>
      <c r="HG791">
        <v>1.81877</v>
      </c>
      <c r="HH791">
        <v>0.0408441</v>
      </c>
      <c r="HI791">
        <v>0</v>
      </c>
      <c r="HJ791">
        <v>23.3392</v>
      </c>
      <c r="HK791">
        <v>999.9</v>
      </c>
      <c r="HL791">
        <v>32.1</v>
      </c>
      <c r="HM791">
        <v>32.9</v>
      </c>
      <c r="HN791">
        <v>17.9176</v>
      </c>
      <c r="HO791">
        <v>63.3212</v>
      </c>
      <c r="HP791">
        <v>19.4111</v>
      </c>
      <c r="HQ791">
        <v>1</v>
      </c>
      <c r="HR791">
        <v>0.115953</v>
      </c>
      <c r="HS791">
        <v>2.87802</v>
      </c>
      <c r="HT791">
        <v>20.183</v>
      </c>
      <c r="HU791">
        <v>5.22837</v>
      </c>
      <c r="HV791">
        <v>11.974</v>
      </c>
      <c r="HW791">
        <v>4.9699</v>
      </c>
      <c r="HX791">
        <v>3.28948</v>
      </c>
      <c r="HY791">
        <v>9999</v>
      </c>
      <c r="HZ791">
        <v>9999</v>
      </c>
      <c r="IA791">
        <v>9999</v>
      </c>
      <c r="IB791">
        <v>999.9</v>
      </c>
      <c r="IC791">
        <v>4.97302</v>
      </c>
      <c r="ID791">
        <v>1.87744</v>
      </c>
      <c r="IE791">
        <v>1.87554</v>
      </c>
      <c r="IF791">
        <v>1.87836</v>
      </c>
      <c r="IG791">
        <v>1.87502</v>
      </c>
      <c r="IH791">
        <v>1.87862</v>
      </c>
      <c r="II791">
        <v>1.87576</v>
      </c>
      <c r="IJ791">
        <v>1.87686</v>
      </c>
      <c r="IK791">
        <v>0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0.517</v>
      </c>
      <c r="IY791">
        <v>0.1337</v>
      </c>
      <c r="IZ791">
        <v>-0.1194416370607354</v>
      </c>
      <c r="JA791">
        <v>0.002211305909277446</v>
      </c>
      <c r="JB791">
        <v>-1.416678044876584E-06</v>
      </c>
      <c r="JC791">
        <v>5.589822708492042E-10</v>
      </c>
      <c r="JD791">
        <v>-0.0366444106193515</v>
      </c>
      <c r="JE791">
        <v>-0.003883289402147765</v>
      </c>
      <c r="JF791">
        <v>0.001294046794190009</v>
      </c>
      <c r="JG791">
        <v>-2.515066912705432E-05</v>
      </c>
      <c r="JH791">
        <v>14</v>
      </c>
      <c r="JI791">
        <v>2052</v>
      </c>
      <c r="JJ791">
        <v>1</v>
      </c>
      <c r="JK791">
        <v>21</v>
      </c>
      <c r="JL791">
        <v>29355680.8</v>
      </c>
      <c r="JM791">
        <v>29355680.8</v>
      </c>
      <c r="JN791">
        <v>0.906982</v>
      </c>
      <c r="JO791">
        <v>2.55737</v>
      </c>
      <c r="JP791">
        <v>1.39893</v>
      </c>
      <c r="JQ791">
        <v>2.32544</v>
      </c>
      <c r="JR791">
        <v>1.44897</v>
      </c>
      <c r="JS791">
        <v>2.43408</v>
      </c>
      <c r="JT791">
        <v>38.3056</v>
      </c>
      <c r="JU791">
        <v>23.8598</v>
      </c>
      <c r="JV791">
        <v>18</v>
      </c>
      <c r="JW791">
        <v>479.579</v>
      </c>
      <c r="JX791">
        <v>441.883</v>
      </c>
      <c r="JY791">
        <v>19.8377</v>
      </c>
      <c r="JZ791">
        <v>28.6261</v>
      </c>
      <c r="KA791">
        <v>30.0001</v>
      </c>
      <c r="KB791">
        <v>28.3788</v>
      </c>
      <c r="KC791">
        <v>28.4624</v>
      </c>
      <c r="KD791">
        <v>18.1464</v>
      </c>
      <c r="KE791">
        <v>17.7266</v>
      </c>
      <c r="KF791">
        <v>19.8443</v>
      </c>
      <c r="KG791">
        <v>19.8379</v>
      </c>
      <c r="KH791">
        <v>319.811</v>
      </c>
      <c r="KI791">
        <v>14.9073</v>
      </c>
      <c r="KJ791">
        <v>101.125</v>
      </c>
      <c r="KK791">
        <v>100.575</v>
      </c>
    </row>
    <row r="792" spans="1:297">
      <c r="A792">
        <v>776</v>
      </c>
      <c r="B792">
        <v>1761340854.5</v>
      </c>
      <c r="C792">
        <v>12813.90000009537</v>
      </c>
      <c r="D792" t="s">
        <v>2003</v>
      </c>
      <c r="E792" t="s">
        <v>2004</v>
      </c>
      <c r="F792">
        <v>5</v>
      </c>
      <c r="G792" t="s">
        <v>1990</v>
      </c>
      <c r="H792" t="s">
        <v>436</v>
      </c>
      <c r="I792">
        <v>1761340847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339.2902773091667</v>
      </c>
      <c r="AK792">
        <v>350.106806060606</v>
      </c>
      <c r="AL792">
        <v>-3.234014856732959</v>
      </c>
      <c r="AM792">
        <v>65.4807170905038</v>
      </c>
      <c r="AN792">
        <f>(AP792 - AO792 + DY792*1E3/(8.314*(EA792+273.15)) * AR792/DX792 * AQ792) * DX792/(100*DL792) * 1000/(1000 - AP792)</f>
        <v>0</v>
      </c>
      <c r="AO792">
        <v>14.92290218691057</v>
      </c>
      <c r="AP792">
        <v>16.37095818181819</v>
      </c>
      <c r="AQ792">
        <v>6.70151546846681E-07</v>
      </c>
      <c r="AR792">
        <v>115.9446669307989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1761340847</v>
      </c>
      <c r="DR792">
        <v>366.2922962962963</v>
      </c>
      <c r="DS792">
        <v>349.0941481481482</v>
      </c>
      <c r="DT792">
        <v>16.36633333333334</v>
      </c>
      <c r="DU792">
        <v>14.92421481481481</v>
      </c>
      <c r="DV792">
        <v>365.7652592592593</v>
      </c>
      <c r="DW792">
        <v>16.23261851851852</v>
      </c>
      <c r="DX792">
        <v>499.9944444444444</v>
      </c>
      <c r="DY792">
        <v>89.99265185185186</v>
      </c>
      <c r="DZ792">
        <v>0.04731354814814815</v>
      </c>
      <c r="EA792">
        <v>23.70437037037037</v>
      </c>
      <c r="EB792">
        <v>24.00262592592592</v>
      </c>
      <c r="EC792">
        <v>999.9000000000001</v>
      </c>
      <c r="ED792">
        <v>0</v>
      </c>
      <c r="EE792">
        <v>0</v>
      </c>
      <c r="EF792">
        <v>10008.14703703704</v>
      </c>
      <c r="EG792">
        <v>0</v>
      </c>
      <c r="EH792">
        <v>1131.8</v>
      </c>
      <c r="EI792">
        <v>17.19811111111111</v>
      </c>
      <c r="EJ792">
        <v>372.386888888889</v>
      </c>
      <c r="EK792">
        <v>354.383</v>
      </c>
      <c r="EL792">
        <v>1.442121481481482</v>
      </c>
      <c r="EM792">
        <v>349.0941481481482</v>
      </c>
      <c r="EN792">
        <v>14.92421481481481</v>
      </c>
      <c r="EO792">
        <v>1.472849259259259</v>
      </c>
      <c r="EP792">
        <v>1.343068518518518</v>
      </c>
      <c r="EQ792">
        <v>12.6891962962963</v>
      </c>
      <c r="ER792">
        <v>11.28968518518518</v>
      </c>
      <c r="ES792">
        <v>1200.022962962963</v>
      </c>
      <c r="ET792">
        <v>0.9670094814814816</v>
      </c>
      <c r="EU792">
        <v>0.03299056666666667</v>
      </c>
      <c r="EV792">
        <v>0</v>
      </c>
      <c r="EW792">
        <v>1886.224074074074</v>
      </c>
      <c r="EX792">
        <v>5.000560000000001</v>
      </c>
      <c r="EY792">
        <v>22435.71111111111</v>
      </c>
      <c r="EZ792">
        <v>10317.05925925926</v>
      </c>
      <c r="FA792">
        <v>37.375</v>
      </c>
      <c r="FB792">
        <v>39.49533333333333</v>
      </c>
      <c r="FC792">
        <v>38.01837037037036</v>
      </c>
      <c r="FD792">
        <v>38.625</v>
      </c>
      <c r="FE792">
        <v>38.375</v>
      </c>
      <c r="FF792">
        <v>1155.601111111111</v>
      </c>
      <c r="FG792">
        <v>39.42000000000001</v>
      </c>
      <c r="FH792">
        <v>0</v>
      </c>
      <c r="FI792">
        <v>1761340890.8</v>
      </c>
      <c r="FJ792">
        <v>0</v>
      </c>
      <c r="FK792">
        <v>1886.2604</v>
      </c>
      <c r="FL792">
        <v>-0.6176923191185995</v>
      </c>
      <c r="FM792">
        <v>-2.100000000334278</v>
      </c>
      <c r="FN792">
        <v>22435.492</v>
      </c>
      <c r="FO792">
        <v>15</v>
      </c>
      <c r="FP792">
        <v>0</v>
      </c>
      <c r="FQ792" t="s">
        <v>439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16.01874390243902</v>
      </c>
      <c r="GD792">
        <v>20.4253756097561</v>
      </c>
      <c r="GE792">
        <v>2.133712714341101</v>
      </c>
      <c r="GF792">
        <v>0</v>
      </c>
      <c r="GG792">
        <v>1886.342058823529</v>
      </c>
      <c r="GH792">
        <v>-1.277463718243647</v>
      </c>
      <c r="GI792">
        <v>0.2562716781276781</v>
      </c>
      <c r="GJ792">
        <v>0</v>
      </c>
      <c r="GK792">
        <v>1.440044634146342</v>
      </c>
      <c r="GL792">
        <v>0.04307519163762864</v>
      </c>
      <c r="GM792">
        <v>0.004267041642443425</v>
      </c>
      <c r="GN792">
        <v>1</v>
      </c>
      <c r="GO792">
        <v>1</v>
      </c>
      <c r="GP792">
        <v>3</v>
      </c>
      <c r="GQ792" t="s">
        <v>446</v>
      </c>
      <c r="GR792">
        <v>3.12937</v>
      </c>
      <c r="GS792">
        <v>2.72518</v>
      </c>
      <c r="GT792">
        <v>0.0728732</v>
      </c>
      <c r="GU792">
        <v>0.0702113</v>
      </c>
      <c r="GV792">
        <v>0.08130800000000001</v>
      </c>
      <c r="GW792">
        <v>0.0765643</v>
      </c>
      <c r="GX792">
        <v>27866.8</v>
      </c>
      <c r="GY792">
        <v>27126.2</v>
      </c>
      <c r="GZ792">
        <v>30597.5</v>
      </c>
      <c r="HA792">
        <v>29427.6</v>
      </c>
      <c r="HB792">
        <v>38781.6</v>
      </c>
      <c r="HC792">
        <v>35755.5</v>
      </c>
      <c r="HD792">
        <v>46784.5</v>
      </c>
      <c r="HE792">
        <v>43723.3</v>
      </c>
      <c r="HF792">
        <v>1.83132</v>
      </c>
      <c r="HG792">
        <v>1.81868</v>
      </c>
      <c r="HH792">
        <v>0.0401028</v>
      </c>
      <c r="HI792">
        <v>0</v>
      </c>
      <c r="HJ792">
        <v>23.3401</v>
      </c>
      <c r="HK792">
        <v>999.9</v>
      </c>
      <c r="HL792">
        <v>32.1</v>
      </c>
      <c r="HM792">
        <v>32.9</v>
      </c>
      <c r="HN792">
        <v>17.9192</v>
      </c>
      <c r="HO792">
        <v>63.3912</v>
      </c>
      <c r="HP792">
        <v>19.363</v>
      </c>
      <c r="HQ792">
        <v>1</v>
      </c>
      <c r="HR792">
        <v>0.11607</v>
      </c>
      <c r="HS792">
        <v>2.8935</v>
      </c>
      <c r="HT792">
        <v>20.1827</v>
      </c>
      <c r="HU792">
        <v>5.22732</v>
      </c>
      <c r="HV792">
        <v>11.974</v>
      </c>
      <c r="HW792">
        <v>4.96975</v>
      </c>
      <c r="HX792">
        <v>3.28927</v>
      </c>
      <c r="HY792">
        <v>9999</v>
      </c>
      <c r="HZ792">
        <v>9999</v>
      </c>
      <c r="IA792">
        <v>9999</v>
      </c>
      <c r="IB792">
        <v>999.9</v>
      </c>
      <c r="IC792">
        <v>4.97299</v>
      </c>
      <c r="ID792">
        <v>1.87744</v>
      </c>
      <c r="IE792">
        <v>1.87549</v>
      </c>
      <c r="IF792">
        <v>1.87836</v>
      </c>
      <c r="IG792">
        <v>1.87501</v>
      </c>
      <c r="IH792">
        <v>1.87859</v>
      </c>
      <c r="II792">
        <v>1.87573</v>
      </c>
      <c r="IJ792">
        <v>1.87684</v>
      </c>
      <c r="IK792">
        <v>0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0.493</v>
      </c>
      <c r="IY792">
        <v>0.1338</v>
      </c>
      <c r="IZ792">
        <v>-0.1194416370607354</v>
      </c>
      <c r="JA792">
        <v>0.002211305909277446</v>
      </c>
      <c r="JB792">
        <v>-1.416678044876584E-06</v>
      </c>
      <c r="JC792">
        <v>5.589822708492042E-10</v>
      </c>
      <c r="JD792">
        <v>-0.0366444106193515</v>
      </c>
      <c r="JE792">
        <v>-0.003883289402147765</v>
      </c>
      <c r="JF792">
        <v>0.001294046794190009</v>
      </c>
      <c r="JG792">
        <v>-2.515066912705432E-05</v>
      </c>
      <c r="JH792">
        <v>14</v>
      </c>
      <c r="JI792">
        <v>2052</v>
      </c>
      <c r="JJ792">
        <v>1</v>
      </c>
      <c r="JK792">
        <v>21</v>
      </c>
      <c r="JL792">
        <v>29355680.9</v>
      </c>
      <c r="JM792">
        <v>29355680.9</v>
      </c>
      <c r="JN792">
        <v>0.8703610000000001</v>
      </c>
      <c r="JO792">
        <v>2.54761</v>
      </c>
      <c r="JP792">
        <v>1.39893</v>
      </c>
      <c r="JQ792">
        <v>2.32544</v>
      </c>
      <c r="JR792">
        <v>1.44897</v>
      </c>
      <c r="JS792">
        <v>2.5354</v>
      </c>
      <c r="JT792">
        <v>38.2812</v>
      </c>
      <c r="JU792">
        <v>23.8686</v>
      </c>
      <c r="JV792">
        <v>18</v>
      </c>
      <c r="JW792">
        <v>479.812</v>
      </c>
      <c r="JX792">
        <v>441.821</v>
      </c>
      <c r="JY792">
        <v>19.8378</v>
      </c>
      <c r="JZ792">
        <v>28.6279</v>
      </c>
      <c r="KA792">
        <v>30.0003</v>
      </c>
      <c r="KB792">
        <v>28.3788</v>
      </c>
      <c r="KC792">
        <v>28.4624</v>
      </c>
      <c r="KD792">
        <v>17.3906</v>
      </c>
      <c r="KE792">
        <v>17.7266</v>
      </c>
      <c r="KF792">
        <v>19.8443</v>
      </c>
      <c r="KG792">
        <v>19.8324</v>
      </c>
      <c r="KH792">
        <v>299.715</v>
      </c>
      <c r="KI792">
        <v>14.9073</v>
      </c>
      <c r="KJ792">
        <v>101.124</v>
      </c>
      <c r="KK792">
        <v>100.575</v>
      </c>
    </row>
    <row r="793" spans="1:297">
      <c r="A793">
        <v>777</v>
      </c>
      <c r="B793">
        <v>1761340859.5</v>
      </c>
      <c r="C793">
        <v>12818.90000009537</v>
      </c>
      <c r="D793" t="s">
        <v>2005</v>
      </c>
      <c r="E793" t="s">
        <v>2006</v>
      </c>
      <c r="F793">
        <v>5</v>
      </c>
      <c r="G793" t="s">
        <v>1990</v>
      </c>
      <c r="H793" t="s">
        <v>436</v>
      </c>
      <c r="I793">
        <v>1761340851.714286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322.951262992187</v>
      </c>
      <c r="AK793">
        <v>333.9285272727272</v>
      </c>
      <c r="AL793">
        <v>-3.243581184381756</v>
      </c>
      <c r="AM793">
        <v>65.4807170905038</v>
      </c>
      <c r="AN793">
        <f>(AP793 - AO793 + DY793*1E3/(8.314*(EA793+273.15)) * AR793/DX793 * AQ793) * DX793/(100*DL793) * 1000/(1000 - AP793)</f>
        <v>0</v>
      </c>
      <c r="AO793">
        <v>14.92310946329184</v>
      </c>
      <c r="AP793">
        <v>16.37418727272727</v>
      </c>
      <c r="AQ793">
        <v>3.601292915884335E-06</v>
      </c>
      <c r="AR793">
        <v>115.9446669307989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1761340851.714286</v>
      </c>
      <c r="DR793">
        <v>351.5940714285715</v>
      </c>
      <c r="DS793">
        <v>333.6</v>
      </c>
      <c r="DT793">
        <v>16.36940357142857</v>
      </c>
      <c r="DU793">
        <v>14.92363214285714</v>
      </c>
      <c r="DV793">
        <v>351.0878214285714</v>
      </c>
      <c r="DW793">
        <v>16.23562857142857</v>
      </c>
      <c r="DX793">
        <v>500.0042857142858</v>
      </c>
      <c r="DY793">
        <v>89.99355357142856</v>
      </c>
      <c r="DZ793">
        <v>0.04747827857142857</v>
      </c>
      <c r="EA793">
        <v>23.70449285714286</v>
      </c>
      <c r="EB793">
        <v>24.00142857142858</v>
      </c>
      <c r="EC793">
        <v>999.9000000000002</v>
      </c>
      <c r="ED793">
        <v>0</v>
      </c>
      <c r="EE793">
        <v>0</v>
      </c>
      <c r="EF793">
        <v>10005.04714285714</v>
      </c>
      <c r="EG793">
        <v>0</v>
      </c>
      <c r="EH793">
        <v>1131.7975</v>
      </c>
      <c r="EI793">
        <v>17.99410714285714</v>
      </c>
      <c r="EJ793">
        <v>357.4452500000001</v>
      </c>
      <c r="EK793">
        <v>338.6538571428571</v>
      </c>
      <c r="EL793">
        <v>1.445762857142857</v>
      </c>
      <c r="EM793">
        <v>333.6</v>
      </c>
      <c r="EN793">
        <v>14.92363214285714</v>
      </c>
      <c r="EO793">
        <v>1.473139642857143</v>
      </c>
      <c r="EP793">
        <v>1.343030714285714</v>
      </c>
      <c r="EQ793">
        <v>12.69221071428572</v>
      </c>
      <c r="ER793">
        <v>11.28925357142857</v>
      </c>
      <c r="ES793">
        <v>1200.017142857143</v>
      </c>
      <c r="ET793">
        <v>0.9670094285714285</v>
      </c>
      <c r="EU793">
        <v>0.03299062142857143</v>
      </c>
      <c r="EV793">
        <v>0</v>
      </c>
      <c r="EW793">
        <v>1886.126071428571</v>
      </c>
      <c r="EX793">
        <v>5.000560000000001</v>
      </c>
      <c r="EY793">
        <v>22435.11428571428</v>
      </c>
      <c r="EZ793">
        <v>10317.00357142857</v>
      </c>
      <c r="FA793">
        <v>37.375</v>
      </c>
      <c r="FB793">
        <v>39.4955</v>
      </c>
      <c r="FC793">
        <v>38.01992857142857</v>
      </c>
      <c r="FD793">
        <v>38.625</v>
      </c>
      <c r="FE793">
        <v>38.375</v>
      </c>
      <c r="FF793">
        <v>1155.596071428572</v>
      </c>
      <c r="FG793">
        <v>39.42000000000001</v>
      </c>
      <c r="FH793">
        <v>0</v>
      </c>
      <c r="FI793">
        <v>1761340895.6</v>
      </c>
      <c r="FJ793">
        <v>0</v>
      </c>
      <c r="FK793">
        <v>1886.17</v>
      </c>
      <c r="FL793">
        <v>-0.7569230870036461</v>
      </c>
      <c r="FM793">
        <v>-8.576923181395996</v>
      </c>
      <c r="FN793">
        <v>22435.204</v>
      </c>
      <c r="FO793">
        <v>15</v>
      </c>
      <c r="FP793">
        <v>0</v>
      </c>
      <c r="FQ793" t="s">
        <v>439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17.18005365853659</v>
      </c>
      <c r="GD793">
        <v>11.83781811846693</v>
      </c>
      <c r="GE793">
        <v>1.249993668881052</v>
      </c>
      <c r="GF793">
        <v>0</v>
      </c>
      <c r="GG793">
        <v>1886.236470588236</v>
      </c>
      <c r="GH793">
        <v>-1.192666161997642</v>
      </c>
      <c r="GI793">
        <v>0.2569834322073338</v>
      </c>
      <c r="GJ793">
        <v>0</v>
      </c>
      <c r="GK793">
        <v>1.443064634146341</v>
      </c>
      <c r="GL793">
        <v>0.04502655052264845</v>
      </c>
      <c r="GM793">
        <v>0.004464320393236603</v>
      </c>
      <c r="GN793">
        <v>1</v>
      </c>
      <c r="GO793">
        <v>1</v>
      </c>
      <c r="GP793">
        <v>3</v>
      </c>
      <c r="GQ793" t="s">
        <v>446</v>
      </c>
      <c r="GR793">
        <v>3.1295</v>
      </c>
      <c r="GS793">
        <v>2.72543</v>
      </c>
      <c r="GT793">
        <v>0.07016940000000001</v>
      </c>
      <c r="GU793">
        <v>0.067244</v>
      </c>
      <c r="GV793">
        <v>0.0813215</v>
      </c>
      <c r="GW793">
        <v>0.0765647</v>
      </c>
      <c r="GX793">
        <v>27947.8</v>
      </c>
      <c r="GY793">
        <v>27212.8</v>
      </c>
      <c r="GZ793">
        <v>30597.3</v>
      </c>
      <c r="HA793">
        <v>29427.8</v>
      </c>
      <c r="HB793">
        <v>38780.5</v>
      </c>
      <c r="HC793">
        <v>35755.5</v>
      </c>
      <c r="HD793">
        <v>46784.1</v>
      </c>
      <c r="HE793">
        <v>43723.5</v>
      </c>
      <c r="HF793">
        <v>1.83158</v>
      </c>
      <c r="HG793">
        <v>1.81828</v>
      </c>
      <c r="HH793">
        <v>0.0397973</v>
      </c>
      <c r="HI793">
        <v>0</v>
      </c>
      <c r="HJ793">
        <v>23.3416</v>
      </c>
      <c r="HK793">
        <v>999.9</v>
      </c>
      <c r="HL793">
        <v>32.1</v>
      </c>
      <c r="HM793">
        <v>32.9</v>
      </c>
      <c r="HN793">
        <v>17.9176</v>
      </c>
      <c r="HO793">
        <v>63.5812</v>
      </c>
      <c r="HP793">
        <v>19.2348</v>
      </c>
      <c r="HQ793">
        <v>1</v>
      </c>
      <c r="HR793">
        <v>0.116141</v>
      </c>
      <c r="HS793">
        <v>2.89314</v>
      </c>
      <c r="HT793">
        <v>20.1829</v>
      </c>
      <c r="HU793">
        <v>5.22837</v>
      </c>
      <c r="HV793">
        <v>11.9742</v>
      </c>
      <c r="HW793">
        <v>4.96995</v>
      </c>
      <c r="HX793">
        <v>3.2895</v>
      </c>
      <c r="HY793">
        <v>9999</v>
      </c>
      <c r="HZ793">
        <v>9999</v>
      </c>
      <c r="IA793">
        <v>9999</v>
      </c>
      <c r="IB793">
        <v>999.9</v>
      </c>
      <c r="IC793">
        <v>4.97301</v>
      </c>
      <c r="ID793">
        <v>1.87744</v>
      </c>
      <c r="IE793">
        <v>1.87548</v>
      </c>
      <c r="IF793">
        <v>1.87835</v>
      </c>
      <c r="IG793">
        <v>1.875</v>
      </c>
      <c r="IH793">
        <v>1.87857</v>
      </c>
      <c r="II793">
        <v>1.87568</v>
      </c>
      <c r="IJ793">
        <v>1.87685</v>
      </c>
      <c r="IK793">
        <v>0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0.471</v>
      </c>
      <c r="IY793">
        <v>0.1339</v>
      </c>
      <c r="IZ793">
        <v>-0.1194416370607354</v>
      </c>
      <c r="JA793">
        <v>0.002211305909277446</v>
      </c>
      <c r="JB793">
        <v>-1.416678044876584E-06</v>
      </c>
      <c r="JC793">
        <v>5.589822708492042E-10</v>
      </c>
      <c r="JD793">
        <v>-0.0366444106193515</v>
      </c>
      <c r="JE793">
        <v>-0.003883289402147765</v>
      </c>
      <c r="JF793">
        <v>0.001294046794190009</v>
      </c>
      <c r="JG793">
        <v>-2.515066912705432E-05</v>
      </c>
      <c r="JH793">
        <v>14</v>
      </c>
      <c r="JI793">
        <v>2052</v>
      </c>
      <c r="JJ793">
        <v>1</v>
      </c>
      <c r="JK793">
        <v>21</v>
      </c>
      <c r="JL793">
        <v>29355681</v>
      </c>
      <c r="JM793">
        <v>29355681</v>
      </c>
      <c r="JN793">
        <v>0.834961</v>
      </c>
      <c r="JO793">
        <v>2.54028</v>
      </c>
      <c r="JP793">
        <v>1.39893</v>
      </c>
      <c r="JQ793">
        <v>2.32544</v>
      </c>
      <c r="JR793">
        <v>1.44897</v>
      </c>
      <c r="JS793">
        <v>2.58911</v>
      </c>
      <c r="JT793">
        <v>38.2812</v>
      </c>
      <c r="JU793">
        <v>23.8686</v>
      </c>
      <c r="JV793">
        <v>18</v>
      </c>
      <c r="JW793">
        <v>479.949</v>
      </c>
      <c r="JX793">
        <v>441.573</v>
      </c>
      <c r="JY793">
        <v>19.8334</v>
      </c>
      <c r="JZ793">
        <v>28.6291</v>
      </c>
      <c r="KA793">
        <v>30.0002</v>
      </c>
      <c r="KB793">
        <v>28.3789</v>
      </c>
      <c r="KC793">
        <v>28.4624</v>
      </c>
      <c r="KD793">
        <v>16.6923</v>
      </c>
      <c r="KE793">
        <v>17.7266</v>
      </c>
      <c r="KF793">
        <v>19.8443</v>
      </c>
      <c r="KG793">
        <v>19.8363</v>
      </c>
      <c r="KH793">
        <v>286.331</v>
      </c>
      <c r="KI793">
        <v>14.9073</v>
      </c>
      <c r="KJ793">
        <v>101.123</v>
      </c>
      <c r="KK793">
        <v>100.576</v>
      </c>
    </row>
    <row r="794" spans="1:297">
      <c r="A794">
        <v>778</v>
      </c>
      <c r="B794">
        <v>1761340864.5</v>
      </c>
      <c r="C794">
        <v>12823.90000009537</v>
      </c>
      <c r="D794" t="s">
        <v>2007</v>
      </c>
      <c r="E794" t="s">
        <v>2008</v>
      </c>
      <c r="F794">
        <v>5</v>
      </c>
      <c r="G794" t="s">
        <v>1990</v>
      </c>
      <c r="H794" t="s">
        <v>436</v>
      </c>
      <c r="I794">
        <v>1761340857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305.6756859612211</v>
      </c>
      <c r="AK794">
        <v>317.3340484848484</v>
      </c>
      <c r="AL794">
        <v>-3.321010436964023</v>
      </c>
      <c r="AM794">
        <v>65.4807170905038</v>
      </c>
      <c r="AN794">
        <f>(AP794 - AO794 + DY794*1E3/(8.314*(EA794+273.15)) * AR794/DX794 * AQ794) * DX794/(100*DL794) * 1000/(1000 - AP794)</f>
        <v>0</v>
      </c>
      <c r="AO794">
        <v>14.92328283898755</v>
      </c>
      <c r="AP794">
        <v>16.37660303030302</v>
      </c>
      <c r="AQ794">
        <v>1.531639537153984E-06</v>
      </c>
      <c r="AR794">
        <v>115.9446669307989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1761340857</v>
      </c>
      <c r="DR794">
        <v>334.7574074074074</v>
      </c>
      <c r="DS794">
        <v>316.1234074074074</v>
      </c>
      <c r="DT794">
        <v>16.37263333333333</v>
      </c>
      <c r="DU794">
        <v>14.92317777777778</v>
      </c>
      <c r="DV794">
        <v>334.2752592592592</v>
      </c>
      <c r="DW794">
        <v>16.23880740740741</v>
      </c>
      <c r="DX794">
        <v>500.0234814814814</v>
      </c>
      <c r="DY794">
        <v>89.99375185185187</v>
      </c>
      <c r="DZ794">
        <v>0.04744012592592593</v>
      </c>
      <c r="EA794">
        <v>23.70476296296296</v>
      </c>
      <c r="EB794">
        <v>23.99737037037037</v>
      </c>
      <c r="EC794">
        <v>999.9000000000001</v>
      </c>
      <c r="ED794">
        <v>0</v>
      </c>
      <c r="EE794">
        <v>0</v>
      </c>
      <c r="EF794">
        <v>10007.01703703704</v>
      </c>
      <c r="EG794">
        <v>0</v>
      </c>
      <c r="EH794">
        <v>1131.787407407407</v>
      </c>
      <c r="EI794">
        <v>18.63405555555556</v>
      </c>
      <c r="EJ794">
        <v>340.3294814814816</v>
      </c>
      <c r="EK794">
        <v>320.9123333333333</v>
      </c>
      <c r="EL794">
        <v>1.449455925925926</v>
      </c>
      <c r="EM794">
        <v>316.1234074074074</v>
      </c>
      <c r="EN794">
        <v>14.92317777777778</v>
      </c>
      <c r="EO794">
        <v>1.473433703703704</v>
      </c>
      <c r="EP794">
        <v>1.342993333333333</v>
      </c>
      <c r="EQ794">
        <v>12.69526666666667</v>
      </c>
      <c r="ER794">
        <v>11.28882222222222</v>
      </c>
      <c r="ES794">
        <v>1199.982962962963</v>
      </c>
      <c r="ET794">
        <v>0.9670085925925925</v>
      </c>
      <c r="EU794">
        <v>0.03299147407407407</v>
      </c>
      <c r="EV794">
        <v>0</v>
      </c>
      <c r="EW794">
        <v>1886.091851851852</v>
      </c>
      <c r="EX794">
        <v>5.000560000000001</v>
      </c>
      <c r="EY794">
        <v>22434.03333333333</v>
      </c>
      <c r="EZ794">
        <v>10316.70740740741</v>
      </c>
      <c r="FA794">
        <v>37.375</v>
      </c>
      <c r="FB794">
        <v>39.5</v>
      </c>
      <c r="FC794">
        <v>38.03674074074074</v>
      </c>
      <c r="FD794">
        <v>38.625</v>
      </c>
      <c r="FE794">
        <v>38.375</v>
      </c>
      <c r="FF794">
        <v>1155.562962962963</v>
      </c>
      <c r="FG794">
        <v>39.42000000000001</v>
      </c>
      <c r="FH794">
        <v>0</v>
      </c>
      <c r="FI794">
        <v>1761340900.4</v>
      </c>
      <c r="FJ794">
        <v>0</v>
      </c>
      <c r="FK794">
        <v>1886.1396</v>
      </c>
      <c r="FL794">
        <v>-0.9315384677994435</v>
      </c>
      <c r="FM794">
        <v>-8.000000148509818</v>
      </c>
      <c r="FN794">
        <v>22434.288</v>
      </c>
      <c r="FO794">
        <v>15</v>
      </c>
      <c r="FP794">
        <v>0</v>
      </c>
      <c r="FQ794" t="s">
        <v>439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18.246435</v>
      </c>
      <c r="GD794">
        <v>7.243666041275777</v>
      </c>
      <c r="GE794">
        <v>0.7151537242264772</v>
      </c>
      <c r="GF794">
        <v>0</v>
      </c>
      <c r="GG794">
        <v>1886.165294117647</v>
      </c>
      <c r="GH794">
        <v>-0.7520244505403504</v>
      </c>
      <c r="GI794">
        <v>0.2404803439945711</v>
      </c>
      <c r="GJ794">
        <v>1</v>
      </c>
      <c r="GK794">
        <v>1.4470335</v>
      </c>
      <c r="GL794">
        <v>0.04289515947466976</v>
      </c>
      <c r="GM794">
        <v>0.004170530871483874</v>
      </c>
      <c r="GN794">
        <v>1</v>
      </c>
      <c r="GO794">
        <v>2</v>
      </c>
      <c r="GP794">
        <v>3</v>
      </c>
      <c r="GQ794" t="s">
        <v>440</v>
      </c>
      <c r="GR794">
        <v>3.12945</v>
      </c>
      <c r="GS794">
        <v>2.72493</v>
      </c>
      <c r="GT794">
        <v>0.06734279999999999</v>
      </c>
      <c r="GU794">
        <v>0.0642686</v>
      </c>
      <c r="GV794">
        <v>0.0813268</v>
      </c>
      <c r="GW794">
        <v>0.0765642</v>
      </c>
      <c r="GX794">
        <v>28033.1</v>
      </c>
      <c r="GY794">
        <v>27299.5</v>
      </c>
      <c r="GZ794">
        <v>30597.6</v>
      </c>
      <c r="HA794">
        <v>29427.6</v>
      </c>
      <c r="HB794">
        <v>38780.3</v>
      </c>
      <c r="HC794">
        <v>35755.2</v>
      </c>
      <c r="HD794">
        <v>46784.3</v>
      </c>
      <c r="HE794">
        <v>43723.3</v>
      </c>
      <c r="HF794">
        <v>1.831</v>
      </c>
      <c r="HG794">
        <v>1.81852</v>
      </c>
      <c r="HH794">
        <v>0.0401363</v>
      </c>
      <c r="HI794">
        <v>0</v>
      </c>
      <c r="HJ794">
        <v>23.3431</v>
      </c>
      <c r="HK794">
        <v>999.9</v>
      </c>
      <c r="HL794">
        <v>32.1</v>
      </c>
      <c r="HM794">
        <v>32.9</v>
      </c>
      <c r="HN794">
        <v>17.9203</v>
      </c>
      <c r="HO794">
        <v>63.2312</v>
      </c>
      <c r="HP794">
        <v>19.1026</v>
      </c>
      <c r="HQ794">
        <v>1</v>
      </c>
      <c r="HR794">
        <v>0.11622</v>
      </c>
      <c r="HS794">
        <v>2.87474</v>
      </c>
      <c r="HT794">
        <v>20.1829</v>
      </c>
      <c r="HU794">
        <v>5.22927</v>
      </c>
      <c r="HV794">
        <v>11.974</v>
      </c>
      <c r="HW794">
        <v>4.96975</v>
      </c>
      <c r="HX794">
        <v>3.2895</v>
      </c>
      <c r="HY794">
        <v>9999</v>
      </c>
      <c r="HZ794">
        <v>9999</v>
      </c>
      <c r="IA794">
        <v>9999</v>
      </c>
      <c r="IB794">
        <v>999.9</v>
      </c>
      <c r="IC794">
        <v>4.97302</v>
      </c>
      <c r="ID794">
        <v>1.87743</v>
      </c>
      <c r="IE794">
        <v>1.87546</v>
      </c>
      <c r="IF794">
        <v>1.87836</v>
      </c>
      <c r="IG794">
        <v>1.875</v>
      </c>
      <c r="IH794">
        <v>1.87853</v>
      </c>
      <c r="II794">
        <v>1.87572</v>
      </c>
      <c r="IJ794">
        <v>1.87685</v>
      </c>
      <c r="IK794">
        <v>0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0.447</v>
      </c>
      <c r="IY794">
        <v>0.1339</v>
      </c>
      <c r="IZ794">
        <v>-0.1194416370607354</v>
      </c>
      <c r="JA794">
        <v>0.002211305909277446</v>
      </c>
      <c r="JB794">
        <v>-1.416678044876584E-06</v>
      </c>
      <c r="JC794">
        <v>5.589822708492042E-10</v>
      </c>
      <c r="JD794">
        <v>-0.0366444106193515</v>
      </c>
      <c r="JE794">
        <v>-0.003883289402147765</v>
      </c>
      <c r="JF794">
        <v>0.001294046794190009</v>
      </c>
      <c r="JG794">
        <v>-2.515066912705432E-05</v>
      </c>
      <c r="JH794">
        <v>14</v>
      </c>
      <c r="JI794">
        <v>2052</v>
      </c>
      <c r="JJ794">
        <v>1</v>
      </c>
      <c r="JK794">
        <v>21</v>
      </c>
      <c r="JL794">
        <v>29355681.1</v>
      </c>
      <c r="JM794">
        <v>29355681.1</v>
      </c>
      <c r="JN794">
        <v>0.795898</v>
      </c>
      <c r="JO794">
        <v>2.55005</v>
      </c>
      <c r="JP794">
        <v>1.39893</v>
      </c>
      <c r="JQ794">
        <v>2.32544</v>
      </c>
      <c r="JR794">
        <v>1.44897</v>
      </c>
      <c r="JS794">
        <v>2.62695</v>
      </c>
      <c r="JT794">
        <v>38.2812</v>
      </c>
      <c r="JU794">
        <v>23.8774</v>
      </c>
      <c r="JV794">
        <v>18</v>
      </c>
      <c r="JW794">
        <v>479.65</v>
      </c>
      <c r="JX794">
        <v>441.728</v>
      </c>
      <c r="JY794">
        <v>19.8354</v>
      </c>
      <c r="JZ794">
        <v>28.6315</v>
      </c>
      <c r="KA794">
        <v>30.0002</v>
      </c>
      <c r="KB794">
        <v>28.3812</v>
      </c>
      <c r="KC794">
        <v>28.4624</v>
      </c>
      <c r="KD794">
        <v>15.9082</v>
      </c>
      <c r="KE794">
        <v>17.7266</v>
      </c>
      <c r="KF794">
        <v>19.8443</v>
      </c>
      <c r="KG794">
        <v>19.8405</v>
      </c>
      <c r="KH794">
        <v>266.068</v>
      </c>
      <c r="KI794">
        <v>14.9073</v>
      </c>
      <c r="KJ794">
        <v>101.124</v>
      </c>
      <c r="KK794">
        <v>100.575</v>
      </c>
    </row>
    <row r="795" spans="1:297">
      <c r="A795">
        <v>779</v>
      </c>
      <c r="B795">
        <v>1761340869.5</v>
      </c>
      <c r="C795">
        <v>12828.90000009537</v>
      </c>
      <c r="D795" t="s">
        <v>2009</v>
      </c>
      <c r="E795" t="s">
        <v>2010</v>
      </c>
      <c r="F795">
        <v>5</v>
      </c>
      <c r="G795" t="s">
        <v>1990</v>
      </c>
      <c r="H795" t="s">
        <v>436</v>
      </c>
      <c r="I795">
        <v>1761340861.714286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288.600046035232</v>
      </c>
      <c r="AK795">
        <v>300.5748969696969</v>
      </c>
      <c r="AL795">
        <v>-3.361543954175472</v>
      </c>
      <c r="AM795">
        <v>65.4807170905038</v>
      </c>
      <c r="AN795">
        <f>(AP795 - AO795 + DY795*1E3/(8.314*(EA795+273.15)) * AR795/DX795 * AQ795) * DX795/(100*DL795) * 1000/(1000 - AP795)</f>
        <v>0</v>
      </c>
      <c r="AO795">
        <v>14.92254170568447</v>
      </c>
      <c r="AP795">
        <v>16.37920727272727</v>
      </c>
      <c r="AQ795">
        <v>7.670060006135261E-07</v>
      </c>
      <c r="AR795">
        <v>115.9446669307989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1761340861.714286</v>
      </c>
      <c r="DR795">
        <v>319.5237142857142</v>
      </c>
      <c r="DS795">
        <v>300.3955</v>
      </c>
      <c r="DT795">
        <v>16.37535357142857</v>
      </c>
      <c r="DU795">
        <v>14.92293571428571</v>
      </c>
      <c r="DV795">
        <v>319.0638571428572</v>
      </c>
      <c r="DW795">
        <v>16.24147857142857</v>
      </c>
      <c r="DX795">
        <v>500.0370357142858</v>
      </c>
      <c r="DY795">
        <v>89.99382142857142</v>
      </c>
      <c r="DZ795">
        <v>0.04735203571428571</v>
      </c>
      <c r="EA795">
        <v>23.7053</v>
      </c>
      <c r="EB795">
        <v>23.99748571428571</v>
      </c>
      <c r="EC795">
        <v>999.9000000000002</v>
      </c>
      <c r="ED795">
        <v>0</v>
      </c>
      <c r="EE795">
        <v>0</v>
      </c>
      <c r="EF795">
        <v>10000.62214285714</v>
      </c>
      <c r="EG795">
        <v>0</v>
      </c>
      <c r="EH795">
        <v>1131.779285714286</v>
      </c>
      <c r="EI795">
        <v>19.12831428571429</v>
      </c>
      <c r="EJ795">
        <v>324.8432142857143</v>
      </c>
      <c r="EK795">
        <v>304.9460714285714</v>
      </c>
      <c r="EL795">
        <v>1.452426428571429</v>
      </c>
      <c r="EM795">
        <v>300.3955</v>
      </c>
      <c r="EN795">
        <v>14.92293571428571</v>
      </c>
      <c r="EO795">
        <v>1.47368</v>
      </c>
      <c r="EP795">
        <v>1.3429725</v>
      </c>
      <c r="EQ795">
        <v>12.69781071428571</v>
      </c>
      <c r="ER795">
        <v>11.28857142857143</v>
      </c>
      <c r="ES795">
        <v>1199.972142857143</v>
      </c>
      <c r="ET795">
        <v>0.9670082857142857</v>
      </c>
      <c r="EU795">
        <v>0.03299178928571429</v>
      </c>
      <c r="EV795">
        <v>0</v>
      </c>
      <c r="EW795">
        <v>1886.084642857143</v>
      </c>
      <c r="EX795">
        <v>5.000560000000001</v>
      </c>
      <c r="EY795">
        <v>22433.56071428572</v>
      </c>
      <c r="EZ795">
        <v>10316.60714285714</v>
      </c>
      <c r="FA795">
        <v>37.375</v>
      </c>
      <c r="FB795">
        <v>39.5</v>
      </c>
      <c r="FC795">
        <v>38.04871428571428</v>
      </c>
      <c r="FD795">
        <v>38.62942857142857</v>
      </c>
      <c r="FE795">
        <v>38.375</v>
      </c>
      <c r="FF795">
        <v>1155.552142857143</v>
      </c>
      <c r="FG795">
        <v>39.42000000000001</v>
      </c>
      <c r="FH795">
        <v>0</v>
      </c>
      <c r="FI795">
        <v>1761340905.8</v>
      </c>
      <c r="FJ795">
        <v>0</v>
      </c>
      <c r="FK795">
        <v>1886.093076923077</v>
      </c>
      <c r="FL795">
        <v>-0.02666666805212516</v>
      </c>
      <c r="FM795">
        <v>-1.38461544222777</v>
      </c>
      <c r="FN795">
        <v>22433.85</v>
      </c>
      <c r="FO795">
        <v>15</v>
      </c>
      <c r="FP795">
        <v>0</v>
      </c>
      <c r="FQ795" t="s">
        <v>439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18.84956585365854</v>
      </c>
      <c r="GD795">
        <v>6.585612543554042</v>
      </c>
      <c r="GE795">
        <v>0.6651867170878603</v>
      </c>
      <c r="GF795">
        <v>0</v>
      </c>
      <c r="GG795">
        <v>1886.141764705882</v>
      </c>
      <c r="GH795">
        <v>-0.6261268147272686</v>
      </c>
      <c r="GI795">
        <v>0.2503817155069504</v>
      </c>
      <c r="GJ795">
        <v>1</v>
      </c>
      <c r="GK795">
        <v>1.450588292682927</v>
      </c>
      <c r="GL795">
        <v>0.03731498257839592</v>
      </c>
      <c r="GM795">
        <v>0.003726009375398325</v>
      </c>
      <c r="GN795">
        <v>1</v>
      </c>
      <c r="GO795">
        <v>2</v>
      </c>
      <c r="GP795">
        <v>3</v>
      </c>
      <c r="GQ795" t="s">
        <v>440</v>
      </c>
      <c r="GR795">
        <v>3.12944</v>
      </c>
      <c r="GS795">
        <v>2.72514</v>
      </c>
      <c r="GT795">
        <v>0.0644223</v>
      </c>
      <c r="GU795">
        <v>0.0611655</v>
      </c>
      <c r="GV795">
        <v>0.0813368</v>
      </c>
      <c r="GW795">
        <v>0.07655679999999999</v>
      </c>
      <c r="GX795">
        <v>28121.4</v>
      </c>
      <c r="GY795">
        <v>27390</v>
      </c>
      <c r="GZ795">
        <v>30598.2</v>
      </c>
      <c r="HA795">
        <v>29427.7</v>
      </c>
      <c r="HB795">
        <v>38780.5</v>
      </c>
      <c r="HC795">
        <v>35755.4</v>
      </c>
      <c r="HD795">
        <v>46785.4</v>
      </c>
      <c r="HE795">
        <v>43723.5</v>
      </c>
      <c r="HF795">
        <v>1.83095</v>
      </c>
      <c r="HG795">
        <v>1.81863</v>
      </c>
      <c r="HH795">
        <v>0.0397488</v>
      </c>
      <c r="HI795">
        <v>0</v>
      </c>
      <c r="HJ795">
        <v>23.345</v>
      </c>
      <c r="HK795">
        <v>999.9</v>
      </c>
      <c r="HL795">
        <v>32.1</v>
      </c>
      <c r="HM795">
        <v>32.9</v>
      </c>
      <c r="HN795">
        <v>17.92</v>
      </c>
      <c r="HO795">
        <v>63.5112</v>
      </c>
      <c r="HP795">
        <v>19.0745</v>
      </c>
      <c r="HQ795">
        <v>1</v>
      </c>
      <c r="HR795">
        <v>0.116372</v>
      </c>
      <c r="HS795">
        <v>2.87814</v>
      </c>
      <c r="HT795">
        <v>20.183</v>
      </c>
      <c r="HU795">
        <v>5.22942</v>
      </c>
      <c r="HV795">
        <v>11.974</v>
      </c>
      <c r="HW795">
        <v>4.9704</v>
      </c>
      <c r="HX795">
        <v>3.28968</v>
      </c>
      <c r="HY795">
        <v>9999</v>
      </c>
      <c r="HZ795">
        <v>9999</v>
      </c>
      <c r="IA795">
        <v>9999</v>
      </c>
      <c r="IB795">
        <v>999.9</v>
      </c>
      <c r="IC795">
        <v>4.97299</v>
      </c>
      <c r="ID795">
        <v>1.87744</v>
      </c>
      <c r="IE795">
        <v>1.87547</v>
      </c>
      <c r="IF795">
        <v>1.87836</v>
      </c>
      <c r="IG795">
        <v>1.875</v>
      </c>
      <c r="IH795">
        <v>1.87857</v>
      </c>
      <c r="II795">
        <v>1.87575</v>
      </c>
      <c r="IJ795">
        <v>1.87684</v>
      </c>
      <c r="IK795">
        <v>0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0.422</v>
      </c>
      <c r="IY795">
        <v>0.1339</v>
      </c>
      <c r="IZ795">
        <v>-0.1194416370607354</v>
      </c>
      <c r="JA795">
        <v>0.002211305909277446</v>
      </c>
      <c r="JB795">
        <v>-1.416678044876584E-06</v>
      </c>
      <c r="JC795">
        <v>5.589822708492042E-10</v>
      </c>
      <c r="JD795">
        <v>-0.0366444106193515</v>
      </c>
      <c r="JE795">
        <v>-0.003883289402147765</v>
      </c>
      <c r="JF795">
        <v>0.001294046794190009</v>
      </c>
      <c r="JG795">
        <v>-2.515066912705432E-05</v>
      </c>
      <c r="JH795">
        <v>14</v>
      </c>
      <c r="JI795">
        <v>2052</v>
      </c>
      <c r="JJ795">
        <v>1</v>
      </c>
      <c r="JK795">
        <v>21</v>
      </c>
      <c r="JL795">
        <v>29355681.2</v>
      </c>
      <c r="JM795">
        <v>29355681.2</v>
      </c>
      <c r="JN795">
        <v>0.760498</v>
      </c>
      <c r="JO795">
        <v>2.55493</v>
      </c>
      <c r="JP795">
        <v>1.39893</v>
      </c>
      <c r="JQ795">
        <v>2.32544</v>
      </c>
      <c r="JR795">
        <v>1.44897</v>
      </c>
      <c r="JS795">
        <v>2.60864</v>
      </c>
      <c r="JT795">
        <v>38.3056</v>
      </c>
      <c r="JU795">
        <v>23.8774</v>
      </c>
      <c r="JV795">
        <v>18</v>
      </c>
      <c r="JW795">
        <v>479.622</v>
      </c>
      <c r="JX795">
        <v>441.807</v>
      </c>
      <c r="JY795">
        <v>19.8397</v>
      </c>
      <c r="JZ795">
        <v>28.6334</v>
      </c>
      <c r="KA795">
        <v>30.0003</v>
      </c>
      <c r="KB795">
        <v>28.3812</v>
      </c>
      <c r="KC795">
        <v>28.4648</v>
      </c>
      <c r="KD795">
        <v>15.21</v>
      </c>
      <c r="KE795">
        <v>17.7266</v>
      </c>
      <c r="KF795">
        <v>19.8443</v>
      </c>
      <c r="KG795">
        <v>19.8374</v>
      </c>
      <c r="KH795">
        <v>252.696</v>
      </c>
      <c r="KI795">
        <v>14.9073</v>
      </c>
      <c r="KJ795">
        <v>101.126</v>
      </c>
      <c r="KK795">
        <v>100.575</v>
      </c>
    </row>
    <row r="796" spans="1:297">
      <c r="A796">
        <v>780</v>
      </c>
      <c r="B796">
        <v>1761340874.5</v>
      </c>
      <c r="C796">
        <v>12833.90000009537</v>
      </c>
      <c r="D796" t="s">
        <v>2011</v>
      </c>
      <c r="E796" t="s">
        <v>2012</v>
      </c>
      <c r="F796">
        <v>5</v>
      </c>
      <c r="G796" t="s">
        <v>1990</v>
      </c>
      <c r="H796" t="s">
        <v>436</v>
      </c>
      <c r="I796">
        <v>1761340867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271.6910432448318</v>
      </c>
      <c r="AK796">
        <v>283.8360424242422</v>
      </c>
      <c r="AL796">
        <v>-3.345912461782091</v>
      </c>
      <c r="AM796">
        <v>65.4807170905038</v>
      </c>
      <c r="AN796">
        <f>(AP796 - AO796 + DY796*1E3/(8.314*(EA796+273.15)) * AR796/DX796 * AQ796) * DX796/(100*DL796) * 1000/(1000 - AP796)</f>
        <v>0</v>
      </c>
      <c r="AO796">
        <v>14.92223131182215</v>
      </c>
      <c r="AP796">
        <v>16.38500909090909</v>
      </c>
      <c r="AQ796">
        <v>4.997167760684359E-06</v>
      </c>
      <c r="AR796">
        <v>115.9446669307989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1761340867</v>
      </c>
      <c r="DR796">
        <v>302.2359259259259</v>
      </c>
      <c r="DS796">
        <v>282.6478518518518</v>
      </c>
      <c r="DT796">
        <v>16.37882962962963</v>
      </c>
      <c r="DU796">
        <v>14.92251481481481</v>
      </c>
      <c r="DV796">
        <v>301.8018518518518</v>
      </c>
      <c r="DW796">
        <v>16.2448962962963</v>
      </c>
      <c r="DX796">
        <v>500.018962962963</v>
      </c>
      <c r="DY796">
        <v>89.99223333333333</v>
      </c>
      <c r="DZ796">
        <v>0.04739774074074075</v>
      </c>
      <c r="EA796">
        <v>23.70521111111111</v>
      </c>
      <c r="EB796">
        <v>23.99888888888889</v>
      </c>
      <c r="EC796">
        <v>999.9000000000001</v>
      </c>
      <c r="ED796">
        <v>0</v>
      </c>
      <c r="EE796">
        <v>0</v>
      </c>
      <c r="EF796">
        <v>9995.947407407408</v>
      </c>
      <c r="EG796">
        <v>0</v>
      </c>
      <c r="EH796">
        <v>1131.77037037037</v>
      </c>
      <c r="EI796">
        <v>19.58821111111111</v>
      </c>
      <c r="EJ796">
        <v>307.2686296296296</v>
      </c>
      <c r="EK796">
        <v>286.9294444444445</v>
      </c>
      <c r="EL796">
        <v>1.45633</v>
      </c>
      <c r="EM796">
        <v>282.6478518518518</v>
      </c>
      <c r="EN796">
        <v>14.92251481481481</v>
      </c>
      <c r="EO796">
        <v>1.473967037037037</v>
      </c>
      <c r="EP796">
        <v>1.34290962962963</v>
      </c>
      <c r="EQ796">
        <v>12.70077777777778</v>
      </c>
      <c r="ER796">
        <v>11.28787777777778</v>
      </c>
      <c r="ES796">
        <v>1199.984074074074</v>
      </c>
      <c r="ET796">
        <v>0.9670085925925925</v>
      </c>
      <c r="EU796">
        <v>0.03299145555555556</v>
      </c>
      <c r="EV796">
        <v>0</v>
      </c>
      <c r="EW796">
        <v>1886.105555555556</v>
      </c>
      <c r="EX796">
        <v>5.000560000000001</v>
      </c>
      <c r="EY796">
        <v>22433.57407407407</v>
      </c>
      <c r="EZ796">
        <v>10316.71481481481</v>
      </c>
      <c r="FA796">
        <v>37.375</v>
      </c>
      <c r="FB796">
        <v>39.5</v>
      </c>
      <c r="FC796">
        <v>38.062</v>
      </c>
      <c r="FD796">
        <v>38.64337037037036</v>
      </c>
      <c r="FE796">
        <v>38.375</v>
      </c>
      <c r="FF796">
        <v>1155.564074074074</v>
      </c>
      <c r="FG796">
        <v>39.42000000000001</v>
      </c>
      <c r="FH796">
        <v>0</v>
      </c>
      <c r="FI796">
        <v>1761340910.6</v>
      </c>
      <c r="FJ796">
        <v>0</v>
      </c>
      <c r="FK796">
        <v>1886.09076923077</v>
      </c>
      <c r="FL796">
        <v>-0.4547008557283005</v>
      </c>
      <c r="FM796">
        <v>-6.553846261520884</v>
      </c>
      <c r="FN796">
        <v>22433.84999999999</v>
      </c>
      <c r="FO796">
        <v>15</v>
      </c>
      <c r="FP796">
        <v>0</v>
      </c>
      <c r="FQ796" t="s">
        <v>439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19.1943243902439</v>
      </c>
      <c r="GD796">
        <v>5.943413937282263</v>
      </c>
      <c r="GE796">
        <v>0.6178481381732411</v>
      </c>
      <c r="GF796">
        <v>0</v>
      </c>
      <c r="GG796">
        <v>1886.069411764706</v>
      </c>
      <c r="GH796">
        <v>-0.1952635616229123</v>
      </c>
      <c r="GI796">
        <v>0.2128509721193955</v>
      </c>
      <c r="GJ796">
        <v>1</v>
      </c>
      <c r="GK796">
        <v>1.453560731707317</v>
      </c>
      <c r="GL796">
        <v>0.04153965156794554</v>
      </c>
      <c r="GM796">
        <v>0.004195167597596246</v>
      </c>
      <c r="GN796">
        <v>1</v>
      </c>
      <c r="GO796">
        <v>2</v>
      </c>
      <c r="GP796">
        <v>3</v>
      </c>
      <c r="GQ796" t="s">
        <v>440</v>
      </c>
      <c r="GR796">
        <v>3.12951</v>
      </c>
      <c r="GS796">
        <v>2.72528</v>
      </c>
      <c r="GT796">
        <v>0.0614487</v>
      </c>
      <c r="GU796">
        <v>0.0581137</v>
      </c>
      <c r="GV796">
        <v>0.0813513</v>
      </c>
      <c r="GW796">
        <v>0.07655049999999999</v>
      </c>
      <c r="GX796">
        <v>28210.3</v>
      </c>
      <c r="GY796">
        <v>27479.1</v>
      </c>
      <c r="GZ796">
        <v>30597.7</v>
      </c>
      <c r="HA796">
        <v>29427.7</v>
      </c>
      <c r="HB796">
        <v>38779.1</v>
      </c>
      <c r="HC796">
        <v>35755.3</v>
      </c>
      <c r="HD796">
        <v>46784.6</v>
      </c>
      <c r="HE796">
        <v>43723.4</v>
      </c>
      <c r="HF796">
        <v>1.83097</v>
      </c>
      <c r="HG796">
        <v>1.81833</v>
      </c>
      <c r="HH796">
        <v>0.0392273</v>
      </c>
      <c r="HI796">
        <v>0</v>
      </c>
      <c r="HJ796">
        <v>23.3455</v>
      </c>
      <c r="HK796">
        <v>999.9</v>
      </c>
      <c r="HL796">
        <v>32.1</v>
      </c>
      <c r="HM796">
        <v>32.9</v>
      </c>
      <c r="HN796">
        <v>17.9203</v>
      </c>
      <c r="HO796">
        <v>63.2812</v>
      </c>
      <c r="HP796">
        <v>19.1506</v>
      </c>
      <c r="HQ796">
        <v>1</v>
      </c>
      <c r="HR796">
        <v>0.116682</v>
      </c>
      <c r="HS796">
        <v>2.88953</v>
      </c>
      <c r="HT796">
        <v>20.1827</v>
      </c>
      <c r="HU796">
        <v>5.22822</v>
      </c>
      <c r="HV796">
        <v>11.974</v>
      </c>
      <c r="HW796">
        <v>4.9698</v>
      </c>
      <c r="HX796">
        <v>3.28953</v>
      </c>
      <c r="HY796">
        <v>9999</v>
      </c>
      <c r="HZ796">
        <v>9999</v>
      </c>
      <c r="IA796">
        <v>9999</v>
      </c>
      <c r="IB796">
        <v>999.9</v>
      </c>
      <c r="IC796">
        <v>4.97299</v>
      </c>
      <c r="ID796">
        <v>1.87744</v>
      </c>
      <c r="IE796">
        <v>1.87548</v>
      </c>
      <c r="IF796">
        <v>1.87836</v>
      </c>
      <c r="IG796">
        <v>1.875</v>
      </c>
      <c r="IH796">
        <v>1.87857</v>
      </c>
      <c r="II796">
        <v>1.87572</v>
      </c>
      <c r="IJ796">
        <v>1.87684</v>
      </c>
      <c r="IK796">
        <v>0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0.396</v>
      </c>
      <c r="IY796">
        <v>0.134</v>
      </c>
      <c r="IZ796">
        <v>-0.1194416370607354</v>
      </c>
      <c r="JA796">
        <v>0.002211305909277446</v>
      </c>
      <c r="JB796">
        <v>-1.416678044876584E-06</v>
      </c>
      <c r="JC796">
        <v>5.589822708492042E-10</v>
      </c>
      <c r="JD796">
        <v>-0.0366444106193515</v>
      </c>
      <c r="JE796">
        <v>-0.003883289402147765</v>
      </c>
      <c r="JF796">
        <v>0.001294046794190009</v>
      </c>
      <c r="JG796">
        <v>-2.515066912705432E-05</v>
      </c>
      <c r="JH796">
        <v>14</v>
      </c>
      <c r="JI796">
        <v>2052</v>
      </c>
      <c r="JJ796">
        <v>1</v>
      </c>
      <c r="JK796">
        <v>21</v>
      </c>
      <c r="JL796">
        <v>29355681.2</v>
      </c>
      <c r="JM796">
        <v>29355681.2</v>
      </c>
      <c r="JN796">
        <v>0.721436</v>
      </c>
      <c r="JO796">
        <v>2.56226</v>
      </c>
      <c r="JP796">
        <v>1.39893</v>
      </c>
      <c r="JQ796">
        <v>2.32544</v>
      </c>
      <c r="JR796">
        <v>1.44897</v>
      </c>
      <c r="JS796">
        <v>2.56714</v>
      </c>
      <c r="JT796">
        <v>38.3056</v>
      </c>
      <c r="JU796">
        <v>23.8598</v>
      </c>
      <c r="JV796">
        <v>18</v>
      </c>
      <c r="JW796">
        <v>479.636</v>
      </c>
      <c r="JX796">
        <v>441.622</v>
      </c>
      <c r="JY796">
        <v>19.8385</v>
      </c>
      <c r="JZ796">
        <v>28.6352</v>
      </c>
      <c r="KA796">
        <v>30.0002</v>
      </c>
      <c r="KB796">
        <v>28.3812</v>
      </c>
      <c r="KC796">
        <v>28.4648</v>
      </c>
      <c r="KD796">
        <v>14.418</v>
      </c>
      <c r="KE796">
        <v>17.7266</v>
      </c>
      <c r="KF796">
        <v>19.8443</v>
      </c>
      <c r="KG796">
        <v>19.837</v>
      </c>
      <c r="KH796">
        <v>232.618</v>
      </c>
      <c r="KI796">
        <v>14.9073</v>
      </c>
      <c r="KJ796">
        <v>101.125</v>
      </c>
      <c r="KK796">
        <v>100.575</v>
      </c>
    </row>
    <row r="797" spans="1:297">
      <c r="A797">
        <v>781</v>
      </c>
      <c r="B797">
        <v>1761340879.5</v>
      </c>
      <c r="C797">
        <v>12838.90000009537</v>
      </c>
      <c r="D797" t="s">
        <v>2013</v>
      </c>
      <c r="E797" t="s">
        <v>2014</v>
      </c>
      <c r="F797">
        <v>5</v>
      </c>
      <c r="G797" t="s">
        <v>1990</v>
      </c>
      <c r="H797" t="s">
        <v>436</v>
      </c>
      <c r="I797">
        <v>1761340871.714286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254.915967488835</v>
      </c>
      <c r="AK797">
        <v>267.2144606060605</v>
      </c>
      <c r="AL797">
        <v>-3.3303397206614</v>
      </c>
      <c r="AM797">
        <v>65.4807170905038</v>
      </c>
      <c r="AN797">
        <f>(AP797 - AO797 + DY797*1E3/(8.314*(EA797+273.15)) * AR797/DX797 * AQ797) * DX797/(100*DL797) * 1000/(1000 - AP797)</f>
        <v>0</v>
      </c>
      <c r="AO797">
        <v>14.92055310687623</v>
      </c>
      <c r="AP797">
        <v>16.38807999999999</v>
      </c>
      <c r="AQ797">
        <v>1.580117997429542E-06</v>
      </c>
      <c r="AR797">
        <v>115.9446669307989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1761340871.714286</v>
      </c>
      <c r="DR797">
        <v>286.7530357142858</v>
      </c>
      <c r="DS797">
        <v>266.9296428571429</v>
      </c>
      <c r="DT797">
        <v>16.382225</v>
      </c>
      <c r="DU797">
        <v>14.92161785714286</v>
      </c>
      <c r="DV797">
        <v>286.3425714285714</v>
      </c>
      <c r="DW797">
        <v>16.24822142857143</v>
      </c>
      <c r="DX797">
        <v>500.0005714285714</v>
      </c>
      <c r="DY797">
        <v>89.99114285714283</v>
      </c>
      <c r="DZ797">
        <v>0.04736203928571429</v>
      </c>
      <c r="EA797">
        <v>23.70546428571429</v>
      </c>
      <c r="EB797">
        <v>24.00052857142857</v>
      </c>
      <c r="EC797">
        <v>999.9000000000002</v>
      </c>
      <c r="ED797">
        <v>0</v>
      </c>
      <c r="EE797">
        <v>0</v>
      </c>
      <c r="EF797">
        <v>9996.494285714287</v>
      </c>
      <c r="EG797">
        <v>0</v>
      </c>
      <c r="EH797">
        <v>1131.766428571428</v>
      </c>
      <c r="EI797">
        <v>19.82354285714286</v>
      </c>
      <c r="EJ797">
        <v>291.529</v>
      </c>
      <c r="EK797">
        <v>270.9729642857143</v>
      </c>
      <c r="EL797">
        <v>1.460611428571429</v>
      </c>
      <c r="EM797">
        <v>266.9296428571429</v>
      </c>
      <c r="EN797">
        <v>14.92161785714286</v>
      </c>
      <c r="EO797">
        <v>1.474255</v>
      </c>
      <c r="EP797">
        <v>1.342812857142857</v>
      </c>
      <c r="EQ797">
        <v>12.70374285714286</v>
      </c>
      <c r="ER797">
        <v>11.2868</v>
      </c>
      <c r="ES797">
        <v>1199.990714285714</v>
      </c>
      <c r="ET797">
        <v>0.9670088571428571</v>
      </c>
      <c r="EU797">
        <v>0.03299118928571428</v>
      </c>
      <c r="EV797">
        <v>0</v>
      </c>
      <c r="EW797">
        <v>1886.094642857143</v>
      </c>
      <c r="EX797">
        <v>5.000560000000001</v>
      </c>
      <c r="EY797">
        <v>22433.53928571429</v>
      </c>
      <c r="EZ797">
        <v>10316.77142857143</v>
      </c>
      <c r="FA797">
        <v>37.375</v>
      </c>
      <c r="FB797">
        <v>39.5</v>
      </c>
      <c r="FC797">
        <v>38.062</v>
      </c>
      <c r="FD797">
        <v>38.64714285714285</v>
      </c>
      <c r="FE797">
        <v>38.375</v>
      </c>
      <c r="FF797">
        <v>1155.570714285714</v>
      </c>
      <c r="FG797">
        <v>39.42000000000001</v>
      </c>
      <c r="FH797">
        <v>0</v>
      </c>
      <c r="FI797">
        <v>1761340915.4</v>
      </c>
      <c r="FJ797">
        <v>0</v>
      </c>
      <c r="FK797">
        <v>1886.066153846154</v>
      </c>
      <c r="FL797">
        <v>-0.2748717902595736</v>
      </c>
      <c r="FM797">
        <v>-3.938461542456921</v>
      </c>
      <c r="FN797">
        <v>22433.56153846154</v>
      </c>
      <c r="FO797">
        <v>15</v>
      </c>
      <c r="FP797">
        <v>0</v>
      </c>
      <c r="FQ797" t="s">
        <v>439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19.66310487804878</v>
      </c>
      <c r="GD797">
        <v>2.935346341463412</v>
      </c>
      <c r="GE797">
        <v>0.3146934466144126</v>
      </c>
      <c r="GF797">
        <v>0</v>
      </c>
      <c r="GG797">
        <v>1886.079705882353</v>
      </c>
      <c r="GH797">
        <v>-0.3494270430223727</v>
      </c>
      <c r="GI797">
        <v>0.203693617880854</v>
      </c>
      <c r="GJ797">
        <v>1</v>
      </c>
      <c r="GK797">
        <v>1.458304390243903</v>
      </c>
      <c r="GL797">
        <v>0.05450466898954726</v>
      </c>
      <c r="GM797">
        <v>0.005437311050277134</v>
      </c>
      <c r="GN797">
        <v>1</v>
      </c>
      <c r="GO797">
        <v>2</v>
      </c>
      <c r="GP797">
        <v>3</v>
      </c>
      <c r="GQ797" t="s">
        <v>440</v>
      </c>
      <c r="GR797">
        <v>3.12947</v>
      </c>
      <c r="GS797">
        <v>2.725</v>
      </c>
      <c r="GT797">
        <v>0.0584268</v>
      </c>
      <c r="GU797">
        <v>0.0548942</v>
      </c>
      <c r="GV797">
        <v>0.0813672</v>
      </c>
      <c r="GW797">
        <v>0.0765488</v>
      </c>
      <c r="GX797">
        <v>28300.5</v>
      </c>
      <c r="GY797">
        <v>27572.5</v>
      </c>
      <c r="GZ797">
        <v>30597.1</v>
      </c>
      <c r="HA797">
        <v>29427.2</v>
      </c>
      <c r="HB797">
        <v>38777.3</v>
      </c>
      <c r="HC797">
        <v>35754.3</v>
      </c>
      <c r="HD797">
        <v>46783.6</v>
      </c>
      <c r="HE797">
        <v>43722.4</v>
      </c>
      <c r="HF797">
        <v>1.83132</v>
      </c>
      <c r="HG797">
        <v>1.81807</v>
      </c>
      <c r="HH797">
        <v>0.0398047</v>
      </c>
      <c r="HI797">
        <v>0</v>
      </c>
      <c r="HJ797">
        <v>23.347</v>
      </c>
      <c r="HK797">
        <v>999.9</v>
      </c>
      <c r="HL797">
        <v>32.1</v>
      </c>
      <c r="HM797">
        <v>32.9</v>
      </c>
      <c r="HN797">
        <v>17.919</v>
      </c>
      <c r="HO797">
        <v>63.4712</v>
      </c>
      <c r="HP797">
        <v>19.2829</v>
      </c>
      <c r="HQ797">
        <v>1</v>
      </c>
      <c r="HR797">
        <v>0.116728</v>
      </c>
      <c r="HS797">
        <v>2.88847</v>
      </c>
      <c r="HT797">
        <v>20.183</v>
      </c>
      <c r="HU797">
        <v>5.22912</v>
      </c>
      <c r="HV797">
        <v>11.974</v>
      </c>
      <c r="HW797">
        <v>4.9699</v>
      </c>
      <c r="HX797">
        <v>3.2896</v>
      </c>
      <c r="HY797">
        <v>9999</v>
      </c>
      <c r="HZ797">
        <v>9999</v>
      </c>
      <c r="IA797">
        <v>9999</v>
      </c>
      <c r="IB797">
        <v>999.9</v>
      </c>
      <c r="IC797">
        <v>4.97301</v>
      </c>
      <c r="ID797">
        <v>1.87744</v>
      </c>
      <c r="IE797">
        <v>1.87547</v>
      </c>
      <c r="IF797">
        <v>1.87836</v>
      </c>
      <c r="IG797">
        <v>1.875</v>
      </c>
      <c r="IH797">
        <v>1.87854</v>
      </c>
      <c r="II797">
        <v>1.87573</v>
      </c>
      <c r="IJ797">
        <v>1.87683</v>
      </c>
      <c r="IK797">
        <v>0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0.37</v>
      </c>
      <c r="IY797">
        <v>0.1341</v>
      </c>
      <c r="IZ797">
        <v>-0.1194416370607354</v>
      </c>
      <c r="JA797">
        <v>0.002211305909277446</v>
      </c>
      <c r="JB797">
        <v>-1.416678044876584E-06</v>
      </c>
      <c r="JC797">
        <v>5.589822708492042E-10</v>
      </c>
      <c r="JD797">
        <v>-0.0366444106193515</v>
      </c>
      <c r="JE797">
        <v>-0.003883289402147765</v>
      </c>
      <c r="JF797">
        <v>0.001294046794190009</v>
      </c>
      <c r="JG797">
        <v>-2.515066912705432E-05</v>
      </c>
      <c r="JH797">
        <v>14</v>
      </c>
      <c r="JI797">
        <v>2052</v>
      </c>
      <c r="JJ797">
        <v>1</v>
      </c>
      <c r="JK797">
        <v>21</v>
      </c>
      <c r="JL797">
        <v>29355681.3</v>
      </c>
      <c r="JM797">
        <v>29355681.3</v>
      </c>
      <c r="JN797">
        <v>0.686035</v>
      </c>
      <c r="JO797">
        <v>2.56592</v>
      </c>
      <c r="JP797">
        <v>1.39893</v>
      </c>
      <c r="JQ797">
        <v>2.32544</v>
      </c>
      <c r="JR797">
        <v>1.44897</v>
      </c>
      <c r="JS797">
        <v>2.52441</v>
      </c>
      <c r="JT797">
        <v>38.3056</v>
      </c>
      <c r="JU797">
        <v>23.8686</v>
      </c>
      <c r="JV797">
        <v>18</v>
      </c>
      <c r="JW797">
        <v>479.84</v>
      </c>
      <c r="JX797">
        <v>441.467</v>
      </c>
      <c r="JY797">
        <v>19.8374</v>
      </c>
      <c r="JZ797">
        <v>28.6364</v>
      </c>
      <c r="KA797">
        <v>30.0002</v>
      </c>
      <c r="KB797">
        <v>28.3831</v>
      </c>
      <c r="KC797">
        <v>28.4648</v>
      </c>
      <c r="KD797">
        <v>13.7059</v>
      </c>
      <c r="KE797">
        <v>17.7266</v>
      </c>
      <c r="KF797">
        <v>19.8443</v>
      </c>
      <c r="KG797">
        <v>19.8375</v>
      </c>
      <c r="KH797">
        <v>219.228</v>
      </c>
      <c r="KI797">
        <v>14.9073</v>
      </c>
      <c r="KJ797">
        <v>101.122</v>
      </c>
      <c r="KK797">
        <v>100.573</v>
      </c>
    </row>
    <row r="798" spans="1:297">
      <c r="A798">
        <v>782</v>
      </c>
      <c r="B798">
        <v>1761340884.5</v>
      </c>
      <c r="C798">
        <v>12843.90000009537</v>
      </c>
      <c r="D798" t="s">
        <v>2015</v>
      </c>
      <c r="E798" t="s">
        <v>2016</v>
      </c>
      <c r="F798">
        <v>5</v>
      </c>
      <c r="G798" t="s">
        <v>1990</v>
      </c>
      <c r="H798" t="s">
        <v>436</v>
      </c>
      <c r="I798">
        <v>1761340877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238.0227018633724</v>
      </c>
      <c r="AK798">
        <v>250.5602727272727</v>
      </c>
      <c r="AL798">
        <v>-3.327660088330434</v>
      </c>
      <c r="AM798">
        <v>65.4807170905038</v>
      </c>
      <c r="AN798">
        <f>(AP798 - AO798 + DY798*1E3/(8.314*(EA798+273.15)) * AR798/DX798 * AQ798) * DX798/(100*DL798) * 1000/(1000 - AP798)</f>
        <v>0</v>
      </c>
      <c r="AO798">
        <v>14.92003013966907</v>
      </c>
      <c r="AP798">
        <v>16.39282484848484</v>
      </c>
      <c r="AQ798">
        <v>6.150226864234063E-06</v>
      </c>
      <c r="AR798">
        <v>115.9446669307989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1761340877</v>
      </c>
      <c r="DR798">
        <v>269.3851111111111</v>
      </c>
      <c r="DS798">
        <v>249.3849259259259</v>
      </c>
      <c r="DT798">
        <v>16.38683703703704</v>
      </c>
      <c r="DU798">
        <v>14.92081851851852</v>
      </c>
      <c r="DV798">
        <v>269.0015555555556</v>
      </c>
      <c r="DW798">
        <v>16.25275185185185</v>
      </c>
      <c r="DX798">
        <v>499.9863703703704</v>
      </c>
      <c r="DY798">
        <v>89.99037037037039</v>
      </c>
      <c r="DZ798">
        <v>0.04733212962962963</v>
      </c>
      <c r="EA798">
        <v>23.70567777777778</v>
      </c>
      <c r="EB798">
        <v>23.99904074074074</v>
      </c>
      <c r="EC798">
        <v>999.9000000000001</v>
      </c>
      <c r="ED798">
        <v>0</v>
      </c>
      <c r="EE798">
        <v>0</v>
      </c>
      <c r="EF798">
        <v>10002.37074074074</v>
      </c>
      <c r="EG798">
        <v>0</v>
      </c>
      <c r="EH798">
        <v>1131.758518518518</v>
      </c>
      <c r="EI798">
        <v>20.0000962962963</v>
      </c>
      <c r="EJ798">
        <v>273.8728888888888</v>
      </c>
      <c r="EK798">
        <v>253.1624074074074</v>
      </c>
      <c r="EL798">
        <v>1.46601962962963</v>
      </c>
      <c r="EM798">
        <v>249.3849259259259</v>
      </c>
      <c r="EN798">
        <v>14.92081851851852</v>
      </c>
      <c r="EO798">
        <v>1.474657777777778</v>
      </c>
      <c r="EP798">
        <v>1.342729259259259</v>
      </c>
      <c r="EQ798">
        <v>12.7078962962963</v>
      </c>
      <c r="ER798">
        <v>11.28587037037037</v>
      </c>
      <c r="ES798">
        <v>1199.987037037037</v>
      </c>
      <c r="ET798">
        <v>0.9670088888888889</v>
      </c>
      <c r="EU798">
        <v>0.03299115555555555</v>
      </c>
      <c r="EV798">
        <v>0</v>
      </c>
      <c r="EW798">
        <v>1886.031851851852</v>
      </c>
      <c r="EX798">
        <v>5.000560000000001</v>
      </c>
      <c r="EY798">
        <v>22432.98148148149</v>
      </c>
      <c r="EZ798">
        <v>10316.74074074074</v>
      </c>
      <c r="FA798">
        <v>37.375</v>
      </c>
      <c r="FB798">
        <v>39.5</v>
      </c>
      <c r="FC798">
        <v>38.062</v>
      </c>
      <c r="FD798">
        <v>38.65944444444444</v>
      </c>
      <c r="FE798">
        <v>38.375</v>
      </c>
      <c r="FF798">
        <v>1155.567037037037</v>
      </c>
      <c r="FG798">
        <v>39.42000000000001</v>
      </c>
      <c r="FH798">
        <v>0</v>
      </c>
      <c r="FI798">
        <v>1761340920.8</v>
      </c>
      <c r="FJ798">
        <v>0</v>
      </c>
      <c r="FK798">
        <v>1885.9872</v>
      </c>
      <c r="FL798">
        <v>-0.638461530387649</v>
      </c>
      <c r="FM798">
        <v>-9.584615405965785</v>
      </c>
      <c r="FN798">
        <v>22432.908</v>
      </c>
      <c r="FO798">
        <v>15</v>
      </c>
      <c r="FP798">
        <v>0</v>
      </c>
      <c r="FQ798" t="s">
        <v>439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19.90293170731707</v>
      </c>
      <c r="GD798">
        <v>2.165661324041798</v>
      </c>
      <c r="GE798">
        <v>0.241612164972997</v>
      </c>
      <c r="GF798">
        <v>0</v>
      </c>
      <c r="GG798">
        <v>1886.034705882353</v>
      </c>
      <c r="GH798">
        <v>-0.4932009116497516</v>
      </c>
      <c r="GI798">
        <v>0.2216679458124084</v>
      </c>
      <c r="GJ798">
        <v>1</v>
      </c>
      <c r="GK798">
        <v>1.462882926829268</v>
      </c>
      <c r="GL798">
        <v>0.06080613240418156</v>
      </c>
      <c r="GM798">
        <v>0.006016484365191795</v>
      </c>
      <c r="GN798">
        <v>1</v>
      </c>
      <c r="GO798">
        <v>2</v>
      </c>
      <c r="GP798">
        <v>3</v>
      </c>
      <c r="GQ798" t="s">
        <v>440</v>
      </c>
      <c r="GR798">
        <v>3.12944</v>
      </c>
      <c r="GS798">
        <v>2.72487</v>
      </c>
      <c r="GT798">
        <v>0.0553315</v>
      </c>
      <c r="GU798">
        <v>0.0516894</v>
      </c>
      <c r="GV798">
        <v>0.0813835</v>
      </c>
      <c r="GW798">
        <v>0.0765503</v>
      </c>
      <c r="GX798">
        <v>28393.4</v>
      </c>
      <c r="GY798">
        <v>27666.2</v>
      </c>
      <c r="GZ798">
        <v>30597</v>
      </c>
      <c r="HA798">
        <v>29427.5</v>
      </c>
      <c r="HB798">
        <v>38776.4</v>
      </c>
      <c r="HC798">
        <v>35754.6</v>
      </c>
      <c r="HD798">
        <v>46783.6</v>
      </c>
      <c r="HE798">
        <v>43723.1</v>
      </c>
      <c r="HF798">
        <v>1.83105</v>
      </c>
      <c r="HG798">
        <v>1.81817</v>
      </c>
      <c r="HH798">
        <v>0.0399314</v>
      </c>
      <c r="HI798">
        <v>0</v>
      </c>
      <c r="HJ798">
        <v>23.349</v>
      </c>
      <c r="HK798">
        <v>999.9</v>
      </c>
      <c r="HL798">
        <v>32.1</v>
      </c>
      <c r="HM798">
        <v>32.9</v>
      </c>
      <c r="HN798">
        <v>17.92</v>
      </c>
      <c r="HO798">
        <v>63.6612</v>
      </c>
      <c r="HP798">
        <v>19.399</v>
      </c>
      <c r="HQ798">
        <v>1</v>
      </c>
      <c r="HR798">
        <v>0.11686</v>
      </c>
      <c r="HS798">
        <v>2.88719</v>
      </c>
      <c r="HT798">
        <v>20.183</v>
      </c>
      <c r="HU798">
        <v>5.22852</v>
      </c>
      <c r="HV798">
        <v>11.974</v>
      </c>
      <c r="HW798">
        <v>4.9699</v>
      </c>
      <c r="HX798">
        <v>3.28945</v>
      </c>
      <c r="HY798">
        <v>9999</v>
      </c>
      <c r="HZ798">
        <v>9999</v>
      </c>
      <c r="IA798">
        <v>9999</v>
      </c>
      <c r="IB798">
        <v>999.9</v>
      </c>
      <c r="IC798">
        <v>4.97297</v>
      </c>
      <c r="ID798">
        <v>1.87744</v>
      </c>
      <c r="IE798">
        <v>1.87549</v>
      </c>
      <c r="IF798">
        <v>1.87836</v>
      </c>
      <c r="IG798">
        <v>1.87501</v>
      </c>
      <c r="IH798">
        <v>1.87859</v>
      </c>
      <c r="II798">
        <v>1.87574</v>
      </c>
      <c r="IJ798">
        <v>1.87685</v>
      </c>
      <c r="IK798">
        <v>0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0.344</v>
      </c>
      <c r="IY798">
        <v>0.1342</v>
      </c>
      <c r="IZ798">
        <v>-0.1194416370607354</v>
      </c>
      <c r="JA798">
        <v>0.002211305909277446</v>
      </c>
      <c r="JB798">
        <v>-1.416678044876584E-06</v>
      </c>
      <c r="JC798">
        <v>5.589822708492042E-10</v>
      </c>
      <c r="JD798">
        <v>-0.0366444106193515</v>
      </c>
      <c r="JE798">
        <v>-0.003883289402147765</v>
      </c>
      <c r="JF798">
        <v>0.001294046794190009</v>
      </c>
      <c r="JG798">
        <v>-2.515066912705432E-05</v>
      </c>
      <c r="JH798">
        <v>14</v>
      </c>
      <c r="JI798">
        <v>2052</v>
      </c>
      <c r="JJ798">
        <v>1</v>
      </c>
      <c r="JK798">
        <v>21</v>
      </c>
      <c r="JL798">
        <v>29355681.4</v>
      </c>
      <c r="JM798">
        <v>29355681.4</v>
      </c>
      <c r="JN798">
        <v>0.645752</v>
      </c>
      <c r="JO798">
        <v>2.57202</v>
      </c>
      <c r="JP798">
        <v>1.39893</v>
      </c>
      <c r="JQ798">
        <v>2.32544</v>
      </c>
      <c r="JR798">
        <v>1.44897</v>
      </c>
      <c r="JS798">
        <v>2.44507</v>
      </c>
      <c r="JT798">
        <v>38.3056</v>
      </c>
      <c r="JU798">
        <v>23.8598</v>
      </c>
      <c r="JV798">
        <v>18</v>
      </c>
      <c r="JW798">
        <v>479.693</v>
      </c>
      <c r="JX798">
        <v>441.529</v>
      </c>
      <c r="JY798">
        <v>19.8378</v>
      </c>
      <c r="JZ798">
        <v>28.6389</v>
      </c>
      <c r="KA798">
        <v>30.0003</v>
      </c>
      <c r="KB798">
        <v>28.3837</v>
      </c>
      <c r="KC798">
        <v>28.4648</v>
      </c>
      <c r="KD798">
        <v>12.9037</v>
      </c>
      <c r="KE798">
        <v>17.7266</v>
      </c>
      <c r="KF798">
        <v>19.8443</v>
      </c>
      <c r="KG798">
        <v>19.8386</v>
      </c>
      <c r="KH798">
        <v>199.143</v>
      </c>
      <c r="KI798">
        <v>14.9019</v>
      </c>
      <c r="KJ798">
        <v>101.122</v>
      </c>
      <c r="KK798">
        <v>100.575</v>
      </c>
    </row>
    <row r="799" spans="1:297">
      <c r="A799">
        <v>783</v>
      </c>
      <c r="B799">
        <v>1761340889.5</v>
      </c>
      <c r="C799">
        <v>12848.90000009537</v>
      </c>
      <c r="D799" t="s">
        <v>2017</v>
      </c>
      <c r="E799" t="s">
        <v>2018</v>
      </c>
      <c r="F799">
        <v>5</v>
      </c>
      <c r="G799" t="s">
        <v>1990</v>
      </c>
      <c r="H799" t="s">
        <v>436</v>
      </c>
      <c r="I799">
        <v>1761340881.714286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221.0894037636089</v>
      </c>
      <c r="AK799">
        <v>233.9099515151515</v>
      </c>
      <c r="AL799">
        <v>-3.345290730693686</v>
      </c>
      <c r="AM799">
        <v>65.4807170905038</v>
      </c>
      <c r="AN799">
        <f>(AP799 - AO799 + DY799*1E3/(8.314*(EA799+273.15)) * AR799/DX799 * AQ799) * DX799/(100*DL799) * 1000/(1000 - AP799)</f>
        <v>0</v>
      </c>
      <c r="AO799">
        <v>14.92048651842732</v>
      </c>
      <c r="AP799">
        <v>16.39602606060607</v>
      </c>
      <c r="AQ799">
        <v>3.356267194274999E-06</v>
      </c>
      <c r="AR799">
        <v>115.9446669307989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1761340881.714286</v>
      </c>
      <c r="DR799">
        <v>253.9561071428571</v>
      </c>
      <c r="DS799">
        <v>233.7178571428571</v>
      </c>
      <c r="DT799">
        <v>16.39063214285714</v>
      </c>
      <c r="DU799">
        <v>14.92028214285714</v>
      </c>
      <c r="DV799">
        <v>253.597</v>
      </c>
      <c r="DW799">
        <v>16.25648571428571</v>
      </c>
      <c r="DX799">
        <v>500.0051071428572</v>
      </c>
      <c r="DY799">
        <v>89.99045000000001</v>
      </c>
      <c r="DZ799">
        <v>0.04718662857142857</v>
      </c>
      <c r="EA799">
        <v>23.70687142857143</v>
      </c>
      <c r="EB799">
        <v>23.99967857142857</v>
      </c>
      <c r="EC799">
        <v>999.9000000000002</v>
      </c>
      <c r="ED799">
        <v>0</v>
      </c>
      <c r="EE799">
        <v>0</v>
      </c>
      <c r="EF799">
        <v>10010.31964285714</v>
      </c>
      <c r="EG799">
        <v>0</v>
      </c>
      <c r="EH799">
        <v>1131.7525</v>
      </c>
      <c r="EI799">
        <v>20.23813928571429</v>
      </c>
      <c r="EJ799">
        <v>258.1878571428571</v>
      </c>
      <c r="EK799">
        <v>237.2579642857143</v>
      </c>
      <c r="EL799">
        <v>1.470362142857143</v>
      </c>
      <c r="EM799">
        <v>233.7178571428571</v>
      </c>
      <c r="EN799">
        <v>14.92028214285714</v>
      </c>
      <c r="EO799">
        <v>1.475000714285715</v>
      </c>
      <c r="EP799">
        <v>1.342682142857143</v>
      </c>
      <c r="EQ799">
        <v>12.71144285714286</v>
      </c>
      <c r="ER799">
        <v>11.28533214285714</v>
      </c>
      <c r="ES799">
        <v>1199.991785714286</v>
      </c>
      <c r="ET799">
        <v>0.9670091428571429</v>
      </c>
      <c r="EU799">
        <v>0.03299090714285714</v>
      </c>
      <c r="EV799">
        <v>0</v>
      </c>
      <c r="EW799">
        <v>1885.970714285714</v>
      </c>
      <c r="EX799">
        <v>5.000560000000001</v>
      </c>
      <c r="EY799">
        <v>22432.06785714285</v>
      </c>
      <c r="EZ799">
        <v>10316.775</v>
      </c>
      <c r="FA799">
        <v>37.375</v>
      </c>
      <c r="FB799">
        <v>39.5</v>
      </c>
      <c r="FC799">
        <v>38.062</v>
      </c>
      <c r="FD799">
        <v>38.66264285714286</v>
      </c>
      <c r="FE799">
        <v>38.375</v>
      </c>
      <c r="FF799">
        <v>1155.571785714286</v>
      </c>
      <c r="FG799">
        <v>39.42000000000001</v>
      </c>
      <c r="FH799">
        <v>0</v>
      </c>
      <c r="FI799">
        <v>1761340925.6</v>
      </c>
      <c r="FJ799">
        <v>0</v>
      </c>
      <c r="FK799">
        <v>1885.9132</v>
      </c>
      <c r="FL799">
        <v>-1.090769216256948</v>
      </c>
      <c r="FM799">
        <v>-14.36923077342444</v>
      </c>
      <c r="FN799">
        <v>22432.048</v>
      </c>
      <c r="FO799">
        <v>15</v>
      </c>
      <c r="FP799">
        <v>0</v>
      </c>
      <c r="FQ799" t="s">
        <v>439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20.08284390243902</v>
      </c>
      <c r="GD799">
        <v>2.507872473867648</v>
      </c>
      <c r="GE799">
        <v>0.2772596661305424</v>
      </c>
      <c r="GF799">
        <v>0</v>
      </c>
      <c r="GG799">
        <v>1885.961176470588</v>
      </c>
      <c r="GH799">
        <v>-0.812528642721285</v>
      </c>
      <c r="GI799">
        <v>0.2312086491599488</v>
      </c>
      <c r="GJ799">
        <v>1</v>
      </c>
      <c r="GK799">
        <v>1.466813902439025</v>
      </c>
      <c r="GL799">
        <v>0.05794871080139467</v>
      </c>
      <c r="GM799">
        <v>0.005733944233970774</v>
      </c>
      <c r="GN799">
        <v>1</v>
      </c>
      <c r="GO799">
        <v>2</v>
      </c>
      <c r="GP799">
        <v>3</v>
      </c>
      <c r="GQ799" t="s">
        <v>440</v>
      </c>
      <c r="GR799">
        <v>3.12949</v>
      </c>
      <c r="GS799">
        <v>2.72512</v>
      </c>
      <c r="GT799">
        <v>0.0521572</v>
      </c>
      <c r="GU799">
        <v>0.0483292</v>
      </c>
      <c r="GV799">
        <v>0.0813919</v>
      </c>
      <c r="GW799">
        <v>0.076543</v>
      </c>
      <c r="GX799">
        <v>28488.6</v>
      </c>
      <c r="GY799">
        <v>27764</v>
      </c>
      <c r="GZ799">
        <v>30596.8</v>
      </c>
      <c r="HA799">
        <v>29427.2</v>
      </c>
      <c r="HB799">
        <v>38775.8</v>
      </c>
      <c r="HC799">
        <v>35754.2</v>
      </c>
      <c r="HD799">
        <v>46783.6</v>
      </c>
      <c r="HE799">
        <v>43722.4</v>
      </c>
      <c r="HF799">
        <v>1.83137</v>
      </c>
      <c r="HG799">
        <v>1.81798</v>
      </c>
      <c r="HH799">
        <v>0.0394955</v>
      </c>
      <c r="HI799">
        <v>0</v>
      </c>
      <c r="HJ799">
        <v>23.35</v>
      </c>
      <c r="HK799">
        <v>999.9</v>
      </c>
      <c r="HL799">
        <v>32.1</v>
      </c>
      <c r="HM799">
        <v>32.9</v>
      </c>
      <c r="HN799">
        <v>17.9208</v>
      </c>
      <c r="HO799">
        <v>63.2212</v>
      </c>
      <c r="HP799">
        <v>19.355</v>
      </c>
      <c r="HQ799">
        <v>1</v>
      </c>
      <c r="HR799">
        <v>0.116923</v>
      </c>
      <c r="HS799">
        <v>2.88868</v>
      </c>
      <c r="HT799">
        <v>20.183</v>
      </c>
      <c r="HU799">
        <v>5.23047</v>
      </c>
      <c r="HV799">
        <v>11.974</v>
      </c>
      <c r="HW799">
        <v>4.97005</v>
      </c>
      <c r="HX799">
        <v>3.28968</v>
      </c>
      <c r="HY799">
        <v>9999</v>
      </c>
      <c r="HZ799">
        <v>9999</v>
      </c>
      <c r="IA799">
        <v>9999</v>
      </c>
      <c r="IB799">
        <v>999.9</v>
      </c>
      <c r="IC799">
        <v>4.973</v>
      </c>
      <c r="ID799">
        <v>1.87744</v>
      </c>
      <c r="IE799">
        <v>1.8755</v>
      </c>
      <c r="IF799">
        <v>1.87836</v>
      </c>
      <c r="IG799">
        <v>1.87501</v>
      </c>
      <c r="IH799">
        <v>1.87859</v>
      </c>
      <c r="II799">
        <v>1.87573</v>
      </c>
      <c r="IJ799">
        <v>1.87685</v>
      </c>
      <c r="IK799">
        <v>0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0.318</v>
      </c>
      <c r="IY799">
        <v>0.1342</v>
      </c>
      <c r="IZ799">
        <v>-0.1194416370607354</v>
      </c>
      <c r="JA799">
        <v>0.002211305909277446</v>
      </c>
      <c r="JB799">
        <v>-1.416678044876584E-06</v>
      </c>
      <c r="JC799">
        <v>5.589822708492042E-10</v>
      </c>
      <c r="JD799">
        <v>-0.0366444106193515</v>
      </c>
      <c r="JE799">
        <v>-0.003883289402147765</v>
      </c>
      <c r="JF799">
        <v>0.001294046794190009</v>
      </c>
      <c r="JG799">
        <v>-2.515066912705432E-05</v>
      </c>
      <c r="JH799">
        <v>14</v>
      </c>
      <c r="JI799">
        <v>2052</v>
      </c>
      <c r="JJ799">
        <v>1</v>
      </c>
      <c r="JK799">
        <v>21</v>
      </c>
      <c r="JL799">
        <v>29355681.5</v>
      </c>
      <c r="JM799">
        <v>29355681.5</v>
      </c>
      <c r="JN799">
        <v>0.609131</v>
      </c>
      <c r="JO799">
        <v>2.5647</v>
      </c>
      <c r="JP799">
        <v>1.39893</v>
      </c>
      <c r="JQ799">
        <v>2.32544</v>
      </c>
      <c r="JR799">
        <v>1.44897</v>
      </c>
      <c r="JS799">
        <v>2.51343</v>
      </c>
      <c r="JT799">
        <v>38.3056</v>
      </c>
      <c r="JU799">
        <v>23.8686</v>
      </c>
      <c r="JV799">
        <v>18</v>
      </c>
      <c r="JW799">
        <v>479.871</v>
      </c>
      <c r="JX799">
        <v>441.422</v>
      </c>
      <c r="JY799">
        <v>19.8387</v>
      </c>
      <c r="JZ799">
        <v>28.6413</v>
      </c>
      <c r="KA799">
        <v>30.0003</v>
      </c>
      <c r="KB799">
        <v>28.3837</v>
      </c>
      <c r="KC799">
        <v>28.4672</v>
      </c>
      <c r="KD799">
        <v>12.179</v>
      </c>
      <c r="KE799">
        <v>17.7266</v>
      </c>
      <c r="KF799">
        <v>19.8443</v>
      </c>
      <c r="KG799">
        <v>19.838</v>
      </c>
      <c r="KH799">
        <v>185.752</v>
      </c>
      <c r="KI799">
        <v>14.9017</v>
      </c>
      <c r="KJ799">
        <v>101.122</v>
      </c>
      <c r="KK799">
        <v>100.573</v>
      </c>
    </row>
    <row r="800" spans="1:297">
      <c r="A800">
        <v>784</v>
      </c>
      <c r="B800">
        <v>1761340894.5</v>
      </c>
      <c r="C800">
        <v>12853.90000009537</v>
      </c>
      <c r="D800" t="s">
        <v>2019</v>
      </c>
      <c r="E800" t="s">
        <v>2020</v>
      </c>
      <c r="F800">
        <v>5</v>
      </c>
      <c r="G800" t="s">
        <v>1990</v>
      </c>
      <c r="H800" t="s">
        <v>436</v>
      </c>
      <c r="I800">
        <v>1761340887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204.4570079225262</v>
      </c>
      <c r="AK800">
        <v>217.4009575757575</v>
      </c>
      <c r="AL800">
        <v>-3.295059235923528</v>
      </c>
      <c r="AM800">
        <v>65.4807170905038</v>
      </c>
      <c r="AN800">
        <f>(AP800 - AO800 + DY800*1E3/(8.314*(EA800+273.15)) * AR800/DX800 * AQ800) * DX800/(100*DL800) * 1000/(1000 - AP800)</f>
        <v>0</v>
      </c>
      <c r="AO800">
        <v>14.91854142815052</v>
      </c>
      <c r="AP800">
        <v>16.40202848484848</v>
      </c>
      <c r="AQ800">
        <v>4.291400444676964E-06</v>
      </c>
      <c r="AR800">
        <v>115.9446669307989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1761340887</v>
      </c>
      <c r="DR800">
        <v>236.6622592592593</v>
      </c>
      <c r="DS800">
        <v>216.1987777777778</v>
      </c>
      <c r="DT800">
        <v>16.39495185185185</v>
      </c>
      <c r="DU800">
        <v>14.91961481481482</v>
      </c>
      <c r="DV800">
        <v>236.3311111111111</v>
      </c>
      <c r="DW800">
        <v>16.26073333333333</v>
      </c>
      <c r="DX800">
        <v>500.0041111111111</v>
      </c>
      <c r="DY800">
        <v>89.98988518518517</v>
      </c>
      <c r="DZ800">
        <v>0.04713757037037037</v>
      </c>
      <c r="EA800">
        <v>23.70755555555556</v>
      </c>
      <c r="EB800">
        <v>23.99963333333334</v>
      </c>
      <c r="EC800">
        <v>999.9000000000001</v>
      </c>
      <c r="ED800">
        <v>0</v>
      </c>
      <c r="EE800">
        <v>0</v>
      </c>
      <c r="EF800">
        <v>10013.68777777778</v>
      </c>
      <c r="EG800">
        <v>0</v>
      </c>
      <c r="EH800">
        <v>1131.75</v>
      </c>
      <c r="EI800">
        <v>20.46348518518518</v>
      </c>
      <c r="EJ800">
        <v>240.6069259259259</v>
      </c>
      <c r="EK800">
        <v>219.4732592592593</v>
      </c>
      <c r="EL800">
        <v>1.475348888888889</v>
      </c>
      <c r="EM800">
        <v>216.1987777777778</v>
      </c>
      <c r="EN800">
        <v>14.91961481481482</v>
      </c>
      <c r="EO800">
        <v>1.47538</v>
      </c>
      <c r="EP800">
        <v>1.342614444444445</v>
      </c>
      <c r="EQ800">
        <v>12.71537777777778</v>
      </c>
      <c r="ER800">
        <v>11.28456296296297</v>
      </c>
      <c r="ES800">
        <v>1200.011851851852</v>
      </c>
      <c r="ET800">
        <v>0.9670097777777777</v>
      </c>
      <c r="EU800">
        <v>0.03299025555555556</v>
      </c>
      <c r="EV800">
        <v>0</v>
      </c>
      <c r="EW800">
        <v>1885.732222222222</v>
      </c>
      <c r="EX800">
        <v>5.000560000000001</v>
      </c>
      <c r="EY800">
        <v>22430.40740740741</v>
      </c>
      <c r="EZ800">
        <v>10316.96666666667</v>
      </c>
      <c r="FA800">
        <v>37.375</v>
      </c>
      <c r="FB800">
        <v>39.5</v>
      </c>
      <c r="FC800">
        <v>38.062</v>
      </c>
      <c r="FD800">
        <v>38.66862962962963</v>
      </c>
      <c r="FE800">
        <v>38.375</v>
      </c>
      <c r="FF800">
        <v>1155.591851851852</v>
      </c>
      <c r="FG800">
        <v>39.42000000000001</v>
      </c>
      <c r="FH800">
        <v>0</v>
      </c>
      <c r="FI800">
        <v>1761340930.4</v>
      </c>
      <c r="FJ800">
        <v>0</v>
      </c>
      <c r="FK800">
        <v>1885.7128</v>
      </c>
      <c r="FL800">
        <v>-2.410769226150161</v>
      </c>
      <c r="FM800">
        <v>-27.36923069646726</v>
      </c>
      <c r="FN800">
        <v>22430.264</v>
      </c>
      <c r="FO800">
        <v>15</v>
      </c>
      <c r="FP800">
        <v>0</v>
      </c>
      <c r="FQ800" t="s">
        <v>439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20.3094625</v>
      </c>
      <c r="GD800">
        <v>2.828304315196969</v>
      </c>
      <c r="GE800">
        <v>0.2918735168591869</v>
      </c>
      <c r="GF800">
        <v>0</v>
      </c>
      <c r="GG800">
        <v>1885.831176470588</v>
      </c>
      <c r="GH800">
        <v>-2.12284186166058</v>
      </c>
      <c r="GI800">
        <v>0.312285358812619</v>
      </c>
      <c r="GJ800">
        <v>0</v>
      </c>
      <c r="GK800">
        <v>1.4722355</v>
      </c>
      <c r="GL800">
        <v>0.05533283302063654</v>
      </c>
      <c r="GM800">
        <v>0.005349154582735476</v>
      </c>
      <c r="GN800">
        <v>1</v>
      </c>
      <c r="GO800">
        <v>1</v>
      </c>
      <c r="GP800">
        <v>3</v>
      </c>
      <c r="GQ800" t="s">
        <v>446</v>
      </c>
      <c r="GR800">
        <v>3.12938</v>
      </c>
      <c r="GS800">
        <v>2.72497</v>
      </c>
      <c r="GT800">
        <v>0.0489441</v>
      </c>
      <c r="GU800">
        <v>0.04495</v>
      </c>
      <c r="GV800">
        <v>0.0814139</v>
      </c>
      <c r="GW800">
        <v>0.07654039999999999</v>
      </c>
      <c r="GX800">
        <v>28584.9</v>
      </c>
      <c r="GY800">
        <v>27862.3</v>
      </c>
      <c r="GZ800">
        <v>30596.6</v>
      </c>
      <c r="HA800">
        <v>29427</v>
      </c>
      <c r="HB800">
        <v>38774.3</v>
      </c>
      <c r="HC800">
        <v>35754</v>
      </c>
      <c r="HD800">
        <v>46783.2</v>
      </c>
      <c r="HE800">
        <v>43722.4</v>
      </c>
      <c r="HF800">
        <v>1.83137</v>
      </c>
      <c r="HG800">
        <v>1.81807</v>
      </c>
      <c r="HH800">
        <v>0.0393651</v>
      </c>
      <c r="HI800">
        <v>0</v>
      </c>
      <c r="HJ800">
        <v>23.3514</v>
      </c>
      <c r="HK800">
        <v>999.9</v>
      </c>
      <c r="HL800">
        <v>32.1</v>
      </c>
      <c r="HM800">
        <v>32.9</v>
      </c>
      <c r="HN800">
        <v>17.9191</v>
      </c>
      <c r="HO800">
        <v>63.4712</v>
      </c>
      <c r="HP800">
        <v>19.2788</v>
      </c>
      <c r="HQ800">
        <v>1</v>
      </c>
      <c r="HR800">
        <v>0.11719</v>
      </c>
      <c r="HS800">
        <v>2.89161</v>
      </c>
      <c r="HT800">
        <v>20.1828</v>
      </c>
      <c r="HU800">
        <v>5.22927</v>
      </c>
      <c r="HV800">
        <v>11.974</v>
      </c>
      <c r="HW800">
        <v>4.97</v>
      </c>
      <c r="HX800">
        <v>3.28963</v>
      </c>
      <c r="HY800">
        <v>9999</v>
      </c>
      <c r="HZ800">
        <v>9999</v>
      </c>
      <c r="IA800">
        <v>9999</v>
      </c>
      <c r="IB800">
        <v>999.9</v>
      </c>
      <c r="IC800">
        <v>4.97299</v>
      </c>
      <c r="ID800">
        <v>1.87744</v>
      </c>
      <c r="IE800">
        <v>1.8755</v>
      </c>
      <c r="IF800">
        <v>1.87836</v>
      </c>
      <c r="IG800">
        <v>1.87502</v>
      </c>
      <c r="IH800">
        <v>1.87859</v>
      </c>
      <c r="II800">
        <v>1.87571</v>
      </c>
      <c r="IJ800">
        <v>1.87685</v>
      </c>
      <c r="IK800">
        <v>0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0.291</v>
      </c>
      <c r="IY800">
        <v>0.1344</v>
      </c>
      <c r="IZ800">
        <v>-0.1194416370607354</v>
      </c>
      <c r="JA800">
        <v>0.002211305909277446</v>
      </c>
      <c r="JB800">
        <v>-1.416678044876584E-06</v>
      </c>
      <c r="JC800">
        <v>5.589822708492042E-10</v>
      </c>
      <c r="JD800">
        <v>-0.0366444106193515</v>
      </c>
      <c r="JE800">
        <v>-0.003883289402147765</v>
      </c>
      <c r="JF800">
        <v>0.001294046794190009</v>
      </c>
      <c r="JG800">
        <v>-2.515066912705432E-05</v>
      </c>
      <c r="JH800">
        <v>14</v>
      </c>
      <c r="JI800">
        <v>2052</v>
      </c>
      <c r="JJ800">
        <v>1</v>
      </c>
      <c r="JK800">
        <v>21</v>
      </c>
      <c r="JL800">
        <v>29355681.6</v>
      </c>
      <c r="JM800">
        <v>29355681.6</v>
      </c>
      <c r="JN800">
        <v>0.568848</v>
      </c>
      <c r="JO800">
        <v>2.55615</v>
      </c>
      <c r="JP800">
        <v>1.39893</v>
      </c>
      <c r="JQ800">
        <v>2.32544</v>
      </c>
      <c r="JR800">
        <v>1.44897</v>
      </c>
      <c r="JS800">
        <v>2.59033</v>
      </c>
      <c r="JT800">
        <v>38.3056</v>
      </c>
      <c r="JU800">
        <v>23.8774</v>
      </c>
      <c r="JV800">
        <v>18</v>
      </c>
      <c r="JW800">
        <v>479.887</v>
      </c>
      <c r="JX800">
        <v>441.484</v>
      </c>
      <c r="JY800">
        <v>19.8385</v>
      </c>
      <c r="JZ800">
        <v>28.6426</v>
      </c>
      <c r="KA800">
        <v>30</v>
      </c>
      <c r="KB800">
        <v>28.3861</v>
      </c>
      <c r="KC800">
        <v>28.4672</v>
      </c>
      <c r="KD800">
        <v>11.3649</v>
      </c>
      <c r="KE800">
        <v>17.7266</v>
      </c>
      <c r="KF800">
        <v>19.8443</v>
      </c>
      <c r="KG800">
        <v>19.8383</v>
      </c>
      <c r="KH800">
        <v>165.718</v>
      </c>
      <c r="KI800">
        <v>14.8909</v>
      </c>
      <c r="KJ800">
        <v>101.121</v>
      </c>
      <c r="KK800">
        <v>100.573</v>
      </c>
    </row>
    <row r="801" spans="1:297">
      <c r="A801">
        <v>785</v>
      </c>
      <c r="B801">
        <v>1761340899.5</v>
      </c>
      <c r="C801">
        <v>12858.90000009537</v>
      </c>
      <c r="D801" t="s">
        <v>2021</v>
      </c>
      <c r="E801" t="s">
        <v>2022</v>
      </c>
      <c r="F801">
        <v>5</v>
      </c>
      <c r="G801" t="s">
        <v>1990</v>
      </c>
      <c r="H801" t="s">
        <v>436</v>
      </c>
      <c r="I801">
        <v>1761340891.714286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187.5901011135632</v>
      </c>
      <c r="AK801">
        <v>200.7914848484848</v>
      </c>
      <c r="AL801">
        <v>-3.322324493795494</v>
      </c>
      <c r="AM801">
        <v>65.4807170905038</v>
      </c>
      <c r="AN801">
        <f>(AP801 - AO801 + DY801*1E3/(8.314*(EA801+273.15)) * AR801/DX801 * AQ801) * DX801/(100*DL801) * 1000/(1000 - AP801)</f>
        <v>0</v>
      </c>
      <c r="AO801">
        <v>14.91769623094121</v>
      </c>
      <c r="AP801">
        <v>16.40659030303032</v>
      </c>
      <c r="AQ801">
        <v>4.039594359955581E-06</v>
      </c>
      <c r="AR801">
        <v>115.9446669307989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1761340891.714286</v>
      </c>
      <c r="DR801">
        <v>221.2757857142857</v>
      </c>
      <c r="DS801">
        <v>200.5756785714286</v>
      </c>
      <c r="DT801">
        <v>16.39945714285714</v>
      </c>
      <c r="DU801">
        <v>14.91868571428571</v>
      </c>
      <c r="DV801">
        <v>220.9700357142857</v>
      </c>
      <c r="DW801">
        <v>16.26515714285715</v>
      </c>
      <c r="DX801">
        <v>500.0157857142857</v>
      </c>
      <c r="DY801">
        <v>89.98844285714286</v>
      </c>
      <c r="DZ801">
        <v>0.04716426428571428</v>
      </c>
      <c r="EA801">
        <v>23.70855357142856</v>
      </c>
      <c r="EB801">
        <v>23.999725</v>
      </c>
      <c r="EC801">
        <v>999.9000000000002</v>
      </c>
      <c r="ED801">
        <v>0</v>
      </c>
      <c r="EE801">
        <v>0</v>
      </c>
      <c r="EF801">
        <v>10010.13392857143</v>
      </c>
      <c r="EG801">
        <v>0</v>
      </c>
      <c r="EH801">
        <v>1131.75</v>
      </c>
      <c r="EI801">
        <v>20.70018928571428</v>
      </c>
      <c r="EJ801">
        <v>224.9651071428571</v>
      </c>
      <c r="EK801">
        <v>203.6133214285714</v>
      </c>
      <c r="EL801">
        <v>1.480770714285714</v>
      </c>
      <c r="EM801">
        <v>200.5756785714286</v>
      </c>
      <c r="EN801">
        <v>14.91868571428571</v>
      </c>
      <c r="EO801">
        <v>1.475761785714286</v>
      </c>
      <c r="EP801">
        <v>1.34251</v>
      </c>
      <c r="EQ801">
        <v>12.71931785714286</v>
      </c>
      <c r="ER801">
        <v>11.28338928571429</v>
      </c>
      <c r="ES801">
        <v>1200.010714285714</v>
      </c>
      <c r="ET801">
        <v>0.9670097142857143</v>
      </c>
      <c r="EU801">
        <v>0.03299031071428572</v>
      </c>
      <c r="EV801">
        <v>0</v>
      </c>
      <c r="EW801">
        <v>1885.505357142857</v>
      </c>
      <c r="EX801">
        <v>5.000560000000001</v>
      </c>
      <c r="EY801">
        <v>22427.41071428571</v>
      </c>
      <c r="EZ801">
        <v>10316.95357142857</v>
      </c>
      <c r="FA801">
        <v>37.375</v>
      </c>
      <c r="FB801">
        <v>39.5</v>
      </c>
      <c r="FC801">
        <v>38.062</v>
      </c>
      <c r="FD801">
        <v>38.66928571428571</v>
      </c>
      <c r="FE801">
        <v>38.375</v>
      </c>
      <c r="FF801">
        <v>1155.590714285714</v>
      </c>
      <c r="FG801">
        <v>39.42000000000001</v>
      </c>
      <c r="FH801">
        <v>0</v>
      </c>
      <c r="FI801">
        <v>1761340935.8</v>
      </c>
      <c r="FJ801">
        <v>0</v>
      </c>
      <c r="FK801">
        <v>1885.468076923077</v>
      </c>
      <c r="FL801">
        <v>-3.00615385769455</v>
      </c>
      <c r="FM801">
        <v>-51.66495732624037</v>
      </c>
      <c r="FN801">
        <v>22426.96153846154</v>
      </c>
      <c r="FO801">
        <v>15</v>
      </c>
      <c r="FP801">
        <v>0</v>
      </c>
      <c r="FQ801" t="s">
        <v>439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20.5521575</v>
      </c>
      <c r="GD801">
        <v>2.753406754221326</v>
      </c>
      <c r="GE801">
        <v>0.2808041318138856</v>
      </c>
      <c r="GF801">
        <v>0</v>
      </c>
      <c r="GG801">
        <v>1885.638235294118</v>
      </c>
      <c r="GH801">
        <v>-2.524980904334816</v>
      </c>
      <c r="GI801">
        <v>0.3389817849369253</v>
      </c>
      <c r="GJ801">
        <v>0</v>
      </c>
      <c r="GK801">
        <v>1.4776725</v>
      </c>
      <c r="GL801">
        <v>0.06588360225140577</v>
      </c>
      <c r="GM801">
        <v>0.006432813439701157</v>
      </c>
      <c r="GN801">
        <v>1</v>
      </c>
      <c r="GO801">
        <v>1</v>
      </c>
      <c r="GP801">
        <v>3</v>
      </c>
      <c r="GQ801" t="s">
        <v>446</v>
      </c>
      <c r="GR801">
        <v>3.1294</v>
      </c>
      <c r="GS801">
        <v>2.72517</v>
      </c>
      <c r="GT801">
        <v>0.0456339</v>
      </c>
      <c r="GU801">
        <v>0.0414522</v>
      </c>
      <c r="GV801">
        <v>0.0814288</v>
      </c>
      <c r="GW801">
        <v>0.0765285</v>
      </c>
      <c r="GX801">
        <v>28684.8</v>
      </c>
      <c r="GY801">
        <v>27964.4</v>
      </c>
      <c r="GZ801">
        <v>30597.1</v>
      </c>
      <c r="HA801">
        <v>29427.1</v>
      </c>
      <c r="HB801">
        <v>38773.9</v>
      </c>
      <c r="HC801">
        <v>35754.2</v>
      </c>
      <c r="HD801">
        <v>46783.8</v>
      </c>
      <c r="HE801">
        <v>43722.4</v>
      </c>
      <c r="HF801">
        <v>1.83102</v>
      </c>
      <c r="HG801">
        <v>1.81813</v>
      </c>
      <c r="HH801">
        <v>0.0391304</v>
      </c>
      <c r="HI801">
        <v>0</v>
      </c>
      <c r="HJ801">
        <v>23.3534</v>
      </c>
      <c r="HK801">
        <v>999.9</v>
      </c>
      <c r="HL801">
        <v>32.1</v>
      </c>
      <c r="HM801">
        <v>32.9</v>
      </c>
      <c r="HN801">
        <v>17.9222</v>
      </c>
      <c r="HO801">
        <v>63.3612</v>
      </c>
      <c r="HP801">
        <v>19.1386</v>
      </c>
      <c r="HQ801">
        <v>1</v>
      </c>
      <c r="HR801">
        <v>0.117254</v>
      </c>
      <c r="HS801">
        <v>2.88952</v>
      </c>
      <c r="HT801">
        <v>20.1828</v>
      </c>
      <c r="HU801">
        <v>5.23002</v>
      </c>
      <c r="HV801">
        <v>11.974</v>
      </c>
      <c r="HW801">
        <v>4.97015</v>
      </c>
      <c r="HX801">
        <v>3.28975</v>
      </c>
      <c r="HY801">
        <v>9999</v>
      </c>
      <c r="HZ801">
        <v>9999</v>
      </c>
      <c r="IA801">
        <v>9999</v>
      </c>
      <c r="IB801">
        <v>999.9</v>
      </c>
      <c r="IC801">
        <v>4.973</v>
      </c>
      <c r="ID801">
        <v>1.87744</v>
      </c>
      <c r="IE801">
        <v>1.87549</v>
      </c>
      <c r="IF801">
        <v>1.87836</v>
      </c>
      <c r="IG801">
        <v>1.875</v>
      </c>
      <c r="IH801">
        <v>1.87857</v>
      </c>
      <c r="II801">
        <v>1.87571</v>
      </c>
      <c r="IJ801">
        <v>1.87683</v>
      </c>
      <c r="IK801">
        <v>0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0.263</v>
      </c>
      <c r="IY801">
        <v>0.1345</v>
      </c>
      <c r="IZ801">
        <v>-0.1194416370607354</v>
      </c>
      <c r="JA801">
        <v>0.002211305909277446</v>
      </c>
      <c r="JB801">
        <v>-1.416678044876584E-06</v>
      </c>
      <c r="JC801">
        <v>5.589822708492042E-10</v>
      </c>
      <c r="JD801">
        <v>-0.0366444106193515</v>
      </c>
      <c r="JE801">
        <v>-0.003883289402147765</v>
      </c>
      <c r="JF801">
        <v>0.001294046794190009</v>
      </c>
      <c r="JG801">
        <v>-2.515066912705432E-05</v>
      </c>
      <c r="JH801">
        <v>14</v>
      </c>
      <c r="JI801">
        <v>2052</v>
      </c>
      <c r="JJ801">
        <v>1</v>
      </c>
      <c r="JK801">
        <v>21</v>
      </c>
      <c r="JL801">
        <v>29355681.7</v>
      </c>
      <c r="JM801">
        <v>29355681.7</v>
      </c>
      <c r="JN801">
        <v>0.532227</v>
      </c>
      <c r="JO801">
        <v>2.56958</v>
      </c>
      <c r="JP801">
        <v>1.39893</v>
      </c>
      <c r="JQ801">
        <v>2.32544</v>
      </c>
      <c r="JR801">
        <v>1.44897</v>
      </c>
      <c r="JS801">
        <v>2.60986</v>
      </c>
      <c r="JT801">
        <v>38.3056</v>
      </c>
      <c r="JU801">
        <v>23.8686</v>
      </c>
      <c r="JV801">
        <v>18</v>
      </c>
      <c r="JW801">
        <v>479.696</v>
      </c>
      <c r="JX801">
        <v>441.515</v>
      </c>
      <c r="JY801">
        <v>19.8386</v>
      </c>
      <c r="JZ801">
        <v>28.645</v>
      </c>
      <c r="KA801">
        <v>30.0001</v>
      </c>
      <c r="KB801">
        <v>28.3861</v>
      </c>
      <c r="KC801">
        <v>28.4672</v>
      </c>
      <c r="KD801">
        <v>10.6287</v>
      </c>
      <c r="KE801">
        <v>17.7266</v>
      </c>
      <c r="KF801">
        <v>19.8443</v>
      </c>
      <c r="KG801">
        <v>19.8398</v>
      </c>
      <c r="KH801">
        <v>152.36</v>
      </c>
      <c r="KI801">
        <v>14.8812</v>
      </c>
      <c r="KJ801">
        <v>101.123</v>
      </c>
      <c r="KK801">
        <v>100.573</v>
      </c>
    </row>
    <row r="802" spans="1:297">
      <c r="A802">
        <v>786</v>
      </c>
      <c r="B802">
        <v>1761340904.5</v>
      </c>
      <c r="C802">
        <v>12863.90000009537</v>
      </c>
      <c r="D802" t="s">
        <v>2023</v>
      </c>
      <c r="E802" t="s">
        <v>2024</v>
      </c>
      <c r="F802">
        <v>5</v>
      </c>
      <c r="G802" t="s">
        <v>1990</v>
      </c>
      <c r="H802" t="s">
        <v>436</v>
      </c>
      <c r="I802">
        <v>1761340897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170.7496991100251</v>
      </c>
      <c r="AK802">
        <v>184.2326666666667</v>
      </c>
      <c r="AL802">
        <v>-3.30994339541103</v>
      </c>
      <c r="AM802">
        <v>65.4807170905038</v>
      </c>
      <c r="AN802">
        <f>(AP802 - AO802 + DY802*1E3/(8.314*(EA802+273.15)) * AR802/DX802 * AQ802) * DX802/(100*DL802) * 1000/(1000 - AP802)</f>
        <v>0</v>
      </c>
      <c r="AO802">
        <v>14.91497802630215</v>
      </c>
      <c r="AP802">
        <v>16.41294727272727</v>
      </c>
      <c r="AQ802">
        <v>4.226111621669884E-06</v>
      </c>
      <c r="AR802">
        <v>115.9446669307989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1761340897</v>
      </c>
      <c r="DR802">
        <v>204.0254814814815</v>
      </c>
      <c r="DS802">
        <v>183.0864074074074</v>
      </c>
      <c r="DT802">
        <v>16.40459259259259</v>
      </c>
      <c r="DU802">
        <v>14.91694074074074</v>
      </c>
      <c r="DV802">
        <v>203.7486666666666</v>
      </c>
      <c r="DW802">
        <v>16.27019259259259</v>
      </c>
      <c r="DX802">
        <v>500.0211111111111</v>
      </c>
      <c r="DY802">
        <v>89.98605925925925</v>
      </c>
      <c r="DZ802">
        <v>0.04727028518518518</v>
      </c>
      <c r="EA802">
        <v>23.70876296296296</v>
      </c>
      <c r="EB802">
        <v>23.99807407407407</v>
      </c>
      <c r="EC802">
        <v>999.9000000000001</v>
      </c>
      <c r="ED802">
        <v>0</v>
      </c>
      <c r="EE802">
        <v>0</v>
      </c>
      <c r="EF802">
        <v>10000.32703703704</v>
      </c>
      <c r="EG802">
        <v>0</v>
      </c>
      <c r="EH802">
        <v>1131.75</v>
      </c>
      <c r="EI802">
        <v>20.93915185185185</v>
      </c>
      <c r="EJ802">
        <v>207.4282592592592</v>
      </c>
      <c r="EK802">
        <v>185.8588518518519</v>
      </c>
      <c r="EL802">
        <v>1.487642222222222</v>
      </c>
      <c r="EM802">
        <v>183.0864074074074</v>
      </c>
      <c r="EN802">
        <v>14.91694074074074</v>
      </c>
      <c r="EO802">
        <v>1.476184444444445</v>
      </c>
      <c r="EP802">
        <v>1.342317777777778</v>
      </c>
      <c r="EQ802">
        <v>12.72369259259259</v>
      </c>
      <c r="ER802">
        <v>11.28122962962963</v>
      </c>
      <c r="ES802">
        <v>1200.015185185185</v>
      </c>
      <c r="ET802">
        <v>0.9670097777777777</v>
      </c>
      <c r="EU802">
        <v>0.03299022592592592</v>
      </c>
      <c r="EV802">
        <v>0</v>
      </c>
      <c r="EW802">
        <v>1885.124444444444</v>
      </c>
      <c r="EX802">
        <v>5.000560000000001</v>
      </c>
      <c r="EY802">
        <v>22422.90370370371</v>
      </c>
      <c r="EZ802">
        <v>10317.00370370371</v>
      </c>
      <c r="FA802">
        <v>37.37959259259259</v>
      </c>
      <c r="FB802">
        <v>39.5</v>
      </c>
      <c r="FC802">
        <v>38.062</v>
      </c>
      <c r="FD802">
        <v>38.66403703703703</v>
      </c>
      <c r="FE802">
        <v>38.37959259259259</v>
      </c>
      <c r="FF802">
        <v>1155.595185185185</v>
      </c>
      <c r="FG802">
        <v>39.42000000000001</v>
      </c>
      <c r="FH802">
        <v>0</v>
      </c>
      <c r="FI802">
        <v>1761340940.6</v>
      </c>
      <c r="FJ802">
        <v>0</v>
      </c>
      <c r="FK802">
        <v>1885.141153846154</v>
      </c>
      <c r="FL802">
        <v>-4.117948735108808</v>
      </c>
      <c r="FM802">
        <v>-65.45982897646329</v>
      </c>
      <c r="FN802">
        <v>22422.52692307692</v>
      </c>
      <c r="FO802">
        <v>15</v>
      </c>
      <c r="FP802">
        <v>0</v>
      </c>
      <c r="FQ802" t="s">
        <v>439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20.79972</v>
      </c>
      <c r="GD802">
        <v>2.952997373358249</v>
      </c>
      <c r="GE802">
        <v>0.2950745848086548</v>
      </c>
      <c r="GF802">
        <v>0</v>
      </c>
      <c r="GG802">
        <v>1885.366470588235</v>
      </c>
      <c r="GH802">
        <v>-3.669365928967976</v>
      </c>
      <c r="GI802">
        <v>0.4235833299012519</v>
      </c>
      <c r="GJ802">
        <v>0</v>
      </c>
      <c r="GK802">
        <v>1.48356525</v>
      </c>
      <c r="GL802">
        <v>0.07882525328330053</v>
      </c>
      <c r="GM802">
        <v>0.00763288968461485</v>
      </c>
      <c r="GN802">
        <v>1</v>
      </c>
      <c r="GO802">
        <v>1</v>
      </c>
      <c r="GP802">
        <v>3</v>
      </c>
      <c r="GQ802" t="s">
        <v>446</v>
      </c>
      <c r="GR802">
        <v>3.1294</v>
      </c>
      <c r="GS802">
        <v>2.72527</v>
      </c>
      <c r="GT802">
        <v>0.0422478</v>
      </c>
      <c r="GU802">
        <v>0.0378869</v>
      </c>
      <c r="GV802">
        <v>0.0814455</v>
      </c>
      <c r="GW802">
        <v>0.0765226</v>
      </c>
      <c r="GX802">
        <v>28786.6</v>
      </c>
      <c r="GY802">
        <v>28068.3</v>
      </c>
      <c r="GZ802">
        <v>30597</v>
      </c>
      <c r="HA802">
        <v>29427</v>
      </c>
      <c r="HB802">
        <v>38772.8</v>
      </c>
      <c r="HC802">
        <v>35753.8</v>
      </c>
      <c r="HD802">
        <v>46783.6</v>
      </c>
      <c r="HE802">
        <v>43721.9</v>
      </c>
      <c r="HF802">
        <v>1.83072</v>
      </c>
      <c r="HG802">
        <v>1.81798</v>
      </c>
      <c r="HH802">
        <v>0.0390261</v>
      </c>
      <c r="HI802">
        <v>0</v>
      </c>
      <c r="HJ802">
        <v>23.3549</v>
      </c>
      <c r="HK802">
        <v>999.9</v>
      </c>
      <c r="HL802">
        <v>32.1</v>
      </c>
      <c r="HM802">
        <v>32.9</v>
      </c>
      <c r="HN802">
        <v>17.9211</v>
      </c>
      <c r="HO802">
        <v>63.3712</v>
      </c>
      <c r="HP802">
        <v>19.1306</v>
      </c>
      <c r="HQ802">
        <v>1</v>
      </c>
      <c r="HR802">
        <v>0.117381</v>
      </c>
      <c r="HS802">
        <v>2.88587</v>
      </c>
      <c r="HT802">
        <v>20.1831</v>
      </c>
      <c r="HU802">
        <v>5.22897</v>
      </c>
      <c r="HV802">
        <v>11.974</v>
      </c>
      <c r="HW802">
        <v>4.97025</v>
      </c>
      <c r="HX802">
        <v>3.2896</v>
      </c>
      <c r="HY802">
        <v>9999</v>
      </c>
      <c r="HZ802">
        <v>9999</v>
      </c>
      <c r="IA802">
        <v>9999</v>
      </c>
      <c r="IB802">
        <v>999.9</v>
      </c>
      <c r="IC802">
        <v>4.97298</v>
      </c>
      <c r="ID802">
        <v>1.87744</v>
      </c>
      <c r="IE802">
        <v>1.87549</v>
      </c>
      <c r="IF802">
        <v>1.87836</v>
      </c>
      <c r="IG802">
        <v>1.875</v>
      </c>
      <c r="IH802">
        <v>1.87862</v>
      </c>
      <c r="II802">
        <v>1.87573</v>
      </c>
      <c r="IJ802">
        <v>1.87685</v>
      </c>
      <c r="IK802">
        <v>0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0.235</v>
      </c>
      <c r="IY802">
        <v>0.1345</v>
      </c>
      <c r="IZ802">
        <v>-0.1194416370607354</v>
      </c>
      <c r="JA802">
        <v>0.002211305909277446</v>
      </c>
      <c r="JB802">
        <v>-1.416678044876584E-06</v>
      </c>
      <c r="JC802">
        <v>5.589822708492042E-10</v>
      </c>
      <c r="JD802">
        <v>-0.0366444106193515</v>
      </c>
      <c r="JE802">
        <v>-0.003883289402147765</v>
      </c>
      <c r="JF802">
        <v>0.001294046794190009</v>
      </c>
      <c r="JG802">
        <v>-2.515066912705432E-05</v>
      </c>
      <c r="JH802">
        <v>14</v>
      </c>
      <c r="JI802">
        <v>2052</v>
      </c>
      <c r="JJ802">
        <v>1</v>
      </c>
      <c r="JK802">
        <v>21</v>
      </c>
      <c r="JL802">
        <v>29355681.7</v>
      </c>
      <c r="JM802">
        <v>29355681.7</v>
      </c>
      <c r="JN802">
        <v>0.491943</v>
      </c>
      <c r="JO802">
        <v>2.57568</v>
      </c>
      <c r="JP802">
        <v>1.39893</v>
      </c>
      <c r="JQ802">
        <v>2.32544</v>
      </c>
      <c r="JR802">
        <v>1.44897</v>
      </c>
      <c r="JS802">
        <v>2.6123</v>
      </c>
      <c r="JT802">
        <v>38.3056</v>
      </c>
      <c r="JU802">
        <v>23.8686</v>
      </c>
      <c r="JV802">
        <v>18</v>
      </c>
      <c r="JW802">
        <v>479.535</v>
      </c>
      <c r="JX802">
        <v>441.439</v>
      </c>
      <c r="JY802">
        <v>19.8401</v>
      </c>
      <c r="JZ802">
        <v>28.6469</v>
      </c>
      <c r="KA802">
        <v>30.0003</v>
      </c>
      <c r="KB802">
        <v>28.3868</v>
      </c>
      <c r="KC802">
        <v>28.4696</v>
      </c>
      <c r="KD802">
        <v>9.805730000000001</v>
      </c>
      <c r="KE802">
        <v>17.7266</v>
      </c>
      <c r="KF802">
        <v>19.8443</v>
      </c>
      <c r="KG802">
        <v>19.8419</v>
      </c>
      <c r="KH802">
        <v>132.325</v>
      </c>
      <c r="KI802">
        <v>14.8739</v>
      </c>
      <c r="KJ802">
        <v>101.122</v>
      </c>
      <c r="KK802">
        <v>100.572</v>
      </c>
    </row>
    <row r="803" spans="1:297">
      <c r="A803">
        <v>787</v>
      </c>
      <c r="B803">
        <v>1761340909.5</v>
      </c>
      <c r="C803">
        <v>12868.90000009537</v>
      </c>
      <c r="D803" t="s">
        <v>2025</v>
      </c>
      <c r="E803" t="s">
        <v>2026</v>
      </c>
      <c r="F803">
        <v>5</v>
      </c>
      <c r="G803" t="s">
        <v>1990</v>
      </c>
      <c r="H803" t="s">
        <v>436</v>
      </c>
      <c r="I803">
        <v>1761340901.714286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153.891782146931</v>
      </c>
      <c r="AK803">
        <v>167.6084424242424</v>
      </c>
      <c r="AL803">
        <v>-3.323660458463339</v>
      </c>
      <c r="AM803">
        <v>65.4807170905038</v>
      </c>
      <c r="AN803">
        <f>(AP803 - AO803 + DY803*1E3/(8.314*(EA803+273.15)) * AR803/DX803 * AQ803) * DX803/(100*DL803) * 1000/(1000 - AP803)</f>
        <v>0</v>
      </c>
      <c r="AO803">
        <v>14.91462494791073</v>
      </c>
      <c r="AP803">
        <v>16.41882606060606</v>
      </c>
      <c r="AQ803">
        <v>5.359063090317021E-06</v>
      </c>
      <c r="AR803">
        <v>115.9446669307989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1761340901.714286</v>
      </c>
      <c r="DR803">
        <v>188.6502857142857</v>
      </c>
      <c r="DS803">
        <v>167.4348571428571</v>
      </c>
      <c r="DT803">
        <v>16.41012857142857</v>
      </c>
      <c r="DU803">
        <v>14.91575357142857</v>
      </c>
      <c r="DV803">
        <v>188.3998214285714</v>
      </c>
      <c r="DW803">
        <v>16.275625</v>
      </c>
      <c r="DX803">
        <v>499.9974642857143</v>
      </c>
      <c r="DY803">
        <v>89.98383214285715</v>
      </c>
      <c r="DZ803">
        <v>0.04743691428571429</v>
      </c>
      <c r="EA803">
        <v>23.709375</v>
      </c>
      <c r="EB803">
        <v>23.99935714285715</v>
      </c>
      <c r="EC803">
        <v>999.9000000000002</v>
      </c>
      <c r="ED803">
        <v>0</v>
      </c>
      <c r="EE803">
        <v>0</v>
      </c>
      <c r="EF803">
        <v>9997.746785714287</v>
      </c>
      <c r="EG803">
        <v>0</v>
      </c>
      <c r="EH803">
        <v>1131.749642857143</v>
      </c>
      <c r="EI803">
        <v>21.21536071428571</v>
      </c>
      <c r="EJ803">
        <v>191.7976785714286</v>
      </c>
      <c r="EK803">
        <v>169.9701785714286</v>
      </c>
      <c r="EL803">
        <v>1.494360714285714</v>
      </c>
      <c r="EM803">
        <v>167.4348571428571</v>
      </c>
      <c r="EN803">
        <v>14.91575357142857</v>
      </c>
      <c r="EO803">
        <v>1.476645714285715</v>
      </c>
      <c r="EP803">
        <v>1.342177142857143</v>
      </c>
      <c r="EQ803">
        <v>12.72845714285714</v>
      </c>
      <c r="ER803">
        <v>11.27965</v>
      </c>
      <c r="ES803">
        <v>1200.001071428571</v>
      </c>
      <c r="ET803">
        <v>0.9670094285714287</v>
      </c>
      <c r="EU803">
        <v>0.03299056428571429</v>
      </c>
      <c r="EV803">
        <v>0</v>
      </c>
      <c r="EW803">
        <v>1884.830714285714</v>
      </c>
      <c r="EX803">
        <v>5.000560000000001</v>
      </c>
      <c r="EY803">
        <v>22417.31428571428</v>
      </c>
      <c r="EZ803">
        <v>10316.86071428571</v>
      </c>
      <c r="FA803">
        <v>37.38607142857143</v>
      </c>
      <c r="FB803">
        <v>39.5</v>
      </c>
      <c r="FC803">
        <v>38.062</v>
      </c>
      <c r="FD803">
        <v>38.67371428571428</v>
      </c>
      <c r="FE803">
        <v>38.38385714285715</v>
      </c>
      <c r="FF803">
        <v>1155.581071428571</v>
      </c>
      <c r="FG803">
        <v>39.42000000000001</v>
      </c>
      <c r="FH803">
        <v>0</v>
      </c>
      <c r="FI803">
        <v>1761340945.4</v>
      </c>
      <c r="FJ803">
        <v>0</v>
      </c>
      <c r="FK803">
        <v>1884.821538461538</v>
      </c>
      <c r="FL803">
        <v>-4.534017097027156</v>
      </c>
      <c r="FM803">
        <v>-71.67521360851497</v>
      </c>
      <c r="FN803">
        <v>22417.16538461538</v>
      </c>
      <c r="FO803">
        <v>15</v>
      </c>
      <c r="FP803">
        <v>0</v>
      </c>
      <c r="FQ803" t="s">
        <v>439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21.06015365853658</v>
      </c>
      <c r="GD803">
        <v>3.384441114982586</v>
      </c>
      <c r="GE803">
        <v>0.3351036374802112</v>
      </c>
      <c r="GF803">
        <v>0</v>
      </c>
      <c r="GG803">
        <v>1884.975882352941</v>
      </c>
      <c r="GH803">
        <v>-4.156149735700827</v>
      </c>
      <c r="GI803">
        <v>0.4520093547122717</v>
      </c>
      <c r="GJ803">
        <v>0</v>
      </c>
      <c r="GK803">
        <v>1.490392926829268</v>
      </c>
      <c r="GL803">
        <v>0.08514146341463356</v>
      </c>
      <c r="GM803">
        <v>0.008407183120346344</v>
      </c>
      <c r="GN803">
        <v>1</v>
      </c>
      <c r="GO803">
        <v>1</v>
      </c>
      <c r="GP803">
        <v>3</v>
      </c>
      <c r="GQ803" t="s">
        <v>446</v>
      </c>
      <c r="GR803">
        <v>3.12949</v>
      </c>
      <c r="GS803">
        <v>2.72561</v>
      </c>
      <c r="GT803">
        <v>0.038768</v>
      </c>
      <c r="GU803">
        <v>0.0342209</v>
      </c>
      <c r="GV803">
        <v>0.0814661</v>
      </c>
      <c r="GW803">
        <v>0.07651579999999999</v>
      </c>
      <c r="GX803">
        <v>28890.7</v>
      </c>
      <c r="GY803">
        <v>28174.8</v>
      </c>
      <c r="GZ803">
        <v>30596.6</v>
      </c>
      <c r="HA803">
        <v>29426.6</v>
      </c>
      <c r="HB803">
        <v>38771.1</v>
      </c>
      <c r="HC803">
        <v>35753.4</v>
      </c>
      <c r="HD803">
        <v>46782.9</v>
      </c>
      <c r="HE803">
        <v>43721.4</v>
      </c>
      <c r="HF803">
        <v>1.83102</v>
      </c>
      <c r="HG803">
        <v>1.81785</v>
      </c>
      <c r="HH803">
        <v>0.0394881</v>
      </c>
      <c r="HI803">
        <v>0</v>
      </c>
      <c r="HJ803">
        <v>23.3568</v>
      </c>
      <c r="HK803">
        <v>999.9</v>
      </c>
      <c r="HL803">
        <v>32.1</v>
      </c>
      <c r="HM803">
        <v>32.9</v>
      </c>
      <c r="HN803">
        <v>17.9241</v>
      </c>
      <c r="HO803">
        <v>63.7412</v>
      </c>
      <c r="HP803">
        <v>19.1827</v>
      </c>
      <c r="HQ803">
        <v>1</v>
      </c>
      <c r="HR803">
        <v>0.117576</v>
      </c>
      <c r="HS803">
        <v>2.89016</v>
      </c>
      <c r="HT803">
        <v>20.1829</v>
      </c>
      <c r="HU803">
        <v>5.22942</v>
      </c>
      <c r="HV803">
        <v>11.974</v>
      </c>
      <c r="HW803">
        <v>4.97015</v>
      </c>
      <c r="HX803">
        <v>3.2896</v>
      </c>
      <c r="HY803">
        <v>9999</v>
      </c>
      <c r="HZ803">
        <v>9999</v>
      </c>
      <c r="IA803">
        <v>9999</v>
      </c>
      <c r="IB803">
        <v>999.9</v>
      </c>
      <c r="IC803">
        <v>4.97299</v>
      </c>
      <c r="ID803">
        <v>1.87744</v>
      </c>
      <c r="IE803">
        <v>1.87547</v>
      </c>
      <c r="IF803">
        <v>1.87836</v>
      </c>
      <c r="IG803">
        <v>1.875</v>
      </c>
      <c r="IH803">
        <v>1.87859</v>
      </c>
      <c r="II803">
        <v>1.87574</v>
      </c>
      <c r="IJ803">
        <v>1.87685</v>
      </c>
      <c r="IK803">
        <v>0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0.206</v>
      </c>
      <c r="IY803">
        <v>0.1347</v>
      </c>
      <c r="IZ803">
        <v>-0.1194416370607354</v>
      </c>
      <c r="JA803">
        <v>0.002211305909277446</v>
      </c>
      <c r="JB803">
        <v>-1.416678044876584E-06</v>
      </c>
      <c r="JC803">
        <v>5.589822708492042E-10</v>
      </c>
      <c r="JD803">
        <v>-0.0366444106193515</v>
      </c>
      <c r="JE803">
        <v>-0.003883289402147765</v>
      </c>
      <c r="JF803">
        <v>0.001294046794190009</v>
      </c>
      <c r="JG803">
        <v>-2.515066912705432E-05</v>
      </c>
      <c r="JH803">
        <v>14</v>
      </c>
      <c r="JI803">
        <v>2052</v>
      </c>
      <c r="JJ803">
        <v>1</v>
      </c>
      <c r="JK803">
        <v>21</v>
      </c>
      <c r="JL803">
        <v>29355681.8</v>
      </c>
      <c r="JM803">
        <v>29355681.8</v>
      </c>
      <c r="JN803">
        <v>0.455322</v>
      </c>
      <c r="JO803">
        <v>2.58179</v>
      </c>
      <c r="JP803">
        <v>1.39893</v>
      </c>
      <c r="JQ803">
        <v>2.32544</v>
      </c>
      <c r="JR803">
        <v>1.44897</v>
      </c>
      <c r="JS803">
        <v>2.58423</v>
      </c>
      <c r="JT803">
        <v>38.3056</v>
      </c>
      <c r="JU803">
        <v>23.8686</v>
      </c>
      <c r="JV803">
        <v>18</v>
      </c>
      <c r="JW803">
        <v>479.711</v>
      </c>
      <c r="JX803">
        <v>441.363</v>
      </c>
      <c r="JY803">
        <v>19.8419</v>
      </c>
      <c r="JZ803">
        <v>28.6487</v>
      </c>
      <c r="KA803">
        <v>30.0003</v>
      </c>
      <c r="KB803">
        <v>28.3885</v>
      </c>
      <c r="KC803">
        <v>28.4696</v>
      </c>
      <c r="KD803">
        <v>9.07686</v>
      </c>
      <c r="KE803">
        <v>17.7266</v>
      </c>
      <c r="KF803">
        <v>19.8443</v>
      </c>
      <c r="KG803">
        <v>19.8399</v>
      </c>
      <c r="KH803">
        <v>118.387</v>
      </c>
      <c r="KI803">
        <v>14.8593</v>
      </c>
      <c r="KJ803">
        <v>101.121</v>
      </c>
      <c r="KK803">
        <v>100.571</v>
      </c>
    </row>
    <row r="804" spans="1:297">
      <c r="A804">
        <v>788</v>
      </c>
      <c r="B804">
        <v>1761340914.5</v>
      </c>
      <c r="C804">
        <v>12873.90000009537</v>
      </c>
      <c r="D804" t="s">
        <v>2027</v>
      </c>
      <c r="E804" t="s">
        <v>2028</v>
      </c>
      <c r="F804">
        <v>5</v>
      </c>
      <c r="G804" t="s">
        <v>1990</v>
      </c>
      <c r="H804" t="s">
        <v>436</v>
      </c>
      <c r="I804">
        <v>1761340907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137.2592864536987</v>
      </c>
      <c r="AK804">
        <v>151.0641878787879</v>
      </c>
      <c r="AL804">
        <v>-3.296160988489361</v>
      </c>
      <c r="AM804">
        <v>65.4807170905038</v>
      </c>
      <c r="AN804">
        <f>(AP804 - AO804 + DY804*1E3/(8.314*(EA804+273.15)) * AR804/DX804 * AQ804) * DX804/(100*DL804) * 1000/(1000 - AP804)</f>
        <v>0</v>
      </c>
      <c r="AO804">
        <v>14.91443340801924</v>
      </c>
      <c r="AP804">
        <v>16.42667878787878</v>
      </c>
      <c r="AQ804">
        <v>7.043103233503549E-06</v>
      </c>
      <c r="AR804">
        <v>115.9446669307989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1761340907</v>
      </c>
      <c r="DR804">
        <v>171.3875185185185</v>
      </c>
      <c r="DS804">
        <v>149.9846296296296</v>
      </c>
      <c r="DT804">
        <v>16.41642222222222</v>
      </c>
      <c r="DU804">
        <v>14.91477407407407</v>
      </c>
      <c r="DV804">
        <v>171.1673703703704</v>
      </c>
      <c r="DW804">
        <v>16.28178888888889</v>
      </c>
      <c r="DX804">
        <v>499.9918518518519</v>
      </c>
      <c r="DY804">
        <v>89.97965185185184</v>
      </c>
      <c r="DZ804">
        <v>0.04761762592592592</v>
      </c>
      <c r="EA804">
        <v>23.70903333333333</v>
      </c>
      <c r="EB804">
        <v>24.00284074074074</v>
      </c>
      <c r="EC804">
        <v>999.9000000000001</v>
      </c>
      <c r="ED804">
        <v>0</v>
      </c>
      <c r="EE804">
        <v>0</v>
      </c>
      <c r="EF804">
        <v>9995.048148148149</v>
      </c>
      <c r="EG804">
        <v>0</v>
      </c>
      <c r="EH804">
        <v>1131.741111111111</v>
      </c>
      <c r="EI804">
        <v>21.40294444444444</v>
      </c>
      <c r="EJ804">
        <v>174.2481481481481</v>
      </c>
      <c r="EK804">
        <v>152.2555555555555</v>
      </c>
      <c r="EL804">
        <v>1.501624444444444</v>
      </c>
      <c r="EM804">
        <v>149.9846296296296</v>
      </c>
      <c r="EN804">
        <v>14.91477407407407</v>
      </c>
      <c r="EO804">
        <v>1.477142592592593</v>
      </c>
      <c r="EP804">
        <v>1.342026296296296</v>
      </c>
      <c r="EQ804">
        <v>12.7335962962963</v>
      </c>
      <c r="ER804">
        <v>11.27796296296296</v>
      </c>
      <c r="ES804">
        <v>1200.00962962963</v>
      </c>
      <c r="ET804">
        <v>0.9670097777777779</v>
      </c>
      <c r="EU804">
        <v>0.03299021481481482</v>
      </c>
      <c r="EV804">
        <v>0</v>
      </c>
      <c r="EW804">
        <v>1884.232962962963</v>
      </c>
      <c r="EX804">
        <v>5.000560000000001</v>
      </c>
      <c r="EY804">
        <v>22410.3037037037</v>
      </c>
      <c r="EZ804">
        <v>10316.94444444444</v>
      </c>
      <c r="FA804">
        <v>37.40025925925926</v>
      </c>
      <c r="FB804">
        <v>39.5</v>
      </c>
      <c r="FC804">
        <v>38.062</v>
      </c>
      <c r="FD804">
        <v>38.67781481481481</v>
      </c>
      <c r="FE804">
        <v>38.38648148148148</v>
      </c>
      <c r="FF804">
        <v>1155.58962962963</v>
      </c>
      <c r="FG804">
        <v>39.42000000000001</v>
      </c>
      <c r="FH804">
        <v>0</v>
      </c>
      <c r="FI804">
        <v>1761340950.8</v>
      </c>
      <c r="FJ804">
        <v>0</v>
      </c>
      <c r="FK804">
        <v>1884.1772</v>
      </c>
      <c r="FL804">
        <v>-7.761538465145589</v>
      </c>
      <c r="FM804">
        <v>-91.33076928245433</v>
      </c>
      <c r="FN804">
        <v>22409.528</v>
      </c>
      <c r="FO804">
        <v>15</v>
      </c>
      <c r="FP804">
        <v>0</v>
      </c>
      <c r="FQ804" t="s">
        <v>439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21.2727243902439</v>
      </c>
      <c r="GD804">
        <v>2.315958188153257</v>
      </c>
      <c r="GE804">
        <v>0.2539564383429718</v>
      </c>
      <c r="GF804">
        <v>0</v>
      </c>
      <c r="GG804">
        <v>1884.516470588236</v>
      </c>
      <c r="GH804">
        <v>-6.316577542215411</v>
      </c>
      <c r="GI804">
        <v>0.6691824790828166</v>
      </c>
      <c r="GJ804">
        <v>0</v>
      </c>
      <c r="GK804">
        <v>1.497537073170732</v>
      </c>
      <c r="GL804">
        <v>0.08296515679442425</v>
      </c>
      <c r="GM804">
        <v>0.00819050439016902</v>
      </c>
      <c r="GN804">
        <v>1</v>
      </c>
      <c r="GO804">
        <v>1</v>
      </c>
      <c r="GP804">
        <v>3</v>
      </c>
      <c r="GQ804" t="s">
        <v>446</v>
      </c>
      <c r="GR804">
        <v>3.12948</v>
      </c>
      <c r="GS804">
        <v>2.72549</v>
      </c>
      <c r="GT804">
        <v>0.0352346</v>
      </c>
      <c r="GU804">
        <v>0.0306162</v>
      </c>
      <c r="GV804">
        <v>0.0814873</v>
      </c>
      <c r="GW804">
        <v>0.0765134</v>
      </c>
      <c r="GX804">
        <v>28996.6</v>
      </c>
      <c r="GY804">
        <v>28279.9</v>
      </c>
      <c r="GZ804">
        <v>30596.3</v>
      </c>
      <c r="HA804">
        <v>29426.6</v>
      </c>
      <c r="HB804">
        <v>38769.5</v>
      </c>
      <c r="HC804">
        <v>35753.4</v>
      </c>
      <c r="HD804">
        <v>46782.4</v>
      </c>
      <c r="HE804">
        <v>43721.6</v>
      </c>
      <c r="HF804">
        <v>1.83083</v>
      </c>
      <c r="HG804">
        <v>1.8178</v>
      </c>
      <c r="HH804">
        <v>0.0392981</v>
      </c>
      <c r="HI804">
        <v>0</v>
      </c>
      <c r="HJ804">
        <v>23.3588</v>
      </c>
      <c r="HK804">
        <v>999.9</v>
      </c>
      <c r="HL804">
        <v>32.1</v>
      </c>
      <c r="HM804">
        <v>32.9</v>
      </c>
      <c r="HN804">
        <v>17.9233</v>
      </c>
      <c r="HO804">
        <v>63.4812</v>
      </c>
      <c r="HP804">
        <v>19.3029</v>
      </c>
      <c r="HQ804">
        <v>1</v>
      </c>
      <c r="HR804">
        <v>0.118018</v>
      </c>
      <c r="HS804">
        <v>2.91333</v>
      </c>
      <c r="HT804">
        <v>20.1824</v>
      </c>
      <c r="HU804">
        <v>5.22972</v>
      </c>
      <c r="HV804">
        <v>11.974</v>
      </c>
      <c r="HW804">
        <v>4.9701</v>
      </c>
      <c r="HX804">
        <v>3.28975</v>
      </c>
      <c r="HY804">
        <v>9999</v>
      </c>
      <c r="HZ804">
        <v>9999</v>
      </c>
      <c r="IA804">
        <v>9999</v>
      </c>
      <c r="IB804">
        <v>999.9</v>
      </c>
      <c r="IC804">
        <v>4.97301</v>
      </c>
      <c r="ID804">
        <v>1.87743</v>
      </c>
      <c r="IE804">
        <v>1.87548</v>
      </c>
      <c r="IF804">
        <v>1.87834</v>
      </c>
      <c r="IG804">
        <v>1.875</v>
      </c>
      <c r="IH804">
        <v>1.87858</v>
      </c>
      <c r="II804">
        <v>1.8757</v>
      </c>
      <c r="IJ804">
        <v>1.87683</v>
      </c>
      <c r="IK804">
        <v>0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0.177</v>
      </c>
      <c r="IY804">
        <v>0.1348</v>
      </c>
      <c r="IZ804">
        <v>-0.1194416370607354</v>
      </c>
      <c r="JA804">
        <v>0.002211305909277446</v>
      </c>
      <c r="JB804">
        <v>-1.416678044876584E-06</v>
      </c>
      <c r="JC804">
        <v>5.589822708492042E-10</v>
      </c>
      <c r="JD804">
        <v>-0.0366444106193515</v>
      </c>
      <c r="JE804">
        <v>-0.003883289402147765</v>
      </c>
      <c r="JF804">
        <v>0.001294046794190009</v>
      </c>
      <c r="JG804">
        <v>-2.515066912705432E-05</v>
      </c>
      <c r="JH804">
        <v>14</v>
      </c>
      <c r="JI804">
        <v>2052</v>
      </c>
      <c r="JJ804">
        <v>1</v>
      </c>
      <c r="JK804">
        <v>21</v>
      </c>
      <c r="JL804">
        <v>29355681.9</v>
      </c>
      <c r="JM804">
        <v>29355681.9</v>
      </c>
      <c r="JN804">
        <v>0.418701</v>
      </c>
      <c r="JO804">
        <v>2.59033</v>
      </c>
      <c r="JP804">
        <v>1.39893</v>
      </c>
      <c r="JQ804">
        <v>2.32544</v>
      </c>
      <c r="JR804">
        <v>1.44897</v>
      </c>
      <c r="JS804">
        <v>2.52563</v>
      </c>
      <c r="JT804">
        <v>38.3056</v>
      </c>
      <c r="JU804">
        <v>23.8686</v>
      </c>
      <c r="JV804">
        <v>18</v>
      </c>
      <c r="JW804">
        <v>479.602</v>
      </c>
      <c r="JX804">
        <v>441.332</v>
      </c>
      <c r="JY804">
        <v>19.8409</v>
      </c>
      <c r="JZ804">
        <v>28.6511</v>
      </c>
      <c r="KA804">
        <v>30.0003</v>
      </c>
      <c r="KB804">
        <v>28.3885</v>
      </c>
      <c r="KC804">
        <v>28.4696</v>
      </c>
      <c r="KD804">
        <v>8.27617</v>
      </c>
      <c r="KE804">
        <v>17.7266</v>
      </c>
      <c r="KF804">
        <v>19.8443</v>
      </c>
      <c r="KG804">
        <v>19.8325</v>
      </c>
      <c r="KH804">
        <v>98.35250000000001</v>
      </c>
      <c r="KI804">
        <v>14.843</v>
      </c>
      <c r="KJ804">
        <v>101.12</v>
      </c>
      <c r="KK804">
        <v>100.571</v>
      </c>
    </row>
    <row r="805" spans="1:297">
      <c r="A805">
        <v>789</v>
      </c>
      <c r="B805">
        <v>1761340919.5</v>
      </c>
      <c r="C805">
        <v>12878.90000009537</v>
      </c>
      <c r="D805" t="s">
        <v>2029</v>
      </c>
      <c r="E805" t="s">
        <v>2030</v>
      </c>
      <c r="F805">
        <v>5</v>
      </c>
      <c r="G805" t="s">
        <v>1990</v>
      </c>
      <c r="H805" t="s">
        <v>436</v>
      </c>
      <c r="I805">
        <v>1761340911.714286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120.9827411515202</v>
      </c>
      <c r="AK805">
        <v>134.7795212121212</v>
      </c>
      <c r="AL805">
        <v>-3.25467042979033</v>
      </c>
      <c r="AM805">
        <v>65.4807170905038</v>
      </c>
      <c r="AN805">
        <f>(AP805 - AO805 + DY805*1E3/(8.314*(EA805+273.15)) * AR805/DX805 * AQ805) * DX805/(100*DL805) * 1000/(1000 - AP805)</f>
        <v>0</v>
      </c>
      <c r="AO805">
        <v>14.91475872346726</v>
      </c>
      <c r="AP805">
        <v>16.43188424242424</v>
      </c>
      <c r="AQ805">
        <v>4.710156406347693E-06</v>
      </c>
      <c r="AR805">
        <v>115.9446669307989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1761340911.714286</v>
      </c>
      <c r="DR805">
        <v>156.0667142857143</v>
      </c>
      <c r="DS805">
        <v>134.5831071428572</v>
      </c>
      <c r="DT805">
        <v>16.42273928571429</v>
      </c>
      <c r="DU805">
        <v>14.91459285714286</v>
      </c>
      <c r="DV805">
        <v>155.8741071428572</v>
      </c>
      <c r="DW805">
        <v>16.28798571428572</v>
      </c>
      <c r="DX805">
        <v>499.9944285714285</v>
      </c>
      <c r="DY805">
        <v>89.97603928571429</v>
      </c>
      <c r="DZ805">
        <v>0.04764913571428571</v>
      </c>
      <c r="EA805">
        <v>23.70953928571428</v>
      </c>
      <c r="EB805">
        <v>24.00268214285714</v>
      </c>
      <c r="EC805">
        <v>999.9000000000002</v>
      </c>
      <c r="ED805">
        <v>0</v>
      </c>
      <c r="EE805">
        <v>0</v>
      </c>
      <c r="EF805">
        <v>10002.03214285714</v>
      </c>
      <c r="EG805">
        <v>0</v>
      </c>
      <c r="EH805">
        <v>1131.7225</v>
      </c>
      <c r="EI805">
        <v>21.48368928571428</v>
      </c>
      <c r="EJ805">
        <v>158.6726785714286</v>
      </c>
      <c r="EK805">
        <v>136.6208571428571</v>
      </c>
      <c r="EL805">
        <v>1.508119642857143</v>
      </c>
      <c r="EM805">
        <v>134.5831071428572</v>
      </c>
      <c r="EN805">
        <v>14.91459285714286</v>
      </c>
      <c r="EO805">
        <v>1.477651428571429</v>
      </c>
      <c r="EP805">
        <v>1.341955714285714</v>
      </c>
      <c r="EQ805">
        <v>12.73885357142857</v>
      </c>
      <c r="ER805">
        <v>11.27717857142857</v>
      </c>
      <c r="ES805">
        <v>1199.991071428571</v>
      </c>
      <c r="ET805">
        <v>0.9670094285714285</v>
      </c>
      <c r="EU805">
        <v>0.03299057857142857</v>
      </c>
      <c r="EV805">
        <v>0</v>
      </c>
      <c r="EW805">
        <v>1883.57</v>
      </c>
      <c r="EX805">
        <v>5.000560000000001</v>
      </c>
      <c r="EY805">
        <v>22402.125</v>
      </c>
      <c r="EZ805">
        <v>10316.78214285714</v>
      </c>
      <c r="FA805">
        <v>37.41485714285714</v>
      </c>
      <c r="FB805">
        <v>39.5</v>
      </c>
      <c r="FC805">
        <v>38.062</v>
      </c>
      <c r="FD805">
        <v>38.687</v>
      </c>
      <c r="FE805">
        <v>38.3905</v>
      </c>
      <c r="FF805">
        <v>1155.571071428571</v>
      </c>
      <c r="FG805">
        <v>39.42000000000001</v>
      </c>
      <c r="FH805">
        <v>0</v>
      </c>
      <c r="FI805">
        <v>1761340955.6</v>
      </c>
      <c r="FJ805">
        <v>0</v>
      </c>
      <c r="FK805">
        <v>1883.508</v>
      </c>
      <c r="FL805">
        <v>-10.54000001209673</v>
      </c>
      <c r="FM805">
        <v>-113.9307693466981</v>
      </c>
      <c r="FN805">
        <v>22401.356</v>
      </c>
      <c r="FO805">
        <v>15</v>
      </c>
      <c r="FP805">
        <v>0</v>
      </c>
      <c r="FQ805" t="s">
        <v>439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21.40333</v>
      </c>
      <c r="GD805">
        <v>1.014724953095627</v>
      </c>
      <c r="GE805">
        <v>0.1519165678917215</v>
      </c>
      <c r="GF805">
        <v>0</v>
      </c>
      <c r="GG805">
        <v>1883.995588235294</v>
      </c>
      <c r="GH805">
        <v>-8.459434675086827</v>
      </c>
      <c r="GI805">
        <v>0.8717770599267491</v>
      </c>
      <c r="GJ805">
        <v>0</v>
      </c>
      <c r="GK805">
        <v>1.50408125</v>
      </c>
      <c r="GL805">
        <v>0.0832449906191354</v>
      </c>
      <c r="GM805">
        <v>0.008018366163845355</v>
      </c>
      <c r="GN805">
        <v>1</v>
      </c>
      <c r="GO805">
        <v>1</v>
      </c>
      <c r="GP805">
        <v>3</v>
      </c>
      <c r="GQ805" t="s">
        <v>446</v>
      </c>
      <c r="GR805">
        <v>3.12958</v>
      </c>
      <c r="GS805">
        <v>2.7251</v>
      </c>
      <c r="GT805">
        <v>0.0316725</v>
      </c>
      <c r="GU805">
        <v>0.026862</v>
      </c>
      <c r="GV805">
        <v>0.08150250000000001</v>
      </c>
      <c r="GW805">
        <v>0.0765004</v>
      </c>
      <c r="GX805">
        <v>29103.2</v>
      </c>
      <c r="GY805">
        <v>28388.6</v>
      </c>
      <c r="GZ805">
        <v>30595.9</v>
      </c>
      <c r="HA805">
        <v>29425.8</v>
      </c>
      <c r="HB805">
        <v>38768.3</v>
      </c>
      <c r="HC805">
        <v>35752.7</v>
      </c>
      <c r="HD805">
        <v>46782</v>
      </c>
      <c r="HE805">
        <v>43720.5</v>
      </c>
      <c r="HF805">
        <v>1.8311</v>
      </c>
      <c r="HG805">
        <v>1.81732</v>
      </c>
      <c r="HH805">
        <v>0.0388771</v>
      </c>
      <c r="HI805">
        <v>0</v>
      </c>
      <c r="HJ805">
        <v>23.3608</v>
      </c>
      <c r="HK805">
        <v>999.9</v>
      </c>
      <c r="HL805">
        <v>32.1</v>
      </c>
      <c r="HM805">
        <v>32.9</v>
      </c>
      <c r="HN805">
        <v>17.9245</v>
      </c>
      <c r="HO805">
        <v>63.7312</v>
      </c>
      <c r="HP805">
        <v>19.3349</v>
      </c>
      <c r="HQ805">
        <v>1</v>
      </c>
      <c r="HR805">
        <v>0.117978</v>
      </c>
      <c r="HS805">
        <v>2.92135</v>
      </c>
      <c r="HT805">
        <v>20.1822</v>
      </c>
      <c r="HU805">
        <v>5.22942</v>
      </c>
      <c r="HV805">
        <v>11.974</v>
      </c>
      <c r="HW805">
        <v>4.97005</v>
      </c>
      <c r="HX805">
        <v>3.28968</v>
      </c>
      <c r="HY805">
        <v>9999</v>
      </c>
      <c r="HZ805">
        <v>9999</v>
      </c>
      <c r="IA805">
        <v>9999</v>
      </c>
      <c r="IB805">
        <v>999.9</v>
      </c>
      <c r="IC805">
        <v>4.97296</v>
      </c>
      <c r="ID805">
        <v>1.87742</v>
      </c>
      <c r="IE805">
        <v>1.87546</v>
      </c>
      <c r="IF805">
        <v>1.87834</v>
      </c>
      <c r="IG805">
        <v>1.875</v>
      </c>
      <c r="IH805">
        <v>1.87853</v>
      </c>
      <c r="II805">
        <v>1.87565</v>
      </c>
      <c r="IJ805">
        <v>1.87683</v>
      </c>
      <c r="IK805">
        <v>0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0.147</v>
      </c>
      <c r="IY805">
        <v>0.1349</v>
      </c>
      <c r="IZ805">
        <v>-0.1194416370607354</v>
      </c>
      <c r="JA805">
        <v>0.002211305909277446</v>
      </c>
      <c r="JB805">
        <v>-1.416678044876584E-06</v>
      </c>
      <c r="JC805">
        <v>5.589822708492042E-10</v>
      </c>
      <c r="JD805">
        <v>-0.0366444106193515</v>
      </c>
      <c r="JE805">
        <v>-0.003883289402147765</v>
      </c>
      <c r="JF805">
        <v>0.001294046794190009</v>
      </c>
      <c r="JG805">
        <v>-2.515066912705432E-05</v>
      </c>
      <c r="JH805">
        <v>14</v>
      </c>
      <c r="JI805">
        <v>2052</v>
      </c>
      <c r="JJ805">
        <v>1</v>
      </c>
      <c r="JK805">
        <v>21</v>
      </c>
      <c r="JL805">
        <v>29355682</v>
      </c>
      <c r="JM805">
        <v>29355682</v>
      </c>
      <c r="JN805">
        <v>0.377197</v>
      </c>
      <c r="JO805">
        <v>2.59521</v>
      </c>
      <c r="JP805">
        <v>1.39893</v>
      </c>
      <c r="JQ805">
        <v>2.32544</v>
      </c>
      <c r="JR805">
        <v>1.44897</v>
      </c>
      <c r="JS805">
        <v>2.45605</v>
      </c>
      <c r="JT805">
        <v>38.3056</v>
      </c>
      <c r="JU805">
        <v>23.8511</v>
      </c>
      <c r="JV805">
        <v>18</v>
      </c>
      <c r="JW805">
        <v>479.764</v>
      </c>
      <c r="JX805">
        <v>441.055</v>
      </c>
      <c r="JY805">
        <v>19.8338</v>
      </c>
      <c r="JZ805">
        <v>28.6535</v>
      </c>
      <c r="KA805">
        <v>30.0003</v>
      </c>
      <c r="KB805">
        <v>28.3904</v>
      </c>
      <c r="KC805">
        <v>28.4721</v>
      </c>
      <c r="KD805">
        <v>7.51847</v>
      </c>
      <c r="KE805">
        <v>18.0051</v>
      </c>
      <c r="KF805">
        <v>19.8443</v>
      </c>
      <c r="KG805">
        <v>19.832</v>
      </c>
      <c r="KH805">
        <v>84.9954</v>
      </c>
      <c r="KI805">
        <v>14.8228</v>
      </c>
      <c r="KJ805">
        <v>101.119</v>
      </c>
      <c r="KK805">
        <v>100.569</v>
      </c>
    </row>
    <row r="806" spans="1:297">
      <c r="A806">
        <v>790</v>
      </c>
      <c r="B806">
        <v>1761340924.5</v>
      </c>
      <c r="C806">
        <v>12883.90000009537</v>
      </c>
      <c r="D806" t="s">
        <v>2031</v>
      </c>
      <c r="E806" t="s">
        <v>2032</v>
      </c>
      <c r="F806">
        <v>5</v>
      </c>
      <c r="G806" t="s">
        <v>1990</v>
      </c>
      <c r="H806" t="s">
        <v>436</v>
      </c>
      <c r="I806">
        <v>1761340917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104.3155599541387</v>
      </c>
      <c r="AK806">
        <v>118.492206060606</v>
      </c>
      <c r="AL806">
        <v>-3.256116501911189</v>
      </c>
      <c r="AM806">
        <v>65.4807170905038</v>
      </c>
      <c r="AN806">
        <f>(AP806 - AO806 + DY806*1E3/(8.314*(EA806+273.15)) * AR806/DX806 * AQ806) * DX806/(100*DL806) * 1000/(1000 - AP806)</f>
        <v>0</v>
      </c>
      <c r="AO806">
        <v>14.89273522992782</v>
      </c>
      <c r="AP806">
        <v>16.43234484848485</v>
      </c>
      <c r="AQ806">
        <v>2.21901456959721E-06</v>
      </c>
      <c r="AR806">
        <v>115.9446669307989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1761340917</v>
      </c>
      <c r="DR806">
        <v>138.985962962963</v>
      </c>
      <c r="DS806">
        <v>117.3591814814815</v>
      </c>
      <c r="DT806">
        <v>16.4285037037037</v>
      </c>
      <c r="DU806">
        <v>14.90514444444444</v>
      </c>
      <c r="DV806">
        <v>138.8244444444445</v>
      </c>
      <c r="DW806">
        <v>16.29364814814815</v>
      </c>
      <c r="DX806">
        <v>500.0095185185185</v>
      </c>
      <c r="DY806">
        <v>89.97248518518518</v>
      </c>
      <c r="DZ806">
        <v>0.04749669259259259</v>
      </c>
      <c r="EA806">
        <v>23.70947777777778</v>
      </c>
      <c r="EB806">
        <v>24.0048037037037</v>
      </c>
      <c r="EC806">
        <v>999.9000000000001</v>
      </c>
      <c r="ED806">
        <v>0</v>
      </c>
      <c r="EE806">
        <v>0</v>
      </c>
      <c r="EF806">
        <v>10004.90296296296</v>
      </c>
      <c r="EG806">
        <v>0</v>
      </c>
      <c r="EH806">
        <v>1131.702962962963</v>
      </c>
      <c r="EI806">
        <v>21.62688148148149</v>
      </c>
      <c r="EJ806">
        <v>141.3075555555556</v>
      </c>
      <c r="EK806">
        <v>119.1351444444445</v>
      </c>
      <c r="EL806">
        <v>1.523342222222222</v>
      </c>
      <c r="EM806">
        <v>117.3591814814815</v>
      </c>
      <c r="EN806">
        <v>14.90514444444444</v>
      </c>
      <c r="EO806">
        <v>1.478112222222222</v>
      </c>
      <c r="EP806">
        <v>1.341052592592592</v>
      </c>
      <c r="EQ806">
        <v>12.74361111111111</v>
      </c>
      <c r="ER806">
        <v>11.26701111111111</v>
      </c>
      <c r="ES806">
        <v>1200.001851851852</v>
      </c>
      <c r="ET806">
        <v>0.9670097777777779</v>
      </c>
      <c r="EU806">
        <v>0.03299022592592592</v>
      </c>
      <c r="EV806">
        <v>0</v>
      </c>
      <c r="EW806">
        <v>1882.69037037037</v>
      </c>
      <c r="EX806">
        <v>5.000560000000001</v>
      </c>
      <c r="EY806">
        <v>22392.19629629629</v>
      </c>
      <c r="EZ806">
        <v>10316.87407407408</v>
      </c>
      <c r="FA806">
        <v>37.42092592592593</v>
      </c>
      <c r="FB806">
        <v>39.50459259259259</v>
      </c>
      <c r="FC806">
        <v>38.062</v>
      </c>
      <c r="FD806">
        <v>38.687</v>
      </c>
      <c r="FE806">
        <v>38.40485185185184</v>
      </c>
      <c r="FF806">
        <v>1155.581851851852</v>
      </c>
      <c r="FG806">
        <v>39.42000000000001</v>
      </c>
      <c r="FH806">
        <v>0</v>
      </c>
      <c r="FI806">
        <v>1761340960.4</v>
      </c>
      <c r="FJ806">
        <v>0</v>
      </c>
      <c r="FK806">
        <v>1882.7044</v>
      </c>
      <c r="FL806">
        <v>-9.583846141423768</v>
      </c>
      <c r="FM806">
        <v>-121.6384612399783</v>
      </c>
      <c r="FN806">
        <v>22392.056</v>
      </c>
      <c r="FO806">
        <v>15</v>
      </c>
      <c r="FP806">
        <v>0</v>
      </c>
      <c r="FQ806" t="s">
        <v>439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21.566735</v>
      </c>
      <c r="GD806">
        <v>1.329858911819881</v>
      </c>
      <c r="GE806">
        <v>0.1948307310847037</v>
      </c>
      <c r="GF806">
        <v>0</v>
      </c>
      <c r="GG806">
        <v>1883.268823529412</v>
      </c>
      <c r="GH806">
        <v>-9.654392663009231</v>
      </c>
      <c r="GI806">
        <v>0.970863062694827</v>
      </c>
      <c r="GJ806">
        <v>0</v>
      </c>
      <c r="GK806">
        <v>1.5153105</v>
      </c>
      <c r="GL806">
        <v>0.1508073545966164</v>
      </c>
      <c r="GM806">
        <v>0.01635566537166861</v>
      </c>
      <c r="GN806">
        <v>0</v>
      </c>
      <c r="GO806">
        <v>0</v>
      </c>
      <c r="GP806">
        <v>3</v>
      </c>
      <c r="GQ806" t="s">
        <v>497</v>
      </c>
      <c r="GR806">
        <v>3.12938</v>
      </c>
      <c r="GS806">
        <v>2.72492</v>
      </c>
      <c r="GT806">
        <v>0.0280296</v>
      </c>
      <c r="GU806">
        <v>0.0229445</v>
      </c>
      <c r="GV806">
        <v>0.0815013</v>
      </c>
      <c r="GW806">
        <v>0.0763311</v>
      </c>
      <c r="GX806">
        <v>29212.8</v>
      </c>
      <c r="GY806">
        <v>28502.2</v>
      </c>
      <c r="GZ806">
        <v>30596.1</v>
      </c>
      <c r="HA806">
        <v>29425.2</v>
      </c>
      <c r="HB806">
        <v>38768.4</v>
      </c>
      <c r="HC806">
        <v>35758.5</v>
      </c>
      <c r="HD806">
        <v>46782.4</v>
      </c>
      <c r="HE806">
        <v>43719.7</v>
      </c>
      <c r="HF806">
        <v>1.83083</v>
      </c>
      <c r="HG806">
        <v>1.81737</v>
      </c>
      <c r="HH806">
        <v>0.0394061</v>
      </c>
      <c r="HI806">
        <v>0</v>
      </c>
      <c r="HJ806">
        <v>23.3622</v>
      </c>
      <c r="HK806">
        <v>999.9</v>
      </c>
      <c r="HL806">
        <v>32.1</v>
      </c>
      <c r="HM806">
        <v>32.9</v>
      </c>
      <c r="HN806">
        <v>17.9242</v>
      </c>
      <c r="HO806">
        <v>63.2912</v>
      </c>
      <c r="HP806">
        <v>19.4351</v>
      </c>
      <c r="HQ806">
        <v>1</v>
      </c>
      <c r="HR806">
        <v>0.118163</v>
      </c>
      <c r="HS806">
        <v>2.92455</v>
      </c>
      <c r="HT806">
        <v>20.1823</v>
      </c>
      <c r="HU806">
        <v>5.22882</v>
      </c>
      <c r="HV806">
        <v>11.974</v>
      </c>
      <c r="HW806">
        <v>4.9702</v>
      </c>
      <c r="HX806">
        <v>3.28965</v>
      </c>
      <c r="HY806">
        <v>9999</v>
      </c>
      <c r="HZ806">
        <v>9999</v>
      </c>
      <c r="IA806">
        <v>9999</v>
      </c>
      <c r="IB806">
        <v>999.9</v>
      </c>
      <c r="IC806">
        <v>4.97302</v>
      </c>
      <c r="ID806">
        <v>1.87739</v>
      </c>
      <c r="IE806">
        <v>1.87546</v>
      </c>
      <c r="IF806">
        <v>1.87834</v>
      </c>
      <c r="IG806">
        <v>1.875</v>
      </c>
      <c r="IH806">
        <v>1.87853</v>
      </c>
      <c r="II806">
        <v>1.87565</v>
      </c>
      <c r="IJ806">
        <v>1.87683</v>
      </c>
      <c r="IK806">
        <v>0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0.116</v>
      </c>
      <c r="IY806">
        <v>0.1349</v>
      </c>
      <c r="IZ806">
        <v>-0.1194416370607354</v>
      </c>
      <c r="JA806">
        <v>0.002211305909277446</v>
      </c>
      <c r="JB806">
        <v>-1.416678044876584E-06</v>
      </c>
      <c r="JC806">
        <v>5.589822708492042E-10</v>
      </c>
      <c r="JD806">
        <v>-0.0366444106193515</v>
      </c>
      <c r="JE806">
        <v>-0.003883289402147765</v>
      </c>
      <c r="JF806">
        <v>0.001294046794190009</v>
      </c>
      <c r="JG806">
        <v>-2.515066912705432E-05</v>
      </c>
      <c r="JH806">
        <v>14</v>
      </c>
      <c r="JI806">
        <v>2052</v>
      </c>
      <c r="JJ806">
        <v>1</v>
      </c>
      <c r="JK806">
        <v>21</v>
      </c>
      <c r="JL806">
        <v>29355682.1</v>
      </c>
      <c r="JM806">
        <v>29355682.1</v>
      </c>
      <c r="JN806">
        <v>0.339355</v>
      </c>
      <c r="JO806">
        <v>2.59644</v>
      </c>
      <c r="JP806">
        <v>1.39893</v>
      </c>
      <c r="JQ806">
        <v>2.32544</v>
      </c>
      <c r="JR806">
        <v>1.44897</v>
      </c>
      <c r="JS806">
        <v>2.50366</v>
      </c>
      <c r="JT806">
        <v>38.3056</v>
      </c>
      <c r="JU806">
        <v>23.8598</v>
      </c>
      <c r="JV806">
        <v>18</v>
      </c>
      <c r="JW806">
        <v>479.618</v>
      </c>
      <c r="JX806">
        <v>441.086</v>
      </c>
      <c r="JY806">
        <v>19.8314</v>
      </c>
      <c r="JZ806">
        <v>28.6555</v>
      </c>
      <c r="KA806">
        <v>30.0003</v>
      </c>
      <c r="KB806">
        <v>28.3909</v>
      </c>
      <c r="KC806">
        <v>28.4721</v>
      </c>
      <c r="KD806">
        <v>6.70183</v>
      </c>
      <c r="KE806">
        <v>18.0051</v>
      </c>
      <c r="KF806">
        <v>19.8443</v>
      </c>
      <c r="KG806">
        <v>19.8262</v>
      </c>
      <c r="KH806">
        <v>64.92659999999999</v>
      </c>
      <c r="KI806">
        <v>14.8155</v>
      </c>
      <c r="KJ806">
        <v>101.119</v>
      </c>
      <c r="KK806">
        <v>100.567</v>
      </c>
    </row>
    <row r="807" spans="1:297">
      <c r="A807">
        <v>791</v>
      </c>
      <c r="B807">
        <v>1761340929.5</v>
      </c>
      <c r="C807">
        <v>12888.90000009537</v>
      </c>
      <c r="D807" t="s">
        <v>2033</v>
      </c>
      <c r="E807" t="s">
        <v>2034</v>
      </c>
      <c r="F807">
        <v>5</v>
      </c>
      <c r="G807" t="s">
        <v>1990</v>
      </c>
      <c r="H807" t="s">
        <v>436</v>
      </c>
      <c r="I807">
        <v>1761340921.714286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87.37167914482663</v>
      </c>
      <c r="AK807">
        <v>102.0502969696969</v>
      </c>
      <c r="AL807">
        <v>-3.289119228749787</v>
      </c>
      <c r="AM807">
        <v>65.4807170905038</v>
      </c>
      <c r="AN807">
        <f>(AP807 - AO807 + DY807*1E3/(8.314*(EA807+273.15)) * AR807/DX807 * AQ807) * DX807/(100*DL807) * 1000/(1000 - AP807)</f>
        <v>0</v>
      </c>
      <c r="AO807">
        <v>14.86296554380518</v>
      </c>
      <c r="AP807">
        <v>16.42366787878788</v>
      </c>
      <c r="AQ807">
        <v>-9.067712123650575E-06</v>
      </c>
      <c r="AR807">
        <v>115.9446669307989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1761340921.714286</v>
      </c>
      <c r="DR807">
        <v>123.8356785714286</v>
      </c>
      <c r="DS807">
        <v>101.8924071428572</v>
      </c>
      <c r="DT807">
        <v>16.42967857142857</v>
      </c>
      <c r="DU807">
        <v>14.88886071428572</v>
      </c>
      <c r="DV807">
        <v>123.7024285714286</v>
      </c>
      <c r="DW807">
        <v>16.29480714285715</v>
      </c>
      <c r="DX807">
        <v>500.0035357142858</v>
      </c>
      <c r="DY807">
        <v>89.97177142857143</v>
      </c>
      <c r="DZ807">
        <v>0.04737473928571429</v>
      </c>
      <c r="EA807">
        <v>23.70971785714286</v>
      </c>
      <c r="EB807">
        <v>24.0051</v>
      </c>
      <c r="EC807">
        <v>999.9000000000002</v>
      </c>
      <c r="ED807">
        <v>0</v>
      </c>
      <c r="EE807">
        <v>0</v>
      </c>
      <c r="EF807">
        <v>10004.63678571429</v>
      </c>
      <c r="EG807">
        <v>0</v>
      </c>
      <c r="EH807">
        <v>1131.693928571428</v>
      </c>
      <c r="EI807">
        <v>21.94327857142857</v>
      </c>
      <c r="EJ807">
        <v>125.9043571428572</v>
      </c>
      <c r="EK807">
        <v>103.4327892857143</v>
      </c>
      <c r="EL807">
        <v>1.54081</v>
      </c>
      <c r="EM807">
        <v>101.8924071428572</v>
      </c>
      <c r="EN807">
        <v>14.88886071428572</v>
      </c>
      <c r="EO807">
        <v>1.478207142857143</v>
      </c>
      <c r="EP807">
        <v>1.339576428571428</v>
      </c>
      <c r="EQ807">
        <v>12.74459285714286</v>
      </c>
      <c r="ER807">
        <v>11.25038928571429</v>
      </c>
      <c r="ES807">
        <v>1199.986428571428</v>
      </c>
      <c r="ET807">
        <v>0.9670094285714287</v>
      </c>
      <c r="EU807">
        <v>0.032990575</v>
      </c>
      <c r="EV807">
        <v>0</v>
      </c>
      <c r="EW807">
        <v>1881.868214285714</v>
      </c>
      <c r="EX807">
        <v>5.000560000000001</v>
      </c>
      <c r="EY807">
        <v>22381.73214285714</v>
      </c>
      <c r="EZ807">
        <v>10316.73571428572</v>
      </c>
      <c r="FA807">
        <v>37.42592857142857</v>
      </c>
      <c r="FB807">
        <v>39.50885714285715</v>
      </c>
      <c r="FC807">
        <v>38.062</v>
      </c>
      <c r="FD807">
        <v>38.687</v>
      </c>
      <c r="FE807">
        <v>38.42149999999999</v>
      </c>
      <c r="FF807">
        <v>1155.566428571429</v>
      </c>
      <c r="FG807">
        <v>39.42000000000001</v>
      </c>
      <c r="FH807">
        <v>0</v>
      </c>
      <c r="FI807">
        <v>1761340965.8</v>
      </c>
      <c r="FJ807">
        <v>0</v>
      </c>
      <c r="FK807">
        <v>1881.818461538461</v>
      </c>
      <c r="FL807">
        <v>-10.52170941601855</v>
      </c>
      <c r="FM807">
        <v>-132.8991452575371</v>
      </c>
      <c r="FN807">
        <v>22380.69615384615</v>
      </c>
      <c r="FO807">
        <v>15</v>
      </c>
      <c r="FP807">
        <v>0</v>
      </c>
      <c r="FQ807" t="s">
        <v>439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21.82563658536585</v>
      </c>
      <c r="GD807">
        <v>3.778145644599324</v>
      </c>
      <c r="GE807">
        <v>0.4195473471092255</v>
      </c>
      <c r="GF807">
        <v>0</v>
      </c>
      <c r="GG807">
        <v>1882.332058823529</v>
      </c>
      <c r="GH807">
        <v>-10.29442322931313</v>
      </c>
      <c r="GI807">
        <v>1.036489492049024</v>
      </c>
      <c r="GJ807">
        <v>0</v>
      </c>
      <c r="GK807">
        <v>1.532120243902439</v>
      </c>
      <c r="GL807">
        <v>0.2277980487804891</v>
      </c>
      <c r="GM807">
        <v>0.02387875272387209</v>
      </c>
      <c r="GN807">
        <v>0</v>
      </c>
      <c r="GO807">
        <v>0</v>
      </c>
      <c r="GP807">
        <v>3</v>
      </c>
      <c r="GQ807" t="s">
        <v>497</v>
      </c>
      <c r="GR807">
        <v>3.1293</v>
      </c>
      <c r="GS807">
        <v>2.72525</v>
      </c>
      <c r="GT807">
        <v>0.0242758</v>
      </c>
      <c r="GU807">
        <v>0.0189726</v>
      </c>
      <c r="GV807">
        <v>0.0814738</v>
      </c>
      <c r="GW807">
        <v>0.0763161</v>
      </c>
      <c r="GX807">
        <v>29326.1</v>
      </c>
      <c r="GY807">
        <v>28618.4</v>
      </c>
      <c r="GZ807">
        <v>30596.6</v>
      </c>
      <c r="HA807">
        <v>29425.6</v>
      </c>
      <c r="HB807">
        <v>38769.8</v>
      </c>
      <c r="HC807">
        <v>35759.1</v>
      </c>
      <c r="HD807">
        <v>46783</v>
      </c>
      <c r="HE807">
        <v>43720.1</v>
      </c>
      <c r="HF807">
        <v>1.83088</v>
      </c>
      <c r="HG807">
        <v>1.81712</v>
      </c>
      <c r="HH807">
        <v>0.0389852</v>
      </c>
      <c r="HI807">
        <v>0</v>
      </c>
      <c r="HJ807">
        <v>23.3642</v>
      </c>
      <c r="HK807">
        <v>999.9</v>
      </c>
      <c r="HL807">
        <v>32.1</v>
      </c>
      <c r="HM807">
        <v>32.9</v>
      </c>
      <c r="HN807">
        <v>17.9208</v>
      </c>
      <c r="HO807">
        <v>63.7512</v>
      </c>
      <c r="HP807">
        <v>19.379</v>
      </c>
      <c r="HQ807">
        <v>1</v>
      </c>
      <c r="HR807">
        <v>0.118559</v>
      </c>
      <c r="HS807">
        <v>2.94225</v>
      </c>
      <c r="HT807">
        <v>20.182</v>
      </c>
      <c r="HU807">
        <v>5.22927</v>
      </c>
      <c r="HV807">
        <v>11.974</v>
      </c>
      <c r="HW807">
        <v>4.97</v>
      </c>
      <c r="HX807">
        <v>3.28965</v>
      </c>
      <c r="HY807">
        <v>9999</v>
      </c>
      <c r="HZ807">
        <v>9999</v>
      </c>
      <c r="IA807">
        <v>9999</v>
      </c>
      <c r="IB807">
        <v>999.9</v>
      </c>
      <c r="IC807">
        <v>4.97297</v>
      </c>
      <c r="ID807">
        <v>1.87744</v>
      </c>
      <c r="IE807">
        <v>1.87547</v>
      </c>
      <c r="IF807">
        <v>1.87834</v>
      </c>
      <c r="IG807">
        <v>1.875</v>
      </c>
      <c r="IH807">
        <v>1.87855</v>
      </c>
      <c r="II807">
        <v>1.87569</v>
      </c>
      <c r="IJ807">
        <v>1.87683</v>
      </c>
      <c r="IK807">
        <v>0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0.08500000000000001</v>
      </c>
      <c r="IY807">
        <v>0.1347</v>
      </c>
      <c r="IZ807">
        <v>-0.1194416370607354</v>
      </c>
      <c r="JA807">
        <v>0.002211305909277446</v>
      </c>
      <c r="JB807">
        <v>-1.416678044876584E-06</v>
      </c>
      <c r="JC807">
        <v>5.589822708492042E-10</v>
      </c>
      <c r="JD807">
        <v>-0.0366444106193515</v>
      </c>
      <c r="JE807">
        <v>-0.003883289402147765</v>
      </c>
      <c r="JF807">
        <v>0.001294046794190009</v>
      </c>
      <c r="JG807">
        <v>-2.515066912705432E-05</v>
      </c>
      <c r="JH807">
        <v>14</v>
      </c>
      <c r="JI807">
        <v>2052</v>
      </c>
      <c r="JJ807">
        <v>1</v>
      </c>
      <c r="JK807">
        <v>21</v>
      </c>
      <c r="JL807">
        <v>29355682.2</v>
      </c>
      <c r="JM807">
        <v>29355682.2</v>
      </c>
      <c r="JN807">
        <v>0.297852</v>
      </c>
      <c r="JO807">
        <v>2.59155</v>
      </c>
      <c r="JP807">
        <v>1.39893</v>
      </c>
      <c r="JQ807">
        <v>2.32544</v>
      </c>
      <c r="JR807">
        <v>1.44897</v>
      </c>
      <c r="JS807">
        <v>2.55737</v>
      </c>
      <c r="JT807">
        <v>38.3056</v>
      </c>
      <c r="JU807">
        <v>23.8686</v>
      </c>
      <c r="JV807">
        <v>18</v>
      </c>
      <c r="JW807">
        <v>479.649</v>
      </c>
      <c r="JX807">
        <v>440.931</v>
      </c>
      <c r="JY807">
        <v>19.8259</v>
      </c>
      <c r="JZ807">
        <v>28.6579</v>
      </c>
      <c r="KA807">
        <v>30.0003</v>
      </c>
      <c r="KB807">
        <v>28.3916</v>
      </c>
      <c r="KC807">
        <v>28.4721</v>
      </c>
      <c r="KD807">
        <v>5.93738</v>
      </c>
      <c r="KE807">
        <v>18.0051</v>
      </c>
      <c r="KF807">
        <v>19.8443</v>
      </c>
      <c r="KG807">
        <v>19.8173</v>
      </c>
      <c r="KH807">
        <v>51.5668</v>
      </c>
      <c r="KI807">
        <v>14.8083</v>
      </c>
      <c r="KJ807">
        <v>101.121</v>
      </c>
      <c r="KK807">
        <v>100.568</v>
      </c>
    </row>
    <row r="808" spans="1:297">
      <c r="A808">
        <v>792</v>
      </c>
      <c r="B808">
        <v>1761340934.5</v>
      </c>
      <c r="C808">
        <v>12893.90000009537</v>
      </c>
      <c r="D808" t="s">
        <v>2035</v>
      </c>
      <c r="E808" t="s">
        <v>2036</v>
      </c>
      <c r="F808">
        <v>5</v>
      </c>
      <c r="G808" t="s">
        <v>1990</v>
      </c>
      <c r="H808" t="s">
        <v>436</v>
      </c>
      <c r="I808">
        <v>1761340927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70.42979319799858</v>
      </c>
      <c r="AK808">
        <v>85.54102666666664</v>
      </c>
      <c r="AL808">
        <v>-3.303731707255919</v>
      </c>
      <c r="AM808">
        <v>65.4807170905038</v>
      </c>
      <c r="AN808">
        <f>(AP808 - AO808 + DY808*1E3/(8.314*(EA808+273.15)) * AR808/DX808 * AQ808) * DX808/(100*DL808) * 1000/(1000 - AP808)</f>
        <v>0</v>
      </c>
      <c r="AO808">
        <v>14.8607723864284</v>
      </c>
      <c r="AP808">
        <v>16.42254121212121</v>
      </c>
      <c r="AQ808">
        <v>-4.295470261507309E-06</v>
      </c>
      <c r="AR808">
        <v>115.9446669307989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1761340927</v>
      </c>
      <c r="DR808">
        <v>106.8096925925926</v>
      </c>
      <c r="DS808">
        <v>84.34552592592593</v>
      </c>
      <c r="DT808">
        <v>16.42721481481481</v>
      </c>
      <c r="DU808">
        <v>14.86987407407408</v>
      </c>
      <c r="DV808">
        <v>106.7087888888889</v>
      </c>
      <c r="DW808">
        <v>16.2924</v>
      </c>
      <c r="DX808">
        <v>499.9886296296297</v>
      </c>
      <c r="DY808">
        <v>89.97336296296298</v>
      </c>
      <c r="DZ808">
        <v>0.0473039</v>
      </c>
      <c r="EA808">
        <v>23.70998148148148</v>
      </c>
      <c r="EB808">
        <v>24.00618518518518</v>
      </c>
      <c r="EC808">
        <v>999.9000000000001</v>
      </c>
      <c r="ED808">
        <v>0</v>
      </c>
      <c r="EE808">
        <v>0</v>
      </c>
      <c r="EF808">
        <v>10005.34370370371</v>
      </c>
      <c r="EG808">
        <v>0</v>
      </c>
      <c r="EH808">
        <v>1131.692962962963</v>
      </c>
      <c r="EI808">
        <v>22.46412592592592</v>
      </c>
      <c r="EJ808">
        <v>108.5936666666667</v>
      </c>
      <c r="EK808">
        <v>85.61887407407409</v>
      </c>
      <c r="EL808">
        <v>1.557350740740741</v>
      </c>
      <c r="EM808">
        <v>84.34552592592593</v>
      </c>
      <c r="EN808">
        <v>14.86987407407408</v>
      </c>
      <c r="EO808">
        <v>1.478012222222222</v>
      </c>
      <c r="EP808">
        <v>1.337891481481482</v>
      </c>
      <c r="EQ808">
        <v>12.74258518518518</v>
      </c>
      <c r="ER808">
        <v>11.2314037037037</v>
      </c>
      <c r="ES808">
        <v>1199.985185185185</v>
      </c>
      <c r="ET808">
        <v>0.9670094814814815</v>
      </c>
      <c r="EU808">
        <v>0.03299052222222222</v>
      </c>
      <c r="EV808">
        <v>0</v>
      </c>
      <c r="EW808">
        <v>1880.96</v>
      </c>
      <c r="EX808">
        <v>5.000560000000001</v>
      </c>
      <c r="EY808">
        <v>22369.67037037036</v>
      </c>
      <c r="EZ808">
        <v>10316.72592592592</v>
      </c>
      <c r="FA808">
        <v>37.43011111111111</v>
      </c>
      <c r="FB808">
        <v>39.51837037037036</v>
      </c>
      <c r="FC808">
        <v>38.06666666666666</v>
      </c>
      <c r="FD808">
        <v>38.687</v>
      </c>
      <c r="FE808">
        <v>38.4301111111111</v>
      </c>
      <c r="FF808">
        <v>1155.565185185185</v>
      </c>
      <c r="FG808">
        <v>39.42000000000001</v>
      </c>
      <c r="FH808">
        <v>0</v>
      </c>
      <c r="FI808">
        <v>1761340970.6</v>
      </c>
      <c r="FJ808">
        <v>0</v>
      </c>
      <c r="FK808">
        <v>1880.962307692308</v>
      </c>
      <c r="FL808">
        <v>-11.62324786289662</v>
      </c>
      <c r="FM808">
        <v>-139.1384615721452</v>
      </c>
      <c r="FN808">
        <v>22369.9</v>
      </c>
      <c r="FO808">
        <v>15</v>
      </c>
      <c r="FP808">
        <v>0</v>
      </c>
      <c r="FQ808" t="s">
        <v>439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22.1513875</v>
      </c>
      <c r="GD808">
        <v>5.886703564727945</v>
      </c>
      <c r="GE808">
        <v>0.5694426859603607</v>
      </c>
      <c r="GF808">
        <v>0</v>
      </c>
      <c r="GG808">
        <v>1881.582941176471</v>
      </c>
      <c r="GH808">
        <v>-10.53353704464482</v>
      </c>
      <c r="GI808">
        <v>1.054674550894496</v>
      </c>
      <c r="GJ808">
        <v>0</v>
      </c>
      <c r="GK808">
        <v>1.54490775</v>
      </c>
      <c r="GL808">
        <v>0.1989436772983084</v>
      </c>
      <c r="GM808">
        <v>0.02160075502007973</v>
      </c>
      <c r="GN808">
        <v>0</v>
      </c>
      <c r="GO808">
        <v>0</v>
      </c>
      <c r="GP808">
        <v>3</v>
      </c>
      <c r="GQ808" t="s">
        <v>497</v>
      </c>
      <c r="GR808">
        <v>3.12938</v>
      </c>
      <c r="GS808">
        <v>2.72542</v>
      </c>
      <c r="GT808">
        <v>0.0204307</v>
      </c>
      <c r="GU808">
        <v>0.0148763</v>
      </c>
      <c r="GV808">
        <v>0.08147790000000001</v>
      </c>
      <c r="GW808">
        <v>0.0763112</v>
      </c>
      <c r="GX808">
        <v>29440.7</v>
      </c>
      <c r="GY808">
        <v>28737.2</v>
      </c>
      <c r="GZ808">
        <v>30595.7</v>
      </c>
      <c r="HA808">
        <v>29424.9</v>
      </c>
      <c r="HB808">
        <v>38768.2</v>
      </c>
      <c r="HC808">
        <v>35758.3</v>
      </c>
      <c r="HD808">
        <v>46781.7</v>
      </c>
      <c r="HE808">
        <v>43719.3</v>
      </c>
      <c r="HF808">
        <v>1.83088</v>
      </c>
      <c r="HG808">
        <v>1.81708</v>
      </c>
      <c r="HH808">
        <v>0.038404</v>
      </c>
      <c r="HI808">
        <v>0</v>
      </c>
      <c r="HJ808">
        <v>23.3662</v>
      </c>
      <c r="HK808">
        <v>999.9</v>
      </c>
      <c r="HL808">
        <v>32.1</v>
      </c>
      <c r="HM808">
        <v>32.9</v>
      </c>
      <c r="HN808">
        <v>17.9211</v>
      </c>
      <c r="HO808">
        <v>63.4012</v>
      </c>
      <c r="HP808">
        <v>19.2147</v>
      </c>
      <c r="HQ808">
        <v>1</v>
      </c>
      <c r="HR808">
        <v>0.118582</v>
      </c>
      <c r="HS808">
        <v>2.94924</v>
      </c>
      <c r="HT808">
        <v>20.1821</v>
      </c>
      <c r="HU808">
        <v>5.22972</v>
      </c>
      <c r="HV808">
        <v>11.974</v>
      </c>
      <c r="HW808">
        <v>4.97025</v>
      </c>
      <c r="HX808">
        <v>3.28963</v>
      </c>
      <c r="HY808">
        <v>9999</v>
      </c>
      <c r="HZ808">
        <v>9999</v>
      </c>
      <c r="IA808">
        <v>9999</v>
      </c>
      <c r="IB808">
        <v>999.9</v>
      </c>
      <c r="IC808">
        <v>4.97301</v>
      </c>
      <c r="ID808">
        <v>1.87744</v>
      </c>
      <c r="IE808">
        <v>1.87547</v>
      </c>
      <c r="IF808">
        <v>1.87836</v>
      </c>
      <c r="IG808">
        <v>1.875</v>
      </c>
      <c r="IH808">
        <v>1.87857</v>
      </c>
      <c r="II808">
        <v>1.87572</v>
      </c>
      <c r="IJ808">
        <v>1.87683</v>
      </c>
      <c r="IK808">
        <v>0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0.053</v>
      </c>
      <c r="IY808">
        <v>0.1348</v>
      </c>
      <c r="IZ808">
        <v>-0.1194416370607354</v>
      </c>
      <c r="JA808">
        <v>0.002211305909277446</v>
      </c>
      <c r="JB808">
        <v>-1.416678044876584E-06</v>
      </c>
      <c r="JC808">
        <v>5.589822708492042E-10</v>
      </c>
      <c r="JD808">
        <v>-0.0366444106193515</v>
      </c>
      <c r="JE808">
        <v>-0.003883289402147765</v>
      </c>
      <c r="JF808">
        <v>0.001294046794190009</v>
      </c>
      <c r="JG808">
        <v>-2.515066912705432E-05</v>
      </c>
      <c r="JH808">
        <v>14</v>
      </c>
      <c r="JI808">
        <v>2052</v>
      </c>
      <c r="JJ808">
        <v>1</v>
      </c>
      <c r="JK808">
        <v>21</v>
      </c>
      <c r="JL808">
        <v>29355682.2</v>
      </c>
      <c r="JM808">
        <v>29355682.2</v>
      </c>
      <c r="JN808">
        <v>0.26001</v>
      </c>
      <c r="JO808">
        <v>2.59277</v>
      </c>
      <c r="JP808">
        <v>1.39893</v>
      </c>
      <c r="JQ808">
        <v>2.32544</v>
      </c>
      <c r="JR808">
        <v>1.44897</v>
      </c>
      <c r="JS808">
        <v>2.59888</v>
      </c>
      <c r="JT808">
        <v>38.3301</v>
      </c>
      <c r="JU808">
        <v>23.8686</v>
      </c>
      <c r="JV808">
        <v>18</v>
      </c>
      <c r="JW808">
        <v>479.661</v>
      </c>
      <c r="JX808">
        <v>440.918</v>
      </c>
      <c r="JY808">
        <v>19.8173</v>
      </c>
      <c r="JZ808">
        <v>28.6597</v>
      </c>
      <c r="KA808">
        <v>30.0002</v>
      </c>
      <c r="KB808">
        <v>28.3934</v>
      </c>
      <c r="KC808">
        <v>28.4745</v>
      </c>
      <c r="KD808">
        <v>5.11943</v>
      </c>
      <c r="KE808">
        <v>18.0051</v>
      </c>
      <c r="KF808">
        <v>19.8443</v>
      </c>
      <c r="KG808">
        <v>19.8137</v>
      </c>
      <c r="KH808">
        <v>31.5329</v>
      </c>
      <c r="KI808">
        <v>14.794</v>
      </c>
      <c r="KJ808">
        <v>101.118</v>
      </c>
      <c r="KK808">
        <v>100.566</v>
      </c>
    </row>
    <row r="809" spans="1:297">
      <c r="A809">
        <v>793</v>
      </c>
      <c r="B809">
        <v>1761341031.5</v>
      </c>
      <c r="C809">
        <v>12990.90000009537</v>
      </c>
      <c r="D809" t="s">
        <v>2037</v>
      </c>
      <c r="E809" t="s">
        <v>2038</v>
      </c>
      <c r="F809">
        <v>5</v>
      </c>
      <c r="G809" t="s">
        <v>1990</v>
      </c>
      <c r="H809" t="s">
        <v>436</v>
      </c>
      <c r="I809">
        <v>1761341023.5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426.1755425137308</v>
      </c>
      <c r="AK809">
        <v>420.1253636363636</v>
      </c>
      <c r="AL809">
        <v>-0.0004131638026397343</v>
      </c>
      <c r="AM809">
        <v>65.4807170905038</v>
      </c>
      <c r="AN809">
        <f>(AP809 - AO809 + DY809*1E3/(8.314*(EA809+273.15)) * AR809/DX809 * AQ809) * DX809/(100*DL809) * 1000/(1000 - AP809)</f>
        <v>0</v>
      </c>
      <c r="AO809">
        <v>14.52176457611213</v>
      </c>
      <c r="AP809">
        <v>16.44962242424242</v>
      </c>
      <c r="AQ809">
        <v>3.503084139590462E-06</v>
      </c>
      <c r="AR809">
        <v>115.9446669307989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1761341023.5</v>
      </c>
      <c r="DR809">
        <v>413.1675483870969</v>
      </c>
      <c r="DS809">
        <v>420.020129032258</v>
      </c>
      <c r="DT809">
        <v>16.45196774193548</v>
      </c>
      <c r="DU809">
        <v>14.54246774193548</v>
      </c>
      <c r="DV809">
        <v>412.5765806451613</v>
      </c>
      <c r="DW809">
        <v>16.31671612903226</v>
      </c>
      <c r="DX809">
        <v>499.9893225806451</v>
      </c>
      <c r="DY809">
        <v>89.97091290322582</v>
      </c>
      <c r="DZ809">
        <v>0.04856425806451613</v>
      </c>
      <c r="EA809">
        <v>23.72107741935485</v>
      </c>
      <c r="EB809">
        <v>23.98950967741936</v>
      </c>
      <c r="EC809">
        <v>999.9000000000003</v>
      </c>
      <c r="ED809">
        <v>0</v>
      </c>
      <c r="EE809">
        <v>0</v>
      </c>
      <c r="EF809">
        <v>9999.356451612904</v>
      </c>
      <c r="EG809">
        <v>0</v>
      </c>
      <c r="EH809">
        <v>1131.600967741935</v>
      </c>
      <c r="EI809">
        <v>-6.852566129032257</v>
      </c>
      <c r="EJ809">
        <v>420.0786451612904</v>
      </c>
      <c r="EK809">
        <v>426.2182903225806</v>
      </c>
      <c r="EL809">
        <v>1.90951064516129</v>
      </c>
      <c r="EM809">
        <v>420.020129032258</v>
      </c>
      <c r="EN809">
        <v>14.54246774193548</v>
      </c>
      <c r="EO809">
        <v>1.48019935483871</v>
      </c>
      <c r="EP809">
        <v>1.308398064516129</v>
      </c>
      <c r="EQ809">
        <v>12.76515161290323</v>
      </c>
      <c r="ER809">
        <v>10.89566774193548</v>
      </c>
      <c r="ES809">
        <v>1200.021935483871</v>
      </c>
      <c r="ET809">
        <v>0.9670091290322581</v>
      </c>
      <c r="EU809">
        <v>0.03299085161290322</v>
      </c>
      <c r="EV809">
        <v>0</v>
      </c>
      <c r="EW809">
        <v>1858.783870967742</v>
      </c>
      <c r="EX809">
        <v>5.000560000000002</v>
      </c>
      <c r="EY809">
        <v>22125.61935483871</v>
      </c>
      <c r="EZ809">
        <v>10317.02903225807</v>
      </c>
      <c r="FA809">
        <v>37.4878064516129</v>
      </c>
      <c r="FB809">
        <v>39.57825806451613</v>
      </c>
      <c r="FC809">
        <v>38.13100000000001</v>
      </c>
      <c r="FD809">
        <v>38.75</v>
      </c>
      <c r="FE809">
        <v>38.48577419354839</v>
      </c>
      <c r="FF809">
        <v>1155.599032258064</v>
      </c>
      <c r="FG809">
        <v>39.42290322580646</v>
      </c>
      <c r="FH809">
        <v>0</v>
      </c>
      <c r="FI809">
        <v>1761341067.8</v>
      </c>
      <c r="FJ809">
        <v>0</v>
      </c>
      <c r="FK809">
        <v>1858.760384615385</v>
      </c>
      <c r="FL809">
        <v>-2.305982908631387</v>
      </c>
      <c r="FM809">
        <v>-24.17094020927329</v>
      </c>
      <c r="FN809">
        <v>22125.2</v>
      </c>
      <c r="FO809">
        <v>15</v>
      </c>
      <c r="FP809">
        <v>0</v>
      </c>
      <c r="FQ809" t="s">
        <v>439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-6.877990731707317</v>
      </c>
      <c r="GD809">
        <v>0.7227850871080045</v>
      </c>
      <c r="GE809">
        <v>0.07604330631981993</v>
      </c>
      <c r="GF809">
        <v>0</v>
      </c>
      <c r="GG809">
        <v>1858.839411764706</v>
      </c>
      <c r="GH809">
        <v>-2.064476700578678</v>
      </c>
      <c r="GI809">
        <v>0.2729893466621207</v>
      </c>
      <c r="GJ809">
        <v>0</v>
      </c>
      <c r="GK809">
        <v>1.89689</v>
      </c>
      <c r="GL809">
        <v>0.2568257142857173</v>
      </c>
      <c r="GM809">
        <v>0.02624273437195661</v>
      </c>
      <c r="GN809">
        <v>0</v>
      </c>
      <c r="GO809">
        <v>0</v>
      </c>
      <c r="GP809">
        <v>3</v>
      </c>
      <c r="GQ809" t="s">
        <v>497</v>
      </c>
      <c r="GR809">
        <v>3.1293</v>
      </c>
      <c r="GS809">
        <v>2.72593</v>
      </c>
      <c r="GT809">
        <v>0.0841848</v>
      </c>
      <c r="GU809">
        <v>0.08575389999999999</v>
      </c>
      <c r="GV809">
        <v>0.08156140000000001</v>
      </c>
      <c r="GW809">
        <v>0.0750181</v>
      </c>
      <c r="GX809">
        <v>27523.2</v>
      </c>
      <c r="GY809">
        <v>26669.3</v>
      </c>
      <c r="GZ809">
        <v>30593.8</v>
      </c>
      <c r="HA809">
        <v>29424.1</v>
      </c>
      <c r="HB809">
        <v>38767.2</v>
      </c>
      <c r="HC809">
        <v>35812.7</v>
      </c>
      <c r="HD809">
        <v>46779</v>
      </c>
      <c r="HE809">
        <v>43718</v>
      </c>
      <c r="HF809">
        <v>1.83127</v>
      </c>
      <c r="HG809">
        <v>1.81702</v>
      </c>
      <c r="HH809">
        <v>0.0369549</v>
      </c>
      <c r="HI809">
        <v>0</v>
      </c>
      <c r="HJ809">
        <v>23.3858</v>
      </c>
      <c r="HK809">
        <v>999.9</v>
      </c>
      <c r="HL809">
        <v>32.1</v>
      </c>
      <c r="HM809">
        <v>32.9</v>
      </c>
      <c r="HN809">
        <v>17.9251</v>
      </c>
      <c r="HO809">
        <v>63.0912</v>
      </c>
      <c r="HP809">
        <v>19.4391</v>
      </c>
      <c r="HQ809">
        <v>1</v>
      </c>
      <c r="HR809">
        <v>0.120874</v>
      </c>
      <c r="HS809">
        <v>2.80865</v>
      </c>
      <c r="HT809">
        <v>20.1847</v>
      </c>
      <c r="HU809">
        <v>5.23137</v>
      </c>
      <c r="HV809">
        <v>11.974</v>
      </c>
      <c r="HW809">
        <v>4.9719</v>
      </c>
      <c r="HX809">
        <v>3.2903</v>
      </c>
      <c r="HY809">
        <v>9999</v>
      </c>
      <c r="HZ809">
        <v>9999</v>
      </c>
      <c r="IA809">
        <v>9999</v>
      </c>
      <c r="IB809">
        <v>999.9</v>
      </c>
      <c r="IC809">
        <v>4.97298</v>
      </c>
      <c r="ID809">
        <v>1.87744</v>
      </c>
      <c r="IE809">
        <v>1.87547</v>
      </c>
      <c r="IF809">
        <v>1.87836</v>
      </c>
      <c r="IG809">
        <v>1.87501</v>
      </c>
      <c r="IH809">
        <v>1.87857</v>
      </c>
      <c r="II809">
        <v>1.87571</v>
      </c>
      <c r="IJ809">
        <v>1.87683</v>
      </c>
      <c r="IK809">
        <v>0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0.591</v>
      </c>
      <c r="IY809">
        <v>0.1352</v>
      </c>
      <c r="IZ809">
        <v>-0.1194416370607354</v>
      </c>
      <c r="JA809">
        <v>0.002211305909277446</v>
      </c>
      <c r="JB809">
        <v>-1.416678044876584E-06</v>
      </c>
      <c r="JC809">
        <v>5.589822708492042E-10</v>
      </c>
      <c r="JD809">
        <v>-0.0366444106193515</v>
      </c>
      <c r="JE809">
        <v>-0.003883289402147765</v>
      </c>
      <c r="JF809">
        <v>0.001294046794190009</v>
      </c>
      <c r="JG809">
        <v>-2.515066912705432E-05</v>
      </c>
      <c r="JH809">
        <v>14</v>
      </c>
      <c r="JI809">
        <v>2052</v>
      </c>
      <c r="JJ809">
        <v>1</v>
      </c>
      <c r="JK809">
        <v>21</v>
      </c>
      <c r="JL809">
        <v>29355683.9</v>
      </c>
      <c r="JM809">
        <v>29355683.9</v>
      </c>
      <c r="JN809">
        <v>1.10352</v>
      </c>
      <c r="JO809">
        <v>2.57202</v>
      </c>
      <c r="JP809">
        <v>1.39893</v>
      </c>
      <c r="JQ809">
        <v>2.32544</v>
      </c>
      <c r="JR809">
        <v>1.44897</v>
      </c>
      <c r="JS809">
        <v>2.49634</v>
      </c>
      <c r="JT809">
        <v>38.3301</v>
      </c>
      <c r="JU809">
        <v>23.8598</v>
      </c>
      <c r="JV809">
        <v>18</v>
      </c>
      <c r="JW809">
        <v>480.007</v>
      </c>
      <c r="JX809">
        <v>441.013</v>
      </c>
      <c r="JY809">
        <v>19.9265</v>
      </c>
      <c r="JZ809">
        <v>28.6952</v>
      </c>
      <c r="KA809">
        <v>30.0001</v>
      </c>
      <c r="KB809">
        <v>28.4128</v>
      </c>
      <c r="KC809">
        <v>28.4914</v>
      </c>
      <c r="KD809">
        <v>22.2045</v>
      </c>
      <c r="KE809">
        <v>20.5446</v>
      </c>
      <c r="KF809">
        <v>19.8443</v>
      </c>
      <c r="KG809">
        <v>19.9286</v>
      </c>
      <c r="KH809">
        <v>426.705</v>
      </c>
      <c r="KI809">
        <v>14.432</v>
      </c>
      <c r="KJ809">
        <v>101.112</v>
      </c>
      <c r="KK809">
        <v>100.563</v>
      </c>
    </row>
    <row r="810" spans="1:297">
      <c r="A810">
        <v>794</v>
      </c>
      <c r="B810">
        <v>1761341036.5</v>
      </c>
      <c r="C810">
        <v>12995.90000009537</v>
      </c>
      <c r="D810" t="s">
        <v>2039</v>
      </c>
      <c r="E810" t="s">
        <v>2040</v>
      </c>
      <c r="F810">
        <v>5</v>
      </c>
      <c r="G810" t="s">
        <v>1990</v>
      </c>
      <c r="H810" t="s">
        <v>436</v>
      </c>
      <c r="I810">
        <v>1761341028.655172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426.2285150520136</v>
      </c>
      <c r="AK810">
        <v>420.2498909090907</v>
      </c>
      <c r="AL810">
        <v>0.03713143988789001</v>
      </c>
      <c r="AM810">
        <v>65.4807170905038</v>
      </c>
      <c r="AN810">
        <f>(AP810 - AO810 + DY810*1E3/(8.314*(EA810+273.15)) * AR810/DX810 * AQ810) * DX810/(100*DL810) * 1000/(1000 - AP810)</f>
        <v>0</v>
      </c>
      <c r="AO810">
        <v>14.51502785254539</v>
      </c>
      <c r="AP810">
        <v>16.4510103030303</v>
      </c>
      <c r="AQ810">
        <v>3.942290840842992E-07</v>
      </c>
      <c r="AR810">
        <v>115.9446669307989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1761341028.655172</v>
      </c>
      <c r="DR810">
        <v>413.2139310344828</v>
      </c>
      <c r="DS810">
        <v>420.1823793103449</v>
      </c>
      <c r="DT810">
        <v>16.45048965517241</v>
      </c>
      <c r="DU810">
        <v>14.5266</v>
      </c>
      <c r="DV810">
        <v>412.6227931034483</v>
      </c>
      <c r="DW810">
        <v>16.31525862068965</v>
      </c>
      <c r="DX810">
        <v>499.9886206896552</v>
      </c>
      <c r="DY810">
        <v>89.97157241379308</v>
      </c>
      <c r="DZ810">
        <v>0.0482948448275862</v>
      </c>
      <c r="EA810">
        <v>23.72350344827586</v>
      </c>
      <c r="EB810">
        <v>23.99161724137931</v>
      </c>
      <c r="EC810">
        <v>999.9000000000002</v>
      </c>
      <c r="ED810">
        <v>0</v>
      </c>
      <c r="EE810">
        <v>0</v>
      </c>
      <c r="EF810">
        <v>10002.18206896552</v>
      </c>
      <c r="EG810">
        <v>0</v>
      </c>
      <c r="EH810">
        <v>1131.594482758621</v>
      </c>
      <c r="EI810">
        <v>-6.968504827586207</v>
      </c>
      <c r="EJ810">
        <v>420.1251724137932</v>
      </c>
      <c r="EK810">
        <v>426.3761034482759</v>
      </c>
      <c r="EL810">
        <v>1.923893103448276</v>
      </c>
      <c r="EM810">
        <v>420.1823793103449</v>
      </c>
      <c r="EN810">
        <v>14.5266</v>
      </c>
      <c r="EO810">
        <v>1.480076896551724</v>
      </c>
      <c r="EP810">
        <v>1.306980689655172</v>
      </c>
      <c r="EQ810">
        <v>12.76388965517241</v>
      </c>
      <c r="ER810">
        <v>10.87936206896552</v>
      </c>
      <c r="ES810">
        <v>1200.029310344828</v>
      </c>
      <c r="ET810">
        <v>0.9670092068965519</v>
      </c>
      <c r="EU810">
        <v>0.03299076551724137</v>
      </c>
      <c r="EV810">
        <v>0</v>
      </c>
      <c r="EW810">
        <v>1858.496551724138</v>
      </c>
      <c r="EX810">
        <v>5.000560000000001</v>
      </c>
      <c r="EY810">
        <v>22123.43103448276</v>
      </c>
      <c r="EZ810">
        <v>10317.08965517241</v>
      </c>
      <c r="FA810">
        <v>37.49131034482759</v>
      </c>
      <c r="FB810">
        <v>39.59241379310344</v>
      </c>
      <c r="FC810">
        <v>38.13355172413793</v>
      </c>
      <c r="FD810">
        <v>38.75</v>
      </c>
      <c r="FE810">
        <v>38.48696551724137</v>
      </c>
      <c r="FF810">
        <v>1155.606206896552</v>
      </c>
      <c r="FG810">
        <v>39.42310344827587</v>
      </c>
      <c r="FH810">
        <v>0</v>
      </c>
      <c r="FI810">
        <v>1761341072.6</v>
      </c>
      <c r="FJ810">
        <v>0</v>
      </c>
      <c r="FK810">
        <v>1858.485384615384</v>
      </c>
      <c r="FL810">
        <v>-3.541880333287932</v>
      </c>
      <c r="FM810">
        <v>-34.60854694758014</v>
      </c>
      <c r="FN810">
        <v>22122.91153846154</v>
      </c>
      <c r="FO810">
        <v>15</v>
      </c>
      <c r="FP810">
        <v>0</v>
      </c>
      <c r="FQ810" t="s">
        <v>439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-6.882928048780487</v>
      </c>
      <c r="GD810">
        <v>-0.05500306620209119</v>
      </c>
      <c r="GE810">
        <v>0.1444056470623979</v>
      </c>
      <c r="GF810">
        <v>1</v>
      </c>
      <c r="GG810">
        <v>1858.674705882353</v>
      </c>
      <c r="GH810">
        <v>-2.656073332847014</v>
      </c>
      <c r="GI810">
        <v>0.3327004950058963</v>
      </c>
      <c r="GJ810">
        <v>0</v>
      </c>
      <c r="GK810">
        <v>1.912657317073171</v>
      </c>
      <c r="GL810">
        <v>0.1945028571428581</v>
      </c>
      <c r="GM810">
        <v>0.02007378305085106</v>
      </c>
      <c r="GN810">
        <v>0</v>
      </c>
      <c r="GO810">
        <v>1</v>
      </c>
      <c r="GP810">
        <v>3</v>
      </c>
      <c r="GQ810" t="s">
        <v>446</v>
      </c>
      <c r="GR810">
        <v>3.1294</v>
      </c>
      <c r="GS810">
        <v>2.72544</v>
      </c>
      <c r="GT810">
        <v>0.0842179</v>
      </c>
      <c r="GU810">
        <v>0.08618720000000001</v>
      </c>
      <c r="GV810">
        <v>0.08156389999999999</v>
      </c>
      <c r="GW810">
        <v>0.0749484</v>
      </c>
      <c r="GX810">
        <v>27521.6</v>
      </c>
      <c r="GY810">
        <v>26656.3</v>
      </c>
      <c r="GZ810">
        <v>30593.2</v>
      </c>
      <c r="HA810">
        <v>29423.7</v>
      </c>
      <c r="HB810">
        <v>38766.5</v>
      </c>
      <c r="HC810">
        <v>35815.2</v>
      </c>
      <c r="HD810">
        <v>46778.4</v>
      </c>
      <c r="HE810">
        <v>43717.7</v>
      </c>
      <c r="HF810">
        <v>1.83115</v>
      </c>
      <c r="HG810">
        <v>1.81655</v>
      </c>
      <c r="HH810">
        <v>0.0369586</v>
      </c>
      <c r="HI810">
        <v>0</v>
      </c>
      <c r="HJ810">
        <v>23.3864</v>
      </c>
      <c r="HK810">
        <v>999.9</v>
      </c>
      <c r="HL810">
        <v>32.1</v>
      </c>
      <c r="HM810">
        <v>32.9</v>
      </c>
      <c r="HN810">
        <v>17.9231</v>
      </c>
      <c r="HO810">
        <v>63.6112</v>
      </c>
      <c r="HP810">
        <v>19.4671</v>
      </c>
      <c r="HQ810">
        <v>1</v>
      </c>
      <c r="HR810">
        <v>0.12093</v>
      </c>
      <c r="HS810">
        <v>2.81155</v>
      </c>
      <c r="HT810">
        <v>20.1843</v>
      </c>
      <c r="HU810">
        <v>5.22777</v>
      </c>
      <c r="HV810">
        <v>11.974</v>
      </c>
      <c r="HW810">
        <v>4.97095</v>
      </c>
      <c r="HX810">
        <v>3.28965</v>
      </c>
      <c r="HY810">
        <v>9999</v>
      </c>
      <c r="HZ810">
        <v>9999</v>
      </c>
      <c r="IA810">
        <v>9999</v>
      </c>
      <c r="IB810">
        <v>999.9</v>
      </c>
      <c r="IC810">
        <v>4.97299</v>
      </c>
      <c r="ID810">
        <v>1.87744</v>
      </c>
      <c r="IE810">
        <v>1.87546</v>
      </c>
      <c r="IF810">
        <v>1.87835</v>
      </c>
      <c r="IG810">
        <v>1.875</v>
      </c>
      <c r="IH810">
        <v>1.87853</v>
      </c>
      <c r="II810">
        <v>1.87567</v>
      </c>
      <c r="IJ810">
        <v>1.87683</v>
      </c>
      <c r="IK810">
        <v>0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0.591</v>
      </c>
      <c r="IY810">
        <v>0.1353</v>
      </c>
      <c r="IZ810">
        <v>-0.1194416370607354</v>
      </c>
      <c r="JA810">
        <v>0.002211305909277446</v>
      </c>
      <c r="JB810">
        <v>-1.416678044876584E-06</v>
      </c>
      <c r="JC810">
        <v>5.589822708492042E-10</v>
      </c>
      <c r="JD810">
        <v>-0.0366444106193515</v>
      </c>
      <c r="JE810">
        <v>-0.003883289402147765</v>
      </c>
      <c r="JF810">
        <v>0.001294046794190009</v>
      </c>
      <c r="JG810">
        <v>-2.515066912705432E-05</v>
      </c>
      <c r="JH810">
        <v>14</v>
      </c>
      <c r="JI810">
        <v>2052</v>
      </c>
      <c r="JJ810">
        <v>1</v>
      </c>
      <c r="JK810">
        <v>21</v>
      </c>
      <c r="JL810">
        <v>29355683.9</v>
      </c>
      <c r="JM810">
        <v>29355683.9</v>
      </c>
      <c r="JN810">
        <v>1.13037</v>
      </c>
      <c r="JO810">
        <v>2.5647</v>
      </c>
      <c r="JP810">
        <v>1.39893</v>
      </c>
      <c r="JQ810">
        <v>2.32544</v>
      </c>
      <c r="JR810">
        <v>1.44897</v>
      </c>
      <c r="JS810">
        <v>2.49878</v>
      </c>
      <c r="JT810">
        <v>38.3301</v>
      </c>
      <c r="JU810">
        <v>23.8511</v>
      </c>
      <c r="JV810">
        <v>18</v>
      </c>
      <c r="JW810">
        <v>479.955</v>
      </c>
      <c r="JX810">
        <v>440.72</v>
      </c>
      <c r="JY810">
        <v>19.9325</v>
      </c>
      <c r="JZ810">
        <v>28.6977</v>
      </c>
      <c r="KA810">
        <v>30.0001</v>
      </c>
      <c r="KB810">
        <v>28.4153</v>
      </c>
      <c r="KC810">
        <v>28.4915</v>
      </c>
      <c r="KD810">
        <v>22.7167</v>
      </c>
      <c r="KE810">
        <v>20.8281</v>
      </c>
      <c r="KF810">
        <v>19.8443</v>
      </c>
      <c r="KG810">
        <v>19.9336</v>
      </c>
      <c r="KH810">
        <v>440.242</v>
      </c>
      <c r="KI810">
        <v>14.412</v>
      </c>
      <c r="KJ810">
        <v>101.111</v>
      </c>
      <c r="KK810">
        <v>100.562</v>
      </c>
    </row>
    <row r="811" spans="1:297">
      <c r="A811">
        <v>795</v>
      </c>
      <c r="B811">
        <v>1761341041.5</v>
      </c>
      <c r="C811">
        <v>13000.90000009537</v>
      </c>
      <c r="D811" t="s">
        <v>2041</v>
      </c>
      <c r="E811" t="s">
        <v>2042</v>
      </c>
      <c r="F811">
        <v>5</v>
      </c>
      <c r="G811" t="s">
        <v>1990</v>
      </c>
      <c r="H811" t="s">
        <v>436</v>
      </c>
      <c r="I811">
        <v>1761341033.732143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433.6340874815693</v>
      </c>
      <c r="AK811">
        <v>423.7105818181817</v>
      </c>
      <c r="AL811">
        <v>0.8558975888480277</v>
      </c>
      <c r="AM811">
        <v>65.4807170905038</v>
      </c>
      <c r="AN811">
        <f>(AP811 - AO811 + DY811*1E3/(8.314*(EA811+273.15)) * AR811/DX811 * AQ811) * DX811/(100*DL811) * 1000/(1000 - AP811)</f>
        <v>0</v>
      </c>
      <c r="AO811">
        <v>14.4818081896759</v>
      </c>
      <c r="AP811">
        <v>16.44997212121212</v>
      </c>
      <c r="AQ811">
        <v>1.204279509025293E-06</v>
      </c>
      <c r="AR811">
        <v>115.9446669307989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1761341033.732143</v>
      </c>
      <c r="DR811">
        <v>413.7406785714285</v>
      </c>
      <c r="DS811">
        <v>423.0277142857143</v>
      </c>
      <c r="DT811">
        <v>16.45069642857143</v>
      </c>
      <c r="DU811">
        <v>14.50541785714286</v>
      </c>
      <c r="DV811">
        <v>413.1488928571429</v>
      </c>
      <c r="DW811">
        <v>16.31547142857142</v>
      </c>
      <c r="DX811">
        <v>499.9888214285714</v>
      </c>
      <c r="DY811">
        <v>89.9713357142857</v>
      </c>
      <c r="DZ811">
        <v>0.04792764285714286</v>
      </c>
      <c r="EA811">
        <v>23.725875</v>
      </c>
      <c r="EB811">
        <v>23.99424285714286</v>
      </c>
      <c r="EC811">
        <v>999.9000000000002</v>
      </c>
      <c r="ED811">
        <v>0</v>
      </c>
      <c r="EE811">
        <v>0</v>
      </c>
      <c r="EF811">
        <v>10007.905</v>
      </c>
      <c r="EG811">
        <v>0</v>
      </c>
      <c r="EH811">
        <v>1131.598571428571</v>
      </c>
      <c r="EI811">
        <v>-9.287028928571429</v>
      </c>
      <c r="EJ811">
        <v>420.6608214285715</v>
      </c>
      <c r="EK811">
        <v>429.2540714285714</v>
      </c>
      <c r="EL811">
        <v>1.945285</v>
      </c>
      <c r="EM811">
        <v>423.0277142857143</v>
      </c>
      <c r="EN811">
        <v>14.50541785714286</v>
      </c>
      <c r="EO811">
        <v>1.480091785714286</v>
      </c>
      <c r="EP811">
        <v>1.305071785714286</v>
      </c>
      <c r="EQ811">
        <v>12.76403571428571</v>
      </c>
      <c r="ER811">
        <v>10.85737857142857</v>
      </c>
      <c r="ES811">
        <v>1200.012142857143</v>
      </c>
      <c r="ET811">
        <v>0.9670077499999999</v>
      </c>
      <c r="EU811">
        <v>0.03299224642857142</v>
      </c>
      <c r="EV811">
        <v>0</v>
      </c>
      <c r="EW811">
        <v>1858.2375</v>
      </c>
      <c r="EX811">
        <v>5.000560000000001</v>
      </c>
      <c r="EY811">
        <v>22120.2</v>
      </c>
      <c r="EZ811">
        <v>10316.93571428572</v>
      </c>
      <c r="FA811">
        <v>37.5</v>
      </c>
      <c r="FB811">
        <v>39.60924999999999</v>
      </c>
      <c r="FC811">
        <v>38.13385714285715</v>
      </c>
      <c r="FD811">
        <v>38.75</v>
      </c>
      <c r="FE811">
        <v>38.4955</v>
      </c>
      <c r="FF811">
        <v>1155.587857142857</v>
      </c>
      <c r="FG811">
        <v>39.42428571428572</v>
      </c>
      <c r="FH811">
        <v>0</v>
      </c>
      <c r="FI811">
        <v>1761341078</v>
      </c>
      <c r="FJ811">
        <v>0</v>
      </c>
      <c r="FK811">
        <v>1858.1756</v>
      </c>
      <c r="FL811">
        <v>-3.487692289153603</v>
      </c>
      <c r="FM811">
        <v>-41.12307688003275</v>
      </c>
      <c r="FN811">
        <v>22119.188</v>
      </c>
      <c r="FO811">
        <v>15</v>
      </c>
      <c r="FP811">
        <v>0</v>
      </c>
      <c r="FQ811" t="s">
        <v>439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-8.578794390243903</v>
      </c>
      <c r="GD811">
        <v>-24.27940912891988</v>
      </c>
      <c r="GE811">
        <v>3.167286522321321</v>
      </c>
      <c r="GF811">
        <v>0</v>
      </c>
      <c r="GG811">
        <v>1858.364117647059</v>
      </c>
      <c r="GH811">
        <v>-3.351566071245787</v>
      </c>
      <c r="GI811">
        <v>0.4129386626369</v>
      </c>
      <c r="GJ811">
        <v>0</v>
      </c>
      <c r="GK811">
        <v>1.934442195121951</v>
      </c>
      <c r="GL811">
        <v>0.2315414634146384</v>
      </c>
      <c r="GM811">
        <v>0.02343900808608352</v>
      </c>
      <c r="GN811">
        <v>0</v>
      </c>
      <c r="GO811">
        <v>0</v>
      </c>
      <c r="GP811">
        <v>3</v>
      </c>
      <c r="GQ811" t="s">
        <v>497</v>
      </c>
      <c r="GR811">
        <v>3.12974</v>
      </c>
      <c r="GS811">
        <v>2.72509</v>
      </c>
      <c r="GT811">
        <v>0.0848368</v>
      </c>
      <c r="GU811">
        <v>0.088199</v>
      </c>
      <c r="GV811">
        <v>0.08155850000000001</v>
      </c>
      <c r="GW811">
        <v>0.0748723</v>
      </c>
      <c r="GX811">
        <v>27502.3</v>
      </c>
      <c r="GY811">
        <v>26598</v>
      </c>
      <c r="GZ811">
        <v>30592.5</v>
      </c>
      <c r="HA811">
        <v>29424.2</v>
      </c>
      <c r="HB811">
        <v>38765.8</v>
      </c>
      <c r="HC811">
        <v>35818.7</v>
      </c>
      <c r="HD811">
        <v>46777.2</v>
      </c>
      <c r="HE811">
        <v>43718.2</v>
      </c>
      <c r="HF811">
        <v>1.83148</v>
      </c>
      <c r="HG811">
        <v>1.81623</v>
      </c>
      <c r="HH811">
        <v>0.0372902</v>
      </c>
      <c r="HI811">
        <v>0</v>
      </c>
      <c r="HJ811">
        <v>23.3878</v>
      </c>
      <c r="HK811">
        <v>999.9</v>
      </c>
      <c r="HL811">
        <v>32.1</v>
      </c>
      <c r="HM811">
        <v>32.9</v>
      </c>
      <c r="HN811">
        <v>17.9258</v>
      </c>
      <c r="HO811">
        <v>63.4112</v>
      </c>
      <c r="HP811">
        <v>19.2628</v>
      </c>
      <c r="HQ811">
        <v>1</v>
      </c>
      <c r="HR811">
        <v>0.121026</v>
      </c>
      <c r="HS811">
        <v>2.82724</v>
      </c>
      <c r="HT811">
        <v>20.1841</v>
      </c>
      <c r="HU811">
        <v>5.22762</v>
      </c>
      <c r="HV811">
        <v>11.974</v>
      </c>
      <c r="HW811">
        <v>4.9711</v>
      </c>
      <c r="HX811">
        <v>3.28975</v>
      </c>
      <c r="HY811">
        <v>9999</v>
      </c>
      <c r="HZ811">
        <v>9999</v>
      </c>
      <c r="IA811">
        <v>9999</v>
      </c>
      <c r="IB811">
        <v>999.9</v>
      </c>
      <c r="IC811">
        <v>4.97298</v>
      </c>
      <c r="ID811">
        <v>1.87744</v>
      </c>
      <c r="IE811">
        <v>1.87547</v>
      </c>
      <c r="IF811">
        <v>1.87836</v>
      </c>
      <c r="IG811">
        <v>1.875</v>
      </c>
      <c r="IH811">
        <v>1.87857</v>
      </c>
      <c r="II811">
        <v>1.87571</v>
      </c>
      <c r="IJ811">
        <v>1.87684</v>
      </c>
      <c r="IK811">
        <v>0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0.597</v>
      </c>
      <c r="IY811">
        <v>0.1352</v>
      </c>
      <c r="IZ811">
        <v>-0.1194416370607354</v>
      </c>
      <c r="JA811">
        <v>0.002211305909277446</v>
      </c>
      <c r="JB811">
        <v>-1.416678044876584E-06</v>
      </c>
      <c r="JC811">
        <v>5.589822708492042E-10</v>
      </c>
      <c r="JD811">
        <v>-0.0366444106193515</v>
      </c>
      <c r="JE811">
        <v>-0.003883289402147765</v>
      </c>
      <c r="JF811">
        <v>0.001294046794190009</v>
      </c>
      <c r="JG811">
        <v>-2.515066912705432E-05</v>
      </c>
      <c r="JH811">
        <v>14</v>
      </c>
      <c r="JI811">
        <v>2052</v>
      </c>
      <c r="JJ811">
        <v>1</v>
      </c>
      <c r="JK811">
        <v>21</v>
      </c>
      <c r="JL811">
        <v>29355684</v>
      </c>
      <c r="JM811">
        <v>29355684</v>
      </c>
      <c r="JN811">
        <v>1.16089</v>
      </c>
      <c r="JO811">
        <v>2.55005</v>
      </c>
      <c r="JP811">
        <v>1.39893</v>
      </c>
      <c r="JQ811">
        <v>2.32544</v>
      </c>
      <c r="JR811">
        <v>1.44897</v>
      </c>
      <c r="JS811">
        <v>2.60742</v>
      </c>
      <c r="JT811">
        <v>38.3301</v>
      </c>
      <c r="JU811">
        <v>23.8774</v>
      </c>
      <c r="JV811">
        <v>18</v>
      </c>
      <c r="JW811">
        <v>480.132</v>
      </c>
      <c r="JX811">
        <v>440.53</v>
      </c>
      <c r="JY811">
        <v>19.9373</v>
      </c>
      <c r="JZ811">
        <v>28.6983</v>
      </c>
      <c r="KA811">
        <v>30.0003</v>
      </c>
      <c r="KB811">
        <v>28.4153</v>
      </c>
      <c r="KC811">
        <v>28.4932</v>
      </c>
      <c r="KD811">
        <v>23.4057</v>
      </c>
      <c r="KE811">
        <v>21.105</v>
      </c>
      <c r="KF811">
        <v>19.8443</v>
      </c>
      <c r="KG811">
        <v>19.9359</v>
      </c>
      <c r="KH811">
        <v>460.278</v>
      </c>
      <c r="KI811">
        <v>14.3956</v>
      </c>
      <c r="KJ811">
        <v>101.108</v>
      </c>
      <c r="KK811">
        <v>100.563</v>
      </c>
    </row>
    <row r="812" spans="1:297">
      <c r="A812">
        <v>796</v>
      </c>
      <c r="B812">
        <v>1761341046.5</v>
      </c>
      <c r="C812">
        <v>13005.90000009537</v>
      </c>
      <c r="D812" t="s">
        <v>2043</v>
      </c>
      <c r="E812" t="s">
        <v>2044</v>
      </c>
      <c r="F812">
        <v>5</v>
      </c>
      <c r="G812" t="s">
        <v>1990</v>
      </c>
      <c r="H812" t="s">
        <v>436</v>
      </c>
      <c r="I812">
        <v>1761341039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448.6352827901864</v>
      </c>
      <c r="AK812">
        <v>433.0460666666665</v>
      </c>
      <c r="AL812">
        <v>1.994621929662551</v>
      </c>
      <c r="AM812">
        <v>65.4807170905038</v>
      </c>
      <c r="AN812">
        <f>(AP812 - AO812 + DY812*1E3/(8.314*(EA812+273.15)) * AR812/DX812 * AQ812) * DX812/(100*DL812) * 1000/(1000 - AP812)</f>
        <v>0</v>
      </c>
      <c r="AO812">
        <v>14.47654075294425</v>
      </c>
      <c r="AP812">
        <v>16.44957818181819</v>
      </c>
      <c r="AQ812">
        <v>-2.886271033542814E-06</v>
      </c>
      <c r="AR812">
        <v>115.9446669307989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1761341039</v>
      </c>
      <c r="DR812">
        <v>416.6337407407408</v>
      </c>
      <c r="DS812">
        <v>431.0823333333333</v>
      </c>
      <c r="DT812">
        <v>16.44971481481481</v>
      </c>
      <c r="DU812">
        <v>14.48958518518519</v>
      </c>
      <c r="DV812">
        <v>416.0381481481482</v>
      </c>
      <c r="DW812">
        <v>16.3145</v>
      </c>
      <c r="DX812">
        <v>499.9751481481482</v>
      </c>
      <c r="DY812">
        <v>89.97155555555557</v>
      </c>
      <c r="DZ812">
        <v>0.04765730000000001</v>
      </c>
      <c r="EA812">
        <v>23.72832222222222</v>
      </c>
      <c r="EB812">
        <v>23.99569259259259</v>
      </c>
      <c r="EC812">
        <v>999.9000000000001</v>
      </c>
      <c r="ED812">
        <v>0</v>
      </c>
      <c r="EE812">
        <v>0</v>
      </c>
      <c r="EF812">
        <v>9999.978888888889</v>
      </c>
      <c r="EG812">
        <v>0</v>
      </c>
      <c r="EH812">
        <v>1131.603703703704</v>
      </c>
      <c r="EI812">
        <v>-14.44856888888889</v>
      </c>
      <c r="EJ812">
        <v>423.6018888888889</v>
      </c>
      <c r="EK812">
        <v>437.4202592592593</v>
      </c>
      <c r="EL812">
        <v>1.960132962962963</v>
      </c>
      <c r="EM812">
        <v>431.0823333333333</v>
      </c>
      <c r="EN812">
        <v>14.48958518518519</v>
      </c>
      <c r="EO812">
        <v>1.480005925925926</v>
      </c>
      <c r="EP812">
        <v>1.30365037037037</v>
      </c>
      <c r="EQ812">
        <v>12.76315555555556</v>
      </c>
      <c r="ER812">
        <v>10.84099629629629</v>
      </c>
      <c r="ES812">
        <v>1200.028148148148</v>
      </c>
      <c r="ET812">
        <v>0.967005111111111</v>
      </c>
      <c r="EU812">
        <v>0.03299491481481481</v>
      </c>
      <c r="EV812">
        <v>0</v>
      </c>
      <c r="EW812">
        <v>1857.83037037037</v>
      </c>
      <c r="EX812">
        <v>5.000560000000001</v>
      </c>
      <c r="EY812">
        <v>22116.52222222223</v>
      </c>
      <c r="EZ812">
        <v>10317.07407407407</v>
      </c>
      <c r="FA812">
        <v>37.5</v>
      </c>
      <c r="FB812">
        <v>39.60633333333334</v>
      </c>
      <c r="FC812">
        <v>38.13877777777777</v>
      </c>
      <c r="FD812">
        <v>38.75</v>
      </c>
      <c r="FE812">
        <v>38.49533333333333</v>
      </c>
      <c r="FF812">
        <v>1155.60037037037</v>
      </c>
      <c r="FG812">
        <v>39.42777777777778</v>
      </c>
      <c r="FH812">
        <v>0</v>
      </c>
      <c r="FI812">
        <v>1761341082.8</v>
      </c>
      <c r="FJ812">
        <v>0</v>
      </c>
      <c r="FK812">
        <v>1857.806</v>
      </c>
      <c r="FL812">
        <v>-4.544615384692869</v>
      </c>
      <c r="FM812">
        <v>-51.63846143468144</v>
      </c>
      <c r="FN812">
        <v>22115.616</v>
      </c>
      <c r="FO812">
        <v>15</v>
      </c>
      <c r="FP812">
        <v>0</v>
      </c>
      <c r="FQ812" t="s">
        <v>439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-12.18106609756098</v>
      </c>
      <c r="GD812">
        <v>-58.55187658536583</v>
      </c>
      <c r="GE812">
        <v>6.224099588930223</v>
      </c>
      <c r="GF812">
        <v>0</v>
      </c>
      <c r="GG812">
        <v>1858.055</v>
      </c>
      <c r="GH812">
        <v>-4.568525590148765</v>
      </c>
      <c r="GI812">
        <v>0.5142112749581812</v>
      </c>
      <c r="GJ812">
        <v>0</v>
      </c>
      <c r="GK812">
        <v>1.95091512195122</v>
      </c>
      <c r="GL812">
        <v>0.1923612543554</v>
      </c>
      <c r="GM812">
        <v>0.02000274055881285</v>
      </c>
      <c r="GN812">
        <v>0</v>
      </c>
      <c r="GO812">
        <v>0</v>
      </c>
      <c r="GP812">
        <v>3</v>
      </c>
      <c r="GQ812" t="s">
        <v>497</v>
      </c>
      <c r="GR812">
        <v>3.12944</v>
      </c>
      <c r="GS812">
        <v>2.72558</v>
      </c>
      <c r="GT812">
        <v>0.0863138</v>
      </c>
      <c r="GU812">
        <v>0.0905832</v>
      </c>
      <c r="GV812">
        <v>0.08156380000000001</v>
      </c>
      <c r="GW812">
        <v>0.0748716</v>
      </c>
      <c r="GX812">
        <v>27457.6</v>
      </c>
      <c r="GY812">
        <v>26528.6</v>
      </c>
      <c r="GZ812">
        <v>30592.1</v>
      </c>
      <c r="HA812">
        <v>29424.4</v>
      </c>
      <c r="HB812">
        <v>38765.3</v>
      </c>
      <c r="HC812">
        <v>35819.2</v>
      </c>
      <c r="HD812">
        <v>46776.7</v>
      </c>
      <c r="HE812">
        <v>43718.6</v>
      </c>
      <c r="HF812">
        <v>1.83125</v>
      </c>
      <c r="HG812">
        <v>1.8166</v>
      </c>
      <c r="HH812">
        <v>0.0363775</v>
      </c>
      <c r="HI812">
        <v>0</v>
      </c>
      <c r="HJ812">
        <v>23.3888</v>
      </c>
      <c r="HK812">
        <v>999.9</v>
      </c>
      <c r="HL812">
        <v>32.1</v>
      </c>
      <c r="HM812">
        <v>32.9</v>
      </c>
      <c r="HN812">
        <v>17.9224</v>
      </c>
      <c r="HO812">
        <v>63.2712</v>
      </c>
      <c r="HP812">
        <v>19.2508</v>
      </c>
      <c r="HQ812">
        <v>1</v>
      </c>
      <c r="HR812">
        <v>0.121291</v>
      </c>
      <c r="HS812">
        <v>2.83652</v>
      </c>
      <c r="HT812">
        <v>20.1838</v>
      </c>
      <c r="HU812">
        <v>5.22732</v>
      </c>
      <c r="HV812">
        <v>11.974</v>
      </c>
      <c r="HW812">
        <v>4.97075</v>
      </c>
      <c r="HX812">
        <v>3.28965</v>
      </c>
      <c r="HY812">
        <v>9999</v>
      </c>
      <c r="HZ812">
        <v>9999</v>
      </c>
      <c r="IA812">
        <v>9999</v>
      </c>
      <c r="IB812">
        <v>999.9</v>
      </c>
      <c r="IC812">
        <v>4.97301</v>
      </c>
      <c r="ID812">
        <v>1.87744</v>
      </c>
      <c r="IE812">
        <v>1.87548</v>
      </c>
      <c r="IF812">
        <v>1.87836</v>
      </c>
      <c r="IG812">
        <v>1.875</v>
      </c>
      <c r="IH812">
        <v>1.87854</v>
      </c>
      <c r="II812">
        <v>1.87572</v>
      </c>
      <c r="IJ812">
        <v>1.87685</v>
      </c>
      <c r="IK812">
        <v>0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0.609</v>
      </c>
      <c r="IY812">
        <v>0.1352</v>
      </c>
      <c r="IZ812">
        <v>-0.1194416370607354</v>
      </c>
      <c r="JA812">
        <v>0.002211305909277446</v>
      </c>
      <c r="JB812">
        <v>-1.416678044876584E-06</v>
      </c>
      <c r="JC812">
        <v>5.589822708492042E-10</v>
      </c>
      <c r="JD812">
        <v>-0.0366444106193515</v>
      </c>
      <c r="JE812">
        <v>-0.003883289402147765</v>
      </c>
      <c r="JF812">
        <v>0.001294046794190009</v>
      </c>
      <c r="JG812">
        <v>-2.515066912705432E-05</v>
      </c>
      <c r="JH812">
        <v>14</v>
      </c>
      <c r="JI812">
        <v>2052</v>
      </c>
      <c r="JJ812">
        <v>1</v>
      </c>
      <c r="JK812">
        <v>21</v>
      </c>
      <c r="JL812">
        <v>29355684.1</v>
      </c>
      <c r="JM812">
        <v>29355684.1</v>
      </c>
      <c r="JN812">
        <v>1.19507</v>
      </c>
      <c r="JO812">
        <v>2.55249</v>
      </c>
      <c r="JP812">
        <v>1.39893</v>
      </c>
      <c r="JQ812">
        <v>2.32544</v>
      </c>
      <c r="JR812">
        <v>1.44897</v>
      </c>
      <c r="JS812">
        <v>2.59888</v>
      </c>
      <c r="JT812">
        <v>38.3545</v>
      </c>
      <c r="JU812">
        <v>23.8774</v>
      </c>
      <c r="JV812">
        <v>18</v>
      </c>
      <c r="JW812">
        <v>480.021</v>
      </c>
      <c r="JX812">
        <v>440.769</v>
      </c>
      <c r="JY812">
        <v>19.9389</v>
      </c>
      <c r="JZ812">
        <v>28.7001</v>
      </c>
      <c r="KA812">
        <v>30.0004</v>
      </c>
      <c r="KB812">
        <v>28.4172</v>
      </c>
      <c r="KC812">
        <v>28.4939</v>
      </c>
      <c r="KD812">
        <v>24.0137</v>
      </c>
      <c r="KE812">
        <v>21.3957</v>
      </c>
      <c r="KF812">
        <v>19.8443</v>
      </c>
      <c r="KG812">
        <v>19.9375</v>
      </c>
      <c r="KH812">
        <v>473.73</v>
      </c>
      <c r="KI812">
        <v>14.3726</v>
      </c>
      <c r="KJ812">
        <v>101.107</v>
      </c>
      <c r="KK812">
        <v>100.564</v>
      </c>
    </row>
    <row r="813" spans="1:297">
      <c r="A813">
        <v>797</v>
      </c>
      <c r="B813">
        <v>1761341051.5</v>
      </c>
      <c r="C813">
        <v>13010.90000009537</v>
      </c>
      <c r="D813" t="s">
        <v>2045</v>
      </c>
      <c r="E813" t="s">
        <v>2046</v>
      </c>
      <c r="F813">
        <v>5</v>
      </c>
      <c r="G813" t="s">
        <v>1990</v>
      </c>
      <c r="H813" t="s">
        <v>436</v>
      </c>
      <c r="I813">
        <v>1761341043.714286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464.6008260812734</v>
      </c>
      <c r="AK813">
        <v>445.9229151515151</v>
      </c>
      <c r="AL813">
        <v>2.627076518722444</v>
      </c>
      <c r="AM813">
        <v>65.4807170905038</v>
      </c>
      <c r="AN813">
        <f>(AP813 - AO813 + DY813*1E3/(8.314*(EA813+273.15)) * AR813/DX813 * AQ813) * DX813/(100*DL813) * 1000/(1000 - AP813)</f>
        <v>0</v>
      </c>
      <c r="AO813">
        <v>14.4763113097311</v>
      </c>
      <c r="AP813">
        <v>16.45646303030302</v>
      </c>
      <c r="AQ813">
        <v>2.781441589281057E-06</v>
      </c>
      <c r="AR813">
        <v>115.9446669307989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1761341043.714286</v>
      </c>
      <c r="DR813">
        <v>422.9889285714286</v>
      </c>
      <c r="DS813">
        <v>443.2809999999999</v>
      </c>
      <c r="DT813">
        <v>16.450825</v>
      </c>
      <c r="DU813">
        <v>14.477825</v>
      </c>
      <c r="DV813">
        <v>422.3850714285713</v>
      </c>
      <c r="DW813">
        <v>16.31559642857143</v>
      </c>
      <c r="DX813">
        <v>499.9942857142857</v>
      </c>
      <c r="DY813">
        <v>89.97119642857145</v>
      </c>
      <c r="DZ813">
        <v>0.04775751428571429</v>
      </c>
      <c r="EA813">
        <v>23.73032857142857</v>
      </c>
      <c r="EB813">
        <v>23.99432142857143</v>
      </c>
      <c r="EC813">
        <v>999.9000000000002</v>
      </c>
      <c r="ED813">
        <v>0</v>
      </c>
      <c r="EE813">
        <v>0</v>
      </c>
      <c r="EF813">
        <v>9994.867857142857</v>
      </c>
      <c r="EG813">
        <v>0</v>
      </c>
      <c r="EH813">
        <v>1131.596785714286</v>
      </c>
      <c r="EI813">
        <v>-20.29194178571429</v>
      </c>
      <c r="EJ813">
        <v>430.0638928571429</v>
      </c>
      <c r="EK813">
        <v>449.7928571428571</v>
      </c>
      <c r="EL813">
        <v>1.973008928571429</v>
      </c>
      <c r="EM813">
        <v>443.2809999999999</v>
      </c>
      <c r="EN813">
        <v>14.477825</v>
      </c>
      <c r="EO813">
        <v>1.4801</v>
      </c>
      <c r="EP813">
        <v>1.302587142857143</v>
      </c>
      <c r="EQ813">
        <v>12.76412142857143</v>
      </c>
      <c r="ER813">
        <v>10.82873571428572</v>
      </c>
      <c r="ES813">
        <v>1200.054642857143</v>
      </c>
      <c r="ET813">
        <v>0.9670033214285713</v>
      </c>
      <c r="EU813">
        <v>0.03299673571428572</v>
      </c>
      <c r="EV813">
        <v>0</v>
      </c>
      <c r="EW813">
        <v>1857.417142857143</v>
      </c>
      <c r="EX813">
        <v>5.000560000000001</v>
      </c>
      <c r="EY813">
        <v>22112.31428571429</v>
      </c>
      <c r="EZ813">
        <v>10317.29642857143</v>
      </c>
      <c r="FA813">
        <v>37.5</v>
      </c>
      <c r="FB813">
        <v>39.61149999999999</v>
      </c>
      <c r="FC813">
        <v>38.14935714285714</v>
      </c>
      <c r="FD813">
        <v>38.75</v>
      </c>
      <c r="FE813">
        <v>38.5</v>
      </c>
      <c r="FF813">
        <v>1155.623928571429</v>
      </c>
      <c r="FG813">
        <v>39.43071428571429</v>
      </c>
      <c r="FH813">
        <v>0</v>
      </c>
      <c r="FI813">
        <v>1761341087.6</v>
      </c>
      <c r="FJ813">
        <v>0</v>
      </c>
      <c r="FK813">
        <v>1857.4</v>
      </c>
      <c r="FL813">
        <v>-6.785384630501461</v>
      </c>
      <c r="FM813">
        <v>-65.64615383224245</v>
      </c>
      <c r="FN813">
        <v>22111.176</v>
      </c>
      <c r="FO813">
        <v>15</v>
      </c>
      <c r="FP813">
        <v>0</v>
      </c>
      <c r="FQ813" t="s">
        <v>439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-16.60881575</v>
      </c>
      <c r="GD813">
        <v>-76.00414592870543</v>
      </c>
      <c r="GE813">
        <v>7.417620664181301</v>
      </c>
      <c r="GF813">
        <v>0</v>
      </c>
      <c r="GG813">
        <v>1857.713235294118</v>
      </c>
      <c r="GH813">
        <v>-5.303743309454116</v>
      </c>
      <c r="GI813">
        <v>0.5713540191728075</v>
      </c>
      <c r="GJ813">
        <v>0</v>
      </c>
      <c r="GK813">
        <v>1.96306025</v>
      </c>
      <c r="GL813">
        <v>0.1547165853658479</v>
      </c>
      <c r="GM813">
        <v>0.01653590509882965</v>
      </c>
      <c r="GN813">
        <v>0</v>
      </c>
      <c r="GO813">
        <v>0</v>
      </c>
      <c r="GP813">
        <v>3</v>
      </c>
      <c r="GQ813" t="s">
        <v>497</v>
      </c>
      <c r="GR813">
        <v>3.12952</v>
      </c>
      <c r="GS813">
        <v>2.72593</v>
      </c>
      <c r="GT813">
        <v>0.0882498</v>
      </c>
      <c r="GU813">
        <v>0.09288979999999999</v>
      </c>
      <c r="GV813">
        <v>0.0815844</v>
      </c>
      <c r="GW813">
        <v>0.074819</v>
      </c>
      <c r="GX813">
        <v>27399.3</v>
      </c>
      <c r="GY813">
        <v>26460.5</v>
      </c>
      <c r="GZ813">
        <v>30592</v>
      </c>
      <c r="HA813">
        <v>29423.5</v>
      </c>
      <c r="HB813">
        <v>38764.4</v>
      </c>
      <c r="HC813">
        <v>35820.3</v>
      </c>
      <c r="HD813">
        <v>46776.5</v>
      </c>
      <c r="HE813">
        <v>43717.2</v>
      </c>
      <c r="HF813">
        <v>1.8315</v>
      </c>
      <c r="HG813">
        <v>1.81665</v>
      </c>
      <c r="HH813">
        <v>0.036642</v>
      </c>
      <c r="HI813">
        <v>0</v>
      </c>
      <c r="HJ813">
        <v>23.3903</v>
      </c>
      <c r="HK813">
        <v>999.9</v>
      </c>
      <c r="HL813">
        <v>32.1</v>
      </c>
      <c r="HM813">
        <v>32.9</v>
      </c>
      <c r="HN813">
        <v>17.9235</v>
      </c>
      <c r="HO813">
        <v>63.4012</v>
      </c>
      <c r="HP813">
        <v>19.2268</v>
      </c>
      <c r="HQ813">
        <v>1</v>
      </c>
      <c r="HR813">
        <v>0.12158</v>
      </c>
      <c r="HS813">
        <v>2.81954</v>
      </c>
      <c r="HT813">
        <v>20.184</v>
      </c>
      <c r="HU813">
        <v>5.22702</v>
      </c>
      <c r="HV813">
        <v>11.974</v>
      </c>
      <c r="HW813">
        <v>4.97095</v>
      </c>
      <c r="HX813">
        <v>3.28965</v>
      </c>
      <c r="HY813">
        <v>9999</v>
      </c>
      <c r="HZ813">
        <v>9999</v>
      </c>
      <c r="IA813">
        <v>9999</v>
      </c>
      <c r="IB813">
        <v>999.9</v>
      </c>
      <c r="IC813">
        <v>4.97301</v>
      </c>
      <c r="ID813">
        <v>1.87744</v>
      </c>
      <c r="IE813">
        <v>1.87552</v>
      </c>
      <c r="IF813">
        <v>1.87836</v>
      </c>
      <c r="IG813">
        <v>1.87501</v>
      </c>
      <c r="IH813">
        <v>1.87858</v>
      </c>
      <c r="II813">
        <v>1.87575</v>
      </c>
      <c r="IJ813">
        <v>1.87687</v>
      </c>
      <c r="IK813">
        <v>0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0.626</v>
      </c>
      <c r="IY813">
        <v>0.1353</v>
      </c>
      <c r="IZ813">
        <v>-0.1194416370607354</v>
      </c>
      <c r="JA813">
        <v>0.002211305909277446</v>
      </c>
      <c r="JB813">
        <v>-1.416678044876584E-06</v>
      </c>
      <c r="JC813">
        <v>5.589822708492042E-10</v>
      </c>
      <c r="JD813">
        <v>-0.0366444106193515</v>
      </c>
      <c r="JE813">
        <v>-0.003883289402147765</v>
      </c>
      <c r="JF813">
        <v>0.001294046794190009</v>
      </c>
      <c r="JG813">
        <v>-2.515066912705432E-05</v>
      </c>
      <c r="JH813">
        <v>14</v>
      </c>
      <c r="JI813">
        <v>2052</v>
      </c>
      <c r="JJ813">
        <v>1</v>
      </c>
      <c r="JK813">
        <v>21</v>
      </c>
      <c r="JL813">
        <v>29355684.2</v>
      </c>
      <c r="JM813">
        <v>29355684.2</v>
      </c>
      <c r="JN813">
        <v>1.22803</v>
      </c>
      <c r="JO813">
        <v>2.55493</v>
      </c>
      <c r="JP813">
        <v>1.39893</v>
      </c>
      <c r="JQ813">
        <v>2.32544</v>
      </c>
      <c r="JR813">
        <v>1.44897</v>
      </c>
      <c r="JS813">
        <v>2.61353</v>
      </c>
      <c r="JT813">
        <v>38.3545</v>
      </c>
      <c r="JU813">
        <v>23.8686</v>
      </c>
      <c r="JV813">
        <v>18</v>
      </c>
      <c r="JW813">
        <v>480.162</v>
      </c>
      <c r="JX813">
        <v>440.804</v>
      </c>
      <c r="JY813">
        <v>19.9413</v>
      </c>
      <c r="JZ813">
        <v>28.702</v>
      </c>
      <c r="KA813">
        <v>30.0003</v>
      </c>
      <c r="KB813">
        <v>28.4177</v>
      </c>
      <c r="KC813">
        <v>28.4945</v>
      </c>
      <c r="KD813">
        <v>24.6471</v>
      </c>
      <c r="KE813">
        <v>21.7069</v>
      </c>
      <c r="KF813">
        <v>19.8443</v>
      </c>
      <c r="KG813">
        <v>19.9445</v>
      </c>
      <c r="KH813">
        <v>493.767</v>
      </c>
      <c r="KI813">
        <v>14.3439</v>
      </c>
      <c r="KJ813">
        <v>101.106</v>
      </c>
      <c r="KK813">
        <v>100.561</v>
      </c>
    </row>
    <row r="814" spans="1:297">
      <c r="A814">
        <v>798</v>
      </c>
      <c r="B814">
        <v>1761341056.5</v>
      </c>
      <c r="C814">
        <v>13015.90000009537</v>
      </c>
      <c r="D814" t="s">
        <v>2047</v>
      </c>
      <c r="E814" t="s">
        <v>2048</v>
      </c>
      <c r="F814">
        <v>5</v>
      </c>
      <c r="G814" t="s">
        <v>1990</v>
      </c>
      <c r="H814" t="s">
        <v>436</v>
      </c>
      <c r="I814">
        <v>1761341049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480.9185482482695</v>
      </c>
      <c r="AK814">
        <v>460.5220727272725</v>
      </c>
      <c r="AL814">
        <v>2.96378371070524</v>
      </c>
      <c r="AM814">
        <v>65.4807170905038</v>
      </c>
      <c r="AN814">
        <f>(AP814 - AO814 + DY814*1E3/(8.314*(EA814+273.15)) * AR814/DX814 * AQ814) * DX814/(100*DL814) * 1000/(1000 - AP814)</f>
        <v>0</v>
      </c>
      <c r="AO814">
        <v>14.45692594395476</v>
      </c>
      <c r="AP814">
        <v>16.46141696969696</v>
      </c>
      <c r="AQ814">
        <v>4.910570029863825E-06</v>
      </c>
      <c r="AR814">
        <v>115.9446669307989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1761341049</v>
      </c>
      <c r="DR814">
        <v>434.0924444444445</v>
      </c>
      <c r="DS814">
        <v>459.6606296296297</v>
      </c>
      <c r="DT814">
        <v>16.45408888888889</v>
      </c>
      <c r="DU814">
        <v>14.46791481481481</v>
      </c>
      <c r="DV814">
        <v>433.474111111111</v>
      </c>
      <c r="DW814">
        <v>16.3188</v>
      </c>
      <c r="DX814">
        <v>500.0070370370372</v>
      </c>
      <c r="DY814">
        <v>89.96918518518517</v>
      </c>
      <c r="DZ814">
        <v>0.04789609629629629</v>
      </c>
      <c r="EA814">
        <v>23.73204814814815</v>
      </c>
      <c r="EB814">
        <v>23.99335185185185</v>
      </c>
      <c r="EC814">
        <v>999.9000000000001</v>
      </c>
      <c r="ED814">
        <v>0</v>
      </c>
      <c r="EE814">
        <v>0</v>
      </c>
      <c r="EF814">
        <v>9990.37037037037</v>
      </c>
      <c r="EG814">
        <v>0</v>
      </c>
      <c r="EH814">
        <v>1131.578888888889</v>
      </c>
      <c r="EI814">
        <v>-25.5681037037037</v>
      </c>
      <c r="EJ814">
        <v>441.3546666666666</v>
      </c>
      <c r="EK814">
        <v>466.4084444444445</v>
      </c>
      <c r="EL814">
        <v>1.986183703703704</v>
      </c>
      <c r="EM814">
        <v>459.6606296296297</v>
      </c>
      <c r="EN814">
        <v>14.46791481481481</v>
      </c>
      <c r="EO814">
        <v>1.480360740740741</v>
      </c>
      <c r="EP814">
        <v>1.301665925925926</v>
      </c>
      <c r="EQ814">
        <v>12.76681111111111</v>
      </c>
      <c r="ER814">
        <v>10.8181037037037</v>
      </c>
      <c r="ES814">
        <v>1200.039259259259</v>
      </c>
      <c r="ET814">
        <v>0.9670057037037039</v>
      </c>
      <c r="EU814">
        <v>0.0329943</v>
      </c>
      <c r="EV814">
        <v>0</v>
      </c>
      <c r="EW814">
        <v>1856.815185185185</v>
      </c>
      <c r="EX814">
        <v>5.000560000000001</v>
      </c>
      <c r="EY814">
        <v>22105.61851851852</v>
      </c>
      <c r="EZ814">
        <v>10317.17777777778</v>
      </c>
      <c r="FA814">
        <v>37.5</v>
      </c>
      <c r="FB814">
        <v>39.61566666666667</v>
      </c>
      <c r="FC814">
        <v>38.17092592592593</v>
      </c>
      <c r="FD814">
        <v>38.75</v>
      </c>
      <c r="FE814">
        <v>38.5</v>
      </c>
      <c r="FF814">
        <v>1155.611481481481</v>
      </c>
      <c r="FG814">
        <v>39.42777777777778</v>
      </c>
      <c r="FH814">
        <v>0</v>
      </c>
      <c r="FI814">
        <v>1761341092.4</v>
      </c>
      <c r="FJ814">
        <v>0</v>
      </c>
      <c r="FK814">
        <v>1856.8332</v>
      </c>
      <c r="FL814">
        <v>-7.293076916369375</v>
      </c>
      <c r="FM814">
        <v>-78.4769227135013</v>
      </c>
      <c r="FN814">
        <v>22105.392</v>
      </c>
      <c r="FO814">
        <v>15</v>
      </c>
      <c r="FP814">
        <v>0</v>
      </c>
      <c r="FQ814" t="s">
        <v>439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-21.9090225</v>
      </c>
      <c r="GD814">
        <v>-61.87453013133204</v>
      </c>
      <c r="GE814">
        <v>6.18337665066497</v>
      </c>
      <c r="GF814">
        <v>0</v>
      </c>
      <c r="GG814">
        <v>1857.176764705882</v>
      </c>
      <c r="GH814">
        <v>-6.634835750848787</v>
      </c>
      <c r="GI814">
        <v>0.6921013211621004</v>
      </c>
      <c r="GJ814">
        <v>0</v>
      </c>
      <c r="GK814">
        <v>1.97957225</v>
      </c>
      <c r="GL814">
        <v>0.1441054784240114</v>
      </c>
      <c r="GM814">
        <v>0.01530447948927044</v>
      </c>
      <c r="GN814">
        <v>0</v>
      </c>
      <c r="GO814">
        <v>0</v>
      </c>
      <c r="GP814">
        <v>3</v>
      </c>
      <c r="GQ814" t="s">
        <v>497</v>
      </c>
      <c r="GR814">
        <v>3.12951</v>
      </c>
      <c r="GS814">
        <v>2.72565</v>
      </c>
      <c r="GT814">
        <v>0.09040570000000001</v>
      </c>
      <c r="GU814">
        <v>0.0952867</v>
      </c>
      <c r="GV814">
        <v>0.08159569999999999</v>
      </c>
      <c r="GW814">
        <v>0.0747404</v>
      </c>
      <c r="GX814">
        <v>27334.1</v>
      </c>
      <c r="GY814">
        <v>26391.2</v>
      </c>
      <c r="GZ814">
        <v>30591.6</v>
      </c>
      <c r="HA814">
        <v>29424.2</v>
      </c>
      <c r="HB814">
        <v>38763.5</v>
      </c>
      <c r="HC814">
        <v>35824.4</v>
      </c>
      <c r="HD814">
        <v>46775.8</v>
      </c>
      <c r="HE814">
        <v>43718.3</v>
      </c>
      <c r="HF814">
        <v>1.83115</v>
      </c>
      <c r="HG814">
        <v>1.81653</v>
      </c>
      <c r="HH814">
        <v>0.0369735</v>
      </c>
      <c r="HI814">
        <v>0</v>
      </c>
      <c r="HJ814">
        <v>23.3923</v>
      </c>
      <c r="HK814">
        <v>999.9</v>
      </c>
      <c r="HL814">
        <v>32.1</v>
      </c>
      <c r="HM814">
        <v>32.9</v>
      </c>
      <c r="HN814">
        <v>17.9253</v>
      </c>
      <c r="HO814">
        <v>63.5312</v>
      </c>
      <c r="HP814">
        <v>19.2188</v>
      </c>
      <c r="HQ814">
        <v>1</v>
      </c>
      <c r="HR814">
        <v>0.121489</v>
      </c>
      <c r="HS814">
        <v>2.81791</v>
      </c>
      <c r="HT814">
        <v>20.1839</v>
      </c>
      <c r="HU814">
        <v>5.22702</v>
      </c>
      <c r="HV814">
        <v>11.974</v>
      </c>
      <c r="HW814">
        <v>4.97085</v>
      </c>
      <c r="HX814">
        <v>3.2896</v>
      </c>
      <c r="HY814">
        <v>9999</v>
      </c>
      <c r="HZ814">
        <v>9999</v>
      </c>
      <c r="IA814">
        <v>9999</v>
      </c>
      <c r="IB814">
        <v>999.9</v>
      </c>
      <c r="IC814">
        <v>4.97296</v>
      </c>
      <c r="ID814">
        <v>1.87744</v>
      </c>
      <c r="IE814">
        <v>1.87547</v>
      </c>
      <c r="IF814">
        <v>1.87835</v>
      </c>
      <c r="IG814">
        <v>1.875</v>
      </c>
      <c r="IH814">
        <v>1.87853</v>
      </c>
      <c r="II814">
        <v>1.87571</v>
      </c>
      <c r="IJ814">
        <v>1.87684</v>
      </c>
      <c r="IK814">
        <v>0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0.645</v>
      </c>
      <c r="IY814">
        <v>0.1355</v>
      </c>
      <c r="IZ814">
        <v>-0.1194416370607354</v>
      </c>
      <c r="JA814">
        <v>0.002211305909277446</v>
      </c>
      <c r="JB814">
        <v>-1.416678044876584E-06</v>
      </c>
      <c r="JC814">
        <v>5.589822708492042E-10</v>
      </c>
      <c r="JD814">
        <v>-0.0366444106193515</v>
      </c>
      <c r="JE814">
        <v>-0.003883289402147765</v>
      </c>
      <c r="JF814">
        <v>0.001294046794190009</v>
      </c>
      <c r="JG814">
        <v>-2.515066912705432E-05</v>
      </c>
      <c r="JH814">
        <v>14</v>
      </c>
      <c r="JI814">
        <v>2052</v>
      </c>
      <c r="JJ814">
        <v>1</v>
      </c>
      <c r="JK814">
        <v>21</v>
      </c>
      <c r="JL814">
        <v>29355684.3</v>
      </c>
      <c r="JM814">
        <v>29355684.3</v>
      </c>
      <c r="JN814">
        <v>1.26343</v>
      </c>
      <c r="JO814">
        <v>2.5647</v>
      </c>
      <c r="JP814">
        <v>1.39893</v>
      </c>
      <c r="JQ814">
        <v>2.32544</v>
      </c>
      <c r="JR814">
        <v>1.44897</v>
      </c>
      <c r="JS814">
        <v>2.59155</v>
      </c>
      <c r="JT814">
        <v>38.3301</v>
      </c>
      <c r="JU814">
        <v>23.8686</v>
      </c>
      <c r="JV814">
        <v>18</v>
      </c>
      <c r="JW814">
        <v>479.982</v>
      </c>
      <c r="JX814">
        <v>440.741</v>
      </c>
      <c r="JY814">
        <v>19.9472</v>
      </c>
      <c r="JZ814">
        <v>28.7026</v>
      </c>
      <c r="KA814">
        <v>30.0001</v>
      </c>
      <c r="KB814">
        <v>28.4196</v>
      </c>
      <c r="KC814">
        <v>28.4964</v>
      </c>
      <c r="KD814">
        <v>25.3631</v>
      </c>
      <c r="KE814">
        <v>22.0027</v>
      </c>
      <c r="KF814">
        <v>19.8443</v>
      </c>
      <c r="KG814">
        <v>19.949</v>
      </c>
      <c r="KH814">
        <v>507.145</v>
      </c>
      <c r="KI814">
        <v>14.3229</v>
      </c>
      <c r="KJ814">
        <v>101.105</v>
      </c>
      <c r="KK814">
        <v>100.563</v>
      </c>
    </row>
    <row r="815" spans="1:297">
      <c r="A815">
        <v>799</v>
      </c>
      <c r="B815">
        <v>1761341061.5</v>
      </c>
      <c r="C815">
        <v>13020.90000009537</v>
      </c>
      <c r="D815" t="s">
        <v>2049</v>
      </c>
      <c r="E815" t="s">
        <v>2050</v>
      </c>
      <c r="F815">
        <v>5</v>
      </c>
      <c r="G815" t="s">
        <v>1990</v>
      </c>
      <c r="H815" t="s">
        <v>436</v>
      </c>
      <c r="I815">
        <v>1761341053.714286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497.6284565180802</v>
      </c>
      <c r="AK815">
        <v>476.1648303030301</v>
      </c>
      <c r="AL815">
        <v>3.155969897387534</v>
      </c>
      <c r="AM815">
        <v>65.4807170905038</v>
      </c>
      <c r="AN815">
        <f>(AP815 - AO815 + DY815*1E3/(8.314*(EA815+273.15)) * AR815/DX815 * AQ815) * DX815/(100*DL815) * 1000/(1000 - AP815)</f>
        <v>0</v>
      </c>
      <c r="AO815">
        <v>14.43039611088048</v>
      </c>
      <c r="AP815">
        <v>16.4604903030303</v>
      </c>
      <c r="AQ815">
        <v>9.753797169477915E-07</v>
      </c>
      <c r="AR815">
        <v>115.9446669307989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1761341053.714286</v>
      </c>
      <c r="DR815">
        <v>446.7376428571429</v>
      </c>
      <c r="DS815">
        <v>474.86825</v>
      </c>
      <c r="DT815">
        <v>16.45814285714286</v>
      </c>
      <c r="DU815">
        <v>14.45175714285714</v>
      </c>
      <c r="DV815">
        <v>446.103</v>
      </c>
      <c r="DW815">
        <v>16.32278214285714</v>
      </c>
      <c r="DX815">
        <v>500.0192857142857</v>
      </c>
      <c r="DY815">
        <v>89.96638928571427</v>
      </c>
      <c r="DZ815">
        <v>0.0478877</v>
      </c>
      <c r="EA815">
        <v>23.73388214285714</v>
      </c>
      <c r="EB815">
        <v>23.99373571428571</v>
      </c>
      <c r="EC815">
        <v>999.9000000000002</v>
      </c>
      <c r="ED815">
        <v>0</v>
      </c>
      <c r="EE815">
        <v>0</v>
      </c>
      <c r="EF815">
        <v>10006.49392857143</v>
      </c>
      <c r="EG815">
        <v>0</v>
      </c>
      <c r="EH815">
        <v>1131.559285714286</v>
      </c>
      <c r="EI815">
        <v>-28.13059285714286</v>
      </c>
      <c r="EJ815">
        <v>454.2131785714286</v>
      </c>
      <c r="EK815">
        <v>481.8311785714285</v>
      </c>
      <c r="EL815">
        <v>2.006389285714286</v>
      </c>
      <c r="EM815">
        <v>474.86825</v>
      </c>
      <c r="EN815">
        <v>14.45175714285714</v>
      </c>
      <c r="EO815">
        <v>1.480680357142857</v>
      </c>
      <c r="EP815">
        <v>1.3001725</v>
      </c>
      <c r="EQ815">
        <v>12.7701</v>
      </c>
      <c r="ER815">
        <v>10.80083928571429</v>
      </c>
      <c r="ES815">
        <v>1200.003571428571</v>
      </c>
      <c r="ET815">
        <v>0.9670080357142856</v>
      </c>
      <c r="EU815">
        <v>0.03299196428571428</v>
      </c>
      <c r="EV815">
        <v>0</v>
      </c>
      <c r="EW815">
        <v>1856.280714285714</v>
      </c>
      <c r="EX815">
        <v>5.000560000000001</v>
      </c>
      <c r="EY815">
        <v>22098.30714285714</v>
      </c>
      <c r="EZ815">
        <v>10316.87857142857</v>
      </c>
      <c r="FA815">
        <v>37.5</v>
      </c>
      <c r="FB815">
        <v>39.62275</v>
      </c>
      <c r="FC815">
        <v>38.18035714285713</v>
      </c>
      <c r="FD815">
        <v>38.75</v>
      </c>
      <c r="FE815">
        <v>38.5</v>
      </c>
      <c r="FF815">
        <v>1155.579285714286</v>
      </c>
      <c r="FG815">
        <v>39.42428571428572</v>
      </c>
      <c r="FH815">
        <v>0</v>
      </c>
      <c r="FI815">
        <v>1761341097.8</v>
      </c>
      <c r="FJ815">
        <v>0</v>
      </c>
      <c r="FK815">
        <v>1856.252692307692</v>
      </c>
      <c r="FL815">
        <v>-7.192136750485751</v>
      </c>
      <c r="FM815">
        <v>-92.68034185674945</v>
      </c>
      <c r="FN815">
        <v>22097.73461538462</v>
      </c>
      <c r="FO815">
        <v>15</v>
      </c>
      <c r="FP815">
        <v>0</v>
      </c>
      <c r="FQ815" t="s">
        <v>439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-26.31815121951219</v>
      </c>
      <c r="GD815">
        <v>-34.71440069686418</v>
      </c>
      <c r="GE815">
        <v>3.571456056153442</v>
      </c>
      <c r="GF815">
        <v>0</v>
      </c>
      <c r="GG815">
        <v>1856.585588235294</v>
      </c>
      <c r="GH815">
        <v>-7.060504205705223</v>
      </c>
      <c r="GI815">
        <v>0.718041417683299</v>
      </c>
      <c r="GJ815">
        <v>0</v>
      </c>
      <c r="GK815">
        <v>1.997204390243902</v>
      </c>
      <c r="GL815">
        <v>0.2466035540069677</v>
      </c>
      <c r="GM815">
        <v>0.02538963895158045</v>
      </c>
      <c r="GN815">
        <v>0</v>
      </c>
      <c r="GO815">
        <v>0</v>
      </c>
      <c r="GP815">
        <v>3</v>
      </c>
      <c r="GQ815" t="s">
        <v>497</v>
      </c>
      <c r="GR815">
        <v>3.1295</v>
      </c>
      <c r="GS815">
        <v>2.72566</v>
      </c>
      <c r="GT815">
        <v>0.0926737</v>
      </c>
      <c r="GU815">
        <v>0.0976725</v>
      </c>
      <c r="GV815">
        <v>0.0815864</v>
      </c>
      <c r="GW815">
        <v>0.0746023</v>
      </c>
      <c r="GX815">
        <v>27265.6</v>
      </c>
      <c r="GY815">
        <v>26321.4</v>
      </c>
      <c r="GZ815">
        <v>30591.2</v>
      </c>
      <c r="HA815">
        <v>29423.9</v>
      </c>
      <c r="HB815">
        <v>38763.6</v>
      </c>
      <c r="HC815">
        <v>35829.6</v>
      </c>
      <c r="HD815">
        <v>46775.2</v>
      </c>
      <c r="HE815">
        <v>43717.9</v>
      </c>
      <c r="HF815">
        <v>1.83158</v>
      </c>
      <c r="HG815">
        <v>1.81645</v>
      </c>
      <c r="HH815">
        <v>0.0361614</v>
      </c>
      <c r="HI815">
        <v>0</v>
      </c>
      <c r="HJ815">
        <v>23.3942</v>
      </c>
      <c r="HK815">
        <v>999.9</v>
      </c>
      <c r="HL815">
        <v>32.1</v>
      </c>
      <c r="HM815">
        <v>32.9</v>
      </c>
      <c r="HN815">
        <v>17.9269</v>
      </c>
      <c r="HO815">
        <v>63.4212</v>
      </c>
      <c r="HP815">
        <v>19.4071</v>
      </c>
      <c r="HQ815">
        <v>1</v>
      </c>
      <c r="HR815">
        <v>0.12159</v>
      </c>
      <c r="HS815">
        <v>2.8282</v>
      </c>
      <c r="HT815">
        <v>20.1839</v>
      </c>
      <c r="HU815">
        <v>5.22657</v>
      </c>
      <c r="HV815">
        <v>11.974</v>
      </c>
      <c r="HW815">
        <v>4.9708</v>
      </c>
      <c r="HX815">
        <v>3.2895</v>
      </c>
      <c r="HY815">
        <v>9999</v>
      </c>
      <c r="HZ815">
        <v>9999</v>
      </c>
      <c r="IA815">
        <v>9999</v>
      </c>
      <c r="IB815">
        <v>999.9</v>
      </c>
      <c r="IC815">
        <v>4.97298</v>
      </c>
      <c r="ID815">
        <v>1.87744</v>
      </c>
      <c r="IE815">
        <v>1.87547</v>
      </c>
      <c r="IF815">
        <v>1.87836</v>
      </c>
      <c r="IG815">
        <v>1.875</v>
      </c>
      <c r="IH815">
        <v>1.87854</v>
      </c>
      <c r="II815">
        <v>1.8757</v>
      </c>
      <c r="IJ815">
        <v>1.87684</v>
      </c>
      <c r="IK815">
        <v>0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0.664</v>
      </c>
      <c r="IY815">
        <v>0.1354</v>
      </c>
      <c r="IZ815">
        <v>-0.1194416370607354</v>
      </c>
      <c r="JA815">
        <v>0.002211305909277446</v>
      </c>
      <c r="JB815">
        <v>-1.416678044876584E-06</v>
      </c>
      <c r="JC815">
        <v>5.589822708492042E-10</v>
      </c>
      <c r="JD815">
        <v>-0.0366444106193515</v>
      </c>
      <c r="JE815">
        <v>-0.003883289402147765</v>
      </c>
      <c r="JF815">
        <v>0.001294046794190009</v>
      </c>
      <c r="JG815">
        <v>-2.515066912705432E-05</v>
      </c>
      <c r="JH815">
        <v>14</v>
      </c>
      <c r="JI815">
        <v>2052</v>
      </c>
      <c r="JJ815">
        <v>1</v>
      </c>
      <c r="JK815">
        <v>21</v>
      </c>
      <c r="JL815">
        <v>29355684.4</v>
      </c>
      <c r="JM815">
        <v>29355684.4</v>
      </c>
      <c r="JN815">
        <v>1.29883</v>
      </c>
      <c r="JO815">
        <v>2.55615</v>
      </c>
      <c r="JP815">
        <v>1.39893</v>
      </c>
      <c r="JQ815">
        <v>2.32544</v>
      </c>
      <c r="JR815">
        <v>1.44897</v>
      </c>
      <c r="JS815">
        <v>2.59399</v>
      </c>
      <c r="JT815">
        <v>38.3301</v>
      </c>
      <c r="JU815">
        <v>23.8774</v>
      </c>
      <c r="JV815">
        <v>18</v>
      </c>
      <c r="JW815">
        <v>480.219</v>
      </c>
      <c r="JX815">
        <v>440.698</v>
      </c>
      <c r="JY815">
        <v>19.9512</v>
      </c>
      <c r="JZ815">
        <v>28.705</v>
      </c>
      <c r="KA815">
        <v>30.0002</v>
      </c>
      <c r="KB815">
        <v>28.4201</v>
      </c>
      <c r="KC815">
        <v>28.4969</v>
      </c>
      <c r="KD815">
        <v>26.0022</v>
      </c>
      <c r="KE815">
        <v>22.289</v>
      </c>
      <c r="KF815">
        <v>19.8443</v>
      </c>
      <c r="KG815">
        <v>19.9507</v>
      </c>
      <c r="KH815">
        <v>527.182</v>
      </c>
      <c r="KI815">
        <v>14.301</v>
      </c>
      <c r="KJ815">
        <v>101.104</v>
      </c>
      <c r="KK815">
        <v>100.563</v>
      </c>
    </row>
    <row r="816" spans="1:297">
      <c r="A816">
        <v>800</v>
      </c>
      <c r="B816">
        <v>1761341066.5</v>
      </c>
      <c r="C816">
        <v>13025.90000009537</v>
      </c>
      <c r="D816" t="s">
        <v>2051</v>
      </c>
      <c r="E816" t="s">
        <v>2052</v>
      </c>
      <c r="F816">
        <v>5</v>
      </c>
      <c r="G816" t="s">
        <v>1990</v>
      </c>
      <c r="H816" t="s">
        <v>436</v>
      </c>
      <c r="I816">
        <v>1761341059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514.5967031949884</v>
      </c>
      <c r="AK816">
        <v>492.4809696969698</v>
      </c>
      <c r="AL816">
        <v>3.271683868221687</v>
      </c>
      <c r="AM816">
        <v>65.4807170905038</v>
      </c>
      <c r="AN816">
        <f>(AP816 - AO816 + DY816*1E3/(8.314*(EA816+273.15)) * AR816/DX816 * AQ816) * DX816/(100*DL816) * 1000/(1000 - AP816)</f>
        <v>0</v>
      </c>
      <c r="AO816">
        <v>14.39688215178603</v>
      </c>
      <c r="AP816">
        <v>16.45497999999999</v>
      </c>
      <c r="AQ816">
        <v>-5.401164702701035E-07</v>
      </c>
      <c r="AR816">
        <v>115.9446669307989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1761341059</v>
      </c>
      <c r="DR816">
        <v>462.3602962962964</v>
      </c>
      <c r="DS816">
        <v>492.2588148148149</v>
      </c>
      <c r="DT816">
        <v>16.45983703703704</v>
      </c>
      <c r="DU816">
        <v>14.42367777777778</v>
      </c>
      <c r="DV816">
        <v>461.7058888888889</v>
      </c>
      <c r="DW816">
        <v>16.32445185185185</v>
      </c>
      <c r="DX816">
        <v>500.0065555555555</v>
      </c>
      <c r="DY816">
        <v>89.96279259259258</v>
      </c>
      <c r="DZ816">
        <v>0.04773892962962964</v>
      </c>
      <c r="EA816">
        <v>23.73618888888889</v>
      </c>
      <c r="EB816">
        <v>23.99703703703704</v>
      </c>
      <c r="EC816">
        <v>999.9000000000001</v>
      </c>
      <c r="ED816">
        <v>0</v>
      </c>
      <c r="EE816">
        <v>0</v>
      </c>
      <c r="EF816">
        <v>10007.96333333333</v>
      </c>
      <c r="EG816">
        <v>0</v>
      </c>
      <c r="EH816">
        <v>1131.539259259259</v>
      </c>
      <c r="EI816">
        <v>-29.89857037037038</v>
      </c>
      <c r="EJ816">
        <v>470.098037037037</v>
      </c>
      <c r="EK816">
        <v>499.4626296296297</v>
      </c>
      <c r="EL816">
        <v>2.036155925925926</v>
      </c>
      <c r="EM816">
        <v>492.2588148148149</v>
      </c>
      <c r="EN816">
        <v>14.42367777777778</v>
      </c>
      <c r="EO816">
        <v>1.480773703703703</v>
      </c>
      <c r="EP816">
        <v>1.297594074074074</v>
      </c>
      <c r="EQ816">
        <v>12.77106296296296</v>
      </c>
      <c r="ER816">
        <v>10.77100370370371</v>
      </c>
      <c r="ES816">
        <v>1199.981851851852</v>
      </c>
      <c r="ET816">
        <v>0.9670102962962964</v>
      </c>
      <c r="EU816">
        <v>0.03298963703703704</v>
      </c>
      <c r="EV816">
        <v>0</v>
      </c>
      <c r="EW816">
        <v>1855.644814814815</v>
      </c>
      <c r="EX816">
        <v>5.000560000000001</v>
      </c>
      <c r="EY816">
        <v>22089.93333333333</v>
      </c>
      <c r="EZ816">
        <v>10316.69259259259</v>
      </c>
      <c r="FA816">
        <v>37.5</v>
      </c>
      <c r="FB816">
        <v>39.625</v>
      </c>
      <c r="FC816">
        <v>38.187</v>
      </c>
      <c r="FD816">
        <v>38.75459259259259</v>
      </c>
      <c r="FE816">
        <v>38.5</v>
      </c>
      <c r="FF816">
        <v>1155.560740740741</v>
      </c>
      <c r="FG816">
        <v>39.42111111111112</v>
      </c>
      <c r="FH816">
        <v>0</v>
      </c>
      <c r="FI816">
        <v>1761341102.6</v>
      </c>
      <c r="FJ816">
        <v>0</v>
      </c>
      <c r="FK816">
        <v>1855.661923076923</v>
      </c>
      <c r="FL816">
        <v>-7.142905976475376</v>
      </c>
      <c r="FM816">
        <v>-94.03418802581484</v>
      </c>
      <c r="FN816">
        <v>22090.41923076923</v>
      </c>
      <c r="FO816">
        <v>15</v>
      </c>
      <c r="FP816">
        <v>0</v>
      </c>
      <c r="FQ816" t="s">
        <v>439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-28.38030731707317</v>
      </c>
      <c r="GD816">
        <v>-22.25836306620212</v>
      </c>
      <c r="GE816">
        <v>2.255731306368697</v>
      </c>
      <c r="GF816">
        <v>0</v>
      </c>
      <c r="GG816">
        <v>1856.102352941177</v>
      </c>
      <c r="GH816">
        <v>-7.40412527789496</v>
      </c>
      <c r="GI816">
        <v>0.7518880502697227</v>
      </c>
      <c r="GJ816">
        <v>0</v>
      </c>
      <c r="GK816">
        <v>2.014679512195122</v>
      </c>
      <c r="GL816">
        <v>0.322475749128921</v>
      </c>
      <c r="GM816">
        <v>0.0320276502455277</v>
      </c>
      <c r="GN816">
        <v>0</v>
      </c>
      <c r="GO816">
        <v>0</v>
      </c>
      <c r="GP816">
        <v>3</v>
      </c>
      <c r="GQ816" t="s">
        <v>497</v>
      </c>
      <c r="GR816">
        <v>3.12946</v>
      </c>
      <c r="GS816">
        <v>2.72525</v>
      </c>
      <c r="GT816">
        <v>0.0949918</v>
      </c>
      <c r="GU816">
        <v>0.100047</v>
      </c>
      <c r="GV816">
        <v>0.0815645</v>
      </c>
      <c r="GW816">
        <v>0.0744802</v>
      </c>
      <c r="GX816">
        <v>27196.2</v>
      </c>
      <c r="GY816">
        <v>26251.6</v>
      </c>
      <c r="GZ816">
        <v>30591.5</v>
      </c>
      <c r="HA816">
        <v>29423.3</v>
      </c>
      <c r="HB816">
        <v>38765.1</v>
      </c>
      <c r="HC816">
        <v>35834</v>
      </c>
      <c r="HD816">
        <v>46775.7</v>
      </c>
      <c r="HE816">
        <v>43717.1</v>
      </c>
      <c r="HF816">
        <v>1.83137</v>
      </c>
      <c r="HG816">
        <v>1.8163</v>
      </c>
      <c r="HH816">
        <v>0.0374876</v>
      </c>
      <c r="HI816">
        <v>0</v>
      </c>
      <c r="HJ816">
        <v>23.3957</v>
      </c>
      <c r="HK816">
        <v>999.9</v>
      </c>
      <c r="HL816">
        <v>32.1</v>
      </c>
      <c r="HM816">
        <v>32.9</v>
      </c>
      <c r="HN816">
        <v>17.9255</v>
      </c>
      <c r="HO816">
        <v>63.3712</v>
      </c>
      <c r="HP816">
        <v>19.4551</v>
      </c>
      <c r="HQ816">
        <v>1</v>
      </c>
      <c r="HR816">
        <v>0.121768</v>
      </c>
      <c r="HS816">
        <v>2.81689</v>
      </c>
      <c r="HT816">
        <v>20.1842</v>
      </c>
      <c r="HU816">
        <v>5.22762</v>
      </c>
      <c r="HV816">
        <v>11.974</v>
      </c>
      <c r="HW816">
        <v>4.97085</v>
      </c>
      <c r="HX816">
        <v>3.28963</v>
      </c>
      <c r="HY816">
        <v>9999</v>
      </c>
      <c r="HZ816">
        <v>9999</v>
      </c>
      <c r="IA816">
        <v>9999</v>
      </c>
      <c r="IB816">
        <v>999.9</v>
      </c>
      <c r="IC816">
        <v>4.97299</v>
      </c>
      <c r="ID816">
        <v>1.87743</v>
      </c>
      <c r="IE816">
        <v>1.87547</v>
      </c>
      <c r="IF816">
        <v>1.87836</v>
      </c>
      <c r="IG816">
        <v>1.875</v>
      </c>
      <c r="IH816">
        <v>1.87853</v>
      </c>
      <c r="II816">
        <v>1.8757</v>
      </c>
      <c r="IJ816">
        <v>1.87683</v>
      </c>
      <c r="IK816">
        <v>0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0.6840000000000001</v>
      </c>
      <c r="IY816">
        <v>0.1353</v>
      </c>
      <c r="IZ816">
        <v>-0.1194416370607354</v>
      </c>
      <c r="JA816">
        <v>0.002211305909277446</v>
      </c>
      <c r="JB816">
        <v>-1.416678044876584E-06</v>
      </c>
      <c r="JC816">
        <v>5.589822708492042E-10</v>
      </c>
      <c r="JD816">
        <v>-0.0366444106193515</v>
      </c>
      <c r="JE816">
        <v>-0.003883289402147765</v>
      </c>
      <c r="JF816">
        <v>0.001294046794190009</v>
      </c>
      <c r="JG816">
        <v>-2.515066912705432E-05</v>
      </c>
      <c r="JH816">
        <v>14</v>
      </c>
      <c r="JI816">
        <v>2052</v>
      </c>
      <c r="JJ816">
        <v>1</v>
      </c>
      <c r="JK816">
        <v>21</v>
      </c>
      <c r="JL816">
        <v>29355684.4</v>
      </c>
      <c r="JM816">
        <v>29355684.4</v>
      </c>
      <c r="JN816">
        <v>1.33057</v>
      </c>
      <c r="JO816">
        <v>2.55981</v>
      </c>
      <c r="JP816">
        <v>1.39893</v>
      </c>
      <c r="JQ816">
        <v>2.32544</v>
      </c>
      <c r="JR816">
        <v>1.44897</v>
      </c>
      <c r="JS816">
        <v>2.44629</v>
      </c>
      <c r="JT816">
        <v>38.3545</v>
      </c>
      <c r="JU816">
        <v>23.8511</v>
      </c>
      <c r="JV816">
        <v>18</v>
      </c>
      <c r="JW816">
        <v>480.118</v>
      </c>
      <c r="JX816">
        <v>440.619</v>
      </c>
      <c r="JY816">
        <v>19.9541</v>
      </c>
      <c r="JZ816">
        <v>28.7069</v>
      </c>
      <c r="KA816">
        <v>30.0002</v>
      </c>
      <c r="KB816">
        <v>28.4214</v>
      </c>
      <c r="KC816">
        <v>28.4988</v>
      </c>
      <c r="KD816">
        <v>26.7181</v>
      </c>
      <c r="KE816">
        <v>22.5785</v>
      </c>
      <c r="KF816">
        <v>19.8443</v>
      </c>
      <c r="KG816">
        <v>19.9563</v>
      </c>
      <c r="KH816">
        <v>540.745</v>
      </c>
      <c r="KI816">
        <v>14.2829</v>
      </c>
      <c r="KJ816">
        <v>101.105</v>
      </c>
      <c r="KK816">
        <v>100.561</v>
      </c>
    </row>
    <row r="817" spans="1:297">
      <c r="A817">
        <v>801</v>
      </c>
      <c r="B817">
        <v>1761341071.5</v>
      </c>
      <c r="C817">
        <v>13030.90000009537</v>
      </c>
      <c r="D817" t="s">
        <v>2053</v>
      </c>
      <c r="E817" t="s">
        <v>2054</v>
      </c>
      <c r="F817">
        <v>5</v>
      </c>
      <c r="G817" t="s">
        <v>1990</v>
      </c>
      <c r="H817" t="s">
        <v>436</v>
      </c>
      <c r="I817">
        <v>1761341063.714286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531.7849393015056</v>
      </c>
      <c r="AK817">
        <v>509.1101333333331</v>
      </c>
      <c r="AL817">
        <v>3.327221721581395</v>
      </c>
      <c r="AM817">
        <v>65.4807170905038</v>
      </c>
      <c r="AN817">
        <f>(AP817 - AO817 + DY817*1E3/(8.314*(EA817+273.15)) * AR817/DX817 * AQ817) * DX817/(100*DL817) * 1000/(1000 - AP817)</f>
        <v>0</v>
      </c>
      <c r="AO817">
        <v>14.37036663417309</v>
      </c>
      <c r="AP817">
        <v>16.44646545454545</v>
      </c>
      <c r="AQ817">
        <v>-5.392526622566872E-06</v>
      </c>
      <c r="AR817">
        <v>115.9446669307989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1761341063.714286</v>
      </c>
      <c r="DR817">
        <v>477.1725714285714</v>
      </c>
      <c r="DS817">
        <v>508.0446071428572</v>
      </c>
      <c r="DT817">
        <v>16.45631785714286</v>
      </c>
      <c r="DU817">
        <v>14.39533571428571</v>
      </c>
      <c r="DV817">
        <v>476.4996071428572</v>
      </c>
      <c r="DW817">
        <v>16.32098928571429</v>
      </c>
      <c r="DX817">
        <v>500.0015</v>
      </c>
      <c r="DY817">
        <v>89.96066785714285</v>
      </c>
      <c r="DZ817">
        <v>0.04759964999999999</v>
      </c>
      <c r="EA817">
        <v>23.73848214285715</v>
      </c>
      <c r="EB817">
        <v>24.00114285714286</v>
      </c>
      <c r="EC817">
        <v>999.9000000000002</v>
      </c>
      <c r="ED817">
        <v>0</v>
      </c>
      <c r="EE817">
        <v>0</v>
      </c>
      <c r="EF817">
        <v>10009.17178571428</v>
      </c>
      <c r="EG817">
        <v>0</v>
      </c>
      <c r="EH817">
        <v>1131.527142857143</v>
      </c>
      <c r="EI817">
        <v>-30.87216428571429</v>
      </c>
      <c r="EJ817">
        <v>485.1563928571429</v>
      </c>
      <c r="EK817">
        <v>515.4646071428572</v>
      </c>
      <c r="EL817">
        <v>2.060978928571429</v>
      </c>
      <c r="EM817">
        <v>508.0446071428572</v>
      </c>
      <c r="EN817">
        <v>14.39533571428571</v>
      </c>
      <c r="EO817">
        <v>1.4804225</v>
      </c>
      <c r="EP817">
        <v>1.295014285714286</v>
      </c>
      <c r="EQ817">
        <v>12.76744642857143</v>
      </c>
      <c r="ER817">
        <v>10.74108928571428</v>
      </c>
      <c r="ES817">
        <v>1199.991071428571</v>
      </c>
      <c r="ET817">
        <v>0.9670086428571428</v>
      </c>
      <c r="EU817">
        <v>0.03299129642857143</v>
      </c>
      <c r="EV817">
        <v>0</v>
      </c>
      <c r="EW817">
        <v>1855.055714285714</v>
      </c>
      <c r="EX817">
        <v>5.000560000000001</v>
      </c>
      <c r="EY817">
        <v>22082.69285714286</v>
      </c>
      <c r="EZ817">
        <v>10316.76071428571</v>
      </c>
      <c r="FA817">
        <v>37.5</v>
      </c>
      <c r="FB817">
        <v>39.625</v>
      </c>
      <c r="FC817">
        <v>38.187</v>
      </c>
      <c r="FD817">
        <v>38.75664285714286</v>
      </c>
      <c r="FE817">
        <v>38.5</v>
      </c>
      <c r="FF817">
        <v>1155.567857142857</v>
      </c>
      <c r="FG817">
        <v>39.4232142857143</v>
      </c>
      <c r="FH817">
        <v>0</v>
      </c>
      <c r="FI817">
        <v>1761341107.4</v>
      </c>
      <c r="FJ817">
        <v>0</v>
      </c>
      <c r="FK817">
        <v>1855.06423076923</v>
      </c>
      <c r="FL817">
        <v>-7.959316234032308</v>
      </c>
      <c r="FM817">
        <v>-91.52136762244679</v>
      </c>
      <c r="FN817">
        <v>22082.9076923077</v>
      </c>
      <c r="FO817">
        <v>15</v>
      </c>
      <c r="FP817">
        <v>0</v>
      </c>
      <c r="FQ817" t="s">
        <v>439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-30.20876097560975</v>
      </c>
      <c r="GD817">
        <v>-13.04791777003484</v>
      </c>
      <c r="GE817">
        <v>1.321798166925213</v>
      </c>
      <c r="GF817">
        <v>0</v>
      </c>
      <c r="GG817">
        <v>1855.346470588235</v>
      </c>
      <c r="GH817">
        <v>-7.54591290002501</v>
      </c>
      <c r="GI817">
        <v>0.7770225311024245</v>
      </c>
      <c r="GJ817">
        <v>0</v>
      </c>
      <c r="GK817">
        <v>2.046002682926829</v>
      </c>
      <c r="GL817">
        <v>0.3253342160278753</v>
      </c>
      <c r="GM817">
        <v>0.03223628988399303</v>
      </c>
      <c r="GN817">
        <v>0</v>
      </c>
      <c r="GO817">
        <v>0</v>
      </c>
      <c r="GP817">
        <v>3</v>
      </c>
      <c r="GQ817" t="s">
        <v>497</v>
      </c>
      <c r="GR817">
        <v>3.12967</v>
      </c>
      <c r="GS817">
        <v>2.72537</v>
      </c>
      <c r="GT817">
        <v>0.09731620000000001</v>
      </c>
      <c r="GU817">
        <v>0.102396</v>
      </c>
      <c r="GV817">
        <v>0.08153000000000001</v>
      </c>
      <c r="GW817">
        <v>0.0743412</v>
      </c>
      <c r="GX817">
        <v>27126</v>
      </c>
      <c r="GY817">
        <v>26183.1</v>
      </c>
      <c r="GZ817">
        <v>30591.1</v>
      </c>
      <c r="HA817">
        <v>29423.3</v>
      </c>
      <c r="HB817">
        <v>38766.3</v>
      </c>
      <c r="HC817">
        <v>35839.5</v>
      </c>
      <c r="HD817">
        <v>46775.2</v>
      </c>
      <c r="HE817">
        <v>43717</v>
      </c>
      <c r="HF817">
        <v>1.83175</v>
      </c>
      <c r="HG817">
        <v>1.816</v>
      </c>
      <c r="HH817">
        <v>0.0367649</v>
      </c>
      <c r="HI817">
        <v>0</v>
      </c>
      <c r="HJ817">
        <v>23.3976</v>
      </c>
      <c r="HK817">
        <v>999.9</v>
      </c>
      <c r="HL817">
        <v>32.1</v>
      </c>
      <c r="HM817">
        <v>32.9</v>
      </c>
      <c r="HN817">
        <v>17.9276</v>
      </c>
      <c r="HO817">
        <v>63.2912</v>
      </c>
      <c r="HP817">
        <v>19.3349</v>
      </c>
      <c r="HQ817">
        <v>1</v>
      </c>
      <c r="HR817">
        <v>0.122599</v>
      </c>
      <c r="HS817">
        <v>3.08934</v>
      </c>
      <c r="HT817">
        <v>20.1796</v>
      </c>
      <c r="HU817">
        <v>5.22717</v>
      </c>
      <c r="HV817">
        <v>11.974</v>
      </c>
      <c r="HW817">
        <v>4.97075</v>
      </c>
      <c r="HX817">
        <v>3.28973</v>
      </c>
      <c r="HY817">
        <v>9999</v>
      </c>
      <c r="HZ817">
        <v>9999</v>
      </c>
      <c r="IA817">
        <v>9999</v>
      </c>
      <c r="IB817">
        <v>999.9</v>
      </c>
      <c r="IC817">
        <v>4.97297</v>
      </c>
      <c r="ID817">
        <v>1.87744</v>
      </c>
      <c r="IE817">
        <v>1.87548</v>
      </c>
      <c r="IF817">
        <v>1.87836</v>
      </c>
      <c r="IG817">
        <v>1.875</v>
      </c>
      <c r="IH817">
        <v>1.87854</v>
      </c>
      <c r="II817">
        <v>1.87571</v>
      </c>
      <c r="IJ817">
        <v>1.87685</v>
      </c>
      <c r="IK817">
        <v>0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0.704</v>
      </c>
      <c r="IY817">
        <v>0.1352</v>
      </c>
      <c r="IZ817">
        <v>-0.1194416370607354</v>
      </c>
      <c r="JA817">
        <v>0.002211305909277446</v>
      </c>
      <c r="JB817">
        <v>-1.416678044876584E-06</v>
      </c>
      <c r="JC817">
        <v>5.589822708492042E-10</v>
      </c>
      <c r="JD817">
        <v>-0.0366444106193515</v>
      </c>
      <c r="JE817">
        <v>-0.003883289402147765</v>
      </c>
      <c r="JF817">
        <v>0.001294046794190009</v>
      </c>
      <c r="JG817">
        <v>-2.515066912705432E-05</v>
      </c>
      <c r="JH817">
        <v>14</v>
      </c>
      <c r="JI817">
        <v>2052</v>
      </c>
      <c r="JJ817">
        <v>1</v>
      </c>
      <c r="JK817">
        <v>21</v>
      </c>
      <c r="JL817">
        <v>29355684.5</v>
      </c>
      <c r="JM817">
        <v>29355684.5</v>
      </c>
      <c r="JN817">
        <v>1.3623</v>
      </c>
      <c r="JO817">
        <v>2.55249</v>
      </c>
      <c r="JP817">
        <v>1.39893</v>
      </c>
      <c r="JQ817">
        <v>2.32544</v>
      </c>
      <c r="JR817">
        <v>1.44897</v>
      </c>
      <c r="JS817">
        <v>2.53174</v>
      </c>
      <c r="JT817">
        <v>38.3301</v>
      </c>
      <c r="JU817">
        <v>23.8686</v>
      </c>
      <c r="JV817">
        <v>18</v>
      </c>
      <c r="JW817">
        <v>480.331</v>
      </c>
      <c r="JX817">
        <v>440.433</v>
      </c>
      <c r="JY817">
        <v>19.9388</v>
      </c>
      <c r="JZ817">
        <v>28.7082</v>
      </c>
      <c r="KA817">
        <v>30.0008</v>
      </c>
      <c r="KB817">
        <v>28.4226</v>
      </c>
      <c r="KC817">
        <v>28.4988</v>
      </c>
      <c r="KD817">
        <v>27.3521</v>
      </c>
      <c r="KE817">
        <v>22.5785</v>
      </c>
      <c r="KF817">
        <v>19.8443</v>
      </c>
      <c r="KG817">
        <v>19.8914</v>
      </c>
      <c r="KH817">
        <v>554.102</v>
      </c>
      <c r="KI817">
        <v>14.2705</v>
      </c>
      <c r="KJ817">
        <v>101.104</v>
      </c>
      <c r="KK817">
        <v>100.561</v>
      </c>
    </row>
    <row r="818" spans="1:297">
      <c r="A818">
        <v>802</v>
      </c>
      <c r="B818">
        <v>1761341076.5</v>
      </c>
      <c r="C818">
        <v>13035.90000009537</v>
      </c>
      <c r="D818" t="s">
        <v>2055</v>
      </c>
      <c r="E818" t="s">
        <v>2056</v>
      </c>
      <c r="F818">
        <v>5</v>
      </c>
      <c r="G818" t="s">
        <v>1990</v>
      </c>
      <c r="H818" t="s">
        <v>436</v>
      </c>
      <c r="I818">
        <v>1761341069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548.8214072162754</v>
      </c>
      <c r="AK818">
        <v>525.9474242424241</v>
      </c>
      <c r="AL818">
        <v>3.365573954153638</v>
      </c>
      <c r="AM818">
        <v>65.4807170905038</v>
      </c>
      <c r="AN818">
        <f>(AP818 - AO818 + DY818*1E3/(8.314*(EA818+273.15)) * AR818/DX818 * AQ818) * DX818/(100*DL818) * 1000/(1000 - AP818)</f>
        <v>0</v>
      </c>
      <c r="AO818">
        <v>14.32114035866852</v>
      </c>
      <c r="AP818">
        <v>16.43032787878787</v>
      </c>
      <c r="AQ818">
        <v>-9.686953278420011E-06</v>
      </c>
      <c r="AR818">
        <v>115.9446669307989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1761341069</v>
      </c>
      <c r="DR818">
        <v>494.2674074074074</v>
      </c>
      <c r="DS818">
        <v>525.8452962962963</v>
      </c>
      <c r="DT818">
        <v>16.44814074074074</v>
      </c>
      <c r="DU818">
        <v>14.3585</v>
      </c>
      <c r="DV818">
        <v>493.5734444444445</v>
      </c>
      <c r="DW818">
        <v>16.31295555555555</v>
      </c>
      <c r="DX818">
        <v>500.0152222222222</v>
      </c>
      <c r="DY818">
        <v>89.95779629629629</v>
      </c>
      <c r="DZ818">
        <v>0.04756558148148148</v>
      </c>
      <c r="EA818">
        <v>23.74075185185186</v>
      </c>
      <c r="EB818">
        <v>24.00265925925926</v>
      </c>
      <c r="EC818">
        <v>999.9000000000001</v>
      </c>
      <c r="ED818">
        <v>0</v>
      </c>
      <c r="EE818">
        <v>0</v>
      </c>
      <c r="EF818">
        <v>9999.765185185184</v>
      </c>
      <c r="EG818">
        <v>0</v>
      </c>
      <c r="EH818">
        <v>1131.524074074074</v>
      </c>
      <c r="EI818">
        <v>-31.57790740740741</v>
      </c>
      <c r="EJ818">
        <v>502.5330740740741</v>
      </c>
      <c r="EK818">
        <v>533.5052962962963</v>
      </c>
      <c r="EL818">
        <v>2.089640370370371</v>
      </c>
      <c r="EM818">
        <v>525.8452962962963</v>
      </c>
      <c r="EN818">
        <v>14.3585</v>
      </c>
      <c r="EO818">
        <v>1.479639629629629</v>
      </c>
      <c r="EP818">
        <v>1.291659259259259</v>
      </c>
      <c r="EQ818">
        <v>12.75937037037037</v>
      </c>
      <c r="ER818">
        <v>10.70211851851852</v>
      </c>
      <c r="ES818">
        <v>1200.015925925926</v>
      </c>
      <c r="ET818">
        <v>0.9670092592592593</v>
      </c>
      <c r="EU818">
        <v>0.03299065925925926</v>
      </c>
      <c r="EV818">
        <v>0</v>
      </c>
      <c r="EW818">
        <v>1854.286296296296</v>
      </c>
      <c r="EX818">
        <v>5.000560000000001</v>
      </c>
      <c r="EY818">
        <v>22074.92962962963</v>
      </c>
      <c r="EZ818">
        <v>10316.97777777778</v>
      </c>
      <c r="FA818">
        <v>37.5</v>
      </c>
      <c r="FB818">
        <v>39.625</v>
      </c>
      <c r="FC818">
        <v>38.187</v>
      </c>
      <c r="FD818">
        <v>38.75918518518519</v>
      </c>
      <c r="FE818">
        <v>38.5</v>
      </c>
      <c r="FF818">
        <v>1155.592592592593</v>
      </c>
      <c r="FG818">
        <v>39.42333333333334</v>
      </c>
      <c r="FH818">
        <v>0</v>
      </c>
      <c r="FI818">
        <v>1761341112.8</v>
      </c>
      <c r="FJ818">
        <v>0</v>
      </c>
      <c r="FK818">
        <v>1854.208</v>
      </c>
      <c r="FL818">
        <v>-9.252307702184906</v>
      </c>
      <c r="FM818">
        <v>-98.49230802391841</v>
      </c>
      <c r="FN818">
        <v>22073.976</v>
      </c>
      <c r="FO818">
        <v>15</v>
      </c>
      <c r="FP818">
        <v>0</v>
      </c>
      <c r="FQ818" t="s">
        <v>439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-31.0976125</v>
      </c>
      <c r="GD818">
        <v>-8.412347842401404</v>
      </c>
      <c r="GE818">
        <v>0.8304390149756633</v>
      </c>
      <c r="GF818">
        <v>0</v>
      </c>
      <c r="GG818">
        <v>1854.765</v>
      </c>
      <c r="GH818">
        <v>-8.139801373091311</v>
      </c>
      <c r="GI818">
        <v>0.8395806025839876</v>
      </c>
      <c r="GJ818">
        <v>0</v>
      </c>
      <c r="GK818">
        <v>2.07255975</v>
      </c>
      <c r="GL818">
        <v>0.3249078799249502</v>
      </c>
      <c r="GM818">
        <v>0.03150931691480321</v>
      </c>
      <c r="GN818">
        <v>0</v>
      </c>
      <c r="GO818">
        <v>0</v>
      </c>
      <c r="GP818">
        <v>3</v>
      </c>
      <c r="GQ818" t="s">
        <v>497</v>
      </c>
      <c r="GR818">
        <v>3.12944</v>
      </c>
      <c r="GS818">
        <v>2.72587</v>
      </c>
      <c r="GT818">
        <v>0.0996295</v>
      </c>
      <c r="GU818">
        <v>0.104691</v>
      </c>
      <c r="GV818">
        <v>0.08147169999999999</v>
      </c>
      <c r="GW818">
        <v>0.0742486</v>
      </c>
      <c r="GX818">
        <v>27056.7</v>
      </c>
      <c r="GY818">
        <v>26115.6</v>
      </c>
      <c r="GZ818">
        <v>30591.4</v>
      </c>
      <c r="HA818">
        <v>29422.8</v>
      </c>
      <c r="HB818">
        <v>38769.6</v>
      </c>
      <c r="HC818">
        <v>35842.5</v>
      </c>
      <c r="HD818">
        <v>46775.9</v>
      </c>
      <c r="HE818">
        <v>43716.2</v>
      </c>
      <c r="HF818">
        <v>1.83107</v>
      </c>
      <c r="HG818">
        <v>1.81642</v>
      </c>
      <c r="HH818">
        <v>0.0365302</v>
      </c>
      <c r="HI818">
        <v>0</v>
      </c>
      <c r="HJ818">
        <v>23.3996</v>
      </c>
      <c r="HK818">
        <v>999.9</v>
      </c>
      <c r="HL818">
        <v>32.1</v>
      </c>
      <c r="HM818">
        <v>32.9</v>
      </c>
      <c r="HN818">
        <v>17.9278</v>
      </c>
      <c r="HO818">
        <v>63.3912</v>
      </c>
      <c r="HP818">
        <v>19.2468</v>
      </c>
      <c r="HQ818">
        <v>1</v>
      </c>
      <c r="HR818">
        <v>0.122729</v>
      </c>
      <c r="HS818">
        <v>3.00219</v>
      </c>
      <c r="HT818">
        <v>20.181</v>
      </c>
      <c r="HU818">
        <v>5.22687</v>
      </c>
      <c r="HV818">
        <v>11.974</v>
      </c>
      <c r="HW818">
        <v>4.9704</v>
      </c>
      <c r="HX818">
        <v>3.28955</v>
      </c>
      <c r="HY818">
        <v>9999</v>
      </c>
      <c r="HZ818">
        <v>9999</v>
      </c>
      <c r="IA818">
        <v>9999</v>
      </c>
      <c r="IB818">
        <v>999.9</v>
      </c>
      <c r="IC818">
        <v>4.97295</v>
      </c>
      <c r="ID818">
        <v>1.87744</v>
      </c>
      <c r="IE818">
        <v>1.87546</v>
      </c>
      <c r="IF818">
        <v>1.87836</v>
      </c>
      <c r="IG818">
        <v>1.875</v>
      </c>
      <c r="IH818">
        <v>1.87851</v>
      </c>
      <c r="II818">
        <v>1.8757</v>
      </c>
      <c r="IJ818">
        <v>1.87683</v>
      </c>
      <c r="IK818">
        <v>0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0.724</v>
      </c>
      <c r="IY818">
        <v>0.1349</v>
      </c>
      <c r="IZ818">
        <v>-0.1194416370607354</v>
      </c>
      <c r="JA818">
        <v>0.002211305909277446</v>
      </c>
      <c r="JB818">
        <v>-1.416678044876584E-06</v>
      </c>
      <c r="JC818">
        <v>5.589822708492042E-10</v>
      </c>
      <c r="JD818">
        <v>-0.0366444106193515</v>
      </c>
      <c r="JE818">
        <v>-0.003883289402147765</v>
      </c>
      <c r="JF818">
        <v>0.001294046794190009</v>
      </c>
      <c r="JG818">
        <v>-2.515066912705432E-05</v>
      </c>
      <c r="JH818">
        <v>14</v>
      </c>
      <c r="JI818">
        <v>2052</v>
      </c>
      <c r="JJ818">
        <v>1</v>
      </c>
      <c r="JK818">
        <v>21</v>
      </c>
      <c r="JL818">
        <v>29355684.6</v>
      </c>
      <c r="JM818">
        <v>29355684.6</v>
      </c>
      <c r="JN818">
        <v>1.39771</v>
      </c>
      <c r="JO818">
        <v>2.54883</v>
      </c>
      <c r="JP818">
        <v>1.39893</v>
      </c>
      <c r="JQ818">
        <v>2.32544</v>
      </c>
      <c r="JR818">
        <v>1.44897</v>
      </c>
      <c r="JS818">
        <v>2.61108</v>
      </c>
      <c r="JT818">
        <v>38.3545</v>
      </c>
      <c r="JU818">
        <v>23.8774</v>
      </c>
      <c r="JV818">
        <v>18</v>
      </c>
      <c r="JW818">
        <v>479.973</v>
      </c>
      <c r="JX818">
        <v>440.715</v>
      </c>
      <c r="JY818">
        <v>19.8912</v>
      </c>
      <c r="JZ818">
        <v>28.71</v>
      </c>
      <c r="KA818">
        <v>30.0002</v>
      </c>
      <c r="KB818">
        <v>28.4244</v>
      </c>
      <c r="KC818">
        <v>28.5012</v>
      </c>
      <c r="KD818">
        <v>28.0563</v>
      </c>
      <c r="KE818">
        <v>22.5785</v>
      </c>
      <c r="KF818">
        <v>19.4728</v>
      </c>
      <c r="KG818">
        <v>19.8888</v>
      </c>
      <c r="KH818">
        <v>574.138</v>
      </c>
      <c r="KI818">
        <v>14.2685</v>
      </c>
      <c r="KJ818">
        <v>101.105</v>
      </c>
      <c r="KK818">
        <v>100.559</v>
      </c>
    </row>
    <row r="819" spans="1:297">
      <c r="A819">
        <v>803</v>
      </c>
      <c r="B819">
        <v>1761341081.5</v>
      </c>
      <c r="C819">
        <v>13040.90000009537</v>
      </c>
      <c r="D819" t="s">
        <v>2057</v>
      </c>
      <c r="E819" t="s">
        <v>2058</v>
      </c>
      <c r="F819">
        <v>5</v>
      </c>
      <c r="G819" t="s">
        <v>1990</v>
      </c>
      <c r="H819" t="s">
        <v>436</v>
      </c>
      <c r="I819">
        <v>1761341073.714286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565.8715186565058</v>
      </c>
      <c r="AK819">
        <v>542.8442181818181</v>
      </c>
      <c r="AL819">
        <v>3.371482182421551</v>
      </c>
      <c r="AM819">
        <v>65.4807170905038</v>
      </c>
      <c r="AN819">
        <f>(AP819 - AO819 + DY819*1E3/(8.314*(EA819+273.15)) * AR819/DX819 * AQ819) * DX819/(100*DL819) * 1000/(1000 - AP819)</f>
        <v>0</v>
      </c>
      <c r="AO819">
        <v>14.31358919111486</v>
      </c>
      <c r="AP819">
        <v>16.42008242424242</v>
      </c>
      <c r="AQ819">
        <v>-6.9957832303732E-06</v>
      </c>
      <c r="AR819">
        <v>115.9446669307989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1761341073.714286</v>
      </c>
      <c r="DR819">
        <v>509.7833571428572</v>
      </c>
      <c r="DS819">
        <v>541.7365357142857</v>
      </c>
      <c r="DT819">
        <v>16.43744285714286</v>
      </c>
      <c r="DU819">
        <v>14.33283214285714</v>
      </c>
      <c r="DV819">
        <v>509.0705357142857</v>
      </c>
      <c r="DW819">
        <v>16.30244642857143</v>
      </c>
      <c r="DX819">
        <v>500.0103928571429</v>
      </c>
      <c r="DY819">
        <v>89.95758214285715</v>
      </c>
      <c r="DZ819">
        <v>0.04771832500000001</v>
      </c>
      <c r="EA819">
        <v>23.74150357142857</v>
      </c>
      <c r="EB819">
        <v>24.00314285714285</v>
      </c>
      <c r="EC819">
        <v>999.9000000000002</v>
      </c>
      <c r="ED819">
        <v>0</v>
      </c>
      <c r="EE819">
        <v>0</v>
      </c>
      <c r="EF819">
        <v>10004.03714285714</v>
      </c>
      <c r="EG819">
        <v>0</v>
      </c>
      <c r="EH819">
        <v>1131.528571428571</v>
      </c>
      <c r="EI819">
        <v>-31.95318214285714</v>
      </c>
      <c r="EJ819">
        <v>518.3028214285715</v>
      </c>
      <c r="EK819">
        <v>549.61375</v>
      </c>
      <c r="EL819">
        <v>2.1046075</v>
      </c>
      <c r="EM819">
        <v>541.7365357142857</v>
      </c>
      <c r="EN819">
        <v>14.33283214285714</v>
      </c>
      <c r="EO819">
        <v>1.478673571428571</v>
      </c>
      <c r="EP819">
        <v>1.289348214285714</v>
      </c>
      <c r="EQ819">
        <v>12.74939642857143</v>
      </c>
      <c r="ER819">
        <v>10.675225</v>
      </c>
      <c r="ES819">
        <v>1200.0175</v>
      </c>
      <c r="ET819">
        <v>0.9670095</v>
      </c>
      <c r="EU819">
        <v>0.03299041785714285</v>
      </c>
      <c r="EV819">
        <v>0</v>
      </c>
      <c r="EW819">
        <v>1853.659642857143</v>
      </c>
      <c r="EX819">
        <v>5.000560000000001</v>
      </c>
      <c r="EY819">
        <v>22067.58214285714</v>
      </c>
      <c r="EZ819">
        <v>10317</v>
      </c>
      <c r="FA819">
        <v>37.5</v>
      </c>
      <c r="FB819">
        <v>39.625</v>
      </c>
      <c r="FC819">
        <v>38.187</v>
      </c>
      <c r="FD819">
        <v>38.7655</v>
      </c>
      <c r="FE819">
        <v>38.5</v>
      </c>
      <c r="FF819">
        <v>1155.594285714286</v>
      </c>
      <c r="FG819">
        <v>39.42321428571429</v>
      </c>
      <c r="FH819">
        <v>0</v>
      </c>
      <c r="FI819">
        <v>1761341117.6</v>
      </c>
      <c r="FJ819">
        <v>0</v>
      </c>
      <c r="FK819">
        <v>1853.548</v>
      </c>
      <c r="FL819">
        <v>-8.386153847701729</v>
      </c>
      <c r="FM819">
        <v>-99.76153869370475</v>
      </c>
      <c r="FN819">
        <v>22066.372</v>
      </c>
      <c r="FO819">
        <v>15</v>
      </c>
      <c r="FP819">
        <v>0</v>
      </c>
      <c r="FQ819" t="s">
        <v>439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-31.6851268292683</v>
      </c>
      <c r="GD819">
        <v>-5.037445296167317</v>
      </c>
      <c r="GE819">
        <v>0.5202788952017807</v>
      </c>
      <c r="GF819">
        <v>0</v>
      </c>
      <c r="GG819">
        <v>1854.041176470588</v>
      </c>
      <c r="GH819">
        <v>-8.535370509636641</v>
      </c>
      <c r="GI819">
        <v>0.8720421087575614</v>
      </c>
      <c r="GJ819">
        <v>0</v>
      </c>
      <c r="GK819">
        <v>2.093795121951219</v>
      </c>
      <c r="GL819">
        <v>0.2163614634146287</v>
      </c>
      <c r="GM819">
        <v>0.02294901391387602</v>
      </c>
      <c r="GN819">
        <v>0</v>
      </c>
      <c r="GO819">
        <v>0</v>
      </c>
      <c r="GP819">
        <v>3</v>
      </c>
      <c r="GQ819" t="s">
        <v>497</v>
      </c>
      <c r="GR819">
        <v>3.12971</v>
      </c>
      <c r="GS819">
        <v>2.72554</v>
      </c>
      <c r="GT819">
        <v>0.10192</v>
      </c>
      <c r="GU819">
        <v>0.106951</v>
      </c>
      <c r="GV819">
        <v>0.081444</v>
      </c>
      <c r="GW819">
        <v>0.074189</v>
      </c>
      <c r="GX819">
        <v>26987.5</v>
      </c>
      <c r="GY819">
        <v>26049.6</v>
      </c>
      <c r="GZ819">
        <v>30591</v>
      </c>
      <c r="HA819">
        <v>29422.7</v>
      </c>
      <c r="HB819">
        <v>38770.3</v>
      </c>
      <c r="HC819">
        <v>35844.9</v>
      </c>
      <c r="HD819">
        <v>46775.2</v>
      </c>
      <c r="HE819">
        <v>43716</v>
      </c>
      <c r="HF819">
        <v>1.8315</v>
      </c>
      <c r="HG819">
        <v>1.81578</v>
      </c>
      <c r="HH819">
        <v>0.0367723</v>
      </c>
      <c r="HI819">
        <v>0</v>
      </c>
      <c r="HJ819">
        <v>23.4011</v>
      </c>
      <c r="HK819">
        <v>999.9</v>
      </c>
      <c r="HL819">
        <v>32.1</v>
      </c>
      <c r="HM819">
        <v>32.9</v>
      </c>
      <c r="HN819">
        <v>17.9247</v>
      </c>
      <c r="HO819">
        <v>63.1312</v>
      </c>
      <c r="HP819">
        <v>19.1106</v>
      </c>
      <c r="HQ819">
        <v>1</v>
      </c>
      <c r="HR819">
        <v>0.122693</v>
      </c>
      <c r="HS819">
        <v>2.94426</v>
      </c>
      <c r="HT819">
        <v>20.1821</v>
      </c>
      <c r="HU819">
        <v>5.22732</v>
      </c>
      <c r="HV819">
        <v>11.974</v>
      </c>
      <c r="HW819">
        <v>4.97045</v>
      </c>
      <c r="HX819">
        <v>3.28965</v>
      </c>
      <c r="HY819">
        <v>9999</v>
      </c>
      <c r="HZ819">
        <v>9999</v>
      </c>
      <c r="IA819">
        <v>9999</v>
      </c>
      <c r="IB819">
        <v>999.9</v>
      </c>
      <c r="IC819">
        <v>4.97295</v>
      </c>
      <c r="ID819">
        <v>1.87744</v>
      </c>
      <c r="IE819">
        <v>1.87546</v>
      </c>
      <c r="IF819">
        <v>1.87834</v>
      </c>
      <c r="IG819">
        <v>1.875</v>
      </c>
      <c r="IH819">
        <v>1.87851</v>
      </c>
      <c r="II819">
        <v>1.87565</v>
      </c>
      <c r="IJ819">
        <v>1.87684</v>
      </c>
      <c r="IK819">
        <v>0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0.743</v>
      </c>
      <c r="IY819">
        <v>0.1346</v>
      </c>
      <c r="IZ819">
        <v>-0.1194416370607354</v>
      </c>
      <c r="JA819">
        <v>0.002211305909277446</v>
      </c>
      <c r="JB819">
        <v>-1.416678044876584E-06</v>
      </c>
      <c r="JC819">
        <v>5.589822708492042E-10</v>
      </c>
      <c r="JD819">
        <v>-0.0366444106193515</v>
      </c>
      <c r="JE819">
        <v>-0.003883289402147765</v>
      </c>
      <c r="JF819">
        <v>0.001294046794190009</v>
      </c>
      <c r="JG819">
        <v>-2.515066912705432E-05</v>
      </c>
      <c r="JH819">
        <v>14</v>
      </c>
      <c r="JI819">
        <v>2052</v>
      </c>
      <c r="JJ819">
        <v>1</v>
      </c>
      <c r="JK819">
        <v>21</v>
      </c>
      <c r="JL819">
        <v>29355684.7</v>
      </c>
      <c r="JM819">
        <v>29355684.7</v>
      </c>
      <c r="JN819">
        <v>1.43066</v>
      </c>
      <c r="JO819">
        <v>2.55249</v>
      </c>
      <c r="JP819">
        <v>1.39893</v>
      </c>
      <c r="JQ819">
        <v>2.32544</v>
      </c>
      <c r="JR819">
        <v>1.44897</v>
      </c>
      <c r="JS819">
        <v>2.61841</v>
      </c>
      <c r="JT819">
        <v>38.3301</v>
      </c>
      <c r="JU819">
        <v>23.8686</v>
      </c>
      <c r="JV819">
        <v>18</v>
      </c>
      <c r="JW819">
        <v>480.21</v>
      </c>
      <c r="JX819">
        <v>440.312</v>
      </c>
      <c r="JY819">
        <v>19.8823</v>
      </c>
      <c r="JZ819">
        <v>28.7124</v>
      </c>
      <c r="KA819">
        <v>30.0001</v>
      </c>
      <c r="KB819">
        <v>28.425</v>
      </c>
      <c r="KC819">
        <v>28.5012</v>
      </c>
      <c r="KD819">
        <v>28.6826</v>
      </c>
      <c r="KE819">
        <v>22.5785</v>
      </c>
      <c r="KF819">
        <v>19.4728</v>
      </c>
      <c r="KG819">
        <v>19.8893</v>
      </c>
      <c r="KH819">
        <v>587.502</v>
      </c>
      <c r="KI819">
        <v>14.267</v>
      </c>
      <c r="KJ819">
        <v>101.103</v>
      </c>
      <c r="KK819">
        <v>100.558</v>
      </c>
    </row>
    <row r="820" spans="1:297">
      <c r="A820">
        <v>804</v>
      </c>
      <c r="B820">
        <v>1761341086.5</v>
      </c>
      <c r="C820">
        <v>13045.90000009537</v>
      </c>
      <c r="D820" t="s">
        <v>2059</v>
      </c>
      <c r="E820" t="s">
        <v>2060</v>
      </c>
      <c r="F820">
        <v>5</v>
      </c>
      <c r="G820" t="s">
        <v>1990</v>
      </c>
      <c r="H820" t="s">
        <v>436</v>
      </c>
      <c r="I820">
        <v>1761341079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582.8803410922081</v>
      </c>
      <c r="AK820">
        <v>559.6651454545454</v>
      </c>
      <c r="AL820">
        <v>3.365303715371565</v>
      </c>
      <c r="AM820">
        <v>65.4807170905038</v>
      </c>
      <c r="AN820">
        <f>(AP820 - AO820 + DY820*1E3/(8.314*(EA820+273.15)) * AR820/DX820 * AQ820) * DX820/(100*DL820) * 1000/(1000 - AP820)</f>
        <v>0</v>
      </c>
      <c r="AO820">
        <v>14.28731600914776</v>
      </c>
      <c r="AP820">
        <v>16.4114109090909</v>
      </c>
      <c r="AQ820">
        <v>-4.694773931104389E-06</v>
      </c>
      <c r="AR820">
        <v>115.9446669307989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1761341079</v>
      </c>
      <c r="DR820">
        <v>527.2805555555556</v>
      </c>
      <c r="DS820">
        <v>559.4924074074073</v>
      </c>
      <c r="DT820">
        <v>16.42541851851852</v>
      </c>
      <c r="DU820">
        <v>14.30564074074074</v>
      </c>
      <c r="DV820">
        <v>526.5468148148148</v>
      </c>
      <c r="DW820">
        <v>16.29064444444444</v>
      </c>
      <c r="DX820">
        <v>500.0348518518519</v>
      </c>
      <c r="DY820">
        <v>89.95943333333332</v>
      </c>
      <c r="DZ820">
        <v>0.04772973333333333</v>
      </c>
      <c r="EA820">
        <v>23.74085185185185</v>
      </c>
      <c r="EB820">
        <v>24.00004814814815</v>
      </c>
      <c r="EC820">
        <v>999.9000000000001</v>
      </c>
      <c r="ED820">
        <v>0</v>
      </c>
      <c r="EE820">
        <v>0</v>
      </c>
      <c r="EF820">
        <v>9999.051111111112</v>
      </c>
      <c r="EG820">
        <v>0</v>
      </c>
      <c r="EH820">
        <v>1131.530740740741</v>
      </c>
      <c r="EI820">
        <v>-32.21179259259259</v>
      </c>
      <c r="EJ820">
        <v>536.0857777777778</v>
      </c>
      <c r="EK820">
        <v>567.6122222222222</v>
      </c>
      <c r="EL820">
        <v>2.119775185185186</v>
      </c>
      <c r="EM820">
        <v>559.4924074074073</v>
      </c>
      <c r="EN820">
        <v>14.30564074074074</v>
      </c>
      <c r="EO820">
        <v>1.477621851851852</v>
      </c>
      <c r="EP820">
        <v>1.286928888888889</v>
      </c>
      <c r="EQ820">
        <v>12.73853703703704</v>
      </c>
      <c r="ER820">
        <v>10.64704074074074</v>
      </c>
      <c r="ES820">
        <v>1200.027777777778</v>
      </c>
      <c r="ET820">
        <v>0.9670117777777778</v>
      </c>
      <c r="EU820">
        <v>0.0329881074074074</v>
      </c>
      <c r="EV820">
        <v>0</v>
      </c>
      <c r="EW820">
        <v>1852.868888888889</v>
      </c>
      <c r="EX820">
        <v>5.000560000000001</v>
      </c>
      <c r="EY820">
        <v>22059.32222222222</v>
      </c>
      <c r="EZ820">
        <v>10317.0962962963</v>
      </c>
      <c r="FA820">
        <v>37.50459259259259</v>
      </c>
      <c r="FB820">
        <v>39.625</v>
      </c>
      <c r="FC820">
        <v>38.187</v>
      </c>
      <c r="FD820">
        <v>38.77525925925926</v>
      </c>
      <c r="FE820">
        <v>38.5</v>
      </c>
      <c r="FF820">
        <v>1155.606666666667</v>
      </c>
      <c r="FG820">
        <v>39.42111111111112</v>
      </c>
      <c r="FH820">
        <v>0</v>
      </c>
      <c r="FI820">
        <v>1761341122.4</v>
      </c>
      <c r="FJ820">
        <v>0</v>
      </c>
      <c r="FK820">
        <v>1852.8372</v>
      </c>
      <c r="FL820">
        <v>-8.254615367932184</v>
      </c>
      <c r="FM820">
        <v>-101.7692304434191</v>
      </c>
      <c r="FN820">
        <v>22058.536</v>
      </c>
      <c r="FO820">
        <v>15</v>
      </c>
      <c r="FP820">
        <v>0</v>
      </c>
      <c r="FQ820" t="s">
        <v>439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-31.98986341463414</v>
      </c>
      <c r="GD820">
        <v>-3.342639721254427</v>
      </c>
      <c r="GE820">
        <v>0.3451919344195927</v>
      </c>
      <c r="GF820">
        <v>0</v>
      </c>
      <c r="GG820">
        <v>1853.431764705882</v>
      </c>
      <c r="GH820">
        <v>-8.841558440289559</v>
      </c>
      <c r="GI820">
        <v>0.9005242609928045</v>
      </c>
      <c r="GJ820">
        <v>0</v>
      </c>
      <c r="GK820">
        <v>2.107270731707317</v>
      </c>
      <c r="GL820">
        <v>0.1656020905923388</v>
      </c>
      <c r="GM820">
        <v>0.01808715477230421</v>
      </c>
      <c r="GN820">
        <v>0</v>
      </c>
      <c r="GO820">
        <v>0</v>
      </c>
      <c r="GP820">
        <v>3</v>
      </c>
      <c r="GQ820" t="s">
        <v>497</v>
      </c>
      <c r="GR820">
        <v>3.12952</v>
      </c>
      <c r="GS820">
        <v>2.72505</v>
      </c>
      <c r="GT820">
        <v>0.10417</v>
      </c>
      <c r="GU820">
        <v>0.109169</v>
      </c>
      <c r="GV820">
        <v>0.0814131</v>
      </c>
      <c r="GW820">
        <v>0.0741373</v>
      </c>
      <c r="GX820">
        <v>26920.2</v>
      </c>
      <c r="GY820">
        <v>25985.4</v>
      </c>
      <c r="GZ820">
        <v>30591.4</v>
      </c>
      <c r="HA820">
        <v>29423.2</v>
      </c>
      <c r="HB820">
        <v>38771.9</v>
      </c>
      <c r="HC820">
        <v>35847.7</v>
      </c>
      <c r="HD820">
        <v>46775.4</v>
      </c>
      <c r="HE820">
        <v>43716.8</v>
      </c>
      <c r="HF820">
        <v>1.8313</v>
      </c>
      <c r="HG820">
        <v>1.81615</v>
      </c>
      <c r="HH820">
        <v>0.0359342</v>
      </c>
      <c r="HI820">
        <v>0</v>
      </c>
      <c r="HJ820">
        <v>23.4021</v>
      </c>
      <c r="HK820">
        <v>999.9</v>
      </c>
      <c r="HL820">
        <v>32.1</v>
      </c>
      <c r="HM820">
        <v>32.9</v>
      </c>
      <c r="HN820">
        <v>17.927</v>
      </c>
      <c r="HO820">
        <v>63.7112</v>
      </c>
      <c r="HP820">
        <v>19.1667</v>
      </c>
      <c r="HQ820">
        <v>1</v>
      </c>
      <c r="HR820">
        <v>0.12264</v>
      </c>
      <c r="HS820">
        <v>2.92457</v>
      </c>
      <c r="HT820">
        <v>20.1822</v>
      </c>
      <c r="HU820">
        <v>5.22702</v>
      </c>
      <c r="HV820">
        <v>11.974</v>
      </c>
      <c r="HW820">
        <v>4.97025</v>
      </c>
      <c r="HX820">
        <v>3.28973</v>
      </c>
      <c r="HY820">
        <v>9999</v>
      </c>
      <c r="HZ820">
        <v>9999</v>
      </c>
      <c r="IA820">
        <v>9999</v>
      </c>
      <c r="IB820">
        <v>999.9</v>
      </c>
      <c r="IC820">
        <v>4.97295</v>
      </c>
      <c r="ID820">
        <v>1.87742</v>
      </c>
      <c r="IE820">
        <v>1.87546</v>
      </c>
      <c r="IF820">
        <v>1.87835</v>
      </c>
      <c r="IG820">
        <v>1.875</v>
      </c>
      <c r="IH820">
        <v>1.87851</v>
      </c>
      <c r="II820">
        <v>1.87564</v>
      </c>
      <c r="IJ820">
        <v>1.87683</v>
      </c>
      <c r="IK820">
        <v>0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0.762</v>
      </c>
      <c r="IY820">
        <v>0.1346</v>
      </c>
      <c r="IZ820">
        <v>-0.1194416370607354</v>
      </c>
      <c r="JA820">
        <v>0.002211305909277446</v>
      </c>
      <c r="JB820">
        <v>-1.416678044876584E-06</v>
      </c>
      <c r="JC820">
        <v>5.589822708492042E-10</v>
      </c>
      <c r="JD820">
        <v>-0.0366444106193515</v>
      </c>
      <c r="JE820">
        <v>-0.003883289402147765</v>
      </c>
      <c r="JF820">
        <v>0.001294046794190009</v>
      </c>
      <c r="JG820">
        <v>-2.515066912705432E-05</v>
      </c>
      <c r="JH820">
        <v>14</v>
      </c>
      <c r="JI820">
        <v>2052</v>
      </c>
      <c r="JJ820">
        <v>1</v>
      </c>
      <c r="JK820">
        <v>21</v>
      </c>
      <c r="JL820">
        <v>29355684.8</v>
      </c>
      <c r="JM820">
        <v>29355684.8</v>
      </c>
      <c r="JN820">
        <v>1.46484</v>
      </c>
      <c r="JO820">
        <v>2.55737</v>
      </c>
      <c r="JP820">
        <v>1.39893</v>
      </c>
      <c r="JQ820">
        <v>2.32544</v>
      </c>
      <c r="JR820">
        <v>1.44897</v>
      </c>
      <c r="JS820">
        <v>2.59766</v>
      </c>
      <c r="JT820">
        <v>38.3301</v>
      </c>
      <c r="JU820">
        <v>23.8774</v>
      </c>
      <c r="JV820">
        <v>18</v>
      </c>
      <c r="JW820">
        <v>480.112</v>
      </c>
      <c r="JX820">
        <v>440.562</v>
      </c>
      <c r="JY820">
        <v>19.8813</v>
      </c>
      <c r="JZ820">
        <v>28.7149</v>
      </c>
      <c r="KA820">
        <v>30</v>
      </c>
      <c r="KB820">
        <v>28.4269</v>
      </c>
      <c r="KC820">
        <v>28.5037</v>
      </c>
      <c r="KD820">
        <v>29.3837</v>
      </c>
      <c r="KE820">
        <v>22.5785</v>
      </c>
      <c r="KF820">
        <v>19.4728</v>
      </c>
      <c r="KG820">
        <v>19.8855</v>
      </c>
      <c r="KH820">
        <v>607.542</v>
      </c>
      <c r="KI820">
        <v>14.2666</v>
      </c>
      <c r="KJ820">
        <v>101.104</v>
      </c>
      <c r="KK820">
        <v>100.56</v>
      </c>
    </row>
    <row r="821" spans="1:297">
      <c r="A821">
        <v>805</v>
      </c>
      <c r="B821">
        <v>1761341091.5</v>
      </c>
      <c r="C821">
        <v>13050.90000009537</v>
      </c>
      <c r="D821" t="s">
        <v>2061</v>
      </c>
      <c r="E821" t="s">
        <v>2062</v>
      </c>
      <c r="F821">
        <v>5</v>
      </c>
      <c r="G821" t="s">
        <v>1990</v>
      </c>
      <c r="H821" t="s">
        <v>436</v>
      </c>
      <c r="I821">
        <v>1761341083.714286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599.942253396005</v>
      </c>
      <c r="AK821">
        <v>576.6109333333333</v>
      </c>
      <c r="AL821">
        <v>3.397111802759945</v>
      </c>
      <c r="AM821">
        <v>65.4807170905038</v>
      </c>
      <c r="AN821">
        <f>(AP821 - AO821 + DY821*1E3/(8.314*(EA821+273.15)) * AR821/DX821 * AQ821) * DX821/(100*DL821) * 1000/(1000 - AP821)</f>
        <v>0</v>
      </c>
      <c r="AO821">
        <v>14.2829874531054</v>
      </c>
      <c r="AP821">
        <v>16.41080303030302</v>
      </c>
      <c r="AQ821">
        <v>-9.257364346086201E-08</v>
      </c>
      <c r="AR821">
        <v>115.9446669307989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1761341083.714286</v>
      </c>
      <c r="DR821">
        <v>542.9273571428571</v>
      </c>
      <c r="DS821">
        <v>575.3385357142857</v>
      </c>
      <c r="DT821">
        <v>16.41668571428572</v>
      </c>
      <c r="DU821">
        <v>14.29393571428571</v>
      </c>
      <c r="DV821">
        <v>542.1752857142857</v>
      </c>
      <c r="DW821">
        <v>16.28206785714286</v>
      </c>
      <c r="DX821">
        <v>499.9903214285713</v>
      </c>
      <c r="DY821">
        <v>89.96309642857143</v>
      </c>
      <c r="DZ821">
        <v>0.04778480714285715</v>
      </c>
      <c r="EA821">
        <v>23.73961428571429</v>
      </c>
      <c r="EB821">
        <v>23.99785</v>
      </c>
      <c r="EC821">
        <v>999.9000000000002</v>
      </c>
      <c r="ED821">
        <v>0</v>
      </c>
      <c r="EE821">
        <v>0</v>
      </c>
      <c r="EF821">
        <v>9994.866785714286</v>
      </c>
      <c r="EG821">
        <v>0</v>
      </c>
      <c r="EH821">
        <v>1131.531071428571</v>
      </c>
      <c r="EI821">
        <v>-32.41111785714286</v>
      </c>
      <c r="EJ821">
        <v>551.9890714285715</v>
      </c>
      <c r="EK821">
        <v>583.6814642857142</v>
      </c>
      <c r="EL821">
        <v>2.1227475</v>
      </c>
      <c r="EM821">
        <v>575.3385357142857</v>
      </c>
      <c r="EN821">
        <v>14.29393571428571</v>
      </c>
      <c r="EO821">
        <v>1.476895714285714</v>
      </c>
      <c r="EP821">
        <v>1.285927142857143</v>
      </c>
      <c r="EQ821">
        <v>12.73103571428571</v>
      </c>
      <c r="ER821">
        <v>10.63535</v>
      </c>
      <c r="ES821">
        <v>1200.021428571428</v>
      </c>
      <c r="ET821">
        <v>0.9670088571428571</v>
      </c>
      <c r="EU821">
        <v>0.03299103928571429</v>
      </c>
      <c r="EV821">
        <v>0</v>
      </c>
      <c r="EW821">
        <v>1852.211071428571</v>
      </c>
      <c r="EX821">
        <v>5.000560000000001</v>
      </c>
      <c r="EY821">
        <v>22051.45714285714</v>
      </c>
      <c r="EZ821">
        <v>10317.02142857143</v>
      </c>
      <c r="FA821">
        <v>37.50442857142857</v>
      </c>
      <c r="FB821">
        <v>39.625</v>
      </c>
      <c r="FC821">
        <v>38.187</v>
      </c>
      <c r="FD821">
        <v>38.79207142857143</v>
      </c>
      <c r="FE821">
        <v>38.5</v>
      </c>
      <c r="FF821">
        <v>1155.597142857143</v>
      </c>
      <c r="FG821">
        <v>39.42428571428572</v>
      </c>
      <c r="FH821">
        <v>0</v>
      </c>
      <c r="FI821">
        <v>1761341127.8</v>
      </c>
      <c r="FJ821">
        <v>0</v>
      </c>
      <c r="FK821">
        <v>1852.137307692308</v>
      </c>
      <c r="FL821">
        <v>-8.911111109004089</v>
      </c>
      <c r="FM821">
        <v>-93.35726482803607</v>
      </c>
      <c r="FN821">
        <v>22050.5423076923</v>
      </c>
      <c r="FO821">
        <v>15</v>
      </c>
      <c r="FP821">
        <v>0</v>
      </c>
      <c r="FQ821" t="s">
        <v>439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-32.2888325</v>
      </c>
      <c r="GD821">
        <v>-2.398380112570305</v>
      </c>
      <c r="GE821">
        <v>0.235766003049104</v>
      </c>
      <c r="GF821">
        <v>0</v>
      </c>
      <c r="GG821">
        <v>1852.617647058823</v>
      </c>
      <c r="GH821">
        <v>-8.412528647646118</v>
      </c>
      <c r="GI821">
        <v>0.8519667862330719</v>
      </c>
      <c r="GJ821">
        <v>0</v>
      </c>
      <c r="GK821">
        <v>2.120457</v>
      </c>
      <c r="GL821">
        <v>0.0621665290806727</v>
      </c>
      <c r="GM821">
        <v>0.007514479423087079</v>
      </c>
      <c r="GN821">
        <v>1</v>
      </c>
      <c r="GO821">
        <v>1</v>
      </c>
      <c r="GP821">
        <v>3</v>
      </c>
      <c r="GQ821" t="s">
        <v>446</v>
      </c>
      <c r="GR821">
        <v>3.12976</v>
      </c>
      <c r="GS821">
        <v>2.72527</v>
      </c>
      <c r="GT821">
        <v>0.106399</v>
      </c>
      <c r="GU821">
        <v>0.111405</v>
      </c>
      <c r="GV821">
        <v>0.08141760000000001</v>
      </c>
      <c r="GW821">
        <v>0.0741371</v>
      </c>
      <c r="GX821">
        <v>26853</v>
      </c>
      <c r="GY821">
        <v>25920</v>
      </c>
      <c r="GZ821">
        <v>30591</v>
      </c>
      <c r="HA821">
        <v>29423.1</v>
      </c>
      <c r="HB821">
        <v>38771.7</v>
      </c>
      <c r="HC821">
        <v>35847.7</v>
      </c>
      <c r="HD821">
        <v>46775</v>
      </c>
      <c r="HE821">
        <v>43716.6</v>
      </c>
      <c r="HF821">
        <v>1.8318</v>
      </c>
      <c r="HG821">
        <v>1.81607</v>
      </c>
      <c r="HH821">
        <v>0.0360943</v>
      </c>
      <c r="HI821">
        <v>0</v>
      </c>
      <c r="HJ821">
        <v>23.4041</v>
      </c>
      <c r="HK821">
        <v>999.9</v>
      </c>
      <c r="HL821">
        <v>32.1</v>
      </c>
      <c r="HM821">
        <v>32.9</v>
      </c>
      <c r="HN821">
        <v>17.9246</v>
      </c>
      <c r="HO821">
        <v>63.4512</v>
      </c>
      <c r="HP821">
        <v>19.2388</v>
      </c>
      <c r="HQ821">
        <v>1</v>
      </c>
      <c r="HR821">
        <v>0.122896</v>
      </c>
      <c r="HS821">
        <v>2.91437</v>
      </c>
      <c r="HT821">
        <v>20.1826</v>
      </c>
      <c r="HU821">
        <v>5.22747</v>
      </c>
      <c r="HV821">
        <v>11.974</v>
      </c>
      <c r="HW821">
        <v>4.9698</v>
      </c>
      <c r="HX821">
        <v>3.2896</v>
      </c>
      <c r="HY821">
        <v>9999</v>
      </c>
      <c r="HZ821">
        <v>9999</v>
      </c>
      <c r="IA821">
        <v>9999</v>
      </c>
      <c r="IB821">
        <v>999.9</v>
      </c>
      <c r="IC821">
        <v>4.97294</v>
      </c>
      <c r="ID821">
        <v>1.87744</v>
      </c>
      <c r="IE821">
        <v>1.87549</v>
      </c>
      <c r="IF821">
        <v>1.87836</v>
      </c>
      <c r="IG821">
        <v>1.87501</v>
      </c>
      <c r="IH821">
        <v>1.87854</v>
      </c>
      <c r="II821">
        <v>1.87571</v>
      </c>
      <c r="IJ821">
        <v>1.87684</v>
      </c>
      <c r="IK821">
        <v>0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0.782</v>
      </c>
      <c r="IY821">
        <v>0.1345</v>
      </c>
      <c r="IZ821">
        <v>-0.1194416370607354</v>
      </c>
      <c r="JA821">
        <v>0.002211305909277446</v>
      </c>
      <c r="JB821">
        <v>-1.416678044876584E-06</v>
      </c>
      <c r="JC821">
        <v>5.589822708492042E-10</v>
      </c>
      <c r="JD821">
        <v>-0.0366444106193515</v>
      </c>
      <c r="JE821">
        <v>-0.003883289402147765</v>
      </c>
      <c r="JF821">
        <v>0.001294046794190009</v>
      </c>
      <c r="JG821">
        <v>-2.515066912705432E-05</v>
      </c>
      <c r="JH821">
        <v>14</v>
      </c>
      <c r="JI821">
        <v>2052</v>
      </c>
      <c r="JJ821">
        <v>1</v>
      </c>
      <c r="JK821">
        <v>21</v>
      </c>
      <c r="JL821">
        <v>29355684.9</v>
      </c>
      <c r="JM821">
        <v>29355684.9</v>
      </c>
      <c r="JN821">
        <v>1.49536</v>
      </c>
      <c r="JO821">
        <v>2.55371</v>
      </c>
      <c r="JP821">
        <v>1.39893</v>
      </c>
      <c r="JQ821">
        <v>2.32544</v>
      </c>
      <c r="JR821">
        <v>1.44897</v>
      </c>
      <c r="JS821">
        <v>2.54272</v>
      </c>
      <c r="JT821">
        <v>38.3545</v>
      </c>
      <c r="JU821">
        <v>23.8598</v>
      </c>
      <c r="JV821">
        <v>18</v>
      </c>
      <c r="JW821">
        <v>480.39</v>
      </c>
      <c r="JX821">
        <v>440.524</v>
      </c>
      <c r="JY821">
        <v>19.8806</v>
      </c>
      <c r="JZ821">
        <v>28.7167</v>
      </c>
      <c r="KA821">
        <v>30.0003</v>
      </c>
      <c r="KB821">
        <v>28.4275</v>
      </c>
      <c r="KC821">
        <v>28.5048</v>
      </c>
      <c r="KD821">
        <v>29.9966</v>
      </c>
      <c r="KE821">
        <v>22.5785</v>
      </c>
      <c r="KF821">
        <v>19.4728</v>
      </c>
      <c r="KG821">
        <v>19.8831</v>
      </c>
      <c r="KH821">
        <v>620.943</v>
      </c>
      <c r="KI821">
        <v>14.2574</v>
      </c>
      <c r="KJ821">
        <v>101.103</v>
      </c>
      <c r="KK821">
        <v>100.56</v>
      </c>
    </row>
    <row r="822" spans="1:297">
      <c r="A822">
        <v>806</v>
      </c>
      <c r="B822">
        <v>1761341096.5</v>
      </c>
      <c r="C822">
        <v>13055.90000009537</v>
      </c>
      <c r="D822" t="s">
        <v>2063</v>
      </c>
      <c r="E822" t="s">
        <v>2064</v>
      </c>
      <c r="F822">
        <v>5</v>
      </c>
      <c r="G822" t="s">
        <v>1990</v>
      </c>
      <c r="H822" t="s">
        <v>436</v>
      </c>
      <c r="I822">
        <v>1761341089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617.000758061956</v>
      </c>
      <c r="AK822">
        <v>593.5118484848484</v>
      </c>
      <c r="AL822">
        <v>3.381433101703129</v>
      </c>
      <c r="AM822">
        <v>65.4807170905038</v>
      </c>
      <c r="AN822">
        <f>(AP822 - AO822 + DY822*1E3/(8.314*(EA822+273.15)) * AR822/DX822 * AQ822) * DX822/(100*DL822) * 1000/(1000 - AP822)</f>
        <v>0</v>
      </c>
      <c r="AO822">
        <v>14.28154576751761</v>
      </c>
      <c r="AP822">
        <v>16.41547818181817</v>
      </c>
      <c r="AQ822">
        <v>2.192379872958456E-06</v>
      </c>
      <c r="AR822">
        <v>115.9446669307989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1761341089</v>
      </c>
      <c r="DR822">
        <v>560.4857407407408</v>
      </c>
      <c r="DS822">
        <v>593.0605555555555</v>
      </c>
      <c r="DT822">
        <v>16.41266666666667</v>
      </c>
      <c r="DU822">
        <v>14.2837037037037</v>
      </c>
      <c r="DV822">
        <v>559.7134444444446</v>
      </c>
      <c r="DW822">
        <v>16.2781037037037</v>
      </c>
      <c r="DX822">
        <v>500.0011481481482</v>
      </c>
      <c r="DY822">
        <v>89.96706296296296</v>
      </c>
      <c r="DZ822">
        <v>0.04765076296296297</v>
      </c>
      <c r="EA822">
        <v>23.73882222222223</v>
      </c>
      <c r="EB822">
        <v>23.99355925925926</v>
      </c>
      <c r="EC822">
        <v>999.9000000000001</v>
      </c>
      <c r="ED822">
        <v>0</v>
      </c>
      <c r="EE822">
        <v>0</v>
      </c>
      <c r="EF822">
        <v>9990.091481481482</v>
      </c>
      <c r="EG822">
        <v>0</v>
      </c>
      <c r="EH822">
        <v>1131.530370370371</v>
      </c>
      <c r="EI822">
        <v>-32.57471851851852</v>
      </c>
      <c r="EJ822">
        <v>569.8383703703704</v>
      </c>
      <c r="EK822">
        <v>601.6543703703703</v>
      </c>
      <c r="EL822">
        <v>2.12896</v>
      </c>
      <c r="EM822">
        <v>593.0605555555555</v>
      </c>
      <c r="EN822">
        <v>14.2837037037037</v>
      </c>
      <c r="EO822">
        <v>1.47659962962963</v>
      </c>
      <c r="EP822">
        <v>1.285062962962963</v>
      </c>
      <c r="EQ822">
        <v>12.72797407407407</v>
      </c>
      <c r="ER822">
        <v>10.62526296296296</v>
      </c>
      <c r="ES822">
        <v>1199.98962962963</v>
      </c>
      <c r="ET822">
        <v>0.9670069629629628</v>
      </c>
      <c r="EU822">
        <v>0.03299298518518518</v>
      </c>
      <c r="EV822">
        <v>0</v>
      </c>
      <c r="EW822">
        <v>1851.411851851852</v>
      </c>
      <c r="EX822">
        <v>5.000560000000001</v>
      </c>
      <c r="EY822">
        <v>22042.06296296296</v>
      </c>
      <c r="EZ822">
        <v>10316.75185185185</v>
      </c>
      <c r="FA822">
        <v>37.50459259259259</v>
      </c>
      <c r="FB822">
        <v>39.625</v>
      </c>
      <c r="FC822">
        <v>38.187</v>
      </c>
      <c r="FD822">
        <v>38.79592592592593</v>
      </c>
      <c r="FE822">
        <v>38.5</v>
      </c>
      <c r="FF822">
        <v>1155.564074074074</v>
      </c>
      <c r="FG822">
        <v>39.42555555555555</v>
      </c>
      <c r="FH822">
        <v>0</v>
      </c>
      <c r="FI822">
        <v>1761341132.6</v>
      </c>
      <c r="FJ822">
        <v>0</v>
      </c>
      <c r="FK822">
        <v>1851.419230769231</v>
      </c>
      <c r="FL822">
        <v>-8.180512814716071</v>
      </c>
      <c r="FM822">
        <v>-98.81367528311746</v>
      </c>
      <c r="FN822">
        <v>22042.51153846153</v>
      </c>
      <c r="FO822">
        <v>15</v>
      </c>
      <c r="FP822">
        <v>0</v>
      </c>
      <c r="FQ822" t="s">
        <v>439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-32.4688</v>
      </c>
      <c r="GD822">
        <v>-1.921789547038409</v>
      </c>
      <c r="GE822">
        <v>0.2247615321656785</v>
      </c>
      <c r="GF822">
        <v>0</v>
      </c>
      <c r="GG822">
        <v>1851.864117647059</v>
      </c>
      <c r="GH822">
        <v>-8.590679904750072</v>
      </c>
      <c r="GI822">
        <v>0.8681187152724268</v>
      </c>
      <c r="GJ822">
        <v>0</v>
      </c>
      <c r="GK822">
        <v>2.124672682926829</v>
      </c>
      <c r="GL822">
        <v>0.06073170731707001</v>
      </c>
      <c r="GM822">
        <v>0.007054319218122457</v>
      </c>
      <c r="GN822">
        <v>1</v>
      </c>
      <c r="GO822">
        <v>1</v>
      </c>
      <c r="GP822">
        <v>3</v>
      </c>
      <c r="GQ822" t="s">
        <v>446</v>
      </c>
      <c r="GR822">
        <v>3.12963</v>
      </c>
      <c r="GS822">
        <v>2.72521</v>
      </c>
      <c r="GT822">
        <v>0.108581</v>
      </c>
      <c r="GU822">
        <v>0.113492</v>
      </c>
      <c r="GV822">
        <v>0.0814375</v>
      </c>
      <c r="GW822">
        <v>0.0741335</v>
      </c>
      <c r="GX822">
        <v>26787.6</v>
      </c>
      <c r="GY822">
        <v>25859</v>
      </c>
      <c r="GZ822">
        <v>30591.3</v>
      </c>
      <c r="HA822">
        <v>29422.9</v>
      </c>
      <c r="HB822">
        <v>38771.4</v>
      </c>
      <c r="HC822">
        <v>35847.7</v>
      </c>
      <c r="HD822">
        <v>46775.6</v>
      </c>
      <c r="HE822">
        <v>43716.2</v>
      </c>
      <c r="HF822">
        <v>1.8316</v>
      </c>
      <c r="HG822">
        <v>1.81623</v>
      </c>
      <c r="HH822">
        <v>0.0351481</v>
      </c>
      <c r="HI822">
        <v>0</v>
      </c>
      <c r="HJ822">
        <v>23.4055</v>
      </c>
      <c r="HK822">
        <v>999.9</v>
      </c>
      <c r="HL822">
        <v>32.1</v>
      </c>
      <c r="HM822">
        <v>32.9</v>
      </c>
      <c r="HN822">
        <v>17.926</v>
      </c>
      <c r="HO822">
        <v>62.8912</v>
      </c>
      <c r="HP822">
        <v>19.379</v>
      </c>
      <c r="HQ822">
        <v>1</v>
      </c>
      <c r="HR822">
        <v>0.122858</v>
      </c>
      <c r="HS822">
        <v>2.89053</v>
      </c>
      <c r="HT822">
        <v>20.1828</v>
      </c>
      <c r="HU822">
        <v>5.22657</v>
      </c>
      <c r="HV822">
        <v>11.974</v>
      </c>
      <c r="HW822">
        <v>4.96985</v>
      </c>
      <c r="HX822">
        <v>3.28963</v>
      </c>
      <c r="HY822">
        <v>9999</v>
      </c>
      <c r="HZ822">
        <v>9999</v>
      </c>
      <c r="IA822">
        <v>9999</v>
      </c>
      <c r="IB822">
        <v>999.9</v>
      </c>
      <c r="IC822">
        <v>4.97296</v>
      </c>
      <c r="ID822">
        <v>1.87744</v>
      </c>
      <c r="IE822">
        <v>1.8755</v>
      </c>
      <c r="IF822">
        <v>1.87836</v>
      </c>
      <c r="IG822">
        <v>1.87502</v>
      </c>
      <c r="IH822">
        <v>1.87858</v>
      </c>
      <c r="II822">
        <v>1.87573</v>
      </c>
      <c r="IJ822">
        <v>1.87686</v>
      </c>
      <c r="IK822">
        <v>0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0.801</v>
      </c>
      <c r="IY822">
        <v>0.1346</v>
      </c>
      <c r="IZ822">
        <v>-0.1194416370607354</v>
      </c>
      <c r="JA822">
        <v>0.002211305909277446</v>
      </c>
      <c r="JB822">
        <v>-1.416678044876584E-06</v>
      </c>
      <c r="JC822">
        <v>5.589822708492042E-10</v>
      </c>
      <c r="JD822">
        <v>-0.0366444106193515</v>
      </c>
      <c r="JE822">
        <v>-0.003883289402147765</v>
      </c>
      <c r="JF822">
        <v>0.001294046794190009</v>
      </c>
      <c r="JG822">
        <v>-2.515066912705432E-05</v>
      </c>
      <c r="JH822">
        <v>14</v>
      </c>
      <c r="JI822">
        <v>2052</v>
      </c>
      <c r="JJ822">
        <v>1</v>
      </c>
      <c r="JK822">
        <v>21</v>
      </c>
      <c r="JL822">
        <v>29355684.9</v>
      </c>
      <c r="JM822">
        <v>29355684.9</v>
      </c>
      <c r="JN822">
        <v>1.52954</v>
      </c>
      <c r="JO822">
        <v>2.54395</v>
      </c>
      <c r="JP822">
        <v>1.39893</v>
      </c>
      <c r="JQ822">
        <v>2.32544</v>
      </c>
      <c r="JR822">
        <v>1.44897</v>
      </c>
      <c r="JS822">
        <v>2.54395</v>
      </c>
      <c r="JT822">
        <v>38.3545</v>
      </c>
      <c r="JU822">
        <v>23.8511</v>
      </c>
      <c r="JV822">
        <v>18</v>
      </c>
      <c r="JW822">
        <v>480.297</v>
      </c>
      <c r="JX822">
        <v>440.627</v>
      </c>
      <c r="JY822">
        <v>19.8822</v>
      </c>
      <c r="JZ822">
        <v>28.7186</v>
      </c>
      <c r="KA822">
        <v>30.0002</v>
      </c>
      <c r="KB822">
        <v>28.4299</v>
      </c>
      <c r="KC822">
        <v>28.5061</v>
      </c>
      <c r="KD822">
        <v>30.6939</v>
      </c>
      <c r="KE822">
        <v>22.5785</v>
      </c>
      <c r="KF822">
        <v>19.4728</v>
      </c>
      <c r="KG822">
        <v>19.887</v>
      </c>
      <c r="KH822">
        <v>641.258</v>
      </c>
      <c r="KI822">
        <v>14.2436</v>
      </c>
      <c r="KJ822">
        <v>101.104</v>
      </c>
      <c r="KK822">
        <v>100.559</v>
      </c>
    </row>
    <row r="823" spans="1:297">
      <c r="A823">
        <v>807</v>
      </c>
      <c r="B823">
        <v>1761341101.5</v>
      </c>
      <c r="C823">
        <v>13060.90000009537</v>
      </c>
      <c r="D823" t="s">
        <v>2065</v>
      </c>
      <c r="E823" t="s">
        <v>2066</v>
      </c>
      <c r="F823">
        <v>5</v>
      </c>
      <c r="G823" t="s">
        <v>1990</v>
      </c>
      <c r="H823" t="s">
        <v>436</v>
      </c>
      <c r="I823">
        <v>1761341093.714286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633.6034704883043</v>
      </c>
      <c r="AK823">
        <v>610.2306848484847</v>
      </c>
      <c r="AL823">
        <v>3.347558051628895</v>
      </c>
      <c r="AM823">
        <v>65.4807170905038</v>
      </c>
      <c r="AN823">
        <f>(AP823 - AO823 + DY823*1E3/(8.314*(EA823+273.15)) * AR823/DX823 * AQ823) * DX823/(100*DL823) * 1000/(1000 - AP823)</f>
        <v>0</v>
      </c>
      <c r="AO823">
        <v>14.28200879630079</v>
      </c>
      <c r="AP823">
        <v>16.42151696969697</v>
      </c>
      <c r="AQ823">
        <v>2.545545511725619E-06</v>
      </c>
      <c r="AR823">
        <v>115.9446669307989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1761341093.714286</v>
      </c>
      <c r="DR823">
        <v>576.1168928571428</v>
      </c>
      <c r="DS823">
        <v>608.8065714285715</v>
      </c>
      <c r="DT823">
        <v>16.41360357142857</v>
      </c>
      <c r="DU823">
        <v>14.282225</v>
      </c>
      <c r="DV823">
        <v>575.3267857142857</v>
      </c>
      <c r="DW823">
        <v>16.279025</v>
      </c>
      <c r="DX823">
        <v>499.9894642857143</v>
      </c>
      <c r="DY823">
        <v>89.96873214285714</v>
      </c>
      <c r="DZ823">
        <v>0.0476300392857143</v>
      </c>
      <c r="EA823">
        <v>23.73877142857143</v>
      </c>
      <c r="EB823">
        <v>23.98957142857143</v>
      </c>
      <c r="EC823">
        <v>999.9000000000002</v>
      </c>
      <c r="ED823">
        <v>0</v>
      </c>
      <c r="EE823">
        <v>0</v>
      </c>
      <c r="EF823">
        <v>9992.541785714286</v>
      </c>
      <c r="EG823">
        <v>0</v>
      </c>
      <c r="EH823">
        <v>1131.529642857143</v>
      </c>
      <c r="EI823">
        <v>-32.68956071428571</v>
      </c>
      <c r="EJ823">
        <v>585.7311785714285</v>
      </c>
      <c r="EK823">
        <v>617.6276785714286</v>
      </c>
      <c r="EL823">
        <v>2.131376785714286</v>
      </c>
      <c r="EM823">
        <v>608.8065714285715</v>
      </c>
      <c r="EN823">
        <v>14.282225</v>
      </c>
      <c r="EO823">
        <v>1.476711071428571</v>
      </c>
      <c r="EP823">
        <v>1.2849525</v>
      </c>
      <c r="EQ823">
        <v>12.72912857142857</v>
      </c>
      <c r="ER823">
        <v>10.62398928571428</v>
      </c>
      <c r="ES823">
        <v>1199.987142857143</v>
      </c>
      <c r="ET823">
        <v>0.9670033214285713</v>
      </c>
      <c r="EU823">
        <v>0.03299671428571429</v>
      </c>
      <c r="EV823">
        <v>0</v>
      </c>
      <c r="EW823">
        <v>1850.713571428571</v>
      </c>
      <c r="EX823">
        <v>5.000560000000001</v>
      </c>
      <c r="EY823">
        <v>22033.97857142857</v>
      </c>
      <c r="EZ823">
        <v>10316.725</v>
      </c>
      <c r="FA823">
        <v>37.50442857142857</v>
      </c>
      <c r="FB823">
        <v>39.625</v>
      </c>
      <c r="FC823">
        <v>38.187</v>
      </c>
      <c r="FD823">
        <v>38.80314285714285</v>
      </c>
      <c r="FE823">
        <v>38.5</v>
      </c>
      <c r="FF823">
        <v>1155.5575</v>
      </c>
      <c r="FG823">
        <v>39.42964285714287</v>
      </c>
      <c r="FH823">
        <v>0</v>
      </c>
      <c r="FI823">
        <v>1761341137.4</v>
      </c>
      <c r="FJ823">
        <v>0</v>
      </c>
      <c r="FK823">
        <v>1850.723846153846</v>
      </c>
      <c r="FL823">
        <v>-8.151794876504676</v>
      </c>
      <c r="FM823">
        <v>-104.7384617769517</v>
      </c>
      <c r="FN823">
        <v>22034.4</v>
      </c>
      <c r="FO823">
        <v>15</v>
      </c>
      <c r="FP823">
        <v>0</v>
      </c>
      <c r="FQ823" t="s">
        <v>439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-32.55801219512195</v>
      </c>
      <c r="GD823">
        <v>-1.26766829268299</v>
      </c>
      <c r="GE823">
        <v>0.2080901389995206</v>
      </c>
      <c r="GF823">
        <v>0</v>
      </c>
      <c r="GG823">
        <v>1851.235</v>
      </c>
      <c r="GH823">
        <v>-8.788846451485172</v>
      </c>
      <c r="GI823">
        <v>0.888502540629948</v>
      </c>
      <c r="GJ823">
        <v>0</v>
      </c>
      <c r="GK823">
        <v>2.12914512195122</v>
      </c>
      <c r="GL823">
        <v>0.04233993031358754</v>
      </c>
      <c r="GM823">
        <v>0.004949077333053374</v>
      </c>
      <c r="GN823">
        <v>1</v>
      </c>
      <c r="GO823">
        <v>1</v>
      </c>
      <c r="GP823">
        <v>3</v>
      </c>
      <c r="GQ823" t="s">
        <v>446</v>
      </c>
      <c r="GR823">
        <v>3.12944</v>
      </c>
      <c r="GS823">
        <v>2.72548</v>
      </c>
      <c r="GT823">
        <v>0.110719</v>
      </c>
      <c r="GU823">
        <v>0.115697</v>
      </c>
      <c r="GV823">
        <v>0.08145860000000001</v>
      </c>
      <c r="GW823">
        <v>0.0741371</v>
      </c>
      <c r="GX823">
        <v>26723.6</v>
      </c>
      <c r="GY823">
        <v>25794.4</v>
      </c>
      <c r="GZ823">
        <v>30591.7</v>
      </c>
      <c r="HA823">
        <v>29422.7</v>
      </c>
      <c r="HB823">
        <v>38771</v>
      </c>
      <c r="HC823">
        <v>35847.7</v>
      </c>
      <c r="HD823">
        <v>46776</v>
      </c>
      <c r="HE823">
        <v>43716.2</v>
      </c>
      <c r="HF823">
        <v>1.83162</v>
      </c>
      <c r="HG823">
        <v>1.81645</v>
      </c>
      <c r="HH823">
        <v>0.0354797</v>
      </c>
      <c r="HI823">
        <v>0</v>
      </c>
      <c r="HJ823">
        <v>23.4061</v>
      </c>
      <c r="HK823">
        <v>999.9</v>
      </c>
      <c r="HL823">
        <v>32.1</v>
      </c>
      <c r="HM823">
        <v>32.9</v>
      </c>
      <c r="HN823">
        <v>17.9264</v>
      </c>
      <c r="HO823">
        <v>63.3212</v>
      </c>
      <c r="HP823">
        <v>19.403</v>
      </c>
      <c r="HQ823">
        <v>1</v>
      </c>
      <c r="HR823">
        <v>0.122919</v>
      </c>
      <c r="HS823">
        <v>2.85137</v>
      </c>
      <c r="HT823">
        <v>20.1836</v>
      </c>
      <c r="HU823">
        <v>5.22852</v>
      </c>
      <c r="HV823">
        <v>11.974</v>
      </c>
      <c r="HW823">
        <v>4.96995</v>
      </c>
      <c r="HX823">
        <v>3.28993</v>
      </c>
      <c r="HY823">
        <v>9999</v>
      </c>
      <c r="HZ823">
        <v>9999</v>
      </c>
      <c r="IA823">
        <v>9999</v>
      </c>
      <c r="IB823">
        <v>999.9</v>
      </c>
      <c r="IC823">
        <v>4.97297</v>
      </c>
      <c r="ID823">
        <v>1.87746</v>
      </c>
      <c r="IE823">
        <v>1.87552</v>
      </c>
      <c r="IF823">
        <v>1.87838</v>
      </c>
      <c r="IG823">
        <v>1.87505</v>
      </c>
      <c r="IH823">
        <v>1.87861</v>
      </c>
      <c r="II823">
        <v>1.87576</v>
      </c>
      <c r="IJ823">
        <v>1.87689</v>
      </c>
      <c r="IK823">
        <v>0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0.819</v>
      </c>
      <c r="IY823">
        <v>0.1348</v>
      </c>
      <c r="IZ823">
        <v>-0.1194416370607354</v>
      </c>
      <c r="JA823">
        <v>0.002211305909277446</v>
      </c>
      <c r="JB823">
        <v>-1.416678044876584E-06</v>
      </c>
      <c r="JC823">
        <v>5.589822708492042E-10</v>
      </c>
      <c r="JD823">
        <v>-0.0366444106193515</v>
      </c>
      <c r="JE823">
        <v>-0.003883289402147765</v>
      </c>
      <c r="JF823">
        <v>0.001294046794190009</v>
      </c>
      <c r="JG823">
        <v>-2.515066912705432E-05</v>
      </c>
      <c r="JH823">
        <v>14</v>
      </c>
      <c r="JI823">
        <v>2052</v>
      </c>
      <c r="JJ823">
        <v>1</v>
      </c>
      <c r="JK823">
        <v>21</v>
      </c>
      <c r="JL823">
        <v>29355685</v>
      </c>
      <c r="JM823">
        <v>29355685</v>
      </c>
      <c r="JN823">
        <v>1.56128</v>
      </c>
      <c r="JO823">
        <v>2.55127</v>
      </c>
      <c r="JP823">
        <v>1.39893</v>
      </c>
      <c r="JQ823">
        <v>2.32544</v>
      </c>
      <c r="JR823">
        <v>1.44897</v>
      </c>
      <c r="JS823">
        <v>2.51343</v>
      </c>
      <c r="JT823">
        <v>38.3545</v>
      </c>
      <c r="JU823">
        <v>23.8598</v>
      </c>
      <c r="JV823">
        <v>18</v>
      </c>
      <c r="JW823">
        <v>480.318</v>
      </c>
      <c r="JX823">
        <v>440.779</v>
      </c>
      <c r="JY823">
        <v>19.8883</v>
      </c>
      <c r="JZ823">
        <v>28.7211</v>
      </c>
      <c r="KA823">
        <v>30.0002</v>
      </c>
      <c r="KB823">
        <v>28.4311</v>
      </c>
      <c r="KC823">
        <v>28.5078</v>
      </c>
      <c r="KD823">
        <v>31.3121</v>
      </c>
      <c r="KE823">
        <v>22.5785</v>
      </c>
      <c r="KF823">
        <v>19.4728</v>
      </c>
      <c r="KG823">
        <v>19.897</v>
      </c>
      <c r="KH823">
        <v>654.631</v>
      </c>
      <c r="KI823">
        <v>14.2282</v>
      </c>
      <c r="KJ823">
        <v>101.105</v>
      </c>
      <c r="KK823">
        <v>100.559</v>
      </c>
    </row>
    <row r="824" spans="1:297">
      <c r="A824">
        <v>808</v>
      </c>
      <c r="B824">
        <v>1761341106.5</v>
      </c>
      <c r="C824">
        <v>13065.90000009537</v>
      </c>
      <c r="D824" t="s">
        <v>2067</v>
      </c>
      <c r="E824" t="s">
        <v>2068</v>
      </c>
      <c r="F824">
        <v>5</v>
      </c>
      <c r="G824" t="s">
        <v>1990</v>
      </c>
      <c r="H824" t="s">
        <v>436</v>
      </c>
      <c r="I824">
        <v>1761341099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651.2164429946067</v>
      </c>
      <c r="AK824">
        <v>627.4973151515151</v>
      </c>
      <c r="AL824">
        <v>3.448411953146216</v>
      </c>
      <c r="AM824">
        <v>65.4807170905038</v>
      </c>
      <c r="AN824">
        <f>(AP824 - AO824 + DY824*1E3/(8.314*(EA824+273.15)) * AR824/DX824 * AQ824) * DX824/(100*DL824) * 1000/(1000 - AP824)</f>
        <v>0</v>
      </c>
      <c r="AO824">
        <v>14.28295903956287</v>
      </c>
      <c r="AP824">
        <v>16.43216121212121</v>
      </c>
      <c r="AQ824">
        <v>4.228392521184837E-06</v>
      </c>
      <c r="AR824">
        <v>115.9446669307989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1761341099</v>
      </c>
      <c r="DR824">
        <v>593.7192962962963</v>
      </c>
      <c r="DS824">
        <v>626.6049629629631</v>
      </c>
      <c r="DT824">
        <v>16.41957037037037</v>
      </c>
      <c r="DU824">
        <v>14.28221851851852</v>
      </c>
      <c r="DV824">
        <v>592.9093333333334</v>
      </c>
      <c r="DW824">
        <v>16.28488148148148</v>
      </c>
      <c r="DX824">
        <v>500.0358148148148</v>
      </c>
      <c r="DY824">
        <v>89.96818888888889</v>
      </c>
      <c r="DZ824">
        <v>0.04761741111111111</v>
      </c>
      <c r="EA824">
        <v>23.7389037037037</v>
      </c>
      <c r="EB824">
        <v>23.98824444444444</v>
      </c>
      <c r="EC824">
        <v>999.9000000000001</v>
      </c>
      <c r="ED824">
        <v>0</v>
      </c>
      <c r="EE824">
        <v>0</v>
      </c>
      <c r="EF824">
        <v>9998.006666666668</v>
      </c>
      <c r="EG824">
        <v>0</v>
      </c>
      <c r="EH824">
        <v>1131.524814814815</v>
      </c>
      <c r="EI824">
        <v>-32.88553703703704</v>
      </c>
      <c r="EJ824">
        <v>603.6309259259259</v>
      </c>
      <c r="EK824">
        <v>635.6839259259259</v>
      </c>
      <c r="EL824">
        <v>2.137348518518519</v>
      </c>
      <c r="EM824">
        <v>626.6049629629631</v>
      </c>
      <c r="EN824">
        <v>14.28221851851852</v>
      </c>
      <c r="EO824">
        <v>1.477238888888889</v>
      </c>
      <c r="EP824">
        <v>1.284943703703704</v>
      </c>
      <c r="EQ824">
        <v>12.73458148148148</v>
      </c>
      <c r="ER824">
        <v>10.6238962962963</v>
      </c>
      <c r="ES824">
        <v>1199.991481481482</v>
      </c>
      <c r="ET824">
        <v>0.967002148148148</v>
      </c>
      <c r="EU824">
        <v>0.03299791851851852</v>
      </c>
      <c r="EV824">
        <v>0</v>
      </c>
      <c r="EW824">
        <v>1849.974444444444</v>
      </c>
      <c r="EX824">
        <v>5.000560000000001</v>
      </c>
      <c r="EY824">
        <v>22025.08518518519</v>
      </c>
      <c r="EZ824">
        <v>10316.77777777778</v>
      </c>
      <c r="FA824">
        <v>37.51837037037038</v>
      </c>
      <c r="FB824">
        <v>39.625</v>
      </c>
      <c r="FC824">
        <v>38.187</v>
      </c>
      <c r="FD824">
        <v>38.80281481481481</v>
      </c>
      <c r="FE824">
        <v>38.50459259259259</v>
      </c>
      <c r="FF824">
        <v>1155.56037037037</v>
      </c>
      <c r="FG824">
        <v>39.43111111111111</v>
      </c>
      <c r="FH824">
        <v>0</v>
      </c>
      <c r="FI824">
        <v>1761341142.8</v>
      </c>
      <c r="FJ824">
        <v>0</v>
      </c>
      <c r="FK824">
        <v>1849.916</v>
      </c>
      <c r="FL824">
        <v>-8.222307714502756</v>
      </c>
      <c r="FM824">
        <v>-105.6692309955715</v>
      </c>
      <c r="FN824">
        <v>22024.272</v>
      </c>
      <c r="FO824">
        <v>15</v>
      </c>
      <c r="FP824">
        <v>0</v>
      </c>
      <c r="FQ824" t="s">
        <v>439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-32.80601707317073</v>
      </c>
      <c r="GD824">
        <v>-2.199978397212566</v>
      </c>
      <c r="GE824">
        <v>0.3012641429955583</v>
      </c>
      <c r="GF824">
        <v>0</v>
      </c>
      <c r="GG824">
        <v>1850.386764705882</v>
      </c>
      <c r="GH824">
        <v>-8.318563795459923</v>
      </c>
      <c r="GI824">
        <v>0.8433397214724003</v>
      </c>
      <c r="GJ824">
        <v>0</v>
      </c>
      <c r="GK824">
        <v>2.134354634146342</v>
      </c>
      <c r="GL824">
        <v>0.06554090592334025</v>
      </c>
      <c r="GM824">
        <v>0.006641275993163562</v>
      </c>
      <c r="GN824">
        <v>1</v>
      </c>
      <c r="GO824">
        <v>1</v>
      </c>
      <c r="GP824">
        <v>3</v>
      </c>
      <c r="GQ824" t="s">
        <v>446</v>
      </c>
      <c r="GR824">
        <v>3.12959</v>
      </c>
      <c r="GS824">
        <v>2.72531</v>
      </c>
      <c r="GT824">
        <v>0.112881</v>
      </c>
      <c r="GU824">
        <v>0.117814</v>
      </c>
      <c r="GV824">
        <v>0.0814937</v>
      </c>
      <c r="GW824">
        <v>0.07413699999999999</v>
      </c>
      <c r="GX824">
        <v>26658</v>
      </c>
      <c r="GY824">
        <v>25732.4</v>
      </c>
      <c r="GZ824">
        <v>30590.9</v>
      </c>
      <c r="HA824">
        <v>29422.4</v>
      </c>
      <c r="HB824">
        <v>38768.8</v>
      </c>
      <c r="HC824">
        <v>35847.4</v>
      </c>
      <c r="HD824">
        <v>46775</v>
      </c>
      <c r="HE824">
        <v>43715.6</v>
      </c>
      <c r="HF824">
        <v>1.83145</v>
      </c>
      <c r="HG824">
        <v>1.8162</v>
      </c>
      <c r="HH824">
        <v>0.0354946</v>
      </c>
      <c r="HI824">
        <v>0</v>
      </c>
      <c r="HJ824">
        <v>23.408</v>
      </c>
      <c r="HK824">
        <v>999.9</v>
      </c>
      <c r="HL824">
        <v>32.1</v>
      </c>
      <c r="HM824">
        <v>32.9</v>
      </c>
      <c r="HN824">
        <v>17.9248</v>
      </c>
      <c r="HO824">
        <v>63.3312</v>
      </c>
      <c r="HP824">
        <v>19.2428</v>
      </c>
      <c r="HQ824">
        <v>1</v>
      </c>
      <c r="HR824">
        <v>0.123011</v>
      </c>
      <c r="HS824">
        <v>2.84079</v>
      </c>
      <c r="HT824">
        <v>20.1837</v>
      </c>
      <c r="HU824">
        <v>5.22762</v>
      </c>
      <c r="HV824">
        <v>11.974</v>
      </c>
      <c r="HW824">
        <v>4.9698</v>
      </c>
      <c r="HX824">
        <v>3.2897</v>
      </c>
      <c r="HY824">
        <v>9999</v>
      </c>
      <c r="HZ824">
        <v>9999</v>
      </c>
      <c r="IA824">
        <v>9999</v>
      </c>
      <c r="IB824">
        <v>999.9</v>
      </c>
      <c r="IC824">
        <v>4.97295</v>
      </c>
      <c r="ID824">
        <v>1.87744</v>
      </c>
      <c r="IE824">
        <v>1.87549</v>
      </c>
      <c r="IF824">
        <v>1.87836</v>
      </c>
      <c r="IG824">
        <v>1.87502</v>
      </c>
      <c r="IH824">
        <v>1.87855</v>
      </c>
      <c r="II824">
        <v>1.87572</v>
      </c>
      <c r="IJ824">
        <v>1.87684</v>
      </c>
      <c r="IK824">
        <v>0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0.838</v>
      </c>
      <c r="IY824">
        <v>0.1349</v>
      </c>
      <c r="IZ824">
        <v>-0.1194416370607354</v>
      </c>
      <c r="JA824">
        <v>0.002211305909277446</v>
      </c>
      <c r="JB824">
        <v>-1.416678044876584E-06</v>
      </c>
      <c r="JC824">
        <v>5.589822708492042E-10</v>
      </c>
      <c r="JD824">
        <v>-0.0366444106193515</v>
      </c>
      <c r="JE824">
        <v>-0.003883289402147765</v>
      </c>
      <c r="JF824">
        <v>0.001294046794190009</v>
      </c>
      <c r="JG824">
        <v>-2.515066912705432E-05</v>
      </c>
      <c r="JH824">
        <v>14</v>
      </c>
      <c r="JI824">
        <v>2052</v>
      </c>
      <c r="JJ824">
        <v>1</v>
      </c>
      <c r="JK824">
        <v>21</v>
      </c>
      <c r="JL824">
        <v>29355685.1</v>
      </c>
      <c r="JM824">
        <v>29355685.1</v>
      </c>
      <c r="JN824">
        <v>1.59546</v>
      </c>
      <c r="JO824">
        <v>2.5415</v>
      </c>
      <c r="JP824">
        <v>1.39893</v>
      </c>
      <c r="JQ824">
        <v>2.32544</v>
      </c>
      <c r="JR824">
        <v>1.44897</v>
      </c>
      <c r="JS824">
        <v>2.5708</v>
      </c>
      <c r="JT824">
        <v>38.3545</v>
      </c>
      <c r="JU824">
        <v>23.8598</v>
      </c>
      <c r="JV824">
        <v>18</v>
      </c>
      <c r="JW824">
        <v>480.23</v>
      </c>
      <c r="JX824">
        <v>440.629</v>
      </c>
      <c r="JY824">
        <v>19.9</v>
      </c>
      <c r="JZ824">
        <v>28.7229</v>
      </c>
      <c r="KA824">
        <v>30.0003</v>
      </c>
      <c r="KB824">
        <v>28.4323</v>
      </c>
      <c r="KC824">
        <v>28.5085</v>
      </c>
      <c r="KD824">
        <v>32.0007</v>
      </c>
      <c r="KE824">
        <v>22.5785</v>
      </c>
      <c r="KF824">
        <v>19.4728</v>
      </c>
      <c r="KG824">
        <v>19.9054</v>
      </c>
      <c r="KH824">
        <v>674.687</v>
      </c>
      <c r="KI824">
        <v>14.2078</v>
      </c>
      <c r="KJ824">
        <v>101.103</v>
      </c>
      <c r="KK824">
        <v>100.557</v>
      </c>
    </row>
    <row r="825" spans="1:297">
      <c r="A825">
        <v>809</v>
      </c>
      <c r="B825">
        <v>1761341111.5</v>
      </c>
      <c r="C825">
        <v>13070.90000009537</v>
      </c>
      <c r="D825" t="s">
        <v>2069</v>
      </c>
      <c r="E825" t="s">
        <v>2070</v>
      </c>
      <c r="F825">
        <v>5</v>
      </c>
      <c r="G825" t="s">
        <v>1990</v>
      </c>
      <c r="H825" t="s">
        <v>436</v>
      </c>
      <c r="I825">
        <v>1761341103.714286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668.3671909319355</v>
      </c>
      <c r="AK825">
        <v>644.5492909090908</v>
      </c>
      <c r="AL825">
        <v>3.419605260292255</v>
      </c>
      <c r="AM825">
        <v>65.4807170905038</v>
      </c>
      <c r="AN825">
        <f>(AP825 - AO825 + DY825*1E3/(8.314*(EA825+273.15)) * AR825/DX825 * AQ825) * DX825/(100*DL825) * 1000/(1000 - AP825)</f>
        <v>0</v>
      </c>
      <c r="AO825">
        <v>14.28376284791344</v>
      </c>
      <c r="AP825">
        <v>16.44038666666667</v>
      </c>
      <c r="AQ825">
        <v>3.811787588212742E-06</v>
      </c>
      <c r="AR825">
        <v>115.9446669307989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1761341103.714286</v>
      </c>
      <c r="DR825">
        <v>609.4644285714286</v>
      </c>
      <c r="DS825">
        <v>642.5510714285714</v>
      </c>
      <c r="DT825">
        <v>16.42721428571429</v>
      </c>
      <c r="DU825">
        <v>14.28264642857143</v>
      </c>
      <c r="DV825">
        <v>608.6368571428571</v>
      </c>
      <c r="DW825">
        <v>16.2924</v>
      </c>
      <c r="DX825">
        <v>500.0093571428571</v>
      </c>
      <c r="DY825">
        <v>89.96728571428571</v>
      </c>
      <c r="DZ825">
        <v>0.04771502500000001</v>
      </c>
      <c r="EA825">
        <v>23.73999285714286</v>
      </c>
      <c r="EB825">
        <v>23.9888</v>
      </c>
      <c r="EC825">
        <v>999.9000000000002</v>
      </c>
      <c r="ED825">
        <v>0</v>
      </c>
      <c r="EE825">
        <v>0</v>
      </c>
      <c r="EF825">
        <v>9994.328928571427</v>
      </c>
      <c r="EG825">
        <v>0</v>
      </c>
      <c r="EH825">
        <v>1131.506428571429</v>
      </c>
      <c r="EI825">
        <v>-33.08655</v>
      </c>
      <c r="EJ825">
        <v>619.6436428571427</v>
      </c>
      <c r="EK825">
        <v>651.8613571428571</v>
      </c>
      <c r="EL825">
        <v>2.144561428571429</v>
      </c>
      <c r="EM825">
        <v>642.5510714285714</v>
      </c>
      <c r="EN825">
        <v>14.28264642857143</v>
      </c>
      <c r="EO825">
        <v>1.477911428571429</v>
      </c>
      <c r="EP825">
        <v>1.284969642857142</v>
      </c>
      <c r="EQ825">
        <v>12.74152857142857</v>
      </c>
      <c r="ER825">
        <v>10.6242</v>
      </c>
      <c r="ES825">
        <v>1200.010357142857</v>
      </c>
      <c r="ET825">
        <v>0.9669992499999999</v>
      </c>
      <c r="EU825">
        <v>0.03300085</v>
      </c>
      <c r="EV825">
        <v>0</v>
      </c>
      <c r="EW825">
        <v>1849.19</v>
      </c>
      <c r="EX825">
        <v>5.000560000000001</v>
      </c>
      <c r="EY825">
        <v>22017.44285714285</v>
      </c>
      <c r="EZ825">
        <v>10316.92142857143</v>
      </c>
      <c r="FA825">
        <v>37.531</v>
      </c>
      <c r="FB825">
        <v>39.625</v>
      </c>
      <c r="FC825">
        <v>38.187</v>
      </c>
      <c r="FD825">
        <v>38.8097857142857</v>
      </c>
      <c r="FE825">
        <v>38.51328571428571</v>
      </c>
      <c r="FF825">
        <v>1155.575357142857</v>
      </c>
      <c r="FG825">
        <v>39.435</v>
      </c>
      <c r="FH825">
        <v>0</v>
      </c>
      <c r="FI825">
        <v>1761341147.6</v>
      </c>
      <c r="FJ825">
        <v>0</v>
      </c>
      <c r="FK825">
        <v>1849.1188</v>
      </c>
      <c r="FL825">
        <v>-10.1569231090701</v>
      </c>
      <c r="FM825">
        <v>-104.5923075950252</v>
      </c>
      <c r="FN825">
        <v>22016.116</v>
      </c>
      <c r="FO825">
        <v>15</v>
      </c>
      <c r="FP825">
        <v>0</v>
      </c>
      <c r="FQ825" t="s">
        <v>439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-32.9767075</v>
      </c>
      <c r="GD825">
        <v>-2.750583489681056</v>
      </c>
      <c r="GE825">
        <v>0.3316297486561632</v>
      </c>
      <c r="GF825">
        <v>0</v>
      </c>
      <c r="GG825">
        <v>1849.756764705882</v>
      </c>
      <c r="GH825">
        <v>-9.176623377388928</v>
      </c>
      <c r="GI825">
        <v>0.9277795142110086</v>
      </c>
      <c r="GJ825">
        <v>0</v>
      </c>
      <c r="GK825">
        <v>2.140444</v>
      </c>
      <c r="GL825">
        <v>0.08827136960600732</v>
      </c>
      <c r="GM825">
        <v>0.008601012672935669</v>
      </c>
      <c r="GN825">
        <v>1</v>
      </c>
      <c r="GO825">
        <v>1</v>
      </c>
      <c r="GP825">
        <v>3</v>
      </c>
      <c r="GQ825" t="s">
        <v>446</v>
      </c>
      <c r="GR825">
        <v>3.12941</v>
      </c>
      <c r="GS825">
        <v>2.72593</v>
      </c>
      <c r="GT825">
        <v>0.115006</v>
      </c>
      <c r="GU825">
        <v>0.119927</v>
      </c>
      <c r="GV825">
        <v>0.0815263</v>
      </c>
      <c r="GW825">
        <v>0.0741195</v>
      </c>
      <c r="GX825">
        <v>26594.3</v>
      </c>
      <c r="GY825">
        <v>25670.9</v>
      </c>
      <c r="GZ825">
        <v>30591.1</v>
      </c>
      <c r="HA825">
        <v>29422.6</v>
      </c>
      <c r="HB825">
        <v>38767.8</v>
      </c>
      <c r="HC825">
        <v>35848.3</v>
      </c>
      <c r="HD825">
        <v>46775.2</v>
      </c>
      <c r="HE825">
        <v>43715.8</v>
      </c>
      <c r="HF825">
        <v>1.83107</v>
      </c>
      <c r="HG825">
        <v>1.81615</v>
      </c>
      <c r="HH825">
        <v>0.035096</v>
      </c>
      <c r="HI825">
        <v>0</v>
      </c>
      <c r="HJ825">
        <v>23.408</v>
      </c>
      <c r="HK825">
        <v>999.9</v>
      </c>
      <c r="HL825">
        <v>32.1</v>
      </c>
      <c r="HM825">
        <v>32.9</v>
      </c>
      <c r="HN825">
        <v>17.9243</v>
      </c>
      <c r="HO825">
        <v>63.6112</v>
      </c>
      <c r="HP825">
        <v>19.2107</v>
      </c>
      <c r="HQ825">
        <v>1</v>
      </c>
      <c r="HR825">
        <v>0.123305</v>
      </c>
      <c r="HS825">
        <v>2.84509</v>
      </c>
      <c r="HT825">
        <v>20.1836</v>
      </c>
      <c r="HU825">
        <v>5.22747</v>
      </c>
      <c r="HV825">
        <v>11.974</v>
      </c>
      <c r="HW825">
        <v>4.9701</v>
      </c>
      <c r="HX825">
        <v>3.28968</v>
      </c>
      <c r="HY825">
        <v>9999</v>
      </c>
      <c r="HZ825">
        <v>9999</v>
      </c>
      <c r="IA825">
        <v>9999</v>
      </c>
      <c r="IB825">
        <v>999.9</v>
      </c>
      <c r="IC825">
        <v>4.97295</v>
      </c>
      <c r="ID825">
        <v>1.87744</v>
      </c>
      <c r="IE825">
        <v>1.87546</v>
      </c>
      <c r="IF825">
        <v>1.87836</v>
      </c>
      <c r="IG825">
        <v>1.875</v>
      </c>
      <c r="IH825">
        <v>1.87854</v>
      </c>
      <c r="II825">
        <v>1.87571</v>
      </c>
      <c r="IJ825">
        <v>1.87685</v>
      </c>
      <c r="IK825">
        <v>0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0.856</v>
      </c>
      <c r="IY825">
        <v>0.1351</v>
      </c>
      <c r="IZ825">
        <v>-0.1194416370607354</v>
      </c>
      <c r="JA825">
        <v>0.002211305909277446</v>
      </c>
      <c r="JB825">
        <v>-1.416678044876584E-06</v>
      </c>
      <c r="JC825">
        <v>5.589822708492042E-10</v>
      </c>
      <c r="JD825">
        <v>-0.0366444106193515</v>
      </c>
      <c r="JE825">
        <v>-0.003883289402147765</v>
      </c>
      <c r="JF825">
        <v>0.001294046794190009</v>
      </c>
      <c r="JG825">
        <v>-2.515066912705432E-05</v>
      </c>
      <c r="JH825">
        <v>14</v>
      </c>
      <c r="JI825">
        <v>2052</v>
      </c>
      <c r="JJ825">
        <v>1</v>
      </c>
      <c r="JK825">
        <v>21</v>
      </c>
      <c r="JL825">
        <v>29355685.2</v>
      </c>
      <c r="JM825">
        <v>29355685.2</v>
      </c>
      <c r="JN825">
        <v>1.62598</v>
      </c>
      <c r="JO825">
        <v>2.5415</v>
      </c>
      <c r="JP825">
        <v>1.39893</v>
      </c>
      <c r="JQ825">
        <v>2.32544</v>
      </c>
      <c r="JR825">
        <v>1.44897</v>
      </c>
      <c r="JS825">
        <v>2.61963</v>
      </c>
      <c r="JT825">
        <v>38.3545</v>
      </c>
      <c r="JU825">
        <v>23.8686</v>
      </c>
      <c r="JV825">
        <v>18</v>
      </c>
      <c r="JW825">
        <v>480.036</v>
      </c>
      <c r="JX825">
        <v>440.616</v>
      </c>
      <c r="JY825">
        <v>19.9097</v>
      </c>
      <c r="JZ825">
        <v>28.7247</v>
      </c>
      <c r="KA825">
        <v>30.0002</v>
      </c>
      <c r="KB825">
        <v>28.4342</v>
      </c>
      <c r="KC825">
        <v>28.5109</v>
      </c>
      <c r="KD825">
        <v>32.6006</v>
      </c>
      <c r="KE825">
        <v>22.8579</v>
      </c>
      <c r="KF825">
        <v>19.4728</v>
      </c>
      <c r="KG825">
        <v>19.912</v>
      </c>
      <c r="KH825">
        <v>688.0650000000001</v>
      </c>
      <c r="KI825">
        <v>14.1828</v>
      </c>
      <c r="KJ825">
        <v>101.104</v>
      </c>
      <c r="KK825">
        <v>100.558</v>
      </c>
    </row>
    <row r="826" spans="1:297">
      <c r="A826">
        <v>810</v>
      </c>
      <c r="B826">
        <v>1761341116.5</v>
      </c>
      <c r="C826">
        <v>13075.90000009537</v>
      </c>
      <c r="D826" t="s">
        <v>2071</v>
      </c>
      <c r="E826" t="s">
        <v>2072</v>
      </c>
      <c r="F826">
        <v>5</v>
      </c>
      <c r="G826" t="s">
        <v>1990</v>
      </c>
      <c r="H826" t="s">
        <v>436</v>
      </c>
      <c r="I826">
        <v>1761341109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685.4390295217497</v>
      </c>
      <c r="AK826">
        <v>661.5854787878791</v>
      </c>
      <c r="AL826">
        <v>3.393982710071001</v>
      </c>
      <c r="AM826">
        <v>65.4807170905038</v>
      </c>
      <c r="AN826">
        <f>(AP826 - AO826 + DY826*1E3/(8.314*(EA826+273.15)) * AR826/DX826 * AQ826) * DX826/(100*DL826) * 1000/(1000 - AP826)</f>
        <v>0</v>
      </c>
      <c r="AO826">
        <v>14.26547435697836</v>
      </c>
      <c r="AP826">
        <v>16.44371515151516</v>
      </c>
      <c r="AQ826">
        <v>3.582027457346762E-06</v>
      </c>
      <c r="AR826">
        <v>115.9446669307989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1761341109</v>
      </c>
      <c r="DR826">
        <v>627.2338518518519</v>
      </c>
      <c r="DS826">
        <v>660.5211481481482</v>
      </c>
      <c r="DT826">
        <v>16.43618518518519</v>
      </c>
      <c r="DU826">
        <v>14.2762037037037</v>
      </c>
      <c r="DV826">
        <v>626.3867407407407</v>
      </c>
      <c r="DW826">
        <v>16.30121481481481</v>
      </c>
      <c r="DX826">
        <v>499.9747407407407</v>
      </c>
      <c r="DY826">
        <v>89.96667407407409</v>
      </c>
      <c r="DZ826">
        <v>0.04791313703703704</v>
      </c>
      <c r="EA826">
        <v>23.74168518518519</v>
      </c>
      <c r="EB826">
        <v>23.98732222222223</v>
      </c>
      <c r="EC826">
        <v>999.9000000000001</v>
      </c>
      <c r="ED826">
        <v>0</v>
      </c>
      <c r="EE826">
        <v>0</v>
      </c>
      <c r="EF826">
        <v>9993.840740740741</v>
      </c>
      <c r="EG826">
        <v>0</v>
      </c>
      <c r="EH826">
        <v>1131.491111111111</v>
      </c>
      <c r="EI826">
        <v>-33.28721851851852</v>
      </c>
      <c r="EJ826">
        <v>637.7155555555555</v>
      </c>
      <c r="EK826">
        <v>670.0872222222222</v>
      </c>
      <c r="EL826">
        <v>2.159975555555556</v>
      </c>
      <c r="EM826">
        <v>660.5211481481482</v>
      </c>
      <c r="EN826">
        <v>14.2762037037037</v>
      </c>
      <c r="EO826">
        <v>1.478708888888889</v>
      </c>
      <c r="EP826">
        <v>1.284381851851852</v>
      </c>
      <c r="EQ826">
        <v>12.74976666666667</v>
      </c>
      <c r="ER826">
        <v>10.61732962962963</v>
      </c>
      <c r="ES826">
        <v>1200.00037037037</v>
      </c>
      <c r="ET826">
        <v>0.9669985555555555</v>
      </c>
      <c r="EU826">
        <v>0.03300152592592593</v>
      </c>
      <c r="EV826">
        <v>0</v>
      </c>
      <c r="EW826">
        <v>1848.427407407407</v>
      </c>
      <c r="EX826">
        <v>5.000560000000001</v>
      </c>
      <c r="EY826">
        <v>22008.05925925926</v>
      </c>
      <c r="EZ826">
        <v>10316.83333333333</v>
      </c>
      <c r="FA826">
        <v>37.54592592592593</v>
      </c>
      <c r="FB826">
        <v>39.62959259259259</v>
      </c>
      <c r="FC826">
        <v>38.187</v>
      </c>
      <c r="FD826">
        <v>38.812</v>
      </c>
      <c r="FE826">
        <v>38.52525925925926</v>
      </c>
      <c r="FF826">
        <v>1155.564814814815</v>
      </c>
      <c r="FG826">
        <v>39.43555555555555</v>
      </c>
      <c r="FH826">
        <v>0</v>
      </c>
      <c r="FI826">
        <v>1761341152.4</v>
      </c>
      <c r="FJ826">
        <v>0</v>
      </c>
      <c r="FK826">
        <v>1848.428</v>
      </c>
      <c r="FL826">
        <v>-9.368461525838841</v>
      </c>
      <c r="FM826">
        <v>-109.3999996936468</v>
      </c>
      <c r="FN826">
        <v>22007.7</v>
      </c>
      <c r="FO826">
        <v>15</v>
      </c>
      <c r="FP826">
        <v>0</v>
      </c>
      <c r="FQ826" t="s">
        <v>439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-33.12771</v>
      </c>
      <c r="GD826">
        <v>-2.534334709193144</v>
      </c>
      <c r="GE826">
        <v>0.3156662096265609</v>
      </c>
      <c r="GF826">
        <v>0</v>
      </c>
      <c r="GG826">
        <v>1848.922647058824</v>
      </c>
      <c r="GH826">
        <v>-9.218792977673216</v>
      </c>
      <c r="GI826">
        <v>0.939831990065335</v>
      </c>
      <c r="GJ826">
        <v>0</v>
      </c>
      <c r="GK826">
        <v>2.1519615</v>
      </c>
      <c r="GL826">
        <v>0.1595439399624748</v>
      </c>
      <c r="GM826">
        <v>0.01633591986237686</v>
      </c>
      <c r="GN826">
        <v>0</v>
      </c>
      <c r="GO826">
        <v>0</v>
      </c>
      <c r="GP826">
        <v>3</v>
      </c>
      <c r="GQ826" t="s">
        <v>497</v>
      </c>
      <c r="GR826">
        <v>3.12953</v>
      </c>
      <c r="GS826">
        <v>2.72596</v>
      </c>
      <c r="GT826">
        <v>0.117087</v>
      </c>
      <c r="GU826">
        <v>0.121952</v>
      </c>
      <c r="GV826">
        <v>0.0815331</v>
      </c>
      <c r="GW826">
        <v>0.07402739999999999</v>
      </c>
      <c r="GX826">
        <v>26531.6</v>
      </c>
      <c r="GY826">
        <v>25611.6</v>
      </c>
      <c r="GZ826">
        <v>30591</v>
      </c>
      <c r="HA826">
        <v>29422.3</v>
      </c>
      <c r="HB826">
        <v>38767.7</v>
      </c>
      <c r="HC826">
        <v>35851.9</v>
      </c>
      <c r="HD826">
        <v>46775.2</v>
      </c>
      <c r="HE826">
        <v>43715.6</v>
      </c>
      <c r="HF826">
        <v>1.83135</v>
      </c>
      <c r="HG826">
        <v>1.81615</v>
      </c>
      <c r="HH826">
        <v>0.0350103</v>
      </c>
      <c r="HI826">
        <v>0</v>
      </c>
      <c r="HJ826">
        <v>23.41</v>
      </c>
      <c r="HK826">
        <v>999.9</v>
      </c>
      <c r="HL826">
        <v>32.1</v>
      </c>
      <c r="HM826">
        <v>32.9</v>
      </c>
      <c r="HN826">
        <v>17.9263</v>
      </c>
      <c r="HO826">
        <v>63.6812</v>
      </c>
      <c r="HP826">
        <v>19.2107</v>
      </c>
      <c r="HQ826">
        <v>1</v>
      </c>
      <c r="HR826">
        <v>0.123257</v>
      </c>
      <c r="HS826">
        <v>2.83841</v>
      </c>
      <c r="HT826">
        <v>20.1837</v>
      </c>
      <c r="HU826">
        <v>5.22732</v>
      </c>
      <c r="HV826">
        <v>11.974</v>
      </c>
      <c r="HW826">
        <v>4.9695</v>
      </c>
      <c r="HX826">
        <v>3.2897</v>
      </c>
      <c r="HY826">
        <v>9999</v>
      </c>
      <c r="HZ826">
        <v>9999</v>
      </c>
      <c r="IA826">
        <v>9999</v>
      </c>
      <c r="IB826">
        <v>999.9</v>
      </c>
      <c r="IC826">
        <v>4.97297</v>
      </c>
      <c r="ID826">
        <v>1.87744</v>
      </c>
      <c r="IE826">
        <v>1.87547</v>
      </c>
      <c r="IF826">
        <v>1.87836</v>
      </c>
      <c r="IG826">
        <v>1.87501</v>
      </c>
      <c r="IH826">
        <v>1.87855</v>
      </c>
      <c r="II826">
        <v>1.8757</v>
      </c>
      <c r="IJ826">
        <v>1.87685</v>
      </c>
      <c r="IK826">
        <v>0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0.874</v>
      </c>
      <c r="IY826">
        <v>0.1352</v>
      </c>
      <c r="IZ826">
        <v>-0.1194416370607354</v>
      </c>
      <c r="JA826">
        <v>0.002211305909277446</v>
      </c>
      <c r="JB826">
        <v>-1.416678044876584E-06</v>
      </c>
      <c r="JC826">
        <v>5.589822708492042E-10</v>
      </c>
      <c r="JD826">
        <v>-0.0366444106193515</v>
      </c>
      <c r="JE826">
        <v>-0.003883289402147765</v>
      </c>
      <c r="JF826">
        <v>0.001294046794190009</v>
      </c>
      <c r="JG826">
        <v>-2.515066912705432E-05</v>
      </c>
      <c r="JH826">
        <v>14</v>
      </c>
      <c r="JI826">
        <v>2052</v>
      </c>
      <c r="JJ826">
        <v>1</v>
      </c>
      <c r="JK826">
        <v>21</v>
      </c>
      <c r="JL826">
        <v>29355685.3</v>
      </c>
      <c r="JM826">
        <v>29355685.3</v>
      </c>
      <c r="JN826">
        <v>1.66016</v>
      </c>
      <c r="JO826">
        <v>2.54883</v>
      </c>
      <c r="JP826">
        <v>1.39893</v>
      </c>
      <c r="JQ826">
        <v>2.32544</v>
      </c>
      <c r="JR826">
        <v>1.44897</v>
      </c>
      <c r="JS826">
        <v>2.60254</v>
      </c>
      <c r="JT826">
        <v>38.3545</v>
      </c>
      <c r="JU826">
        <v>23.8686</v>
      </c>
      <c r="JV826">
        <v>18</v>
      </c>
      <c r="JW826">
        <v>480.191</v>
      </c>
      <c r="JX826">
        <v>440.62</v>
      </c>
      <c r="JY826">
        <v>19.9177</v>
      </c>
      <c r="JZ826">
        <v>28.7271</v>
      </c>
      <c r="KA826">
        <v>30.0001</v>
      </c>
      <c r="KB826">
        <v>28.4348</v>
      </c>
      <c r="KC826">
        <v>28.5115</v>
      </c>
      <c r="KD826">
        <v>33.284</v>
      </c>
      <c r="KE826">
        <v>23.1498</v>
      </c>
      <c r="KF826">
        <v>19.4728</v>
      </c>
      <c r="KG826">
        <v>19.9207</v>
      </c>
      <c r="KH826">
        <v>708.103</v>
      </c>
      <c r="KI826">
        <v>14.1674</v>
      </c>
      <c r="KJ826">
        <v>101.103</v>
      </c>
      <c r="KK826">
        <v>100.557</v>
      </c>
    </row>
    <row r="827" spans="1:297">
      <c r="A827">
        <v>811</v>
      </c>
      <c r="B827">
        <v>1761341121.5</v>
      </c>
      <c r="C827">
        <v>13080.90000009537</v>
      </c>
      <c r="D827" t="s">
        <v>2073</v>
      </c>
      <c r="E827" t="s">
        <v>2074</v>
      </c>
      <c r="F827">
        <v>5</v>
      </c>
      <c r="G827" t="s">
        <v>1990</v>
      </c>
      <c r="H827" t="s">
        <v>436</v>
      </c>
      <c r="I827">
        <v>1761341113.714286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702.4413546873704</v>
      </c>
      <c r="AK827">
        <v>678.6199575757573</v>
      </c>
      <c r="AL827">
        <v>3.418093648540409</v>
      </c>
      <c r="AM827">
        <v>65.4807170905038</v>
      </c>
      <c r="AN827">
        <f>(AP827 - AO827 + DY827*1E3/(8.314*(EA827+273.15)) * AR827/DX827 * AQ827) * DX827/(100*DL827) * 1000/(1000 - AP827)</f>
        <v>0</v>
      </c>
      <c r="AO827">
        <v>14.2520217368989</v>
      </c>
      <c r="AP827">
        <v>16.44460727272727</v>
      </c>
      <c r="AQ827">
        <v>1.289178954339529E-06</v>
      </c>
      <c r="AR827">
        <v>115.9446669307989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1761341113.714286</v>
      </c>
      <c r="DR827">
        <v>643.0414642857143</v>
      </c>
      <c r="DS827">
        <v>676.3935714285715</v>
      </c>
      <c r="DT827">
        <v>16.44146428571429</v>
      </c>
      <c r="DU827">
        <v>14.26330357142857</v>
      </c>
      <c r="DV827">
        <v>642.1771428571429</v>
      </c>
      <c r="DW827">
        <v>16.30639642857143</v>
      </c>
      <c r="DX827">
        <v>499.969</v>
      </c>
      <c r="DY827">
        <v>89.96646785714287</v>
      </c>
      <c r="DZ827">
        <v>0.04801047499999999</v>
      </c>
      <c r="EA827">
        <v>23.74402857142857</v>
      </c>
      <c r="EB827">
        <v>23.98568928571428</v>
      </c>
      <c r="EC827">
        <v>999.9000000000002</v>
      </c>
      <c r="ED827">
        <v>0</v>
      </c>
      <c r="EE827">
        <v>0</v>
      </c>
      <c r="EF827">
        <v>9999.392857142859</v>
      </c>
      <c r="EG827">
        <v>0</v>
      </c>
      <c r="EH827">
        <v>1131.478214285715</v>
      </c>
      <c r="EI827">
        <v>-33.352025</v>
      </c>
      <c r="EJ827">
        <v>653.7908214285715</v>
      </c>
      <c r="EK827">
        <v>686.1804285714286</v>
      </c>
      <c r="EL827">
        <v>2.178147500000001</v>
      </c>
      <c r="EM827">
        <v>676.3935714285715</v>
      </c>
      <c r="EN827">
        <v>14.26330357142857</v>
      </c>
      <c r="EO827">
        <v>1.479180714285715</v>
      </c>
      <c r="EP827">
        <v>1.283219285714286</v>
      </c>
      <c r="EQ827">
        <v>12.75463928571429</v>
      </c>
      <c r="ER827">
        <v>10.60373214285714</v>
      </c>
      <c r="ES827">
        <v>1200.023571428572</v>
      </c>
      <c r="ET827">
        <v>0.9669979285714284</v>
      </c>
      <c r="EU827">
        <v>0.033002125</v>
      </c>
      <c r="EV827">
        <v>0</v>
      </c>
      <c r="EW827">
        <v>1847.739285714286</v>
      </c>
      <c r="EX827">
        <v>5.000560000000001</v>
      </c>
      <c r="EY827">
        <v>22000.19285714286</v>
      </c>
      <c r="EZ827">
        <v>10317.025</v>
      </c>
      <c r="FA827">
        <v>37.55314285714286</v>
      </c>
      <c r="FB827">
        <v>39.62942857142857</v>
      </c>
      <c r="FC827">
        <v>38.187</v>
      </c>
      <c r="FD827">
        <v>38.812</v>
      </c>
      <c r="FE827">
        <v>38.52435714285714</v>
      </c>
      <c r="FF827">
        <v>1155.586428571429</v>
      </c>
      <c r="FG827">
        <v>39.43714285714287</v>
      </c>
      <c r="FH827">
        <v>0</v>
      </c>
      <c r="FI827">
        <v>1761341157.8</v>
      </c>
      <c r="FJ827">
        <v>0</v>
      </c>
      <c r="FK827">
        <v>1847.680384615385</v>
      </c>
      <c r="FL827">
        <v>-7.832820511784417</v>
      </c>
      <c r="FM827">
        <v>-104.8410255841785</v>
      </c>
      <c r="FN827">
        <v>21998.97692307692</v>
      </c>
      <c r="FO827">
        <v>15</v>
      </c>
      <c r="FP827">
        <v>0</v>
      </c>
      <c r="FQ827" t="s">
        <v>439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-33.31427804878049</v>
      </c>
      <c r="GD827">
        <v>-0.6540397212543472</v>
      </c>
      <c r="GE827">
        <v>0.1015205842690984</v>
      </c>
      <c r="GF827">
        <v>0</v>
      </c>
      <c r="GG827">
        <v>1848.165294117647</v>
      </c>
      <c r="GH827">
        <v>-8.677769291142686</v>
      </c>
      <c r="GI827">
        <v>0.8853122921722275</v>
      </c>
      <c r="GJ827">
        <v>0</v>
      </c>
      <c r="GK827">
        <v>2.168821951219512</v>
      </c>
      <c r="GL827">
        <v>0.2343177700348454</v>
      </c>
      <c r="GM827">
        <v>0.02393391207914524</v>
      </c>
      <c r="GN827">
        <v>0</v>
      </c>
      <c r="GO827">
        <v>0</v>
      </c>
      <c r="GP827">
        <v>3</v>
      </c>
      <c r="GQ827" t="s">
        <v>497</v>
      </c>
      <c r="GR827">
        <v>3.12962</v>
      </c>
      <c r="GS827">
        <v>2.72589</v>
      </c>
      <c r="GT827">
        <v>0.119142</v>
      </c>
      <c r="GU827">
        <v>0.12399</v>
      </c>
      <c r="GV827">
        <v>0.081527</v>
      </c>
      <c r="GW827">
        <v>0.07384930000000001</v>
      </c>
      <c r="GX827">
        <v>26470</v>
      </c>
      <c r="GY827">
        <v>25552.2</v>
      </c>
      <c r="GZ827">
        <v>30591.2</v>
      </c>
      <c r="HA827">
        <v>29422.4</v>
      </c>
      <c r="HB827">
        <v>38768.4</v>
      </c>
      <c r="HC827">
        <v>35859.4</v>
      </c>
      <c r="HD827">
        <v>46775.5</v>
      </c>
      <c r="HE827">
        <v>43716.1</v>
      </c>
      <c r="HF827">
        <v>1.8316</v>
      </c>
      <c r="HG827">
        <v>1.816</v>
      </c>
      <c r="HH827">
        <v>0.0348724</v>
      </c>
      <c r="HI827">
        <v>0</v>
      </c>
      <c r="HJ827">
        <v>23.41</v>
      </c>
      <c r="HK827">
        <v>999.9</v>
      </c>
      <c r="HL827">
        <v>32.1</v>
      </c>
      <c r="HM827">
        <v>32.9</v>
      </c>
      <c r="HN827">
        <v>17.9281</v>
      </c>
      <c r="HO827">
        <v>63.5412</v>
      </c>
      <c r="HP827">
        <v>19.2748</v>
      </c>
      <c r="HQ827">
        <v>1</v>
      </c>
      <c r="HR827">
        <v>0.123343</v>
      </c>
      <c r="HS827">
        <v>2.81593</v>
      </c>
      <c r="HT827">
        <v>20.1841</v>
      </c>
      <c r="HU827">
        <v>5.22792</v>
      </c>
      <c r="HV827">
        <v>11.974</v>
      </c>
      <c r="HW827">
        <v>4.9696</v>
      </c>
      <c r="HX827">
        <v>3.2896</v>
      </c>
      <c r="HY827">
        <v>9999</v>
      </c>
      <c r="HZ827">
        <v>9999</v>
      </c>
      <c r="IA827">
        <v>9999</v>
      </c>
      <c r="IB827">
        <v>999.9</v>
      </c>
      <c r="IC827">
        <v>4.97299</v>
      </c>
      <c r="ID827">
        <v>1.87744</v>
      </c>
      <c r="IE827">
        <v>1.87547</v>
      </c>
      <c r="IF827">
        <v>1.87837</v>
      </c>
      <c r="IG827">
        <v>1.87501</v>
      </c>
      <c r="IH827">
        <v>1.87859</v>
      </c>
      <c r="II827">
        <v>1.87575</v>
      </c>
      <c r="IJ827">
        <v>1.87688</v>
      </c>
      <c r="IK827">
        <v>0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0.892</v>
      </c>
      <c r="IY827">
        <v>0.1351</v>
      </c>
      <c r="IZ827">
        <v>-0.1194416370607354</v>
      </c>
      <c r="JA827">
        <v>0.002211305909277446</v>
      </c>
      <c r="JB827">
        <v>-1.416678044876584E-06</v>
      </c>
      <c r="JC827">
        <v>5.589822708492042E-10</v>
      </c>
      <c r="JD827">
        <v>-0.0366444106193515</v>
      </c>
      <c r="JE827">
        <v>-0.003883289402147765</v>
      </c>
      <c r="JF827">
        <v>0.001294046794190009</v>
      </c>
      <c r="JG827">
        <v>-2.515066912705432E-05</v>
      </c>
      <c r="JH827">
        <v>14</v>
      </c>
      <c r="JI827">
        <v>2052</v>
      </c>
      <c r="JJ827">
        <v>1</v>
      </c>
      <c r="JK827">
        <v>21</v>
      </c>
      <c r="JL827">
        <v>29355685.4</v>
      </c>
      <c r="JM827">
        <v>29355685.4</v>
      </c>
      <c r="JN827">
        <v>1.69067</v>
      </c>
      <c r="JO827">
        <v>2.55371</v>
      </c>
      <c r="JP827">
        <v>1.39893</v>
      </c>
      <c r="JQ827">
        <v>2.32544</v>
      </c>
      <c r="JR827">
        <v>1.44897</v>
      </c>
      <c r="JS827">
        <v>2.56714</v>
      </c>
      <c r="JT827">
        <v>38.3545</v>
      </c>
      <c r="JU827">
        <v>23.8598</v>
      </c>
      <c r="JV827">
        <v>18</v>
      </c>
      <c r="JW827">
        <v>480.344</v>
      </c>
      <c r="JX827">
        <v>440.542</v>
      </c>
      <c r="JY827">
        <v>19.927</v>
      </c>
      <c r="JZ827">
        <v>28.7296</v>
      </c>
      <c r="KA827">
        <v>30.0001</v>
      </c>
      <c r="KB827">
        <v>28.4371</v>
      </c>
      <c r="KC827">
        <v>28.5134</v>
      </c>
      <c r="KD827">
        <v>33.8808</v>
      </c>
      <c r="KE827">
        <v>23.1498</v>
      </c>
      <c r="KF827">
        <v>19.4728</v>
      </c>
      <c r="KG827">
        <v>19.9331</v>
      </c>
      <c r="KH827">
        <v>721.466</v>
      </c>
      <c r="KI827">
        <v>14.1547</v>
      </c>
      <c r="KJ827">
        <v>101.104</v>
      </c>
      <c r="KK827">
        <v>100.558</v>
      </c>
    </row>
    <row r="828" spans="1:297">
      <c r="A828">
        <v>812</v>
      </c>
      <c r="B828">
        <v>1761341126.5</v>
      </c>
      <c r="C828">
        <v>13085.90000009537</v>
      </c>
      <c r="D828" t="s">
        <v>2075</v>
      </c>
      <c r="E828" t="s">
        <v>2076</v>
      </c>
      <c r="F828">
        <v>5</v>
      </c>
      <c r="G828" t="s">
        <v>1990</v>
      </c>
      <c r="H828" t="s">
        <v>436</v>
      </c>
      <c r="I828">
        <v>1761341119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719.3107206571264</v>
      </c>
      <c r="AK828">
        <v>695.633315151515</v>
      </c>
      <c r="AL828">
        <v>3.393531934045487</v>
      </c>
      <c r="AM828">
        <v>65.4807170905038</v>
      </c>
      <c r="AN828">
        <f>(AP828 - AO828 + DY828*1E3/(8.314*(EA828+273.15)) * AR828/DX828 * AQ828) * DX828/(100*DL828) * 1000/(1000 - AP828)</f>
        <v>0</v>
      </c>
      <c r="AO828">
        <v>14.18310359853377</v>
      </c>
      <c r="AP828">
        <v>16.42570242424242</v>
      </c>
      <c r="AQ828">
        <v>-1.276879827770719E-05</v>
      </c>
      <c r="AR828">
        <v>115.9446669307989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1761341119</v>
      </c>
      <c r="DR828">
        <v>660.7772222222221</v>
      </c>
      <c r="DS828">
        <v>694.1092592592591</v>
      </c>
      <c r="DT828">
        <v>16.44075185185185</v>
      </c>
      <c r="DU828">
        <v>14.22891481481481</v>
      </c>
      <c r="DV828">
        <v>659.8938148148147</v>
      </c>
      <c r="DW828">
        <v>16.30568888888889</v>
      </c>
      <c r="DX828">
        <v>499.9844074074074</v>
      </c>
      <c r="DY828">
        <v>89.96455185185185</v>
      </c>
      <c r="DZ828">
        <v>0.04799827407407407</v>
      </c>
      <c r="EA828">
        <v>23.74518518518518</v>
      </c>
      <c r="EB828">
        <v>23.98303703703704</v>
      </c>
      <c r="EC828">
        <v>999.9000000000001</v>
      </c>
      <c r="ED828">
        <v>0</v>
      </c>
      <c r="EE828">
        <v>0</v>
      </c>
      <c r="EF828">
        <v>10014.60259259259</v>
      </c>
      <c r="EG828">
        <v>0</v>
      </c>
      <c r="EH828">
        <v>1131.475185185185</v>
      </c>
      <c r="EI828">
        <v>-33.3320074074074</v>
      </c>
      <c r="EJ828">
        <v>671.8224444444445</v>
      </c>
      <c r="EK828">
        <v>704.1277037037036</v>
      </c>
      <c r="EL828">
        <v>2.211824444444445</v>
      </c>
      <c r="EM828">
        <v>694.1092592592591</v>
      </c>
      <c r="EN828">
        <v>14.22891481481481</v>
      </c>
      <c r="EO828">
        <v>1.479085185185185</v>
      </c>
      <c r="EP828">
        <v>1.280098518518519</v>
      </c>
      <c r="EQ828">
        <v>12.75365555555556</v>
      </c>
      <c r="ER828">
        <v>10.56716666666667</v>
      </c>
      <c r="ES828">
        <v>1200</v>
      </c>
      <c r="ET828">
        <v>0.9669989259259258</v>
      </c>
      <c r="EU828">
        <v>0.03300113703703703</v>
      </c>
      <c r="EV828">
        <v>0</v>
      </c>
      <c r="EW828">
        <v>1847.015555555555</v>
      </c>
      <c r="EX828">
        <v>5.000560000000001</v>
      </c>
      <c r="EY828">
        <v>21990.12222222222</v>
      </c>
      <c r="EZ828">
        <v>10316.82222222222</v>
      </c>
      <c r="FA828">
        <v>37.5597037037037</v>
      </c>
      <c r="FB828">
        <v>39.63418518518519</v>
      </c>
      <c r="FC828">
        <v>38.187</v>
      </c>
      <c r="FD828">
        <v>38.812</v>
      </c>
      <c r="FE828">
        <v>38.52066666666666</v>
      </c>
      <c r="FF828">
        <v>1155.564444444445</v>
      </c>
      <c r="FG828">
        <v>39.43555555555555</v>
      </c>
      <c r="FH828">
        <v>0</v>
      </c>
      <c r="FI828">
        <v>1761341162.6</v>
      </c>
      <c r="FJ828">
        <v>0</v>
      </c>
      <c r="FK828">
        <v>1847.008846153846</v>
      </c>
      <c r="FL828">
        <v>-9.231794854749914</v>
      </c>
      <c r="FM828">
        <v>-104.4581196823138</v>
      </c>
      <c r="FN828">
        <v>21990.37692307692</v>
      </c>
      <c r="FO828">
        <v>15</v>
      </c>
      <c r="FP828">
        <v>0</v>
      </c>
      <c r="FQ828" t="s">
        <v>439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-33.32872439024391</v>
      </c>
      <c r="GD828">
        <v>-0.2461003484321425</v>
      </c>
      <c r="GE828">
        <v>0.09894859907434034</v>
      </c>
      <c r="GF828">
        <v>1</v>
      </c>
      <c r="GG828">
        <v>1847.492647058823</v>
      </c>
      <c r="GH828">
        <v>-8.47593581847638</v>
      </c>
      <c r="GI828">
        <v>0.8712509897826467</v>
      </c>
      <c r="GJ828">
        <v>0</v>
      </c>
      <c r="GK828">
        <v>2.189911951219512</v>
      </c>
      <c r="GL828">
        <v>0.3494895470383275</v>
      </c>
      <c r="GM828">
        <v>0.03579196716116499</v>
      </c>
      <c r="GN828">
        <v>0</v>
      </c>
      <c r="GO828">
        <v>1</v>
      </c>
      <c r="GP828">
        <v>3</v>
      </c>
      <c r="GQ828" t="s">
        <v>446</v>
      </c>
      <c r="GR828">
        <v>3.12975</v>
      </c>
      <c r="GS828">
        <v>2.72571</v>
      </c>
      <c r="GT828">
        <v>0.121166</v>
      </c>
      <c r="GU828">
        <v>0.125962</v>
      </c>
      <c r="GV828">
        <v>0.0814551</v>
      </c>
      <c r="GW828">
        <v>0.0737217</v>
      </c>
      <c r="GX828">
        <v>26408.9</v>
      </c>
      <c r="GY828">
        <v>25494.4</v>
      </c>
      <c r="GZ828">
        <v>30590.9</v>
      </c>
      <c r="HA828">
        <v>29422.1</v>
      </c>
      <c r="HB828">
        <v>38771.3</v>
      </c>
      <c r="HC828">
        <v>35864</v>
      </c>
      <c r="HD828">
        <v>46775.2</v>
      </c>
      <c r="HE828">
        <v>43715.5</v>
      </c>
      <c r="HF828">
        <v>1.83183</v>
      </c>
      <c r="HG828">
        <v>1.81577</v>
      </c>
      <c r="HH828">
        <v>0.0349358</v>
      </c>
      <c r="HI828">
        <v>0</v>
      </c>
      <c r="HJ828">
        <v>23.412</v>
      </c>
      <c r="HK828">
        <v>999.9</v>
      </c>
      <c r="HL828">
        <v>32.1</v>
      </c>
      <c r="HM828">
        <v>32.9</v>
      </c>
      <c r="HN828">
        <v>17.9245</v>
      </c>
      <c r="HO828">
        <v>63.1912</v>
      </c>
      <c r="HP828">
        <v>19.379</v>
      </c>
      <c r="HQ828">
        <v>1</v>
      </c>
      <c r="HR828">
        <v>0.123427</v>
      </c>
      <c r="HS828">
        <v>2.80122</v>
      </c>
      <c r="HT828">
        <v>20.1842</v>
      </c>
      <c r="HU828">
        <v>5.22732</v>
      </c>
      <c r="HV828">
        <v>11.974</v>
      </c>
      <c r="HW828">
        <v>4.96935</v>
      </c>
      <c r="HX828">
        <v>3.28965</v>
      </c>
      <c r="HY828">
        <v>9999</v>
      </c>
      <c r="HZ828">
        <v>9999</v>
      </c>
      <c r="IA828">
        <v>9999</v>
      </c>
      <c r="IB828">
        <v>999.9</v>
      </c>
      <c r="IC828">
        <v>4.973</v>
      </c>
      <c r="ID828">
        <v>1.87746</v>
      </c>
      <c r="IE828">
        <v>1.87556</v>
      </c>
      <c r="IF828">
        <v>1.87838</v>
      </c>
      <c r="IG828">
        <v>1.87506</v>
      </c>
      <c r="IH828">
        <v>1.87866</v>
      </c>
      <c r="II828">
        <v>1.87575</v>
      </c>
      <c r="IJ828">
        <v>1.87694</v>
      </c>
      <c r="IK828">
        <v>0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0.91</v>
      </c>
      <c r="IY828">
        <v>0.1348</v>
      </c>
      <c r="IZ828">
        <v>-0.1194416370607354</v>
      </c>
      <c r="JA828">
        <v>0.002211305909277446</v>
      </c>
      <c r="JB828">
        <v>-1.416678044876584E-06</v>
      </c>
      <c r="JC828">
        <v>5.589822708492042E-10</v>
      </c>
      <c r="JD828">
        <v>-0.0366444106193515</v>
      </c>
      <c r="JE828">
        <v>-0.003883289402147765</v>
      </c>
      <c r="JF828">
        <v>0.001294046794190009</v>
      </c>
      <c r="JG828">
        <v>-2.515066912705432E-05</v>
      </c>
      <c r="JH828">
        <v>14</v>
      </c>
      <c r="JI828">
        <v>2052</v>
      </c>
      <c r="JJ828">
        <v>1</v>
      </c>
      <c r="JK828">
        <v>21</v>
      </c>
      <c r="JL828">
        <v>29355685.4</v>
      </c>
      <c r="JM828">
        <v>29355685.4</v>
      </c>
      <c r="JN828">
        <v>1.72363</v>
      </c>
      <c r="JO828">
        <v>2.55371</v>
      </c>
      <c r="JP828">
        <v>1.39893</v>
      </c>
      <c r="JQ828">
        <v>2.32544</v>
      </c>
      <c r="JR828">
        <v>1.44897</v>
      </c>
      <c r="JS828">
        <v>2.49878</v>
      </c>
      <c r="JT828">
        <v>38.3545</v>
      </c>
      <c r="JU828">
        <v>23.8423</v>
      </c>
      <c r="JV828">
        <v>18</v>
      </c>
      <c r="JW828">
        <v>480.471</v>
      </c>
      <c r="JX828">
        <v>440.406</v>
      </c>
      <c r="JY828">
        <v>19.9393</v>
      </c>
      <c r="JZ828">
        <v>28.7315</v>
      </c>
      <c r="KA828">
        <v>30.0002</v>
      </c>
      <c r="KB828">
        <v>28.4378</v>
      </c>
      <c r="KC828">
        <v>28.5139</v>
      </c>
      <c r="KD828">
        <v>34.5603</v>
      </c>
      <c r="KE828">
        <v>23.1498</v>
      </c>
      <c r="KF828">
        <v>19.4728</v>
      </c>
      <c r="KG828">
        <v>19.9449</v>
      </c>
      <c r="KH828">
        <v>741.525</v>
      </c>
      <c r="KI828">
        <v>14.1581</v>
      </c>
      <c r="KJ828">
        <v>101.103</v>
      </c>
      <c r="KK828">
        <v>100.557</v>
      </c>
    </row>
    <row r="829" spans="1:297">
      <c r="A829">
        <v>813</v>
      </c>
      <c r="B829">
        <v>1761341131.5</v>
      </c>
      <c r="C829">
        <v>13090.90000009537</v>
      </c>
      <c r="D829" t="s">
        <v>2077</v>
      </c>
      <c r="E829" t="s">
        <v>2078</v>
      </c>
      <c r="F829">
        <v>5</v>
      </c>
      <c r="G829" t="s">
        <v>1990</v>
      </c>
      <c r="H829" t="s">
        <v>436</v>
      </c>
      <c r="I829">
        <v>1761341123.714286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736.4463719598333</v>
      </c>
      <c r="AK829">
        <v>712.649393939394</v>
      </c>
      <c r="AL829">
        <v>3.418626229724434</v>
      </c>
      <c r="AM829">
        <v>65.4807170905038</v>
      </c>
      <c r="AN829">
        <f>(AP829 - AO829 + DY829*1E3/(8.314*(EA829+273.15)) * AR829/DX829 * AQ829) * DX829/(100*DL829) * 1000/(1000 - AP829)</f>
        <v>0</v>
      </c>
      <c r="AO829">
        <v>14.17433853900768</v>
      </c>
      <c r="AP829">
        <v>16.41496545454545</v>
      </c>
      <c r="AQ829">
        <v>-8.844337029749561E-06</v>
      </c>
      <c r="AR829">
        <v>115.9446669307989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1761341123.714286</v>
      </c>
      <c r="DR829">
        <v>676.5403928571429</v>
      </c>
      <c r="DS829">
        <v>709.940857142857</v>
      </c>
      <c r="DT829">
        <v>16.43238214285714</v>
      </c>
      <c r="DU829">
        <v>14.20133214285714</v>
      </c>
      <c r="DV829">
        <v>675.6402142857143</v>
      </c>
      <c r="DW829">
        <v>16.29746785714286</v>
      </c>
      <c r="DX829">
        <v>500.0154642857142</v>
      </c>
      <c r="DY829">
        <v>89.96197857142856</v>
      </c>
      <c r="DZ829">
        <v>0.04788539285714285</v>
      </c>
      <c r="EA829">
        <v>23.74666428571428</v>
      </c>
      <c r="EB829">
        <v>23.98728214285715</v>
      </c>
      <c r="EC829">
        <v>999.9000000000002</v>
      </c>
      <c r="ED829">
        <v>0</v>
      </c>
      <c r="EE829">
        <v>0</v>
      </c>
      <c r="EF829">
        <v>10015.49035714286</v>
      </c>
      <c r="EG829">
        <v>0</v>
      </c>
      <c r="EH829">
        <v>1131.472142857143</v>
      </c>
      <c r="EI829">
        <v>-33.40045714285714</v>
      </c>
      <c r="EJ829">
        <v>687.843142857143</v>
      </c>
      <c r="EK829">
        <v>720.1678214285713</v>
      </c>
      <c r="EL829">
        <v>2.231036071428572</v>
      </c>
      <c r="EM829">
        <v>709.940857142857</v>
      </c>
      <c r="EN829">
        <v>14.20133214285714</v>
      </c>
      <c r="EO829">
        <v>1.478289642857143</v>
      </c>
      <c r="EP829">
        <v>1.277580714285714</v>
      </c>
      <c r="EQ829">
        <v>12.74543928571429</v>
      </c>
      <c r="ER829">
        <v>10.53763928571429</v>
      </c>
      <c r="ES829">
        <v>1200.001071428572</v>
      </c>
      <c r="ET829">
        <v>0.9670004642857143</v>
      </c>
      <c r="EU829">
        <v>0.032999575</v>
      </c>
      <c r="EV829">
        <v>0</v>
      </c>
      <c r="EW829">
        <v>1846.290357142857</v>
      </c>
      <c r="EX829">
        <v>5.000560000000001</v>
      </c>
      <c r="EY829">
        <v>21981.59285714286</v>
      </c>
      <c r="EZ829">
        <v>10316.83214285715</v>
      </c>
      <c r="FA829">
        <v>37.562</v>
      </c>
      <c r="FB829">
        <v>39.63164285714286</v>
      </c>
      <c r="FC829">
        <v>38.1915</v>
      </c>
      <c r="FD829">
        <v>38.812</v>
      </c>
      <c r="FE829">
        <v>38.52878571428571</v>
      </c>
      <c r="FF829">
        <v>1155.567142857143</v>
      </c>
      <c r="FG829">
        <v>39.43392857142857</v>
      </c>
      <c r="FH829">
        <v>0</v>
      </c>
      <c r="FI829">
        <v>1761341167.4</v>
      </c>
      <c r="FJ829">
        <v>0</v>
      </c>
      <c r="FK829">
        <v>1846.281538461539</v>
      </c>
      <c r="FL829">
        <v>-9.838632465279895</v>
      </c>
      <c r="FM829">
        <v>-112.6803418303237</v>
      </c>
      <c r="FN829">
        <v>21981.59615384615</v>
      </c>
      <c r="FO829">
        <v>15</v>
      </c>
      <c r="FP829">
        <v>0</v>
      </c>
      <c r="FQ829" t="s">
        <v>439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-33.37742926829268</v>
      </c>
      <c r="GD829">
        <v>-0.445427874564427</v>
      </c>
      <c r="GE829">
        <v>0.1218328347826314</v>
      </c>
      <c r="GF829">
        <v>1</v>
      </c>
      <c r="GG829">
        <v>1846.635882352941</v>
      </c>
      <c r="GH829">
        <v>-9.272116102659979</v>
      </c>
      <c r="GI829">
        <v>0.9364140538655068</v>
      </c>
      <c r="GJ829">
        <v>0</v>
      </c>
      <c r="GK829">
        <v>2.21730731707317</v>
      </c>
      <c r="GL829">
        <v>0.2917933797909461</v>
      </c>
      <c r="GM829">
        <v>0.03169637480420646</v>
      </c>
      <c r="GN829">
        <v>0</v>
      </c>
      <c r="GO829">
        <v>1</v>
      </c>
      <c r="GP829">
        <v>3</v>
      </c>
      <c r="GQ829" t="s">
        <v>446</v>
      </c>
      <c r="GR829">
        <v>3.12952</v>
      </c>
      <c r="GS829">
        <v>2.72546</v>
      </c>
      <c r="GT829">
        <v>0.123174</v>
      </c>
      <c r="GU829">
        <v>0.127968</v>
      </c>
      <c r="GV829">
        <v>0.0814202</v>
      </c>
      <c r="GW829">
        <v>0.073714</v>
      </c>
      <c r="GX829">
        <v>26348.8</v>
      </c>
      <c r="GY829">
        <v>25436.1</v>
      </c>
      <c r="GZ829">
        <v>30591.2</v>
      </c>
      <c r="HA829">
        <v>29422.4</v>
      </c>
      <c r="HB829">
        <v>38773.4</v>
      </c>
      <c r="HC829">
        <v>35864.8</v>
      </c>
      <c r="HD829">
        <v>46775.8</v>
      </c>
      <c r="HE829">
        <v>43715.8</v>
      </c>
      <c r="HF829">
        <v>1.83148</v>
      </c>
      <c r="HG829">
        <v>1.81623</v>
      </c>
      <c r="HH829">
        <v>0.0354685</v>
      </c>
      <c r="HI829">
        <v>0</v>
      </c>
      <c r="HJ829">
        <v>23.412</v>
      </c>
      <c r="HK829">
        <v>999.9</v>
      </c>
      <c r="HL829">
        <v>32.1</v>
      </c>
      <c r="HM829">
        <v>32.9</v>
      </c>
      <c r="HN829">
        <v>17.9252</v>
      </c>
      <c r="HO829">
        <v>63.2312</v>
      </c>
      <c r="HP829">
        <v>19.4191</v>
      </c>
      <c r="HQ829">
        <v>1</v>
      </c>
      <c r="HR829">
        <v>0.123615</v>
      </c>
      <c r="HS829">
        <v>2.80634</v>
      </c>
      <c r="HT829">
        <v>20.1842</v>
      </c>
      <c r="HU829">
        <v>5.22912</v>
      </c>
      <c r="HV829">
        <v>11.974</v>
      </c>
      <c r="HW829">
        <v>4.96985</v>
      </c>
      <c r="HX829">
        <v>3.2899</v>
      </c>
      <c r="HY829">
        <v>9999</v>
      </c>
      <c r="HZ829">
        <v>9999</v>
      </c>
      <c r="IA829">
        <v>9999</v>
      </c>
      <c r="IB829">
        <v>999.9</v>
      </c>
      <c r="IC829">
        <v>4.973</v>
      </c>
      <c r="ID829">
        <v>1.87746</v>
      </c>
      <c r="IE829">
        <v>1.87558</v>
      </c>
      <c r="IF829">
        <v>1.87838</v>
      </c>
      <c r="IG829">
        <v>1.87506</v>
      </c>
      <c r="IH829">
        <v>1.87864</v>
      </c>
      <c r="II829">
        <v>1.87576</v>
      </c>
      <c r="IJ829">
        <v>1.87695</v>
      </c>
      <c r="IK829">
        <v>0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0.928</v>
      </c>
      <c r="IY829">
        <v>0.1346</v>
      </c>
      <c r="IZ829">
        <v>-0.1194416370607354</v>
      </c>
      <c r="JA829">
        <v>0.002211305909277446</v>
      </c>
      <c r="JB829">
        <v>-1.416678044876584E-06</v>
      </c>
      <c r="JC829">
        <v>5.589822708492042E-10</v>
      </c>
      <c r="JD829">
        <v>-0.0366444106193515</v>
      </c>
      <c r="JE829">
        <v>-0.003883289402147765</v>
      </c>
      <c r="JF829">
        <v>0.001294046794190009</v>
      </c>
      <c r="JG829">
        <v>-2.515066912705432E-05</v>
      </c>
      <c r="JH829">
        <v>14</v>
      </c>
      <c r="JI829">
        <v>2052</v>
      </c>
      <c r="JJ829">
        <v>1</v>
      </c>
      <c r="JK829">
        <v>21</v>
      </c>
      <c r="JL829">
        <v>29355685.5</v>
      </c>
      <c r="JM829">
        <v>29355685.5</v>
      </c>
      <c r="JN829">
        <v>1.75293</v>
      </c>
      <c r="JO829">
        <v>2.55249</v>
      </c>
      <c r="JP829">
        <v>1.39893</v>
      </c>
      <c r="JQ829">
        <v>2.32544</v>
      </c>
      <c r="JR829">
        <v>1.44897</v>
      </c>
      <c r="JS829">
        <v>2.48413</v>
      </c>
      <c r="JT829">
        <v>38.3545</v>
      </c>
      <c r="JU829">
        <v>23.8511</v>
      </c>
      <c r="JV829">
        <v>18</v>
      </c>
      <c r="JW829">
        <v>480.292</v>
      </c>
      <c r="JX829">
        <v>440.699</v>
      </c>
      <c r="JY829">
        <v>19.9512</v>
      </c>
      <c r="JZ829">
        <v>28.7339</v>
      </c>
      <c r="KA829">
        <v>30.0003</v>
      </c>
      <c r="KB829">
        <v>28.4396</v>
      </c>
      <c r="KC829">
        <v>28.5158</v>
      </c>
      <c r="KD829">
        <v>35.151</v>
      </c>
      <c r="KE829">
        <v>23.1498</v>
      </c>
      <c r="KF829">
        <v>19.4728</v>
      </c>
      <c r="KG829">
        <v>19.9538</v>
      </c>
      <c r="KH829">
        <v>754.9109999999999</v>
      </c>
      <c r="KI829">
        <v>14.1527</v>
      </c>
      <c r="KJ829">
        <v>101.104</v>
      </c>
      <c r="KK829">
        <v>100.558</v>
      </c>
    </row>
    <row r="830" spans="1:297">
      <c r="A830">
        <v>814</v>
      </c>
      <c r="B830">
        <v>1761341136.5</v>
      </c>
      <c r="C830">
        <v>13095.90000009537</v>
      </c>
      <c r="D830" t="s">
        <v>2079</v>
      </c>
      <c r="E830" t="s">
        <v>2080</v>
      </c>
      <c r="F830">
        <v>5</v>
      </c>
      <c r="G830" t="s">
        <v>1990</v>
      </c>
      <c r="H830" t="s">
        <v>436</v>
      </c>
      <c r="I830">
        <v>1761341129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753.3859843031491</v>
      </c>
      <c r="AK830">
        <v>729.5950303030298</v>
      </c>
      <c r="AL830">
        <v>3.380161076863291</v>
      </c>
      <c r="AM830">
        <v>65.4807170905038</v>
      </c>
      <c r="AN830">
        <f>(AP830 - AO830 + DY830*1E3/(8.314*(EA830+273.15)) * AR830/DX830 * AQ830) * DX830/(100*DL830) * 1000/(1000 - AP830)</f>
        <v>0</v>
      </c>
      <c r="AO830">
        <v>14.17285475138752</v>
      </c>
      <c r="AP830">
        <v>16.41065999999999</v>
      </c>
      <c r="AQ830">
        <v>-2.952088308305496E-06</v>
      </c>
      <c r="AR830">
        <v>115.9446669307989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1761341129</v>
      </c>
      <c r="DR830">
        <v>694.2489999999998</v>
      </c>
      <c r="DS830">
        <v>727.6650000000001</v>
      </c>
      <c r="DT830">
        <v>16.42118888888889</v>
      </c>
      <c r="DU830">
        <v>14.17631851851852</v>
      </c>
      <c r="DV830">
        <v>693.330111111111</v>
      </c>
      <c r="DW830">
        <v>16.28647407407407</v>
      </c>
      <c r="DX830">
        <v>500.0044814814815</v>
      </c>
      <c r="DY830">
        <v>89.96003333333334</v>
      </c>
      <c r="DZ830">
        <v>0.04777134074074074</v>
      </c>
      <c r="EA830">
        <v>23.74830370370371</v>
      </c>
      <c r="EB830">
        <v>23.98995555555556</v>
      </c>
      <c r="EC830">
        <v>999.9000000000001</v>
      </c>
      <c r="ED830">
        <v>0</v>
      </c>
      <c r="EE830">
        <v>0</v>
      </c>
      <c r="EF830">
        <v>10009.05037037037</v>
      </c>
      <c r="EG830">
        <v>0</v>
      </c>
      <c r="EH830">
        <v>1131.47</v>
      </c>
      <c r="EI830">
        <v>-33.4161037037037</v>
      </c>
      <c r="EJ830">
        <v>705.8395925925927</v>
      </c>
      <c r="EK830">
        <v>738.129</v>
      </c>
      <c r="EL830">
        <v>2.244865925925926</v>
      </c>
      <c r="EM830">
        <v>727.6650000000001</v>
      </c>
      <c r="EN830">
        <v>14.17631851851852</v>
      </c>
      <c r="EO830">
        <v>1.47725037037037</v>
      </c>
      <c r="EP830">
        <v>1.275302962962963</v>
      </c>
      <c r="EQ830">
        <v>12.73470740740741</v>
      </c>
      <c r="ER830">
        <v>10.5109</v>
      </c>
      <c r="ES830">
        <v>1199.991111111111</v>
      </c>
      <c r="ET830">
        <v>0.9670008888888889</v>
      </c>
      <c r="EU830">
        <v>0.0329991925925926</v>
      </c>
      <c r="EV830">
        <v>0</v>
      </c>
      <c r="EW830">
        <v>1845.343703703704</v>
      </c>
      <c r="EX830">
        <v>5.000560000000001</v>
      </c>
      <c r="EY830">
        <v>21971.94074074074</v>
      </c>
      <c r="EZ830">
        <v>10316.74444444445</v>
      </c>
      <c r="FA830">
        <v>37.562</v>
      </c>
      <c r="FB830">
        <v>39.63648148148148</v>
      </c>
      <c r="FC830">
        <v>38.194</v>
      </c>
      <c r="FD830">
        <v>38.812</v>
      </c>
      <c r="FE830">
        <v>38.54362962962963</v>
      </c>
      <c r="FF830">
        <v>1155.557777777778</v>
      </c>
      <c r="FG830">
        <v>39.43333333333334</v>
      </c>
      <c r="FH830">
        <v>0</v>
      </c>
      <c r="FI830">
        <v>1761341172.8</v>
      </c>
      <c r="FJ830">
        <v>0</v>
      </c>
      <c r="FK830">
        <v>1845.2752</v>
      </c>
      <c r="FL830">
        <v>-10.30615385534037</v>
      </c>
      <c r="FM830">
        <v>-102.4153847493018</v>
      </c>
      <c r="FN830">
        <v>21971.38</v>
      </c>
      <c r="FO830">
        <v>15</v>
      </c>
      <c r="FP830">
        <v>0</v>
      </c>
      <c r="FQ830" t="s">
        <v>439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-33.41019512195123</v>
      </c>
      <c r="GD830">
        <v>-0.5039226480836363</v>
      </c>
      <c r="GE830">
        <v>0.115883448493481</v>
      </c>
      <c r="GF830">
        <v>0</v>
      </c>
      <c r="GG830">
        <v>1845.849705882353</v>
      </c>
      <c r="GH830">
        <v>-10.29625668352728</v>
      </c>
      <c r="GI830">
        <v>1.036877340565006</v>
      </c>
      <c r="GJ830">
        <v>0</v>
      </c>
      <c r="GK830">
        <v>2.23262</v>
      </c>
      <c r="GL830">
        <v>0.1394247386759579</v>
      </c>
      <c r="GM830">
        <v>0.02144027768749913</v>
      </c>
      <c r="GN830">
        <v>0</v>
      </c>
      <c r="GO830">
        <v>0</v>
      </c>
      <c r="GP830">
        <v>3</v>
      </c>
      <c r="GQ830" t="s">
        <v>497</v>
      </c>
      <c r="GR830">
        <v>3.12951</v>
      </c>
      <c r="GS830">
        <v>2.72558</v>
      </c>
      <c r="GT830">
        <v>0.125147</v>
      </c>
      <c r="GU830">
        <v>0.129908</v>
      </c>
      <c r="GV830">
        <v>0.0814087</v>
      </c>
      <c r="GW830">
        <v>0.0737153</v>
      </c>
      <c r="GX830">
        <v>26289</v>
      </c>
      <c r="GY830">
        <v>25379.6</v>
      </c>
      <c r="GZ830">
        <v>30590.6</v>
      </c>
      <c r="HA830">
        <v>29422.5</v>
      </c>
      <c r="HB830">
        <v>38773.1</v>
      </c>
      <c r="HC830">
        <v>35865.1</v>
      </c>
      <c r="HD830">
        <v>46774.6</v>
      </c>
      <c r="HE830">
        <v>43716.1</v>
      </c>
      <c r="HF830">
        <v>1.83162</v>
      </c>
      <c r="HG830">
        <v>1.81597</v>
      </c>
      <c r="HH830">
        <v>0.0348538</v>
      </c>
      <c r="HI830">
        <v>0</v>
      </c>
      <c r="HJ830">
        <v>23.4134</v>
      </c>
      <c r="HK830">
        <v>999.9</v>
      </c>
      <c r="HL830">
        <v>32.1</v>
      </c>
      <c r="HM830">
        <v>32.9</v>
      </c>
      <c r="HN830">
        <v>17.9271</v>
      </c>
      <c r="HO830">
        <v>63.1812</v>
      </c>
      <c r="HP830">
        <v>19.3189</v>
      </c>
      <c r="HQ830">
        <v>1</v>
      </c>
      <c r="HR830">
        <v>0.124024</v>
      </c>
      <c r="HS830">
        <v>2.82718</v>
      </c>
      <c r="HT830">
        <v>20.1837</v>
      </c>
      <c r="HU830">
        <v>5.22897</v>
      </c>
      <c r="HV830">
        <v>11.974</v>
      </c>
      <c r="HW830">
        <v>4.96995</v>
      </c>
      <c r="HX830">
        <v>3.28965</v>
      </c>
      <c r="HY830">
        <v>9999</v>
      </c>
      <c r="HZ830">
        <v>9999</v>
      </c>
      <c r="IA830">
        <v>9999</v>
      </c>
      <c r="IB830">
        <v>999.9</v>
      </c>
      <c r="IC830">
        <v>4.97297</v>
      </c>
      <c r="ID830">
        <v>1.87745</v>
      </c>
      <c r="IE830">
        <v>1.87557</v>
      </c>
      <c r="IF830">
        <v>1.87838</v>
      </c>
      <c r="IG830">
        <v>1.87502</v>
      </c>
      <c r="IH830">
        <v>1.87863</v>
      </c>
      <c r="II830">
        <v>1.87575</v>
      </c>
      <c r="IJ830">
        <v>1.87689</v>
      </c>
      <c r="IK830">
        <v>0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0.945</v>
      </c>
      <c r="IY830">
        <v>0.1345</v>
      </c>
      <c r="IZ830">
        <v>-0.1194416370607354</v>
      </c>
      <c r="JA830">
        <v>0.002211305909277446</v>
      </c>
      <c r="JB830">
        <v>-1.416678044876584E-06</v>
      </c>
      <c r="JC830">
        <v>5.589822708492042E-10</v>
      </c>
      <c r="JD830">
        <v>-0.0366444106193515</v>
      </c>
      <c r="JE830">
        <v>-0.003883289402147765</v>
      </c>
      <c r="JF830">
        <v>0.001294046794190009</v>
      </c>
      <c r="JG830">
        <v>-2.515066912705432E-05</v>
      </c>
      <c r="JH830">
        <v>14</v>
      </c>
      <c r="JI830">
        <v>2052</v>
      </c>
      <c r="JJ830">
        <v>1</v>
      </c>
      <c r="JK830">
        <v>21</v>
      </c>
      <c r="JL830">
        <v>29355685.6</v>
      </c>
      <c r="JM830">
        <v>29355685.6</v>
      </c>
      <c r="JN830">
        <v>1.78589</v>
      </c>
      <c r="JO830">
        <v>2.53662</v>
      </c>
      <c r="JP830">
        <v>1.39893</v>
      </c>
      <c r="JQ830">
        <v>2.32544</v>
      </c>
      <c r="JR830">
        <v>1.44897</v>
      </c>
      <c r="JS830">
        <v>2.56714</v>
      </c>
      <c r="JT830">
        <v>38.3545</v>
      </c>
      <c r="JU830">
        <v>23.8598</v>
      </c>
      <c r="JV830">
        <v>18</v>
      </c>
      <c r="JW830">
        <v>480.39</v>
      </c>
      <c r="JX830">
        <v>440.557</v>
      </c>
      <c r="JY830">
        <v>19.9588</v>
      </c>
      <c r="JZ830">
        <v>28.7358</v>
      </c>
      <c r="KA830">
        <v>30.0004</v>
      </c>
      <c r="KB830">
        <v>28.442</v>
      </c>
      <c r="KC830">
        <v>28.5176</v>
      </c>
      <c r="KD830">
        <v>35.8217</v>
      </c>
      <c r="KE830">
        <v>23.1498</v>
      </c>
      <c r="KF830">
        <v>19.4728</v>
      </c>
      <c r="KG830">
        <v>19.9573</v>
      </c>
      <c r="KH830">
        <v>774.944</v>
      </c>
      <c r="KI830">
        <v>14.1438</v>
      </c>
      <c r="KJ830">
        <v>101.102</v>
      </c>
      <c r="KK830">
        <v>100.558</v>
      </c>
    </row>
    <row r="831" spans="1:297">
      <c r="A831">
        <v>815</v>
      </c>
      <c r="B831">
        <v>1761341141.5</v>
      </c>
      <c r="C831">
        <v>13100.90000009537</v>
      </c>
      <c r="D831" t="s">
        <v>2081</v>
      </c>
      <c r="E831" t="s">
        <v>2082</v>
      </c>
      <c r="F831">
        <v>5</v>
      </c>
      <c r="G831" t="s">
        <v>1990</v>
      </c>
      <c r="H831" t="s">
        <v>436</v>
      </c>
      <c r="I831">
        <v>1761341133.714286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770.4116492997259</v>
      </c>
      <c r="AK831">
        <v>746.6392848484849</v>
      </c>
      <c r="AL831">
        <v>3.412855382049169</v>
      </c>
      <c r="AM831">
        <v>65.4807170905038</v>
      </c>
      <c r="AN831">
        <f>(AP831 - AO831 + DY831*1E3/(8.314*(EA831+273.15)) * AR831/DX831 * AQ831) * DX831/(100*DL831) * 1000/(1000 - AP831)</f>
        <v>0</v>
      </c>
      <c r="AO831">
        <v>14.1743543640035</v>
      </c>
      <c r="AP831">
        <v>16.41068424242424</v>
      </c>
      <c r="AQ831">
        <v>1.166520033625795E-06</v>
      </c>
      <c r="AR831">
        <v>115.9446669307989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1761341133.714286</v>
      </c>
      <c r="DR831">
        <v>710.0002857142857</v>
      </c>
      <c r="DS831">
        <v>743.5004285714285</v>
      </c>
      <c r="DT831">
        <v>16.41403928571428</v>
      </c>
      <c r="DU831">
        <v>14.173775</v>
      </c>
      <c r="DV831">
        <v>709.0649285714287</v>
      </c>
      <c r="DW831">
        <v>16.27945714285714</v>
      </c>
      <c r="DX831">
        <v>500.0465357142857</v>
      </c>
      <c r="DY831">
        <v>89.95947499999998</v>
      </c>
      <c r="DZ831">
        <v>0.04760763571428572</v>
      </c>
      <c r="EA831">
        <v>23.75050714285715</v>
      </c>
      <c r="EB831">
        <v>23.99079642857143</v>
      </c>
      <c r="EC831">
        <v>999.9000000000002</v>
      </c>
      <c r="ED831">
        <v>0</v>
      </c>
      <c r="EE831">
        <v>0</v>
      </c>
      <c r="EF831">
        <v>10008.37357142857</v>
      </c>
      <c r="EG831">
        <v>0</v>
      </c>
      <c r="EH831">
        <v>1131.467857142857</v>
      </c>
      <c r="EI831">
        <v>-33.50013928571428</v>
      </c>
      <c r="EJ831">
        <v>721.8487142857144</v>
      </c>
      <c r="EK831">
        <v>754.1901785714286</v>
      </c>
      <c r="EL831">
        <v>2.240260357142857</v>
      </c>
      <c r="EM831">
        <v>743.5004285714285</v>
      </c>
      <c r="EN831">
        <v>14.173775</v>
      </c>
      <c r="EO831">
        <v>1.4765975</v>
      </c>
      <c r="EP831">
        <v>1.275066071428571</v>
      </c>
      <c r="EQ831">
        <v>12.72796428571428</v>
      </c>
      <c r="ER831">
        <v>10.50811785714285</v>
      </c>
      <c r="ES831">
        <v>1199.995</v>
      </c>
      <c r="ET831">
        <v>0.9670023214285715</v>
      </c>
      <c r="EU831">
        <v>0.03299772142857143</v>
      </c>
      <c r="EV831">
        <v>0</v>
      </c>
      <c r="EW831">
        <v>1844.599642857143</v>
      </c>
      <c r="EX831">
        <v>5.000560000000001</v>
      </c>
      <c r="EY831">
        <v>21963.475</v>
      </c>
      <c r="EZ831">
        <v>10316.78571428572</v>
      </c>
      <c r="FA831">
        <v>37.562</v>
      </c>
      <c r="FB831">
        <v>39.64492857142857</v>
      </c>
      <c r="FC831">
        <v>38.20049999999999</v>
      </c>
      <c r="FD831">
        <v>38.812</v>
      </c>
      <c r="FE831">
        <v>38.5597857142857</v>
      </c>
      <c r="FF831">
        <v>1155.563214285715</v>
      </c>
      <c r="FG831">
        <v>39.43178571428573</v>
      </c>
      <c r="FH831">
        <v>0</v>
      </c>
      <c r="FI831">
        <v>1761341177.6</v>
      </c>
      <c r="FJ831">
        <v>0</v>
      </c>
      <c r="FK831">
        <v>1844.5012</v>
      </c>
      <c r="FL831">
        <v>-10.03000000870947</v>
      </c>
      <c r="FM831">
        <v>-111.1769231128966</v>
      </c>
      <c r="FN831">
        <v>21962.172</v>
      </c>
      <c r="FO831">
        <v>15</v>
      </c>
      <c r="FP831">
        <v>0</v>
      </c>
      <c r="FQ831" t="s">
        <v>439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-33.446265</v>
      </c>
      <c r="GD831">
        <v>-0.8230896810506201</v>
      </c>
      <c r="GE831">
        <v>0.1218350925431586</v>
      </c>
      <c r="GF831">
        <v>0</v>
      </c>
      <c r="GG831">
        <v>1845.137941176471</v>
      </c>
      <c r="GH831">
        <v>-9.70190984214652</v>
      </c>
      <c r="GI831">
        <v>0.9815467368086815</v>
      </c>
      <c r="GJ831">
        <v>0</v>
      </c>
      <c r="GK831">
        <v>2.2424775</v>
      </c>
      <c r="GL831">
        <v>-0.04065455909943661</v>
      </c>
      <c r="GM831">
        <v>0.006415981511039438</v>
      </c>
      <c r="GN831">
        <v>1</v>
      </c>
      <c r="GO831">
        <v>1</v>
      </c>
      <c r="GP831">
        <v>3</v>
      </c>
      <c r="GQ831" t="s">
        <v>446</v>
      </c>
      <c r="GR831">
        <v>3.12952</v>
      </c>
      <c r="GS831">
        <v>2.72546</v>
      </c>
      <c r="GT831">
        <v>0.127103</v>
      </c>
      <c r="GU831">
        <v>0.131844</v>
      </c>
      <c r="GV831">
        <v>0.08140550000000001</v>
      </c>
      <c r="GW831">
        <v>0.073717</v>
      </c>
      <c r="GX831">
        <v>26230.3</v>
      </c>
      <c r="GY831">
        <v>25322.8</v>
      </c>
      <c r="GZ831">
        <v>30590.7</v>
      </c>
      <c r="HA831">
        <v>29422.1</v>
      </c>
      <c r="HB831">
        <v>38773.5</v>
      </c>
      <c r="HC831">
        <v>35865</v>
      </c>
      <c r="HD831">
        <v>46774.7</v>
      </c>
      <c r="HE831">
        <v>43716</v>
      </c>
      <c r="HF831">
        <v>1.83165</v>
      </c>
      <c r="HG831">
        <v>1.81603</v>
      </c>
      <c r="HH831">
        <v>0.0351854</v>
      </c>
      <c r="HI831">
        <v>0</v>
      </c>
      <c r="HJ831">
        <v>23.4139</v>
      </c>
      <c r="HK831">
        <v>999.9</v>
      </c>
      <c r="HL831">
        <v>32.1</v>
      </c>
      <c r="HM831">
        <v>32.9</v>
      </c>
      <c r="HN831">
        <v>17.927</v>
      </c>
      <c r="HO831">
        <v>63.3712</v>
      </c>
      <c r="HP831">
        <v>19.1787</v>
      </c>
      <c r="HQ831">
        <v>1</v>
      </c>
      <c r="HR831">
        <v>0.123994</v>
      </c>
      <c r="HS831">
        <v>2.81696</v>
      </c>
      <c r="HT831">
        <v>20.1839</v>
      </c>
      <c r="HU831">
        <v>5.22852</v>
      </c>
      <c r="HV831">
        <v>11.974</v>
      </c>
      <c r="HW831">
        <v>4.9698</v>
      </c>
      <c r="HX831">
        <v>3.28993</v>
      </c>
      <c r="HY831">
        <v>9999</v>
      </c>
      <c r="HZ831">
        <v>9999</v>
      </c>
      <c r="IA831">
        <v>9999</v>
      </c>
      <c r="IB831">
        <v>999.9</v>
      </c>
      <c r="IC831">
        <v>4.97296</v>
      </c>
      <c r="ID831">
        <v>1.87744</v>
      </c>
      <c r="IE831">
        <v>1.87554</v>
      </c>
      <c r="IF831">
        <v>1.87837</v>
      </c>
      <c r="IG831">
        <v>1.87502</v>
      </c>
      <c r="IH831">
        <v>1.87859</v>
      </c>
      <c r="II831">
        <v>1.87572</v>
      </c>
      <c r="IJ831">
        <v>1.87686</v>
      </c>
      <c r="IK831">
        <v>0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0.963</v>
      </c>
      <c r="IY831">
        <v>0.1345</v>
      </c>
      <c r="IZ831">
        <v>-0.1194416370607354</v>
      </c>
      <c r="JA831">
        <v>0.002211305909277446</v>
      </c>
      <c r="JB831">
        <v>-1.416678044876584E-06</v>
      </c>
      <c r="JC831">
        <v>5.589822708492042E-10</v>
      </c>
      <c r="JD831">
        <v>-0.0366444106193515</v>
      </c>
      <c r="JE831">
        <v>-0.003883289402147765</v>
      </c>
      <c r="JF831">
        <v>0.001294046794190009</v>
      </c>
      <c r="JG831">
        <v>-2.515066912705432E-05</v>
      </c>
      <c r="JH831">
        <v>14</v>
      </c>
      <c r="JI831">
        <v>2052</v>
      </c>
      <c r="JJ831">
        <v>1</v>
      </c>
      <c r="JK831">
        <v>21</v>
      </c>
      <c r="JL831">
        <v>29355685.7</v>
      </c>
      <c r="JM831">
        <v>29355685.7</v>
      </c>
      <c r="JN831">
        <v>1.81641</v>
      </c>
      <c r="JO831">
        <v>2.5415</v>
      </c>
      <c r="JP831">
        <v>1.39893</v>
      </c>
      <c r="JQ831">
        <v>2.32544</v>
      </c>
      <c r="JR831">
        <v>1.44897</v>
      </c>
      <c r="JS831">
        <v>2.6355</v>
      </c>
      <c r="JT831">
        <v>38.3545</v>
      </c>
      <c r="JU831">
        <v>23.8598</v>
      </c>
      <c r="JV831">
        <v>18</v>
      </c>
      <c r="JW831">
        <v>480.407</v>
      </c>
      <c r="JX831">
        <v>440.593</v>
      </c>
      <c r="JY831">
        <v>19.9633</v>
      </c>
      <c r="JZ831">
        <v>28.7376</v>
      </c>
      <c r="KA831">
        <v>30.0002</v>
      </c>
      <c r="KB831">
        <v>28.4427</v>
      </c>
      <c r="KC831">
        <v>28.5182</v>
      </c>
      <c r="KD831">
        <v>36.4072</v>
      </c>
      <c r="KE831">
        <v>23.1498</v>
      </c>
      <c r="KF831">
        <v>19.4728</v>
      </c>
      <c r="KG831">
        <v>19.9657</v>
      </c>
      <c r="KH831">
        <v>788.299</v>
      </c>
      <c r="KI831">
        <v>14.139</v>
      </c>
      <c r="KJ831">
        <v>101.102</v>
      </c>
      <c r="KK831">
        <v>100.558</v>
      </c>
    </row>
    <row r="832" spans="1:297">
      <c r="A832">
        <v>816</v>
      </c>
      <c r="B832">
        <v>1761341146</v>
      </c>
      <c r="C832">
        <v>13105.40000009537</v>
      </c>
      <c r="D832" t="s">
        <v>2083</v>
      </c>
      <c r="E832" t="s">
        <v>2084</v>
      </c>
      <c r="F832">
        <v>5</v>
      </c>
      <c r="G832" t="s">
        <v>1990</v>
      </c>
      <c r="H832" t="s">
        <v>436</v>
      </c>
      <c r="I832">
        <v>1761341138.160714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785.7885929554164</v>
      </c>
      <c r="AK832">
        <v>761.8908060606059</v>
      </c>
      <c r="AL832">
        <v>3.396109725436538</v>
      </c>
      <c r="AM832">
        <v>65.4807170905038</v>
      </c>
      <c r="AN832">
        <f>(AP832 - AO832 + DY832*1E3/(8.314*(EA832+273.15)) * AR832/DX832 * AQ832) * DX832/(100*DL832) * 1000/(1000 - AP832)</f>
        <v>0</v>
      </c>
      <c r="AO832">
        <v>14.17372945121842</v>
      </c>
      <c r="AP832">
        <v>16.41324727272728</v>
      </c>
      <c r="AQ832">
        <v>2.495381166251625E-06</v>
      </c>
      <c r="AR832">
        <v>115.9446669307989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1761341138.160714</v>
      </c>
      <c r="DR832">
        <v>724.8669285714286</v>
      </c>
      <c r="DS832">
        <v>758.4289642857144</v>
      </c>
      <c r="DT832">
        <v>16.41203928571428</v>
      </c>
      <c r="DU832">
        <v>14.17361428571428</v>
      </c>
      <c r="DV832">
        <v>723.9160357142857</v>
      </c>
      <c r="DW832">
        <v>16.27749285714286</v>
      </c>
      <c r="DX832">
        <v>500.0141785714285</v>
      </c>
      <c r="DY832">
        <v>89.95915714285715</v>
      </c>
      <c r="DZ832">
        <v>0.04763841785714285</v>
      </c>
      <c r="EA832">
        <v>23.75227142857143</v>
      </c>
      <c r="EB832">
        <v>23.99046428571428</v>
      </c>
      <c r="EC832">
        <v>999.9000000000002</v>
      </c>
      <c r="ED832">
        <v>0</v>
      </c>
      <c r="EE832">
        <v>0</v>
      </c>
      <c r="EF832">
        <v>10003.61607142857</v>
      </c>
      <c r="EG832">
        <v>0</v>
      </c>
      <c r="EH832">
        <v>1131.46</v>
      </c>
      <c r="EI832">
        <v>-33.56198214285714</v>
      </c>
      <c r="EJ832">
        <v>736.9620357142857</v>
      </c>
      <c r="EK832">
        <v>769.3331785714284</v>
      </c>
      <c r="EL832">
        <v>2.238423214285715</v>
      </c>
      <c r="EM832">
        <v>758.4289642857144</v>
      </c>
      <c r="EN832">
        <v>14.17361428571428</v>
      </c>
      <c r="EO832">
        <v>1.476411785714286</v>
      </c>
      <c r="EP832">
        <v>1.275047142857143</v>
      </c>
      <c r="EQ832">
        <v>12.72605</v>
      </c>
      <c r="ER832">
        <v>10.50788571428571</v>
      </c>
      <c r="ES832">
        <v>1200.002857142857</v>
      </c>
      <c r="ET832">
        <v>0.96700175</v>
      </c>
      <c r="EU832">
        <v>0.03299827857142857</v>
      </c>
      <c r="EV832">
        <v>0</v>
      </c>
      <c r="EW832">
        <v>1843.851785714286</v>
      </c>
      <c r="EX832">
        <v>5.000560000000001</v>
      </c>
      <c r="EY832">
        <v>21955.69642857142</v>
      </c>
      <c r="EZ832">
        <v>10316.84642857143</v>
      </c>
      <c r="FA832">
        <v>37.562</v>
      </c>
      <c r="FB832">
        <v>39.65157142857142</v>
      </c>
      <c r="FC832">
        <v>38.205</v>
      </c>
      <c r="FD832">
        <v>38.812</v>
      </c>
      <c r="FE832">
        <v>38.562</v>
      </c>
      <c r="FF832">
        <v>1155.57</v>
      </c>
      <c r="FG832">
        <v>39.43285714285715</v>
      </c>
      <c r="FH832">
        <v>0</v>
      </c>
      <c r="FI832">
        <v>1761341182.4</v>
      </c>
      <c r="FJ832">
        <v>0</v>
      </c>
      <c r="FK832">
        <v>1843.684</v>
      </c>
      <c r="FL832">
        <v>-9.126153824790816</v>
      </c>
      <c r="FM832">
        <v>-105.0153843536869</v>
      </c>
      <c r="FN832">
        <v>21954.036</v>
      </c>
      <c r="FO832">
        <v>15</v>
      </c>
      <c r="FP832">
        <v>0</v>
      </c>
      <c r="FQ832" t="s">
        <v>439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-33.536705</v>
      </c>
      <c r="GD832">
        <v>-0.8709365853657771</v>
      </c>
      <c r="GE832">
        <v>0.1122239768275926</v>
      </c>
      <c r="GF832">
        <v>0</v>
      </c>
      <c r="GG832">
        <v>1844.252058823529</v>
      </c>
      <c r="GH832">
        <v>-10.0194041222139</v>
      </c>
      <c r="GI832">
        <v>1.006957500743934</v>
      </c>
      <c r="GJ832">
        <v>0</v>
      </c>
      <c r="GK832">
        <v>2.24001</v>
      </c>
      <c r="GL832">
        <v>-0.02858499061913976</v>
      </c>
      <c r="GM832">
        <v>0.00348629316036388</v>
      </c>
      <c r="GN832">
        <v>1</v>
      </c>
      <c r="GO832">
        <v>1</v>
      </c>
      <c r="GP832">
        <v>3</v>
      </c>
      <c r="GQ832" t="s">
        <v>446</v>
      </c>
      <c r="GR832">
        <v>3.12954</v>
      </c>
      <c r="GS832">
        <v>2.72557</v>
      </c>
      <c r="GT832">
        <v>0.128842</v>
      </c>
      <c r="GU832">
        <v>0.133562</v>
      </c>
      <c r="GV832">
        <v>0.0814143</v>
      </c>
      <c r="GW832">
        <v>0.0737173</v>
      </c>
      <c r="GX832">
        <v>26177.7</v>
      </c>
      <c r="GY832">
        <v>25272.8</v>
      </c>
      <c r="GZ832">
        <v>30590.3</v>
      </c>
      <c r="HA832">
        <v>29422.3</v>
      </c>
      <c r="HB832">
        <v>38772.8</v>
      </c>
      <c r="HC832">
        <v>35865.2</v>
      </c>
      <c r="HD832">
        <v>46774.3</v>
      </c>
      <c r="HE832">
        <v>43716</v>
      </c>
      <c r="HF832">
        <v>1.83148</v>
      </c>
      <c r="HG832">
        <v>1.81613</v>
      </c>
      <c r="HH832">
        <v>0.0350736</v>
      </c>
      <c r="HI832">
        <v>0</v>
      </c>
      <c r="HJ832">
        <v>23.4151</v>
      </c>
      <c r="HK832">
        <v>999.9</v>
      </c>
      <c r="HL832">
        <v>32.1</v>
      </c>
      <c r="HM832">
        <v>32.9</v>
      </c>
      <c r="HN832">
        <v>17.9262</v>
      </c>
      <c r="HO832">
        <v>63.3812</v>
      </c>
      <c r="HP832">
        <v>19.367</v>
      </c>
      <c r="HQ832">
        <v>1</v>
      </c>
      <c r="HR832">
        <v>0.0585137</v>
      </c>
      <c r="HS832">
        <v>2.87377</v>
      </c>
      <c r="HT832">
        <v>20.1838</v>
      </c>
      <c r="HU832">
        <v>5.22852</v>
      </c>
      <c r="HV832">
        <v>11.974</v>
      </c>
      <c r="HW832">
        <v>4.96995</v>
      </c>
      <c r="HX832">
        <v>3.28968</v>
      </c>
      <c r="HY832">
        <v>9999</v>
      </c>
      <c r="HZ832">
        <v>9999</v>
      </c>
      <c r="IA832">
        <v>9999</v>
      </c>
      <c r="IB832">
        <v>999.9</v>
      </c>
      <c r="IC832">
        <v>4.97297</v>
      </c>
      <c r="ID832">
        <v>1.87744</v>
      </c>
      <c r="IE832">
        <v>1.87549</v>
      </c>
      <c r="IF832">
        <v>1.87836</v>
      </c>
      <c r="IG832">
        <v>1.875</v>
      </c>
      <c r="IH832">
        <v>1.8786</v>
      </c>
      <c r="II832">
        <v>1.87571</v>
      </c>
      <c r="IJ832">
        <v>1.87684</v>
      </c>
      <c r="IK832">
        <v>0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0.978</v>
      </c>
      <c r="IY832">
        <v>0.1346</v>
      </c>
      <c r="IZ832">
        <v>-0.1194416370607354</v>
      </c>
      <c r="JA832">
        <v>0.002211305909277446</v>
      </c>
      <c r="JB832">
        <v>-1.416678044876584E-06</v>
      </c>
      <c r="JC832">
        <v>5.589822708492042E-10</v>
      </c>
      <c r="JD832">
        <v>-0.0366444106193515</v>
      </c>
      <c r="JE832">
        <v>-0.003883289402147765</v>
      </c>
      <c r="JF832">
        <v>0.001294046794190009</v>
      </c>
      <c r="JG832">
        <v>-2.515066912705432E-05</v>
      </c>
      <c r="JH832">
        <v>14</v>
      </c>
      <c r="JI832">
        <v>2052</v>
      </c>
      <c r="JJ832">
        <v>1</v>
      </c>
      <c r="JK832">
        <v>21</v>
      </c>
      <c r="JL832">
        <v>29355685.8</v>
      </c>
      <c r="JM832">
        <v>29355685.8</v>
      </c>
      <c r="JN832">
        <v>1.84326</v>
      </c>
      <c r="JO832">
        <v>2.55371</v>
      </c>
      <c r="JP832">
        <v>1.39893</v>
      </c>
      <c r="JQ832">
        <v>2.32544</v>
      </c>
      <c r="JR832">
        <v>1.44897</v>
      </c>
      <c r="JS832">
        <v>2.5415</v>
      </c>
      <c r="JT832">
        <v>38.3545</v>
      </c>
      <c r="JU832">
        <v>23.8686</v>
      </c>
      <c r="JV832">
        <v>18</v>
      </c>
      <c r="JW832">
        <v>480.323</v>
      </c>
      <c r="JX832">
        <v>440.674</v>
      </c>
      <c r="JY832">
        <v>19.9695</v>
      </c>
      <c r="JZ832">
        <v>28.7397</v>
      </c>
      <c r="KA832">
        <v>30.0002</v>
      </c>
      <c r="KB832">
        <v>28.4445</v>
      </c>
      <c r="KC832">
        <v>28.5207</v>
      </c>
      <c r="KD832">
        <v>37.0213</v>
      </c>
      <c r="KE832">
        <v>23.1498</v>
      </c>
      <c r="KF832">
        <v>19.4728</v>
      </c>
      <c r="KG832">
        <v>19.9725</v>
      </c>
      <c r="KH832">
        <v>808.337</v>
      </c>
      <c r="KI832">
        <v>14.1302</v>
      </c>
      <c r="KJ832">
        <v>101.101</v>
      </c>
      <c r="KK832">
        <v>100.558</v>
      </c>
    </row>
    <row r="833" spans="1:297">
      <c r="A833">
        <v>817</v>
      </c>
      <c r="B833">
        <v>1761341151.5</v>
      </c>
      <c r="C833">
        <v>13110.90000009537</v>
      </c>
      <c r="D833" t="s">
        <v>2085</v>
      </c>
      <c r="E833" t="s">
        <v>2086</v>
      </c>
      <c r="F833">
        <v>5</v>
      </c>
      <c r="G833" t="s">
        <v>1990</v>
      </c>
      <c r="H833" t="s">
        <v>436</v>
      </c>
      <c r="I833">
        <v>1761341143.732143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804.3880026147333</v>
      </c>
      <c r="AK833">
        <v>780.5613999999999</v>
      </c>
      <c r="AL833">
        <v>3.39455777224661</v>
      </c>
      <c r="AM833">
        <v>65.4807170905038</v>
      </c>
      <c r="AN833">
        <f>(AP833 - AO833 + DY833*1E3/(8.314*(EA833+273.15)) * AR833/DX833 * AQ833) * DX833/(100*DL833) * 1000/(1000 - AP833)</f>
        <v>0</v>
      </c>
      <c r="AO833">
        <v>14.17455423451693</v>
      </c>
      <c r="AP833">
        <v>16.41543212121211</v>
      </c>
      <c r="AQ833">
        <v>2.407852195806134E-06</v>
      </c>
      <c r="AR833">
        <v>115.9446669307989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1761341143.732143</v>
      </c>
      <c r="DR833">
        <v>743.4658571428573</v>
      </c>
      <c r="DS833">
        <v>777.0950357142856</v>
      </c>
      <c r="DT833">
        <v>16.41266785714286</v>
      </c>
      <c r="DU833">
        <v>14.17420714285714</v>
      </c>
      <c r="DV833">
        <v>742.4957142857141</v>
      </c>
      <c r="DW833">
        <v>16.27811785714286</v>
      </c>
      <c r="DX833">
        <v>500.0227142857143</v>
      </c>
      <c r="DY833">
        <v>89.95822142857143</v>
      </c>
      <c r="DZ833">
        <v>0.04768333928571429</v>
      </c>
      <c r="EA833">
        <v>23.75482857142857</v>
      </c>
      <c r="EB833">
        <v>23.99137857142857</v>
      </c>
      <c r="EC833">
        <v>999.9000000000002</v>
      </c>
      <c r="ED833">
        <v>0</v>
      </c>
      <c r="EE833">
        <v>0</v>
      </c>
      <c r="EF833">
        <v>10007.7675</v>
      </c>
      <c r="EG833">
        <v>0</v>
      </c>
      <c r="EH833">
        <v>1131.449642857143</v>
      </c>
      <c r="EI833">
        <v>-33.62907142857143</v>
      </c>
      <c r="EJ833">
        <v>755.8718214285715</v>
      </c>
      <c r="EK833">
        <v>788.2681071428572</v>
      </c>
      <c r="EL833">
        <v>2.23846</v>
      </c>
      <c r="EM833">
        <v>777.0950357142856</v>
      </c>
      <c r="EN833">
        <v>14.17420714285714</v>
      </c>
      <c r="EO833">
        <v>1.476453571428572</v>
      </c>
      <c r="EP833">
        <v>1.275086428571429</v>
      </c>
      <c r="EQ833">
        <v>12.72647857142857</v>
      </c>
      <c r="ER833">
        <v>10.50835714285714</v>
      </c>
      <c r="ES833">
        <v>1199.990357142857</v>
      </c>
      <c r="ET833">
        <v>0.9670023214285715</v>
      </c>
      <c r="EU833">
        <v>0.03299772142857143</v>
      </c>
      <c r="EV833">
        <v>0</v>
      </c>
      <c r="EW833">
        <v>1842.978571428572</v>
      </c>
      <c r="EX833">
        <v>5.000560000000001</v>
      </c>
      <c r="EY833">
        <v>21945.225</v>
      </c>
      <c r="EZ833">
        <v>10316.73571428572</v>
      </c>
      <c r="FA833">
        <v>37.562</v>
      </c>
      <c r="FB833">
        <v>39.66264285714284</v>
      </c>
      <c r="FC833">
        <v>38.21174999999999</v>
      </c>
      <c r="FD833">
        <v>38.812</v>
      </c>
      <c r="FE833">
        <v>38.562</v>
      </c>
      <c r="FF833">
        <v>1155.558571428571</v>
      </c>
      <c r="FG833">
        <v>39.43178571428572</v>
      </c>
      <c r="FH833">
        <v>0</v>
      </c>
      <c r="FI833">
        <v>1761341187.8</v>
      </c>
      <c r="FJ833">
        <v>0</v>
      </c>
      <c r="FK833">
        <v>1842.889230769231</v>
      </c>
      <c r="FL833">
        <v>-9.666324788272254</v>
      </c>
      <c r="FM833">
        <v>-108.5538462240624</v>
      </c>
      <c r="FN833">
        <v>21944.43846153846</v>
      </c>
      <c r="FO833">
        <v>15</v>
      </c>
      <c r="FP833">
        <v>0</v>
      </c>
      <c r="FQ833" t="s">
        <v>439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-33.58753170731708</v>
      </c>
      <c r="GD833">
        <v>-0.7947637630662306</v>
      </c>
      <c r="GE833">
        <v>0.09130930665847269</v>
      </c>
      <c r="GF833">
        <v>0</v>
      </c>
      <c r="GG833">
        <v>1843.348235294118</v>
      </c>
      <c r="GH833">
        <v>-9.390068757194726</v>
      </c>
      <c r="GI833">
        <v>0.9467948115747742</v>
      </c>
      <c r="GJ833">
        <v>0</v>
      </c>
      <c r="GK833">
        <v>2.238726829268293</v>
      </c>
      <c r="GL833">
        <v>0.001501881533097165</v>
      </c>
      <c r="GM833">
        <v>0.001412495523885666</v>
      </c>
      <c r="GN833">
        <v>1</v>
      </c>
      <c r="GO833">
        <v>1</v>
      </c>
      <c r="GP833">
        <v>3</v>
      </c>
      <c r="GQ833" t="s">
        <v>446</v>
      </c>
      <c r="GR833">
        <v>3.12968</v>
      </c>
      <c r="GS833">
        <v>2.72561</v>
      </c>
      <c r="GT833">
        <v>0.130937</v>
      </c>
      <c r="GU833">
        <v>0.135628</v>
      </c>
      <c r="GV833">
        <v>0.0814202</v>
      </c>
      <c r="GW833">
        <v>0.0737192</v>
      </c>
      <c r="GX833">
        <v>26115.2</v>
      </c>
      <c r="GY833">
        <v>25212.4</v>
      </c>
      <c r="GZ833">
        <v>30590.9</v>
      </c>
      <c r="HA833">
        <v>29422.1</v>
      </c>
      <c r="HB833">
        <v>38773.6</v>
      </c>
      <c r="HC833">
        <v>35865</v>
      </c>
      <c r="HD833">
        <v>46775.3</v>
      </c>
      <c r="HE833">
        <v>43715.7</v>
      </c>
      <c r="HF833">
        <v>1.8314</v>
      </c>
      <c r="HG833">
        <v>1.81615</v>
      </c>
      <c r="HH833">
        <v>0.0349097</v>
      </c>
      <c r="HI833">
        <v>0</v>
      </c>
      <c r="HJ833">
        <v>23.4159</v>
      </c>
      <c r="HK833">
        <v>999.9</v>
      </c>
      <c r="HL833">
        <v>32.1</v>
      </c>
      <c r="HM833">
        <v>32.9</v>
      </c>
      <c r="HN833">
        <v>17.9291</v>
      </c>
      <c r="HO833">
        <v>63.6612</v>
      </c>
      <c r="HP833">
        <v>19.2107</v>
      </c>
      <c r="HQ833">
        <v>1</v>
      </c>
      <c r="HR833">
        <v>0.124281</v>
      </c>
      <c r="HS833">
        <v>2.8105</v>
      </c>
      <c r="HT833">
        <v>20.184</v>
      </c>
      <c r="HU833">
        <v>5.22822</v>
      </c>
      <c r="HV833">
        <v>11.974</v>
      </c>
      <c r="HW833">
        <v>4.9696</v>
      </c>
      <c r="HX833">
        <v>3.28978</v>
      </c>
      <c r="HY833">
        <v>9999</v>
      </c>
      <c r="HZ833">
        <v>9999</v>
      </c>
      <c r="IA833">
        <v>9999</v>
      </c>
      <c r="IB833">
        <v>999.9</v>
      </c>
      <c r="IC833">
        <v>4.97297</v>
      </c>
      <c r="ID833">
        <v>1.87743</v>
      </c>
      <c r="IE833">
        <v>1.87546</v>
      </c>
      <c r="IF833">
        <v>1.87836</v>
      </c>
      <c r="IG833">
        <v>1.875</v>
      </c>
      <c r="IH833">
        <v>1.87855</v>
      </c>
      <c r="II833">
        <v>1.87567</v>
      </c>
      <c r="IJ833">
        <v>1.87683</v>
      </c>
      <c r="IK833">
        <v>0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0.997</v>
      </c>
      <c r="IY833">
        <v>0.1346</v>
      </c>
      <c r="IZ833">
        <v>-0.1194416370607354</v>
      </c>
      <c r="JA833">
        <v>0.002211305909277446</v>
      </c>
      <c r="JB833">
        <v>-1.416678044876584E-06</v>
      </c>
      <c r="JC833">
        <v>5.589822708492042E-10</v>
      </c>
      <c r="JD833">
        <v>-0.0366444106193515</v>
      </c>
      <c r="JE833">
        <v>-0.003883289402147765</v>
      </c>
      <c r="JF833">
        <v>0.001294046794190009</v>
      </c>
      <c r="JG833">
        <v>-2.515066912705432E-05</v>
      </c>
      <c r="JH833">
        <v>14</v>
      </c>
      <c r="JI833">
        <v>2052</v>
      </c>
      <c r="JJ833">
        <v>1</v>
      </c>
      <c r="JK833">
        <v>21</v>
      </c>
      <c r="JL833">
        <v>29355685.9</v>
      </c>
      <c r="JM833">
        <v>29355685.9</v>
      </c>
      <c r="JN833">
        <v>1.87866</v>
      </c>
      <c r="JO833">
        <v>2.54883</v>
      </c>
      <c r="JP833">
        <v>1.39893</v>
      </c>
      <c r="JQ833">
        <v>2.32544</v>
      </c>
      <c r="JR833">
        <v>1.44897</v>
      </c>
      <c r="JS833">
        <v>2.56958</v>
      </c>
      <c r="JT833">
        <v>38.3545</v>
      </c>
      <c r="JU833">
        <v>23.8686</v>
      </c>
      <c r="JV833">
        <v>18</v>
      </c>
      <c r="JW833">
        <v>480.294</v>
      </c>
      <c r="JX833">
        <v>440.697</v>
      </c>
      <c r="JY833">
        <v>19.9757</v>
      </c>
      <c r="JZ833">
        <v>28.7425</v>
      </c>
      <c r="KA833">
        <v>30.0003</v>
      </c>
      <c r="KB833">
        <v>28.4464</v>
      </c>
      <c r="KC833">
        <v>28.5218</v>
      </c>
      <c r="KD833">
        <v>37.6551</v>
      </c>
      <c r="KE833">
        <v>23.1498</v>
      </c>
      <c r="KF833">
        <v>19.4728</v>
      </c>
      <c r="KG833">
        <v>19.9777</v>
      </c>
      <c r="KH833">
        <v>821.713</v>
      </c>
      <c r="KI833">
        <v>14.1195</v>
      </c>
      <c r="KJ833">
        <v>101.103</v>
      </c>
      <c r="KK833">
        <v>100.557</v>
      </c>
    </row>
    <row r="834" spans="1:297">
      <c r="A834">
        <v>818</v>
      </c>
      <c r="B834">
        <v>1761341156</v>
      </c>
      <c r="C834">
        <v>13115.40000009537</v>
      </c>
      <c r="D834" t="s">
        <v>2087</v>
      </c>
      <c r="E834" t="s">
        <v>2088</v>
      </c>
      <c r="F834">
        <v>5</v>
      </c>
      <c r="G834" t="s">
        <v>1990</v>
      </c>
      <c r="H834" t="s">
        <v>436</v>
      </c>
      <c r="I834">
        <v>1761341148.178571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819.7267615124316</v>
      </c>
      <c r="AK834">
        <v>795.7922727272726</v>
      </c>
      <c r="AL834">
        <v>3.37976540112812</v>
      </c>
      <c r="AM834">
        <v>65.4807170905038</v>
      </c>
      <c r="AN834">
        <f>(AP834 - AO834 + DY834*1E3/(8.314*(EA834+273.15)) * AR834/DX834 * AQ834) * DX834/(100*DL834) * 1000/(1000 - AP834)</f>
        <v>0</v>
      </c>
      <c r="AO834">
        <v>14.17542661537893</v>
      </c>
      <c r="AP834">
        <v>16.42056303030303</v>
      </c>
      <c r="AQ834">
        <v>1.290223043219337E-06</v>
      </c>
      <c r="AR834">
        <v>115.9446669307989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1761341148.178571</v>
      </c>
      <c r="DR834">
        <v>758.3158928571428</v>
      </c>
      <c r="DS834">
        <v>792.0020714285713</v>
      </c>
      <c r="DT834">
        <v>16.41457142857143</v>
      </c>
      <c r="DU834">
        <v>14.17456428571428</v>
      </c>
      <c r="DV834">
        <v>757.3304285714286</v>
      </c>
      <c r="DW834">
        <v>16.27998571428571</v>
      </c>
      <c r="DX834">
        <v>499.9993928571429</v>
      </c>
      <c r="DY834">
        <v>89.95740714285712</v>
      </c>
      <c r="DZ834">
        <v>0.04774203571428571</v>
      </c>
      <c r="EA834">
        <v>23.75674999999999</v>
      </c>
      <c r="EB834">
        <v>23.99335</v>
      </c>
      <c r="EC834">
        <v>999.9000000000002</v>
      </c>
      <c r="ED834">
        <v>0</v>
      </c>
      <c r="EE834">
        <v>0</v>
      </c>
      <c r="EF834">
        <v>10003.32464285714</v>
      </c>
      <c r="EG834">
        <v>0</v>
      </c>
      <c r="EH834">
        <v>1131.446071428571</v>
      </c>
      <c r="EI834">
        <v>-33.6861</v>
      </c>
      <c r="EJ834">
        <v>770.9712142857143</v>
      </c>
      <c r="EK834">
        <v>803.3897857142858</v>
      </c>
      <c r="EL834">
        <v>2.240008571428572</v>
      </c>
      <c r="EM834">
        <v>792.0020714285713</v>
      </c>
      <c r="EN834">
        <v>14.17456428571428</v>
      </c>
      <c r="EO834">
        <v>1.476611428571429</v>
      </c>
      <c r="EP834">
        <v>1.275106428571429</v>
      </c>
      <c r="EQ834">
        <v>12.72811428571428</v>
      </c>
      <c r="ER834">
        <v>10.5086</v>
      </c>
      <c r="ES834">
        <v>1199.985</v>
      </c>
      <c r="ET834">
        <v>0.9670042142857144</v>
      </c>
      <c r="EU834">
        <v>0.03299578928571429</v>
      </c>
      <c r="EV834">
        <v>0</v>
      </c>
      <c r="EW834">
        <v>1842.266785714286</v>
      </c>
      <c r="EX834">
        <v>5.000560000000001</v>
      </c>
      <c r="EY834">
        <v>21936.92142857143</v>
      </c>
      <c r="EZ834">
        <v>10316.70714285714</v>
      </c>
      <c r="FA834">
        <v>37.562</v>
      </c>
      <c r="FB834">
        <v>39.66928571428571</v>
      </c>
      <c r="FC834">
        <v>38.22075</v>
      </c>
      <c r="FD834">
        <v>38.812</v>
      </c>
      <c r="FE834">
        <v>38.562</v>
      </c>
      <c r="FF834">
        <v>1155.555357142857</v>
      </c>
      <c r="FG834">
        <v>39.42964285714287</v>
      </c>
      <c r="FH834">
        <v>0</v>
      </c>
      <c r="FI834">
        <v>1761341192</v>
      </c>
      <c r="FJ834">
        <v>0</v>
      </c>
      <c r="FK834">
        <v>1842.1628</v>
      </c>
      <c r="FL834">
        <v>-9.02769229172633</v>
      </c>
      <c r="FM834">
        <v>-120.9384613070475</v>
      </c>
      <c r="FN834">
        <v>21935.96000000001</v>
      </c>
      <c r="FO834">
        <v>15</v>
      </c>
      <c r="FP834">
        <v>0</v>
      </c>
      <c r="FQ834" t="s">
        <v>439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-33.63769024390244</v>
      </c>
      <c r="GD834">
        <v>-0.7466717770034396</v>
      </c>
      <c r="GE834">
        <v>0.08422773080480046</v>
      </c>
      <c r="GF834">
        <v>0</v>
      </c>
      <c r="GG834">
        <v>1842.706764705882</v>
      </c>
      <c r="GH834">
        <v>-9.309243687138308</v>
      </c>
      <c r="GI834">
        <v>0.931695862355755</v>
      </c>
      <c r="GJ834">
        <v>0</v>
      </c>
      <c r="GK834">
        <v>2.239099756097561</v>
      </c>
      <c r="GL834">
        <v>0.01699547038328721</v>
      </c>
      <c r="GM834">
        <v>0.001925761791369043</v>
      </c>
      <c r="GN834">
        <v>1</v>
      </c>
      <c r="GO834">
        <v>1</v>
      </c>
      <c r="GP834">
        <v>3</v>
      </c>
      <c r="GQ834" t="s">
        <v>446</v>
      </c>
      <c r="GR834">
        <v>3.1296</v>
      </c>
      <c r="GS834">
        <v>2.72549</v>
      </c>
      <c r="GT834">
        <v>0.132633</v>
      </c>
      <c r="GU834">
        <v>0.13731</v>
      </c>
      <c r="GV834">
        <v>0.0814411</v>
      </c>
      <c r="GW834">
        <v>0.0737191</v>
      </c>
      <c r="GX834">
        <v>26063.7</v>
      </c>
      <c r="GY834">
        <v>25163</v>
      </c>
      <c r="GZ834">
        <v>30590.4</v>
      </c>
      <c r="HA834">
        <v>29421.8</v>
      </c>
      <c r="HB834">
        <v>38772.2</v>
      </c>
      <c r="HC834">
        <v>35864.7</v>
      </c>
      <c r="HD834">
        <v>46774.5</v>
      </c>
      <c r="HE834">
        <v>43715.2</v>
      </c>
      <c r="HF834">
        <v>1.8316</v>
      </c>
      <c r="HG834">
        <v>1.8161</v>
      </c>
      <c r="HH834">
        <v>0.0354797</v>
      </c>
      <c r="HI834">
        <v>0</v>
      </c>
      <c r="HJ834">
        <v>23.4175</v>
      </c>
      <c r="HK834">
        <v>999.9</v>
      </c>
      <c r="HL834">
        <v>32.1</v>
      </c>
      <c r="HM834">
        <v>32.9</v>
      </c>
      <c r="HN834">
        <v>17.9268</v>
      </c>
      <c r="HO834">
        <v>63.5812</v>
      </c>
      <c r="HP834">
        <v>19.1106</v>
      </c>
      <c r="HQ834">
        <v>1</v>
      </c>
      <c r="HR834">
        <v>0.124533</v>
      </c>
      <c r="HS834">
        <v>2.81402</v>
      </c>
      <c r="HT834">
        <v>20.184</v>
      </c>
      <c r="HU834">
        <v>5.22822</v>
      </c>
      <c r="HV834">
        <v>11.974</v>
      </c>
      <c r="HW834">
        <v>4.9699</v>
      </c>
      <c r="HX834">
        <v>3.28963</v>
      </c>
      <c r="HY834">
        <v>9999</v>
      </c>
      <c r="HZ834">
        <v>9999</v>
      </c>
      <c r="IA834">
        <v>9999</v>
      </c>
      <c r="IB834">
        <v>999.9</v>
      </c>
      <c r="IC834">
        <v>4.97301</v>
      </c>
      <c r="ID834">
        <v>1.87744</v>
      </c>
      <c r="IE834">
        <v>1.87546</v>
      </c>
      <c r="IF834">
        <v>1.87836</v>
      </c>
      <c r="IG834">
        <v>1.875</v>
      </c>
      <c r="IH834">
        <v>1.87853</v>
      </c>
      <c r="II834">
        <v>1.87566</v>
      </c>
      <c r="IJ834">
        <v>1.87683</v>
      </c>
      <c r="IK834">
        <v>0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1.013</v>
      </c>
      <c r="IY834">
        <v>0.1347</v>
      </c>
      <c r="IZ834">
        <v>-0.1194416370607354</v>
      </c>
      <c r="JA834">
        <v>0.002211305909277446</v>
      </c>
      <c r="JB834">
        <v>-1.416678044876584E-06</v>
      </c>
      <c r="JC834">
        <v>5.589822708492042E-10</v>
      </c>
      <c r="JD834">
        <v>-0.0366444106193515</v>
      </c>
      <c r="JE834">
        <v>-0.003883289402147765</v>
      </c>
      <c r="JF834">
        <v>0.001294046794190009</v>
      </c>
      <c r="JG834">
        <v>-2.515066912705432E-05</v>
      </c>
      <c r="JH834">
        <v>14</v>
      </c>
      <c r="JI834">
        <v>2052</v>
      </c>
      <c r="JJ834">
        <v>1</v>
      </c>
      <c r="JK834">
        <v>21</v>
      </c>
      <c r="JL834">
        <v>29355685.9</v>
      </c>
      <c r="JM834">
        <v>29355685.9</v>
      </c>
      <c r="JN834">
        <v>1.9043</v>
      </c>
      <c r="JO834">
        <v>2.5415</v>
      </c>
      <c r="JP834">
        <v>1.39893</v>
      </c>
      <c r="JQ834">
        <v>2.32544</v>
      </c>
      <c r="JR834">
        <v>1.44897</v>
      </c>
      <c r="JS834">
        <v>2.53174</v>
      </c>
      <c r="JT834">
        <v>38.3545</v>
      </c>
      <c r="JU834">
        <v>23.8774</v>
      </c>
      <c r="JV834">
        <v>18</v>
      </c>
      <c r="JW834">
        <v>480.409</v>
      </c>
      <c r="JX834">
        <v>440.676</v>
      </c>
      <c r="JY834">
        <v>19.9809</v>
      </c>
      <c r="JZ834">
        <v>28.7444</v>
      </c>
      <c r="KA834">
        <v>30.0003</v>
      </c>
      <c r="KB834">
        <v>28.4472</v>
      </c>
      <c r="KC834">
        <v>28.5231</v>
      </c>
      <c r="KD834">
        <v>38.2709</v>
      </c>
      <c r="KE834">
        <v>23.1498</v>
      </c>
      <c r="KF834">
        <v>19.1009</v>
      </c>
      <c r="KG834">
        <v>19.9826</v>
      </c>
      <c r="KH834">
        <v>841.752</v>
      </c>
      <c r="KI834">
        <v>14.1069</v>
      </c>
      <c r="KJ834">
        <v>101.102</v>
      </c>
      <c r="KK834">
        <v>100.556</v>
      </c>
    </row>
    <row r="835" spans="1:297">
      <c r="A835">
        <v>819</v>
      </c>
      <c r="B835">
        <v>1761341161.5</v>
      </c>
      <c r="C835">
        <v>13120.90000009537</v>
      </c>
      <c r="D835" t="s">
        <v>2089</v>
      </c>
      <c r="E835" t="s">
        <v>2090</v>
      </c>
      <c r="F835">
        <v>5</v>
      </c>
      <c r="G835" t="s">
        <v>1990</v>
      </c>
      <c r="H835" t="s">
        <v>436</v>
      </c>
      <c r="I835">
        <v>1761341153.75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838.415941169658</v>
      </c>
      <c r="AK835">
        <v>814.5577151515149</v>
      </c>
      <c r="AL835">
        <v>3.419517626570094</v>
      </c>
      <c r="AM835">
        <v>65.4807170905038</v>
      </c>
      <c r="AN835">
        <f>(AP835 - AO835 + DY835*1E3/(8.314*(EA835+273.15)) * AR835/DX835 * AQ835) * DX835/(100*DL835) * 1000/(1000 - AP835)</f>
        <v>0</v>
      </c>
      <c r="AO835">
        <v>14.17141192034861</v>
      </c>
      <c r="AP835">
        <v>16.41915757575758</v>
      </c>
      <c r="AQ835">
        <v>2.015945581530473E-07</v>
      </c>
      <c r="AR835">
        <v>115.9446669307989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1761341153.75</v>
      </c>
      <c r="DR835">
        <v>776.9154642857144</v>
      </c>
      <c r="DS835">
        <v>810.6664642857143</v>
      </c>
      <c r="DT835">
        <v>16.41758571428571</v>
      </c>
      <c r="DU835">
        <v>14.17192857142857</v>
      </c>
      <c r="DV835">
        <v>775.9110000000001</v>
      </c>
      <c r="DW835">
        <v>16.28294642857143</v>
      </c>
      <c r="DX835">
        <v>500.0213214285715</v>
      </c>
      <c r="DY835">
        <v>89.95782857142858</v>
      </c>
      <c r="DZ835">
        <v>0.04776399999999999</v>
      </c>
      <c r="EA835">
        <v>23.76000714285714</v>
      </c>
      <c r="EB835">
        <v>23.99621428571428</v>
      </c>
      <c r="EC835">
        <v>999.9000000000002</v>
      </c>
      <c r="ED835">
        <v>0</v>
      </c>
      <c r="EE835">
        <v>0</v>
      </c>
      <c r="EF835">
        <v>10005.0675</v>
      </c>
      <c r="EG835">
        <v>0</v>
      </c>
      <c r="EH835">
        <v>1131.451428571429</v>
      </c>
      <c r="EI835">
        <v>-33.75092142857142</v>
      </c>
      <c r="EJ835">
        <v>789.8835714285716</v>
      </c>
      <c r="EK835">
        <v>822.3202857142859</v>
      </c>
      <c r="EL835">
        <v>2.24566</v>
      </c>
      <c r="EM835">
        <v>810.6664642857143</v>
      </c>
      <c r="EN835">
        <v>14.17192857142857</v>
      </c>
      <c r="EO835">
        <v>1.47689</v>
      </c>
      <c r="EP835">
        <v>1.274874285714285</v>
      </c>
      <c r="EQ835">
        <v>12.73098571428571</v>
      </c>
      <c r="ER835">
        <v>10.505875</v>
      </c>
      <c r="ES835">
        <v>1199.957857142857</v>
      </c>
      <c r="ET835">
        <v>0.9670054642857143</v>
      </c>
      <c r="EU835">
        <v>0.03299454642857143</v>
      </c>
      <c r="EV835">
        <v>0</v>
      </c>
      <c r="EW835">
        <v>1841.406428571428</v>
      </c>
      <c r="EX835">
        <v>5.000560000000001</v>
      </c>
      <c r="EY835">
        <v>21925.94642857143</v>
      </c>
      <c r="EZ835">
        <v>10316.475</v>
      </c>
      <c r="FA835">
        <v>37.562</v>
      </c>
      <c r="FB835">
        <v>39.68035714285713</v>
      </c>
      <c r="FC835">
        <v>38.22975</v>
      </c>
      <c r="FD835">
        <v>38.812</v>
      </c>
      <c r="FE835">
        <v>38.562</v>
      </c>
      <c r="FF835">
        <v>1155.530357142857</v>
      </c>
      <c r="FG835">
        <v>39.4275</v>
      </c>
      <c r="FH835">
        <v>0</v>
      </c>
      <c r="FI835">
        <v>1761341197.4</v>
      </c>
      <c r="FJ835">
        <v>0</v>
      </c>
      <c r="FK835">
        <v>1841.375</v>
      </c>
      <c r="FL835">
        <v>-9.6611965845096</v>
      </c>
      <c r="FM835">
        <v>-116.9401709972095</v>
      </c>
      <c r="FN835">
        <v>21926.25</v>
      </c>
      <c r="FO835">
        <v>15</v>
      </c>
      <c r="FP835">
        <v>0</v>
      </c>
      <c r="FQ835" t="s">
        <v>439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-33.71007317073171</v>
      </c>
      <c r="GD835">
        <v>-0.7007310104529964</v>
      </c>
      <c r="GE835">
        <v>0.07981674445142731</v>
      </c>
      <c r="GF835">
        <v>0</v>
      </c>
      <c r="GG835">
        <v>1841.934117647059</v>
      </c>
      <c r="GH835">
        <v>-9.111382737572656</v>
      </c>
      <c r="GI835">
        <v>0.9159344879188629</v>
      </c>
      <c r="GJ835">
        <v>0</v>
      </c>
      <c r="GK835">
        <v>2.242052195121952</v>
      </c>
      <c r="GL835">
        <v>0.04625393728222447</v>
      </c>
      <c r="GM835">
        <v>0.005304199676278186</v>
      </c>
      <c r="GN835">
        <v>1</v>
      </c>
      <c r="GO835">
        <v>1</v>
      </c>
      <c r="GP835">
        <v>3</v>
      </c>
      <c r="GQ835" t="s">
        <v>446</v>
      </c>
      <c r="GR835">
        <v>3.12981</v>
      </c>
      <c r="GS835">
        <v>2.72514</v>
      </c>
      <c r="GT835">
        <v>0.134698</v>
      </c>
      <c r="GU835">
        <v>0.139366</v>
      </c>
      <c r="GV835">
        <v>0.0814347</v>
      </c>
      <c r="GW835">
        <v>0.0736096</v>
      </c>
      <c r="GX835">
        <v>26001.3</v>
      </c>
      <c r="GY835">
        <v>25102.7</v>
      </c>
      <c r="GZ835">
        <v>30590</v>
      </c>
      <c r="HA835">
        <v>29421.5</v>
      </c>
      <c r="HB835">
        <v>38772.2</v>
      </c>
      <c r="HC835">
        <v>35868.5</v>
      </c>
      <c r="HD835">
        <v>46774</v>
      </c>
      <c r="HE835">
        <v>43714.5</v>
      </c>
      <c r="HF835">
        <v>1.83212</v>
      </c>
      <c r="HG835">
        <v>1.81543</v>
      </c>
      <c r="HH835">
        <v>0.0350662</v>
      </c>
      <c r="HI835">
        <v>0</v>
      </c>
      <c r="HJ835">
        <v>23.4183</v>
      </c>
      <c r="HK835">
        <v>999.9</v>
      </c>
      <c r="HL835">
        <v>32.1</v>
      </c>
      <c r="HM835">
        <v>32.9</v>
      </c>
      <c r="HN835">
        <v>17.9261</v>
      </c>
      <c r="HO835">
        <v>63.0212</v>
      </c>
      <c r="HP835">
        <v>19.363</v>
      </c>
      <c r="HQ835">
        <v>1</v>
      </c>
      <c r="HR835">
        <v>0.124639</v>
      </c>
      <c r="HS835">
        <v>2.82983</v>
      </c>
      <c r="HT835">
        <v>20.1836</v>
      </c>
      <c r="HU835">
        <v>5.22807</v>
      </c>
      <c r="HV835">
        <v>11.974</v>
      </c>
      <c r="HW835">
        <v>4.9699</v>
      </c>
      <c r="HX835">
        <v>3.28968</v>
      </c>
      <c r="HY835">
        <v>9999</v>
      </c>
      <c r="HZ835">
        <v>9999</v>
      </c>
      <c r="IA835">
        <v>9999</v>
      </c>
      <c r="IB835">
        <v>999.9</v>
      </c>
      <c r="IC835">
        <v>4.97302</v>
      </c>
      <c r="ID835">
        <v>1.87743</v>
      </c>
      <c r="IE835">
        <v>1.87546</v>
      </c>
      <c r="IF835">
        <v>1.87835</v>
      </c>
      <c r="IG835">
        <v>1.87501</v>
      </c>
      <c r="IH835">
        <v>1.87854</v>
      </c>
      <c r="II835">
        <v>1.87568</v>
      </c>
      <c r="IJ835">
        <v>1.87684</v>
      </c>
      <c r="IK835">
        <v>0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1.031</v>
      </c>
      <c r="IY835">
        <v>0.1347</v>
      </c>
      <c r="IZ835">
        <v>-0.1194416370607354</v>
      </c>
      <c r="JA835">
        <v>0.002211305909277446</v>
      </c>
      <c r="JB835">
        <v>-1.416678044876584E-06</v>
      </c>
      <c r="JC835">
        <v>5.589822708492042E-10</v>
      </c>
      <c r="JD835">
        <v>-0.0366444106193515</v>
      </c>
      <c r="JE835">
        <v>-0.003883289402147765</v>
      </c>
      <c r="JF835">
        <v>0.001294046794190009</v>
      </c>
      <c r="JG835">
        <v>-2.515066912705432E-05</v>
      </c>
      <c r="JH835">
        <v>14</v>
      </c>
      <c r="JI835">
        <v>2052</v>
      </c>
      <c r="JJ835">
        <v>1</v>
      </c>
      <c r="JK835">
        <v>21</v>
      </c>
      <c r="JL835">
        <v>29355686</v>
      </c>
      <c r="JM835">
        <v>29355686</v>
      </c>
      <c r="JN835">
        <v>1.9397</v>
      </c>
      <c r="JO835">
        <v>2.54395</v>
      </c>
      <c r="JP835">
        <v>1.39893</v>
      </c>
      <c r="JQ835">
        <v>2.32666</v>
      </c>
      <c r="JR835">
        <v>1.44897</v>
      </c>
      <c r="JS835">
        <v>2.49512</v>
      </c>
      <c r="JT835">
        <v>38.3545</v>
      </c>
      <c r="JU835">
        <v>23.8598</v>
      </c>
      <c r="JV835">
        <v>18</v>
      </c>
      <c r="JW835">
        <v>480.712</v>
      </c>
      <c r="JX835">
        <v>440.275</v>
      </c>
      <c r="JY835">
        <v>19.9851</v>
      </c>
      <c r="JZ835">
        <v>28.7468</v>
      </c>
      <c r="KA835">
        <v>30.0002</v>
      </c>
      <c r="KB835">
        <v>28.4494</v>
      </c>
      <c r="KC835">
        <v>28.5255</v>
      </c>
      <c r="KD835">
        <v>38.8885</v>
      </c>
      <c r="KE835">
        <v>23.1498</v>
      </c>
      <c r="KF835">
        <v>19.1009</v>
      </c>
      <c r="KG835">
        <v>19.9833</v>
      </c>
      <c r="KH835">
        <v>855.11</v>
      </c>
      <c r="KI835">
        <v>14.1023</v>
      </c>
      <c r="KJ835">
        <v>101.101</v>
      </c>
      <c r="KK835">
        <v>100.555</v>
      </c>
    </row>
    <row r="836" spans="1:297">
      <c r="A836">
        <v>820</v>
      </c>
      <c r="B836">
        <v>1761341166</v>
      </c>
      <c r="C836">
        <v>13125.40000009537</v>
      </c>
      <c r="D836" t="s">
        <v>2091</v>
      </c>
      <c r="E836" t="s">
        <v>2092</v>
      </c>
      <c r="F836">
        <v>5</v>
      </c>
      <c r="G836" t="s">
        <v>1990</v>
      </c>
      <c r="H836" t="s">
        <v>436</v>
      </c>
      <c r="I836">
        <v>1761341158.178571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853.7864685199246</v>
      </c>
      <c r="AK836">
        <v>829.7297696969698</v>
      </c>
      <c r="AL836">
        <v>3.368822853370674</v>
      </c>
      <c r="AM836">
        <v>65.4807170905038</v>
      </c>
      <c r="AN836">
        <f>(AP836 - AO836 + DY836*1E3/(8.314*(EA836+273.15)) * AR836/DX836 * AQ836) * DX836/(100*DL836) * 1000/(1000 - AP836)</f>
        <v>0</v>
      </c>
      <c r="AO836">
        <v>14.13951085395504</v>
      </c>
      <c r="AP836">
        <v>16.40925575757575</v>
      </c>
      <c r="AQ836">
        <v>-8.851151200765074E-06</v>
      </c>
      <c r="AR836">
        <v>115.9446669307989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1761341158.178571</v>
      </c>
      <c r="DR836">
        <v>791.7087857142858</v>
      </c>
      <c r="DS836">
        <v>825.5304642857144</v>
      </c>
      <c r="DT836">
        <v>16.41718571428571</v>
      </c>
      <c r="DU836">
        <v>14.16163214285714</v>
      </c>
      <c r="DV836">
        <v>790.6892142857142</v>
      </c>
      <c r="DW836">
        <v>16.28255357142857</v>
      </c>
      <c r="DX836">
        <v>500.0196071428572</v>
      </c>
      <c r="DY836">
        <v>89.95863928571428</v>
      </c>
      <c r="DZ836">
        <v>0.04775344642857143</v>
      </c>
      <c r="EA836">
        <v>23.762225</v>
      </c>
      <c r="EB836">
        <v>23.99635</v>
      </c>
      <c r="EC836">
        <v>999.9000000000002</v>
      </c>
      <c r="ED836">
        <v>0</v>
      </c>
      <c r="EE836">
        <v>0</v>
      </c>
      <c r="EF836">
        <v>9991.874642857143</v>
      </c>
      <c r="EG836">
        <v>0</v>
      </c>
      <c r="EH836">
        <v>1131.451428571429</v>
      </c>
      <c r="EI836">
        <v>-33.82162142857143</v>
      </c>
      <c r="EJ836">
        <v>804.923392857143</v>
      </c>
      <c r="EK836">
        <v>837.3890714285715</v>
      </c>
      <c r="EL836">
        <v>2.255557857142857</v>
      </c>
      <c r="EM836">
        <v>825.5304642857144</v>
      </c>
      <c r="EN836">
        <v>14.16163214285714</v>
      </c>
      <c r="EO836">
        <v>1.4768675</v>
      </c>
      <c r="EP836">
        <v>1.273959642857143</v>
      </c>
      <c r="EQ836">
        <v>12.73075</v>
      </c>
      <c r="ER836">
        <v>10.49510714285714</v>
      </c>
      <c r="ES836">
        <v>1199.954642857143</v>
      </c>
      <c r="ET836">
        <v>0.9670045357142857</v>
      </c>
      <c r="EU836">
        <v>0.03299542142857143</v>
      </c>
      <c r="EV836">
        <v>0</v>
      </c>
      <c r="EW836">
        <v>1840.730714285714</v>
      </c>
      <c r="EX836">
        <v>5.000560000000001</v>
      </c>
      <c r="EY836">
        <v>21917.42142857143</v>
      </c>
      <c r="EZ836">
        <v>10316.45</v>
      </c>
      <c r="FA836">
        <v>37.562</v>
      </c>
      <c r="FB836">
        <v>39.6847857142857</v>
      </c>
      <c r="FC836">
        <v>38.23875</v>
      </c>
      <c r="FD836">
        <v>38.812</v>
      </c>
      <c r="FE836">
        <v>38.562</v>
      </c>
      <c r="FF836">
        <v>1155.526071428572</v>
      </c>
      <c r="FG836">
        <v>39.42857142857143</v>
      </c>
      <c r="FH836">
        <v>0</v>
      </c>
      <c r="FI836">
        <v>1761341202.2</v>
      </c>
      <c r="FJ836">
        <v>0</v>
      </c>
      <c r="FK836">
        <v>1840.651923076923</v>
      </c>
      <c r="FL836">
        <v>-9.116239319938456</v>
      </c>
      <c r="FM836">
        <v>-106.9982908054761</v>
      </c>
      <c r="FN836">
        <v>21917.2576923077</v>
      </c>
      <c r="FO836">
        <v>15</v>
      </c>
      <c r="FP836">
        <v>0</v>
      </c>
      <c r="FQ836" t="s">
        <v>439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-33.7837275</v>
      </c>
      <c r="GD836">
        <v>-1.01992908067535</v>
      </c>
      <c r="GE836">
        <v>0.1036469994440259</v>
      </c>
      <c r="GF836">
        <v>0</v>
      </c>
      <c r="GG836">
        <v>1841.099117647059</v>
      </c>
      <c r="GH836">
        <v>-9.366692136033148</v>
      </c>
      <c r="GI836">
        <v>0.9383789766433491</v>
      </c>
      <c r="GJ836">
        <v>0</v>
      </c>
      <c r="GK836">
        <v>2.25179975</v>
      </c>
      <c r="GL836">
        <v>0.1309225891181913</v>
      </c>
      <c r="GM836">
        <v>0.01385972158585806</v>
      </c>
      <c r="GN836">
        <v>0</v>
      </c>
      <c r="GO836">
        <v>0</v>
      </c>
      <c r="GP836">
        <v>3</v>
      </c>
      <c r="GQ836" t="s">
        <v>497</v>
      </c>
      <c r="GR836">
        <v>3.12938</v>
      </c>
      <c r="GS836">
        <v>2.72558</v>
      </c>
      <c r="GT836">
        <v>0.13635</v>
      </c>
      <c r="GU836">
        <v>0.140988</v>
      </c>
      <c r="GV836">
        <v>0.0813947</v>
      </c>
      <c r="GW836">
        <v>0.0735748</v>
      </c>
      <c r="GX836">
        <v>25952</v>
      </c>
      <c r="GY836">
        <v>25055.4</v>
      </c>
      <c r="GZ836">
        <v>30590.4</v>
      </c>
      <c r="HA836">
        <v>29421.6</v>
      </c>
      <c r="HB836">
        <v>38774.3</v>
      </c>
      <c r="HC836">
        <v>35870.1</v>
      </c>
      <c r="HD836">
        <v>46774.3</v>
      </c>
      <c r="HE836">
        <v>43714.6</v>
      </c>
      <c r="HF836">
        <v>1.83132</v>
      </c>
      <c r="HG836">
        <v>1.8163</v>
      </c>
      <c r="HH836">
        <v>0.0352785</v>
      </c>
      <c r="HI836">
        <v>0</v>
      </c>
      <c r="HJ836">
        <v>23.4199</v>
      </c>
      <c r="HK836">
        <v>999.9</v>
      </c>
      <c r="HL836">
        <v>32.1</v>
      </c>
      <c r="HM836">
        <v>32.9</v>
      </c>
      <c r="HN836">
        <v>17.9259</v>
      </c>
      <c r="HO836">
        <v>63.4512</v>
      </c>
      <c r="HP836">
        <v>19.2188</v>
      </c>
      <c r="HQ836">
        <v>1</v>
      </c>
      <c r="HR836">
        <v>0.124665</v>
      </c>
      <c r="HS836">
        <v>2.83044</v>
      </c>
      <c r="HT836">
        <v>20.1836</v>
      </c>
      <c r="HU836">
        <v>5.22822</v>
      </c>
      <c r="HV836">
        <v>11.974</v>
      </c>
      <c r="HW836">
        <v>4.96985</v>
      </c>
      <c r="HX836">
        <v>3.2897</v>
      </c>
      <c r="HY836">
        <v>9999</v>
      </c>
      <c r="HZ836">
        <v>9999</v>
      </c>
      <c r="IA836">
        <v>9999</v>
      </c>
      <c r="IB836">
        <v>999.9</v>
      </c>
      <c r="IC836">
        <v>4.97297</v>
      </c>
      <c r="ID836">
        <v>1.87743</v>
      </c>
      <c r="IE836">
        <v>1.87546</v>
      </c>
      <c r="IF836">
        <v>1.87836</v>
      </c>
      <c r="IG836">
        <v>1.87499</v>
      </c>
      <c r="IH836">
        <v>1.87854</v>
      </c>
      <c r="II836">
        <v>1.87564</v>
      </c>
      <c r="IJ836">
        <v>1.87683</v>
      </c>
      <c r="IK836">
        <v>0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1.046</v>
      </c>
      <c r="IY836">
        <v>0.1345</v>
      </c>
      <c r="IZ836">
        <v>-0.1194416370607354</v>
      </c>
      <c r="JA836">
        <v>0.002211305909277446</v>
      </c>
      <c r="JB836">
        <v>-1.416678044876584E-06</v>
      </c>
      <c r="JC836">
        <v>5.589822708492042E-10</v>
      </c>
      <c r="JD836">
        <v>-0.0366444106193515</v>
      </c>
      <c r="JE836">
        <v>-0.003883289402147765</v>
      </c>
      <c r="JF836">
        <v>0.001294046794190009</v>
      </c>
      <c r="JG836">
        <v>-2.515066912705432E-05</v>
      </c>
      <c r="JH836">
        <v>14</v>
      </c>
      <c r="JI836">
        <v>2052</v>
      </c>
      <c r="JJ836">
        <v>1</v>
      </c>
      <c r="JK836">
        <v>21</v>
      </c>
      <c r="JL836">
        <v>29355686.1</v>
      </c>
      <c r="JM836">
        <v>29355686.1</v>
      </c>
      <c r="JN836">
        <v>1.96655</v>
      </c>
      <c r="JO836">
        <v>2.54272</v>
      </c>
      <c r="JP836">
        <v>1.39893</v>
      </c>
      <c r="JQ836">
        <v>2.32544</v>
      </c>
      <c r="JR836">
        <v>1.44897</v>
      </c>
      <c r="JS836">
        <v>2.61963</v>
      </c>
      <c r="JT836">
        <v>38.3545</v>
      </c>
      <c r="JU836">
        <v>23.8861</v>
      </c>
      <c r="JV836">
        <v>18</v>
      </c>
      <c r="JW836">
        <v>480.283</v>
      </c>
      <c r="JX836">
        <v>440.818</v>
      </c>
      <c r="JY836">
        <v>19.986</v>
      </c>
      <c r="JZ836">
        <v>28.749</v>
      </c>
      <c r="KA836">
        <v>30.0002</v>
      </c>
      <c r="KB836">
        <v>28.4509</v>
      </c>
      <c r="KC836">
        <v>28.5255</v>
      </c>
      <c r="KD836">
        <v>39.4994</v>
      </c>
      <c r="KE836">
        <v>23.1498</v>
      </c>
      <c r="KF836">
        <v>19.1009</v>
      </c>
      <c r="KG836">
        <v>19.9862</v>
      </c>
      <c r="KH836">
        <v>875.147</v>
      </c>
      <c r="KI836">
        <v>14.1081</v>
      </c>
      <c r="KJ836">
        <v>101.102</v>
      </c>
      <c r="KK836">
        <v>100.555</v>
      </c>
    </row>
    <row r="837" spans="1:297">
      <c r="A837">
        <v>821</v>
      </c>
      <c r="B837">
        <v>1761341171.5</v>
      </c>
      <c r="C837">
        <v>13130.90000009537</v>
      </c>
      <c r="D837" t="s">
        <v>2093</v>
      </c>
      <c r="E837" t="s">
        <v>2094</v>
      </c>
      <c r="F837">
        <v>5</v>
      </c>
      <c r="G837" t="s">
        <v>1990</v>
      </c>
      <c r="H837" t="s">
        <v>436</v>
      </c>
      <c r="I837">
        <v>1761341163.75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872.5178927532158</v>
      </c>
      <c r="AK837">
        <v>848.4762848484844</v>
      </c>
      <c r="AL837">
        <v>3.414710484715935</v>
      </c>
      <c r="AM837">
        <v>65.4807170905038</v>
      </c>
      <c r="AN837">
        <f>(AP837 - AO837 + DY837*1E3/(8.314*(EA837+273.15)) * AR837/DX837 * AQ837) * DX837/(100*DL837) * 1000/(1000 - AP837)</f>
        <v>0</v>
      </c>
      <c r="AO837">
        <v>14.13656599332205</v>
      </c>
      <c r="AP837">
        <v>16.39930303030303</v>
      </c>
      <c r="AQ837">
        <v>-6.109177507829958E-06</v>
      </c>
      <c r="AR837">
        <v>115.9446669307989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1761341163.75</v>
      </c>
      <c r="DR837">
        <v>810.3110714285715</v>
      </c>
      <c r="DS837">
        <v>844.2487857142856</v>
      </c>
      <c r="DT837">
        <v>16.41194642857143</v>
      </c>
      <c r="DU837">
        <v>14.14795</v>
      </c>
      <c r="DV837">
        <v>809.2724642857141</v>
      </c>
      <c r="DW837">
        <v>16.27741785714286</v>
      </c>
      <c r="DX837">
        <v>499.9831785714285</v>
      </c>
      <c r="DY837">
        <v>89.96001428571431</v>
      </c>
      <c r="DZ837">
        <v>0.04790088928571429</v>
      </c>
      <c r="EA837">
        <v>23.76459285714285</v>
      </c>
      <c r="EB837">
        <v>23.99890357142857</v>
      </c>
      <c r="EC837">
        <v>999.9000000000002</v>
      </c>
      <c r="ED837">
        <v>0</v>
      </c>
      <c r="EE837">
        <v>0</v>
      </c>
      <c r="EF837">
        <v>9988.728214285715</v>
      </c>
      <c r="EG837">
        <v>0</v>
      </c>
      <c r="EH837">
        <v>1131.440714285714</v>
      </c>
      <c r="EI837">
        <v>-33.93775</v>
      </c>
      <c r="EJ837">
        <v>823.8315714285715</v>
      </c>
      <c r="EK837">
        <v>856.3643928571429</v>
      </c>
      <c r="EL837">
        <v>2.264002142857143</v>
      </c>
      <c r="EM837">
        <v>844.2487857142856</v>
      </c>
      <c r="EN837">
        <v>14.14795</v>
      </c>
      <c r="EO837">
        <v>1.47642</v>
      </c>
      <c r="EP837">
        <v>1.272748928571428</v>
      </c>
      <c r="EQ837">
        <v>12.72612142857143</v>
      </c>
      <c r="ER837">
        <v>10.48084642857143</v>
      </c>
      <c r="ES837">
        <v>1199.997142857143</v>
      </c>
      <c r="ET837">
        <v>0.967001107142857</v>
      </c>
      <c r="EU837">
        <v>0.03299891071428572</v>
      </c>
      <c r="EV837">
        <v>0</v>
      </c>
      <c r="EW837">
        <v>1839.900357142857</v>
      </c>
      <c r="EX837">
        <v>5.000560000000001</v>
      </c>
      <c r="EY837">
        <v>21907.76785714285</v>
      </c>
      <c r="EZ837">
        <v>10316.80357142857</v>
      </c>
      <c r="FA837">
        <v>37.562</v>
      </c>
      <c r="FB837">
        <v>39.68699999999999</v>
      </c>
      <c r="FC837">
        <v>38.2455</v>
      </c>
      <c r="FD837">
        <v>38.82099999999999</v>
      </c>
      <c r="FE837">
        <v>38.562</v>
      </c>
      <c r="FF837">
        <v>1155.563214285714</v>
      </c>
      <c r="FG837">
        <v>39.43392857142858</v>
      </c>
      <c r="FH837">
        <v>0</v>
      </c>
      <c r="FI837">
        <v>1761341207.6</v>
      </c>
      <c r="FJ837">
        <v>0</v>
      </c>
      <c r="FK837">
        <v>1839.8156</v>
      </c>
      <c r="FL837">
        <v>-8.563846161739797</v>
      </c>
      <c r="FM837">
        <v>-102.1153848541262</v>
      </c>
      <c r="FN837">
        <v>21907.02</v>
      </c>
      <c r="FO837">
        <v>15</v>
      </c>
      <c r="FP837">
        <v>0</v>
      </c>
      <c r="FQ837" t="s">
        <v>439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-33.88171951219512</v>
      </c>
      <c r="GD837">
        <v>-1.232180487804888</v>
      </c>
      <c r="GE837">
        <v>0.130476421979011</v>
      </c>
      <c r="GF837">
        <v>0</v>
      </c>
      <c r="GG837">
        <v>1840.319705882353</v>
      </c>
      <c r="GH837">
        <v>-8.639724981280596</v>
      </c>
      <c r="GI837">
        <v>0.8707180447738526</v>
      </c>
      <c r="GJ837">
        <v>0</v>
      </c>
      <c r="GK837">
        <v>2.258643414634146</v>
      </c>
      <c r="GL837">
        <v>0.1045634843205559</v>
      </c>
      <c r="GM837">
        <v>0.01280972660353634</v>
      </c>
      <c r="GN837">
        <v>0</v>
      </c>
      <c r="GO837">
        <v>0</v>
      </c>
      <c r="GP837">
        <v>3</v>
      </c>
      <c r="GQ837" t="s">
        <v>497</v>
      </c>
      <c r="GR837">
        <v>3.12964</v>
      </c>
      <c r="GS837">
        <v>2.72571</v>
      </c>
      <c r="GT837">
        <v>0.138372</v>
      </c>
      <c r="GU837">
        <v>0.143005</v>
      </c>
      <c r="GV837">
        <v>0.081361</v>
      </c>
      <c r="GW837">
        <v>0.0735808</v>
      </c>
      <c r="GX837">
        <v>25890.8</v>
      </c>
      <c r="GY837">
        <v>24996.3</v>
      </c>
      <c r="GZ837">
        <v>30589.9</v>
      </c>
      <c r="HA837">
        <v>29421.2</v>
      </c>
      <c r="HB837">
        <v>38775.1</v>
      </c>
      <c r="HC837">
        <v>35869.6</v>
      </c>
      <c r="HD837">
        <v>46773.4</v>
      </c>
      <c r="HE837">
        <v>43714.1</v>
      </c>
      <c r="HF837">
        <v>1.83195</v>
      </c>
      <c r="HG837">
        <v>1.8158</v>
      </c>
      <c r="HH837">
        <v>0.0350475</v>
      </c>
      <c r="HI837">
        <v>0</v>
      </c>
      <c r="HJ837">
        <v>23.4203</v>
      </c>
      <c r="HK837">
        <v>999.9</v>
      </c>
      <c r="HL837">
        <v>32.1</v>
      </c>
      <c r="HM837">
        <v>32.9</v>
      </c>
      <c r="HN837">
        <v>17.9273</v>
      </c>
      <c r="HO837">
        <v>63.1612</v>
      </c>
      <c r="HP837">
        <v>19.1466</v>
      </c>
      <c r="HQ837">
        <v>1</v>
      </c>
      <c r="HR837">
        <v>0.124944</v>
      </c>
      <c r="HS837">
        <v>2.83762</v>
      </c>
      <c r="HT837">
        <v>20.1837</v>
      </c>
      <c r="HU837">
        <v>5.22942</v>
      </c>
      <c r="HV837">
        <v>11.974</v>
      </c>
      <c r="HW837">
        <v>4.97005</v>
      </c>
      <c r="HX837">
        <v>3.28982</v>
      </c>
      <c r="HY837">
        <v>9999</v>
      </c>
      <c r="HZ837">
        <v>9999</v>
      </c>
      <c r="IA837">
        <v>9999</v>
      </c>
      <c r="IB837">
        <v>999.9</v>
      </c>
      <c r="IC837">
        <v>4.97297</v>
      </c>
      <c r="ID837">
        <v>1.87744</v>
      </c>
      <c r="IE837">
        <v>1.87551</v>
      </c>
      <c r="IF837">
        <v>1.87835</v>
      </c>
      <c r="IG837">
        <v>1.875</v>
      </c>
      <c r="IH837">
        <v>1.87857</v>
      </c>
      <c r="II837">
        <v>1.87571</v>
      </c>
      <c r="IJ837">
        <v>1.87685</v>
      </c>
      <c r="IK837">
        <v>0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1.065</v>
      </c>
      <c r="IY837">
        <v>0.1343</v>
      </c>
      <c r="IZ837">
        <v>-0.1194416370607354</v>
      </c>
      <c r="JA837">
        <v>0.002211305909277446</v>
      </c>
      <c r="JB837">
        <v>-1.416678044876584E-06</v>
      </c>
      <c r="JC837">
        <v>5.589822708492042E-10</v>
      </c>
      <c r="JD837">
        <v>-0.0366444106193515</v>
      </c>
      <c r="JE837">
        <v>-0.003883289402147765</v>
      </c>
      <c r="JF837">
        <v>0.001294046794190009</v>
      </c>
      <c r="JG837">
        <v>-2.515066912705432E-05</v>
      </c>
      <c r="JH837">
        <v>14</v>
      </c>
      <c r="JI837">
        <v>2052</v>
      </c>
      <c r="JJ837">
        <v>1</v>
      </c>
      <c r="JK837">
        <v>21</v>
      </c>
      <c r="JL837">
        <v>29355686.2</v>
      </c>
      <c r="JM837">
        <v>29355686.2</v>
      </c>
      <c r="JN837">
        <v>2.00195</v>
      </c>
      <c r="JO837">
        <v>2.53662</v>
      </c>
      <c r="JP837">
        <v>1.39893</v>
      </c>
      <c r="JQ837">
        <v>2.32544</v>
      </c>
      <c r="JR837">
        <v>1.44897</v>
      </c>
      <c r="JS837">
        <v>2.62695</v>
      </c>
      <c r="JT837">
        <v>38.3545</v>
      </c>
      <c r="JU837">
        <v>23.8598</v>
      </c>
      <c r="JV837">
        <v>18</v>
      </c>
      <c r="JW837">
        <v>480.632</v>
      </c>
      <c r="JX837">
        <v>440.526</v>
      </c>
      <c r="JY837">
        <v>19.9878</v>
      </c>
      <c r="JZ837">
        <v>28.7512</v>
      </c>
      <c r="KA837">
        <v>30.0003</v>
      </c>
      <c r="KB837">
        <v>28.4518</v>
      </c>
      <c r="KC837">
        <v>28.528</v>
      </c>
      <c r="KD837">
        <v>40.1177</v>
      </c>
      <c r="KE837">
        <v>23.1498</v>
      </c>
      <c r="KF837">
        <v>19.1009</v>
      </c>
      <c r="KG837">
        <v>19.9867</v>
      </c>
      <c r="KH837">
        <v>888.607</v>
      </c>
      <c r="KI837">
        <v>14.1078</v>
      </c>
      <c r="KJ837">
        <v>101.1</v>
      </c>
      <c r="KK837">
        <v>100.554</v>
      </c>
    </row>
    <row r="838" spans="1:297">
      <c r="A838">
        <v>822</v>
      </c>
      <c r="B838">
        <v>1761341176</v>
      </c>
      <c r="C838">
        <v>13135.40000009537</v>
      </c>
      <c r="D838" t="s">
        <v>2095</v>
      </c>
      <c r="E838" t="s">
        <v>2096</v>
      </c>
      <c r="F838">
        <v>5</v>
      </c>
      <c r="G838" t="s">
        <v>1990</v>
      </c>
      <c r="H838" t="s">
        <v>436</v>
      </c>
      <c r="I838">
        <v>1761341168.178571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887.8118237136318</v>
      </c>
      <c r="AK838">
        <v>863.7714727272728</v>
      </c>
      <c r="AL838">
        <v>3.394535214895066</v>
      </c>
      <c r="AM838">
        <v>65.4807170905038</v>
      </c>
      <c r="AN838">
        <f>(AP838 - AO838 + DY838*1E3/(8.314*(EA838+273.15)) * AR838/DX838 * AQ838) * DX838/(100*DL838) * 1000/(1000 - AP838)</f>
        <v>0</v>
      </c>
      <c r="AO838">
        <v>14.13832123683864</v>
      </c>
      <c r="AP838">
        <v>16.39419151515152</v>
      </c>
      <c r="AQ838">
        <v>-3.466913079468104E-06</v>
      </c>
      <c r="AR838">
        <v>115.9446669307989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1761341168.178571</v>
      </c>
      <c r="DR838">
        <v>825.1234642857142</v>
      </c>
      <c r="DS838">
        <v>859.1359285714285</v>
      </c>
      <c r="DT838">
        <v>16.40480714285714</v>
      </c>
      <c r="DU838">
        <v>14.13884285714286</v>
      </c>
      <c r="DV838">
        <v>824.0698928571427</v>
      </c>
      <c r="DW838">
        <v>16.27040714285715</v>
      </c>
      <c r="DX838">
        <v>499.9968928571429</v>
      </c>
      <c r="DY838">
        <v>89.96018214285714</v>
      </c>
      <c r="DZ838">
        <v>0.04782765</v>
      </c>
      <c r="EA838">
        <v>23.76585714285714</v>
      </c>
      <c r="EB838">
        <v>23.9977</v>
      </c>
      <c r="EC838">
        <v>999.9000000000002</v>
      </c>
      <c r="ED838">
        <v>0</v>
      </c>
      <c r="EE838">
        <v>0</v>
      </c>
      <c r="EF838">
        <v>9993.81857142857</v>
      </c>
      <c r="EG838">
        <v>0</v>
      </c>
      <c r="EH838">
        <v>1131.4325</v>
      </c>
      <c r="EI838">
        <v>-34.012475</v>
      </c>
      <c r="EJ838">
        <v>838.8851071428571</v>
      </c>
      <c r="EK838">
        <v>871.45725</v>
      </c>
      <c r="EL838">
        <v>2.265962857142857</v>
      </c>
      <c r="EM838">
        <v>859.1359285714285</v>
      </c>
      <c r="EN838">
        <v>14.13884285714286</v>
      </c>
      <c r="EO838">
        <v>1.47578</v>
      </c>
      <c r="EP838">
        <v>1.271933214285714</v>
      </c>
      <c r="EQ838">
        <v>12.71951071428571</v>
      </c>
      <c r="ER838">
        <v>10.47123214285714</v>
      </c>
      <c r="ES838">
        <v>1199.995357142857</v>
      </c>
      <c r="ET838">
        <v>0.9670001785714285</v>
      </c>
      <c r="EU838">
        <v>0.03299986428571429</v>
      </c>
      <c r="EV838">
        <v>0</v>
      </c>
      <c r="EW838">
        <v>1839.1925</v>
      </c>
      <c r="EX838">
        <v>5.000560000000001</v>
      </c>
      <c r="EY838">
        <v>21899.29285714285</v>
      </c>
      <c r="EZ838">
        <v>10316.78214285714</v>
      </c>
      <c r="FA838">
        <v>37.562</v>
      </c>
      <c r="FB838">
        <v>39.68699999999999</v>
      </c>
      <c r="FC838">
        <v>38.2455</v>
      </c>
      <c r="FD838">
        <v>38.82324999999999</v>
      </c>
      <c r="FE838">
        <v>38.562</v>
      </c>
      <c r="FF838">
        <v>1155.560357142857</v>
      </c>
      <c r="FG838">
        <v>39.435</v>
      </c>
      <c r="FH838">
        <v>0</v>
      </c>
      <c r="FI838">
        <v>1761341212.4</v>
      </c>
      <c r="FJ838">
        <v>0</v>
      </c>
      <c r="FK838">
        <v>1839.0812</v>
      </c>
      <c r="FL838">
        <v>-9.493076907504909</v>
      </c>
      <c r="FM838">
        <v>-114.4846152486675</v>
      </c>
      <c r="FN838">
        <v>21897.856</v>
      </c>
      <c r="FO838">
        <v>15</v>
      </c>
      <c r="FP838">
        <v>0</v>
      </c>
      <c r="FQ838" t="s">
        <v>439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-33.95168536585366</v>
      </c>
      <c r="GD838">
        <v>-1.097799303135936</v>
      </c>
      <c r="GE838">
        <v>0.1198665814429416</v>
      </c>
      <c r="GF838">
        <v>0</v>
      </c>
      <c r="GG838">
        <v>1839.637647058824</v>
      </c>
      <c r="GH838">
        <v>-9.140412531264193</v>
      </c>
      <c r="GI838">
        <v>0.9256986513329249</v>
      </c>
      <c r="GJ838">
        <v>0</v>
      </c>
      <c r="GK838">
        <v>2.261863658536586</v>
      </c>
      <c r="GL838">
        <v>0.03167310104529768</v>
      </c>
      <c r="GM838">
        <v>0.009826759820323759</v>
      </c>
      <c r="GN838">
        <v>1</v>
      </c>
      <c r="GO838">
        <v>1</v>
      </c>
      <c r="GP838">
        <v>3</v>
      </c>
      <c r="GQ838" t="s">
        <v>446</v>
      </c>
      <c r="GR838">
        <v>3.12939</v>
      </c>
      <c r="GS838">
        <v>2.72578</v>
      </c>
      <c r="GT838">
        <v>0.139997</v>
      </c>
      <c r="GU838">
        <v>0.144622</v>
      </c>
      <c r="GV838">
        <v>0.0813427</v>
      </c>
      <c r="GW838">
        <v>0.0735796</v>
      </c>
      <c r="GX838">
        <v>25841.8</v>
      </c>
      <c r="GY838">
        <v>24949.6</v>
      </c>
      <c r="GZ838">
        <v>30589.7</v>
      </c>
      <c r="HA838">
        <v>29421.8</v>
      </c>
      <c r="HB838">
        <v>38775.9</v>
      </c>
      <c r="HC838">
        <v>35870.3</v>
      </c>
      <c r="HD838">
        <v>46773.4</v>
      </c>
      <c r="HE838">
        <v>43714.8</v>
      </c>
      <c r="HF838">
        <v>1.83132</v>
      </c>
      <c r="HG838">
        <v>1.81628</v>
      </c>
      <c r="HH838">
        <v>0.0348687</v>
      </c>
      <c r="HI838">
        <v>0</v>
      </c>
      <c r="HJ838">
        <v>23.4218</v>
      </c>
      <c r="HK838">
        <v>999.9</v>
      </c>
      <c r="HL838">
        <v>32.1</v>
      </c>
      <c r="HM838">
        <v>32.9</v>
      </c>
      <c r="HN838">
        <v>17.9257</v>
      </c>
      <c r="HO838">
        <v>62.9312</v>
      </c>
      <c r="HP838">
        <v>19.4551</v>
      </c>
      <c r="HQ838">
        <v>1</v>
      </c>
      <c r="HR838">
        <v>0.125234</v>
      </c>
      <c r="HS838">
        <v>2.84031</v>
      </c>
      <c r="HT838">
        <v>20.1836</v>
      </c>
      <c r="HU838">
        <v>5.22972</v>
      </c>
      <c r="HV838">
        <v>11.974</v>
      </c>
      <c r="HW838">
        <v>4.97015</v>
      </c>
      <c r="HX838">
        <v>3.28985</v>
      </c>
      <c r="HY838">
        <v>9999</v>
      </c>
      <c r="HZ838">
        <v>9999</v>
      </c>
      <c r="IA838">
        <v>9999</v>
      </c>
      <c r="IB838">
        <v>999.9</v>
      </c>
      <c r="IC838">
        <v>4.97299</v>
      </c>
      <c r="ID838">
        <v>1.87744</v>
      </c>
      <c r="IE838">
        <v>1.87552</v>
      </c>
      <c r="IF838">
        <v>1.87836</v>
      </c>
      <c r="IG838">
        <v>1.875</v>
      </c>
      <c r="IH838">
        <v>1.87861</v>
      </c>
      <c r="II838">
        <v>1.87571</v>
      </c>
      <c r="IJ838">
        <v>1.87684</v>
      </c>
      <c r="IK838">
        <v>0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1.08</v>
      </c>
      <c r="IY838">
        <v>0.1342</v>
      </c>
      <c r="IZ838">
        <v>-0.1194416370607354</v>
      </c>
      <c r="JA838">
        <v>0.002211305909277446</v>
      </c>
      <c r="JB838">
        <v>-1.416678044876584E-06</v>
      </c>
      <c r="JC838">
        <v>5.589822708492042E-10</v>
      </c>
      <c r="JD838">
        <v>-0.0366444106193515</v>
      </c>
      <c r="JE838">
        <v>-0.003883289402147765</v>
      </c>
      <c r="JF838">
        <v>0.001294046794190009</v>
      </c>
      <c r="JG838">
        <v>-2.515066912705432E-05</v>
      </c>
      <c r="JH838">
        <v>14</v>
      </c>
      <c r="JI838">
        <v>2052</v>
      </c>
      <c r="JJ838">
        <v>1</v>
      </c>
      <c r="JK838">
        <v>21</v>
      </c>
      <c r="JL838">
        <v>29355686.3</v>
      </c>
      <c r="JM838">
        <v>29355686.3</v>
      </c>
      <c r="JN838">
        <v>2.02759</v>
      </c>
      <c r="JO838">
        <v>2.54761</v>
      </c>
      <c r="JP838">
        <v>1.39893</v>
      </c>
      <c r="JQ838">
        <v>2.32544</v>
      </c>
      <c r="JR838">
        <v>1.44897</v>
      </c>
      <c r="JS838">
        <v>2.50122</v>
      </c>
      <c r="JT838">
        <v>38.3545</v>
      </c>
      <c r="JU838">
        <v>23.8686</v>
      </c>
      <c r="JV838">
        <v>18</v>
      </c>
      <c r="JW838">
        <v>480.305</v>
      </c>
      <c r="JX838">
        <v>440.826</v>
      </c>
      <c r="JY838">
        <v>19.9881</v>
      </c>
      <c r="JZ838">
        <v>28.7526</v>
      </c>
      <c r="KA838">
        <v>30.0002</v>
      </c>
      <c r="KB838">
        <v>28.4542</v>
      </c>
      <c r="KC838">
        <v>28.5288</v>
      </c>
      <c r="KD838">
        <v>40.7138</v>
      </c>
      <c r="KE838">
        <v>23.1498</v>
      </c>
      <c r="KF838">
        <v>19.1009</v>
      </c>
      <c r="KG838">
        <v>19.9875</v>
      </c>
      <c r="KH838">
        <v>908.6420000000001</v>
      </c>
      <c r="KI838">
        <v>14.1093</v>
      </c>
      <c r="KJ838">
        <v>101.099</v>
      </c>
      <c r="KK838">
        <v>100.556</v>
      </c>
    </row>
    <row r="839" spans="1:297">
      <c r="A839">
        <v>823</v>
      </c>
      <c r="B839">
        <v>1761341181.5</v>
      </c>
      <c r="C839">
        <v>13140.90000009537</v>
      </c>
      <c r="D839" t="s">
        <v>2097</v>
      </c>
      <c r="E839" t="s">
        <v>2098</v>
      </c>
      <c r="F839">
        <v>5</v>
      </c>
      <c r="G839" t="s">
        <v>1990</v>
      </c>
      <c r="H839" t="s">
        <v>436</v>
      </c>
      <c r="I839">
        <v>1761341173.75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906.5193944200121</v>
      </c>
      <c r="AK839">
        <v>882.4542424242426</v>
      </c>
      <c r="AL839">
        <v>3.398608187646013</v>
      </c>
      <c r="AM839">
        <v>65.4807170905038</v>
      </c>
      <c r="AN839">
        <f>(AP839 - AO839 + DY839*1E3/(8.314*(EA839+273.15)) * AR839/DX839 * AQ839) * DX839/(100*DL839) * 1000/(1000 - AP839)</f>
        <v>0</v>
      </c>
      <c r="AO839">
        <v>14.13782696256962</v>
      </c>
      <c r="AP839">
        <v>16.38792969696969</v>
      </c>
      <c r="AQ839">
        <v>-2.989693604512707E-06</v>
      </c>
      <c r="AR839">
        <v>115.9446669307989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1761341173.75</v>
      </c>
      <c r="DR839">
        <v>843.7497857142856</v>
      </c>
      <c r="DS839">
        <v>877.8292499999999</v>
      </c>
      <c r="DT839">
        <v>16.39636785714286</v>
      </c>
      <c r="DU839">
        <v>14.13766785714286</v>
      </c>
      <c r="DV839">
        <v>842.6773214285713</v>
      </c>
      <c r="DW839">
        <v>16.26211785714286</v>
      </c>
      <c r="DX839">
        <v>500.0073928571428</v>
      </c>
      <c r="DY839">
        <v>89.96013571428573</v>
      </c>
      <c r="DZ839">
        <v>0.04791314285714286</v>
      </c>
      <c r="EA839">
        <v>23.76773214285715</v>
      </c>
      <c r="EB839">
        <v>23.99815714285715</v>
      </c>
      <c r="EC839">
        <v>999.9000000000002</v>
      </c>
      <c r="ED839">
        <v>0</v>
      </c>
      <c r="EE839">
        <v>0</v>
      </c>
      <c r="EF839">
        <v>10003.69321428571</v>
      </c>
      <c r="EG839">
        <v>0</v>
      </c>
      <c r="EH839">
        <v>1131.420714285714</v>
      </c>
      <c r="EI839">
        <v>-34.07950357142857</v>
      </c>
      <c r="EJ839">
        <v>857.8147857142857</v>
      </c>
      <c r="EK839">
        <v>890.4176785714287</v>
      </c>
      <c r="EL839">
        <v>2.2587075</v>
      </c>
      <c r="EM839">
        <v>877.8292499999999</v>
      </c>
      <c r="EN839">
        <v>14.13766785714286</v>
      </c>
      <c r="EO839">
        <v>1.475020714285714</v>
      </c>
      <c r="EP839">
        <v>1.271827142857143</v>
      </c>
      <c r="EQ839">
        <v>12.71165357142857</v>
      </c>
      <c r="ER839">
        <v>10.46997142857143</v>
      </c>
      <c r="ES839">
        <v>1199.990714285714</v>
      </c>
      <c r="ET839">
        <v>0.9670020357142857</v>
      </c>
      <c r="EU839">
        <v>0.03299797500000001</v>
      </c>
      <c r="EV839">
        <v>0</v>
      </c>
      <c r="EW839">
        <v>1838.348571428571</v>
      </c>
      <c r="EX839">
        <v>5.000560000000001</v>
      </c>
      <c r="EY839">
        <v>21889.13928571429</v>
      </c>
      <c r="EZ839">
        <v>10316.74642857143</v>
      </c>
      <c r="FA839">
        <v>37.562</v>
      </c>
      <c r="FB839">
        <v>39.68699999999999</v>
      </c>
      <c r="FC839">
        <v>38.2455</v>
      </c>
      <c r="FD839">
        <v>38.83449999999999</v>
      </c>
      <c r="FE839">
        <v>38.562</v>
      </c>
      <c r="FF839">
        <v>1155.557857142857</v>
      </c>
      <c r="FG839">
        <v>39.43285714285715</v>
      </c>
      <c r="FH839">
        <v>0</v>
      </c>
      <c r="FI839">
        <v>1761341217.8</v>
      </c>
      <c r="FJ839">
        <v>0</v>
      </c>
      <c r="FK839">
        <v>1838.264615384616</v>
      </c>
      <c r="FL839">
        <v>-9.898803432938394</v>
      </c>
      <c r="FM839">
        <v>-111.0700855270066</v>
      </c>
      <c r="FN839">
        <v>21888.2</v>
      </c>
      <c r="FO839">
        <v>15</v>
      </c>
      <c r="FP839">
        <v>0</v>
      </c>
      <c r="FQ839" t="s">
        <v>439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-34.03330975609757</v>
      </c>
      <c r="GD839">
        <v>-0.8429498257839737</v>
      </c>
      <c r="GE839">
        <v>0.113355159123617</v>
      </c>
      <c r="GF839">
        <v>0</v>
      </c>
      <c r="GG839">
        <v>1838.813529411765</v>
      </c>
      <c r="GH839">
        <v>-9.423682207913576</v>
      </c>
      <c r="GI839">
        <v>0.9496218515281049</v>
      </c>
      <c r="GJ839">
        <v>0</v>
      </c>
      <c r="GK839">
        <v>2.263243902439024</v>
      </c>
      <c r="GL839">
        <v>-0.07116480836237077</v>
      </c>
      <c r="GM839">
        <v>0.007841823107480717</v>
      </c>
      <c r="GN839">
        <v>1</v>
      </c>
      <c r="GO839">
        <v>1</v>
      </c>
      <c r="GP839">
        <v>3</v>
      </c>
      <c r="GQ839" t="s">
        <v>446</v>
      </c>
      <c r="GR839">
        <v>3.12955</v>
      </c>
      <c r="GS839">
        <v>2.72534</v>
      </c>
      <c r="GT839">
        <v>0.141966</v>
      </c>
      <c r="GU839">
        <v>0.146548</v>
      </c>
      <c r="GV839">
        <v>0.0813213</v>
      </c>
      <c r="GW839">
        <v>0.0735811</v>
      </c>
      <c r="GX839">
        <v>25782.4</v>
      </c>
      <c r="GY839">
        <v>24893.2</v>
      </c>
      <c r="GZ839">
        <v>30589.5</v>
      </c>
      <c r="HA839">
        <v>29421.6</v>
      </c>
      <c r="HB839">
        <v>38776.8</v>
      </c>
      <c r="HC839">
        <v>35870.3</v>
      </c>
      <c r="HD839">
        <v>46773.1</v>
      </c>
      <c r="HE839">
        <v>43714.7</v>
      </c>
      <c r="HF839">
        <v>1.8316</v>
      </c>
      <c r="HG839">
        <v>1.8162</v>
      </c>
      <c r="HH839">
        <v>0.0353567</v>
      </c>
      <c r="HI839">
        <v>0</v>
      </c>
      <c r="HJ839">
        <v>23.4233</v>
      </c>
      <c r="HK839">
        <v>999.9</v>
      </c>
      <c r="HL839">
        <v>32.1</v>
      </c>
      <c r="HM839">
        <v>32.9</v>
      </c>
      <c r="HN839">
        <v>17.9275</v>
      </c>
      <c r="HO839">
        <v>63.7512</v>
      </c>
      <c r="HP839">
        <v>19.3069</v>
      </c>
      <c r="HQ839">
        <v>1</v>
      </c>
      <c r="HR839">
        <v>0.125269</v>
      </c>
      <c r="HS839">
        <v>2.83194</v>
      </c>
      <c r="HT839">
        <v>20.1838</v>
      </c>
      <c r="HU839">
        <v>5.22867</v>
      </c>
      <c r="HV839">
        <v>11.974</v>
      </c>
      <c r="HW839">
        <v>4.9699</v>
      </c>
      <c r="HX839">
        <v>3.28985</v>
      </c>
      <c r="HY839">
        <v>9999</v>
      </c>
      <c r="HZ839">
        <v>9999</v>
      </c>
      <c r="IA839">
        <v>9999</v>
      </c>
      <c r="IB839">
        <v>999.9</v>
      </c>
      <c r="IC839">
        <v>4.97298</v>
      </c>
      <c r="ID839">
        <v>1.87744</v>
      </c>
      <c r="IE839">
        <v>1.87548</v>
      </c>
      <c r="IF839">
        <v>1.87836</v>
      </c>
      <c r="IG839">
        <v>1.87502</v>
      </c>
      <c r="IH839">
        <v>1.8786</v>
      </c>
      <c r="II839">
        <v>1.87573</v>
      </c>
      <c r="IJ839">
        <v>1.87685</v>
      </c>
      <c r="IK839">
        <v>0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1.098</v>
      </c>
      <c r="IY839">
        <v>0.1341</v>
      </c>
      <c r="IZ839">
        <v>-0.1194416370607354</v>
      </c>
      <c r="JA839">
        <v>0.002211305909277446</v>
      </c>
      <c r="JB839">
        <v>-1.416678044876584E-06</v>
      </c>
      <c r="JC839">
        <v>5.589822708492042E-10</v>
      </c>
      <c r="JD839">
        <v>-0.0366444106193515</v>
      </c>
      <c r="JE839">
        <v>-0.003883289402147765</v>
      </c>
      <c r="JF839">
        <v>0.001294046794190009</v>
      </c>
      <c r="JG839">
        <v>-2.515066912705432E-05</v>
      </c>
      <c r="JH839">
        <v>14</v>
      </c>
      <c r="JI839">
        <v>2052</v>
      </c>
      <c r="JJ839">
        <v>1</v>
      </c>
      <c r="JK839">
        <v>21</v>
      </c>
      <c r="JL839">
        <v>29355686.4</v>
      </c>
      <c r="JM839">
        <v>29355686.4</v>
      </c>
      <c r="JN839">
        <v>2.06299</v>
      </c>
      <c r="JO839">
        <v>2.54761</v>
      </c>
      <c r="JP839">
        <v>1.39893</v>
      </c>
      <c r="JQ839">
        <v>2.32544</v>
      </c>
      <c r="JR839">
        <v>1.44897</v>
      </c>
      <c r="JS839">
        <v>2.56348</v>
      </c>
      <c r="JT839">
        <v>38.379</v>
      </c>
      <c r="JU839">
        <v>23.8598</v>
      </c>
      <c r="JV839">
        <v>18</v>
      </c>
      <c r="JW839">
        <v>480.464</v>
      </c>
      <c r="JX839">
        <v>440.792</v>
      </c>
      <c r="JY839">
        <v>19.9893</v>
      </c>
      <c r="JZ839">
        <v>28.7554</v>
      </c>
      <c r="KA839">
        <v>30.0002</v>
      </c>
      <c r="KB839">
        <v>28.4555</v>
      </c>
      <c r="KC839">
        <v>28.5304</v>
      </c>
      <c r="KD839">
        <v>41.3339</v>
      </c>
      <c r="KE839">
        <v>23.1498</v>
      </c>
      <c r="KF839">
        <v>19.1009</v>
      </c>
      <c r="KG839">
        <v>19.991</v>
      </c>
      <c r="KH839">
        <v>922.001</v>
      </c>
      <c r="KI839">
        <v>14.1092</v>
      </c>
      <c r="KJ839">
        <v>101.099</v>
      </c>
      <c r="KK839">
        <v>100.555</v>
      </c>
    </row>
    <row r="840" spans="1:297">
      <c r="A840">
        <v>824</v>
      </c>
      <c r="B840">
        <v>1761341186</v>
      </c>
      <c r="C840">
        <v>13145.40000009537</v>
      </c>
      <c r="D840" t="s">
        <v>2099</v>
      </c>
      <c r="E840" t="s">
        <v>2100</v>
      </c>
      <c r="F840">
        <v>5</v>
      </c>
      <c r="G840" t="s">
        <v>1990</v>
      </c>
      <c r="H840" t="s">
        <v>436</v>
      </c>
      <c r="I840">
        <v>1761341178.178571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921.7584890490168</v>
      </c>
      <c r="AK840">
        <v>897.7340060606057</v>
      </c>
      <c r="AL840">
        <v>3.405316401653455</v>
      </c>
      <c r="AM840">
        <v>65.4807170905038</v>
      </c>
      <c r="AN840">
        <f>(AP840 - AO840 + DY840*1E3/(8.314*(EA840+273.15)) * AR840/DX840 * AQ840) * DX840/(100*DL840) * 1000/(1000 - AP840)</f>
        <v>0</v>
      </c>
      <c r="AO840">
        <v>14.13881897577941</v>
      </c>
      <c r="AP840">
        <v>16.38170909090909</v>
      </c>
      <c r="AQ840">
        <v>-4.080677157708244E-06</v>
      </c>
      <c r="AR840">
        <v>115.9446669307989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1761341178.178571</v>
      </c>
      <c r="DR840">
        <v>858.5559642857141</v>
      </c>
      <c r="DS840">
        <v>892.6755714285716</v>
      </c>
      <c r="DT840">
        <v>16.39080714285715</v>
      </c>
      <c r="DU840">
        <v>14.13826071428571</v>
      </c>
      <c r="DV840">
        <v>857.4685357142855</v>
      </c>
      <c r="DW840">
        <v>16.25664642857143</v>
      </c>
      <c r="DX840">
        <v>500.0296428571428</v>
      </c>
      <c r="DY840">
        <v>89.95956428571426</v>
      </c>
      <c r="DZ840">
        <v>0.04778874285714287</v>
      </c>
      <c r="EA840">
        <v>23.77007142857144</v>
      </c>
      <c r="EB840">
        <v>23.99799285714285</v>
      </c>
      <c r="EC840">
        <v>999.9000000000002</v>
      </c>
      <c r="ED840">
        <v>0</v>
      </c>
      <c r="EE840">
        <v>0</v>
      </c>
      <c r="EF840">
        <v>10006.92642857143</v>
      </c>
      <c r="EG840">
        <v>0</v>
      </c>
      <c r="EH840">
        <v>1131.4175</v>
      </c>
      <c r="EI840">
        <v>-34.11958928571429</v>
      </c>
      <c r="EJ840">
        <v>872.8629285714287</v>
      </c>
      <c r="EK840">
        <v>905.4774642857144</v>
      </c>
      <c r="EL840">
        <v>2.252555357142857</v>
      </c>
      <c r="EM840">
        <v>892.6755714285716</v>
      </c>
      <c r="EN840">
        <v>14.13826071428571</v>
      </c>
      <c r="EO840">
        <v>1.474510357142857</v>
      </c>
      <c r="EP840">
        <v>1.271871785714286</v>
      </c>
      <c r="EQ840">
        <v>12.70637857142857</v>
      </c>
      <c r="ER840">
        <v>10.47049642857143</v>
      </c>
      <c r="ES840">
        <v>1199.973214285714</v>
      </c>
      <c r="ET840">
        <v>0.9670054285714286</v>
      </c>
      <c r="EU840">
        <v>0.03299457499999999</v>
      </c>
      <c r="EV840">
        <v>0</v>
      </c>
      <c r="EW840">
        <v>1837.541428571428</v>
      </c>
      <c r="EX840">
        <v>5.000560000000001</v>
      </c>
      <c r="EY840">
        <v>21880.68214285713</v>
      </c>
      <c r="EZ840">
        <v>10316.60714285714</v>
      </c>
      <c r="FA840">
        <v>37.562</v>
      </c>
      <c r="FB840">
        <v>39.68699999999999</v>
      </c>
      <c r="FC840">
        <v>38.2455</v>
      </c>
      <c r="FD840">
        <v>38.82549999999999</v>
      </c>
      <c r="FE840">
        <v>38.562</v>
      </c>
      <c r="FF840">
        <v>1155.544642857143</v>
      </c>
      <c r="FG840">
        <v>39.42857142857144</v>
      </c>
      <c r="FH840">
        <v>0</v>
      </c>
      <c r="FI840">
        <v>1761341222.6</v>
      </c>
      <c r="FJ840">
        <v>0</v>
      </c>
      <c r="FK840">
        <v>1837.387692307693</v>
      </c>
      <c r="FL840">
        <v>-10.3090598366355</v>
      </c>
      <c r="FM840">
        <v>-99.7846154504756</v>
      </c>
      <c r="FN840">
        <v>21879.29615384615</v>
      </c>
      <c r="FO840">
        <v>15</v>
      </c>
      <c r="FP840">
        <v>0</v>
      </c>
      <c r="FQ840" t="s">
        <v>439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-34.0955225</v>
      </c>
      <c r="GD840">
        <v>-0.4781212007503738</v>
      </c>
      <c r="GE840">
        <v>0.0993023627299469</v>
      </c>
      <c r="GF840">
        <v>1</v>
      </c>
      <c r="GG840">
        <v>1838.042941176471</v>
      </c>
      <c r="GH840">
        <v>-10.31229946096547</v>
      </c>
      <c r="GI840">
        <v>1.040968241058632</v>
      </c>
      <c r="GJ840">
        <v>0</v>
      </c>
      <c r="GK840">
        <v>2.25603825</v>
      </c>
      <c r="GL840">
        <v>-0.08121624765479134</v>
      </c>
      <c r="GM840">
        <v>0.007869450072114315</v>
      </c>
      <c r="GN840">
        <v>1</v>
      </c>
      <c r="GO840">
        <v>2</v>
      </c>
      <c r="GP840">
        <v>3</v>
      </c>
      <c r="GQ840" t="s">
        <v>440</v>
      </c>
      <c r="GR840">
        <v>3.12971</v>
      </c>
      <c r="GS840">
        <v>2.72557</v>
      </c>
      <c r="GT840">
        <v>0.143561</v>
      </c>
      <c r="GU840">
        <v>0.148146</v>
      </c>
      <c r="GV840">
        <v>0.0812963</v>
      </c>
      <c r="GW840">
        <v>0.0735779</v>
      </c>
      <c r="GX840">
        <v>25734.3</v>
      </c>
      <c r="GY840">
        <v>24846.4</v>
      </c>
      <c r="GZ840">
        <v>30589.3</v>
      </c>
      <c r="HA840">
        <v>29421.4</v>
      </c>
      <c r="HB840">
        <v>38777.6</v>
      </c>
      <c r="HC840">
        <v>35870.3</v>
      </c>
      <c r="HD840">
        <v>46772.6</v>
      </c>
      <c r="HE840">
        <v>43714.4</v>
      </c>
      <c r="HF840">
        <v>1.8315</v>
      </c>
      <c r="HG840">
        <v>1.81585</v>
      </c>
      <c r="HH840">
        <v>0.0345893</v>
      </c>
      <c r="HI840">
        <v>0</v>
      </c>
      <c r="HJ840">
        <v>23.4238</v>
      </c>
      <c r="HK840">
        <v>999.9</v>
      </c>
      <c r="HL840">
        <v>32.1</v>
      </c>
      <c r="HM840">
        <v>32.9</v>
      </c>
      <c r="HN840">
        <v>17.9256</v>
      </c>
      <c r="HO840">
        <v>63.6412</v>
      </c>
      <c r="HP840">
        <v>19.1987</v>
      </c>
      <c r="HQ840">
        <v>1</v>
      </c>
      <c r="HR840">
        <v>0.125752</v>
      </c>
      <c r="HS840">
        <v>3.02413</v>
      </c>
      <c r="HT840">
        <v>20.1805</v>
      </c>
      <c r="HU840">
        <v>5.22882</v>
      </c>
      <c r="HV840">
        <v>11.974</v>
      </c>
      <c r="HW840">
        <v>4.97025</v>
      </c>
      <c r="HX840">
        <v>3.28978</v>
      </c>
      <c r="HY840">
        <v>9999</v>
      </c>
      <c r="HZ840">
        <v>9999</v>
      </c>
      <c r="IA840">
        <v>9999</v>
      </c>
      <c r="IB840">
        <v>999.9</v>
      </c>
      <c r="IC840">
        <v>4.97296</v>
      </c>
      <c r="ID840">
        <v>1.87744</v>
      </c>
      <c r="IE840">
        <v>1.8755</v>
      </c>
      <c r="IF840">
        <v>1.87836</v>
      </c>
      <c r="IG840">
        <v>1.875</v>
      </c>
      <c r="IH840">
        <v>1.87856</v>
      </c>
      <c r="II840">
        <v>1.87571</v>
      </c>
      <c r="IJ840">
        <v>1.87683</v>
      </c>
      <c r="IK840">
        <v>0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1.114</v>
      </c>
      <c r="IY840">
        <v>0.134</v>
      </c>
      <c r="IZ840">
        <v>-0.1194416370607354</v>
      </c>
      <c r="JA840">
        <v>0.002211305909277446</v>
      </c>
      <c r="JB840">
        <v>-1.416678044876584E-06</v>
      </c>
      <c r="JC840">
        <v>5.589822708492042E-10</v>
      </c>
      <c r="JD840">
        <v>-0.0366444106193515</v>
      </c>
      <c r="JE840">
        <v>-0.003883289402147765</v>
      </c>
      <c r="JF840">
        <v>0.001294046794190009</v>
      </c>
      <c r="JG840">
        <v>-2.515066912705432E-05</v>
      </c>
      <c r="JH840">
        <v>14</v>
      </c>
      <c r="JI840">
        <v>2052</v>
      </c>
      <c r="JJ840">
        <v>1</v>
      </c>
      <c r="JK840">
        <v>21</v>
      </c>
      <c r="JL840">
        <v>29355686.4</v>
      </c>
      <c r="JM840">
        <v>29355686.4</v>
      </c>
      <c r="JN840">
        <v>2.0874</v>
      </c>
      <c r="JO840">
        <v>2.53296</v>
      </c>
      <c r="JP840">
        <v>1.39893</v>
      </c>
      <c r="JQ840">
        <v>2.32544</v>
      </c>
      <c r="JR840">
        <v>1.44897</v>
      </c>
      <c r="JS840">
        <v>2.55615</v>
      </c>
      <c r="JT840">
        <v>38.379</v>
      </c>
      <c r="JU840">
        <v>23.8774</v>
      </c>
      <c r="JV840">
        <v>18</v>
      </c>
      <c r="JW840">
        <v>480.417</v>
      </c>
      <c r="JX840">
        <v>440.59</v>
      </c>
      <c r="JY840">
        <v>19.9814</v>
      </c>
      <c r="JZ840">
        <v>28.7566</v>
      </c>
      <c r="KA840">
        <v>30.0005</v>
      </c>
      <c r="KB840">
        <v>28.4567</v>
      </c>
      <c r="KC840">
        <v>28.5324</v>
      </c>
      <c r="KD840">
        <v>41.9305</v>
      </c>
      <c r="KE840">
        <v>23.1498</v>
      </c>
      <c r="KF840">
        <v>19.1009</v>
      </c>
      <c r="KG840">
        <v>19.9367</v>
      </c>
      <c r="KH840">
        <v>942.045</v>
      </c>
      <c r="KI840">
        <v>14.1092</v>
      </c>
      <c r="KJ840">
        <v>101.098</v>
      </c>
      <c r="KK840">
        <v>100.554</v>
      </c>
    </row>
    <row r="841" spans="1:297">
      <c r="A841">
        <v>825</v>
      </c>
      <c r="B841">
        <v>1761341191</v>
      </c>
      <c r="C841">
        <v>13150.40000009537</v>
      </c>
      <c r="D841" t="s">
        <v>2101</v>
      </c>
      <c r="E841" t="s">
        <v>2102</v>
      </c>
      <c r="F841">
        <v>5</v>
      </c>
      <c r="G841" t="s">
        <v>1990</v>
      </c>
      <c r="H841" t="s">
        <v>436</v>
      </c>
      <c r="I841">
        <v>1761341183.481482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938.9102793795331</v>
      </c>
      <c r="AK841">
        <v>914.7363333333328</v>
      </c>
      <c r="AL841">
        <v>3.409529756464231</v>
      </c>
      <c r="AM841">
        <v>65.4807170905038</v>
      </c>
      <c r="AN841">
        <f>(AP841 - AO841 + DY841*1E3/(8.314*(EA841+273.15)) * AR841/DX841 * AQ841) * DX841/(100*DL841) * 1000/(1000 - AP841)</f>
        <v>0</v>
      </c>
      <c r="AO841">
        <v>14.13838823113656</v>
      </c>
      <c r="AP841">
        <v>16.3735206060606</v>
      </c>
      <c r="AQ841">
        <v>-4.247763334098523E-06</v>
      </c>
      <c r="AR841">
        <v>115.9446669307989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1761341183.481482</v>
      </c>
      <c r="DR841">
        <v>876.2719629629629</v>
      </c>
      <c r="DS841">
        <v>910.4573333333334</v>
      </c>
      <c r="DT841">
        <v>16.38412222222222</v>
      </c>
      <c r="DU841">
        <v>14.13857407407407</v>
      </c>
      <c r="DV841">
        <v>875.1664814814815</v>
      </c>
      <c r="DW841">
        <v>16.25007407407407</v>
      </c>
      <c r="DX841">
        <v>500.0223333333333</v>
      </c>
      <c r="DY841">
        <v>89.9587074074074</v>
      </c>
      <c r="DZ841">
        <v>0.04783707037037038</v>
      </c>
      <c r="EA841">
        <v>23.77256296296297</v>
      </c>
      <c r="EB841">
        <v>23.9969037037037</v>
      </c>
      <c r="EC841">
        <v>999.9000000000001</v>
      </c>
      <c r="ED841">
        <v>0</v>
      </c>
      <c r="EE841">
        <v>0</v>
      </c>
      <c r="EF841">
        <v>9999.955185185187</v>
      </c>
      <c r="EG841">
        <v>0</v>
      </c>
      <c r="EH841">
        <v>1131.41</v>
      </c>
      <c r="EI841">
        <v>-34.18542222222222</v>
      </c>
      <c r="EJ841">
        <v>890.8680000000001</v>
      </c>
      <c r="EK841">
        <v>923.5146666666667</v>
      </c>
      <c r="EL841">
        <v>2.245553333333333</v>
      </c>
      <c r="EM841">
        <v>910.4573333333334</v>
      </c>
      <c r="EN841">
        <v>14.13857407407407</v>
      </c>
      <c r="EO841">
        <v>1.473894074074074</v>
      </c>
      <c r="EP841">
        <v>1.271887037037037</v>
      </c>
      <c r="EQ841">
        <v>12.7000037037037</v>
      </c>
      <c r="ER841">
        <v>10.47068148148148</v>
      </c>
      <c r="ES841">
        <v>1199.985925925926</v>
      </c>
      <c r="ET841">
        <v>0.9670056296296295</v>
      </c>
      <c r="EU841">
        <v>0.0329944074074074</v>
      </c>
      <c r="EV841">
        <v>0</v>
      </c>
      <c r="EW841">
        <v>1836.692222222222</v>
      </c>
      <c r="EX841">
        <v>5.000560000000001</v>
      </c>
      <c r="EY841">
        <v>21871.25555555555</v>
      </c>
      <c r="EZ841">
        <v>10316.71481481481</v>
      </c>
      <c r="FA841">
        <v>37.562</v>
      </c>
      <c r="FB841">
        <v>39.68699999999999</v>
      </c>
      <c r="FC841">
        <v>38.25</v>
      </c>
      <c r="FD841">
        <v>38.833</v>
      </c>
      <c r="FE841">
        <v>38.562</v>
      </c>
      <c r="FF841">
        <v>1155.557037037037</v>
      </c>
      <c r="FG841">
        <v>39.42888888888889</v>
      </c>
      <c r="FH841">
        <v>0</v>
      </c>
      <c r="FI841">
        <v>1761341227.4</v>
      </c>
      <c r="FJ841">
        <v>0</v>
      </c>
      <c r="FK841">
        <v>1836.671153846154</v>
      </c>
      <c r="FL841">
        <v>-9.293333325519608</v>
      </c>
      <c r="FM841">
        <v>-105.5794871972383</v>
      </c>
      <c r="FN841">
        <v>21870.93076923077</v>
      </c>
      <c r="FO841">
        <v>15</v>
      </c>
      <c r="FP841">
        <v>0</v>
      </c>
      <c r="FQ841" t="s">
        <v>439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-34.1611225</v>
      </c>
      <c r="GD841">
        <v>-0.6807275797372908</v>
      </c>
      <c r="GE841">
        <v>0.1105973993534658</v>
      </c>
      <c r="GF841">
        <v>0</v>
      </c>
      <c r="GG841">
        <v>1837.138529411765</v>
      </c>
      <c r="GH841">
        <v>-9.542093199518686</v>
      </c>
      <c r="GI841">
        <v>0.9773136420910483</v>
      </c>
      <c r="GJ841">
        <v>0</v>
      </c>
      <c r="GK841">
        <v>2.24896625</v>
      </c>
      <c r="GL841">
        <v>-0.0798476172607953</v>
      </c>
      <c r="GM841">
        <v>0.007744981177349597</v>
      </c>
      <c r="GN841">
        <v>1</v>
      </c>
      <c r="GO841">
        <v>1</v>
      </c>
      <c r="GP841">
        <v>3</v>
      </c>
      <c r="GQ841" t="s">
        <v>446</v>
      </c>
      <c r="GR841">
        <v>3.12951</v>
      </c>
      <c r="GS841">
        <v>2.72572</v>
      </c>
      <c r="GT841">
        <v>0.145316</v>
      </c>
      <c r="GU841">
        <v>0.149858</v>
      </c>
      <c r="GV841">
        <v>0.0812662</v>
      </c>
      <c r="GW841">
        <v>0.0735886</v>
      </c>
      <c r="GX841">
        <v>25681.1</v>
      </c>
      <c r="GY841">
        <v>24796.7</v>
      </c>
      <c r="GZ841">
        <v>30588.8</v>
      </c>
      <c r="HA841">
        <v>29421.7</v>
      </c>
      <c r="HB841">
        <v>38778.6</v>
      </c>
      <c r="HC841">
        <v>35870.4</v>
      </c>
      <c r="HD841">
        <v>46772.2</v>
      </c>
      <c r="HE841">
        <v>43714.9</v>
      </c>
      <c r="HF841">
        <v>1.83123</v>
      </c>
      <c r="HG841">
        <v>1.81605</v>
      </c>
      <c r="HH841">
        <v>0.034675</v>
      </c>
      <c r="HI841">
        <v>0</v>
      </c>
      <c r="HJ841">
        <v>23.4258</v>
      </c>
      <c r="HK841">
        <v>999.9</v>
      </c>
      <c r="HL841">
        <v>32.1</v>
      </c>
      <c r="HM841">
        <v>32.9</v>
      </c>
      <c r="HN841">
        <v>17.9276</v>
      </c>
      <c r="HO841">
        <v>63.2912</v>
      </c>
      <c r="HP841">
        <v>19.2067</v>
      </c>
      <c r="HQ841">
        <v>1</v>
      </c>
      <c r="HR841">
        <v>0.126146</v>
      </c>
      <c r="HS841">
        <v>2.93703</v>
      </c>
      <c r="HT841">
        <v>20.1821</v>
      </c>
      <c r="HU841">
        <v>5.22777</v>
      </c>
      <c r="HV841">
        <v>11.9742</v>
      </c>
      <c r="HW841">
        <v>4.96975</v>
      </c>
      <c r="HX841">
        <v>3.2896</v>
      </c>
      <c r="HY841">
        <v>9999</v>
      </c>
      <c r="HZ841">
        <v>9999</v>
      </c>
      <c r="IA841">
        <v>9999</v>
      </c>
      <c r="IB841">
        <v>999.9</v>
      </c>
      <c r="IC841">
        <v>4.97299</v>
      </c>
      <c r="ID841">
        <v>1.87744</v>
      </c>
      <c r="IE841">
        <v>1.87547</v>
      </c>
      <c r="IF841">
        <v>1.87836</v>
      </c>
      <c r="IG841">
        <v>1.875</v>
      </c>
      <c r="IH841">
        <v>1.87854</v>
      </c>
      <c r="II841">
        <v>1.87569</v>
      </c>
      <c r="IJ841">
        <v>1.87683</v>
      </c>
      <c r="IK841">
        <v>0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1.131</v>
      </c>
      <c r="IY841">
        <v>0.1339</v>
      </c>
      <c r="IZ841">
        <v>-0.1194416370607354</v>
      </c>
      <c r="JA841">
        <v>0.002211305909277446</v>
      </c>
      <c r="JB841">
        <v>-1.416678044876584E-06</v>
      </c>
      <c r="JC841">
        <v>5.589822708492042E-10</v>
      </c>
      <c r="JD841">
        <v>-0.0366444106193515</v>
      </c>
      <c r="JE841">
        <v>-0.003883289402147765</v>
      </c>
      <c r="JF841">
        <v>0.001294046794190009</v>
      </c>
      <c r="JG841">
        <v>-2.515066912705432E-05</v>
      </c>
      <c r="JH841">
        <v>14</v>
      </c>
      <c r="JI841">
        <v>2052</v>
      </c>
      <c r="JJ841">
        <v>1</v>
      </c>
      <c r="JK841">
        <v>21</v>
      </c>
      <c r="JL841">
        <v>29355686.5</v>
      </c>
      <c r="JM841">
        <v>29355686.5</v>
      </c>
      <c r="JN841">
        <v>2.11792</v>
      </c>
      <c r="JO841">
        <v>2.53662</v>
      </c>
      <c r="JP841">
        <v>1.39893</v>
      </c>
      <c r="JQ841">
        <v>2.32544</v>
      </c>
      <c r="JR841">
        <v>1.44897</v>
      </c>
      <c r="JS841">
        <v>2.6123</v>
      </c>
      <c r="JT841">
        <v>38.379</v>
      </c>
      <c r="JU841">
        <v>23.8686</v>
      </c>
      <c r="JV841">
        <v>18</v>
      </c>
      <c r="JW841">
        <v>480.28</v>
      </c>
      <c r="JX841">
        <v>440.723</v>
      </c>
      <c r="JY841">
        <v>19.94</v>
      </c>
      <c r="JZ841">
        <v>28.7591</v>
      </c>
      <c r="KA841">
        <v>30.0004</v>
      </c>
      <c r="KB841">
        <v>28.4588</v>
      </c>
      <c r="KC841">
        <v>28.5337</v>
      </c>
      <c r="KD841">
        <v>42.4615</v>
      </c>
      <c r="KE841">
        <v>23.1498</v>
      </c>
      <c r="KF841">
        <v>19.1009</v>
      </c>
      <c r="KG841">
        <v>19.9482</v>
      </c>
      <c r="KH841">
        <v>955.412</v>
      </c>
      <c r="KI841">
        <v>14.1092</v>
      </c>
      <c r="KJ841">
        <v>101.097</v>
      </c>
      <c r="KK841">
        <v>100.555</v>
      </c>
    </row>
    <row r="842" spans="1:297">
      <c r="A842">
        <v>826</v>
      </c>
      <c r="B842">
        <v>1761341196</v>
      </c>
      <c r="C842">
        <v>13155.40000009537</v>
      </c>
      <c r="D842" t="s">
        <v>2103</v>
      </c>
      <c r="E842" t="s">
        <v>2104</v>
      </c>
      <c r="F842">
        <v>5</v>
      </c>
      <c r="G842" t="s">
        <v>1990</v>
      </c>
      <c r="H842" t="s">
        <v>436</v>
      </c>
      <c r="I842">
        <v>1761341188.196429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955.3144282195364</v>
      </c>
      <c r="AK842">
        <v>931.4566303030301</v>
      </c>
      <c r="AL842">
        <v>3.343580819002356</v>
      </c>
      <c r="AM842">
        <v>65.4807170905038</v>
      </c>
      <c r="AN842">
        <f>(AP842 - AO842 + DY842*1E3/(8.314*(EA842+273.15)) * AR842/DX842 * AQ842) * DX842/(100*DL842) * 1000/(1000 - AP842)</f>
        <v>0</v>
      </c>
      <c r="AO842">
        <v>14.14200029542318</v>
      </c>
      <c r="AP842">
        <v>16.36335212121211</v>
      </c>
      <c r="AQ842">
        <v>-4.252611716476422E-06</v>
      </c>
      <c r="AR842">
        <v>115.9446669307989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1761341188.196429</v>
      </c>
      <c r="DR842">
        <v>891.9843928571429</v>
      </c>
      <c r="DS842">
        <v>926.0593214285715</v>
      </c>
      <c r="DT842">
        <v>16.37692857142857</v>
      </c>
      <c r="DU842">
        <v>14.13987857142857</v>
      </c>
      <c r="DV842">
        <v>890.8629642857144</v>
      </c>
      <c r="DW842">
        <v>16.24300714285715</v>
      </c>
      <c r="DX842">
        <v>500.0278928571428</v>
      </c>
      <c r="DY842">
        <v>89.95769285714286</v>
      </c>
      <c r="DZ842">
        <v>0.04771517142857142</v>
      </c>
      <c r="EA842">
        <v>23.77378571428571</v>
      </c>
      <c r="EB842">
        <v>23.99611785714285</v>
      </c>
      <c r="EC842">
        <v>999.9000000000002</v>
      </c>
      <c r="ED842">
        <v>0</v>
      </c>
      <c r="EE842">
        <v>0</v>
      </c>
      <c r="EF842">
        <v>9999.722857142857</v>
      </c>
      <c r="EG842">
        <v>0</v>
      </c>
      <c r="EH842">
        <v>1131.41</v>
      </c>
      <c r="EI842">
        <v>-34.07503214285715</v>
      </c>
      <c r="EJ842">
        <v>906.8354285714286</v>
      </c>
      <c r="EK842">
        <v>939.3416071428571</v>
      </c>
      <c r="EL842">
        <v>2.237048214285715</v>
      </c>
      <c r="EM842">
        <v>926.0593214285715</v>
      </c>
      <c r="EN842">
        <v>14.13987857142857</v>
      </c>
      <c r="EO842">
        <v>1.473229642857143</v>
      </c>
      <c r="EP842">
        <v>1.271990714285714</v>
      </c>
      <c r="EQ842">
        <v>12.69313928571428</v>
      </c>
      <c r="ER842">
        <v>10.47189642857143</v>
      </c>
      <c r="ES842">
        <v>1199.993928571428</v>
      </c>
      <c r="ET842">
        <v>0.9670062857142857</v>
      </c>
      <c r="EU842">
        <v>0.03299372142857143</v>
      </c>
      <c r="EV842">
        <v>0</v>
      </c>
      <c r="EW842">
        <v>1835.938928571429</v>
      </c>
      <c r="EX842">
        <v>5.000560000000001</v>
      </c>
      <c r="EY842">
        <v>21862.80357142857</v>
      </c>
      <c r="EZ842">
        <v>10316.78928571429</v>
      </c>
      <c r="FA842">
        <v>37.562</v>
      </c>
      <c r="FB842">
        <v>39.68699999999999</v>
      </c>
      <c r="FC842">
        <v>38.25</v>
      </c>
      <c r="FD842">
        <v>38.83224999999999</v>
      </c>
      <c r="FE842">
        <v>38.562</v>
      </c>
      <c r="FF842">
        <v>1155.565357142857</v>
      </c>
      <c r="FG842">
        <v>39.42857142857143</v>
      </c>
      <c r="FH842">
        <v>0</v>
      </c>
      <c r="FI842">
        <v>1761341232.2</v>
      </c>
      <c r="FJ842">
        <v>0</v>
      </c>
      <c r="FK842">
        <v>1835.895384615385</v>
      </c>
      <c r="FL842">
        <v>-9.424273495099399</v>
      </c>
      <c r="FM842">
        <v>-110.6837608145565</v>
      </c>
      <c r="FN842">
        <v>21862.50384615385</v>
      </c>
      <c r="FO842">
        <v>15</v>
      </c>
      <c r="FP842">
        <v>0</v>
      </c>
      <c r="FQ842" t="s">
        <v>439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-34.10872926829268</v>
      </c>
      <c r="GD842">
        <v>0.7339463414633459</v>
      </c>
      <c r="GE842">
        <v>0.1853395094887036</v>
      </c>
      <c r="GF842">
        <v>0</v>
      </c>
      <c r="GG842">
        <v>1836.492941176471</v>
      </c>
      <c r="GH842">
        <v>-9.578609622108665</v>
      </c>
      <c r="GI842">
        <v>0.983070009510322</v>
      </c>
      <c r="GJ842">
        <v>0</v>
      </c>
      <c r="GK842">
        <v>2.242273170731707</v>
      </c>
      <c r="GL842">
        <v>-0.101426968641116</v>
      </c>
      <c r="GM842">
        <v>0.01012061490444237</v>
      </c>
      <c r="GN842">
        <v>0</v>
      </c>
      <c r="GO842">
        <v>0</v>
      </c>
      <c r="GP842">
        <v>3</v>
      </c>
      <c r="GQ842" t="s">
        <v>497</v>
      </c>
      <c r="GR842">
        <v>3.12971</v>
      </c>
      <c r="GS842">
        <v>2.72514</v>
      </c>
      <c r="GT842">
        <v>0.147027</v>
      </c>
      <c r="GU842">
        <v>0.15149</v>
      </c>
      <c r="GV842">
        <v>0.0812298</v>
      </c>
      <c r="GW842">
        <v>0.07359259999999999</v>
      </c>
      <c r="GX842">
        <v>25629.4</v>
      </c>
      <c r="GY842">
        <v>24748.5</v>
      </c>
      <c r="GZ842">
        <v>30588.5</v>
      </c>
      <c r="HA842">
        <v>29421</v>
      </c>
      <c r="HB842">
        <v>38779.7</v>
      </c>
      <c r="HC842">
        <v>35869.7</v>
      </c>
      <c r="HD842">
        <v>46771.5</v>
      </c>
      <c r="HE842">
        <v>43714</v>
      </c>
      <c r="HF842">
        <v>1.83148</v>
      </c>
      <c r="HG842">
        <v>1.81585</v>
      </c>
      <c r="HH842">
        <v>0.034526</v>
      </c>
      <c r="HI842">
        <v>0</v>
      </c>
      <c r="HJ842">
        <v>23.4275</v>
      </c>
      <c r="HK842">
        <v>999.9</v>
      </c>
      <c r="HL842">
        <v>32.1</v>
      </c>
      <c r="HM842">
        <v>32.9</v>
      </c>
      <c r="HN842">
        <v>17.927</v>
      </c>
      <c r="HO842">
        <v>63.3312</v>
      </c>
      <c r="HP842">
        <v>19.0905</v>
      </c>
      <c r="HQ842">
        <v>1</v>
      </c>
      <c r="HR842">
        <v>0.125915</v>
      </c>
      <c r="HS842">
        <v>2.88357</v>
      </c>
      <c r="HT842">
        <v>20.1832</v>
      </c>
      <c r="HU842">
        <v>5.22822</v>
      </c>
      <c r="HV842">
        <v>11.9742</v>
      </c>
      <c r="HW842">
        <v>4.97015</v>
      </c>
      <c r="HX842">
        <v>3.28968</v>
      </c>
      <c r="HY842">
        <v>9999</v>
      </c>
      <c r="HZ842">
        <v>9999</v>
      </c>
      <c r="IA842">
        <v>9999</v>
      </c>
      <c r="IB842">
        <v>999.9</v>
      </c>
      <c r="IC842">
        <v>4.973</v>
      </c>
      <c r="ID842">
        <v>1.87744</v>
      </c>
      <c r="IE842">
        <v>1.87546</v>
      </c>
      <c r="IF842">
        <v>1.87836</v>
      </c>
      <c r="IG842">
        <v>1.875</v>
      </c>
      <c r="IH842">
        <v>1.87855</v>
      </c>
      <c r="II842">
        <v>1.87571</v>
      </c>
      <c r="IJ842">
        <v>1.87683</v>
      </c>
      <c r="IK842">
        <v>0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1.148</v>
      </c>
      <c r="IY842">
        <v>0.1337</v>
      </c>
      <c r="IZ842">
        <v>-0.1194416370607354</v>
      </c>
      <c r="JA842">
        <v>0.002211305909277446</v>
      </c>
      <c r="JB842">
        <v>-1.416678044876584E-06</v>
      </c>
      <c r="JC842">
        <v>5.589822708492042E-10</v>
      </c>
      <c r="JD842">
        <v>-0.0366444106193515</v>
      </c>
      <c r="JE842">
        <v>-0.003883289402147765</v>
      </c>
      <c r="JF842">
        <v>0.001294046794190009</v>
      </c>
      <c r="JG842">
        <v>-2.515066912705432E-05</v>
      </c>
      <c r="JH842">
        <v>14</v>
      </c>
      <c r="JI842">
        <v>2052</v>
      </c>
      <c r="JJ842">
        <v>1</v>
      </c>
      <c r="JK842">
        <v>21</v>
      </c>
      <c r="JL842">
        <v>29355686.6</v>
      </c>
      <c r="JM842">
        <v>29355686.6</v>
      </c>
      <c r="JN842">
        <v>2.14722</v>
      </c>
      <c r="JO842">
        <v>2.5354</v>
      </c>
      <c r="JP842">
        <v>1.39893</v>
      </c>
      <c r="JQ842">
        <v>2.32544</v>
      </c>
      <c r="JR842">
        <v>1.44897</v>
      </c>
      <c r="JS842">
        <v>2.58423</v>
      </c>
      <c r="JT842">
        <v>38.379</v>
      </c>
      <c r="JU842">
        <v>23.8686</v>
      </c>
      <c r="JV842">
        <v>18</v>
      </c>
      <c r="JW842">
        <v>480.425</v>
      </c>
      <c r="JX842">
        <v>440.611</v>
      </c>
      <c r="JY842">
        <v>19.9427</v>
      </c>
      <c r="JZ842">
        <v>28.7615</v>
      </c>
      <c r="KA842">
        <v>30.0001</v>
      </c>
      <c r="KB842">
        <v>28.46</v>
      </c>
      <c r="KC842">
        <v>28.5353</v>
      </c>
      <c r="KD842">
        <v>43.0002</v>
      </c>
      <c r="KE842">
        <v>23.1498</v>
      </c>
      <c r="KF842">
        <v>19.1009</v>
      </c>
      <c r="KG842">
        <v>19.9521</v>
      </c>
      <c r="KH842">
        <v>975.452</v>
      </c>
      <c r="KI842">
        <v>14.1092</v>
      </c>
      <c r="KJ842">
        <v>101.095</v>
      </c>
      <c r="KK842">
        <v>100.553</v>
      </c>
    </row>
    <row r="843" spans="1:297">
      <c r="A843">
        <v>827</v>
      </c>
      <c r="B843">
        <v>1761341201</v>
      </c>
      <c r="C843">
        <v>13160.40000009537</v>
      </c>
      <c r="D843" t="s">
        <v>2105</v>
      </c>
      <c r="E843" t="s">
        <v>2106</v>
      </c>
      <c r="F843">
        <v>5</v>
      </c>
      <c r="G843" t="s">
        <v>1990</v>
      </c>
      <c r="H843" t="s">
        <v>436</v>
      </c>
      <c r="I843">
        <v>1761341193.5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971.4433011903141</v>
      </c>
      <c r="AK843">
        <v>947.8032666666664</v>
      </c>
      <c r="AL843">
        <v>3.266080114604852</v>
      </c>
      <c r="AM843">
        <v>65.4807170905038</v>
      </c>
      <c r="AN843">
        <f>(AP843 - AO843 + DY843*1E3/(8.314*(EA843+273.15)) * AR843/DX843 * AQ843) * DX843/(100*DL843) * 1000/(1000 - AP843)</f>
        <v>0</v>
      </c>
      <c r="AO843">
        <v>14.14243836376138</v>
      </c>
      <c r="AP843">
        <v>16.35383999999999</v>
      </c>
      <c r="AQ843">
        <v>-5.584791914292557E-06</v>
      </c>
      <c r="AR843">
        <v>115.9446669307989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1761341193.5</v>
      </c>
      <c r="DR843">
        <v>909.5177777777777</v>
      </c>
      <c r="DS843">
        <v>943.3934814814814</v>
      </c>
      <c r="DT843">
        <v>16.36748888888889</v>
      </c>
      <c r="DU843">
        <v>14.14125925925926</v>
      </c>
      <c r="DV843">
        <v>908.3785185185183</v>
      </c>
      <c r="DW843">
        <v>16.23373333333333</v>
      </c>
      <c r="DX843">
        <v>500.0185555555556</v>
      </c>
      <c r="DY843">
        <v>89.95772962962963</v>
      </c>
      <c r="DZ843">
        <v>0.04767279259259258</v>
      </c>
      <c r="EA843">
        <v>23.7744962962963</v>
      </c>
      <c r="EB843">
        <v>23.99331851851852</v>
      </c>
      <c r="EC843">
        <v>999.9000000000001</v>
      </c>
      <c r="ED843">
        <v>0</v>
      </c>
      <c r="EE843">
        <v>0</v>
      </c>
      <c r="EF843">
        <v>9999.854814814815</v>
      </c>
      <c r="EG843">
        <v>0</v>
      </c>
      <c r="EH843">
        <v>1131.41</v>
      </c>
      <c r="EI843">
        <v>-33.87578518518518</v>
      </c>
      <c r="EJ843">
        <v>924.6518518518518</v>
      </c>
      <c r="EK843">
        <v>956.9257777777777</v>
      </c>
      <c r="EL843">
        <v>2.226218518518519</v>
      </c>
      <c r="EM843">
        <v>943.3934814814814</v>
      </c>
      <c r="EN843">
        <v>14.14125925925926</v>
      </c>
      <c r="EO843">
        <v>1.472380740740741</v>
      </c>
      <c r="EP843">
        <v>1.272115555555555</v>
      </c>
      <c r="EQ843">
        <v>12.68434444444445</v>
      </c>
      <c r="ER843">
        <v>10.47337407407407</v>
      </c>
      <c r="ES843">
        <v>1199.974074074074</v>
      </c>
      <c r="ET843">
        <v>0.9670075555555555</v>
      </c>
      <c r="EU843">
        <v>0.03299247037037037</v>
      </c>
      <c r="EV843">
        <v>0</v>
      </c>
      <c r="EW843">
        <v>1835.138888888889</v>
      </c>
      <c r="EX843">
        <v>5.000560000000001</v>
      </c>
      <c r="EY843">
        <v>21852.66296296296</v>
      </c>
      <c r="EZ843">
        <v>10316.61851851852</v>
      </c>
      <c r="FA843">
        <v>37.56666666666667</v>
      </c>
      <c r="FB843">
        <v>39.68699999999999</v>
      </c>
      <c r="FC843">
        <v>38.25</v>
      </c>
      <c r="FD843">
        <v>38.84233333333333</v>
      </c>
      <c r="FE843">
        <v>38.562</v>
      </c>
      <c r="FF843">
        <v>1155.547407407408</v>
      </c>
      <c r="FG843">
        <v>39.42666666666667</v>
      </c>
      <c r="FH843">
        <v>0</v>
      </c>
      <c r="FI843">
        <v>1761341237</v>
      </c>
      <c r="FJ843">
        <v>0</v>
      </c>
      <c r="FK843">
        <v>1835.161538461538</v>
      </c>
      <c r="FL843">
        <v>-9.579487143402508</v>
      </c>
      <c r="FM843">
        <v>-112.5641025380334</v>
      </c>
      <c r="FN843">
        <v>21853.70384615385</v>
      </c>
      <c r="FO843">
        <v>15</v>
      </c>
      <c r="FP843">
        <v>0</v>
      </c>
      <c r="FQ843" t="s">
        <v>439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-33.95177073170731</v>
      </c>
      <c r="GD843">
        <v>2.328152613240322</v>
      </c>
      <c r="GE843">
        <v>0.3090695771725372</v>
      </c>
      <c r="GF843">
        <v>0</v>
      </c>
      <c r="GG843">
        <v>1835.620294117647</v>
      </c>
      <c r="GH843">
        <v>-9.555232987286949</v>
      </c>
      <c r="GI843">
        <v>0.9782381680832319</v>
      </c>
      <c r="GJ843">
        <v>0</v>
      </c>
      <c r="GK843">
        <v>2.233029024390244</v>
      </c>
      <c r="GL843">
        <v>-0.1221627177700335</v>
      </c>
      <c r="GM843">
        <v>0.01212232848213052</v>
      </c>
      <c r="GN843">
        <v>0</v>
      </c>
      <c r="GO843">
        <v>0</v>
      </c>
      <c r="GP843">
        <v>3</v>
      </c>
      <c r="GQ843" t="s">
        <v>497</v>
      </c>
      <c r="GR843">
        <v>3.12966</v>
      </c>
      <c r="GS843">
        <v>2.72551</v>
      </c>
      <c r="GT843">
        <v>0.14869</v>
      </c>
      <c r="GU843">
        <v>0.153161</v>
      </c>
      <c r="GV843">
        <v>0.0811962</v>
      </c>
      <c r="GW843">
        <v>0.0736001</v>
      </c>
      <c r="GX843">
        <v>25579.5</v>
      </c>
      <c r="GY843">
        <v>24699.5</v>
      </c>
      <c r="GZ843">
        <v>30588.6</v>
      </c>
      <c r="HA843">
        <v>29420.8</v>
      </c>
      <c r="HB843">
        <v>38781.6</v>
      </c>
      <c r="HC843">
        <v>35869.2</v>
      </c>
      <c r="HD843">
        <v>46771.8</v>
      </c>
      <c r="HE843">
        <v>43713.6</v>
      </c>
      <c r="HF843">
        <v>1.8314</v>
      </c>
      <c r="HG843">
        <v>1.81603</v>
      </c>
      <c r="HH843">
        <v>0.0344515</v>
      </c>
      <c r="HI843">
        <v>0</v>
      </c>
      <c r="HJ843">
        <v>23.4289</v>
      </c>
      <c r="HK843">
        <v>999.9</v>
      </c>
      <c r="HL843">
        <v>32.1</v>
      </c>
      <c r="HM843">
        <v>32.9</v>
      </c>
      <c r="HN843">
        <v>17.9255</v>
      </c>
      <c r="HO843">
        <v>63.4312</v>
      </c>
      <c r="HP843">
        <v>19.2348</v>
      </c>
      <c r="HQ843">
        <v>1</v>
      </c>
      <c r="HR843">
        <v>0.125907</v>
      </c>
      <c r="HS843">
        <v>2.85705</v>
      </c>
      <c r="HT843">
        <v>20.1835</v>
      </c>
      <c r="HU843">
        <v>5.22867</v>
      </c>
      <c r="HV843">
        <v>11.974</v>
      </c>
      <c r="HW843">
        <v>4.97005</v>
      </c>
      <c r="HX843">
        <v>3.28973</v>
      </c>
      <c r="HY843">
        <v>9999</v>
      </c>
      <c r="HZ843">
        <v>9999</v>
      </c>
      <c r="IA843">
        <v>9999</v>
      </c>
      <c r="IB843">
        <v>999.9</v>
      </c>
      <c r="IC843">
        <v>4.97299</v>
      </c>
      <c r="ID843">
        <v>1.87744</v>
      </c>
      <c r="IE843">
        <v>1.87549</v>
      </c>
      <c r="IF843">
        <v>1.87836</v>
      </c>
      <c r="IG843">
        <v>1.875</v>
      </c>
      <c r="IH843">
        <v>1.87858</v>
      </c>
      <c r="II843">
        <v>1.87574</v>
      </c>
      <c r="IJ843">
        <v>1.87684</v>
      </c>
      <c r="IK843">
        <v>0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1.164</v>
      </c>
      <c r="IY843">
        <v>0.1335</v>
      </c>
      <c r="IZ843">
        <v>-0.1194416370607354</v>
      </c>
      <c r="JA843">
        <v>0.002211305909277446</v>
      </c>
      <c r="JB843">
        <v>-1.416678044876584E-06</v>
      </c>
      <c r="JC843">
        <v>5.589822708492042E-10</v>
      </c>
      <c r="JD843">
        <v>-0.0366444106193515</v>
      </c>
      <c r="JE843">
        <v>-0.003883289402147765</v>
      </c>
      <c r="JF843">
        <v>0.001294046794190009</v>
      </c>
      <c r="JG843">
        <v>-2.515066912705432E-05</v>
      </c>
      <c r="JH843">
        <v>14</v>
      </c>
      <c r="JI843">
        <v>2052</v>
      </c>
      <c r="JJ843">
        <v>1</v>
      </c>
      <c r="JK843">
        <v>21</v>
      </c>
      <c r="JL843">
        <v>29355686.7</v>
      </c>
      <c r="JM843">
        <v>29355686.7</v>
      </c>
      <c r="JN843">
        <v>2.17773</v>
      </c>
      <c r="JO843">
        <v>2.5415</v>
      </c>
      <c r="JP843">
        <v>1.39893</v>
      </c>
      <c r="JQ843">
        <v>2.32544</v>
      </c>
      <c r="JR843">
        <v>1.44897</v>
      </c>
      <c r="JS843">
        <v>2.5708</v>
      </c>
      <c r="JT843">
        <v>38.379</v>
      </c>
      <c r="JU843">
        <v>23.8686</v>
      </c>
      <c r="JV843">
        <v>18</v>
      </c>
      <c r="JW843">
        <v>480.394</v>
      </c>
      <c r="JX843">
        <v>440.735</v>
      </c>
      <c r="JY843">
        <v>19.9486</v>
      </c>
      <c r="JZ843">
        <v>28.7638</v>
      </c>
      <c r="KA843">
        <v>30.0001</v>
      </c>
      <c r="KB843">
        <v>28.4615</v>
      </c>
      <c r="KC843">
        <v>28.5373</v>
      </c>
      <c r="KD843">
        <v>43.6342</v>
      </c>
      <c r="KE843">
        <v>23.1498</v>
      </c>
      <c r="KF843">
        <v>19.1009</v>
      </c>
      <c r="KG843">
        <v>19.9565</v>
      </c>
      <c r="KH843">
        <v>988.909</v>
      </c>
      <c r="KI843">
        <v>14.1092</v>
      </c>
      <c r="KJ843">
        <v>101.096</v>
      </c>
      <c r="KK843">
        <v>100.552</v>
      </c>
    </row>
    <row r="844" spans="1:297">
      <c r="A844">
        <v>828</v>
      </c>
      <c r="B844">
        <v>1761341206</v>
      </c>
      <c r="C844">
        <v>13165.40000009537</v>
      </c>
      <c r="D844" t="s">
        <v>2107</v>
      </c>
      <c r="E844" t="s">
        <v>2108</v>
      </c>
      <c r="F844">
        <v>5</v>
      </c>
      <c r="G844" t="s">
        <v>1990</v>
      </c>
      <c r="H844" t="s">
        <v>436</v>
      </c>
      <c r="I844">
        <v>1761341198.214286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988.2492614917481</v>
      </c>
      <c r="AK844">
        <v>964.3826787878788</v>
      </c>
      <c r="AL844">
        <v>3.318694964207672</v>
      </c>
      <c r="AM844">
        <v>65.4807170905038</v>
      </c>
      <c r="AN844">
        <f>(AP844 - AO844 + DY844*1E3/(8.314*(EA844+273.15)) * AR844/DX844 * AQ844) * DX844/(100*DL844) * 1000/(1000 - AP844)</f>
        <v>0</v>
      </c>
      <c r="AO844">
        <v>14.14597012041704</v>
      </c>
      <c r="AP844">
        <v>16.34532363636363</v>
      </c>
      <c r="AQ844">
        <v>-3.276905828752844E-06</v>
      </c>
      <c r="AR844">
        <v>115.9446669307989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1761341198.214286</v>
      </c>
      <c r="DR844">
        <v>924.9301785714285</v>
      </c>
      <c r="DS844">
        <v>958.7087857142857</v>
      </c>
      <c r="DT844">
        <v>16.35861785714286</v>
      </c>
      <c r="DU844">
        <v>14.14352142857143</v>
      </c>
      <c r="DV844">
        <v>923.7752499999999</v>
      </c>
      <c r="DW844">
        <v>16.22502142857143</v>
      </c>
      <c r="DX844">
        <v>500.0076428571429</v>
      </c>
      <c r="DY844">
        <v>89.95756071428572</v>
      </c>
      <c r="DZ844">
        <v>0.04770626071428571</v>
      </c>
      <c r="EA844">
        <v>23.77571071428572</v>
      </c>
      <c r="EB844">
        <v>23.99466428571429</v>
      </c>
      <c r="EC844">
        <v>999.9000000000002</v>
      </c>
      <c r="ED844">
        <v>0</v>
      </c>
      <c r="EE844">
        <v>0</v>
      </c>
      <c r="EF844">
        <v>9997.943928571429</v>
      </c>
      <c r="EG844">
        <v>0</v>
      </c>
      <c r="EH844">
        <v>1131.4075</v>
      </c>
      <c r="EI844">
        <v>-33.77861785714286</v>
      </c>
      <c r="EJ844">
        <v>940.3123214285715</v>
      </c>
      <c r="EK844">
        <v>972.4628928571428</v>
      </c>
      <c r="EL844">
        <v>2.215088214285714</v>
      </c>
      <c r="EM844">
        <v>958.7087857142857</v>
      </c>
      <c r="EN844">
        <v>14.14352142857143</v>
      </c>
      <c r="EO844">
        <v>1.471580357142857</v>
      </c>
      <c r="EP844">
        <v>1.2723175</v>
      </c>
      <c r="EQ844">
        <v>12.67604285714286</v>
      </c>
      <c r="ER844">
        <v>10.47575</v>
      </c>
      <c r="ES844">
        <v>1199.974642857143</v>
      </c>
      <c r="ET844">
        <v>0.9670060000000001</v>
      </c>
      <c r="EU844">
        <v>0.03299398571428571</v>
      </c>
      <c r="EV844">
        <v>0</v>
      </c>
      <c r="EW844">
        <v>1834.378571428572</v>
      </c>
      <c r="EX844">
        <v>5.000560000000001</v>
      </c>
      <c r="EY844">
        <v>21844.23571428571</v>
      </c>
      <c r="EZ844">
        <v>10316.62142857143</v>
      </c>
      <c r="FA844">
        <v>37.56875000000001</v>
      </c>
      <c r="FB844">
        <v>39.68699999999999</v>
      </c>
      <c r="FC844">
        <v>38.25</v>
      </c>
      <c r="FD844">
        <v>38.8525</v>
      </c>
      <c r="FE844">
        <v>38.562</v>
      </c>
      <c r="FF844">
        <v>1155.546071428571</v>
      </c>
      <c r="FG844">
        <v>39.42857142857144</v>
      </c>
      <c r="FH844">
        <v>0</v>
      </c>
      <c r="FI844">
        <v>1761341242.4</v>
      </c>
      <c r="FJ844">
        <v>0</v>
      </c>
      <c r="FK844">
        <v>1834.2888</v>
      </c>
      <c r="FL844">
        <v>-8.825384598611249</v>
      </c>
      <c r="FM844">
        <v>-101.753846172938</v>
      </c>
      <c r="FN844">
        <v>21843.616</v>
      </c>
      <c r="FO844">
        <v>15</v>
      </c>
      <c r="FP844">
        <v>0</v>
      </c>
      <c r="FQ844" t="s">
        <v>439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-33.8936725</v>
      </c>
      <c r="GD844">
        <v>1.484993245778538</v>
      </c>
      <c r="GE844">
        <v>0.3003474745919301</v>
      </c>
      <c r="GF844">
        <v>0</v>
      </c>
      <c r="GG844">
        <v>1834.802352941176</v>
      </c>
      <c r="GH844">
        <v>-9.258365155199494</v>
      </c>
      <c r="GI844">
        <v>0.947287330854374</v>
      </c>
      <c r="GJ844">
        <v>0</v>
      </c>
      <c r="GK844">
        <v>2.22088075</v>
      </c>
      <c r="GL844">
        <v>-0.1401357973733622</v>
      </c>
      <c r="GM844">
        <v>0.01348783755601695</v>
      </c>
      <c r="GN844">
        <v>0</v>
      </c>
      <c r="GO844">
        <v>0</v>
      </c>
      <c r="GP844">
        <v>3</v>
      </c>
      <c r="GQ844" t="s">
        <v>497</v>
      </c>
      <c r="GR844">
        <v>3.12948</v>
      </c>
      <c r="GS844">
        <v>2.72566</v>
      </c>
      <c r="GT844">
        <v>0.150355</v>
      </c>
      <c r="GU844">
        <v>0.154858</v>
      </c>
      <c r="GV844">
        <v>0.08116470000000001</v>
      </c>
      <c r="GW844">
        <v>0.0736077</v>
      </c>
      <c r="GX844">
        <v>25529.5</v>
      </c>
      <c r="GY844">
        <v>24650.2</v>
      </c>
      <c r="GZ844">
        <v>30588.7</v>
      </c>
      <c r="HA844">
        <v>29421</v>
      </c>
      <c r="HB844">
        <v>38783.2</v>
      </c>
      <c r="HC844">
        <v>35869.1</v>
      </c>
      <c r="HD844">
        <v>46772</v>
      </c>
      <c r="HE844">
        <v>43713.8</v>
      </c>
      <c r="HF844">
        <v>1.83132</v>
      </c>
      <c r="HG844">
        <v>1.81623</v>
      </c>
      <c r="HH844">
        <v>0.0344217</v>
      </c>
      <c r="HI844">
        <v>0</v>
      </c>
      <c r="HJ844">
        <v>23.4309</v>
      </c>
      <c r="HK844">
        <v>999.9</v>
      </c>
      <c r="HL844">
        <v>32.1</v>
      </c>
      <c r="HM844">
        <v>32.9</v>
      </c>
      <c r="HN844">
        <v>17.9261</v>
      </c>
      <c r="HO844">
        <v>63.3812</v>
      </c>
      <c r="HP844">
        <v>19.4111</v>
      </c>
      <c r="HQ844">
        <v>1</v>
      </c>
      <c r="HR844">
        <v>0.126319</v>
      </c>
      <c r="HS844">
        <v>2.84886</v>
      </c>
      <c r="HT844">
        <v>20.1835</v>
      </c>
      <c r="HU844">
        <v>5.22957</v>
      </c>
      <c r="HV844">
        <v>11.974</v>
      </c>
      <c r="HW844">
        <v>4.9704</v>
      </c>
      <c r="HX844">
        <v>3.28973</v>
      </c>
      <c r="HY844">
        <v>9999</v>
      </c>
      <c r="HZ844">
        <v>9999</v>
      </c>
      <c r="IA844">
        <v>9999</v>
      </c>
      <c r="IB844">
        <v>999.9</v>
      </c>
      <c r="IC844">
        <v>4.97302</v>
      </c>
      <c r="ID844">
        <v>1.87744</v>
      </c>
      <c r="IE844">
        <v>1.87551</v>
      </c>
      <c r="IF844">
        <v>1.87836</v>
      </c>
      <c r="IG844">
        <v>1.875</v>
      </c>
      <c r="IH844">
        <v>1.87861</v>
      </c>
      <c r="II844">
        <v>1.87573</v>
      </c>
      <c r="IJ844">
        <v>1.87685</v>
      </c>
      <c r="IK844">
        <v>0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1.181</v>
      </c>
      <c r="IY844">
        <v>0.1334</v>
      </c>
      <c r="IZ844">
        <v>-0.1194416370607354</v>
      </c>
      <c r="JA844">
        <v>0.002211305909277446</v>
      </c>
      <c r="JB844">
        <v>-1.416678044876584E-06</v>
      </c>
      <c r="JC844">
        <v>5.589822708492042E-10</v>
      </c>
      <c r="JD844">
        <v>-0.0366444106193515</v>
      </c>
      <c r="JE844">
        <v>-0.003883289402147765</v>
      </c>
      <c r="JF844">
        <v>0.001294046794190009</v>
      </c>
      <c r="JG844">
        <v>-2.515066912705432E-05</v>
      </c>
      <c r="JH844">
        <v>14</v>
      </c>
      <c r="JI844">
        <v>2052</v>
      </c>
      <c r="JJ844">
        <v>1</v>
      </c>
      <c r="JK844">
        <v>21</v>
      </c>
      <c r="JL844">
        <v>29355686.8</v>
      </c>
      <c r="JM844">
        <v>29355686.8</v>
      </c>
      <c r="JN844">
        <v>2.20703</v>
      </c>
      <c r="JO844">
        <v>2.54517</v>
      </c>
      <c r="JP844">
        <v>1.39893</v>
      </c>
      <c r="JQ844">
        <v>2.32544</v>
      </c>
      <c r="JR844">
        <v>1.44897</v>
      </c>
      <c r="JS844">
        <v>2.59888</v>
      </c>
      <c r="JT844">
        <v>38.379</v>
      </c>
      <c r="JU844">
        <v>23.8686</v>
      </c>
      <c r="JV844">
        <v>18</v>
      </c>
      <c r="JW844">
        <v>480.367</v>
      </c>
      <c r="JX844">
        <v>440.863</v>
      </c>
      <c r="JY844">
        <v>19.9556</v>
      </c>
      <c r="JZ844">
        <v>28.7656</v>
      </c>
      <c r="KA844">
        <v>30.0002</v>
      </c>
      <c r="KB844">
        <v>28.4637</v>
      </c>
      <c r="KC844">
        <v>28.5379</v>
      </c>
      <c r="KD844">
        <v>44.1866</v>
      </c>
      <c r="KE844">
        <v>23.1498</v>
      </c>
      <c r="KF844">
        <v>19.1009</v>
      </c>
      <c r="KG844">
        <v>19.9601</v>
      </c>
      <c r="KH844">
        <v>1008.94</v>
      </c>
      <c r="KI844">
        <v>14.1092</v>
      </c>
      <c r="KJ844">
        <v>101.096</v>
      </c>
      <c r="KK844">
        <v>100.553</v>
      </c>
    </row>
    <row r="845" spans="1:297">
      <c r="A845">
        <v>829</v>
      </c>
      <c r="B845">
        <v>1761341211</v>
      </c>
      <c r="C845">
        <v>13170.40000009537</v>
      </c>
      <c r="D845" t="s">
        <v>2109</v>
      </c>
      <c r="E845" t="s">
        <v>2110</v>
      </c>
      <c r="F845">
        <v>5</v>
      </c>
      <c r="G845" t="s">
        <v>1990</v>
      </c>
      <c r="H845" t="s">
        <v>436</v>
      </c>
      <c r="I845">
        <v>1761341203.5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1005.338052298074</v>
      </c>
      <c r="AK845">
        <v>981.1698606060609</v>
      </c>
      <c r="AL845">
        <v>3.35637141356986</v>
      </c>
      <c r="AM845">
        <v>65.4807170905038</v>
      </c>
      <c r="AN845">
        <f>(AP845 - AO845 + DY845*1E3/(8.314*(EA845+273.15)) * AR845/DX845 * AQ845) * DX845/(100*DL845) * 1000/(1000 - AP845)</f>
        <v>0</v>
      </c>
      <c r="AO845">
        <v>14.14543205386343</v>
      </c>
      <c r="AP845">
        <v>16.33502545454546</v>
      </c>
      <c r="AQ845">
        <v>-4.136074741856149E-06</v>
      </c>
      <c r="AR845">
        <v>115.9446669307989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1761341203.5</v>
      </c>
      <c r="DR845">
        <v>942.162037037037</v>
      </c>
      <c r="DS845">
        <v>976.0988888888888</v>
      </c>
      <c r="DT845">
        <v>16.34838518518518</v>
      </c>
      <c r="DU845">
        <v>14.14493333333333</v>
      </c>
      <c r="DV845">
        <v>940.9894074074073</v>
      </c>
      <c r="DW845">
        <v>16.21497407407407</v>
      </c>
      <c r="DX845">
        <v>499.9734074074074</v>
      </c>
      <c r="DY845">
        <v>89.95774444444444</v>
      </c>
      <c r="DZ845">
        <v>0.04782571111111111</v>
      </c>
      <c r="EA845">
        <v>23.77758518518519</v>
      </c>
      <c r="EB845">
        <v>23.9969037037037</v>
      </c>
      <c r="EC845">
        <v>999.9000000000001</v>
      </c>
      <c r="ED845">
        <v>0</v>
      </c>
      <c r="EE845">
        <v>0</v>
      </c>
      <c r="EF845">
        <v>9992.778518518518</v>
      </c>
      <c r="EG845">
        <v>0</v>
      </c>
      <c r="EH845">
        <v>1131.403333333333</v>
      </c>
      <c r="EI845">
        <v>-33.93678518518518</v>
      </c>
      <c r="EJ845">
        <v>957.8208148148149</v>
      </c>
      <c r="EK845">
        <v>990.1042962962961</v>
      </c>
      <c r="EL845">
        <v>2.203447037037037</v>
      </c>
      <c r="EM845">
        <v>976.0988888888888</v>
      </c>
      <c r="EN845">
        <v>14.14493333333333</v>
      </c>
      <c r="EO845">
        <v>1.470662592592592</v>
      </c>
      <c r="EP845">
        <v>1.272447037037037</v>
      </c>
      <c r="EQ845">
        <v>12.66652592592593</v>
      </c>
      <c r="ER845">
        <v>10.47728518518518</v>
      </c>
      <c r="ES845">
        <v>1199.978888888889</v>
      </c>
      <c r="ET845">
        <v>0.967004962962963</v>
      </c>
      <c r="EU845">
        <v>0.03299505555555556</v>
      </c>
      <c r="EV845">
        <v>0</v>
      </c>
      <c r="EW845">
        <v>1833.537407407408</v>
      </c>
      <c r="EX845">
        <v>5.000560000000001</v>
      </c>
      <c r="EY845">
        <v>21835.03703703703</v>
      </c>
      <c r="EZ845">
        <v>10316.65555555556</v>
      </c>
      <c r="FA845">
        <v>37.57366666666666</v>
      </c>
      <c r="FB845">
        <v>39.68699999999999</v>
      </c>
      <c r="FC845">
        <v>38.25</v>
      </c>
      <c r="FD845">
        <v>38.861</v>
      </c>
      <c r="FE845">
        <v>38.562</v>
      </c>
      <c r="FF845">
        <v>1155.548888888889</v>
      </c>
      <c r="FG845">
        <v>39.43000000000001</v>
      </c>
      <c r="FH845">
        <v>0</v>
      </c>
      <c r="FI845">
        <v>1761341247.2</v>
      </c>
      <c r="FJ845">
        <v>0</v>
      </c>
      <c r="FK845">
        <v>1833.5336</v>
      </c>
      <c r="FL845">
        <v>-9.673846159530871</v>
      </c>
      <c r="FM845">
        <v>-107.176923167935</v>
      </c>
      <c r="FN845">
        <v>21834.86</v>
      </c>
      <c r="FO845">
        <v>15</v>
      </c>
      <c r="FP845">
        <v>0</v>
      </c>
      <c r="FQ845" t="s">
        <v>439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-33.8889525</v>
      </c>
      <c r="GD845">
        <v>-1.433190619136926</v>
      </c>
      <c r="GE845">
        <v>0.2939833541099734</v>
      </c>
      <c r="GF845">
        <v>0</v>
      </c>
      <c r="GG845">
        <v>1834.24205882353</v>
      </c>
      <c r="GH845">
        <v>-9.591596627887292</v>
      </c>
      <c r="GI845">
        <v>0.9716716324178845</v>
      </c>
      <c r="GJ845">
        <v>0</v>
      </c>
      <c r="GK845">
        <v>2.2118625</v>
      </c>
      <c r="GL845">
        <v>-0.1338778986866892</v>
      </c>
      <c r="GM845">
        <v>0.01289756871468421</v>
      </c>
      <c r="GN845">
        <v>0</v>
      </c>
      <c r="GO845">
        <v>0</v>
      </c>
      <c r="GP845">
        <v>3</v>
      </c>
      <c r="GQ845" t="s">
        <v>497</v>
      </c>
      <c r="GR845">
        <v>3.12944</v>
      </c>
      <c r="GS845">
        <v>2.72579</v>
      </c>
      <c r="GT845">
        <v>0.152033</v>
      </c>
      <c r="GU845">
        <v>0.156532</v>
      </c>
      <c r="GV845">
        <v>0.0811294</v>
      </c>
      <c r="GW845">
        <v>0.07361280000000001</v>
      </c>
      <c r="GX845">
        <v>25478.8</v>
      </c>
      <c r="GY845">
        <v>24600.6</v>
      </c>
      <c r="GZ845">
        <v>30588.4</v>
      </c>
      <c r="HA845">
        <v>29420.2</v>
      </c>
      <c r="HB845">
        <v>38784.3</v>
      </c>
      <c r="HC845">
        <v>35868.1</v>
      </c>
      <c r="HD845">
        <v>46771.4</v>
      </c>
      <c r="HE845">
        <v>43712.6</v>
      </c>
      <c r="HF845">
        <v>1.83145</v>
      </c>
      <c r="HG845">
        <v>1.8158</v>
      </c>
      <c r="HH845">
        <v>0.034526</v>
      </c>
      <c r="HI845">
        <v>0</v>
      </c>
      <c r="HJ845">
        <v>23.4324</v>
      </c>
      <c r="HK845">
        <v>999.9</v>
      </c>
      <c r="HL845">
        <v>32.1</v>
      </c>
      <c r="HM845">
        <v>32.9</v>
      </c>
      <c r="HN845">
        <v>17.9269</v>
      </c>
      <c r="HO845">
        <v>63.4812</v>
      </c>
      <c r="HP845">
        <v>19.4271</v>
      </c>
      <c r="HQ845">
        <v>1</v>
      </c>
      <c r="HR845">
        <v>0.126217</v>
      </c>
      <c r="HS845">
        <v>2.85626</v>
      </c>
      <c r="HT845">
        <v>20.1835</v>
      </c>
      <c r="HU845">
        <v>5.22942</v>
      </c>
      <c r="HV845">
        <v>11.974</v>
      </c>
      <c r="HW845">
        <v>4.9703</v>
      </c>
      <c r="HX845">
        <v>3.2897</v>
      </c>
      <c r="HY845">
        <v>9999</v>
      </c>
      <c r="HZ845">
        <v>9999</v>
      </c>
      <c r="IA845">
        <v>9999</v>
      </c>
      <c r="IB845">
        <v>999.9</v>
      </c>
      <c r="IC845">
        <v>4.973</v>
      </c>
      <c r="ID845">
        <v>1.87744</v>
      </c>
      <c r="IE845">
        <v>1.87551</v>
      </c>
      <c r="IF845">
        <v>1.87836</v>
      </c>
      <c r="IG845">
        <v>1.875</v>
      </c>
      <c r="IH845">
        <v>1.8786</v>
      </c>
      <c r="II845">
        <v>1.87573</v>
      </c>
      <c r="IJ845">
        <v>1.87685</v>
      </c>
      <c r="IK845">
        <v>0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1.198</v>
      </c>
      <c r="IY845">
        <v>0.1331</v>
      </c>
      <c r="IZ845">
        <v>-0.1194416370607354</v>
      </c>
      <c r="JA845">
        <v>0.002211305909277446</v>
      </c>
      <c r="JB845">
        <v>-1.416678044876584E-06</v>
      </c>
      <c r="JC845">
        <v>5.589822708492042E-10</v>
      </c>
      <c r="JD845">
        <v>-0.0366444106193515</v>
      </c>
      <c r="JE845">
        <v>-0.003883289402147765</v>
      </c>
      <c r="JF845">
        <v>0.001294046794190009</v>
      </c>
      <c r="JG845">
        <v>-2.515066912705432E-05</v>
      </c>
      <c r="JH845">
        <v>14</v>
      </c>
      <c r="JI845">
        <v>2052</v>
      </c>
      <c r="JJ845">
        <v>1</v>
      </c>
      <c r="JK845">
        <v>21</v>
      </c>
      <c r="JL845">
        <v>29355686.9</v>
      </c>
      <c r="JM845">
        <v>29355686.9</v>
      </c>
      <c r="JN845">
        <v>2.23511</v>
      </c>
      <c r="JO845">
        <v>2.54272</v>
      </c>
      <c r="JP845">
        <v>1.39893</v>
      </c>
      <c r="JQ845">
        <v>2.32544</v>
      </c>
      <c r="JR845">
        <v>1.44897</v>
      </c>
      <c r="JS845">
        <v>2.48901</v>
      </c>
      <c r="JT845">
        <v>38.379</v>
      </c>
      <c r="JU845">
        <v>23.8598</v>
      </c>
      <c r="JV845">
        <v>18</v>
      </c>
      <c r="JW845">
        <v>480.443</v>
      </c>
      <c r="JX845">
        <v>440.617</v>
      </c>
      <c r="JY845">
        <v>19.9608</v>
      </c>
      <c r="JZ845">
        <v>28.7675</v>
      </c>
      <c r="KA845">
        <v>30.0001</v>
      </c>
      <c r="KB845">
        <v>28.4649</v>
      </c>
      <c r="KC845">
        <v>28.5401</v>
      </c>
      <c r="KD845">
        <v>44.8165</v>
      </c>
      <c r="KE845">
        <v>23.1498</v>
      </c>
      <c r="KF845">
        <v>19.1009</v>
      </c>
      <c r="KG845">
        <v>19.9616</v>
      </c>
      <c r="KH845">
        <v>1022.3</v>
      </c>
      <c r="KI845">
        <v>14.1108</v>
      </c>
      <c r="KJ845">
        <v>101.095</v>
      </c>
      <c r="KK845">
        <v>100.55</v>
      </c>
    </row>
    <row r="846" spans="1:297">
      <c r="A846">
        <v>830</v>
      </c>
      <c r="B846">
        <v>1761341216</v>
      </c>
      <c r="C846">
        <v>13175.40000009537</v>
      </c>
      <c r="D846" t="s">
        <v>2111</v>
      </c>
      <c r="E846" t="s">
        <v>2112</v>
      </c>
      <c r="F846">
        <v>5</v>
      </c>
      <c r="G846" t="s">
        <v>1990</v>
      </c>
      <c r="H846" t="s">
        <v>436</v>
      </c>
      <c r="I846">
        <v>1761341208.214286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1022.222180386681</v>
      </c>
      <c r="AK846">
        <v>998.1069939393933</v>
      </c>
      <c r="AL846">
        <v>3.398424536794023</v>
      </c>
      <c r="AM846">
        <v>65.4807170905038</v>
      </c>
      <c r="AN846">
        <f>(AP846 - AO846 + DY846*1E3/(8.314*(EA846+273.15)) * AR846/DX846 * AQ846) * DX846/(100*DL846) * 1000/(1000 - AP846)</f>
        <v>0</v>
      </c>
      <c r="AO846">
        <v>14.14725623888755</v>
      </c>
      <c r="AP846">
        <v>16.32382242424242</v>
      </c>
      <c r="AQ846">
        <v>-6.337084567788677E-06</v>
      </c>
      <c r="AR846">
        <v>115.9446669307989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1761341208.214286</v>
      </c>
      <c r="DR846">
        <v>957.6355</v>
      </c>
      <c r="DS846">
        <v>991.8372499999998</v>
      </c>
      <c r="DT846">
        <v>16.33920357142857</v>
      </c>
      <c r="DU846">
        <v>14.14633928571429</v>
      </c>
      <c r="DV846">
        <v>956.4468571428571</v>
      </c>
      <c r="DW846">
        <v>16.20595714285714</v>
      </c>
      <c r="DX846">
        <v>499.9890357142857</v>
      </c>
      <c r="DY846">
        <v>89.95761071428572</v>
      </c>
      <c r="DZ846">
        <v>0.04791203928571429</v>
      </c>
      <c r="EA846">
        <v>23.77995714285714</v>
      </c>
      <c r="EB846">
        <v>23.99958571428572</v>
      </c>
      <c r="EC846">
        <v>999.9000000000002</v>
      </c>
      <c r="ED846">
        <v>0</v>
      </c>
      <c r="EE846">
        <v>0</v>
      </c>
      <c r="EF846">
        <v>9998.106428571427</v>
      </c>
      <c r="EG846">
        <v>0</v>
      </c>
      <c r="EH846">
        <v>1131.397857142857</v>
      </c>
      <c r="EI846">
        <v>-34.20150357142857</v>
      </c>
      <c r="EJ846">
        <v>973.5423571428571</v>
      </c>
      <c r="EK846">
        <v>1006.069857142857</v>
      </c>
      <c r="EL846">
        <v>2.192861428571429</v>
      </c>
      <c r="EM846">
        <v>991.8372499999998</v>
      </c>
      <c r="EN846">
        <v>14.14633928571429</v>
      </c>
      <c r="EO846">
        <v>1.469835</v>
      </c>
      <c r="EP846">
        <v>1.272571785714286</v>
      </c>
      <c r="EQ846">
        <v>12.65793571428572</v>
      </c>
      <c r="ER846">
        <v>10.47875</v>
      </c>
      <c r="ES846">
        <v>1200.001428571429</v>
      </c>
      <c r="ET846">
        <v>0.9670012857142858</v>
      </c>
      <c r="EU846">
        <v>0.03299872142857142</v>
      </c>
      <c r="EV846">
        <v>0</v>
      </c>
      <c r="EW846">
        <v>1832.806071428571</v>
      </c>
      <c r="EX846">
        <v>5.000560000000001</v>
      </c>
      <c r="EY846">
        <v>21827.28214285714</v>
      </c>
      <c r="EZ846">
        <v>10316.83928571429</v>
      </c>
      <c r="FA846">
        <v>37.589</v>
      </c>
      <c r="FB846">
        <v>39.68699999999999</v>
      </c>
      <c r="FC846">
        <v>38.25</v>
      </c>
      <c r="FD846">
        <v>38.87275</v>
      </c>
      <c r="FE846">
        <v>38.562</v>
      </c>
      <c r="FF846">
        <v>1155.566428571429</v>
      </c>
      <c r="FG846">
        <v>39.435</v>
      </c>
      <c r="FH846">
        <v>0</v>
      </c>
      <c r="FI846">
        <v>1761341252.6</v>
      </c>
      <c r="FJ846">
        <v>0</v>
      </c>
      <c r="FK846">
        <v>1832.765</v>
      </c>
      <c r="FL846">
        <v>-9.330256421072921</v>
      </c>
      <c r="FM846">
        <v>-107.1487178652061</v>
      </c>
      <c r="FN846">
        <v>21826.13461538462</v>
      </c>
      <c r="FO846">
        <v>15</v>
      </c>
      <c r="FP846">
        <v>0</v>
      </c>
      <c r="FQ846" t="s">
        <v>439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-33.99696</v>
      </c>
      <c r="GD846">
        <v>-3.540387242026209</v>
      </c>
      <c r="GE846">
        <v>0.3538854523712442</v>
      </c>
      <c r="GF846">
        <v>0</v>
      </c>
      <c r="GG846">
        <v>1833.381470588235</v>
      </c>
      <c r="GH846">
        <v>-9.098701301101384</v>
      </c>
      <c r="GI846">
        <v>0.9196390991385467</v>
      </c>
      <c r="GJ846">
        <v>0</v>
      </c>
      <c r="GK846">
        <v>2.200649</v>
      </c>
      <c r="GL846">
        <v>-0.1326470544090113</v>
      </c>
      <c r="GM846">
        <v>0.01277826099279553</v>
      </c>
      <c r="GN846">
        <v>0</v>
      </c>
      <c r="GO846">
        <v>0</v>
      </c>
      <c r="GP846">
        <v>3</v>
      </c>
      <c r="GQ846" t="s">
        <v>497</v>
      </c>
      <c r="GR846">
        <v>3.12962</v>
      </c>
      <c r="GS846">
        <v>2.72597</v>
      </c>
      <c r="GT846">
        <v>0.153706</v>
      </c>
      <c r="GU846">
        <v>0.158197</v>
      </c>
      <c r="GV846">
        <v>0.0810855</v>
      </c>
      <c r="GW846">
        <v>0.07361139999999999</v>
      </c>
      <c r="GX846">
        <v>25428.3</v>
      </c>
      <c r="GY846">
        <v>24552.6</v>
      </c>
      <c r="GZ846">
        <v>30588.2</v>
      </c>
      <c r="HA846">
        <v>29420.8</v>
      </c>
      <c r="HB846">
        <v>38786.2</v>
      </c>
      <c r="HC846">
        <v>35869.2</v>
      </c>
      <c r="HD846">
        <v>46771.2</v>
      </c>
      <c r="HE846">
        <v>43713.7</v>
      </c>
      <c r="HF846">
        <v>1.83148</v>
      </c>
      <c r="HG846">
        <v>1.81585</v>
      </c>
      <c r="HH846">
        <v>0.0346825</v>
      </c>
      <c r="HI846">
        <v>0</v>
      </c>
      <c r="HJ846">
        <v>23.4339</v>
      </c>
      <c r="HK846">
        <v>999.9</v>
      </c>
      <c r="HL846">
        <v>32.1</v>
      </c>
      <c r="HM846">
        <v>32.9</v>
      </c>
      <c r="HN846">
        <v>17.9279</v>
      </c>
      <c r="HO846">
        <v>63.0412</v>
      </c>
      <c r="HP846">
        <v>19.3149</v>
      </c>
      <c r="HQ846">
        <v>1</v>
      </c>
      <c r="HR846">
        <v>0.126423</v>
      </c>
      <c r="HS846">
        <v>2.88997</v>
      </c>
      <c r="HT846">
        <v>20.1828</v>
      </c>
      <c r="HU846">
        <v>5.22927</v>
      </c>
      <c r="HV846">
        <v>11.974</v>
      </c>
      <c r="HW846">
        <v>4.97005</v>
      </c>
      <c r="HX846">
        <v>3.28973</v>
      </c>
      <c r="HY846">
        <v>9999</v>
      </c>
      <c r="HZ846">
        <v>9999</v>
      </c>
      <c r="IA846">
        <v>9999</v>
      </c>
      <c r="IB846">
        <v>999.9</v>
      </c>
      <c r="IC846">
        <v>4.97298</v>
      </c>
      <c r="ID846">
        <v>1.87744</v>
      </c>
      <c r="IE846">
        <v>1.87551</v>
      </c>
      <c r="IF846">
        <v>1.87836</v>
      </c>
      <c r="IG846">
        <v>1.87501</v>
      </c>
      <c r="IH846">
        <v>1.87863</v>
      </c>
      <c r="II846">
        <v>1.87575</v>
      </c>
      <c r="IJ846">
        <v>1.87686</v>
      </c>
      <c r="IK846">
        <v>0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1.215</v>
      </c>
      <c r="IY846">
        <v>0.1329</v>
      </c>
      <c r="IZ846">
        <v>-0.1194416370607354</v>
      </c>
      <c r="JA846">
        <v>0.002211305909277446</v>
      </c>
      <c r="JB846">
        <v>-1.416678044876584E-06</v>
      </c>
      <c r="JC846">
        <v>5.589822708492042E-10</v>
      </c>
      <c r="JD846">
        <v>-0.0366444106193515</v>
      </c>
      <c r="JE846">
        <v>-0.003883289402147765</v>
      </c>
      <c r="JF846">
        <v>0.001294046794190009</v>
      </c>
      <c r="JG846">
        <v>-2.515066912705432E-05</v>
      </c>
      <c r="JH846">
        <v>14</v>
      </c>
      <c r="JI846">
        <v>2052</v>
      </c>
      <c r="JJ846">
        <v>1</v>
      </c>
      <c r="JK846">
        <v>21</v>
      </c>
      <c r="JL846">
        <v>29355686.9</v>
      </c>
      <c r="JM846">
        <v>29355686.9</v>
      </c>
      <c r="JN846">
        <v>2.26562</v>
      </c>
      <c r="JO846">
        <v>2.54639</v>
      </c>
      <c r="JP846">
        <v>1.39893</v>
      </c>
      <c r="JQ846">
        <v>2.32544</v>
      </c>
      <c r="JR846">
        <v>1.44897</v>
      </c>
      <c r="JS846">
        <v>2.45972</v>
      </c>
      <c r="JT846">
        <v>38.379</v>
      </c>
      <c r="JU846">
        <v>23.8511</v>
      </c>
      <c r="JV846">
        <v>18</v>
      </c>
      <c r="JW846">
        <v>480.467</v>
      </c>
      <c r="JX846">
        <v>440.663</v>
      </c>
      <c r="JY846">
        <v>19.9617</v>
      </c>
      <c r="JZ846">
        <v>28.7699</v>
      </c>
      <c r="KA846">
        <v>30.0001</v>
      </c>
      <c r="KB846">
        <v>28.4664</v>
      </c>
      <c r="KC846">
        <v>28.5422</v>
      </c>
      <c r="KD846">
        <v>45.3659</v>
      </c>
      <c r="KE846">
        <v>23.1498</v>
      </c>
      <c r="KF846">
        <v>19.1009</v>
      </c>
      <c r="KG846">
        <v>19.9552</v>
      </c>
      <c r="KH846">
        <v>1042.34</v>
      </c>
      <c r="KI846">
        <v>14.1224</v>
      </c>
      <c r="KJ846">
        <v>101.095</v>
      </c>
      <c r="KK846">
        <v>100.553</v>
      </c>
    </row>
    <row r="847" spans="1:297">
      <c r="A847">
        <v>831</v>
      </c>
      <c r="B847">
        <v>1761341221</v>
      </c>
      <c r="C847">
        <v>13180.40000009537</v>
      </c>
      <c r="D847" t="s">
        <v>2113</v>
      </c>
      <c r="E847" t="s">
        <v>2114</v>
      </c>
      <c r="F847">
        <v>5</v>
      </c>
      <c r="G847" t="s">
        <v>1990</v>
      </c>
      <c r="H847" t="s">
        <v>436</v>
      </c>
      <c r="I847">
        <v>1761341213.5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1039.376633780896</v>
      </c>
      <c r="AK847">
        <v>1015.040909090909</v>
      </c>
      <c r="AL847">
        <v>3.381789374404443</v>
      </c>
      <c r="AM847">
        <v>65.4807170905038</v>
      </c>
      <c r="AN847">
        <f>(AP847 - AO847 + DY847*1E3/(8.314*(EA847+273.15)) * AR847/DX847 * AQ847) * DX847/(100*DL847) * 1000/(1000 - AP847)</f>
        <v>0</v>
      </c>
      <c r="AO847">
        <v>14.14870181459405</v>
      </c>
      <c r="AP847">
        <v>16.31037454545454</v>
      </c>
      <c r="AQ847">
        <v>-7.12340315026242E-06</v>
      </c>
      <c r="AR847">
        <v>115.9446669307989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1761341213.5</v>
      </c>
      <c r="DR847">
        <v>975.1574814814815</v>
      </c>
      <c r="DS847">
        <v>1009.574555555556</v>
      </c>
      <c r="DT847">
        <v>16.32756666666667</v>
      </c>
      <c r="DU847">
        <v>14.14742962962963</v>
      </c>
      <c r="DV847">
        <v>973.9505925925927</v>
      </c>
      <c r="DW847">
        <v>16.19452962962963</v>
      </c>
      <c r="DX847">
        <v>500.0311481481481</v>
      </c>
      <c r="DY847">
        <v>89.95798888888891</v>
      </c>
      <c r="DZ847">
        <v>0.04791138148148148</v>
      </c>
      <c r="EA847">
        <v>23.78146296296297</v>
      </c>
      <c r="EB847">
        <v>24.00135185185185</v>
      </c>
      <c r="EC847">
        <v>999.9000000000001</v>
      </c>
      <c r="ED847">
        <v>0</v>
      </c>
      <c r="EE847">
        <v>0</v>
      </c>
      <c r="EF847">
        <v>10003.91592592592</v>
      </c>
      <c r="EG847">
        <v>0</v>
      </c>
      <c r="EH847">
        <v>1131.387777777778</v>
      </c>
      <c r="EI847">
        <v>-34.41678518518518</v>
      </c>
      <c r="EJ847">
        <v>991.3432962962963</v>
      </c>
      <c r="EK847">
        <v>1024.062962962963</v>
      </c>
      <c r="EL847">
        <v>2.180140740740741</v>
      </c>
      <c r="EM847">
        <v>1009.574555555556</v>
      </c>
      <c r="EN847">
        <v>14.14742962962963</v>
      </c>
      <c r="EO847">
        <v>1.468794444444445</v>
      </c>
      <c r="EP847">
        <v>1.272674444444445</v>
      </c>
      <c r="EQ847">
        <v>12.64713703703704</v>
      </c>
      <c r="ER847">
        <v>10.47995925925926</v>
      </c>
      <c r="ES847">
        <v>1199.985185185185</v>
      </c>
      <c r="ET847">
        <v>0.9670033333333333</v>
      </c>
      <c r="EU847">
        <v>0.03299669259259259</v>
      </c>
      <c r="EV847">
        <v>0</v>
      </c>
      <c r="EW847">
        <v>1831.995925925926</v>
      </c>
      <c r="EX847">
        <v>5.000560000000001</v>
      </c>
      <c r="EY847">
        <v>21817.57037037037</v>
      </c>
      <c r="EZ847">
        <v>10316.7</v>
      </c>
      <c r="FA847">
        <v>37.604</v>
      </c>
      <c r="FB847">
        <v>39.694</v>
      </c>
      <c r="FC847">
        <v>38.25</v>
      </c>
      <c r="FD847">
        <v>38.87266666666666</v>
      </c>
      <c r="FE847">
        <v>38.562</v>
      </c>
      <c r="FF847">
        <v>1155.552962962963</v>
      </c>
      <c r="FG847">
        <v>39.43222222222224</v>
      </c>
      <c r="FH847">
        <v>0</v>
      </c>
      <c r="FI847">
        <v>1761341257.4</v>
      </c>
      <c r="FJ847">
        <v>0</v>
      </c>
      <c r="FK847">
        <v>1831.982692307692</v>
      </c>
      <c r="FL847">
        <v>-9.389059836586938</v>
      </c>
      <c r="FM847">
        <v>-105.3538461123875</v>
      </c>
      <c r="FN847">
        <v>21817.33076923077</v>
      </c>
      <c r="FO847">
        <v>15</v>
      </c>
      <c r="FP847">
        <v>0</v>
      </c>
      <c r="FQ847" t="s">
        <v>439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-34.2914075</v>
      </c>
      <c r="GD847">
        <v>-2.32966716697929</v>
      </c>
      <c r="GE847">
        <v>0.2401105416131293</v>
      </c>
      <c r="GF847">
        <v>0</v>
      </c>
      <c r="GG847">
        <v>1832.469117647059</v>
      </c>
      <c r="GH847">
        <v>-9.593430103615432</v>
      </c>
      <c r="GI847">
        <v>0.976814654124374</v>
      </c>
      <c r="GJ847">
        <v>0</v>
      </c>
      <c r="GK847">
        <v>2.186401</v>
      </c>
      <c r="GL847">
        <v>-0.1442769230769277</v>
      </c>
      <c r="GM847">
        <v>0.01394954888159466</v>
      </c>
      <c r="GN847">
        <v>0</v>
      </c>
      <c r="GO847">
        <v>0</v>
      </c>
      <c r="GP847">
        <v>3</v>
      </c>
      <c r="GQ847" t="s">
        <v>497</v>
      </c>
      <c r="GR847">
        <v>3.12954</v>
      </c>
      <c r="GS847">
        <v>2.72559</v>
      </c>
      <c r="GT847">
        <v>0.155364</v>
      </c>
      <c r="GU847">
        <v>0.159845</v>
      </c>
      <c r="GV847">
        <v>0.0810374</v>
      </c>
      <c r="GW847">
        <v>0.0736226</v>
      </c>
      <c r="GX847">
        <v>25377.9</v>
      </c>
      <c r="GY847">
        <v>24504.3</v>
      </c>
      <c r="GZ847">
        <v>30587.5</v>
      </c>
      <c r="HA847">
        <v>29420.6</v>
      </c>
      <c r="HB847">
        <v>38787.5</v>
      </c>
      <c r="HC847">
        <v>35868.4</v>
      </c>
      <c r="HD847">
        <v>46770.2</v>
      </c>
      <c r="HE847">
        <v>43713.2</v>
      </c>
      <c r="HF847">
        <v>1.83125</v>
      </c>
      <c r="HG847">
        <v>1.81595</v>
      </c>
      <c r="HH847">
        <v>0.0340194</v>
      </c>
      <c r="HI847">
        <v>0</v>
      </c>
      <c r="HJ847">
        <v>23.4356</v>
      </c>
      <c r="HK847">
        <v>999.9</v>
      </c>
      <c r="HL847">
        <v>32.1</v>
      </c>
      <c r="HM847">
        <v>32.9</v>
      </c>
      <c r="HN847">
        <v>17.9263</v>
      </c>
      <c r="HO847">
        <v>63.0212</v>
      </c>
      <c r="HP847">
        <v>19.1146</v>
      </c>
      <c r="HQ847">
        <v>1</v>
      </c>
      <c r="HR847">
        <v>0.126679</v>
      </c>
      <c r="HS847">
        <v>2.90206</v>
      </c>
      <c r="HT847">
        <v>20.183</v>
      </c>
      <c r="HU847">
        <v>5.22852</v>
      </c>
      <c r="HV847">
        <v>11.974</v>
      </c>
      <c r="HW847">
        <v>4.96965</v>
      </c>
      <c r="HX847">
        <v>3.28953</v>
      </c>
      <c r="HY847">
        <v>9999</v>
      </c>
      <c r="HZ847">
        <v>9999</v>
      </c>
      <c r="IA847">
        <v>9999</v>
      </c>
      <c r="IB847">
        <v>999.9</v>
      </c>
      <c r="IC847">
        <v>4.97299</v>
      </c>
      <c r="ID847">
        <v>1.87744</v>
      </c>
      <c r="IE847">
        <v>1.87549</v>
      </c>
      <c r="IF847">
        <v>1.87836</v>
      </c>
      <c r="IG847">
        <v>1.87503</v>
      </c>
      <c r="IH847">
        <v>1.87863</v>
      </c>
      <c r="II847">
        <v>1.87575</v>
      </c>
      <c r="IJ847">
        <v>1.87687</v>
      </c>
      <c r="IK847">
        <v>0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1.237</v>
      </c>
      <c r="IY847">
        <v>0.1327</v>
      </c>
      <c r="IZ847">
        <v>-0.1194416370607354</v>
      </c>
      <c r="JA847">
        <v>0.002211305909277446</v>
      </c>
      <c r="JB847">
        <v>-1.416678044876584E-06</v>
      </c>
      <c r="JC847">
        <v>5.589822708492042E-10</v>
      </c>
      <c r="JD847">
        <v>-0.0366444106193515</v>
      </c>
      <c r="JE847">
        <v>-0.003883289402147765</v>
      </c>
      <c r="JF847">
        <v>0.001294046794190009</v>
      </c>
      <c r="JG847">
        <v>-2.515066912705432E-05</v>
      </c>
      <c r="JH847">
        <v>14</v>
      </c>
      <c r="JI847">
        <v>2052</v>
      </c>
      <c r="JJ847">
        <v>1</v>
      </c>
      <c r="JK847">
        <v>21</v>
      </c>
      <c r="JL847">
        <v>29355687</v>
      </c>
      <c r="JM847">
        <v>29355687</v>
      </c>
      <c r="JN847">
        <v>2.29492</v>
      </c>
      <c r="JO847">
        <v>2.53052</v>
      </c>
      <c r="JP847">
        <v>1.39893</v>
      </c>
      <c r="JQ847">
        <v>2.32544</v>
      </c>
      <c r="JR847">
        <v>1.44897</v>
      </c>
      <c r="JS847">
        <v>2.62207</v>
      </c>
      <c r="JT847">
        <v>38.379</v>
      </c>
      <c r="JU847">
        <v>23.8774</v>
      </c>
      <c r="JV847">
        <v>18</v>
      </c>
      <c r="JW847">
        <v>480.357</v>
      </c>
      <c r="JX847">
        <v>440.729</v>
      </c>
      <c r="JY847">
        <v>19.9559</v>
      </c>
      <c r="JZ847">
        <v>28.7718</v>
      </c>
      <c r="KA847">
        <v>30.0004</v>
      </c>
      <c r="KB847">
        <v>28.4686</v>
      </c>
      <c r="KC847">
        <v>28.5428</v>
      </c>
      <c r="KD847">
        <v>45.9903</v>
      </c>
      <c r="KE847">
        <v>23.1498</v>
      </c>
      <c r="KF847">
        <v>19.1009</v>
      </c>
      <c r="KG847">
        <v>19.9517</v>
      </c>
      <c r="KH847">
        <v>1055.72</v>
      </c>
      <c r="KI847">
        <v>14.139</v>
      </c>
      <c r="KJ847">
        <v>101.092</v>
      </c>
      <c r="KK847">
        <v>100.552</v>
      </c>
    </row>
    <row r="848" spans="1:297">
      <c r="A848">
        <v>832</v>
      </c>
      <c r="B848">
        <v>1761341226</v>
      </c>
      <c r="C848">
        <v>13185.40000009537</v>
      </c>
      <c r="D848" t="s">
        <v>2115</v>
      </c>
      <c r="E848" t="s">
        <v>2116</v>
      </c>
      <c r="F848">
        <v>5</v>
      </c>
      <c r="G848" t="s">
        <v>1990</v>
      </c>
      <c r="H848" t="s">
        <v>436</v>
      </c>
      <c r="I848">
        <v>1761341218.214286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1056.220678764109</v>
      </c>
      <c r="AK848">
        <v>1031.947515151515</v>
      </c>
      <c r="AL848">
        <v>3.375954871036713</v>
      </c>
      <c r="AM848">
        <v>65.4807170905038</v>
      </c>
      <c r="AN848">
        <f>(AP848 - AO848 + DY848*1E3/(8.314*(EA848+273.15)) * AR848/DX848 * AQ848) * DX848/(100*DL848) * 1000/(1000 - AP848)</f>
        <v>0</v>
      </c>
      <c r="AO848">
        <v>14.15133539175595</v>
      </c>
      <c r="AP848">
        <v>16.29574787878787</v>
      </c>
      <c r="AQ848">
        <v>-6.665057987928221E-06</v>
      </c>
      <c r="AR848">
        <v>115.9446669307989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1761341218.214286</v>
      </c>
      <c r="DR848">
        <v>990.8586785714286</v>
      </c>
      <c r="DS848">
        <v>1025.341321428571</v>
      </c>
      <c r="DT848">
        <v>16.31605</v>
      </c>
      <c r="DU848">
        <v>14.14906785714286</v>
      </c>
      <c r="DV848">
        <v>989.6352500000002</v>
      </c>
      <c r="DW848">
        <v>16.18321785714286</v>
      </c>
      <c r="DX848">
        <v>500.0234642857143</v>
      </c>
      <c r="DY848">
        <v>89.95762142857144</v>
      </c>
      <c r="DZ848">
        <v>0.04792975357142857</v>
      </c>
      <c r="EA848">
        <v>23.78265</v>
      </c>
      <c r="EB848">
        <v>23.9987</v>
      </c>
      <c r="EC848">
        <v>999.9000000000002</v>
      </c>
      <c r="ED848">
        <v>0</v>
      </c>
      <c r="EE848">
        <v>0</v>
      </c>
      <c r="EF848">
        <v>10001.72214285714</v>
      </c>
      <c r="EG848">
        <v>0</v>
      </c>
      <c r="EH848">
        <v>1131.373571428571</v>
      </c>
      <c r="EI848">
        <v>-34.4827</v>
      </c>
      <c r="EJ848">
        <v>1007.293357142857</v>
      </c>
      <c r="EK848">
        <v>1040.057857142857</v>
      </c>
      <c r="EL848">
        <v>2.166982857142858</v>
      </c>
      <c r="EM848">
        <v>1025.341321428571</v>
      </c>
      <c r="EN848">
        <v>14.14906785714286</v>
      </c>
      <c r="EO848">
        <v>1.4677525</v>
      </c>
      <c r="EP848">
        <v>1.272816428571429</v>
      </c>
      <c r="EQ848">
        <v>12.63631071428572</v>
      </c>
      <c r="ER848">
        <v>10.48163571428571</v>
      </c>
      <c r="ES848">
        <v>1199.9775</v>
      </c>
      <c r="ET848">
        <v>0.9670035</v>
      </c>
      <c r="EU848">
        <v>0.03299650714285714</v>
      </c>
      <c r="EV848">
        <v>0</v>
      </c>
      <c r="EW848">
        <v>1831.268571428571</v>
      </c>
      <c r="EX848">
        <v>5.000560000000001</v>
      </c>
      <c r="EY848">
        <v>21808.92142857143</v>
      </c>
      <c r="EZ848">
        <v>10316.63214285714</v>
      </c>
      <c r="FA848">
        <v>37.6205</v>
      </c>
      <c r="FB848">
        <v>39.70274999999999</v>
      </c>
      <c r="FC848">
        <v>38.25</v>
      </c>
      <c r="FD848">
        <v>38.875</v>
      </c>
      <c r="FE848">
        <v>38.562</v>
      </c>
      <c r="FF848">
        <v>1155.545714285714</v>
      </c>
      <c r="FG848">
        <v>39.43178571428572</v>
      </c>
      <c r="FH848">
        <v>0</v>
      </c>
      <c r="FI848">
        <v>1761341262.2</v>
      </c>
      <c r="FJ848">
        <v>0</v>
      </c>
      <c r="FK848">
        <v>1831.222307692308</v>
      </c>
      <c r="FL848">
        <v>-9.628717952571828</v>
      </c>
      <c r="FM848">
        <v>-108.4478632960378</v>
      </c>
      <c r="FN848">
        <v>21808.46538461539</v>
      </c>
      <c r="FO848">
        <v>15</v>
      </c>
      <c r="FP848">
        <v>0</v>
      </c>
      <c r="FQ848" t="s">
        <v>439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-34.42140000000001</v>
      </c>
      <c r="GD848">
        <v>-1.082147038327493</v>
      </c>
      <c r="GE848">
        <v>0.1187900628183617</v>
      </c>
      <c r="GF848">
        <v>0</v>
      </c>
      <c r="GG848">
        <v>1831.793823529412</v>
      </c>
      <c r="GH848">
        <v>-9.548204738227364</v>
      </c>
      <c r="GI848">
        <v>0.9687044553419287</v>
      </c>
      <c r="GJ848">
        <v>0</v>
      </c>
      <c r="GK848">
        <v>2.17548</v>
      </c>
      <c r="GL848">
        <v>-0.1627135191637601</v>
      </c>
      <c r="GM848">
        <v>0.01610767988319584</v>
      </c>
      <c r="GN848">
        <v>0</v>
      </c>
      <c r="GO848">
        <v>0</v>
      </c>
      <c r="GP848">
        <v>3</v>
      </c>
      <c r="GQ848" t="s">
        <v>497</v>
      </c>
      <c r="GR848">
        <v>3.12954</v>
      </c>
      <c r="GS848">
        <v>2.72589</v>
      </c>
      <c r="GT848">
        <v>0.157</v>
      </c>
      <c r="GU848">
        <v>0.161467</v>
      </c>
      <c r="GV848">
        <v>0.08098229999999999</v>
      </c>
      <c r="GW848">
        <v>0.0736213</v>
      </c>
      <c r="GX848">
        <v>25328.7</v>
      </c>
      <c r="GY848">
        <v>24456.7</v>
      </c>
      <c r="GZ848">
        <v>30587.5</v>
      </c>
      <c r="HA848">
        <v>29420.3</v>
      </c>
      <c r="HB848">
        <v>38790</v>
      </c>
      <c r="HC848">
        <v>35868.3</v>
      </c>
      <c r="HD848">
        <v>46770.3</v>
      </c>
      <c r="HE848">
        <v>43712.9</v>
      </c>
      <c r="HF848">
        <v>1.83137</v>
      </c>
      <c r="HG848">
        <v>1.81605</v>
      </c>
      <c r="HH848">
        <v>0.033848</v>
      </c>
      <c r="HI848">
        <v>0</v>
      </c>
      <c r="HJ848">
        <v>23.4373</v>
      </c>
      <c r="HK848">
        <v>999.9</v>
      </c>
      <c r="HL848">
        <v>32.1</v>
      </c>
      <c r="HM848">
        <v>32.9</v>
      </c>
      <c r="HN848">
        <v>17.9273</v>
      </c>
      <c r="HO848">
        <v>63.5112</v>
      </c>
      <c r="HP848">
        <v>19.1266</v>
      </c>
      <c r="HQ848">
        <v>1</v>
      </c>
      <c r="HR848">
        <v>0.126773</v>
      </c>
      <c r="HS848">
        <v>2.88592</v>
      </c>
      <c r="HT848">
        <v>20.1831</v>
      </c>
      <c r="HU848">
        <v>5.22837</v>
      </c>
      <c r="HV848">
        <v>11.974</v>
      </c>
      <c r="HW848">
        <v>4.97015</v>
      </c>
      <c r="HX848">
        <v>3.28958</v>
      </c>
      <c r="HY848">
        <v>9999</v>
      </c>
      <c r="HZ848">
        <v>9999</v>
      </c>
      <c r="IA848">
        <v>9999</v>
      </c>
      <c r="IB848">
        <v>999.9</v>
      </c>
      <c r="IC848">
        <v>4.973</v>
      </c>
      <c r="ID848">
        <v>1.87744</v>
      </c>
      <c r="IE848">
        <v>1.87548</v>
      </c>
      <c r="IF848">
        <v>1.87836</v>
      </c>
      <c r="IG848">
        <v>1.875</v>
      </c>
      <c r="IH848">
        <v>1.8786</v>
      </c>
      <c r="II848">
        <v>1.87572</v>
      </c>
      <c r="IJ848">
        <v>1.87686</v>
      </c>
      <c r="IK848">
        <v>0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1.25</v>
      </c>
      <c r="IY848">
        <v>0.1325</v>
      </c>
      <c r="IZ848">
        <v>-0.1194416370607354</v>
      </c>
      <c r="JA848">
        <v>0.002211305909277446</v>
      </c>
      <c r="JB848">
        <v>-1.416678044876584E-06</v>
      </c>
      <c r="JC848">
        <v>5.589822708492042E-10</v>
      </c>
      <c r="JD848">
        <v>-0.0366444106193515</v>
      </c>
      <c r="JE848">
        <v>-0.003883289402147765</v>
      </c>
      <c r="JF848">
        <v>0.001294046794190009</v>
      </c>
      <c r="JG848">
        <v>-2.515066912705432E-05</v>
      </c>
      <c r="JH848">
        <v>14</v>
      </c>
      <c r="JI848">
        <v>2052</v>
      </c>
      <c r="JJ848">
        <v>1</v>
      </c>
      <c r="JK848">
        <v>21</v>
      </c>
      <c r="JL848">
        <v>29355687.1</v>
      </c>
      <c r="JM848">
        <v>29355687.1</v>
      </c>
      <c r="JN848">
        <v>2.323</v>
      </c>
      <c r="JO848">
        <v>2.54028</v>
      </c>
      <c r="JP848">
        <v>1.39893</v>
      </c>
      <c r="JQ848">
        <v>2.32544</v>
      </c>
      <c r="JR848">
        <v>1.44897</v>
      </c>
      <c r="JS848">
        <v>2.60864</v>
      </c>
      <c r="JT848">
        <v>38.4034</v>
      </c>
      <c r="JU848">
        <v>23.8861</v>
      </c>
      <c r="JV848">
        <v>18</v>
      </c>
      <c r="JW848">
        <v>480.434</v>
      </c>
      <c r="JX848">
        <v>440.808</v>
      </c>
      <c r="JY848">
        <v>19.9525</v>
      </c>
      <c r="JZ848">
        <v>28.7739</v>
      </c>
      <c r="KA848">
        <v>30.0003</v>
      </c>
      <c r="KB848">
        <v>28.4698</v>
      </c>
      <c r="KC848">
        <v>28.545</v>
      </c>
      <c r="KD848">
        <v>46.5404</v>
      </c>
      <c r="KE848">
        <v>23.1498</v>
      </c>
      <c r="KF848">
        <v>19.1009</v>
      </c>
      <c r="KG848">
        <v>19.9545</v>
      </c>
      <c r="KH848">
        <v>1069.08</v>
      </c>
      <c r="KI848">
        <v>14.1593</v>
      </c>
      <c r="KJ848">
        <v>101.092</v>
      </c>
      <c r="KK848">
        <v>100.551</v>
      </c>
    </row>
    <row r="849" spans="1:297">
      <c r="A849">
        <v>833</v>
      </c>
      <c r="B849">
        <v>1761341231</v>
      </c>
      <c r="C849">
        <v>13190.40000009537</v>
      </c>
      <c r="D849" t="s">
        <v>2117</v>
      </c>
      <c r="E849" t="s">
        <v>2118</v>
      </c>
      <c r="F849">
        <v>5</v>
      </c>
      <c r="G849" t="s">
        <v>1990</v>
      </c>
      <c r="H849" t="s">
        <v>436</v>
      </c>
      <c r="I849">
        <v>1761341223.5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1073.269900681484</v>
      </c>
      <c r="AK849">
        <v>1048.913636363636</v>
      </c>
      <c r="AL849">
        <v>3.397774331416542</v>
      </c>
      <c r="AM849">
        <v>65.4807170905038</v>
      </c>
      <c r="AN849">
        <f>(AP849 - AO849 + DY849*1E3/(8.314*(EA849+273.15)) * AR849/DX849 * AQ849) * DX849/(100*DL849) * 1000/(1000 - AP849)</f>
        <v>0</v>
      </c>
      <c r="AO849">
        <v>14.15037616852015</v>
      </c>
      <c r="AP849">
        <v>16.28087454545453</v>
      </c>
      <c r="AQ849">
        <v>-6.269793382369988E-06</v>
      </c>
      <c r="AR849">
        <v>115.9446669307989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1761341223.5</v>
      </c>
      <c r="DR849">
        <v>1008.490481481482</v>
      </c>
      <c r="DS849">
        <v>1043.072592592593</v>
      </c>
      <c r="DT849">
        <v>16.3014925925926</v>
      </c>
      <c r="DU849">
        <v>14.15036296296296</v>
      </c>
      <c r="DV849">
        <v>1007.247962962963</v>
      </c>
      <c r="DW849">
        <v>16.16891851851852</v>
      </c>
      <c r="DX849">
        <v>500.0104814814815</v>
      </c>
      <c r="DY849">
        <v>89.9565259259259</v>
      </c>
      <c r="DZ849">
        <v>0.04796825185185186</v>
      </c>
      <c r="EA849">
        <v>23.7837</v>
      </c>
      <c r="EB849">
        <v>23.99490740740741</v>
      </c>
      <c r="EC849">
        <v>999.9000000000001</v>
      </c>
      <c r="ED849">
        <v>0</v>
      </c>
      <c r="EE849">
        <v>0</v>
      </c>
      <c r="EF849">
        <v>9998.127037037037</v>
      </c>
      <c r="EG849">
        <v>0</v>
      </c>
      <c r="EH849">
        <v>1131.364074074074</v>
      </c>
      <c r="EI849">
        <v>-34.58282222222223</v>
      </c>
      <c r="EJ849">
        <v>1025.201481481482</v>
      </c>
      <c r="EK849">
        <v>1058.045185185185</v>
      </c>
      <c r="EL849">
        <v>2.151129259259259</v>
      </c>
      <c r="EM849">
        <v>1043.072592592593</v>
      </c>
      <c r="EN849">
        <v>14.15036296296296</v>
      </c>
      <c r="EO849">
        <v>1.466425185185185</v>
      </c>
      <c r="EP849">
        <v>1.272917407407408</v>
      </c>
      <c r="EQ849">
        <v>12.62250370370371</v>
      </c>
      <c r="ER849">
        <v>10.48282592592592</v>
      </c>
      <c r="ES849">
        <v>1199.983703703704</v>
      </c>
      <c r="ET849">
        <v>0.9670043333333332</v>
      </c>
      <c r="EU849">
        <v>0.03299574074074074</v>
      </c>
      <c r="EV849">
        <v>0</v>
      </c>
      <c r="EW849">
        <v>1830.474444444444</v>
      </c>
      <c r="EX849">
        <v>5.000560000000001</v>
      </c>
      <c r="EY849">
        <v>21799.91851851852</v>
      </c>
      <c r="EZ849">
        <v>10316.68148148148</v>
      </c>
      <c r="FA849">
        <v>37.61566666666667</v>
      </c>
      <c r="FB849">
        <v>39.71733333333333</v>
      </c>
      <c r="FC849">
        <v>38.25</v>
      </c>
      <c r="FD849">
        <v>38.875</v>
      </c>
      <c r="FE849">
        <v>38.562</v>
      </c>
      <c r="FF849">
        <v>1155.552592592592</v>
      </c>
      <c r="FG849">
        <v>39.43111111111111</v>
      </c>
      <c r="FH849">
        <v>0</v>
      </c>
      <c r="FI849">
        <v>1761341267</v>
      </c>
      <c r="FJ849">
        <v>0</v>
      </c>
      <c r="FK849">
        <v>1830.504230769231</v>
      </c>
      <c r="FL849">
        <v>-9.209914512007655</v>
      </c>
      <c r="FM849">
        <v>-101.4632477542538</v>
      </c>
      <c r="FN849">
        <v>21800.40769230769</v>
      </c>
      <c r="FO849">
        <v>15</v>
      </c>
      <c r="FP849">
        <v>0</v>
      </c>
      <c r="FQ849" t="s">
        <v>439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-34.5311</v>
      </c>
      <c r="GD849">
        <v>-1.006180863039353</v>
      </c>
      <c r="GE849">
        <v>0.1082465426699623</v>
      </c>
      <c r="GF849">
        <v>0</v>
      </c>
      <c r="GG849">
        <v>1830.972352941177</v>
      </c>
      <c r="GH849">
        <v>-9.210084024392689</v>
      </c>
      <c r="GI849">
        <v>0.933264538575165</v>
      </c>
      <c r="GJ849">
        <v>0</v>
      </c>
      <c r="GK849">
        <v>2.1593235</v>
      </c>
      <c r="GL849">
        <v>-0.180197898686682</v>
      </c>
      <c r="GM849">
        <v>0.01735070899848189</v>
      </c>
      <c r="GN849">
        <v>0</v>
      </c>
      <c r="GO849">
        <v>0</v>
      </c>
      <c r="GP849">
        <v>3</v>
      </c>
      <c r="GQ849" t="s">
        <v>497</v>
      </c>
      <c r="GR849">
        <v>3.12971</v>
      </c>
      <c r="GS849">
        <v>2.7256</v>
      </c>
      <c r="GT849">
        <v>0.158631</v>
      </c>
      <c r="GU849">
        <v>0.163099</v>
      </c>
      <c r="GV849">
        <v>0.0809286</v>
      </c>
      <c r="GW849">
        <v>0.07362489999999999</v>
      </c>
      <c r="GX849">
        <v>25279.3</v>
      </c>
      <c r="GY849">
        <v>24409.2</v>
      </c>
      <c r="GZ849">
        <v>30587.1</v>
      </c>
      <c r="HA849">
        <v>29420.5</v>
      </c>
      <c r="HB849">
        <v>38791.9</v>
      </c>
      <c r="HC849">
        <v>35868.4</v>
      </c>
      <c r="HD849">
        <v>46769.7</v>
      </c>
      <c r="HE849">
        <v>43713</v>
      </c>
      <c r="HF849">
        <v>1.8314</v>
      </c>
      <c r="HG849">
        <v>1.81577</v>
      </c>
      <c r="HH849">
        <v>0.0337213</v>
      </c>
      <c r="HI849">
        <v>0</v>
      </c>
      <c r="HJ849">
        <v>23.4378</v>
      </c>
      <c r="HK849">
        <v>999.9</v>
      </c>
      <c r="HL849">
        <v>32.1</v>
      </c>
      <c r="HM849">
        <v>32.9</v>
      </c>
      <c r="HN849">
        <v>17.9273</v>
      </c>
      <c r="HO849">
        <v>62.8912</v>
      </c>
      <c r="HP849">
        <v>19.2788</v>
      </c>
      <c r="HQ849">
        <v>1</v>
      </c>
      <c r="HR849">
        <v>0.126977</v>
      </c>
      <c r="HS849">
        <v>2.86471</v>
      </c>
      <c r="HT849">
        <v>20.1835</v>
      </c>
      <c r="HU849">
        <v>5.22867</v>
      </c>
      <c r="HV849">
        <v>11.974</v>
      </c>
      <c r="HW849">
        <v>4.96995</v>
      </c>
      <c r="HX849">
        <v>3.2895</v>
      </c>
      <c r="HY849">
        <v>9999</v>
      </c>
      <c r="HZ849">
        <v>9999</v>
      </c>
      <c r="IA849">
        <v>9999</v>
      </c>
      <c r="IB849">
        <v>999.9</v>
      </c>
      <c r="IC849">
        <v>4.973</v>
      </c>
      <c r="ID849">
        <v>1.87744</v>
      </c>
      <c r="IE849">
        <v>1.87551</v>
      </c>
      <c r="IF849">
        <v>1.87836</v>
      </c>
      <c r="IG849">
        <v>1.87501</v>
      </c>
      <c r="IH849">
        <v>1.87864</v>
      </c>
      <c r="II849">
        <v>1.87576</v>
      </c>
      <c r="IJ849">
        <v>1.87689</v>
      </c>
      <c r="IK849">
        <v>0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1.27</v>
      </c>
      <c r="IY849">
        <v>0.1321</v>
      </c>
      <c r="IZ849">
        <v>-0.1194416370607354</v>
      </c>
      <c r="JA849">
        <v>0.002211305909277446</v>
      </c>
      <c r="JB849">
        <v>-1.416678044876584E-06</v>
      </c>
      <c r="JC849">
        <v>5.589822708492042E-10</v>
      </c>
      <c r="JD849">
        <v>-0.0366444106193515</v>
      </c>
      <c r="JE849">
        <v>-0.003883289402147765</v>
      </c>
      <c r="JF849">
        <v>0.001294046794190009</v>
      </c>
      <c r="JG849">
        <v>-2.515066912705432E-05</v>
      </c>
      <c r="JH849">
        <v>14</v>
      </c>
      <c r="JI849">
        <v>2052</v>
      </c>
      <c r="JJ849">
        <v>1</v>
      </c>
      <c r="JK849">
        <v>21</v>
      </c>
      <c r="JL849">
        <v>29355687.2</v>
      </c>
      <c r="JM849">
        <v>29355687.2</v>
      </c>
      <c r="JN849">
        <v>2.35352</v>
      </c>
      <c r="JO849">
        <v>2.5415</v>
      </c>
      <c r="JP849">
        <v>1.39893</v>
      </c>
      <c r="JQ849">
        <v>2.32544</v>
      </c>
      <c r="JR849">
        <v>1.44897</v>
      </c>
      <c r="JS849">
        <v>2.56104</v>
      </c>
      <c r="JT849">
        <v>38.379</v>
      </c>
      <c r="JU849">
        <v>23.8686</v>
      </c>
      <c r="JV849">
        <v>18</v>
      </c>
      <c r="JW849">
        <v>480.458</v>
      </c>
      <c r="JX849">
        <v>440.648</v>
      </c>
      <c r="JY849">
        <v>19.9551</v>
      </c>
      <c r="JZ849">
        <v>28.7763</v>
      </c>
      <c r="KA849">
        <v>30.0001</v>
      </c>
      <c r="KB849">
        <v>28.4713</v>
      </c>
      <c r="KC849">
        <v>28.5464</v>
      </c>
      <c r="KD849">
        <v>47.1548</v>
      </c>
      <c r="KE849">
        <v>23.1498</v>
      </c>
      <c r="KF849">
        <v>19.1009</v>
      </c>
      <c r="KG849">
        <v>19.9602</v>
      </c>
      <c r="KH849">
        <v>1089.12</v>
      </c>
      <c r="KI849">
        <v>14.1857</v>
      </c>
      <c r="KJ849">
        <v>101.091</v>
      </c>
      <c r="KK849">
        <v>100.551</v>
      </c>
    </row>
    <row r="850" spans="1:297">
      <c r="A850">
        <v>834</v>
      </c>
      <c r="B850">
        <v>1761341236</v>
      </c>
      <c r="C850">
        <v>13195.40000009537</v>
      </c>
      <c r="D850" t="s">
        <v>2119</v>
      </c>
      <c r="E850" t="s">
        <v>2120</v>
      </c>
      <c r="F850">
        <v>5</v>
      </c>
      <c r="G850" t="s">
        <v>1990</v>
      </c>
      <c r="H850" t="s">
        <v>436</v>
      </c>
      <c r="I850">
        <v>1761341228.214286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1090.415677913526</v>
      </c>
      <c r="AK850">
        <v>1065.972545454545</v>
      </c>
      <c r="AL850">
        <v>3.411147158534615</v>
      </c>
      <c r="AM850">
        <v>65.4807170905038</v>
      </c>
      <c r="AN850">
        <f>(AP850 - AO850 + DY850*1E3/(8.314*(EA850+273.15)) * AR850/DX850 * AQ850) * DX850/(100*DL850) * 1000/(1000 - AP850)</f>
        <v>0</v>
      </c>
      <c r="AO850">
        <v>14.15316195087543</v>
      </c>
      <c r="AP850">
        <v>16.26713878787879</v>
      </c>
      <c r="AQ850">
        <v>-7.031101676636855E-06</v>
      </c>
      <c r="AR850">
        <v>115.9446669307989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1761341228.214286</v>
      </c>
      <c r="DR850">
        <v>1024.235428571429</v>
      </c>
      <c r="DS850">
        <v>1058.8825</v>
      </c>
      <c r="DT850">
        <v>16.28794642857143</v>
      </c>
      <c r="DU850">
        <v>14.15170714285714</v>
      </c>
      <c r="DV850">
        <v>1022.976107142857</v>
      </c>
      <c r="DW850">
        <v>16.15562142857143</v>
      </c>
      <c r="DX850">
        <v>500.0065357142857</v>
      </c>
      <c r="DY850">
        <v>89.95527857142856</v>
      </c>
      <c r="DZ850">
        <v>0.04796114642857143</v>
      </c>
      <c r="EA850">
        <v>23.78450714285714</v>
      </c>
      <c r="EB850">
        <v>23.99318928571429</v>
      </c>
      <c r="EC850">
        <v>999.9000000000002</v>
      </c>
      <c r="ED850">
        <v>0</v>
      </c>
      <c r="EE850">
        <v>0</v>
      </c>
      <c r="EF850">
        <v>9991.010714285714</v>
      </c>
      <c r="EG850">
        <v>0</v>
      </c>
      <c r="EH850">
        <v>1131.361428571429</v>
      </c>
      <c r="EI850">
        <v>-34.64801785714285</v>
      </c>
      <c r="EJ850">
        <v>1041.192857142857</v>
      </c>
      <c r="EK850">
        <v>1074.083928571428</v>
      </c>
      <c r="EL850">
        <v>2.136233571428572</v>
      </c>
      <c r="EM850">
        <v>1058.8825</v>
      </c>
      <c r="EN850">
        <v>14.15170714285714</v>
      </c>
      <c r="EO850">
        <v>1.465186428571428</v>
      </c>
      <c r="EP850">
        <v>1.273021428571429</v>
      </c>
      <c r="EQ850">
        <v>12.60961428571429</v>
      </c>
      <c r="ER850">
        <v>10.48405</v>
      </c>
      <c r="ES850">
        <v>1199.994642857143</v>
      </c>
      <c r="ET850">
        <v>0.9670041071428571</v>
      </c>
      <c r="EU850">
        <v>0.03299594642857143</v>
      </c>
      <c r="EV850">
        <v>0</v>
      </c>
      <c r="EW850">
        <v>1829.830714285714</v>
      </c>
      <c r="EX850">
        <v>5.000560000000001</v>
      </c>
      <c r="EY850">
        <v>21791.97857142857</v>
      </c>
      <c r="EZ850">
        <v>10316.78571428571</v>
      </c>
      <c r="FA850">
        <v>37.6205</v>
      </c>
      <c r="FB850">
        <v>39.71849999999999</v>
      </c>
      <c r="FC850">
        <v>38.25</v>
      </c>
      <c r="FD850">
        <v>38.875</v>
      </c>
      <c r="FE850">
        <v>38.562</v>
      </c>
      <c r="FF850">
        <v>1155.562857142857</v>
      </c>
      <c r="FG850">
        <v>39.43178571428572</v>
      </c>
      <c r="FH850">
        <v>0</v>
      </c>
      <c r="FI850">
        <v>1761341272.4</v>
      </c>
      <c r="FJ850">
        <v>0</v>
      </c>
      <c r="FK850">
        <v>1829.6552</v>
      </c>
      <c r="FL850">
        <v>-8.473846134054726</v>
      </c>
      <c r="FM850">
        <v>-93.72307683524046</v>
      </c>
      <c r="FN850">
        <v>21790.708</v>
      </c>
      <c r="FO850">
        <v>15</v>
      </c>
      <c r="FP850">
        <v>0</v>
      </c>
      <c r="FQ850" t="s">
        <v>439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-34.61038499999999</v>
      </c>
      <c r="GD850">
        <v>-1.040427016885527</v>
      </c>
      <c r="GE850">
        <v>0.1137833721375843</v>
      </c>
      <c r="GF850">
        <v>0</v>
      </c>
      <c r="GG850">
        <v>1830.343235294118</v>
      </c>
      <c r="GH850">
        <v>-8.871657754600646</v>
      </c>
      <c r="GI850">
        <v>0.9073190002232377</v>
      </c>
      <c r="GJ850">
        <v>0</v>
      </c>
      <c r="GK850">
        <v>2.1470425</v>
      </c>
      <c r="GL850">
        <v>-0.1887899437148222</v>
      </c>
      <c r="GM850">
        <v>0.01816920812115927</v>
      </c>
      <c r="GN850">
        <v>0</v>
      </c>
      <c r="GO850">
        <v>0</v>
      </c>
      <c r="GP850">
        <v>3</v>
      </c>
      <c r="GQ850" t="s">
        <v>497</v>
      </c>
      <c r="GR850">
        <v>3.12929</v>
      </c>
      <c r="GS850">
        <v>2.72586</v>
      </c>
      <c r="GT850">
        <v>0.160255</v>
      </c>
      <c r="GU850">
        <v>0.164697</v>
      </c>
      <c r="GV850">
        <v>0.0808788</v>
      </c>
      <c r="GW850">
        <v>0.0736333</v>
      </c>
      <c r="GX850">
        <v>25231</v>
      </c>
      <c r="GY850">
        <v>24362.7</v>
      </c>
      <c r="GZ850">
        <v>30587.7</v>
      </c>
      <c r="HA850">
        <v>29420.6</v>
      </c>
      <c r="HB850">
        <v>38794.8</v>
      </c>
      <c r="HC850">
        <v>35868.5</v>
      </c>
      <c r="HD850">
        <v>46770.4</v>
      </c>
      <c r="HE850">
        <v>43713.4</v>
      </c>
      <c r="HF850">
        <v>1.8311</v>
      </c>
      <c r="HG850">
        <v>1.81623</v>
      </c>
      <c r="HH850">
        <v>0.0342056</v>
      </c>
      <c r="HI850">
        <v>0</v>
      </c>
      <c r="HJ850">
        <v>23.4395</v>
      </c>
      <c r="HK850">
        <v>999.9</v>
      </c>
      <c r="HL850">
        <v>32.1</v>
      </c>
      <c r="HM850">
        <v>32.9</v>
      </c>
      <c r="HN850">
        <v>17.9296</v>
      </c>
      <c r="HO850">
        <v>62.7812</v>
      </c>
      <c r="HP850">
        <v>19.4792</v>
      </c>
      <c r="HQ850">
        <v>1</v>
      </c>
      <c r="HR850">
        <v>0.126992</v>
      </c>
      <c r="HS850">
        <v>2.85429</v>
      </c>
      <c r="HT850">
        <v>20.1838</v>
      </c>
      <c r="HU850">
        <v>5.22777</v>
      </c>
      <c r="HV850">
        <v>11.974</v>
      </c>
      <c r="HW850">
        <v>4.97005</v>
      </c>
      <c r="HX850">
        <v>3.28958</v>
      </c>
      <c r="HY850">
        <v>9999</v>
      </c>
      <c r="HZ850">
        <v>9999</v>
      </c>
      <c r="IA850">
        <v>9999</v>
      </c>
      <c r="IB850">
        <v>999.9</v>
      </c>
      <c r="IC850">
        <v>4.973</v>
      </c>
      <c r="ID850">
        <v>1.87749</v>
      </c>
      <c r="IE850">
        <v>1.87554</v>
      </c>
      <c r="IF850">
        <v>1.87838</v>
      </c>
      <c r="IG850">
        <v>1.87505</v>
      </c>
      <c r="IH850">
        <v>1.87865</v>
      </c>
      <c r="II850">
        <v>1.87576</v>
      </c>
      <c r="IJ850">
        <v>1.87695</v>
      </c>
      <c r="IK850">
        <v>0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1.29</v>
      </c>
      <c r="IY850">
        <v>0.1319</v>
      </c>
      <c r="IZ850">
        <v>-0.1194416370607354</v>
      </c>
      <c r="JA850">
        <v>0.002211305909277446</v>
      </c>
      <c r="JB850">
        <v>-1.416678044876584E-06</v>
      </c>
      <c r="JC850">
        <v>5.589822708492042E-10</v>
      </c>
      <c r="JD850">
        <v>-0.0366444106193515</v>
      </c>
      <c r="JE850">
        <v>-0.003883289402147765</v>
      </c>
      <c r="JF850">
        <v>0.001294046794190009</v>
      </c>
      <c r="JG850">
        <v>-2.515066912705432E-05</v>
      </c>
      <c r="JH850">
        <v>14</v>
      </c>
      <c r="JI850">
        <v>2052</v>
      </c>
      <c r="JJ850">
        <v>1</v>
      </c>
      <c r="JK850">
        <v>21</v>
      </c>
      <c r="JL850">
        <v>29355687.3</v>
      </c>
      <c r="JM850">
        <v>29355687.3</v>
      </c>
      <c r="JN850">
        <v>2.38159</v>
      </c>
      <c r="JO850">
        <v>2.54761</v>
      </c>
      <c r="JP850">
        <v>1.39893</v>
      </c>
      <c r="JQ850">
        <v>2.32544</v>
      </c>
      <c r="JR850">
        <v>1.44897</v>
      </c>
      <c r="JS850">
        <v>2.46948</v>
      </c>
      <c r="JT850">
        <v>38.4034</v>
      </c>
      <c r="JU850">
        <v>23.8686</v>
      </c>
      <c r="JV850">
        <v>18</v>
      </c>
      <c r="JW850">
        <v>480.309</v>
      </c>
      <c r="JX850">
        <v>440.936</v>
      </c>
      <c r="JY850">
        <v>19.9612</v>
      </c>
      <c r="JZ850">
        <v>28.7786</v>
      </c>
      <c r="KA850">
        <v>30.0001</v>
      </c>
      <c r="KB850">
        <v>28.4737</v>
      </c>
      <c r="KC850">
        <v>28.5476</v>
      </c>
      <c r="KD850">
        <v>47.6999</v>
      </c>
      <c r="KE850">
        <v>23.1498</v>
      </c>
      <c r="KF850">
        <v>19.1009</v>
      </c>
      <c r="KG850">
        <v>19.9654</v>
      </c>
      <c r="KH850">
        <v>1102.48</v>
      </c>
      <c r="KI850">
        <v>14.2192</v>
      </c>
      <c r="KJ850">
        <v>101.093</v>
      </c>
      <c r="KK850">
        <v>100.552</v>
      </c>
    </row>
    <row r="851" spans="1:297">
      <c r="A851">
        <v>835</v>
      </c>
      <c r="B851">
        <v>1761341241</v>
      </c>
      <c r="C851">
        <v>13200.40000009537</v>
      </c>
      <c r="D851" t="s">
        <v>2121</v>
      </c>
      <c r="E851" t="s">
        <v>2122</v>
      </c>
      <c r="F851">
        <v>5</v>
      </c>
      <c r="G851" t="s">
        <v>1990</v>
      </c>
      <c r="H851" t="s">
        <v>436</v>
      </c>
      <c r="I851">
        <v>1761341233.5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1107.220777755552</v>
      </c>
      <c r="AK851">
        <v>1082.843454545454</v>
      </c>
      <c r="AL851">
        <v>3.37353643743505</v>
      </c>
      <c r="AM851">
        <v>65.4807170905038</v>
      </c>
      <c r="AN851">
        <f>(AP851 - AO851 + DY851*1E3/(8.314*(EA851+273.15)) * AR851/DX851 * AQ851) * DX851/(100*DL851) * 1000/(1000 - AP851)</f>
        <v>0</v>
      </c>
      <c r="AO851">
        <v>14.1547727959063</v>
      </c>
      <c r="AP851">
        <v>16.25088484848484</v>
      </c>
      <c r="AQ851">
        <v>-8.249234186705727E-06</v>
      </c>
      <c r="AR851">
        <v>115.9446669307989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1761341233.5</v>
      </c>
      <c r="DR851">
        <v>1041.891851851852</v>
      </c>
      <c r="DS851">
        <v>1076.584074074074</v>
      </c>
      <c r="DT851">
        <v>16.27224444444445</v>
      </c>
      <c r="DU851">
        <v>14.15244444444444</v>
      </c>
      <c r="DV851">
        <v>1040.614814814815</v>
      </c>
      <c r="DW851">
        <v>16.1401962962963</v>
      </c>
      <c r="DX851">
        <v>500.0149259259259</v>
      </c>
      <c r="DY851">
        <v>89.95471111111112</v>
      </c>
      <c r="DZ851">
        <v>0.04796466666666667</v>
      </c>
      <c r="EA851">
        <v>23.78565925925926</v>
      </c>
      <c r="EB851">
        <v>23.99550740740741</v>
      </c>
      <c r="EC851">
        <v>999.9000000000001</v>
      </c>
      <c r="ED851">
        <v>0</v>
      </c>
      <c r="EE851">
        <v>0</v>
      </c>
      <c r="EF851">
        <v>9996.001481481482</v>
      </c>
      <c r="EG851">
        <v>0</v>
      </c>
      <c r="EH851">
        <v>1131.367407407407</v>
      </c>
      <c r="EI851">
        <v>-34.69225925925926</v>
      </c>
      <c r="EJ851">
        <v>1059.125555555556</v>
      </c>
      <c r="EK851">
        <v>1092.04037037037</v>
      </c>
      <c r="EL851">
        <v>2.11979</v>
      </c>
      <c r="EM851">
        <v>1076.584074074074</v>
      </c>
      <c r="EN851">
        <v>14.15244444444444</v>
      </c>
      <c r="EO851">
        <v>1.463764444444444</v>
      </c>
      <c r="EP851">
        <v>1.273079629629629</v>
      </c>
      <c r="EQ851">
        <v>12.5948</v>
      </c>
      <c r="ER851">
        <v>10.48472962962963</v>
      </c>
      <c r="ES851">
        <v>1199.99037037037</v>
      </c>
      <c r="ET851">
        <v>0.9670046296296299</v>
      </c>
      <c r="EU851">
        <v>0.03299549259259259</v>
      </c>
      <c r="EV851">
        <v>0</v>
      </c>
      <c r="EW851">
        <v>1829.005925925926</v>
      </c>
      <c r="EX851">
        <v>5.000560000000001</v>
      </c>
      <c r="EY851">
        <v>21783.05185185185</v>
      </c>
      <c r="EZ851">
        <v>10316.74444444444</v>
      </c>
      <c r="FA851">
        <v>37.62033333333333</v>
      </c>
      <c r="FB851">
        <v>39.71033333333333</v>
      </c>
      <c r="FC851">
        <v>38.25459259259259</v>
      </c>
      <c r="FD851">
        <v>38.875</v>
      </c>
      <c r="FE851">
        <v>38.562</v>
      </c>
      <c r="FF851">
        <v>1155.559259259259</v>
      </c>
      <c r="FG851">
        <v>39.43111111111111</v>
      </c>
      <c r="FH851">
        <v>0</v>
      </c>
      <c r="FI851">
        <v>1761341277.2</v>
      </c>
      <c r="FJ851">
        <v>0</v>
      </c>
      <c r="FK851">
        <v>1828.9228</v>
      </c>
      <c r="FL851">
        <v>-10.07923076427966</v>
      </c>
      <c r="FM851">
        <v>-107.9615385288308</v>
      </c>
      <c r="FN851">
        <v>21782.628</v>
      </c>
      <c r="FO851">
        <v>15</v>
      </c>
      <c r="FP851">
        <v>0</v>
      </c>
      <c r="FQ851" t="s">
        <v>439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-34.6476275</v>
      </c>
      <c r="GD851">
        <v>-0.4905669793620576</v>
      </c>
      <c r="GE851">
        <v>0.09668884885936958</v>
      </c>
      <c r="GF851">
        <v>1</v>
      </c>
      <c r="GG851">
        <v>1829.414411764706</v>
      </c>
      <c r="GH851">
        <v>-9.379831933180482</v>
      </c>
      <c r="GI851">
        <v>0.9504865354013479</v>
      </c>
      <c r="GJ851">
        <v>0</v>
      </c>
      <c r="GK851">
        <v>2.1283685</v>
      </c>
      <c r="GL851">
        <v>-0.1876921575985027</v>
      </c>
      <c r="GM851">
        <v>0.01808192115760935</v>
      </c>
      <c r="GN851">
        <v>0</v>
      </c>
      <c r="GO851">
        <v>1</v>
      </c>
      <c r="GP851">
        <v>3</v>
      </c>
      <c r="GQ851" t="s">
        <v>446</v>
      </c>
      <c r="GR851">
        <v>3.12955</v>
      </c>
      <c r="GS851">
        <v>2.72541</v>
      </c>
      <c r="GT851">
        <v>0.161846</v>
      </c>
      <c r="GU851">
        <v>0.166269</v>
      </c>
      <c r="GV851">
        <v>0.080818</v>
      </c>
      <c r="GW851">
        <v>0.07359789999999999</v>
      </c>
      <c r="GX851">
        <v>25183</v>
      </c>
      <c r="GY851">
        <v>24316.2</v>
      </c>
      <c r="GZ851">
        <v>30587.5</v>
      </c>
      <c r="HA851">
        <v>29419.9</v>
      </c>
      <c r="HB851">
        <v>38797.4</v>
      </c>
      <c r="HC851">
        <v>35869.1</v>
      </c>
      <c r="HD851">
        <v>46770.3</v>
      </c>
      <c r="HE851">
        <v>43712.3</v>
      </c>
      <c r="HF851">
        <v>1.83135</v>
      </c>
      <c r="HG851">
        <v>1.81575</v>
      </c>
      <c r="HH851">
        <v>0.0337437</v>
      </c>
      <c r="HI851">
        <v>0</v>
      </c>
      <c r="HJ851">
        <v>23.4408</v>
      </c>
      <c r="HK851">
        <v>999.9</v>
      </c>
      <c r="HL851">
        <v>32.1</v>
      </c>
      <c r="HM851">
        <v>32.9</v>
      </c>
      <c r="HN851">
        <v>17.9261</v>
      </c>
      <c r="HO851">
        <v>63.6912</v>
      </c>
      <c r="HP851">
        <v>19.351</v>
      </c>
      <c r="HQ851">
        <v>1</v>
      </c>
      <c r="HR851">
        <v>0.12719</v>
      </c>
      <c r="HS851">
        <v>2.88886</v>
      </c>
      <c r="HT851">
        <v>20.183</v>
      </c>
      <c r="HU851">
        <v>5.22867</v>
      </c>
      <c r="HV851">
        <v>11.974</v>
      </c>
      <c r="HW851">
        <v>4.97005</v>
      </c>
      <c r="HX851">
        <v>3.28938</v>
      </c>
      <c r="HY851">
        <v>9999</v>
      </c>
      <c r="HZ851">
        <v>9999</v>
      </c>
      <c r="IA851">
        <v>9999</v>
      </c>
      <c r="IB851">
        <v>999.9</v>
      </c>
      <c r="IC851">
        <v>4.97299</v>
      </c>
      <c r="ID851">
        <v>1.87748</v>
      </c>
      <c r="IE851">
        <v>1.87558</v>
      </c>
      <c r="IF851">
        <v>1.87838</v>
      </c>
      <c r="IG851">
        <v>1.87505</v>
      </c>
      <c r="IH851">
        <v>1.87865</v>
      </c>
      <c r="II851">
        <v>1.87576</v>
      </c>
      <c r="IJ851">
        <v>1.87693</v>
      </c>
      <c r="IK851">
        <v>0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1.3</v>
      </c>
      <c r="IY851">
        <v>0.1316</v>
      </c>
      <c r="IZ851">
        <v>-0.1194416370607354</v>
      </c>
      <c r="JA851">
        <v>0.002211305909277446</v>
      </c>
      <c r="JB851">
        <v>-1.416678044876584E-06</v>
      </c>
      <c r="JC851">
        <v>5.589822708492042E-10</v>
      </c>
      <c r="JD851">
        <v>-0.0366444106193515</v>
      </c>
      <c r="JE851">
        <v>-0.003883289402147765</v>
      </c>
      <c r="JF851">
        <v>0.001294046794190009</v>
      </c>
      <c r="JG851">
        <v>-2.515066912705432E-05</v>
      </c>
      <c r="JH851">
        <v>14</v>
      </c>
      <c r="JI851">
        <v>2052</v>
      </c>
      <c r="JJ851">
        <v>1</v>
      </c>
      <c r="JK851">
        <v>21</v>
      </c>
      <c r="JL851">
        <v>29355687.4</v>
      </c>
      <c r="JM851">
        <v>29355687.4</v>
      </c>
      <c r="JN851">
        <v>2.41089</v>
      </c>
      <c r="JO851">
        <v>2.53784</v>
      </c>
      <c r="JP851">
        <v>1.39893</v>
      </c>
      <c r="JQ851">
        <v>2.32544</v>
      </c>
      <c r="JR851">
        <v>1.44897</v>
      </c>
      <c r="JS851">
        <v>2.52808</v>
      </c>
      <c r="JT851">
        <v>38.4034</v>
      </c>
      <c r="JU851">
        <v>23.8511</v>
      </c>
      <c r="JV851">
        <v>18</v>
      </c>
      <c r="JW851">
        <v>480.456</v>
      </c>
      <c r="JX851">
        <v>440.658</v>
      </c>
      <c r="JY851">
        <v>19.9649</v>
      </c>
      <c r="JZ851">
        <v>28.781</v>
      </c>
      <c r="KA851">
        <v>30.0003</v>
      </c>
      <c r="KB851">
        <v>28.4753</v>
      </c>
      <c r="KC851">
        <v>28.5498</v>
      </c>
      <c r="KD851">
        <v>48.3198</v>
      </c>
      <c r="KE851">
        <v>22.8538</v>
      </c>
      <c r="KF851">
        <v>18.7307</v>
      </c>
      <c r="KG851">
        <v>19.9592</v>
      </c>
      <c r="KH851">
        <v>1122.52</v>
      </c>
      <c r="KI851">
        <v>14.2585</v>
      </c>
      <c r="KJ851">
        <v>101.092</v>
      </c>
      <c r="KK851">
        <v>100.549</v>
      </c>
    </row>
    <row r="852" spans="1:297">
      <c r="A852">
        <v>836</v>
      </c>
      <c r="B852">
        <v>1761341246</v>
      </c>
      <c r="C852">
        <v>13205.40000009537</v>
      </c>
      <c r="D852" t="s">
        <v>2123</v>
      </c>
      <c r="E852" t="s">
        <v>2124</v>
      </c>
      <c r="F852">
        <v>5</v>
      </c>
      <c r="G852" t="s">
        <v>1990</v>
      </c>
      <c r="H852" t="s">
        <v>436</v>
      </c>
      <c r="I852">
        <v>1761341238.214286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1124.214175455456</v>
      </c>
      <c r="AK852">
        <v>1099.698</v>
      </c>
      <c r="AL852">
        <v>3.382432521548342</v>
      </c>
      <c r="AM852">
        <v>65.4807170905038</v>
      </c>
      <c r="AN852">
        <f>(AP852 - AO852 + DY852*1E3/(8.314*(EA852+273.15)) * AR852/DX852 * AQ852) * DX852/(100*DL852) * 1000/(1000 - AP852)</f>
        <v>0</v>
      </c>
      <c r="AO852">
        <v>14.12924088275573</v>
      </c>
      <c r="AP852">
        <v>16.22638606060606</v>
      </c>
      <c r="AQ852">
        <v>-1.132970375642096E-05</v>
      </c>
      <c r="AR852">
        <v>115.9446669307989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1761341238.214286</v>
      </c>
      <c r="DR852">
        <v>1057.606071428571</v>
      </c>
      <c r="DS852">
        <v>1092.380357142857</v>
      </c>
      <c r="DT852">
        <v>16.25661785714286</v>
      </c>
      <c r="DU852">
        <v>14.14542857142857</v>
      </c>
      <c r="DV852">
        <v>1056.3125</v>
      </c>
      <c r="DW852">
        <v>16.12486428571428</v>
      </c>
      <c r="DX852">
        <v>500.0229285714286</v>
      </c>
      <c r="DY852">
        <v>89.954075</v>
      </c>
      <c r="DZ852">
        <v>0.04794248928571428</v>
      </c>
      <c r="EA852">
        <v>23.787225</v>
      </c>
      <c r="EB852">
        <v>24.00046785714286</v>
      </c>
      <c r="EC852">
        <v>999.9000000000002</v>
      </c>
      <c r="ED852">
        <v>0</v>
      </c>
      <c r="EE852">
        <v>0</v>
      </c>
      <c r="EF852">
        <v>9999.202857142856</v>
      </c>
      <c r="EG852">
        <v>0</v>
      </c>
      <c r="EH852">
        <v>1131.376071428571</v>
      </c>
      <c r="EI852">
        <v>-34.77468214285715</v>
      </c>
      <c r="EJ852">
        <v>1075.083928571428</v>
      </c>
      <c r="EK852">
        <v>1108.056428571429</v>
      </c>
      <c r="EL852">
        <v>2.111184642857143</v>
      </c>
      <c r="EM852">
        <v>1092.380357142857</v>
      </c>
      <c r="EN852">
        <v>14.14542857142857</v>
      </c>
      <c r="EO852">
        <v>1.462348928571428</v>
      </c>
      <c r="EP852">
        <v>1.27244</v>
      </c>
      <c r="EQ852">
        <v>12.58005357142857</v>
      </c>
      <c r="ER852">
        <v>10.47718928571429</v>
      </c>
      <c r="ES852">
        <v>1199.984642857143</v>
      </c>
      <c r="ET852">
        <v>0.9670038214285714</v>
      </c>
      <c r="EU852">
        <v>0.03299626428571428</v>
      </c>
      <c r="EV852">
        <v>0</v>
      </c>
      <c r="EW852">
        <v>1828.311428571429</v>
      </c>
      <c r="EX852">
        <v>5.000560000000001</v>
      </c>
      <c r="EY852">
        <v>21774.77142857143</v>
      </c>
      <c r="EZ852">
        <v>10316.69642857143</v>
      </c>
      <c r="FA852">
        <v>37.625</v>
      </c>
      <c r="FB852">
        <v>39.70724999999999</v>
      </c>
      <c r="FC852">
        <v>38.25885714285715</v>
      </c>
      <c r="FD852">
        <v>38.875</v>
      </c>
      <c r="FE852">
        <v>38.56425</v>
      </c>
      <c r="FF852">
        <v>1155.552857142857</v>
      </c>
      <c r="FG852">
        <v>39.43178571428572</v>
      </c>
      <c r="FH852">
        <v>0</v>
      </c>
      <c r="FI852">
        <v>1761341282</v>
      </c>
      <c r="FJ852">
        <v>0</v>
      </c>
      <c r="FK852">
        <v>1828.2224</v>
      </c>
      <c r="FL852">
        <v>-8.86538460027508</v>
      </c>
      <c r="FM852">
        <v>-102.4230768711497</v>
      </c>
      <c r="FN852">
        <v>21774.348</v>
      </c>
      <c r="FO852">
        <v>15</v>
      </c>
      <c r="FP852">
        <v>0</v>
      </c>
      <c r="FQ852" t="s">
        <v>439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-34.7428325</v>
      </c>
      <c r="GD852">
        <v>-0.7160026266415874</v>
      </c>
      <c r="GE852">
        <v>0.1344928016428754</v>
      </c>
      <c r="GF852">
        <v>0</v>
      </c>
      <c r="GG852">
        <v>1828.720882352941</v>
      </c>
      <c r="GH852">
        <v>-8.845683717004427</v>
      </c>
      <c r="GI852">
        <v>0.9016858969438255</v>
      </c>
      <c r="GJ852">
        <v>0</v>
      </c>
      <c r="GK852">
        <v>2.11730325</v>
      </c>
      <c r="GL852">
        <v>-0.1229985365853699</v>
      </c>
      <c r="GM852">
        <v>0.01313774892961122</v>
      </c>
      <c r="GN852">
        <v>0</v>
      </c>
      <c r="GO852">
        <v>0</v>
      </c>
      <c r="GP852">
        <v>3</v>
      </c>
      <c r="GQ852" t="s">
        <v>497</v>
      </c>
      <c r="GR852">
        <v>3.12957</v>
      </c>
      <c r="GS852">
        <v>2.72594</v>
      </c>
      <c r="GT852">
        <v>0.163427</v>
      </c>
      <c r="GU852">
        <v>0.167872</v>
      </c>
      <c r="GV852">
        <v>0.08072749999999999</v>
      </c>
      <c r="GW852">
        <v>0.07352599999999999</v>
      </c>
      <c r="GX852">
        <v>25135.1</v>
      </c>
      <c r="GY852">
        <v>24269.5</v>
      </c>
      <c r="GZ852">
        <v>30587</v>
      </c>
      <c r="HA852">
        <v>29420</v>
      </c>
      <c r="HB852">
        <v>38801</v>
      </c>
      <c r="HC852">
        <v>35872.2</v>
      </c>
      <c r="HD852">
        <v>46769.9</v>
      </c>
      <c r="HE852">
        <v>43712.5</v>
      </c>
      <c r="HF852">
        <v>1.8312</v>
      </c>
      <c r="HG852">
        <v>1.81593</v>
      </c>
      <c r="HH852">
        <v>0.0343248</v>
      </c>
      <c r="HI852">
        <v>0</v>
      </c>
      <c r="HJ852">
        <v>23.4418</v>
      </c>
      <c r="HK852">
        <v>999.9</v>
      </c>
      <c r="HL852">
        <v>32.1</v>
      </c>
      <c r="HM852">
        <v>32.9</v>
      </c>
      <c r="HN852">
        <v>17.928</v>
      </c>
      <c r="HO852">
        <v>63.4312</v>
      </c>
      <c r="HP852">
        <v>19.2067</v>
      </c>
      <c r="HQ852">
        <v>1</v>
      </c>
      <c r="HR852">
        <v>0.127439</v>
      </c>
      <c r="HS852">
        <v>2.88392</v>
      </c>
      <c r="HT852">
        <v>20.1831</v>
      </c>
      <c r="HU852">
        <v>5.22972</v>
      </c>
      <c r="HV852">
        <v>11.974</v>
      </c>
      <c r="HW852">
        <v>4.9706</v>
      </c>
      <c r="HX852">
        <v>3.28965</v>
      </c>
      <c r="HY852">
        <v>9999</v>
      </c>
      <c r="HZ852">
        <v>9999</v>
      </c>
      <c r="IA852">
        <v>9999</v>
      </c>
      <c r="IB852">
        <v>999.9</v>
      </c>
      <c r="IC852">
        <v>4.973</v>
      </c>
      <c r="ID852">
        <v>1.87746</v>
      </c>
      <c r="IE852">
        <v>1.87556</v>
      </c>
      <c r="IF852">
        <v>1.87838</v>
      </c>
      <c r="IG852">
        <v>1.87503</v>
      </c>
      <c r="IH852">
        <v>1.87865</v>
      </c>
      <c r="II852">
        <v>1.87576</v>
      </c>
      <c r="IJ852">
        <v>1.87688</v>
      </c>
      <c r="IK852">
        <v>0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1.32</v>
      </c>
      <c r="IY852">
        <v>0.1312</v>
      </c>
      <c r="IZ852">
        <v>-0.1194416370607354</v>
      </c>
      <c r="JA852">
        <v>0.002211305909277446</v>
      </c>
      <c r="JB852">
        <v>-1.416678044876584E-06</v>
      </c>
      <c r="JC852">
        <v>5.589822708492042E-10</v>
      </c>
      <c r="JD852">
        <v>-0.0366444106193515</v>
      </c>
      <c r="JE852">
        <v>-0.003883289402147765</v>
      </c>
      <c r="JF852">
        <v>0.001294046794190009</v>
      </c>
      <c r="JG852">
        <v>-2.515066912705432E-05</v>
      </c>
      <c r="JH852">
        <v>14</v>
      </c>
      <c r="JI852">
        <v>2052</v>
      </c>
      <c r="JJ852">
        <v>1</v>
      </c>
      <c r="JK852">
        <v>21</v>
      </c>
      <c r="JL852">
        <v>29355687.4</v>
      </c>
      <c r="JM852">
        <v>29355687.4</v>
      </c>
      <c r="JN852">
        <v>2.43896</v>
      </c>
      <c r="JO852">
        <v>2.52808</v>
      </c>
      <c r="JP852">
        <v>1.39893</v>
      </c>
      <c r="JQ852">
        <v>2.32544</v>
      </c>
      <c r="JR852">
        <v>1.44897</v>
      </c>
      <c r="JS852">
        <v>2.58545</v>
      </c>
      <c r="JT852">
        <v>38.4034</v>
      </c>
      <c r="JU852">
        <v>23.8774</v>
      </c>
      <c r="JV852">
        <v>18</v>
      </c>
      <c r="JW852">
        <v>480.381</v>
      </c>
      <c r="JX852">
        <v>440.777</v>
      </c>
      <c r="JY852">
        <v>19.9609</v>
      </c>
      <c r="JZ852">
        <v>28.7828</v>
      </c>
      <c r="KA852">
        <v>30.0004</v>
      </c>
      <c r="KB852">
        <v>28.4765</v>
      </c>
      <c r="KC852">
        <v>28.5513</v>
      </c>
      <c r="KD852">
        <v>48.8563</v>
      </c>
      <c r="KE852">
        <v>22.298</v>
      </c>
      <c r="KF852">
        <v>18.7307</v>
      </c>
      <c r="KG852">
        <v>19.9609</v>
      </c>
      <c r="KH852">
        <v>1136.02</v>
      </c>
      <c r="KI852">
        <v>14.3096</v>
      </c>
      <c r="KJ852">
        <v>101.091</v>
      </c>
      <c r="KK852">
        <v>100.55</v>
      </c>
    </row>
    <row r="853" spans="1:297">
      <c r="A853">
        <v>837</v>
      </c>
      <c r="B853">
        <v>1761341251</v>
      </c>
      <c r="C853">
        <v>13210.40000009537</v>
      </c>
      <c r="D853" t="s">
        <v>2125</v>
      </c>
      <c r="E853" t="s">
        <v>2126</v>
      </c>
      <c r="F853">
        <v>5</v>
      </c>
      <c r="G853" t="s">
        <v>1990</v>
      </c>
      <c r="H853" t="s">
        <v>436</v>
      </c>
      <c r="I853">
        <v>1761341243.5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1141.326945268547</v>
      </c>
      <c r="AK853">
        <v>1116.824303030302</v>
      </c>
      <c r="AL853">
        <v>3.415258118394398</v>
      </c>
      <c r="AM853">
        <v>65.4807170905038</v>
      </c>
      <c r="AN853">
        <f>(AP853 - AO853 + DY853*1E3/(8.314*(EA853+273.15)) * AR853/DX853 * AQ853) * DX853/(100*DL853) * 1000/(1000 - AP853)</f>
        <v>0</v>
      </c>
      <c r="AO853">
        <v>14.13013641528293</v>
      </c>
      <c r="AP853">
        <v>16.20598787878788</v>
      </c>
      <c r="AQ853">
        <v>-0.002218162120597191</v>
      </c>
      <c r="AR853">
        <v>115.9446669307989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1761341243.5</v>
      </c>
      <c r="DR853">
        <v>1075.257777777778</v>
      </c>
      <c r="DS853">
        <v>1110.066666666667</v>
      </c>
      <c r="DT853">
        <v>16.23618148148148</v>
      </c>
      <c r="DU853">
        <v>14.13942222222222</v>
      </c>
      <c r="DV853">
        <v>1073.944444444444</v>
      </c>
      <c r="DW853">
        <v>16.10478888888889</v>
      </c>
      <c r="DX853">
        <v>500.018074074074</v>
      </c>
      <c r="DY853">
        <v>89.95267777777778</v>
      </c>
      <c r="DZ853">
        <v>0.04801116296296298</v>
      </c>
      <c r="EA853">
        <v>23.78914444444445</v>
      </c>
      <c r="EB853">
        <v>24.00420740740741</v>
      </c>
      <c r="EC853">
        <v>999.9000000000001</v>
      </c>
      <c r="ED853">
        <v>0</v>
      </c>
      <c r="EE853">
        <v>0</v>
      </c>
      <c r="EF853">
        <v>10003.49555555556</v>
      </c>
      <c r="EG853">
        <v>0</v>
      </c>
      <c r="EH853">
        <v>1131.378148148148</v>
      </c>
      <c r="EI853">
        <v>-34.80870740740741</v>
      </c>
      <c r="EJ853">
        <v>1093.005555555556</v>
      </c>
      <c r="EK853">
        <v>1125.988148148148</v>
      </c>
      <c r="EL853">
        <v>2.096756666666666</v>
      </c>
      <c r="EM853">
        <v>1110.066666666667</v>
      </c>
      <c r="EN853">
        <v>14.13942222222222</v>
      </c>
      <c r="EO853">
        <v>1.460488148148148</v>
      </c>
      <c r="EP853">
        <v>1.271879259259259</v>
      </c>
      <c r="EQ853">
        <v>12.56064074074074</v>
      </c>
      <c r="ER853">
        <v>10.47058148148148</v>
      </c>
      <c r="ES853">
        <v>1199.982222222222</v>
      </c>
      <c r="ET853">
        <v>0.9670043333333332</v>
      </c>
      <c r="EU853">
        <v>0.03299573333333334</v>
      </c>
      <c r="EV853">
        <v>0</v>
      </c>
      <c r="EW853">
        <v>1827.532222222222</v>
      </c>
      <c r="EX853">
        <v>5.000560000000001</v>
      </c>
      <c r="EY853">
        <v>21765.92222222222</v>
      </c>
      <c r="EZ853">
        <v>10316.67777777778</v>
      </c>
      <c r="FA853">
        <v>37.625</v>
      </c>
      <c r="FB853">
        <v>39.708</v>
      </c>
      <c r="FC853">
        <v>38.26607407407408</v>
      </c>
      <c r="FD853">
        <v>38.875</v>
      </c>
      <c r="FE853">
        <v>38.57133333333333</v>
      </c>
      <c r="FF853">
        <v>1155.551111111111</v>
      </c>
      <c r="FG853">
        <v>39.43111111111111</v>
      </c>
      <c r="FH853">
        <v>0</v>
      </c>
      <c r="FI853">
        <v>1761341287.4</v>
      </c>
      <c r="FJ853">
        <v>0</v>
      </c>
      <c r="FK853">
        <v>1827.490769230769</v>
      </c>
      <c r="FL853">
        <v>-7.420170943819037</v>
      </c>
      <c r="FM853">
        <v>-98.75213669822939</v>
      </c>
      <c r="FN853">
        <v>21765.68846153846</v>
      </c>
      <c r="FO853">
        <v>15</v>
      </c>
      <c r="FP853">
        <v>0</v>
      </c>
      <c r="FQ853" t="s">
        <v>439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-34.795745</v>
      </c>
      <c r="GD853">
        <v>-0.787499437148144</v>
      </c>
      <c r="GE853">
        <v>0.1516507846171585</v>
      </c>
      <c r="GF853">
        <v>0</v>
      </c>
      <c r="GG853">
        <v>1828.115294117647</v>
      </c>
      <c r="GH853">
        <v>-8.203208561707026</v>
      </c>
      <c r="GI853">
        <v>0.8399518028683893</v>
      </c>
      <c r="GJ853">
        <v>0</v>
      </c>
      <c r="GK853">
        <v>2.1066535</v>
      </c>
      <c r="GL853">
        <v>-0.1272905065666109</v>
      </c>
      <c r="GM853">
        <v>0.01380860991374586</v>
      </c>
      <c r="GN853">
        <v>0</v>
      </c>
      <c r="GO853">
        <v>0</v>
      </c>
      <c r="GP853">
        <v>3</v>
      </c>
      <c r="GQ853" t="s">
        <v>497</v>
      </c>
      <c r="GR853">
        <v>3.12963</v>
      </c>
      <c r="GS853">
        <v>2.7255</v>
      </c>
      <c r="GT853">
        <v>0.165017</v>
      </c>
      <c r="GU853">
        <v>0.16942</v>
      </c>
      <c r="GV853">
        <v>0.08065650000000001</v>
      </c>
      <c r="GW853">
        <v>0.07365430000000001</v>
      </c>
      <c r="GX853">
        <v>25087.4</v>
      </c>
      <c r="GY853">
        <v>24224.4</v>
      </c>
      <c r="GZ853">
        <v>30587.2</v>
      </c>
      <c r="HA853">
        <v>29420</v>
      </c>
      <c r="HB853">
        <v>38804.1</v>
      </c>
      <c r="HC853">
        <v>35867.4</v>
      </c>
      <c r="HD853">
        <v>46769.8</v>
      </c>
      <c r="HE853">
        <v>43712.7</v>
      </c>
      <c r="HF853">
        <v>1.83125</v>
      </c>
      <c r="HG853">
        <v>1.81613</v>
      </c>
      <c r="HH853">
        <v>0.034079</v>
      </c>
      <c r="HI853">
        <v>0</v>
      </c>
      <c r="HJ853">
        <v>23.4435</v>
      </c>
      <c r="HK853">
        <v>999.9</v>
      </c>
      <c r="HL853">
        <v>32</v>
      </c>
      <c r="HM853">
        <v>32.9</v>
      </c>
      <c r="HN853">
        <v>17.8717</v>
      </c>
      <c r="HO853">
        <v>63.0512</v>
      </c>
      <c r="HP853">
        <v>19.0785</v>
      </c>
      <c r="HQ853">
        <v>1</v>
      </c>
      <c r="HR853">
        <v>0.127777</v>
      </c>
      <c r="HS853">
        <v>2.88546</v>
      </c>
      <c r="HT853">
        <v>20.1831</v>
      </c>
      <c r="HU853">
        <v>5.22807</v>
      </c>
      <c r="HV853">
        <v>11.974</v>
      </c>
      <c r="HW853">
        <v>4.9702</v>
      </c>
      <c r="HX853">
        <v>3.2894</v>
      </c>
      <c r="HY853">
        <v>9999</v>
      </c>
      <c r="HZ853">
        <v>9999</v>
      </c>
      <c r="IA853">
        <v>9999</v>
      </c>
      <c r="IB853">
        <v>999.9</v>
      </c>
      <c r="IC853">
        <v>4.97297</v>
      </c>
      <c r="ID853">
        <v>1.87744</v>
      </c>
      <c r="IE853">
        <v>1.87551</v>
      </c>
      <c r="IF853">
        <v>1.87836</v>
      </c>
      <c r="IG853">
        <v>1.875</v>
      </c>
      <c r="IH853">
        <v>1.87862</v>
      </c>
      <c r="II853">
        <v>1.87575</v>
      </c>
      <c r="IJ853">
        <v>1.87685</v>
      </c>
      <c r="IK853">
        <v>0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1.34</v>
      </c>
      <c r="IY853">
        <v>0.1309</v>
      </c>
      <c r="IZ853">
        <v>-0.1194416370607354</v>
      </c>
      <c r="JA853">
        <v>0.002211305909277446</v>
      </c>
      <c r="JB853">
        <v>-1.416678044876584E-06</v>
      </c>
      <c r="JC853">
        <v>5.589822708492042E-10</v>
      </c>
      <c r="JD853">
        <v>-0.0366444106193515</v>
      </c>
      <c r="JE853">
        <v>-0.003883289402147765</v>
      </c>
      <c r="JF853">
        <v>0.001294046794190009</v>
      </c>
      <c r="JG853">
        <v>-2.515066912705432E-05</v>
      </c>
      <c r="JH853">
        <v>14</v>
      </c>
      <c r="JI853">
        <v>2052</v>
      </c>
      <c r="JJ853">
        <v>1</v>
      </c>
      <c r="JK853">
        <v>21</v>
      </c>
      <c r="JL853">
        <v>29355687.5</v>
      </c>
      <c r="JM853">
        <v>29355687.5</v>
      </c>
      <c r="JN853">
        <v>2.46948</v>
      </c>
      <c r="JO853">
        <v>2.53174</v>
      </c>
      <c r="JP853">
        <v>1.39893</v>
      </c>
      <c r="JQ853">
        <v>2.32544</v>
      </c>
      <c r="JR853">
        <v>1.44897</v>
      </c>
      <c r="JS853">
        <v>2.61475</v>
      </c>
      <c r="JT853">
        <v>38.4034</v>
      </c>
      <c r="JU853">
        <v>23.8774</v>
      </c>
      <c r="JV853">
        <v>18</v>
      </c>
      <c r="JW853">
        <v>480.423</v>
      </c>
      <c r="JX853">
        <v>440.91</v>
      </c>
      <c r="JY853">
        <v>19.9614</v>
      </c>
      <c r="JZ853">
        <v>28.7847</v>
      </c>
      <c r="KA853">
        <v>30.0003</v>
      </c>
      <c r="KB853">
        <v>28.4786</v>
      </c>
      <c r="KC853">
        <v>28.5525</v>
      </c>
      <c r="KD853">
        <v>49.4816</v>
      </c>
      <c r="KE853">
        <v>21.6141</v>
      </c>
      <c r="KF853">
        <v>18.7307</v>
      </c>
      <c r="KG853">
        <v>19.9611</v>
      </c>
      <c r="KH853">
        <v>1156.12</v>
      </c>
      <c r="KI853">
        <v>14.3631</v>
      </c>
      <c r="KJ853">
        <v>101.091</v>
      </c>
      <c r="KK853">
        <v>100.55</v>
      </c>
    </row>
    <row r="854" spans="1:297">
      <c r="A854">
        <v>838</v>
      </c>
      <c r="B854">
        <v>1761341256</v>
      </c>
      <c r="C854">
        <v>13215.40000009537</v>
      </c>
      <c r="D854" t="s">
        <v>2127</v>
      </c>
      <c r="E854" t="s">
        <v>2128</v>
      </c>
      <c r="F854">
        <v>5</v>
      </c>
      <c r="G854" t="s">
        <v>1990</v>
      </c>
      <c r="H854" t="s">
        <v>436</v>
      </c>
      <c r="I854">
        <v>1761341248.214286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1158.435825226474</v>
      </c>
      <c r="AK854">
        <v>1133.74303030303</v>
      </c>
      <c r="AL854">
        <v>3.392825573079004</v>
      </c>
      <c r="AM854">
        <v>65.4807170905038</v>
      </c>
      <c r="AN854">
        <f>(AP854 - AO854 + DY854*1E3/(8.314*(EA854+273.15)) * AR854/DX854 * AQ854) * DX854/(100*DL854) * 1000/(1000 - AP854)</f>
        <v>0</v>
      </c>
      <c r="AO854">
        <v>14.19988910565756</v>
      </c>
      <c r="AP854">
        <v>16.20915151515151</v>
      </c>
      <c r="AQ854">
        <v>-0.001226595255019239</v>
      </c>
      <c r="AR854">
        <v>115.9446669307989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1761341248.214286</v>
      </c>
      <c r="DR854">
        <v>1091.000357142857</v>
      </c>
      <c r="DS854">
        <v>1125.920357142857</v>
      </c>
      <c r="DT854">
        <v>16.21921071428571</v>
      </c>
      <c r="DU854">
        <v>14.158175</v>
      </c>
      <c r="DV854">
        <v>1089.668571428572</v>
      </c>
      <c r="DW854">
        <v>16.08813214285714</v>
      </c>
      <c r="DX854">
        <v>500.0189642857143</v>
      </c>
      <c r="DY854">
        <v>89.95207500000001</v>
      </c>
      <c r="DZ854">
        <v>0.04810093928571429</v>
      </c>
      <c r="EA854">
        <v>23.79096428571428</v>
      </c>
      <c r="EB854">
        <v>24.00247857142856</v>
      </c>
      <c r="EC854">
        <v>999.9000000000002</v>
      </c>
      <c r="ED854">
        <v>0</v>
      </c>
      <c r="EE854">
        <v>0</v>
      </c>
      <c r="EF854">
        <v>9993.861785714285</v>
      </c>
      <c r="EG854">
        <v>0</v>
      </c>
      <c r="EH854">
        <v>1131.370357142857</v>
      </c>
      <c r="EI854">
        <v>-34.91983214285715</v>
      </c>
      <c r="EJ854">
        <v>1108.9875</v>
      </c>
      <c r="EK854">
        <v>1142.091071428571</v>
      </c>
      <c r="EL854">
        <v>2.061044642857143</v>
      </c>
      <c r="EM854">
        <v>1125.920357142857</v>
      </c>
      <c r="EN854">
        <v>14.158175</v>
      </c>
      <c r="EO854">
        <v>1.4589525</v>
      </c>
      <c r="EP854">
        <v>1.273557142857143</v>
      </c>
      <c r="EQ854">
        <v>12.54461785714286</v>
      </c>
      <c r="ER854">
        <v>10.49031071428571</v>
      </c>
      <c r="ES854">
        <v>1200.006428571429</v>
      </c>
      <c r="ET854">
        <v>0.9670034999999999</v>
      </c>
      <c r="EU854">
        <v>0.03299656071428572</v>
      </c>
      <c r="EV854">
        <v>0</v>
      </c>
      <c r="EW854">
        <v>1826.8825</v>
      </c>
      <c r="EX854">
        <v>5.000560000000001</v>
      </c>
      <c r="EY854">
        <v>21758.66428571428</v>
      </c>
      <c r="EZ854">
        <v>10316.88928571428</v>
      </c>
      <c r="FA854">
        <v>37.625</v>
      </c>
      <c r="FB854">
        <v>39.71849999999999</v>
      </c>
      <c r="FC854">
        <v>38.27214285714285</v>
      </c>
      <c r="FD854">
        <v>38.875</v>
      </c>
      <c r="FE854">
        <v>38.57999999999999</v>
      </c>
      <c r="FF854">
        <v>1155.573571428572</v>
      </c>
      <c r="FG854">
        <v>39.43285714285715</v>
      </c>
      <c r="FH854">
        <v>0</v>
      </c>
      <c r="FI854">
        <v>1761341292.2</v>
      </c>
      <c r="FJ854">
        <v>0</v>
      </c>
      <c r="FK854">
        <v>1826.842307692307</v>
      </c>
      <c r="FL854">
        <v>-9.04683762196621</v>
      </c>
      <c r="FM854">
        <v>-91.15213684611125</v>
      </c>
      <c r="FN854">
        <v>21757.99230769231</v>
      </c>
      <c r="FO854">
        <v>15</v>
      </c>
      <c r="FP854">
        <v>0</v>
      </c>
      <c r="FQ854" t="s">
        <v>439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-34.83531463414634</v>
      </c>
      <c r="GD854">
        <v>-1.1479484320557</v>
      </c>
      <c r="GE854">
        <v>0.1817550704643477</v>
      </c>
      <c r="GF854">
        <v>0</v>
      </c>
      <c r="GG854">
        <v>1827.313235294117</v>
      </c>
      <c r="GH854">
        <v>-8.321619561103796</v>
      </c>
      <c r="GI854">
        <v>0.8464414110165642</v>
      </c>
      <c r="GJ854">
        <v>0</v>
      </c>
      <c r="GK854">
        <v>2.077203414634146</v>
      </c>
      <c r="GL854">
        <v>-0.3778653658536559</v>
      </c>
      <c r="GM854">
        <v>0.04388278498008719</v>
      </c>
      <c r="GN854">
        <v>0</v>
      </c>
      <c r="GO854">
        <v>0</v>
      </c>
      <c r="GP854">
        <v>3</v>
      </c>
      <c r="GQ854" t="s">
        <v>497</v>
      </c>
      <c r="GR854">
        <v>3.12966</v>
      </c>
      <c r="GS854">
        <v>2.72607</v>
      </c>
      <c r="GT854">
        <v>0.166583</v>
      </c>
      <c r="GU854">
        <v>0.171004</v>
      </c>
      <c r="GV854">
        <v>0.0806856</v>
      </c>
      <c r="GW854">
        <v>0.0739924</v>
      </c>
      <c r="GX854">
        <v>25040</v>
      </c>
      <c r="GY854">
        <v>24178</v>
      </c>
      <c r="GZ854">
        <v>30586.8</v>
      </c>
      <c r="HA854">
        <v>29419.9</v>
      </c>
      <c r="HB854">
        <v>38802.7</v>
      </c>
      <c r="HC854">
        <v>35854</v>
      </c>
      <c r="HD854">
        <v>46769.5</v>
      </c>
      <c r="HE854">
        <v>43712.2</v>
      </c>
      <c r="HF854">
        <v>1.83095</v>
      </c>
      <c r="HG854">
        <v>1.8164</v>
      </c>
      <c r="HH854">
        <v>0.0336543</v>
      </c>
      <c r="HI854">
        <v>0</v>
      </c>
      <c r="HJ854">
        <v>23.4452</v>
      </c>
      <c r="HK854">
        <v>999.9</v>
      </c>
      <c r="HL854">
        <v>32</v>
      </c>
      <c r="HM854">
        <v>32.9</v>
      </c>
      <c r="HN854">
        <v>17.8697</v>
      </c>
      <c r="HO854">
        <v>63.5412</v>
      </c>
      <c r="HP854">
        <v>19.0745</v>
      </c>
      <c r="HQ854">
        <v>1</v>
      </c>
      <c r="HR854">
        <v>0.127835</v>
      </c>
      <c r="HS854">
        <v>2.89669</v>
      </c>
      <c r="HT854">
        <v>20.1829</v>
      </c>
      <c r="HU854">
        <v>5.22822</v>
      </c>
      <c r="HV854">
        <v>11.974</v>
      </c>
      <c r="HW854">
        <v>4.9703</v>
      </c>
      <c r="HX854">
        <v>3.28955</v>
      </c>
      <c r="HY854">
        <v>9999</v>
      </c>
      <c r="HZ854">
        <v>9999</v>
      </c>
      <c r="IA854">
        <v>9999</v>
      </c>
      <c r="IB854">
        <v>999.9</v>
      </c>
      <c r="IC854">
        <v>4.97297</v>
      </c>
      <c r="ID854">
        <v>1.87744</v>
      </c>
      <c r="IE854">
        <v>1.87547</v>
      </c>
      <c r="IF854">
        <v>1.87836</v>
      </c>
      <c r="IG854">
        <v>1.875</v>
      </c>
      <c r="IH854">
        <v>1.87857</v>
      </c>
      <c r="II854">
        <v>1.87573</v>
      </c>
      <c r="IJ854">
        <v>1.87684</v>
      </c>
      <c r="IK854">
        <v>0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1.36</v>
      </c>
      <c r="IY854">
        <v>0.1309</v>
      </c>
      <c r="IZ854">
        <v>-0.1194416370607354</v>
      </c>
      <c r="JA854">
        <v>0.002211305909277446</v>
      </c>
      <c r="JB854">
        <v>-1.416678044876584E-06</v>
      </c>
      <c r="JC854">
        <v>5.589822708492042E-10</v>
      </c>
      <c r="JD854">
        <v>-0.0366444106193515</v>
      </c>
      <c r="JE854">
        <v>-0.003883289402147765</v>
      </c>
      <c r="JF854">
        <v>0.001294046794190009</v>
      </c>
      <c r="JG854">
        <v>-2.515066912705432E-05</v>
      </c>
      <c r="JH854">
        <v>14</v>
      </c>
      <c r="JI854">
        <v>2052</v>
      </c>
      <c r="JJ854">
        <v>1</v>
      </c>
      <c r="JK854">
        <v>21</v>
      </c>
      <c r="JL854">
        <v>29355687.6</v>
      </c>
      <c r="JM854">
        <v>29355687.6</v>
      </c>
      <c r="JN854">
        <v>2.49756</v>
      </c>
      <c r="JO854">
        <v>2.53662</v>
      </c>
      <c r="JP854">
        <v>1.39893</v>
      </c>
      <c r="JQ854">
        <v>2.32544</v>
      </c>
      <c r="JR854">
        <v>1.44897</v>
      </c>
      <c r="JS854">
        <v>2.59521</v>
      </c>
      <c r="JT854">
        <v>38.4034</v>
      </c>
      <c r="JU854">
        <v>23.8774</v>
      </c>
      <c r="JV854">
        <v>18</v>
      </c>
      <c r="JW854">
        <v>480.269</v>
      </c>
      <c r="JX854">
        <v>441.098</v>
      </c>
      <c r="JY854">
        <v>19.9607</v>
      </c>
      <c r="JZ854">
        <v>28.7871</v>
      </c>
      <c r="KA854">
        <v>30.0003</v>
      </c>
      <c r="KB854">
        <v>28.4802</v>
      </c>
      <c r="KC854">
        <v>28.5547</v>
      </c>
      <c r="KD854">
        <v>50.0139</v>
      </c>
      <c r="KE854">
        <v>21.0425</v>
      </c>
      <c r="KF854">
        <v>18.7307</v>
      </c>
      <c r="KG854">
        <v>19.9582</v>
      </c>
      <c r="KH854">
        <v>1169.48</v>
      </c>
      <c r="KI854">
        <v>14.3897</v>
      </c>
      <c r="KJ854">
        <v>101.091</v>
      </c>
      <c r="KK854">
        <v>100.549</v>
      </c>
    </row>
    <row r="855" spans="1:297">
      <c r="A855">
        <v>839</v>
      </c>
      <c r="B855">
        <v>1761341261</v>
      </c>
      <c r="C855">
        <v>13220.40000009537</v>
      </c>
      <c r="D855" t="s">
        <v>2129</v>
      </c>
      <c r="E855" t="s">
        <v>2130</v>
      </c>
      <c r="F855">
        <v>5</v>
      </c>
      <c r="G855" t="s">
        <v>1990</v>
      </c>
      <c r="H855" t="s">
        <v>436</v>
      </c>
      <c r="I855">
        <v>1761341253.5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1175.457012326075</v>
      </c>
      <c r="AK855">
        <v>1150.885151515152</v>
      </c>
      <c r="AL855">
        <v>3.425429250205509</v>
      </c>
      <c r="AM855">
        <v>65.4807170905038</v>
      </c>
      <c r="AN855">
        <f>(AP855 - AO855 + DY855*1E3/(8.314*(EA855+273.15)) * AR855/DX855 * AQ855) * DX855/(100*DL855) * 1000/(1000 - AP855)</f>
        <v>0</v>
      </c>
      <c r="AO855">
        <v>14.26686348421019</v>
      </c>
      <c r="AP855">
        <v>16.22957696969697</v>
      </c>
      <c r="AQ855">
        <v>0.002777749354995838</v>
      </c>
      <c r="AR855">
        <v>115.9446669307989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1761341253.5</v>
      </c>
      <c r="DR855">
        <v>1108.732222222222</v>
      </c>
      <c r="DS855">
        <v>1143.656666666667</v>
      </c>
      <c r="DT855">
        <v>16.21294814814815</v>
      </c>
      <c r="DU855">
        <v>14.20682962962963</v>
      </c>
      <c r="DV855">
        <v>1107.381111111111</v>
      </c>
      <c r="DW855">
        <v>16.08197777777778</v>
      </c>
      <c r="DX855">
        <v>499.9959629629629</v>
      </c>
      <c r="DY855">
        <v>89.95264074074073</v>
      </c>
      <c r="DZ855">
        <v>0.04822455925925925</v>
      </c>
      <c r="EA855">
        <v>23.79235555555555</v>
      </c>
      <c r="EB855">
        <v>24.00191111111111</v>
      </c>
      <c r="EC855">
        <v>999.9000000000001</v>
      </c>
      <c r="ED855">
        <v>0</v>
      </c>
      <c r="EE855">
        <v>0</v>
      </c>
      <c r="EF855">
        <v>9988.401111111112</v>
      </c>
      <c r="EG855">
        <v>0</v>
      </c>
      <c r="EH855">
        <v>1131.357407407407</v>
      </c>
      <c r="EI855">
        <v>-34.92343703703704</v>
      </c>
      <c r="EJ855">
        <v>1127.004444444445</v>
      </c>
      <c r="EK855">
        <v>1160.138888888889</v>
      </c>
      <c r="EL855">
        <v>2.006126296296296</v>
      </c>
      <c r="EM855">
        <v>1143.656666666667</v>
      </c>
      <c r="EN855">
        <v>14.20682962962963</v>
      </c>
      <c r="EO855">
        <v>1.458397777777778</v>
      </c>
      <c r="EP855">
        <v>1.277941481481482</v>
      </c>
      <c r="EQ855">
        <v>12.53883333333333</v>
      </c>
      <c r="ER855">
        <v>10.54179259259259</v>
      </c>
      <c r="ES855">
        <v>1200.002592592593</v>
      </c>
      <c r="ET855">
        <v>0.967003962962963</v>
      </c>
      <c r="EU855">
        <v>0.03299608148148148</v>
      </c>
      <c r="EV855">
        <v>0</v>
      </c>
      <c r="EW855">
        <v>1826.153703703704</v>
      </c>
      <c r="EX855">
        <v>5.000560000000001</v>
      </c>
      <c r="EY855">
        <v>21750.07777777778</v>
      </c>
      <c r="EZ855">
        <v>10316.86296296296</v>
      </c>
      <c r="FA855">
        <v>37.625</v>
      </c>
      <c r="FB855">
        <v>39.72666666666666</v>
      </c>
      <c r="FC855">
        <v>38.27985185185185</v>
      </c>
      <c r="FD855">
        <v>38.875</v>
      </c>
      <c r="FE855">
        <v>38.59466666666667</v>
      </c>
      <c r="FF855">
        <v>1155.57037037037</v>
      </c>
      <c r="FG855">
        <v>39.43222222222222</v>
      </c>
      <c r="FH855">
        <v>0</v>
      </c>
      <c r="FI855">
        <v>1761341297</v>
      </c>
      <c r="FJ855">
        <v>0</v>
      </c>
      <c r="FK855">
        <v>1826.151923076923</v>
      </c>
      <c r="FL855">
        <v>-8.75179486192655</v>
      </c>
      <c r="FM855">
        <v>-99.92820502025518</v>
      </c>
      <c r="FN855">
        <v>21750.28846153846</v>
      </c>
      <c r="FO855">
        <v>15</v>
      </c>
      <c r="FP855">
        <v>0</v>
      </c>
      <c r="FQ855" t="s">
        <v>439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-34.91925999999999</v>
      </c>
      <c r="GD855">
        <v>-0.2335564727954508</v>
      </c>
      <c r="GE855">
        <v>0.1458191839231034</v>
      </c>
      <c r="GF855">
        <v>1</v>
      </c>
      <c r="GG855">
        <v>1826.588529411765</v>
      </c>
      <c r="GH855">
        <v>-8.514132919679312</v>
      </c>
      <c r="GI855">
        <v>0.8570576628035178</v>
      </c>
      <c r="GJ855">
        <v>0</v>
      </c>
      <c r="GK855">
        <v>2.033602</v>
      </c>
      <c r="GL855">
        <v>-0.6577693058161405</v>
      </c>
      <c r="GM855">
        <v>0.06504613940119734</v>
      </c>
      <c r="GN855">
        <v>0</v>
      </c>
      <c r="GO855">
        <v>1</v>
      </c>
      <c r="GP855">
        <v>3</v>
      </c>
      <c r="GQ855" t="s">
        <v>446</v>
      </c>
      <c r="GR855">
        <v>3.12946</v>
      </c>
      <c r="GS855">
        <v>2.72603</v>
      </c>
      <c r="GT855">
        <v>0.168146</v>
      </c>
      <c r="GU855">
        <v>0.172534</v>
      </c>
      <c r="GV855">
        <v>0.0807592</v>
      </c>
      <c r="GW855">
        <v>0.0741824</v>
      </c>
      <c r="GX855">
        <v>24993</v>
      </c>
      <c r="GY855">
        <v>24133.1</v>
      </c>
      <c r="GZ855">
        <v>30586.8</v>
      </c>
      <c r="HA855">
        <v>29419.6</v>
      </c>
      <c r="HB855">
        <v>38799.6</v>
      </c>
      <c r="HC855">
        <v>35846.5</v>
      </c>
      <c r="HD855">
        <v>46769.4</v>
      </c>
      <c r="HE855">
        <v>43712</v>
      </c>
      <c r="HF855">
        <v>1.831</v>
      </c>
      <c r="HG855">
        <v>1.81648</v>
      </c>
      <c r="HH855">
        <v>0.033997</v>
      </c>
      <c r="HI855">
        <v>0</v>
      </c>
      <c r="HJ855">
        <v>23.4462</v>
      </c>
      <c r="HK855">
        <v>999.9</v>
      </c>
      <c r="HL855">
        <v>32</v>
      </c>
      <c r="HM855">
        <v>32.9</v>
      </c>
      <c r="HN855">
        <v>17.873</v>
      </c>
      <c r="HO855">
        <v>63.6712</v>
      </c>
      <c r="HP855">
        <v>19.3189</v>
      </c>
      <c r="HQ855">
        <v>1</v>
      </c>
      <c r="HR855">
        <v>0.127881</v>
      </c>
      <c r="HS855">
        <v>2.8866</v>
      </c>
      <c r="HT855">
        <v>20.1829</v>
      </c>
      <c r="HU855">
        <v>5.22837</v>
      </c>
      <c r="HV855">
        <v>11.974</v>
      </c>
      <c r="HW855">
        <v>4.97005</v>
      </c>
      <c r="HX855">
        <v>3.28948</v>
      </c>
      <c r="HY855">
        <v>9999</v>
      </c>
      <c r="HZ855">
        <v>9999</v>
      </c>
      <c r="IA855">
        <v>9999</v>
      </c>
      <c r="IB855">
        <v>999.9</v>
      </c>
      <c r="IC855">
        <v>4.97298</v>
      </c>
      <c r="ID855">
        <v>1.87744</v>
      </c>
      <c r="IE855">
        <v>1.87555</v>
      </c>
      <c r="IF855">
        <v>1.87837</v>
      </c>
      <c r="IG855">
        <v>1.87501</v>
      </c>
      <c r="IH855">
        <v>1.87864</v>
      </c>
      <c r="II855">
        <v>1.87576</v>
      </c>
      <c r="IJ855">
        <v>1.87689</v>
      </c>
      <c r="IK855">
        <v>0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1.38</v>
      </c>
      <c r="IY855">
        <v>0.1313</v>
      </c>
      <c r="IZ855">
        <v>-0.1194416370607354</v>
      </c>
      <c r="JA855">
        <v>0.002211305909277446</v>
      </c>
      <c r="JB855">
        <v>-1.416678044876584E-06</v>
      </c>
      <c r="JC855">
        <v>5.589822708492042E-10</v>
      </c>
      <c r="JD855">
        <v>-0.0366444106193515</v>
      </c>
      <c r="JE855">
        <v>-0.003883289402147765</v>
      </c>
      <c r="JF855">
        <v>0.001294046794190009</v>
      </c>
      <c r="JG855">
        <v>-2.515066912705432E-05</v>
      </c>
      <c r="JH855">
        <v>14</v>
      </c>
      <c r="JI855">
        <v>2052</v>
      </c>
      <c r="JJ855">
        <v>1</v>
      </c>
      <c r="JK855">
        <v>21</v>
      </c>
      <c r="JL855">
        <v>29355687.7</v>
      </c>
      <c r="JM855">
        <v>29355687.7</v>
      </c>
      <c r="JN855">
        <v>2.52808</v>
      </c>
      <c r="JO855">
        <v>2.5415</v>
      </c>
      <c r="JP855">
        <v>1.39893</v>
      </c>
      <c r="JQ855">
        <v>2.32544</v>
      </c>
      <c r="JR855">
        <v>1.44897</v>
      </c>
      <c r="JS855">
        <v>2.5293</v>
      </c>
      <c r="JT855">
        <v>38.4279</v>
      </c>
      <c r="JU855">
        <v>23.8511</v>
      </c>
      <c r="JV855">
        <v>18</v>
      </c>
      <c r="JW855">
        <v>480.308</v>
      </c>
      <c r="JX855">
        <v>441.162</v>
      </c>
      <c r="JY855">
        <v>19.9587</v>
      </c>
      <c r="JZ855">
        <v>28.789</v>
      </c>
      <c r="KA855">
        <v>30.0003</v>
      </c>
      <c r="KB855">
        <v>28.482</v>
      </c>
      <c r="KC855">
        <v>28.5571</v>
      </c>
      <c r="KD855">
        <v>50.6355</v>
      </c>
      <c r="KE855">
        <v>20.7574</v>
      </c>
      <c r="KF855">
        <v>18.7307</v>
      </c>
      <c r="KG855">
        <v>19.9602</v>
      </c>
      <c r="KH855">
        <v>1189.71</v>
      </c>
      <c r="KI855">
        <v>14.4088</v>
      </c>
      <c r="KJ855">
        <v>101.09</v>
      </c>
      <c r="KK855">
        <v>100.549</v>
      </c>
    </row>
    <row r="856" spans="1:297">
      <c r="A856">
        <v>840</v>
      </c>
      <c r="B856">
        <v>1761341266</v>
      </c>
      <c r="C856">
        <v>13225.40000009537</v>
      </c>
      <c r="D856" t="s">
        <v>2131</v>
      </c>
      <c r="E856" t="s">
        <v>2132</v>
      </c>
      <c r="F856">
        <v>5</v>
      </c>
      <c r="G856" t="s">
        <v>1990</v>
      </c>
      <c r="H856" t="s">
        <v>436</v>
      </c>
      <c r="I856">
        <v>1761341258.214286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1192.745064269059</v>
      </c>
      <c r="AK856">
        <v>1167.964909090909</v>
      </c>
      <c r="AL856">
        <v>3.421638920759976</v>
      </c>
      <c r="AM856">
        <v>65.4807170905038</v>
      </c>
      <c r="AN856">
        <f>(AP856 - AO856 + DY856*1E3/(8.314*(EA856+273.15)) * AR856/DX856 * AQ856) * DX856/(100*DL856) * 1000/(1000 - AP856)</f>
        <v>0</v>
      </c>
      <c r="AO856">
        <v>14.31330859277936</v>
      </c>
      <c r="AP856">
        <v>16.25026424242424</v>
      </c>
      <c r="AQ856">
        <v>0.001139738798549542</v>
      </c>
      <c r="AR856">
        <v>115.9446669307989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1761341258.214286</v>
      </c>
      <c r="DR856">
        <v>1124.521071428571</v>
      </c>
      <c r="DS856">
        <v>1159.532857142857</v>
      </c>
      <c r="DT856">
        <v>16.22182142857143</v>
      </c>
      <c r="DU856">
        <v>14.263775</v>
      </c>
      <c r="DV856">
        <v>1123.152857142857</v>
      </c>
      <c r="DW856">
        <v>16.09068571428571</v>
      </c>
      <c r="DX856">
        <v>499.9870714285714</v>
      </c>
      <c r="DY856">
        <v>89.95393571428572</v>
      </c>
      <c r="DZ856">
        <v>0.04829632142857142</v>
      </c>
      <c r="EA856">
        <v>23.79313214285714</v>
      </c>
      <c r="EB856">
        <v>24.00229642857142</v>
      </c>
      <c r="EC856">
        <v>999.9000000000002</v>
      </c>
      <c r="ED856">
        <v>0</v>
      </c>
      <c r="EE856">
        <v>0</v>
      </c>
      <c r="EF856">
        <v>9989.775357142858</v>
      </c>
      <c r="EG856">
        <v>0</v>
      </c>
      <c r="EH856">
        <v>1131.354285714286</v>
      </c>
      <c r="EI856">
        <v>-35.01028928571428</v>
      </c>
      <c r="EJ856">
        <v>1143.063928571429</v>
      </c>
      <c r="EK856">
        <v>1176.311071428571</v>
      </c>
      <c r="EL856">
        <v>1.958054642857143</v>
      </c>
      <c r="EM856">
        <v>1159.532857142857</v>
      </c>
      <c r="EN856">
        <v>14.263775</v>
      </c>
      <c r="EO856">
        <v>1.459216071428571</v>
      </c>
      <c r="EP856">
        <v>1.283082142857143</v>
      </c>
      <c r="EQ856">
        <v>12.54738571428571</v>
      </c>
      <c r="ER856">
        <v>10.60205357142857</v>
      </c>
      <c r="ES856">
        <v>1200.003571428571</v>
      </c>
      <c r="ET856">
        <v>0.9670044285714285</v>
      </c>
      <c r="EU856">
        <v>0.03299568571428571</v>
      </c>
      <c r="EV856">
        <v>0</v>
      </c>
      <c r="EW856">
        <v>1825.435</v>
      </c>
      <c r="EX856">
        <v>5.000560000000001</v>
      </c>
      <c r="EY856">
        <v>21742.425</v>
      </c>
      <c r="EZ856">
        <v>10316.86785714286</v>
      </c>
      <c r="FA856">
        <v>37.625</v>
      </c>
      <c r="FB856">
        <v>39.7365</v>
      </c>
      <c r="FC856">
        <v>38.28542857142856</v>
      </c>
      <c r="FD856">
        <v>38.875</v>
      </c>
      <c r="FE856">
        <v>38.6025</v>
      </c>
      <c r="FF856">
        <v>1155.571785714286</v>
      </c>
      <c r="FG856">
        <v>39.43178571428572</v>
      </c>
      <c r="FH856">
        <v>0</v>
      </c>
      <c r="FI856">
        <v>1761341302.4</v>
      </c>
      <c r="FJ856">
        <v>0</v>
      </c>
      <c r="FK856">
        <v>1825.3164</v>
      </c>
      <c r="FL856">
        <v>-8.309999985782849</v>
      </c>
      <c r="FM856">
        <v>-102.238461448461</v>
      </c>
      <c r="FN856">
        <v>21740.936</v>
      </c>
      <c r="FO856">
        <v>15</v>
      </c>
      <c r="FP856">
        <v>0</v>
      </c>
      <c r="FQ856" t="s">
        <v>439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-34.97376585365853</v>
      </c>
      <c r="GD856">
        <v>-0.55102160278747</v>
      </c>
      <c r="GE856">
        <v>0.1603432394701549</v>
      </c>
      <c r="GF856">
        <v>0</v>
      </c>
      <c r="GG856">
        <v>1825.88205882353</v>
      </c>
      <c r="GH856">
        <v>-8.744843396718908</v>
      </c>
      <c r="GI856">
        <v>0.8755427876525425</v>
      </c>
      <c r="GJ856">
        <v>0</v>
      </c>
      <c r="GK856">
        <v>1.995072926829268</v>
      </c>
      <c r="GL856">
        <v>-0.6323285017421557</v>
      </c>
      <c r="GM856">
        <v>0.06427985073836019</v>
      </c>
      <c r="GN856">
        <v>0</v>
      </c>
      <c r="GO856">
        <v>0</v>
      </c>
      <c r="GP856">
        <v>3</v>
      </c>
      <c r="GQ856" t="s">
        <v>497</v>
      </c>
      <c r="GR856">
        <v>3.12957</v>
      </c>
      <c r="GS856">
        <v>2.72627</v>
      </c>
      <c r="GT856">
        <v>0.169691</v>
      </c>
      <c r="GU856">
        <v>0.174096</v>
      </c>
      <c r="GV856">
        <v>0.08083120000000001</v>
      </c>
      <c r="GW856">
        <v>0.0743359</v>
      </c>
      <c r="GX856">
        <v>24946.2</v>
      </c>
      <c r="GY856">
        <v>24087.5</v>
      </c>
      <c r="GZ856">
        <v>30586.4</v>
      </c>
      <c r="HA856">
        <v>29419.6</v>
      </c>
      <c r="HB856">
        <v>38796</v>
      </c>
      <c r="HC856">
        <v>35840.6</v>
      </c>
      <c r="HD856">
        <v>46768.6</v>
      </c>
      <c r="HE856">
        <v>43712.1</v>
      </c>
      <c r="HF856">
        <v>1.8309</v>
      </c>
      <c r="HG856">
        <v>1.81638</v>
      </c>
      <c r="HH856">
        <v>0.0336319</v>
      </c>
      <c r="HI856">
        <v>0</v>
      </c>
      <c r="HJ856">
        <v>23.4475</v>
      </c>
      <c r="HK856">
        <v>999.9</v>
      </c>
      <c r="HL856">
        <v>32</v>
      </c>
      <c r="HM856">
        <v>32.9</v>
      </c>
      <c r="HN856">
        <v>17.8718</v>
      </c>
      <c r="HO856">
        <v>63.4412</v>
      </c>
      <c r="HP856">
        <v>19.399</v>
      </c>
      <c r="HQ856">
        <v>1</v>
      </c>
      <c r="HR856">
        <v>0.12828</v>
      </c>
      <c r="HS856">
        <v>2.88944</v>
      </c>
      <c r="HT856">
        <v>20.183</v>
      </c>
      <c r="HU856">
        <v>5.22882</v>
      </c>
      <c r="HV856">
        <v>11.974</v>
      </c>
      <c r="HW856">
        <v>4.9701</v>
      </c>
      <c r="HX856">
        <v>3.2895</v>
      </c>
      <c r="HY856">
        <v>9999</v>
      </c>
      <c r="HZ856">
        <v>9999</v>
      </c>
      <c r="IA856">
        <v>9999</v>
      </c>
      <c r="IB856">
        <v>999.9</v>
      </c>
      <c r="IC856">
        <v>4.97299</v>
      </c>
      <c r="ID856">
        <v>1.87744</v>
      </c>
      <c r="IE856">
        <v>1.87553</v>
      </c>
      <c r="IF856">
        <v>1.87836</v>
      </c>
      <c r="IG856">
        <v>1.87502</v>
      </c>
      <c r="IH856">
        <v>1.87864</v>
      </c>
      <c r="II856">
        <v>1.87576</v>
      </c>
      <c r="IJ856">
        <v>1.87687</v>
      </c>
      <c r="IK856">
        <v>0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1.4</v>
      </c>
      <c r="IY856">
        <v>0.1317</v>
      </c>
      <c r="IZ856">
        <v>-0.1194416370607354</v>
      </c>
      <c r="JA856">
        <v>0.002211305909277446</v>
      </c>
      <c r="JB856">
        <v>-1.416678044876584E-06</v>
      </c>
      <c r="JC856">
        <v>5.589822708492042E-10</v>
      </c>
      <c r="JD856">
        <v>-0.0366444106193515</v>
      </c>
      <c r="JE856">
        <v>-0.003883289402147765</v>
      </c>
      <c r="JF856">
        <v>0.001294046794190009</v>
      </c>
      <c r="JG856">
        <v>-2.515066912705432E-05</v>
      </c>
      <c r="JH856">
        <v>14</v>
      </c>
      <c r="JI856">
        <v>2052</v>
      </c>
      <c r="JJ856">
        <v>1</v>
      </c>
      <c r="JK856">
        <v>21</v>
      </c>
      <c r="JL856">
        <v>29355687.8</v>
      </c>
      <c r="JM856">
        <v>29355687.8</v>
      </c>
      <c r="JN856">
        <v>2.55371</v>
      </c>
      <c r="JO856">
        <v>2.5415</v>
      </c>
      <c r="JP856">
        <v>1.39893</v>
      </c>
      <c r="JQ856">
        <v>2.32544</v>
      </c>
      <c r="JR856">
        <v>1.44897</v>
      </c>
      <c r="JS856">
        <v>2.4353</v>
      </c>
      <c r="JT856">
        <v>38.4279</v>
      </c>
      <c r="JU856">
        <v>23.8598</v>
      </c>
      <c r="JV856">
        <v>18</v>
      </c>
      <c r="JW856">
        <v>480.263</v>
      </c>
      <c r="JX856">
        <v>441.111</v>
      </c>
      <c r="JY856">
        <v>19.96</v>
      </c>
      <c r="JZ856">
        <v>28.7911</v>
      </c>
      <c r="KA856">
        <v>30.0002</v>
      </c>
      <c r="KB856">
        <v>28.4835</v>
      </c>
      <c r="KC856">
        <v>28.5586</v>
      </c>
      <c r="KD856">
        <v>51.1662</v>
      </c>
      <c r="KE856">
        <v>20.7574</v>
      </c>
      <c r="KF856">
        <v>18.7307</v>
      </c>
      <c r="KG856">
        <v>19.9598</v>
      </c>
      <c r="KH856">
        <v>1203.09</v>
      </c>
      <c r="KI856">
        <v>14.4246</v>
      </c>
      <c r="KJ856">
        <v>101.089</v>
      </c>
      <c r="KK856">
        <v>100.549</v>
      </c>
    </row>
    <row r="857" spans="1:297">
      <c r="A857">
        <v>841</v>
      </c>
      <c r="B857">
        <v>1761341271</v>
      </c>
      <c r="C857">
        <v>13230.40000009537</v>
      </c>
      <c r="D857" t="s">
        <v>2133</v>
      </c>
      <c r="E857" t="s">
        <v>2134</v>
      </c>
      <c r="F857">
        <v>5</v>
      </c>
      <c r="G857" t="s">
        <v>1990</v>
      </c>
      <c r="H857" t="s">
        <v>436</v>
      </c>
      <c r="I857">
        <v>1761341263.5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1209.745876986001</v>
      </c>
      <c r="AK857">
        <v>1185.004181818181</v>
      </c>
      <c r="AL857">
        <v>3.410171131810826</v>
      </c>
      <c r="AM857">
        <v>65.4807170905038</v>
      </c>
      <c r="AN857">
        <f>(AP857 - AO857 + DY857*1E3/(8.314*(EA857+273.15)) * AR857/DX857 * AQ857) * DX857/(100*DL857) * 1000/(1000 - AP857)</f>
        <v>0</v>
      </c>
      <c r="AO857">
        <v>14.35188196916816</v>
      </c>
      <c r="AP857">
        <v>16.26884303030303</v>
      </c>
      <c r="AQ857">
        <v>0.0006380867874110128</v>
      </c>
      <c r="AR857">
        <v>115.9446669307989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1761341263.5</v>
      </c>
      <c r="DR857">
        <v>1142.252592592593</v>
      </c>
      <c r="DS857">
        <v>1177.297777777778</v>
      </c>
      <c r="DT857">
        <v>16.24215185185185</v>
      </c>
      <c r="DU857">
        <v>14.31527777777778</v>
      </c>
      <c r="DV857">
        <v>1140.864814814815</v>
      </c>
      <c r="DW857">
        <v>16.11065185185185</v>
      </c>
      <c r="DX857">
        <v>500.0107037037037</v>
      </c>
      <c r="DY857">
        <v>89.95470740740744</v>
      </c>
      <c r="DZ857">
        <v>0.04829017407407408</v>
      </c>
      <c r="EA857">
        <v>23.79464814814815</v>
      </c>
      <c r="EB857">
        <v>24.00497777777777</v>
      </c>
      <c r="EC857">
        <v>999.9000000000001</v>
      </c>
      <c r="ED857">
        <v>0</v>
      </c>
      <c r="EE857">
        <v>0</v>
      </c>
      <c r="EF857">
        <v>9995.880370370371</v>
      </c>
      <c r="EG857">
        <v>0</v>
      </c>
      <c r="EH857">
        <v>1131.353703703704</v>
      </c>
      <c r="EI857">
        <v>-35.04383703703704</v>
      </c>
      <c r="EJ857">
        <v>1161.112222222222</v>
      </c>
      <c r="EK857">
        <v>1194.394814814815</v>
      </c>
      <c r="EL857">
        <v>1.92687037037037</v>
      </c>
      <c r="EM857">
        <v>1177.297777777778</v>
      </c>
      <c r="EN857">
        <v>14.31527777777778</v>
      </c>
      <c r="EO857">
        <v>1.461057037037037</v>
      </c>
      <c r="EP857">
        <v>1.287727407407408</v>
      </c>
      <c r="EQ857">
        <v>12.56660740740741</v>
      </c>
      <c r="ER857">
        <v>10.65633333333333</v>
      </c>
      <c r="ES857">
        <v>1199.99</v>
      </c>
      <c r="ET857">
        <v>0.9670036666666667</v>
      </c>
      <c r="EU857">
        <v>0.03299647037037037</v>
      </c>
      <c r="EV857">
        <v>0</v>
      </c>
      <c r="EW857">
        <v>1824.748888888889</v>
      </c>
      <c r="EX857">
        <v>5.000560000000001</v>
      </c>
      <c r="EY857">
        <v>21733.34444444445</v>
      </c>
      <c r="EZ857">
        <v>10316.74814814815</v>
      </c>
      <c r="FA857">
        <v>37.625</v>
      </c>
      <c r="FB857">
        <v>39.74533333333333</v>
      </c>
      <c r="FC857">
        <v>38.28903703703703</v>
      </c>
      <c r="FD857">
        <v>38.875</v>
      </c>
      <c r="FE857">
        <v>38.61333333333333</v>
      </c>
      <c r="FF857">
        <v>1155.557777777778</v>
      </c>
      <c r="FG857">
        <v>39.43222222222222</v>
      </c>
      <c r="FH857">
        <v>0</v>
      </c>
      <c r="FI857">
        <v>1761341307.2</v>
      </c>
      <c r="FJ857">
        <v>0</v>
      </c>
      <c r="FK857">
        <v>1824.7036</v>
      </c>
      <c r="FL857">
        <v>-7.747692298277353</v>
      </c>
      <c r="FM857">
        <v>-96.70769245806305</v>
      </c>
      <c r="FN857">
        <v>21732.92</v>
      </c>
      <c r="FO857">
        <v>15</v>
      </c>
      <c r="FP857">
        <v>0</v>
      </c>
      <c r="FQ857" t="s">
        <v>439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-35.01168292682927</v>
      </c>
      <c r="GD857">
        <v>-0.8852404181185201</v>
      </c>
      <c r="GE857">
        <v>0.1599708493299203</v>
      </c>
      <c r="GF857">
        <v>0</v>
      </c>
      <c r="GG857">
        <v>1825.216470588235</v>
      </c>
      <c r="GH857">
        <v>-7.878380438863439</v>
      </c>
      <c r="GI857">
        <v>0.7999444184844186</v>
      </c>
      <c r="GJ857">
        <v>0</v>
      </c>
      <c r="GK857">
        <v>1.951550731707317</v>
      </c>
      <c r="GL857">
        <v>-0.4034046689895465</v>
      </c>
      <c r="GM857">
        <v>0.04290241885217014</v>
      </c>
      <c r="GN857">
        <v>0</v>
      </c>
      <c r="GO857">
        <v>0</v>
      </c>
      <c r="GP857">
        <v>3</v>
      </c>
      <c r="GQ857" t="s">
        <v>497</v>
      </c>
      <c r="GR857">
        <v>3.12941</v>
      </c>
      <c r="GS857">
        <v>2.72593</v>
      </c>
      <c r="GT857">
        <v>0.171223</v>
      </c>
      <c r="GU857">
        <v>0.175601</v>
      </c>
      <c r="GV857">
        <v>0.0808931</v>
      </c>
      <c r="GW857">
        <v>0.0743957</v>
      </c>
      <c r="GX857">
        <v>24899.9</v>
      </c>
      <c r="GY857">
        <v>24043.4</v>
      </c>
      <c r="GZ857">
        <v>30586.1</v>
      </c>
      <c r="HA857">
        <v>29419.4</v>
      </c>
      <c r="HB857">
        <v>38793.2</v>
      </c>
      <c r="HC857">
        <v>35838.1</v>
      </c>
      <c r="HD857">
        <v>46768.2</v>
      </c>
      <c r="HE857">
        <v>43711.6</v>
      </c>
      <c r="HF857">
        <v>1.83102</v>
      </c>
      <c r="HG857">
        <v>1.81673</v>
      </c>
      <c r="HH857">
        <v>0.0342652</v>
      </c>
      <c r="HI857">
        <v>0</v>
      </c>
      <c r="HJ857">
        <v>23.4482</v>
      </c>
      <c r="HK857">
        <v>999.9</v>
      </c>
      <c r="HL857">
        <v>32</v>
      </c>
      <c r="HM857">
        <v>32.9</v>
      </c>
      <c r="HN857">
        <v>17.8728</v>
      </c>
      <c r="HO857">
        <v>62.4912</v>
      </c>
      <c r="HP857">
        <v>19.3189</v>
      </c>
      <c r="HQ857">
        <v>1</v>
      </c>
      <c r="HR857">
        <v>0.128176</v>
      </c>
      <c r="HS857">
        <v>2.89847</v>
      </c>
      <c r="HT857">
        <v>20.1827</v>
      </c>
      <c r="HU857">
        <v>5.22912</v>
      </c>
      <c r="HV857">
        <v>11.974</v>
      </c>
      <c r="HW857">
        <v>4.97025</v>
      </c>
      <c r="HX857">
        <v>3.28948</v>
      </c>
      <c r="HY857">
        <v>9999</v>
      </c>
      <c r="HZ857">
        <v>9999</v>
      </c>
      <c r="IA857">
        <v>9999</v>
      </c>
      <c r="IB857">
        <v>999.9</v>
      </c>
      <c r="IC857">
        <v>4.97296</v>
      </c>
      <c r="ID857">
        <v>1.87744</v>
      </c>
      <c r="IE857">
        <v>1.87547</v>
      </c>
      <c r="IF857">
        <v>1.87836</v>
      </c>
      <c r="IG857">
        <v>1.87501</v>
      </c>
      <c r="IH857">
        <v>1.87863</v>
      </c>
      <c r="II857">
        <v>1.87575</v>
      </c>
      <c r="IJ857">
        <v>1.87686</v>
      </c>
      <c r="IK857">
        <v>0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1.42</v>
      </c>
      <c r="IY857">
        <v>0.132</v>
      </c>
      <c r="IZ857">
        <v>-0.1194416370607354</v>
      </c>
      <c r="JA857">
        <v>0.002211305909277446</v>
      </c>
      <c r="JB857">
        <v>-1.416678044876584E-06</v>
      </c>
      <c r="JC857">
        <v>5.589822708492042E-10</v>
      </c>
      <c r="JD857">
        <v>-0.0366444106193515</v>
      </c>
      <c r="JE857">
        <v>-0.003883289402147765</v>
      </c>
      <c r="JF857">
        <v>0.001294046794190009</v>
      </c>
      <c r="JG857">
        <v>-2.515066912705432E-05</v>
      </c>
      <c r="JH857">
        <v>14</v>
      </c>
      <c r="JI857">
        <v>2052</v>
      </c>
      <c r="JJ857">
        <v>1</v>
      </c>
      <c r="JK857">
        <v>21</v>
      </c>
      <c r="JL857">
        <v>29355687.9</v>
      </c>
      <c r="JM857">
        <v>29355687.9</v>
      </c>
      <c r="JN857">
        <v>2.58423</v>
      </c>
      <c r="JO857">
        <v>2.52808</v>
      </c>
      <c r="JP857">
        <v>1.39893</v>
      </c>
      <c r="JQ857">
        <v>2.32544</v>
      </c>
      <c r="JR857">
        <v>1.44897</v>
      </c>
      <c r="JS857">
        <v>2.53052</v>
      </c>
      <c r="JT857">
        <v>38.4034</v>
      </c>
      <c r="JU857">
        <v>23.8686</v>
      </c>
      <c r="JV857">
        <v>18</v>
      </c>
      <c r="JW857">
        <v>480.348</v>
      </c>
      <c r="JX857">
        <v>441.337</v>
      </c>
      <c r="JY857">
        <v>19.9595</v>
      </c>
      <c r="JZ857">
        <v>28.7935</v>
      </c>
      <c r="KA857">
        <v>30.0001</v>
      </c>
      <c r="KB857">
        <v>28.4859</v>
      </c>
      <c r="KC857">
        <v>28.5598</v>
      </c>
      <c r="KD857">
        <v>51.7765</v>
      </c>
      <c r="KE857">
        <v>20.4871</v>
      </c>
      <c r="KF857">
        <v>18.7307</v>
      </c>
      <c r="KG857">
        <v>19.9575</v>
      </c>
      <c r="KH857">
        <v>1223.13</v>
      </c>
      <c r="KI857">
        <v>14.4325</v>
      </c>
      <c r="KJ857">
        <v>101.088</v>
      </c>
      <c r="KK857">
        <v>100.548</v>
      </c>
    </row>
    <row r="858" spans="1:297">
      <c r="A858">
        <v>842</v>
      </c>
      <c r="B858">
        <v>1761341276</v>
      </c>
      <c r="C858">
        <v>13235.40000009537</v>
      </c>
      <c r="D858" t="s">
        <v>2135</v>
      </c>
      <c r="E858" t="s">
        <v>2136</v>
      </c>
      <c r="F858">
        <v>5</v>
      </c>
      <c r="G858" t="s">
        <v>1990</v>
      </c>
      <c r="H858" t="s">
        <v>436</v>
      </c>
      <c r="I858">
        <v>1761341268.214286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1226.784422054352</v>
      </c>
      <c r="AK858">
        <v>1202.106</v>
      </c>
      <c r="AL858">
        <v>3.429782784184682</v>
      </c>
      <c r="AM858">
        <v>65.4807170905038</v>
      </c>
      <c r="AN858">
        <f>(AP858 - AO858 + DY858*1E3/(8.314*(EA858+273.15)) * AR858/DX858 * AQ858) * DX858/(100*DL858) * 1000/(1000 - AP858)</f>
        <v>0</v>
      </c>
      <c r="AO858">
        <v>14.36042114065137</v>
      </c>
      <c r="AP858">
        <v>16.27582969696969</v>
      </c>
      <c r="AQ858">
        <v>0.0001477668083437681</v>
      </c>
      <c r="AR858">
        <v>115.9446669307989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1761341268.214286</v>
      </c>
      <c r="DR858">
        <v>1158.057142857143</v>
      </c>
      <c r="DS858">
        <v>1193.158214285714</v>
      </c>
      <c r="DT858">
        <v>16.25836428571429</v>
      </c>
      <c r="DU858">
        <v>14.34507142857143</v>
      </c>
      <c r="DV858">
        <v>1156.65</v>
      </c>
      <c r="DW858">
        <v>16.12657142857143</v>
      </c>
      <c r="DX858">
        <v>500.0636071428572</v>
      </c>
      <c r="DY858">
        <v>89.95463928571429</v>
      </c>
      <c r="DZ858">
        <v>0.04817243214285714</v>
      </c>
      <c r="EA858">
        <v>23.79637857142857</v>
      </c>
      <c r="EB858">
        <v>24.00608214285714</v>
      </c>
      <c r="EC858">
        <v>999.9000000000002</v>
      </c>
      <c r="ED858">
        <v>0</v>
      </c>
      <c r="EE858">
        <v>0</v>
      </c>
      <c r="EF858">
        <v>9995.224642857142</v>
      </c>
      <c r="EG858">
        <v>0</v>
      </c>
      <c r="EH858">
        <v>1131.354642857143</v>
      </c>
      <c r="EI858">
        <v>-35.10085357142857</v>
      </c>
      <c r="EJ858">
        <v>1177.196785714286</v>
      </c>
      <c r="EK858">
        <v>1210.522857142857</v>
      </c>
      <c r="EL858">
        <v>1.913289285714286</v>
      </c>
      <c r="EM858">
        <v>1193.158214285714</v>
      </c>
      <c r="EN858">
        <v>14.34507142857143</v>
      </c>
      <c r="EO858">
        <v>1.462513928571429</v>
      </c>
      <c r="EP858">
        <v>1.290406785714286</v>
      </c>
      <c r="EQ858">
        <v>12.58180714285714</v>
      </c>
      <c r="ER858">
        <v>10.68755</v>
      </c>
      <c r="ES858">
        <v>1199.9925</v>
      </c>
      <c r="ET858">
        <v>0.96700225</v>
      </c>
      <c r="EU858">
        <v>0.03299790357142858</v>
      </c>
      <c r="EV858">
        <v>0</v>
      </c>
      <c r="EW858">
        <v>1824.088571428572</v>
      </c>
      <c r="EX858">
        <v>5.000560000000001</v>
      </c>
      <c r="EY858">
        <v>21725.675</v>
      </c>
      <c r="EZ858">
        <v>10316.75357142857</v>
      </c>
      <c r="FA858">
        <v>37.625</v>
      </c>
      <c r="FB858">
        <v>39.7455</v>
      </c>
      <c r="FC858">
        <v>38.28542857142856</v>
      </c>
      <c r="FD858">
        <v>38.875</v>
      </c>
      <c r="FE858">
        <v>38.61375</v>
      </c>
      <c r="FF858">
        <v>1155.558571428571</v>
      </c>
      <c r="FG858">
        <v>39.43392857142858</v>
      </c>
      <c r="FH858">
        <v>0</v>
      </c>
      <c r="FI858">
        <v>1761341312</v>
      </c>
      <c r="FJ858">
        <v>0</v>
      </c>
      <c r="FK858">
        <v>1824.0676</v>
      </c>
      <c r="FL858">
        <v>-7.226923065173047</v>
      </c>
      <c r="FM858">
        <v>-97.62307674697053</v>
      </c>
      <c r="FN858">
        <v>21725.068</v>
      </c>
      <c r="FO858">
        <v>15</v>
      </c>
      <c r="FP858">
        <v>0</v>
      </c>
      <c r="FQ858" t="s">
        <v>439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-35.05777500000001</v>
      </c>
      <c r="GD858">
        <v>-0.5419609756095687</v>
      </c>
      <c r="GE858">
        <v>0.1240273996945837</v>
      </c>
      <c r="GF858">
        <v>0</v>
      </c>
      <c r="GG858">
        <v>1824.505294117647</v>
      </c>
      <c r="GH858">
        <v>-7.982276538169874</v>
      </c>
      <c r="GI858">
        <v>0.8140538907371179</v>
      </c>
      <c r="GJ858">
        <v>0</v>
      </c>
      <c r="GK858">
        <v>1.92218675</v>
      </c>
      <c r="GL858">
        <v>-0.1781278424015054</v>
      </c>
      <c r="GM858">
        <v>0.0185577543613849</v>
      </c>
      <c r="GN858">
        <v>0</v>
      </c>
      <c r="GO858">
        <v>0</v>
      </c>
      <c r="GP858">
        <v>3</v>
      </c>
      <c r="GQ858" t="s">
        <v>497</v>
      </c>
      <c r="GR858">
        <v>3.12938</v>
      </c>
      <c r="GS858">
        <v>2.72567</v>
      </c>
      <c r="GT858">
        <v>0.172752</v>
      </c>
      <c r="GU858">
        <v>0.177114</v>
      </c>
      <c r="GV858">
        <v>0.08091959999999999</v>
      </c>
      <c r="GW858">
        <v>0.0745512</v>
      </c>
      <c r="GX858">
        <v>24853.6</v>
      </c>
      <c r="GY858">
        <v>23999</v>
      </c>
      <c r="GZ858">
        <v>30585.6</v>
      </c>
      <c r="HA858">
        <v>29419.1</v>
      </c>
      <c r="HB858">
        <v>38791.8</v>
      </c>
      <c r="HC858">
        <v>35831.9</v>
      </c>
      <c r="HD858">
        <v>46767.7</v>
      </c>
      <c r="HE858">
        <v>43711.4</v>
      </c>
      <c r="HF858">
        <v>1.83067</v>
      </c>
      <c r="HG858">
        <v>1.8168</v>
      </c>
      <c r="HH858">
        <v>0.033915</v>
      </c>
      <c r="HI858">
        <v>0</v>
      </c>
      <c r="HJ858">
        <v>23.4494</v>
      </c>
      <c r="HK858">
        <v>999.9</v>
      </c>
      <c r="HL858">
        <v>32</v>
      </c>
      <c r="HM858">
        <v>32.9</v>
      </c>
      <c r="HN858">
        <v>17.8715</v>
      </c>
      <c r="HO858">
        <v>63.3112</v>
      </c>
      <c r="HP858">
        <v>19.1386</v>
      </c>
      <c r="HQ858">
        <v>1</v>
      </c>
      <c r="HR858">
        <v>0.128468</v>
      </c>
      <c r="HS858">
        <v>2.92885</v>
      </c>
      <c r="HT858">
        <v>20.1822</v>
      </c>
      <c r="HU858">
        <v>5.22882</v>
      </c>
      <c r="HV858">
        <v>11.974</v>
      </c>
      <c r="HW858">
        <v>4.9704</v>
      </c>
      <c r="HX858">
        <v>3.28955</v>
      </c>
      <c r="HY858">
        <v>9999</v>
      </c>
      <c r="HZ858">
        <v>9999</v>
      </c>
      <c r="IA858">
        <v>9999</v>
      </c>
      <c r="IB858">
        <v>999.9</v>
      </c>
      <c r="IC858">
        <v>4.97296</v>
      </c>
      <c r="ID858">
        <v>1.87744</v>
      </c>
      <c r="IE858">
        <v>1.87548</v>
      </c>
      <c r="IF858">
        <v>1.87836</v>
      </c>
      <c r="IG858">
        <v>1.87502</v>
      </c>
      <c r="IH858">
        <v>1.87863</v>
      </c>
      <c r="II858">
        <v>1.87573</v>
      </c>
      <c r="IJ858">
        <v>1.87684</v>
      </c>
      <c r="IK858">
        <v>0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1.44</v>
      </c>
      <c r="IY858">
        <v>0.1321</v>
      </c>
      <c r="IZ858">
        <v>-0.1194416370607354</v>
      </c>
      <c r="JA858">
        <v>0.002211305909277446</v>
      </c>
      <c r="JB858">
        <v>-1.416678044876584E-06</v>
      </c>
      <c r="JC858">
        <v>5.589822708492042E-10</v>
      </c>
      <c r="JD858">
        <v>-0.0366444106193515</v>
      </c>
      <c r="JE858">
        <v>-0.003883289402147765</v>
      </c>
      <c r="JF858">
        <v>0.001294046794190009</v>
      </c>
      <c r="JG858">
        <v>-2.515066912705432E-05</v>
      </c>
      <c r="JH858">
        <v>14</v>
      </c>
      <c r="JI858">
        <v>2052</v>
      </c>
      <c r="JJ858">
        <v>1</v>
      </c>
      <c r="JK858">
        <v>21</v>
      </c>
      <c r="JL858">
        <v>29355687.9</v>
      </c>
      <c r="JM858">
        <v>29355687.9</v>
      </c>
      <c r="JN858">
        <v>2.61108</v>
      </c>
      <c r="JO858">
        <v>2.52686</v>
      </c>
      <c r="JP858">
        <v>1.39893</v>
      </c>
      <c r="JQ858">
        <v>2.32544</v>
      </c>
      <c r="JR858">
        <v>1.44897</v>
      </c>
      <c r="JS858">
        <v>2.60498</v>
      </c>
      <c r="JT858">
        <v>38.4279</v>
      </c>
      <c r="JU858">
        <v>23.8686</v>
      </c>
      <c r="JV858">
        <v>18</v>
      </c>
      <c r="JW858">
        <v>480.17</v>
      </c>
      <c r="JX858">
        <v>441.401</v>
      </c>
      <c r="JY858">
        <v>19.9558</v>
      </c>
      <c r="JZ858">
        <v>28.7961</v>
      </c>
      <c r="KA858">
        <v>30.0004</v>
      </c>
      <c r="KB858">
        <v>28.4881</v>
      </c>
      <c r="KC858">
        <v>28.562</v>
      </c>
      <c r="KD858">
        <v>52.3084</v>
      </c>
      <c r="KE858">
        <v>20.4871</v>
      </c>
      <c r="KF858">
        <v>18.7307</v>
      </c>
      <c r="KG858">
        <v>19.9483</v>
      </c>
      <c r="KH858">
        <v>1236.51</v>
      </c>
      <c r="KI858">
        <v>14.4452</v>
      </c>
      <c r="KJ858">
        <v>101.087</v>
      </c>
      <c r="KK858">
        <v>100.547</v>
      </c>
    </row>
    <row r="859" spans="1:297">
      <c r="A859">
        <v>843</v>
      </c>
      <c r="B859">
        <v>1761341281</v>
      </c>
      <c r="C859">
        <v>13240.40000009537</v>
      </c>
      <c r="D859" t="s">
        <v>2137</v>
      </c>
      <c r="E859" t="s">
        <v>2138</v>
      </c>
      <c r="F859">
        <v>5</v>
      </c>
      <c r="G859" t="s">
        <v>1990</v>
      </c>
      <c r="H859" t="s">
        <v>436</v>
      </c>
      <c r="I859">
        <v>1761341273.5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1243.970130541868</v>
      </c>
      <c r="AK859">
        <v>1219.071636363636</v>
      </c>
      <c r="AL859">
        <v>3.379640807075019</v>
      </c>
      <c r="AM859">
        <v>65.4807170905038</v>
      </c>
      <c r="AN859">
        <f>(AP859 - AO859 + DY859*1E3/(8.314*(EA859+273.15)) * AR859/DX859 * AQ859) * DX859/(100*DL859) * 1000/(1000 - AP859)</f>
        <v>0</v>
      </c>
      <c r="AO859">
        <v>14.41278078680384</v>
      </c>
      <c r="AP859">
        <v>16.29120121212121</v>
      </c>
      <c r="AQ859">
        <v>0.0002896148376590877</v>
      </c>
      <c r="AR859">
        <v>115.9446669307989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1761341273.5</v>
      </c>
      <c r="DR859">
        <v>1175.788888888889</v>
      </c>
      <c r="DS859">
        <v>1210.91037037037</v>
      </c>
      <c r="DT859">
        <v>16.27377037037037</v>
      </c>
      <c r="DU859">
        <v>14.37835185185185</v>
      </c>
      <c r="DV859">
        <v>1174.36</v>
      </c>
      <c r="DW859">
        <v>16.14171851851852</v>
      </c>
      <c r="DX859">
        <v>500.0371851851851</v>
      </c>
      <c r="DY859">
        <v>89.95448518518518</v>
      </c>
      <c r="DZ859">
        <v>0.04820226296296296</v>
      </c>
      <c r="EA859">
        <v>23.79948888888889</v>
      </c>
      <c r="EB859">
        <v>24.00468888888889</v>
      </c>
      <c r="EC859">
        <v>999.9000000000001</v>
      </c>
      <c r="ED859">
        <v>0</v>
      </c>
      <c r="EE859">
        <v>0</v>
      </c>
      <c r="EF859">
        <v>9991.023333333333</v>
      </c>
      <c r="EG859">
        <v>0</v>
      </c>
      <c r="EH859">
        <v>1131.345925925926</v>
      </c>
      <c r="EI859">
        <v>-35.12178888888889</v>
      </c>
      <c r="EJ859">
        <v>1195.239259259259</v>
      </c>
      <c r="EK859">
        <v>1228.575555555556</v>
      </c>
      <c r="EL859">
        <v>1.895424074074074</v>
      </c>
      <c r="EM859">
        <v>1210.91037037037</v>
      </c>
      <c r="EN859">
        <v>14.37835185185185</v>
      </c>
      <c r="EO859">
        <v>1.463898518518518</v>
      </c>
      <c r="EP859">
        <v>1.293398518518518</v>
      </c>
      <c r="EQ859">
        <v>12.59622592592592</v>
      </c>
      <c r="ER859">
        <v>10.72232592592593</v>
      </c>
      <c r="ES859">
        <v>1199.976666666667</v>
      </c>
      <c r="ET859">
        <v>0.9670023703703704</v>
      </c>
      <c r="EU859">
        <v>0.03299773333333333</v>
      </c>
      <c r="EV859">
        <v>0</v>
      </c>
      <c r="EW859">
        <v>1823.368148148148</v>
      </c>
      <c r="EX859">
        <v>5.000560000000001</v>
      </c>
      <c r="EY859">
        <v>21716.92592592592</v>
      </c>
      <c r="EZ859">
        <v>10316.61481481481</v>
      </c>
      <c r="FA859">
        <v>37.625</v>
      </c>
      <c r="FB859">
        <v>39.75</v>
      </c>
      <c r="FC859">
        <v>38.28903703703703</v>
      </c>
      <c r="FD859">
        <v>38.87729629629629</v>
      </c>
      <c r="FE859">
        <v>38.61566666666667</v>
      </c>
      <c r="FF859">
        <v>1155.543333333333</v>
      </c>
      <c r="FG859">
        <v>39.43333333333334</v>
      </c>
      <c r="FH859">
        <v>0</v>
      </c>
      <c r="FI859">
        <v>1761341317.4</v>
      </c>
      <c r="FJ859">
        <v>0</v>
      </c>
      <c r="FK859">
        <v>1823.393846153846</v>
      </c>
      <c r="FL859">
        <v>-8.130598286455415</v>
      </c>
      <c r="FM859">
        <v>-94.85470090905255</v>
      </c>
      <c r="FN859">
        <v>21716.95</v>
      </c>
      <c r="FO859">
        <v>15</v>
      </c>
      <c r="FP859">
        <v>0</v>
      </c>
      <c r="FQ859" t="s">
        <v>439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-35.1187575</v>
      </c>
      <c r="GD859">
        <v>-0.2518750469043469</v>
      </c>
      <c r="GE859">
        <v>0.09646954412533514</v>
      </c>
      <c r="GF859">
        <v>1</v>
      </c>
      <c r="GG859">
        <v>1823.765294117647</v>
      </c>
      <c r="GH859">
        <v>-7.78517952451331</v>
      </c>
      <c r="GI859">
        <v>0.8030282219570696</v>
      </c>
      <c r="GJ859">
        <v>0</v>
      </c>
      <c r="GK859">
        <v>1.90299225</v>
      </c>
      <c r="GL859">
        <v>-0.1882094183864934</v>
      </c>
      <c r="GM859">
        <v>0.01976362839757669</v>
      </c>
      <c r="GN859">
        <v>0</v>
      </c>
      <c r="GO859">
        <v>1</v>
      </c>
      <c r="GP859">
        <v>3</v>
      </c>
      <c r="GQ859" t="s">
        <v>446</v>
      </c>
      <c r="GR859">
        <v>3.12952</v>
      </c>
      <c r="GS859">
        <v>2.72617</v>
      </c>
      <c r="GT859">
        <v>0.174244</v>
      </c>
      <c r="GU859">
        <v>0.178613</v>
      </c>
      <c r="GV859">
        <v>0.08097</v>
      </c>
      <c r="GW859">
        <v>0.074626</v>
      </c>
      <c r="GX859">
        <v>24808.5</v>
      </c>
      <c r="GY859">
        <v>23955.6</v>
      </c>
      <c r="GZ859">
        <v>30585.5</v>
      </c>
      <c r="HA859">
        <v>29419.6</v>
      </c>
      <c r="HB859">
        <v>38789.6</v>
      </c>
      <c r="HC859">
        <v>35829.6</v>
      </c>
      <c r="HD859">
        <v>46767.6</v>
      </c>
      <c r="HE859">
        <v>43712</v>
      </c>
      <c r="HF859">
        <v>1.83088</v>
      </c>
      <c r="HG859">
        <v>1.8167</v>
      </c>
      <c r="HH859">
        <v>0.0333786</v>
      </c>
      <c r="HI859">
        <v>0</v>
      </c>
      <c r="HJ859">
        <v>23.4514</v>
      </c>
      <c r="HK859">
        <v>999.9</v>
      </c>
      <c r="HL859">
        <v>32</v>
      </c>
      <c r="HM859">
        <v>32.9</v>
      </c>
      <c r="HN859">
        <v>17.8725</v>
      </c>
      <c r="HO859">
        <v>63.2912</v>
      </c>
      <c r="HP859">
        <v>19.0946</v>
      </c>
      <c r="HQ859">
        <v>1</v>
      </c>
      <c r="HR859">
        <v>0.12862</v>
      </c>
      <c r="HS859">
        <v>2.93889</v>
      </c>
      <c r="HT859">
        <v>20.1821</v>
      </c>
      <c r="HU859">
        <v>5.22882</v>
      </c>
      <c r="HV859">
        <v>11.974</v>
      </c>
      <c r="HW859">
        <v>4.9704</v>
      </c>
      <c r="HX859">
        <v>3.28953</v>
      </c>
      <c r="HY859">
        <v>9999</v>
      </c>
      <c r="HZ859">
        <v>9999</v>
      </c>
      <c r="IA859">
        <v>9999</v>
      </c>
      <c r="IB859">
        <v>999.9</v>
      </c>
      <c r="IC859">
        <v>4.97297</v>
      </c>
      <c r="ID859">
        <v>1.87744</v>
      </c>
      <c r="IE859">
        <v>1.87557</v>
      </c>
      <c r="IF859">
        <v>1.87837</v>
      </c>
      <c r="IG859">
        <v>1.87502</v>
      </c>
      <c r="IH859">
        <v>1.87865</v>
      </c>
      <c r="II859">
        <v>1.87576</v>
      </c>
      <c r="IJ859">
        <v>1.87691</v>
      </c>
      <c r="IK859">
        <v>0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1.46</v>
      </c>
      <c r="IY859">
        <v>0.1324</v>
      </c>
      <c r="IZ859">
        <v>-0.1194416370607354</v>
      </c>
      <c r="JA859">
        <v>0.002211305909277446</v>
      </c>
      <c r="JB859">
        <v>-1.416678044876584E-06</v>
      </c>
      <c r="JC859">
        <v>5.589822708492042E-10</v>
      </c>
      <c r="JD859">
        <v>-0.0366444106193515</v>
      </c>
      <c r="JE859">
        <v>-0.003883289402147765</v>
      </c>
      <c r="JF859">
        <v>0.001294046794190009</v>
      </c>
      <c r="JG859">
        <v>-2.515066912705432E-05</v>
      </c>
      <c r="JH859">
        <v>14</v>
      </c>
      <c r="JI859">
        <v>2052</v>
      </c>
      <c r="JJ859">
        <v>1</v>
      </c>
      <c r="JK859">
        <v>21</v>
      </c>
      <c r="JL859">
        <v>29355688</v>
      </c>
      <c r="JM859">
        <v>29355688</v>
      </c>
      <c r="JN859">
        <v>2.6416</v>
      </c>
      <c r="JO859">
        <v>2.53174</v>
      </c>
      <c r="JP859">
        <v>1.39893</v>
      </c>
      <c r="JQ859">
        <v>2.32544</v>
      </c>
      <c r="JR859">
        <v>1.44897</v>
      </c>
      <c r="JS859">
        <v>2.61597</v>
      </c>
      <c r="JT859">
        <v>38.4034</v>
      </c>
      <c r="JU859">
        <v>23.8598</v>
      </c>
      <c r="JV859">
        <v>18</v>
      </c>
      <c r="JW859">
        <v>480.288</v>
      </c>
      <c r="JX859">
        <v>441.353</v>
      </c>
      <c r="JY859">
        <v>19.947</v>
      </c>
      <c r="JZ859">
        <v>28.7982</v>
      </c>
      <c r="KA859">
        <v>30.0004</v>
      </c>
      <c r="KB859">
        <v>28.4894</v>
      </c>
      <c r="KC859">
        <v>28.5641</v>
      </c>
      <c r="KD859">
        <v>52.9097</v>
      </c>
      <c r="KE859">
        <v>20.4871</v>
      </c>
      <c r="KF859">
        <v>18.7307</v>
      </c>
      <c r="KG859">
        <v>19.9421</v>
      </c>
      <c r="KH859">
        <v>1256.56</v>
      </c>
      <c r="KI859">
        <v>14.4522</v>
      </c>
      <c r="KJ859">
        <v>101.086</v>
      </c>
      <c r="KK859">
        <v>100.548</v>
      </c>
    </row>
    <row r="860" spans="1:297">
      <c r="A860">
        <v>844</v>
      </c>
      <c r="B860">
        <v>1761341286</v>
      </c>
      <c r="C860">
        <v>13245.40000009537</v>
      </c>
      <c r="D860" t="s">
        <v>2139</v>
      </c>
      <c r="E860" t="s">
        <v>2140</v>
      </c>
      <c r="F860">
        <v>5</v>
      </c>
      <c r="G860" t="s">
        <v>1990</v>
      </c>
      <c r="H860" t="s">
        <v>436</v>
      </c>
      <c r="I860">
        <v>1761341278.214286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1260.983857164184</v>
      </c>
      <c r="AK860">
        <v>1236.288060606061</v>
      </c>
      <c r="AL860">
        <v>3.458634694375716</v>
      </c>
      <c r="AM860">
        <v>65.4807170905038</v>
      </c>
      <c r="AN860">
        <f>(AP860 - AO860 + DY860*1E3/(8.314*(EA860+273.15)) * AR860/DX860 * AQ860) * DX860/(100*DL860) * 1000/(1000 - AP860)</f>
        <v>0</v>
      </c>
      <c r="AO860">
        <v>14.41992111485717</v>
      </c>
      <c r="AP860">
        <v>16.29905515151515</v>
      </c>
      <c r="AQ860">
        <v>0.0001859712904164159</v>
      </c>
      <c r="AR860">
        <v>115.9446669307989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1761341278.214286</v>
      </c>
      <c r="DR860">
        <v>1191.600357142857</v>
      </c>
      <c r="DS860">
        <v>1226.755357142857</v>
      </c>
      <c r="DT860">
        <v>16.28459285714285</v>
      </c>
      <c r="DU860">
        <v>14.39934642857143</v>
      </c>
      <c r="DV860">
        <v>1190.151785714286</v>
      </c>
      <c r="DW860">
        <v>16.15235</v>
      </c>
      <c r="DX860">
        <v>500.0059285714286</v>
      </c>
      <c r="DY860">
        <v>89.95361428571427</v>
      </c>
      <c r="DZ860">
        <v>0.04823890000000001</v>
      </c>
      <c r="EA860">
        <v>23.80147142857142</v>
      </c>
      <c r="EB860">
        <v>24.005775</v>
      </c>
      <c r="EC860">
        <v>999.9000000000002</v>
      </c>
      <c r="ED860">
        <v>0</v>
      </c>
      <c r="EE860">
        <v>0</v>
      </c>
      <c r="EF860">
        <v>9992.327142857144</v>
      </c>
      <c r="EG860">
        <v>0</v>
      </c>
      <c r="EH860">
        <v>1131.336428571428</v>
      </c>
      <c r="EI860">
        <v>-35.15577142857143</v>
      </c>
      <c r="EJ860">
        <v>1211.325714285714</v>
      </c>
      <c r="EK860">
        <v>1244.678571428571</v>
      </c>
      <c r="EL860">
        <v>1.885260714285714</v>
      </c>
      <c r="EM860">
        <v>1226.755357142857</v>
      </c>
      <c r="EN860">
        <v>14.39934642857143</v>
      </c>
      <c r="EO860">
        <v>1.464858214285714</v>
      </c>
      <c r="EP860">
        <v>1.295273928571429</v>
      </c>
      <c r="EQ860">
        <v>12.60621428571428</v>
      </c>
      <c r="ER860">
        <v>10.74409642857143</v>
      </c>
      <c r="ES860">
        <v>1199.976785714286</v>
      </c>
      <c r="ET860">
        <v>0.9670037857142857</v>
      </c>
      <c r="EU860">
        <v>0.03299627142857143</v>
      </c>
      <c r="EV860">
        <v>0</v>
      </c>
      <c r="EW860">
        <v>1822.729285714286</v>
      </c>
      <c r="EX860">
        <v>5.000560000000001</v>
      </c>
      <c r="EY860">
        <v>21709.80714285714</v>
      </c>
      <c r="EZ860">
        <v>10316.61428571429</v>
      </c>
      <c r="FA860">
        <v>37.625</v>
      </c>
      <c r="FB860">
        <v>39.75</v>
      </c>
      <c r="FC860">
        <v>38.29428571428571</v>
      </c>
      <c r="FD860">
        <v>38.87721428571428</v>
      </c>
      <c r="FE860">
        <v>38.616</v>
      </c>
      <c r="FF860">
        <v>1155.545</v>
      </c>
      <c r="FG860">
        <v>39.43178571428573</v>
      </c>
      <c r="FH860">
        <v>0</v>
      </c>
      <c r="FI860">
        <v>1761341322.2</v>
      </c>
      <c r="FJ860">
        <v>0</v>
      </c>
      <c r="FK860">
        <v>1822.702307692308</v>
      </c>
      <c r="FL860">
        <v>-8.563418814032977</v>
      </c>
      <c r="FM860">
        <v>-86.79658119810645</v>
      </c>
      <c r="FN860">
        <v>21709.38461538462</v>
      </c>
      <c r="FO860">
        <v>15</v>
      </c>
      <c r="FP860">
        <v>0</v>
      </c>
      <c r="FQ860" t="s">
        <v>439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-35.1411325</v>
      </c>
      <c r="GD860">
        <v>-0.3847193245777024</v>
      </c>
      <c r="GE860">
        <v>0.0773810906730449</v>
      </c>
      <c r="GF860">
        <v>1</v>
      </c>
      <c r="GG860">
        <v>1823.281470588235</v>
      </c>
      <c r="GH860">
        <v>-8.329258968100378</v>
      </c>
      <c r="GI860">
        <v>0.852108569280267</v>
      </c>
      <c r="GJ860">
        <v>0</v>
      </c>
      <c r="GK860">
        <v>1.89292275</v>
      </c>
      <c r="GL860">
        <v>-0.1658133208255179</v>
      </c>
      <c r="GM860">
        <v>0.01819847081316175</v>
      </c>
      <c r="GN860">
        <v>0</v>
      </c>
      <c r="GO860">
        <v>1</v>
      </c>
      <c r="GP860">
        <v>3</v>
      </c>
      <c r="GQ860" t="s">
        <v>446</v>
      </c>
      <c r="GR860">
        <v>3.12945</v>
      </c>
      <c r="GS860">
        <v>2.72616</v>
      </c>
      <c r="GT860">
        <v>0.175754</v>
      </c>
      <c r="GU860">
        <v>0.180095</v>
      </c>
      <c r="GV860">
        <v>0.08099389999999999</v>
      </c>
      <c r="GW860">
        <v>0.0746367</v>
      </c>
      <c r="GX860">
        <v>24763.6</v>
      </c>
      <c r="GY860">
        <v>23912.1</v>
      </c>
      <c r="GZ860">
        <v>30586</v>
      </c>
      <c r="HA860">
        <v>29419.2</v>
      </c>
      <c r="HB860">
        <v>38789.1</v>
      </c>
      <c r="HC860">
        <v>35828.8</v>
      </c>
      <c r="HD860">
        <v>46768.1</v>
      </c>
      <c r="HE860">
        <v>43711.4</v>
      </c>
      <c r="HF860">
        <v>1.8305</v>
      </c>
      <c r="HG860">
        <v>1.81697</v>
      </c>
      <c r="HH860">
        <v>0.0340864</v>
      </c>
      <c r="HI860">
        <v>0</v>
      </c>
      <c r="HJ860">
        <v>23.4526</v>
      </c>
      <c r="HK860">
        <v>999.9</v>
      </c>
      <c r="HL860">
        <v>32</v>
      </c>
      <c r="HM860">
        <v>32.9</v>
      </c>
      <c r="HN860">
        <v>17.8726</v>
      </c>
      <c r="HO860">
        <v>63.3612</v>
      </c>
      <c r="HP860">
        <v>19.2067</v>
      </c>
      <c r="HQ860">
        <v>1</v>
      </c>
      <c r="HR860">
        <v>0.128938</v>
      </c>
      <c r="HS860">
        <v>2.9268</v>
      </c>
      <c r="HT860">
        <v>20.1819</v>
      </c>
      <c r="HU860">
        <v>5.22822</v>
      </c>
      <c r="HV860">
        <v>11.9742</v>
      </c>
      <c r="HW860">
        <v>4.9701</v>
      </c>
      <c r="HX860">
        <v>3.2894</v>
      </c>
      <c r="HY860">
        <v>9999</v>
      </c>
      <c r="HZ860">
        <v>9999</v>
      </c>
      <c r="IA860">
        <v>9999</v>
      </c>
      <c r="IB860">
        <v>999.9</v>
      </c>
      <c r="IC860">
        <v>4.97297</v>
      </c>
      <c r="ID860">
        <v>1.87746</v>
      </c>
      <c r="IE860">
        <v>1.87559</v>
      </c>
      <c r="IF860">
        <v>1.87841</v>
      </c>
      <c r="IG860">
        <v>1.8751</v>
      </c>
      <c r="IH860">
        <v>1.87866</v>
      </c>
      <c r="II860">
        <v>1.87576</v>
      </c>
      <c r="IJ860">
        <v>1.87695</v>
      </c>
      <c r="IK860">
        <v>0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1.48</v>
      </c>
      <c r="IY860">
        <v>0.1325</v>
      </c>
      <c r="IZ860">
        <v>-0.1194416370607354</v>
      </c>
      <c r="JA860">
        <v>0.002211305909277446</v>
      </c>
      <c r="JB860">
        <v>-1.416678044876584E-06</v>
      </c>
      <c r="JC860">
        <v>5.589822708492042E-10</v>
      </c>
      <c r="JD860">
        <v>-0.0366444106193515</v>
      </c>
      <c r="JE860">
        <v>-0.003883289402147765</v>
      </c>
      <c r="JF860">
        <v>0.001294046794190009</v>
      </c>
      <c r="JG860">
        <v>-2.515066912705432E-05</v>
      </c>
      <c r="JH860">
        <v>14</v>
      </c>
      <c r="JI860">
        <v>2052</v>
      </c>
      <c r="JJ860">
        <v>1</v>
      </c>
      <c r="JK860">
        <v>21</v>
      </c>
      <c r="JL860">
        <v>29355688.1</v>
      </c>
      <c r="JM860">
        <v>29355688.1</v>
      </c>
      <c r="JN860">
        <v>2.66724</v>
      </c>
      <c r="JO860">
        <v>2.53784</v>
      </c>
      <c r="JP860">
        <v>1.39893</v>
      </c>
      <c r="JQ860">
        <v>2.32544</v>
      </c>
      <c r="JR860">
        <v>1.44897</v>
      </c>
      <c r="JS860">
        <v>2.57446</v>
      </c>
      <c r="JT860">
        <v>38.4279</v>
      </c>
      <c r="JU860">
        <v>23.8686</v>
      </c>
      <c r="JV860">
        <v>18</v>
      </c>
      <c r="JW860">
        <v>480.092</v>
      </c>
      <c r="JX860">
        <v>441.528</v>
      </c>
      <c r="JY860">
        <v>19.9407</v>
      </c>
      <c r="JZ860">
        <v>28.8001</v>
      </c>
      <c r="KA860">
        <v>30.0002</v>
      </c>
      <c r="KB860">
        <v>28.4908</v>
      </c>
      <c r="KC860">
        <v>28.5647</v>
      </c>
      <c r="KD860">
        <v>53.4336</v>
      </c>
      <c r="KE860">
        <v>20.4871</v>
      </c>
      <c r="KF860">
        <v>18.7307</v>
      </c>
      <c r="KG860">
        <v>19.941</v>
      </c>
      <c r="KH860">
        <v>1269.94</v>
      </c>
      <c r="KI860">
        <v>14.5253</v>
      </c>
      <c r="KJ860">
        <v>101.088</v>
      </c>
      <c r="KK860">
        <v>100.547</v>
      </c>
    </row>
    <row r="861" spans="1:297">
      <c r="A861">
        <v>845</v>
      </c>
      <c r="B861">
        <v>1761341291</v>
      </c>
      <c r="C861">
        <v>13250.40000009537</v>
      </c>
      <c r="D861" t="s">
        <v>2141</v>
      </c>
      <c r="E861" t="s">
        <v>2142</v>
      </c>
      <c r="F861">
        <v>5</v>
      </c>
      <c r="G861" t="s">
        <v>1990</v>
      </c>
      <c r="H861" t="s">
        <v>436</v>
      </c>
      <c r="I861">
        <v>1761341283.5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1277.767826371569</v>
      </c>
      <c r="AK861">
        <v>1253.255212121212</v>
      </c>
      <c r="AL861">
        <v>3.382480491867655</v>
      </c>
      <c r="AM861">
        <v>65.4807170905038</v>
      </c>
      <c r="AN861">
        <f>(AP861 - AO861 + DY861*1E3/(8.314*(EA861+273.15)) * AR861/DX861 * AQ861) * DX861/(100*DL861) * 1000/(1000 - AP861)</f>
        <v>0</v>
      </c>
      <c r="AO861">
        <v>14.42173300827239</v>
      </c>
      <c r="AP861">
        <v>16.29884666666666</v>
      </c>
      <c r="AQ861">
        <v>2.631067058848635E-06</v>
      </c>
      <c r="AR861">
        <v>115.9446669307989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1761341283.5</v>
      </c>
      <c r="DR861">
        <v>1209.36037037037</v>
      </c>
      <c r="DS861">
        <v>1244.458518518519</v>
      </c>
      <c r="DT861">
        <v>16.29365925925926</v>
      </c>
      <c r="DU861">
        <v>14.41953703703704</v>
      </c>
      <c r="DV861">
        <v>1207.89037037037</v>
      </c>
      <c r="DW861">
        <v>16.16124444444444</v>
      </c>
      <c r="DX861">
        <v>499.9727407407408</v>
      </c>
      <c r="DY861">
        <v>89.95228148148148</v>
      </c>
      <c r="DZ861">
        <v>0.04839146666666667</v>
      </c>
      <c r="EA861">
        <v>23.80272962962962</v>
      </c>
      <c r="EB861">
        <v>24.00745185185185</v>
      </c>
      <c r="EC861">
        <v>999.9000000000001</v>
      </c>
      <c r="ED861">
        <v>0</v>
      </c>
      <c r="EE861">
        <v>0</v>
      </c>
      <c r="EF861">
        <v>9999.779259259258</v>
      </c>
      <c r="EG861">
        <v>0</v>
      </c>
      <c r="EH861">
        <v>1131.332592592592</v>
      </c>
      <c r="EI861">
        <v>-35.09868148148148</v>
      </c>
      <c r="EJ861">
        <v>1229.39037037037</v>
      </c>
      <c r="EK861">
        <v>1262.665555555556</v>
      </c>
      <c r="EL861">
        <v>1.874126296296296</v>
      </c>
      <c r="EM861">
        <v>1244.458518518519</v>
      </c>
      <c r="EN861">
        <v>14.41953703703704</v>
      </c>
      <c r="EO861">
        <v>1.465651481481481</v>
      </c>
      <c r="EP861">
        <v>1.297071111111111</v>
      </c>
      <c r="EQ861">
        <v>12.61446296296296</v>
      </c>
      <c r="ER861">
        <v>10.76494814814815</v>
      </c>
      <c r="ES861">
        <v>1199.959259259259</v>
      </c>
      <c r="ET861">
        <v>0.9670039999999999</v>
      </c>
      <c r="EU861">
        <v>0.03299605185185186</v>
      </c>
      <c r="EV861">
        <v>0</v>
      </c>
      <c r="EW861">
        <v>1822.016666666667</v>
      </c>
      <c r="EX861">
        <v>5.000560000000001</v>
      </c>
      <c r="EY861">
        <v>21701.35555555556</v>
      </c>
      <c r="EZ861">
        <v>10316.46666666667</v>
      </c>
      <c r="FA861">
        <v>37.625</v>
      </c>
      <c r="FB861">
        <v>39.75</v>
      </c>
      <c r="FC861">
        <v>38.3074074074074</v>
      </c>
      <c r="FD861">
        <v>38.87729629629629</v>
      </c>
      <c r="FE861">
        <v>38.62033333333333</v>
      </c>
      <c r="FF861">
        <v>1155.528148148148</v>
      </c>
      <c r="FG861">
        <v>39.43111111111111</v>
      </c>
      <c r="FH861">
        <v>0</v>
      </c>
      <c r="FI861">
        <v>1761341327</v>
      </c>
      <c r="FJ861">
        <v>0</v>
      </c>
      <c r="FK861">
        <v>1822.040769230769</v>
      </c>
      <c r="FL861">
        <v>-8.234529906501118</v>
      </c>
      <c r="FM861">
        <v>-89.77777775928959</v>
      </c>
      <c r="FN861">
        <v>21702.01538461538</v>
      </c>
      <c r="FO861">
        <v>15</v>
      </c>
      <c r="FP861">
        <v>0</v>
      </c>
      <c r="FQ861" t="s">
        <v>439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-35.09612195121951</v>
      </c>
      <c r="GD861">
        <v>0.352511498257971</v>
      </c>
      <c r="GE861">
        <v>0.1184675822946067</v>
      </c>
      <c r="GF861">
        <v>1</v>
      </c>
      <c r="GG861">
        <v>1822.463235294118</v>
      </c>
      <c r="GH861">
        <v>-8.262948811896381</v>
      </c>
      <c r="GI861">
        <v>0.8429280919308119</v>
      </c>
      <c r="GJ861">
        <v>0</v>
      </c>
      <c r="GK861">
        <v>1.884059512195122</v>
      </c>
      <c r="GL861">
        <v>-0.1178450174215986</v>
      </c>
      <c r="GM861">
        <v>0.015623798755966</v>
      </c>
      <c r="GN861">
        <v>0</v>
      </c>
      <c r="GO861">
        <v>1</v>
      </c>
      <c r="GP861">
        <v>3</v>
      </c>
      <c r="GQ861" t="s">
        <v>446</v>
      </c>
      <c r="GR861">
        <v>3.12955</v>
      </c>
      <c r="GS861">
        <v>2.72637</v>
      </c>
      <c r="GT861">
        <v>0.177226</v>
      </c>
      <c r="GU861">
        <v>0.181556</v>
      </c>
      <c r="GV861">
        <v>0.0809889</v>
      </c>
      <c r="GW861">
        <v>0.074695</v>
      </c>
      <c r="GX861">
        <v>24718.8</v>
      </c>
      <c r="GY861">
        <v>23869.3</v>
      </c>
      <c r="GZ861">
        <v>30585.4</v>
      </c>
      <c r="HA861">
        <v>29419.1</v>
      </c>
      <c r="HB861">
        <v>38789</v>
      </c>
      <c r="HC861">
        <v>35826.4</v>
      </c>
      <c r="HD861">
        <v>46767.6</v>
      </c>
      <c r="HE861">
        <v>43711.2</v>
      </c>
      <c r="HF861">
        <v>1.83088</v>
      </c>
      <c r="HG861">
        <v>1.8168</v>
      </c>
      <c r="HH861">
        <v>0.0339746</v>
      </c>
      <c r="HI861">
        <v>0</v>
      </c>
      <c r="HJ861">
        <v>23.4536</v>
      </c>
      <c r="HK861">
        <v>999.9</v>
      </c>
      <c r="HL861">
        <v>32</v>
      </c>
      <c r="HM861">
        <v>32.9</v>
      </c>
      <c r="HN861">
        <v>17.8725</v>
      </c>
      <c r="HO861">
        <v>63.4012</v>
      </c>
      <c r="HP861">
        <v>19.351</v>
      </c>
      <c r="HQ861">
        <v>1</v>
      </c>
      <c r="HR861">
        <v>0.128938</v>
      </c>
      <c r="HS861">
        <v>2.95741</v>
      </c>
      <c r="HT861">
        <v>20.1817</v>
      </c>
      <c r="HU861">
        <v>5.22987</v>
      </c>
      <c r="HV861">
        <v>11.974</v>
      </c>
      <c r="HW861">
        <v>4.97055</v>
      </c>
      <c r="HX861">
        <v>3.2896</v>
      </c>
      <c r="HY861">
        <v>9999</v>
      </c>
      <c r="HZ861">
        <v>9999</v>
      </c>
      <c r="IA861">
        <v>9999</v>
      </c>
      <c r="IB861">
        <v>999.9</v>
      </c>
      <c r="IC861">
        <v>4.973</v>
      </c>
      <c r="ID861">
        <v>1.87745</v>
      </c>
      <c r="IE861">
        <v>1.87558</v>
      </c>
      <c r="IF861">
        <v>1.87838</v>
      </c>
      <c r="IG861">
        <v>1.87505</v>
      </c>
      <c r="IH861">
        <v>1.87866</v>
      </c>
      <c r="II861">
        <v>1.87576</v>
      </c>
      <c r="IJ861">
        <v>1.87694</v>
      </c>
      <c r="IK861">
        <v>0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1.5</v>
      </c>
      <c r="IY861">
        <v>0.1325</v>
      </c>
      <c r="IZ861">
        <v>-0.1194416370607354</v>
      </c>
      <c r="JA861">
        <v>0.002211305909277446</v>
      </c>
      <c r="JB861">
        <v>-1.416678044876584E-06</v>
      </c>
      <c r="JC861">
        <v>5.589822708492042E-10</v>
      </c>
      <c r="JD861">
        <v>-0.0366444106193515</v>
      </c>
      <c r="JE861">
        <v>-0.003883289402147765</v>
      </c>
      <c r="JF861">
        <v>0.001294046794190009</v>
      </c>
      <c r="JG861">
        <v>-2.515066912705432E-05</v>
      </c>
      <c r="JH861">
        <v>14</v>
      </c>
      <c r="JI861">
        <v>2052</v>
      </c>
      <c r="JJ861">
        <v>1</v>
      </c>
      <c r="JK861">
        <v>21</v>
      </c>
      <c r="JL861">
        <v>29355688.2</v>
      </c>
      <c r="JM861">
        <v>29355688.2</v>
      </c>
      <c r="JN861">
        <v>2.69775</v>
      </c>
      <c r="JO861">
        <v>2.54028</v>
      </c>
      <c r="JP861">
        <v>1.39893</v>
      </c>
      <c r="JQ861">
        <v>2.32544</v>
      </c>
      <c r="JR861">
        <v>1.44897</v>
      </c>
      <c r="JS861">
        <v>2.52319</v>
      </c>
      <c r="JT861">
        <v>38.4279</v>
      </c>
      <c r="JU861">
        <v>23.8423</v>
      </c>
      <c r="JV861">
        <v>18</v>
      </c>
      <c r="JW861">
        <v>480.313</v>
      </c>
      <c r="JX861">
        <v>441.437</v>
      </c>
      <c r="JY861">
        <v>19.9371</v>
      </c>
      <c r="JZ861">
        <v>28.802</v>
      </c>
      <c r="KA861">
        <v>30.0002</v>
      </c>
      <c r="KB861">
        <v>28.4932</v>
      </c>
      <c r="KC861">
        <v>28.5669</v>
      </c>
      <c r="KD861">
        <v>54.0363</v>
      </c>
      <c r="KE861">
        <v>19.9078</v>
      </c>
      <c r="KF861">
        <v>18.7307</v>
      </c>
      <c r="KG861">
        <v>19.9294</v>
      </c>
      <c r="KH861">
        <v>1289.98</v>
      </c>
      <c r="KI861">
        <v>14.5655</v>
      </c>
      <c r="KJ861">
        <v>101.086</v>
      </c>
      <c r="KK861">
        <v>100.547</v>
      </c>
    </row>
    <row r="862" spans="1:297">
      <c r="A862">
        <v>846</v>
      </c>
      <c r="B862">
        <v>1761341296</v>
      </c>
      <c r="C862">
        <v>13255.40000009537</v>
      </c>
      <c r="D862" t="s">
        <v>2143</v>
      </c>
      <c r="E862" t="s">
        <v>2144</v>
      </c>
      <c r="F862">
        <v>5</v>
      </c>
      <c r="G862" t="s">
        <v>1990</v>
      </c>
      <c r="H862" t="s">
        <v>436</v>
      </c>
      <c r="I862">
        <v>1761341288.214286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1294.910922362498</v>
      </c>
      <c r="AK862">
        <v>1270.202787878788</v>
      </c>
      <c r="AL862">
        <v>3.396386461310973</v>
      </c>
      <c r="AM862">
        <v>65.4807170905038</v>
      </c>
      <c r="AN862">
        <f>(AP862 - AO862 + DY862*1E3/(8.314*(EA862+273.15)) * AR862/DX862 * AQ862) * DX862/(100*DL862) * 1000/(1000 - AP862)</f>
        <v>0</v>
      </c>
      <c r="AO862">
        <v>14.45564019700977</v>
      </c>
      <c r="AP862">
        <v>16.30375999999999</v>
      </c>
      <c r="AQ862">
        <v>1.872276716900936E-05</v>
      </c>
      <c r="AR862">
        <v>115.9446669307989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1761341288.214286</v>
      </c>
      <c r="DR862">
        <v>1225.149642857143</v>
      </c>
      <c r="DS862">
        <v>1260.225</v>
      </c>
      <c r="DT862">
        <v>16.298375</v>
      </c>
      <c r="DU862">
        <v>14.43621071428572</v>
      </c>
      <c r="DV862">
        <v>1223.66</v>
      </c>
      <c r="DW862">
        <v>16.165875</v>
      </c>
      <c r="DX862">
        <v>500.0142857142856</v>
      </c>
      <c r="DY862">
        <v>89.9515</v>
      </c>
      <c r="DZ862">
        <v>0.04846439285714284</v>
      </c>
      <c r="EA862">
        <v>23.80268214285714</v>
      </c>
      <c r="EB862">
        <v>24.01141785714286</v>
      </c>
      <c r="EC862">
        <v>999.9000000000002</v>
      </c>
      <c r="ED862">
        <v>0</v>
      </c>
      <c r="EE862">
        <v>0</v>
      </c>
      <c r="EF862">
        <v>10002.30892857143</v>
      </c>
      <c r="EG862">
        <v>0</v>
      </c>
      <c r="EH862">
        <v>1131.323928571428</v>
      </c>
      <c r="EI862">
        <v>-35.07560357142857</v>
      </c>
      <c r="EJ862">
        <v>1245.448214285714</v>
      </c>
      <c r="EK862">
        <v>1278.684642857143</v>
      </c>
      <c r="EL862">
        <v>1.862168571428571</v>
      </c>
      <c r="EM862">
        <v>1260.225</v>
      </c>
      <c r="EN862">
        <v>14.43621071428572</v>
      </c>
      <c r="EO862">
        <v>1.466063214285714</v>
      </c>
      <c r="EP862">
        <v>1.298558928571429</v>
      </c>
      <c r="EQ862">
        <v>12.61875</v>
      </c>
      <c r="ER862">
        <v>10.78216071428571</v>
      </c>
      <c r="ES862">
        <v>1199.971428571429</v>
      </c>
      <c r="ET862">
        <v>0.9670028571428571</v>
      </c>
      <c r="EU862">
        <v>0.03299719642857144</v>
      </c>
      <c r="EV862">
        <v>0</v>
      </c>
      <c r="EW862">
        <v>1821.422857142857</v>
      </c>
      <c r="EX862">
        <v>5.000560000000001</v>
      </c>
      <c r="EY862">
        <v>21694.39285714286</v>
      </c>
      <c r="EZ862">
        <v>10316.57857142857</v>
      </c>
      <c r="FA862">
        <v>37.625</v>
      </c>
      <c r="FB862">
        <v>39.75</v>
      </c>
      <c r="FC862">
        <v>38.312</v>
      </c>
      <c r="FD862">
        <v>38.88164285714286</v>
      </c>
      <c r="FE862">
        <v>38.625</v>
      </c>
      <c r="FF862">
        <v>1155.538571428571</v>
      </c>
      <c r="FG862">
        <v>39.43285714285715</v>
      </c>
      <c r="FH862">
        <v>0</v>
      </c>
      <c r="FI862">
        <v>1761341332.4</v>
      </c>
      <c r="FJ862">
        <v>0</v>
      </c>
      <c r="FK862">
        <v>1821.2956</v>
      </c>
      <c r="FL862">
        <v>-6.841538462197368</v>
      </c>
      <c r="FM862">
        <v>-83.37692309040517</v>
      </c>
      <c r="FN862">
        <v>21693.472</v>
      </c>
      <c r="FO862">
        <v>15</v>
      </c>
      <c r="FP862">
        <v>0</v>
      </c>
      <c r="FQ862" t="s">
        <v>439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-35.0970725</v>
      </c>
      <c r="GD862">
        <v>0.5135741088179466</v>
      </c>
      <c r="GE862">
        <v>0.1167943684162473</v>
      </c>
      <c r="GF862">
        <v>0</v>
      </c>
      <c r="GG862">
        <v>1821.747647058824</v>
      </c>
      <c r="GH862">
        <v>-7.666310162265285</v>
      </c>
      <c r="GI862">
        <v>0.7852690015811821</v>
      </c>
      <c r="GJ862">
        <v>0</v>
      </c>
      <c r="GK862">
        <v>1.8651165</v>
      </c>
      <c r="GL862">
        <v>-0.1330167354596745</v>
      </c>
      <c r="GM862">
        <v>0.01821039696849027</v>
      </c>
      <c r="GN862">
        <v>0</v>
      </c>
      <c r="GO862">
        <v>0</v>
      </c>
      <c r="GP862">
        <v>3</v>
      </c>
      <c r="GQ862" t="s">
        <v>497</v>
      </c>
      <c r="GR862">
        <v>3.12944</v>
      </c>
      <c r="GS862">
        <v>2.72636</v>
      </c>
      <c r="GT862">
        <v>0.178699</v>
      </c>
      <c r="GU862">
        <v>0.183026</v>
      </c>
      <c r="GV862">
        <v>0.0810187</v>
      </c>
      <c r="GW862">
        <v>0.0749373</v>
      </c>
      <c r="GX862">
        <v>24674.6</v>
      </c>
      <c r="GY862">
        <v>23825.6</v>
      </c>
      <c r="GZ862">
        <v>30585.5</v>
      </c>
      <c r="HA862">
        <v>29418.1</v>
      </c>
      <c r="HB862">
        <v>38788</v>
      </c>
      <c r="HC862">
        <v>35815.8</v>
      </c>
      <c r="HD862">
        <v>46767.7</v>
      </c>
      <c r="HE862">
        <v>43709.6</v>
      </c>
      <c r="HF862">
        <v>1.83072</v>
      </c>
      <c r="HG862">
        <v>1.81688</v>
      </c>
      <c r="HH862">
        <v>0.0339374</v>
      </c>
      <c r="HI862">
        <v>0</v>
      </c>
      <c r="HJ862">
        <v>23.4554</v>
      </c>
      <c r="HK862">
        <v>999.9</v>
      </c>
      <c r="HL862">
        <v>32</v>
      </c>
      <c r="HM862">
        <v>32.9</v>
      </c>
      <c r="HN862">
        <v>17.8718</v>
      </c>
      <c r="HO862">
        <v>62.9912</v>
      </c>
      <c r="HP862">
        <v>19.363</v>
      </c>
      <c r="HQ862">
        <v>1</v>
      </c>
      <c r="HR862">
        <v>0.129207</v>
      </c>
      <c r="HS862">
        <v>2.99022</v>
      </c>
      <c r="HT862">
        <v>20.1813</v>
      </c>
      <c r="HU862">
        <v>5.23017</v>
      </c>
      <c r="HV862">
        <v>11.974</v>
      </c>
      <c r="HW862">
        <v>4.9708</v>
      </c>
      <c r="HX862">
        <v>3.28968</v>
      </c>
      <c r="HY862">
        <v>9999</v>
      </c>
      <c r="HZ862">
        <v>9999</v>
      </c>
      <c r="IA862">
        <v>9999</v>
      </c>
      <c r="IB862">
        <v>999.9</v>
      </c>
      <c r="IC862">
        <v>4.97301</v>
      </c>
      <c r="ID862">
        <v>1.87745</v>
      </c>
      <c r="IE862">
        <v>1.87555</v>
      </c>
      <c r="IF862">
        <v>1.87836</v>
      </c>
      <c r="IG862">
        <v>1.87505</v>
      </c>
      <c r="IH862">
        <v>1.87864</v>
      </c>
      <c r="II862">
        <v>1.87575</v>
      </c>
      <c r="IJ862">
        <v>1.87692</v>
      </c>
      <c r="IK862">
        <v>0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1.52</v>
      </c>
      <c r="IY862">
        <v>0.1327</v>
      </c>
      <c r="IZ862">
        <v>-0.1194416370607354</v>
      </c>
      <c r="JA862">
        <v>0.002211305909277446</v>
      </c>
      <c r="JB862">
        <v>-1.416678044876584E-06</v>
      </c>
      <c r="JC862">
        <v>5.589822708492042E-10</v>
      </c>
      <c r="JD862">
        <v>-0.0366444106193515</v>
      </c>
      <c r="JE862">
        <v>-0.003883289402147765</v>
      </c>
      <c r="JF862">
        <v>0.001294046794190009</v>
      </c>
      <c r="JG862">
        <v>-2.515066912705432E-05</v>
      </c>
      <c r="JH862">
        <v>14</v>
      </c>
      <c r="JI862">
        <v>2052</v>
      </c>
      <c r="JJ862">
        <v>1</v>
      </c>
      <c r="JK862">
        <v>21</v>
      </c>
      <c r="JL862">
        <v>29355688.3</v>
      </c>
      <c r="JM862">
        <v>29355688.3</v>
      </c>
      <c r="JN862">
        <v>2.72339</v>
      </c>
      <c r="JO862">
        <v>2.53784</v>
      </c>
      <c r="JP862">
        <v>1.39893</v>
      </c>
      <c r="JQ862">
        <v>2.32544</v>
      </c>
      <c r="JR862">
        <v>1.44897</v>
      </c>
      <c r="JS862">
        <v>2.50244</v>
      </c>
      <c r="JT862">
        <v>38.4279</v>
      </c>
      <c r="JU862">
        <v>23.8511</v>
      </c>
      <c r="JV862">
        <v>18</v>
      </c>
      <c r="JW862">
        <v>480.237</v>
      </c>
      <c r="JX862">
        <v>441.502</v>
      </c>
      <c r="JY862">
        <v>19.9266</v>
      </c>
      <c r="JZ862">
        <v>28.8044</v>
      </c>
      <c r="KA862">
        <v>30.0003</v>
      </c>
      <c r="KB862">
        <v>28.4942</v>
      </c>
      <c r="KC862">
        <v>28.5693</v>
      </c>
      <c r="KD862">
        <v>54.5575</v>
      </c>
      <c r="KE862">
        <v>19.9078</v>
      </c>
      <c r="KF862">
        <v>18.7307</v>
      </c>
      <c r="KG862">
        <v>19.9166</v>
      </c>
      <c r="KH862">
        <v>1303.34</v>
      </c>
      <c r="KI862">
        <v>14.5893</v>
      </c>
      <c r="KJ862">
        <v>101.087</v>
      </c>
      <c r="KK862">
        <v>100.543</v>
      </c>
    </row>
    <row r="863" spans="1:297">
      <c r="A863">
        <v>847</v>
      </c>
      <c r="B863">
        <v>1761341301</v>
      </c>
      <c r="C863">
        <v>13260.40000009537</v>
      </c>
      <c r="D863" t="s">
        <v>2145</v>
      </c>
      <c r="E863" t="s">
        <v>2146</v>
      </c>
      <c r="F863">
        <v>5</v>
      </c>
      <c r="G863" t="s">
        <v>1990</v>
      </c>
      <c r="H863" t="s">
        <v>436</v>
      </c>
      <c r="I863">
        <v>1761341293.5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1312.150492348534</v>
      </c>
      <c r="AK863">
        <v>1287.346363636363</v>
      </c>
      <c r="AL863">
        <v>3.4401090735443</v>
      </c>
      <c r="AM863">
        <v>65.4807170905038</v>
      </c>
      <c r="AN863">
        <f>(AP863 - AO863 + DY863*1E3/(8.314*(EA863+273.15)) * AR863/DX863 * AQ863) * DX863/(100*DL863) * 1000/(1000 - AP863)</f>
        <v>0</v>
      </c>
      <c r="AO863">
        <v>14.52494453229221</v>
      </c>
      <c r="AP863">
        <v>16.32646606060605</v>
      </c>
      <c r="AQ863">
        <v>0.005011998348038231</v>
      </c>
      <c r="AR863">
        <v>115.9446669307989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1761341293.5</v>
      </c>
      <c r="DR863">
        <v>1242.857037037037</v>
      </c>
      <c r="DS863">
        <v>1277.939259259259</v>
      </c>
      <c r="DT863">
        <v>16.30556296296296</v>
      </c>
      <c r="DU863">
        <v>14.47218888888889</v>
      </c>
      <c r="DV863">
        <v>1241.344814814815</v>
      </c>
      <c r="DW863">
        <v>16.17292962962963</v>
      </c>
      <c r="DX863">
        <v>500.0507407407407</v>
      </c>
      <c r="DY863">
        <v>89.95179629629631</v>
      </c>
      <c r="DZ863">
        <v>0.04846573703703703</v>
      </c>
      <c r="EA863">
        <v>23.80260740740741</v>
      </c>
      <c r="EB863">
        <v>24.01164444444444</v>
      </c>
      <c r="EC863">
        <v>999.9000000000001</v>
      </c>
      <c r="ED863">
        <v>0</v>
      </c>
      <c r="EE863">
        <v>0</v>
      </c>
      <c r="EF863">
        <v>10000.47037037037</v>
      </c>
      <c r="EG863">
        <v>0</v>
      </c>
      <c r="EH863">
        <v>1131.322962962963</v>
      </c>
      <c r="EI863">
        <v>-35.08234814814815</v>
      </c>
      <c r="EJ863">
        <v>1263.458518518519</v>
      </c>
      <c r="EK863">
        <v>1296.705925925926</v>
      </c>
      <c r="EL863">
        <v>1.833372962962963</v>
      </c>
      <c r="EM863">
        <v>1277.939259259259</v>
      </c>
      <c r="EN863">
        <v>14.47218888888889</v>
      </c>
      <c r="EO863">
        <v>1.466714074074074</v>
      </c>
      <c r="EP863">
        <v>1.301798888888889</v>
      </c>
      <c r="EQ863">
        <v>12.62551481481482</v>
      </c>
      <c r="ER863">
        <v>10.81958148148148</v>
      </c>
      <c r="ES863">
        <v>1199.951481481482</v>
      </c>
      <c r="ET863">
        <v>0.967004</v>
      </c>
      <c r="EU863">
        <v>0.03299599629629629</v>
      </c>
      <c r="EV863">
        <v>0</v>
      </c>
      <c r="EW863">
        <v>1820.712592592592</v>
      </c>
      <c r="EX863">
        <v>5.000560000000001</v>
      </c>
      <c r="EY863">
        <v>21686.05185185185</v>
      </c>
      <c r="EZ863">
        <v>10316.41481481482</v>
      </c>
      <c r="FA863">
        <v>37.625</v>
      </c>
      <c r="FB863">
        <v>39.75</v>
      </c>
      <c r="FC863">
        <v>38.312</v>
      </c>
      <c r="FD863">
        <v>38.89566666666666</v>
      </c>
      <c r="FE863">
        <v>38.625</v>
      </c>
      <c r="FF863">
        <v>1155.52037037037</v>
      </c>
      <c r="FG863">
        <v>39.43111111111111</v>
      </c>
      <c r="FH863">
        <v>0</v>
      </c>
      <c r="FI863">
        <v>1761341337.2</v>
      </c>
      <c r="FJ863">
        <v>0</v>
      </c>
      <c r="FK863">
        <v>1820.69</v>
      </c>
      <c r="FL863">
        <v>-7.153846164851478</v>
      </c>
      <c r="FM863">
        <v>-84.91538485196045</v>
      </c>
      <c r="FN863">
        <v>21686.208</v>
      </c>
      <c r="FO863">
        <v>15</v>
      </c>
      <c r="FP863">
        <v>0</v>
      </c>
      <c r="FQ863" t="s">
        <v>439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-35.111695</v>
      </c>
      <c r="GD863">
        <v>-0.2607016885552714</v>
      </c>
      <c r="GE863">
        <v>0.123249314298296</v>
      </c>
      <c r="GF863">
        <v>1</v>
      </c>
      <c r="GG863">
        <v>1821.096176470588</v>
      </c>
      <c r="GH863">
        <v>-7.355996952997189</v>
      </c>
      <c r="GI863">
        <v>0.7562563162823415</v>
      </c>
      <c r="GJ863">
        <v>0</v>
      </c>
      <c r="GK863">
        <v>1.84510375</v>
      </c>
      <c r="GL863">
        <v>-0.3376389118198891</v>
      </c>
      <c r="GM863">
        <v>0.0352203230172226</v>
      </c>
      <c r="GN863">
        <v>0</v>
      </c>
      <c r="GO863">
        <v>1</v>
      </c>
      <c r="GP863">
        <v>3</v>
      </c>
      <c r="GQ863" t="s">
        <v>446</v>
      </c>
      <c r="GR863">
        <v>3.12943</v>
      </c>
      <c r="GS863">
        <v>2.72597</v>
      </c>
      <c r="GT863">
        <v>0.180169</v>
      </c>
      <c r="GU863">
        <v>0.184488</v>
      </c>
      <c r="GV863">
        <v>0.0810973</v>
      </c>
      <c r="GW863">
        <v>0.0750595</v>
      </c>
      <c r="GX863">
        <v>24630.5</v>
      </c>
      <c r="GY863">
        <v>23783</v>
      </c>
      <c r="GZ863">
        <v>30585.7</v>
      </c>
      <c r="HA863">
        <v>29418.2</v>
      </c>
      <c r="HB863">
        <v>38784.7</v>
      </c>
      <c r="HC863">
        <v>35811.4</v>
      </c>
      <c r="HD863">
        <v>46767.7</v>
      </c>
      <c r="HE863">
        <v>43709.9</v>
      </c>
      <c r="HF863">
        <v>1.8305</v>
      </c>
      <c r="HG863">
        <v>1.8169</v>
      </c>
      <c r="HH863">
        <v>0.0333488</v>
      </c>
      <c r="HI863">
        <v>0</v>
      </c>
      <c r="HJ863">
        <v>23.4573</v>
      </c>
      <c r="HK863">
        <v>999.9</v>
      </c>
      <c r="HL863">
        <v>32</v>
      </c>
      <c r="HM863">
        <v>32.9</v>
      </c>
      <c r="HN863">
        <v>17.8724</v>
      </c>
      <c r="HO863">
        <v>63.3612</v>
      </c>
      <c r="HP863">
        <v>19.2147</v>
      </c>
      <c r="HQ863">
        <v>1</v>
      </c>
      <c r="HR863">
        <v>0.129599</v>
      </c>
      <c r="HS863">
        <v>3.00891</v>
      </c>
      <c r="HT863">
        <v>20.1808</v>
      </c>
      <c r="HU863">
        <v>5.22897</v>
      </c>
      <c r="HV863">
        <v>11.974</v>
      </c>
      <c r="HW863">
        <v>4.97025</v>
      </c>
      <c r="HX863">
        <v>3.2896</v>
      </c>
      <c r="HY863">
        <v>9999</v>
      </c>
      <c r="HZ863">
        <v>9999</v>
      </c>
      <c r="IA863">
        <v>9999</v>
      </c>
      <c r="IB863">
        <v>999.9</v>
      </c>
      <c r="IC863">
        <v>4.97298</v>
      </c>
      <c r="ID863">
        <v>1.87744</v>
      </c>
      <c r="IE863">
        <v>1.87555</v>
      </c>
      <c r="IF863">
        <v>1.87836</v>
      </c>
      <c r="IG863">
        <v>1.87502</v>
      </c>
      <c r="IH863">
        <v>1.87866</v>
      </c>
      <c r="II863">
        <v>1.87576</v>
      </c>
      <c r="IJ863">
        <v>1.87689</v>
      </c>
      <c r="IK863">
        <v>0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1.54</v>
      </c>
      <c r="IY863">
        <v>0.1331</v>
      </c>
      <c r="IZ863">
        <v>-0.1194416370607354</v>
      </c>
      <c r="JA863">
        <v>0.002211305909277446</v>
      </c>
      <c r="JB863">
        <v>-1.416678044876584E-06</v>
      </c>
      <c r="JC863">
        <v>5.589822708492042E-10</v>
      </c>
      <c r="JD863">
        <v>-0.0366444106193515</v>
      </c>
      <c r="JE863">
        <v>-0.003883289402147765</v>
      </c>
      <c r="JF863">
        <v>0.001294046794190009</v>
      </c>
      <c r="JG863">
        <v>-2.515066912705432E-05</v>
      </c>
      <c r="JH863">
        <v>14</v>
      </c>
      <c r="JI863">
        <v>2052</v>
      </c>
      <c r="JJ863">
        <v>1</v>
      </c>
      <c r="JK863">
        <v>21</v>
      </c>
      <c r="JL863">
        <v>29355688.4</v>
      </c>
      <c r="JM863">
        <v>29355688.4</v>
      </c>
      <c r="JN863">
        <v>2.75269</v>
      </c>
      <c r="JO863">
        <v>2.52319</v>
      </c>
      <c r="JP863">
        <v>1.39893</v>
      </c>
      <c r="JQ863">
        <v>2.32544</v>
      </c>
      <c r="JR863">
        <v>1.44897</v>
      </c>
      <c r="JS863">
        <v>2.56592</v>
      </c>
      <c r="JT863">
        <v>38.4279</v>
      </c>
      <c r="JU863">
        <v>23.8598</v>
      </c>
      <c r="JV863">
        <v>18</v>
      </c>
      <c r="JW863">
        <v>480.126</v>
      </c>
      <c r="JX863">
        <v>441.527</v>
      </c>
      <c r="JY863">
        <v>19.9119</v>
      </c>
      <c r="JZ863">
        <v>28.8063</v>
      </c>
      <c r="KA863">
        <v>30.0003</v>
      </c>
      <c r="KB863">
        <v>28.496</v>
      </c>
      <c r="KC863">
        <v>28.5708</v>
      </c>
      <c r="KD863">
        <v>55.1543</v>
      </c>
      <c r="KE863">
        <v>19.9078</v>
      </c>
      <c r="KF863">
        <v>18.7307</v>
      </c>
      <c r="KG863">
        <v>19.903</v>
      </c>
      <c r="KH863">
        <v>1323.39</v>
      </c>
      <c r="KI863">
        <v>14.6051</v>
      </c>
      <c r="KJ863">
        <v>101.087</v>
      </c>
      <c r="KK863">
        <v>100.544</v>
      </c>
    </row>
    <row r="864" spans="1:297">
      <c r="A864">
        <v>848</v>
      </c>
      <c r="B864">
        <v>1761341306</v>
      </c>
      <c r="C864">
        <v>13265.40000009537</v>
      </c>
      <c r="D864" t="s">
        <v>2147</v>
      </c>
      <c r="E864" t="s">
        <v>2148</v>
      </c>
      <c r="F864">
        <v>5</v>
      </c>
      <c r="G864" t="s">
        <v>1990</v>
      </c>
      <c r="H864" t="s">
        <v>436</v>
      </c>
      <c r="I864">
        <v>1761341298.214286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1329.163931004603</v>
      </c>
      <c r="AK864">
        <v>1304.344363636363</v>
      </c>
      <c r="AL864">
        <v>3.404075214938543</v>
      </c>
      <c r="AM864">
        <v>65.4807170905038</v>
      </c>
      <c r="AN864">
        <f>(AP864 - AO864 + DY864*1E3/(8.314*(EA864+273.15)) * AR864/DX864 * AQ864) * DX864/(100*DL864) * 1000/(1000 - AP864)</f>
        <v>0</v>
      </c>
      <c r="AO864">
        <v>14.53506268921195</v>
      </c>
      <c r="AP864">
        <v>16.3383103030303</v>
      </c>
      <c r="AQ864">
        <v>0.0009596285005847166</v>
      </c>
      <c r="AR864">
        <v>115.9446669307989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1761341298.214286</v>
      </c>
      <c r="DR864">
        <v>1258.615</v>
      </c>
      <c r="DS864">
        <v>1293.798571428571</v>
      </c>
      <c r="DT864">
        <v>16.31663571428571</v>
      </c>
      <c r="DU864">
        <v>14.50672857142857</v>
      </c>
      <c r="DV864">
        <v>1257.082142857143</v>
      </c>
      <c r="DW864">
        <v>16.18381071428572</v>
      </c>
      <c r="DX864">
        <v>500.0586785714286</v>
      </c>
      <c r="DY864">
        <v>89.95287142857144</v>
      </c>
      <c r="DZ864">
        <v>0.04839217857142857</v>
      </c>
      <c r="EA864">
        <v>23.80268928571428</v>
      </c>
      <c r="EB864">
        <v>24.01146785714286</v>
      </c>
      <c r="EC864">
        <v>999.9000000000002</v>
      </c>
      <c r="ED864">
        <v>0</v>
      </c>
      <c r="EE864">
        <v>0</v>
      </c>
      <c r="EF864">
        <v>9999.826071428572</v>
      </c>
      <c r="EG864">
        <v>0</v>
      </c>
      <c r="EH864">
        <v>1131.31</v>
      </c>
      <c r="EI864">
        <v>-35.18233571428571</v>
      </c>
      <c r="EJ864">
        <v>1279.493214285714</v>
      </c>
      <c r="EK864">
        <v>1312.843214285714</v>
      </c>
      <c r="EL864">
        <v>1.809914285714286</v>
      </c>
      <c r="EM864">
        <v>1293.798571428571</v>
      </c>
      <c r="EN864">
        <v>14.50672857142857</v>
      </c>
      <c r="EO864">
        <v>1.467728214285714</v>
      </c>
      <c r="EP864">
        <v>1.304921071428571</v>
      </c>
      <c r="EQ864">
        <v>12.63605</v>
      </c>
      <c r="ER864">
        <v>10.85562142857143</v>
      </c>
      <c r="ES864">
        <v>1199.961428571429</v>
      </c>
      <c r="ET864">
        <v>0.9670047142857143</v>
      </c>
      <c r="EU864">
        <v>0.03299527857142857</v>
      </c>
      <c r="EV864">
        <v>0</v>
      </c>
      <c r="EW864">
        <v>1820.108928571429</v>
      </c>
      <c r="EX864">
        <v>5.000560000000001</v>
      </c>
      <c r="EY864">
        <v>21679.31428571428</v>
      </c>
      <c r="EZ864">
        <v>10316.51428571429</v>
      </c>
      <c r="FA864">
        <v>37.625</v>
      </c>
      <c r="FB864">
        <v>39.75</v>
      </c>
      <c r="FC864">
        <v>38.312</v>
      </c>
      <c r="FD864">
        <v>38.89935714285713</v>
      </c>
      <c r="FE864">
        <v>38.625</v>
      </c>
      <c r="FF864">
        <v>1155.530714285714</v>
      </c>
      <c r="FG864">
        <v>39.43071428571429</v>
      </c>
      <c r="FH864">
        <v>0</v>
      </c>
      <c r="FI864">
        <v>1761341342</v>
      </c>
      <c r="FJ864">
        <v>0</v>
      </c>
      <c r="FK864">
        <v>1820.0524</v>
      </c>
      <c r="FL864">
        <v>-8.412307686105873</v>
      </c>
      <c r="FM864">
        <v>-89.11538470734256</v>
      </c>
      <c r="FN864">
        <v>21679.404</v>
      </c>
      <c r="FO864">
        <v>15</v>
      </c>
      <c r="FP864">
        <v>0</v>
      </c>
      <c r="FQ864" t="s">
        <v>439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-35.11551</v>
      </c>
      <c r="GD864">
        <v>-1.055259287054343</v>
      </c>
      <c r="GE864">
        <v>0.1285562480006326</v>
      </c>
      <c r="GF864">
        <v>0</v>
      </c>
      <c r="GG864">
        <v>1820.559411764706</v>
      </c>
      <c r="GH864">
        <v>-7.802902985546111</v>
      </c>
      <c r="GI864">
        <v>0.8002901722885156</v>
      </c>
      <c r="GJ864">
        <v>0</v>
      </c>
      <c r="GK864">
        <v>1.8294325</v>
      </c>
      <c r="GL864">
        <v>-0.3433877673546001</v>
      </c>
      <c r="GM864">
        <v>0.03558989573952134</v>
      </c>
      <c r="GN864">
        <v>0</v>
      </c>
      <c r="GO864">
        <v>0</v>
      </c>
      <c r="GP864">
        <v>3</v>
      </c>
      <c r="GQ864" t="s">
        <v>497</v>
      </c>
      <c r="GR864">
        <v>3.12957</v>
      </c>
      <c r="GS864">
        <v>2.7259</v>
      </c>
      <c r="GT864">
        <v>0.181617</v>
      </c>
      <c r="GU864">
        <v>0.185927</v>
      </c>
      <c r="GV864">
        <v>0.0811388</v>
      </c>
      <c r="GW864">
        <v>0.0750972</v>
      </c>
      <c r="GX864">
        <v>24586.7</v>
      </c>
      <c r="GY864">
        <v>23741.2</v>
      </c>
      <c r="GZ864">
        <v>30585.3</v>
      </c>
      <c r="HA864">
        <v>29418.4</v>
      </c>
      <c r="HB864">
        <v>38782.8</v>
      </c>
      <c r="HC864">
        <v>35810.1</v>
      </c>
      <c r="HD864">
        <v>46767.4</v>
      </c>
      <c r="HE864">
        <v>43710.1</v>
      </c>
      <c r="HF864">
        <v>1.8306</v>
      </c>
      <c r="HG864">
        <v>1.81667</v>
      </c>
      <c r="HH864">
        <v>0.0338703</v>
      </c>
      <c r="HI864">
        <v>0</v>
      </c>
      <c r="HJ864">
        <v>23.4573</v>
      </c>
      <c r="HK864">
        <v>999.9</v>
      </c>
      <c r="HL864">
        <v>32</v>
      </c>
      <c r="HM864">
        <v>32.9</v>
      </c>
      <c r="HN864">
        <v>17.8717</v>
      </c>
      <c r="HO864">
        <v>63.2812</v>
      </c>
      <c r="HP864">
        <v>19.0264</v>
      </c>
      <c r="HQ864">
        <v>1</v>
      </c>
      <c r="HR864">
        <v>0.129586</v>
      </c>
      <c r="HS864">
        <v>2.99643</v>
      </c>
      <c r="HT864">
        <v>20.1812</v>
      </c>
      <c r="HU864">
        <v>5.22852</v>
      </c>
      <c r="HV864">
        <v>11.974</v>
      </c>
      <c r="HW864">
        <v>4.97045</v>
      </c>
      <c r="HX864">
        <v>3.28955</v>
      </c>
      <c r="HY864">
        <v>9999</v>
      </c>
      <c r="HZ864">
        <v>9999</v>
      </c>
      <c r="IA864">
        <v>9999</v>
      </c>
      <c r="IB864">
        <v>999.9</v>
      </c>
      <c r="IC864">
        <v>4.97302</v>
      </c>
      <c r="ID864">
        <v>1.87745</v>
      </c>
      <c r="IE864">
        <v>1.87555</v>
      </c>
      <c r="IF864">
        <v>1.87836</v>
      </c>
      <c r="IG864">
        <v>1.87502</v>
      </c>
      <c r="IH864">
        <v>1.87863</v>
      </c>
      <c r="II864">
        <v>1.87575</v>
      </c>
      <c r="IJ864">
        <v>1.87688</v>
      </c>
      <c r="IK864">
        <v>0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1.57</v>
      </c>
      <c r="IY864">
        <v>0.1332</v>
      </c>
      <c r="IZ864">
        <v>-0.1194416370607354</v>
      </c>
      <c r="JA864">
        <v>0.002211305909277446</v>
      </c>
      <c r="JB864">
        <v>-1.416678044876584E-06</v>
      </c>
      <c r="JC864">
        <v>5.589822708492042E-10</v>
      </c>
      <c r="JD864">
        <v>-0.0366444106193515</v>
      </c>
      <c r="JE864">
        <v>-0.003883289402147765</v>
      </c>
      <c r="JF864">
        <v>0.001294046794190009</v>
      </c>
      <c r="JG864">
        <v>-2.515066912705432E-05</v>
      </c>
      <c r="JH864">
        <v>14</v>
      </c>
      <c r="JI864">
        <v>2052</v>
      </c>
      <c r="JJ864">
        <v>1</v>
      </c>
      <c r="JK864">
        <v>21</v>
      </c>
      <c r="JL864">
        <v>29355688.4</v>
      </c>
      <c r="JM864">
        <v>29355688.4</v>
      </c>
      <c r="JN864">
        <v>2.77832</v>
      </c>
      <c r="JO864">
        <v>2.52563</v>
      </c>
      <c r="JP864">
        <v>1.39893</v>
      </c>
      <c r="JQ864">
        <v>2.32544</v>
      </c>
      <c r="JR864">
        <v>1.44897</v>
      </c>
      <c r="JS864">
        <v>2.62451</v>
      </c>
      <c r="JT864">
        <v>38.4524</v>
      </c>
      <c r="JU864">
        <v>23.8774</v>
      </c>
      <c r="JV864">
        <v>18</v>
      </c>
      <c r="JW864">
        <v>480.195</v>
      </c>
      <c r="JX864">
        <v>441.397</v>
      </c>
      <c r="JY864">
        <v>19.8986</v>
      </c>
      <c r="JZ864">
        <v>28.8084</v>
      </c>
      <c r="KA864">
        <v>30.0002</v>
      </c>
      <c r="KB864">
        <v>28.4981</v>
      </c>
      <c r="KC864">
        <v>28.572</v>
      </c>
      <c r="KD864">
        <v>55.6662</v>
      </c>
      <c r="KE864">
        <v>19.6329</v>
      </c>
      <c r="KF864">
        <v>18.7307</v>
      </c>
      <c r="KG864">
        <v>19.8966</v>
      </c>
      <c r="KH864">
        <v>1336.75</v>
      </c>
      <c r="KI864">
        <v>14.624</v>
      </c>
      <c r="KJ864">
        <v>101.086</v>
      </c>
      <c r="KK864">
        <v>100.544</v>
      </c>
    </row>
    <row r="865" spans="1:297">
      <c r="A865">
        <v>849</v>
      </c>
      <c r="B865">
        <v>1761341311</v>
      </c>
      <c r="C865">
        <v>13270.40000009537</v>
      </c>
      <c r="D865" t="s">
        <v>2149</v>
      </c>
      <c r="E865" t="s">
        <v>2150</v>
      </c>
      <c r="F865">
        <v>5</v>
      </c>
      <c r="G865" t="s">
        <v>1990</v>
      </c>
      <c r="H865" t="s">
        <v>436</v>
      </c>
      <c r="I865">
        <v>1761341303.5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1346.142564568746</v>
      </c>
      <c r="AK865">
        <v>1321.330242424243</v>
      </c>
      <c r="AL865">
        <v>3.398255754558874</v>
      </c>
      <c r="AM865">
        <v>65.4807170905038</v>
      </c>
      <c r="AN865">
        <f>(AP865 - AO865 + DY865*1E3/(8.314*(EA865+273.15)) * AR865/DX865 * AQ865) * DX865/(100*DL865) * 1000/(1000 - AP865)</f>
        <v>0</v>
      </c>
      <c r="AO865">
        <v>14.55901745827817</v>
      </c>
      <c r="AP865">
        <v>16.34889212121212</v>
      </c>
      <c r="AQ865">
        <v>0.0002869023605101999</v>
      </c>
      <c r="AR865">
        <v>115.9446669307989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1761341303.5</v>
      </c>
      <c r="DR865">
        <v>1276.31037037037</v>
      </c>
      <c r="DS865">
        <v>1311.547777777778</v>
      </c>
      <c r="DT865">
        <v>16.33191481481482</v>
      </c>
      <c r="DU865">
        <v>14.54155925925926</v>
      </c>
      <c r="DV865">
        <v>1274.754444444444</v>
      </c>
      <c r="DW865">
        <v>16.19882222222222</v>
      </c>
      <c r="DX865">
        <v>500.0266666666666</v>
      </c>
      <c r="DY865">
        <v>89.95354074074075</v>
      </c>
      <c r="DZ865">
        <v>0.04825984444444445</v>
      </c>
      <c r="EA865">
        <v>23.80387037037037</v>
      </c>
      <c r="EB865">
        <v>24.00936666666666</v>
      </c>
      <c r="EC865">
        <v>999.9000000000001</v>
      </c>
      <c r="ED865">
        <v>0</v>
      </c>
      <c r="EE865">
        <v>0</v>
      </c>
      <c r="EF865">
        <v>9994.747037037036</v>
      </c>
      <c r="EG865">
        <v>0</v>
      </c>
      <c r="EH865">
        <v>1131.305925925926</v>
      </c>
      <c r="EI865">
        <v>-35.23705555555556</v>
      </c>
      <c r="EJ865">
        <v>1297.502222222222</v>
      </c>
      <c r="EK865">
        <v>1330.901111111111</v>
      </c>
      <c r="EL865">
        <v>1.790364074074074</v>
      </c>
      <c r="EM865">
        <v>1311.547777777778</v>
      </c>
      <c r="EN865">
        <v>14.54155925925926</v>
      </c>
      <c r="EO865">
        <v>1.469113703703704</v>
      </c>
      <c r="EP865">
        <v>1.308065185185185</v>
      </c>
      <c r="EQ865">
        <v>12.65044074074074</v>
      </c>
      <c r="ER865">
        <v>10.89183333333333</v>
      </c>
      <c r="ES865">
        <v>1199.977407407408</v>
      </c>
      <c r="ET865">
        <v>0.9670058518518518</v>
      </c>
      <c r="EU865">
        <v>0.03299415925925926</v>
      </c>
      <c r="EV865">
        <v>0</v>
      </c>
      <c r="EW865">
        <v>1819.454074074074</v>
      </c>
      <c r="EX865">
        <v>5.000560000000001</v>
      </c>
      <c r="EY865">
        <v>21672.04074074074</v>
      </c>
      <c r="EZ865">
        <v>10316.64814814815</v>
      </c>
      <c r="FA865">
        <v>37.625</v>
      </c>
      <c r="FB865">
        <v>39.75</v>
      </c>
      <c r="FC865">
        <v>38.312</v>
      </c>
      <c r="FD865">
        <v>38.90714814814815</v>
      </c>
      <c r="FE865">
        <v>38.625</v>
      </c>
      <c r="FF865">
        <v>1155.547407407407</v>
      </c>
      <c r="FG865">
        <v>39.43000000000001</v>
      </c>
      <c r="FH865">
        <v>0</v>
      </c>
      <c r="FI865">
        <v>1761341347.4</v>
      </c>
      <c r="FJ865">
        <v>0</v>
      </c>
      <c r="FK865">
        <v>1819.454615384616</v>
      </c>
      <c r="FL865">
        <v>-6.540854710353918</v>
      </c>
      <c r="FM865">
        <v>-82.10256421392634</v>
      </c>
      <c r="FN865">
        <v>21672.35</v>
      </c>
      <c r="FO865">
        <v>15</v>
      </c>
      <c r="FP865">
        <v>0</v>
      </c>
      <c r="FQ865" t="s">
        <v>439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-35.18512926829269</v>
      </c>
      <c r="GD865">
        <v>-0.667672473867597</v>
      </c>
      <c r="GE865">
        <v>0.08562372090952081</v>
      </c>
      <c r="GF865">
        <v>0</v>
      </c>
      <c r="GG865">
        <v>1819.911470588235</v>
      </c>
      <c r="GH865">
        <v>-7.422918266031511</v>
      </c>
      <c r="GI865">
        <v>0.7663132992871438</v>
      </c>
      <c r="GJ865">
        <v>0</v>
      </c>
      <c r="GK865">
        <v>1.80644243902439</v>
      </c>
      <c r="GL865">
        <v>-0.2198778397212535</v>
      </c>
      <c r="GM865">
        <v>0.02590874292405594</v>
      </c>
      <c r="GN865">
        <v>0</v>
      </c>
      <c r="GO865">
        <v>0</v>
      </c>
      <c r="GP865">
        <v>3</v>
      </c>
      <c r="GQ865" t="s">
        <v>497</v>
      </c>
      <c r="GR865">
        <v>3.12939</v>
      </c>
      <c r="GS865">
        <v>2.72625</v>
      </c>
      <c r="GT865">
        <v>0.18305</v>
      </c>
      <c r="GU865">
        <v>0.18735</v>
      </c>
      <c r="GV865">
        <v>0.08117539999999999</v>
      </c>
      <c r="GW865">
        <v>0.0751976</v>
      </c>
      <c r="GX865">
        <v>24543.4</v>
      </c>
      <c r="GY865">
        <v>23699.7</v>
      </c>
      <c r="GZ865">
        <v>30585.1</v>
      </c>
      <c r="HA865">
        <v>29418.5</v>
      </c>
      <c r="HB865">
        <v>38781.3</v>
      </c>
      <c r="HC865">
        <v>35806.4</v>
      </c>
      <c r="HD865">
        <v>46767.4</v>
      </c>
      <c r="HE865">
        <v>43710.2</v>
      </c>
      <c r="HF865">
        <v>1.8303</v>
      </c>
      <c r="HG865">
        <v>1.81712</v>
      </c>
      <c r="HH865">
        <v>0.0332594</v>
      </c>
      <c r="HI865">
        <v>0</v>
      </c>
      <c r="HJ865">
        <v>23.4593</v>
      </c>
      <c r="HK865">
        <v>999.9</v>
      </c>
      <c r="HL865">
        <v>32</v>
      </c>
      <c r="HM865">
        <v>32.9</v>
      </c>
      <c r="HN865">
        <v>17.8711</v>
      </c>
      <c r="HO865">
        <v>63.5012</v>
      </c>
      <c r="HP865">
        <v>19.0625</v>
      </c>
      <c r="HQ865">
        <v>1</v>
      </c>
      <c r="HR865">
        <v>0.129802</v>
      </c>
      <c r="HS865">
        <v>3.01664</v>
      </c>
      <c r="HT865">
        <v>20.1808</v>
      </c>
      <c r="HU865">
        <v>5.22927</v>
      </c>
      <c r="HV865">
        <v>11.974</v>
      </c>
      <c r="HW865">
        <v>4.97055</v>
      </c>
      <c r="HX865">
        <v>3.28958</v>
      </c>
      <c r="HY865">
        <v>9999</v>
      </c>
      <c r="HZ865">
        <v>9999</v>
      </c>
      <c r="IA865">
        <v>9999</v>
      </c>
      <c r="IB865">
        <v>999.9</v>
      </c>
      <c r="IC865">
        <v>4.97303</v>
      </c>
      <c r="ID865">
        <v>1.87744</v>
      </c>
      <c r="IE865">
        <v>1.87555</v>
      </c>
      <c r="IF865">
        <v>1.87836</v>
      </c>
      <c r="IG865">
        <v>1.87501</v>
      </c>
      <c r="IH865">
        <v>1.87865</v>
      </c>
      <c r="II865">
        <v>1.87573</v>
      </c>
      <c r="IJ865">
        <v>1.87687</v>
      </c>
      <c r="IK865">
        <v>0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1.59</v>
      </c>
      <c r="IY865">
        <v>0.1335</v>
      </c>
      <c r="IZ865">
        <v>-0.1194416370607354</v>
      </c>
      <c r="JA865">
        <v>0.002211305909277446</v>
      </c>
      <c r="JB865">
        <v>-1.416678044876584E-06</v>
      </c>
      <c r="JC865">
        <v>5.589822708492042E-10</v>
      </c>
      <c r="JD865">
        <v>-0.0366444106193515</v>
      </c>
      <c r="JE865">
        <v>-0.003883289402147765</v>
      </c>
      <c r="JF865">
        <v>0.001294046794190009</v>
      </c>
      <c r="JG865">
        <v>-2.515066912705432E-05</v>
      </c>
      <c r="JH865">
        <v>14</v>
      </c>
      <c r="JI865">
        <v>2052</v>
      </c>
      <c r="JJ865">
        <v>1</v>
      </c>
      <c r="JK865">
        <v>21</v>
      </c>
      <c r="JL865">
        <v>29355688.5</v>
      </c>
      <c r="JM865">
        <v>29355688.5</v>
      </c>
      <c r="JN865">
        <v>2.80762</v>
      </c>
      <c r="JO865">
        <v>2.53052</v>
      </c>
      <c r="JP865">
        <v>1.39893</v>
      </c>
      <c r="JQ865">
        <v>2.32544</v>
      </c>
      <c r="JR865">
        <v>1.44897</v>
      </c>
      <c r="JS865">
        <v>2.61475</v>
      </c>
      <c r="JT865">
        <v>38.4279</v>
      </c>
      <c r="JU865">
        <v>23.8598</v>
      </c>
      <c r="JV865">
        <v>18</v>
      </c>
      <c r="JW865">
        <v>480.04</v>
      </c>
      <c r="JX865">
        <v>441.693</v>
      </c>
      <c r="JY865">
        <v>19.8904</v>
      </c>
      <c r="JZ865">
        <v>28.8108</v>
      </c>
      <c r="KA865">
        <v>30.0003</v>
      </c>
      <c r="KB865">
        <v>28.4997</v>
      </c>
      <c r="KC865">
        <v>28.5742</v>
      </c>
      <c r="KD865">
        <v>56.256</v>
      </c>
      <c r="KE865">
        <v>19.6329</v>
      </c>
      <c r="KF865">
        <v>18.7307</v>
      </c>
      <c r="KG865">
        <v>19.8833</v>
      </c>
      <c r="KH865">
        <v>1356.78</v>
      </c>
      <c r="KI865">
        <v>14.6372</v>
      </c>
      <c r="KJ865">
        <v>101.086</v>
      </c>
      <c r="KK865">
        <v>100.545</v>
      </c>
    </row>
    <row r="866" spans="1:297">
      <c r="A866">
        <v>850</v>
      </c>
      <c r="B866">
        <v>1761341316</v>
      </c>
      <c r="C866">
        <v>13275.40000009537</v>
      </c>
      <c r="D866" t="s">
        <v>2151</v>
      </c>
      <c r="E866" t="s">
        <v>2152</v>
      </c>
      <c r="F866">
        <v>5</v>
      </c>
      <c r="G866" t="s">
        <v>1990</v>
      </c>
      <c r="H866" t="s">
        <v>436</v>
      </c>
      <c r="I866">
        <v>1761341308.214286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1363.206886250039</v>
      </c>
      <c r="AK866">
        <v>1338.33096969697</v>
      </c>
      <c r="AL866">
        <v>3.397357784130252</v>
      </c>
      <c r="AM866">
        <v>65.4807170905038</v>
      </c>
      <c r="AN866">
        <f>(AP866 - AO866 + DY866*1E3/(8.314*(EA866+273.15)) * AR866/DX866 * AQ866) * DX866/(100*DL866) * 1000/(1000 - AP866)</f>
        <v>0</v>
      </c>
      <c r="AO866">
        <v>14.573362871599</v>
      </c>
      <c r="AP866">
        <v>16.3561296969697</v>
      </c>
      <c r="AQ866">
        <v>0.0002596276464684052</v>
      </c>
      <c r="AR866">
        <v>115.9446669307989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1761341308.214286</v>
      </c>
      <c r="DR866">
        <v>1292.087857142857</v>
      </c>
      <c r="DS866">
        <v>1327.341428571428</v>
      </c>
      <c r="DT866">
        <v>16.34365</v>
      </c>
      <c r="DU866">
        <v>14.55658928571429</v>
      </c>
      <c r="DV866">
        <v>1290.511071428572</v>
      </c>
      <c r="DW866">
        <v>16.21034642857143</v>
      </c>
      <c r="DX866">
        <v>499.9912857142857</v>
      </c>
      <c r="DY866">
        <v>89.95340714285713</v>
      </c>
      <c r="DZ866">
        <v>0.04829594285714286</v>
      </c>
      <c r="EA866">
        <v>23.80490714285715</v>
      </c>
      <c r="EB866">
        <v>24.00883928571429</v>
      </c>
      <c r="EC866">
        <v>999.9000000000002</v>
      </c>
      <c r="ED866">
        <v>0</v>
      </c>
      <c r="EE866">
        <v>0</v>
      </c>
      <c r="EF866">
        <v>9992.389642857144</v>
      </c>
      <c r="EG866">
        <v>0</v>
      </c>
      <c r="EH866">
        <v>1131.301071428571</v>
      </c>
      <c r="EI866">
        <v>-35.25286785714286</v>
      </c>
      <c r="EJ866">
        <v>1313.557142857143</v>
      </c>
      <c r="EK866">
        <v>1346.948571428571</v>
      </c>
      <c r="EL866">
        <v>1.787069285714286</v>
      </c>
      <c r="EM866">
        <v>1327.341428571428</v>
      </c>
      <c r="EN866">
        <v>14.55658928571429</v>
      </c>
      <c r="EO866">
        <v>1.470167857142857</v>
      </c>
      <c r="EP866">
        <v>1.309415357142857</v>
      </c>
      <c r="EQ866">
        <v>12.66138214285714</v>
      </c>
      <c r="ER866">
        <v>10.90735</v>
      </c>
      <c r="ES866">
        <v>1200.007142857143</v>
      </c>
      <c r="ET866">
        <v>0.9670012142857143</v>
      </c>
      <c r="EU866">
        <v>0.03299890714285714</v>
      </c>
      <c r="EV866">
        <v>0</v>
      </c>
      <c r="EW866">
        <v>1818.898928571429</v>
      </c>
      <c r="EX866">
        <v>5.000560000000001</v>
      </c>
      <c r="EY866">
        <v>21665.98928571428</v>
      </c>
      <c r="EZ866">
        <v>10316.88571428571</v>
      </c>
      <c r="FA866">
        <v>37.62942857142857</v>
      </c>
      <c r="FB866">
        <v>39.75</v>
      </c>
      <c r="FC866">
        <v>38.312</v>
      </c>
      <c r="FD866">
        <v>38.90821428571428</v>
      </c>
      <c r="FE866">
        <v>38.625</v>
      </c>
      <c r="FF866">
        <v>1155.571071428571</v>
      </c>
      <c r="FG866">
        <v>39.43607142857144</v>
      </c>
      <c r="FH866">
        <v>0</v>
      </c>
      <c r="FI866">
        <v>1761341352.2</v>
      </c>
      <c r="FJ866">
        <v>0</v>
      </c>
      <c r="FK866">
        <v>1818.862307692308</v>
      </c>
      <c r="FL866">
        <v>-7.191111113283355</v>
      </c>
      <c r="FM866">
        <v>-82.77948723417957</v>
      </c>
      <c r="FN866">
        <v>21665.87307692308</v>
      </c>
      <c r="FO866">
        <v>15</v>
      </c>
      <c r="FP866">
        <v>0</v>
      </c>
      <c r="FQ866" t="s">
        <v>439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-35.24396</v>
      </c>
      <c r="GD866">
        <v>-0.2397095684802137</v>
      </c>
      <c r="GE866">
        <v>0.04548125328088497</v>
      </c>
      <c r="GF866">
        <v>1</v>
      </c>
      <c r="GG866">
        <v>1819.214705882353</v>
      </c>
      <c r="GH866">
        <v>-7.291367462430414</v>
      </c>
      <c r="GI866">
        <v>0.7522602619639808</v>
      </c>
      <c r="GJ866">
        <v>0</v>
      </c>
      <c r="GK866">
        <v>1.7884625</v>
      </c>
      <c r="GL866">
        <v>-0.06090596622889768</v>
      </c>
      <c r="GM866">
        <v>0.007934088715788349</v>
      </c>
      <c r="GN866">
        <v>1</v>
      </c>
      <c r="GO866">
        <v>2</v>
      </c>
      <c r="GP866">
        <v>3</v>
      </c>
      <c r="GQ866" t="s">
        <v>440</v>
      </c>
      <c r="GR866">
        <v>3.12943</v>
      </c>
      <c r="GS866">
        <v>2.72623</v>
      </c>
      <c r="GT866">
        <v>0.184476</v>
      </c>
      <c r="GU866">
        <v>0.188771</v>
      </c>
      <c r="GV866">
        <v>0.0811982</v>
      </c>
      <c r="GW866">
        <v>0.07521269999999999</v>
      </c>
      <c r="GX866">
        <v>24500.1</v>
      </c>
      <c r="GY866">
        <v>23657.6</v>
      </c>
      <c r="GZ866">
        <v>30584.5</v>
      </c>
      <c r="HA866">
        <v>29417.7</v>
      </c>
      <c r="HB866">
        <v>38779.8</v>
      </c>
      <c r="HC866">
        <v>35805.2</v>
      </c>
      <c r="HD866">
        <v>46766.5</v>
      </c>
      <c r="HE866">
        <v>43709.3</v>
      </c>
      <c r="HF866">
        <v>1.83032</v>
      </c>
      <c r="HG866">
        <v>1.8171</v>
      </c>
      <c r="HH866">
        <v>0.0333786</v>
      </c>
      <c r="HI866">
        <v>0</v>
      </c>
      <c r="HJ866">
        <v>23.4593</v>
      </c>
      <c r="HK866">
        <v>999.9</v>
      </c>
      <c r="HL866">
        <v>32</v>
      </c>
      <c r="HM866">
        <v>32.9</v>
      </c>
      <c r="HN866">
        <v>17.8724</v>
      </c>
      <c r="HO866">
        <v>63.2712</v>
      </c>
      <c r="HP866">
        <v>19.2388</v>
      </c>
      <c r="HQ866">
        <v>1</v>
      </c>
      <c r="HR866">
        <v>0.130097</v>
      </c>
      <c r="HS866">
        <v>3.01204</v>
      </c>
      <c r="HT866">
        <v>20.1808</v>
      </c>
      <c r="HU866">
        <v>5.22927</v>
      </c>
      <c r="HV866">
        <v>11.974</v>
      </c>
      <c r="HW866">
        <v>4.9705</v>
      </c>
      <c r="HX866">
        <v>3.28955</v>
      </c>
      <c r="HY866">
        <v>9999</v>
      </c>
      <c r="HZ866">
        <v>9999</v>
      </c>
      <c r="IA866">
        <v>9999</v>
      </c>
      <c r="IB866">
        <v>999.9</v>
      </c>
      <c r="IC866">
        <v>4.97299</v>
      </c>
      <c r="ID866">
        <v>1.87746</v>
      </c>
      <c r="IE866">
        <v>1.87558</v>
      </c>
      <c r="IF866">
        <v>1.87836</v>
      </c>
      <c r="IG866">
        <v>1.87503</v>
      </c>
      <c r="IH866">
        <v>1.87865</v>
      </c>
      <c r="II866">
        <v>1.87573</v>
      </c>
      <c r="IJ866">
        <v>1.87689</v>
      </c>
      <c r="IK866">
        <v>0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1.61</v>
      </c>
      <c r="IY866">
        <v>0.1336</v>
      </c>
      <c r="IZ866">
        <v>-0.1194416370607354</v>
      </c>
      <c r="JA866">
        <v>0.002211305909277446</v>
      </c>
      <c r="JB866">
        <v>-1.416678044876584E-06</v>
      </c>
      <c r="JC866">
        <v>5.589822708492042E-10</v>
      </c>
      <c r="JD866">
        <v>-0.0366444106193515</v>
      </c>
      <c r="JE866">
        <v>-0.003883289402147765</v>
      </c>
      <c r="JF866">
        <v>0.001294046794190009</v>
      </c>
      <c r="JG866">
        <v>-2.515066912705432E-05</v>
      </c>
      <c r="JH866">
        <v>14</v>
      </c>
      <c r="JI866">
        <v>2052</v>
      </c>
      <c r="JJ866">
        <v>1</v>
      </c>
      <c r="JK866">
        <v>21</v>
      </c>
      <c r="JL866">
        <v>29355688.6</v>
      </c>
      <c r="JM866">
        <v>29355688.6</v>
      </c>
      <c r="JN866">
        <v>2.83447</v>
      </c>
      <c r="JO866">
        <v>2.53784</v>
      </c>
      <c r="JP866">
        <v>1.39893</v>
      </c>
      <c r="JQ866">
        <v>2.32544</v>
      </c>
      <c r="JR866">
        <v>1.44897</v>
      </c>
      <c r="JS866">
        <v>2.55249</v>
      </c>
      <c r="JT866">
        <v>38.4524</v>
      </c>
      <c r="JU866">
        <v>23.8686</v>
      </c>
      <c r="JV866">
        <v>18</v>
      </c>
      <c r="JW866">
        <v>480.065</v>
      </c>
      <c r="JX866">
        <v>441.688</v>
      </c>
      <c r="JY866">
        <v>19.8793</v>
      </c>
      <c r="JZ866">
        <v>28.8133</v>
      </c>
      <c r="KA866">
        <v>30.0002</v>
      </c>
      <c r="KB866">
        <v>28.5015</v>
      </c>
      <c r="KC866">
        <v>28.5757</v>
      </c>
      <c r="KD866">
        <v>56.7653</v>
      </c>
      <c r="KE866">
        <v>19.358</v>
      </c>
      <c r="KF866">
        <v>18.7307</v>
      </c>
      <c r="KG866">
        <v>19.8772</v>
      </c>
      <c r="KH866">
        <v>1370.14</v>
      </c>
      <c r="KI866">
        <v>14.6555</v>
      </c>
      <c r="KJ866">
        <v>101.084</v>
      </c>
      <c r="KK866">
        <v>100.542</v>
      </c>
    </row>
    <row r="867" spans="1:297">
      <c r="A867">
        <v>851</v>
      </c>
      <c r="B867">
        <v>1761341321</v>
      </c>
      <c r="C867">
        <v>13280.40000009537</v>
      </c>
      <c r="D867" t="s">
        <v>2153</v>
      </c>
      <c r="E867" t="s">
        <v>2154</v>
      </c>
      <c r="F867">
        <v>5</v>
      </c>
      <c r="G867" t="s">
        <v>1990</v>
      </c>
      <c r="H867" t="s">
        <v>436</v>
      </c>
      <c r="I867">
        <v>1761341313.5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1380.077729612839</v>
      </c>
      <c r="AK867">
        <v>1355.227515151515</v>
      </c>
      <c r="AL867">
        <v>3.39015420250771</v>
      </c>
      <c r="AM867">
        <v>65.4807170905038</v>
      </c>
      <c r="AN867">
        <f>(AP867 - AO867 + DY867*1E3/(8.314*(EA867+273.15)) * AR867/DX867 * AQ867) * DX867/(100*DL867) * 1000/(1000 - AP867)</f>
        <v>0</v>
      </c>
      <c r="AO867">
        <v>14.57961448047225</v>
      </c>
      <c r="AP867">
        <v>16.36054242424242</v>
      </c>
      <c r="AQ867">
        <v>8.138122018940539E-05</v>
      </c>
      <c r="AR867">
        <v>115.9446669307989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1761341313.5</v>
      </c>
      <c r="DR867">
        <v>1309.726666666666</v>
      </c>
      <c r="DS867">
        <v>1345.001851851852</v>
      </c>
      <c r="DT867">
        <v>16.35237407407407</v>
      </c>
      <c r="DU867">
        <v>14.5749037037037</v>
      </c>
      <c r="DV867">
        <v>1308.126296296296</v>
      </c>
      <c r="DW867">
        <v>16.21891111111111</v>
      </c>
      <c r="DX867">
        <v>499.9779259259259</v>
      </c>
      <c r="DY867">
        <v>89.95322222222224</v>
      </c>
      <c r="DZ867">
        <v>0.04829991481481482</v>
      </c>
      <c r="EA867">
        <v>23.80496666666666</v>
      </c>
      <c r="EB867">
        <v>24.0053074074074</v>
      </c>
      <c r="EC867">
        <v>999.9000000000001</v>
      </c>
      <c r="ED867">
        <v>0</v>
      </c>
      <c r="EE867">
        <v>0</v>
      </c>
      <c r="EF867">
        <v>9991.529259259258</v>
      </c>
      <c r="EG867">
        <v>0</v>
      </c>
      <c r="EH867">
        <v>1131.3</v>
      </c>
      <c r="EI867">
        <v>-35.2742</v>
      </c>
      <c r="EJ867">
        <v>1331.500740740741</v>
      </c>
      <c r="EK867">
        <v>1364.894814814815</v>
      </c>
      <c r="EL867">
        <v>1.777473703703704</v>
      </c>
      <c r="EM867">
        <v>1345.001851851852</v>
      </c>
      <c r="EN867">
        <v>14.5749037037037</v>
      </c>
      <c r="EO867">
        <v>1.470949259259259</v>
      </c>
      <c r="EP867">
        <v>1.31106</v>
      </c>
      <c r="EQ867">
        <v>12.66949259259259</v>
      </c>
      <c r="ER867">
        <v>10.92622962962963</v>
      </c>
      <c r="ES867">
        <v>1200.005925925926</v>
      </c>
      <c r="ET867">
        <v>0.9670025925925926</v>
      </c>
      <c r="EU867">
        <v>0.03299748888888889</v>
      </c>
      <c r="EV867">
        <v>0</v>
      </c>
      <c r="EW867">
        <v>1818.264814814815</v>
      </c>
      <c r="EX867">
        <v>5.000560000000001</v>
      </c>
      <c r="EY867">
        <v>21658.85555555556</v>
      </c>
      <c r="EZ867">
        <v>10316.86666666666</v>
      </c>
      <c r="FA867">
        <v>37.51144444444445</v>
      </c>
      <c r="FB867">
        <v>39.74533333333333</v>
      </c>
      <c r="FC867">
        <v>38.28425925925926</v>
      </c>
      <c r="FD867">
        <v>38.90244444444444</v>
      </c>
      <c r="FE867">
        <v>38.61333333333333</v>
      </c>
      <c r="FF867">
        <v>1155.571481481481</v>
      </c>
      <c r="FG867">
        <v>39.43444444444445</v>
      </c>
      <c r="FH867">
        <v>0</v>
      </c>
      <c r="FI867">
        <v>1761341357</v>
      </c>
      <c r="FJ867">
        <v>0</v>
      </c>
      <c r="FK867">
        <v>1818.288461538461</v>
      </c>
      <c r="FL867">
        <v>-7.953504261182761</v>
      </c>
      <c r="FM867">
        <v>-86.97435873798666</v>
      </c>
      <c r="FN867">
        <v>21659.15384615385</v>
      </c>
      <c r="FO867">
        <v>15</v>
      </c>
      <c r="FP867">
        <v>0</v>
      </c>
      <c r="FQ867" t="s">
        <v>439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-35.26170499999999</v>
      </c>
      <c r="GD867">
        <v>-0.2970979362101038</v>
      </c>
      <c r="GE867">
        <v>0.04253612552877872</v>
      </c>
      <c r="GF867">
        <v>1</v>
      </c>
      <c r="GG867">
        <v>1818.559411764706</v>
      </c>
      <c r="GH867">
        <v>-7.363483574198717</v>
      </c>
      <c r="GI867">
        <v>0.7551312358729372</v>
      </c>
      <c r="GJ867">
        <v>0</v>
      </c>
      <c r="GK867">
        <v>1.78305225</v>
      </c>
      <c r="GL867">
        <v>-0.103325966228891</v>
      </c>
      <c r="GM867">
        <v>0.01171951438573716</v>
      </c>
      <c r="GN867">
        <v>0</v>
      </c>
      <c r="GO867">
        <v>1</v>
      </c>
      <c r="GP867">
        <v>3</v>
      </c>
      <c r="GQ867" t="s">
        <v>446</v>
      </c>
      <c r="GR867">
        <v>3.1294</v>
      </c>
      <c r="GS867">
        <v>2.72581</v>
      </c>
      <c r="GT867">
        <v>0.185887</v>
      </c>
      <c r="GU867">
        <v>0.190172</v>
      </c>
      <c r="GV867">
        <v>0.0812153</v>
      </c>
      <c r="GW867">
        <v>0.0753819</v>
      </c>
      <c r="GX867">
        <v>24458.1</v>
      </c>
      <c r="GY867">
        <v>23616.8</v>
      </c>
      <c r="GZ867">
        <v>30585</v>
      </c>
      <c r="HA867">
        <v>29417.9</v>
      </c>
      <c r="HB867">
        <v>38779.7</v>
      </c>
      <c r="HC867">
        <v>35799</v>
      </c>
      <c r="HD867">
        <v>46767.2</v>
      </c>
      <c r="HE867">
        <v>43709.6</v>
      </c>
      <c r="HF867">
        <v>1.83045</v>
      </c>
      <c r="HG867">
        <v>1.81735</v>
      </c>
      <c r="HH867">
        <v>0.0327229</v>
      </c>
      <c r="HI867">
        <v>0</v>
      </c>
      <c r="HJ867">
        <v>23.461</v>
      </c>
      <c r="HK867">
        <v>999.9</v>
      </c>
      <c r="HL867">
        <v>32</v>
      </c>
      <c r="HM867">
        <v>32.9</v>
      </c>
      <c r="HN867">
        <v>17.872</v>
      </c>
      <c r="HO867">
        <v>63.2212</v>
      </c>
      <c r="HP867">
        <v>19.3229</v>
      </c>
      <c r="HQ867">
        <v>1</v>
      </c>
      <c r="HR867">
        <v>0.130132</v>
      </c>
      <c r="HS867">
        <v>3.00623</v>
      </c>
      <c r="HT867">
        <v>20.1809</v>
      </c>
      <c r="HU867">
        <v>5.22837</v>
      </c>
      <c r="HV867">
        <v>11.974</v>
      </c>
      <c r="HW867">
        <v>4.96995</v>
      </c>
      <c r="HX867">
        <v>3.28965</v>
      </c>
      <c r="HY867">
        <v>9999</v>
      </c>
      <c r="HZ867">
        <v>9999</v>
      </c>
      <c r="IA867">
        <v>9999</v>
      </c>
      <c r="IB867">
        <v>999.9</v>
      </c>
      <c r="IC867">
        <v>4.97298</v>
      </c>
      <c r="ID867">
        <v>1.87745</v>
      </c>
      <c r="IE867">
        <v>1.87559</v>
      </c>
      <c r="IF867">
        <v>1.87836</v>
      </c>
      <c r="IG867">
        <v>1.87502</v>
      </c>
      <c r="IH867">
        <v>1.87866</v>
      </c>
      <c r="II867">
        <v>1.87576</v>
      </c>
      <c r="IJ867">
        <v>1.8769</v>
      </c>
      <c r="IK867">
        <v>0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1.63</v>
      </c>
      <c r="IY867">
        <v>0.1336</v>
      </c>
      <c r="IZ867">
        <v>-0.1194416370607354</v>
      </c>
      <c r="JA867">
        <v>0.002211305909277446</v>
      </c>
      <c r="JB867">
        <v>-1.416678044876584E-06</v>
      </c>
      <c r="JC867">
        <v>5.589822708492042E-10</v>
      </c>
      <c r="JD867">
        <v>-0.0366444106193515</v>
      </c>
      <c r="JE867">
        <v>-0.003883289402147765</v>
      </c>
      <c r="JF867">
        <v>0.001294046794190009</v>
      </c>
      <c r="JG867">
        <v>-2.515066912705432E-05</v>
      </c>
      <c r="JH867">
        <v>14</v>
      </c>
      <c r="JI867">
        <v>2052</v>
      </c>
      <c r="JJ867">
        <v>1</v>
      </c>
      <c r="JK867">
        <v>21</v>
      </c>
      <c r="JL867">
        <v>29355688.7</v>
      </c>
      <c r="JM867">
        <v>29355688.7</v>
      </c>
      <c r="JN867">
        <v>2.86255</v>
      </c>
      <c r="JO867">
        <v>2.5354</v>
      </c>
      <c r="JP867">
        <v>1.39893</v>
      </c>
      <c r="JQ867">
        <v>2.32544</v>
      </c>
      <c r="JR867">
        <v>1.44897</v>
      </c>
      <c r="JS867">
        <v>2.45728</v>
      </c>
      <c r="JT867">
        <v>38.4524</v>
      </c>
      <c r="JU867">
        <v>23.8336</v>
      </c>
      <c r="JV867">
        <v>18</v>
      </c>
      <c r="JW867">
        <v>480.144</v>
      </c>
      <c r="JX867">
        <v>441.852</v>
      </c>
      <c r="JY867">
        <v>19.8725</v>
      </c>
      <c r="JZ867">
        <v>28.8155</v>
      </c>
      <c r="KA867">
        <v>30.0002</v>
      </c>
      <c r="KB867">
        <v>28.503</v>
      </c>
      <c r="KC867">
        <v>28.5769</v>
      </c>
      <c r="KD867">
        <v>57.3605</v>
      </c>
      <c r="KE867">
        <v>19.358</v>
      </c>
      <c r="KF867">
        <v>18.7307</v>
      </c>
      <c r="KG867">
        <v>19.8713</v>
      </c>
      <c r="KH867">
        <v>1390.18</v>
      </c>
      <c r="KI867">
        <v>14.6685</v>
      </c>
      <c r="KJ867">
        <v>101.085</v>
      </c>
      <c r="KK867">
        <v>100.543</v>
      </c>
    </row>
    <row r="868" spans="1:297">
      <c r="A868">
        <v>852</v>
      </c>
      <c r="B868">
        <v>1761341326</v>
      </c>
      <c r="C868">
        <v>13285.40000009537</v>
      </c>
      <c r="D868" t="s">
        <v>2155</v>
      </c>
      <c r="E868" t="s">
        <v>2156</v>
      </c>
      <c r="F868">
        <v>5</v>
      </c>
      <c r="G868" t="s">
        <v>1990</v>
      </c>
      <c r="H868" t="s">
        <v>436</v>
      </c>
      <c r="I868">
        <v>1761341318.214286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1397.112721437412</v>
      </c>
      <c r="AK868">
        <v>1372.165818181818</v>
      </c>
      <c r="AL868">
        <v>3.392279274081533</v>
      </c>
      <c r="AM868">
        <v>65.4807170905038</v>
      </c>
      <c r="AN868">
        <f>(AP868 - AO868 + DY868*1E3/(8.314*(EA868+273.15)) * AR868/DX868 * AQ868) * DX868/(100*DL868) * 1000/(1000 - AP868)</f>
        <v>0</v>
      </c>
      <c r="AO868">
        <v>14.63645991022737</v>
      </c>
      <c r="AP868">
        <v>16.37774121212122</v>
      </c>
      <c r="AQ868">
        <v>0.0002587777184616994</v>
      </c>
      <c r="AR868">
        <v>115.9446669307989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1761341318.214286</v>
      </c>
      <c r="DR868">
        <v>1325.443214285714</v>
      </c>
      <c r="DS868">
        <v>1360.755</v>
      </c>
      <c r="DT868">
        <v>16.36051071428572</v>
      </c>
      <c r="DU868">
        <v>14.59918928571429</v>
      </c>
      <c r="DV868">
        <v>1323.821071428571</v>
      </c>
      <c r="DW868">
        <v>16.2269</v>
      </c>
      <c r="DX868">
        <v>500.0148928571429</v>
      </c>
      <c r="DY868">
        <v>89.95393214285714</v>
      </c>
      <c r="DZ868">
        <v>0.04826736428571427</v>
      </c>
      <c r="EA868">
        <v>23.80380357142857</v>
      </c>
      <c r="EB868">
        <v>24.00424642857143</v>
      </c>
      <c r="EC868">
        <v>999.9000000000002</v>
      </c>
      <c r="ED868">
        <v>0</v>
      </c>
      <c r="EE868">
        <v>0</v>
      </c>
      <c r="EF868">
        <v>9995.445357142857</v>
      </c>
      <c r="EG868">
        <v>0</v>
      </c>
      <c r="EH868">
        <v>1131.3</v>
      </c>
      <c r="EI868">
        <v>-35.31022857142857</v>
      </c>
      <c r="EJ868">
        <v>1347.49</v>
      </c>
      <c r="EK868">
        <v>1380.914642857143</v>
      </c>
      <c r="EL868">
        <v>1.7613275</v>
      </c>
      <c r="EM868">
        <v>1360.755</v>
      </c>
      <c r="EN868">
        <v>14.59918928571429</v>
      </c>
      <c r="EO868">
        <v>1.471692857142858</v>
      </c>
      <c r="EP868">
        <v>1.313253928571429</v>
      </c>
      <c r="EQ868">
        <v>12.67719285714286</v>
      </c>
      <c r="ER868">
        <v>10.951375</v>
      </c>
      <c r="ES868">
        <v>1199.992142857143</v>
      </c>
      <c r="ET868">
        <v>0.9670046785714287</v>
      </c>
      <c r="EU868">
        <v>0.03299531071428571</v>
      </c>
      <c r="EV868">
        <v>0</v>
      </c>
      <c r="EW868">
        <v>1817.683928571429</v>
      </c>
      <c r="EX868">
        <v>5.000560000000001</v>
      </c>
      <c r="EY868">
        <v>21652.21071428572</v>
      </c>
      <c r="EZ868">
        <v>10316.76428571428</v>
      </c>
      <c r="FA868">
        <v>37.28557142857142</v>
      </c>
      <c r="FB868">
        <v>39.74099999999999</v>
      </c>
      <c r="FC868">
        <v>38.23178571428571</v>
      </c>
      <c r="FD868">
        <v>38.89260714285714</v>
      </c>
      <c r="FE868">
        <v>38.6025</v>
      </c>
      <c r="FF868">
        <v>1155.560357142857</v>
      </c>
      <c r="FG868">
        <v>39.43178571428572</v>
      </c>
      <c r="FH868">
        <v>0</v>
      </c>
      <c r="FI868">
        <v>1761341362.4</v>
      </c>
      <c r="FJ868">
        <v>0</v>
      </c>
      <c r="FK868">
        <v>1817.5908</v>
      </c>
      <c r="FL868">
        <v>-6.030769232690597</v>
      </c>
      <c r="FM868">
        <v>-83.5846151822355</v>
      </c>
      <c r="FN868">
        <v>21651.024</v>
      </c>
      <c r="FO868">
        <v>15</v>
      </c>
      <c r="FP868">
        <v>0</v>
      </c>
      <c r="FQ868" t="s">
        <v>439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-35.28162999999999</v>
      </c>
      <c r="GD868">
        <v>-0.3573433395872118</v>
      </c>
      <c r="GE868">
        <v>0.0422264147187516</v>
      </c>
      <c r="GF868">
        <v>1</v>
      </c>
      <c r="GG868">
        <v>1818.143529411765</v>
      </c>
      <c r="GH868">
        <v>-7.095492749983645</v>
      </c>
      <c r="GI868">
        <v>0.7375670751270137</v>
      </c>
      <c r="GJ868">
        <v>0</v>
      </c>
      <c r="GK868">
        <v>1.77013475</v>
      </c>
      <c r="GL868">
        <v>-0.1888143714821801</v>
      </c>
      <c r="GM868">
        <v>0.02096578474413728</v>
      </c>
      <c r="GN868">
        <v>0</v>
      </c>
      <c r="GO868">
        <v>1</v>
      </c>
      <c r="GP868">
        <v>3</v>
      </c>
      <c r="GQ868" t="s">
        <v>446</v>
      </c>
      <c r="GR868">
        <v>3.12937</v>
      </c>
      <c r="GS868">
        <v>2.72605</v>
      </c>
      <c r="GT868">
        <v>0.187289</v>
      </c>
      <c r="GU868">
        <v>0.19158</v>
      </c>
      <c r="GV868">
        <v>0.0812769</v>
      </c>
      <c r="GW868">
        <v>0.0754686</v>
      </c>
      <c r="GX868">
        <v>24415.4</v>
      </c>
      <c r="GY868">
        <v>23575.8</v>
      </c>
      <c r="GZ868">
        <v>30584.4</v>
      </c>
      <c r="HA868">
        <v>29418</v>
      </c>
      <c r="HB868">
        <v>38776.8</v>
      </c>
      <c r="HC868">
        <v>35796</v>
      </c>
      <c r="HD868">
        <v>46766.8</v>
      </c>
      <c r="HE868">
        <v>43710</v>
      </c>
      <c r="HF868">
        <v>1.83062</v>
      </c>
      <c r="HG868">
        <v>1.81728</v>
      </c>
      <c r="HH868">
        <v>0.0332296</v>
      </c>
      <c r="HI868">
        <v>0</v>
      </c>
      <c r="HJ868">
        <v>23.4613</v>
      </c>
      <c r="HK868">
        <v>999.9</v>
      </c>
      <c r="HL868">
        <v>32</v>
      </c>
      <c r="HM868">
        <v>32.9</v>
      </c>
      <c r="HN868">
        <v>17.8719</v>
      </c>
      <c r="HO868">
        <v>63.5312</v>
      </c>
      <c r="HP868">
        <v>19.2788</v>
      </c>
      <c r="HQ868">
        <v>1</v>
      </c>
      <c r="HR868">
        <v>0.130142</v>
      </c>
      <c r="HS868">
        <v>2.98556</v>
      </c>
      <c r="HT868">
        <v>20.1813</v>
      </c>
      <c r="HU868">
        <v>5.22867</v>
      </c>
      <c r="HV868">
        <v>11.974</v>
      </c>
      <c r="HW868">
        <v>4.9703</v>
      </c>
      <c r="HX868">
        <v>3.2897</v>
      </c>
      <c r="HY868">
        <v>9999</v>
      </c>
      <c r="HZ868">
        <v>9999</v>
      </c>
      <c r="IA868">
        <v>9999</v>
      </c>
      <c r="IB868">
        <v>999.9</v>
      </c>
      <c r="IC868">
        <v>4.973</v>
      </c>
      <c r="ID868">
        <v>1.87744</v>
      </c>
      <c r="IE868">
        <v>1.87559</v>
      </c>
      <c r="IF868">
        <v>1.87836</v>
      </c>
      <c r="IG868">
        <v>1.87501</v>
      </c>
      <c r="IH868">
        <v>1.87865</v>
      </c>
      <c r="II868">
        <v>1.87576</v>
      </c>
      <c r="IJ868">
        <v>1.87691</v>
      </c>
      <c r="IK868">
        <v>0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1.66</v>
      </c>
      <c r="IY868">
        <v>0.1339</v>
      </c>
      <c r="IZ868">
        <v>-0.1194416370607354</v>
      </c>
      <c r="JA868">
        <v>0.002211305909277446</v>
      </c>
      <c r="JB868">
        <v>-1.416678044876584E-06</v>
      </c>
      <c r="JC868">
        <v>5.589822708492042E-10</v>
      </c>
      <c r="JD868">
        <v>-0.0366444106193515</v>
      </c>
      <c r="JE868">
        <v>-0.003883289402147765</v>
      </c>
      <c r="JF868">
        <v>0.001294046794190009</v>
      </c>
      <c r="JG868">
        <v>-2.515066912705432E-05</v>
      </c>
      <c r="JH868">
        <v>14</v>
      </c>
      <c r="JI868">
        <v>2052</v>
      </c>
      <c r="JJ868">
        <v>1</v>
      </c>
      <c r="JK868">
        <v>21</v>
      </c>
      <c r="JL868">
        <v>29355688.8</v>
      </c>
      <c r="JM868">
        <v>29355688.8</v>
      </c>
      <c r="JN868">
        <v>2.88818</v>
      </c>
      <c r="JO868">
        <v>2.5293</v>
      </c>
      <c r="JP868">
        <v>1.39893</v>
      </c>
      <c r="JQ868">
        <v>2.32544</v>
      </c>
      <c r="JR868">
        <v>1.44897</v>
      </c>
      <c r="JS868">
        <v>2.53174</v>
      </c>
      <c r="JT868">
        <v>38.4279</v>
      </c>
      <c r="JU868">
        <v>23.8686</v>
      </c>
      <c r="JV868">
        <v>18</v>
      </c>
      <c r="JW868">
        <v>480.256</v>
      </c>
      <c r="JX868">
        <v>441.823</v>
      </c>
      <c r="JY868">
        <v>19.8681</v>
      </c>
      <c r="JZ868">
        <v>28.8173</v>
      </c>
      <c r="KA868">
        <v>30.0002</v>
      </c>
      <c r="KB868">
        <v>28.5054</v>
      </c>
      <c r="KC868">
        <v>28.5791</v>
      </c>
      <c r="KD868">
        <v>57.8642</v>
      </c>
      <c r="KE868">
        <v>19.358</v>
      </c>
      <c r="KF868">
        <v>18.7307</v>
      </c>
      <c r="KG868">
        <v>19.8709</v>
      </c>
      <c r="KH868">
        <v>1403.54</v>
      </c>
      <c r="KI868">
        <v>14.6688</v>
      </c>
      <c r="KJ868">
        <v>101.084</v>
      </c>
      <c r="KK868">
        <v>100.544</v>
      </c>
    </row>
    <row r="869" spans="1:297">
      <c r="A869">
        <v>853</v>
      </c>
      <c r="B869">
        <v>1761341331</v>
      </c>
      <c r="C869">
        <v>13290.40000009537</v>
      </c>
      <c r="D869" t="s">
        <v>2157</v>
      </c>
      <c r="E869" t="s">
        <v>2158</v>
      </c>
      <c r="F869">
        <v>5</v>
      </c>
      <c r="G869" t="s">
        <v>1990</v>
      </c>
      <c r="H869" t="s">
        <v>436</v>
      </c>
      <c r="I869">
        <v>1761341323.5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1414.305335787537</v>
      </c>
      <c r="AK869">
        <v>1389.317212121211</v>
      </c>
      <c r="AL869">
        <v>3.446047015278221</v>
      </c>
      <c r="AM869">
        <v>65.4807170905038</v>
      </c>
      <c r="AN869">
        <f>(AP869 - AO869 + DY869*1E3/(8.314*(EA869+273.15)) * AR869/DX869 * AQ869) * DX869/(100*DL869) * 1000/(1000 - AP869)</f>
        <v>0</v>
      </c>
      <c r="AO869">
        <v>14.64516715134771</v>
      </c>
      <c r="AP869">
        <v>16.38795575757575</v>
      </c>
      <c r="AQ869">
        <v>0.0001519822071917889</v>
      </c>
      <c r="AR869">
        <v>115.9446669307989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1761341323.5</v>
      </c>
      <c r="DR869">
        <v>1343.065555555555</v>
      </c>
      <c r="DS869">
        <v>1378.457037037037</v>
      </c>
      <c r="DT869">
        <v>16.37086296296296</v>
      </c>
      <c r="DU869">
        <v>14.62425185185185</v>
      </c>
      <c r="DV869">
        <v>1341.418888888889</v>
      </c>
      <c r="DW869">
        <v>16.23706296296296</v>
      </c>
      <c r="DX869">
        <v>499.9986296296295</v>
      </c>
      <c r="DY869">
        <v>89.95443703703705</v>
      </c>
      <c r="DZ869">
        <v>0.0482608925925926</v>
      </c>
      <c r="EA869">
        <v>23.80158518518518</v>
      </c>
      <c r="EB869">
        <v>24.00124814814815</v>
      </c>
      <c r="EC869">
        <v>999.9000000000001</v>
      </c>
      <c r="ED869">
        <v>0</v>
      </c>
      <c r="EE869">
        <v>0</v>
      </c>
      <c r="EF869">
        <v>10002.19925925926</v>
      </c>
      <c r="EG869">
        <v>0</v>
      </c>
      <c r="EH869">
        <v>1131.299629629629</v>
      </c>
      <c r="EI869">
        <v>-35.3900962962963</v>
      </c>
      <c r="EJ869">
        <v>1365.42</v>
      </c>
      <c r="EK869">
        <v>1398.914074074074</v>
      </c>
      <c r="EL869">
        <v>1.746617777777778</v>
      </c>
      <c r="EM869">
        <v>1378.457037037037</v>
      </c>
      <c r="EN869">
        <v>14.62425185185185</v>
      </c>
      <c r="EO869">
        <v>1.472631481481481</v>
      </c>
      <c r="EP869">
        <v>1.315515555555556</v>
      </c>
      <c r="EQ869">
        <v>12.68691851851852</v>
      </c>
      <c r="ER869">
        <v>10.97727777777778</v>
      </c>
      <c r="ES869">
        <v>1200.000740740741</v>
      </c>
      <c r="ET869">
        <v>0.9670055185185186</v>
      </c>
      <c r="EU869">
        <v>0.03299444444444444</v>
      </c>
      <c r="EV869">
        <v>0</v>
      </c>
      <c r="EW869">
        <v>1817.073333333333</v>
      </c>
      <c r="EX869">
        <v>5.000560000000001</v>
      </c>
      <c r="EY869">
        <v>21645.15555555555</v>
      </c>
      <c r="EZ869">
        <v>10316.84444444444</v>
      </c>
      <c r="FA869">
        <v>37.03685185185185</v>
      </c>
      <c r="FB869">
        <v>39.74066666666667</v>
      </c>
      <c r="FC869">
        <v>38.1687037037037</v>
      </c>
      <c r="FD869">
        <v>38.85862962962963</v>
      </c>
      <c r="FE869">
        <v>38.58766666666666</v>
      </c>
      <c r="FF869">
        <v>1155.569629629629</v>
      </c>
      <c r="FG869">
        <v>39.43111111111111</v>
      </c>
      <c r="FH869">
        <v>0</v>
      </c>
      <c r="FI869">
        <v>1761341367.2</v>
      </c>
      <c r="FJ869">
        <v>0</v>
      </c>
      <c r="FK869">
        <v>1817.036</v>
      </c>
      <c r="FL869">
        <v>-6.656153862601156</v>
      </c>
      <c r="FM869">
        <v>-77.05384614221522</v>
      </c>
      <c r="FN869">
        <v>21644.66</v>
      </c>
      <c r="FO869">
        <v>15</v>
      </c>
      <c r="FP869">
        <v>0</v>
      </c>
      <c r="FQ869" t="s">
        <v>439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-35.35329024390244</v>
      </c>
      <c r="GD869">
        <v>-0.8515839721254329</v>
      </c>
      <c r="GE869">
        <v>0.1023914578298695</v>
      </c>
      <c r="GF869">
        <v>0</v>
      </c>
      <c r="GG869">
        <v>1817.487058823529</v>
      </c>
      <c r="GH869">
        <v>-6.913980140358375</v>
      </c>
      <c r="GI869">
        <v>0.7075331187915129</v>
      </c>
      <c r="GJ869">
        <v>0</v>
      </c>
      <c r="GK869">
        <v>1.756967804878049</v>
      </c>
      <c r="GL869">
        <v>-0.1901742857142837</v>
      </c>
      <c r="GM869">
        <v>0.02150658464253023</v>
      </c>
      <c r="GN869">
        <v>0</v>
      </c>
      <c r="GO869">
        <v>0</v>
      </c>
      <c r="GP869">
        <v>3</v>
      </c>
      <c r="GQ869" t="s">
        <v>497</v>
      </c>
      <c r="GR869">
        <v>3.12953</v>
      </c>
      <c r="GS869">
        <v>2.72624</v>
      </c>
      <c r="GT869">
        <v>0.18869</v>
      </c>
      <c r="GU869">
        <v>0.192963</v>
      </c>
      <c r="GV869">
        <v>0.0813096</v>
      </c>
      <c r="GW869">
        <v>0.0754842</v>
      </c>
      <c r="GX869">
        <v>24373.6</v>
      </c>
      <c r="GY869">
        <v>23535.5</v>
      </c>
      <c r="GZ869">
        <v>30584.8</v>
      </c>
      <c r="HA869">
        <v>29418.1</v>
      </c>
      <c r="HB869">
        <v>38775.5</v>
      </c>
      <c r="HC869">
        <v>35795.6</v>
      </c>
      <c r="HD869">
        <v>46766.8</v>
      </c>
      <c r="HE869">
        <v>43710.1</v>
      </c>
      <c r="HF869">
        <v>1.8305</v>
      </c>
      <c r="HG869">
        <v>1.81715</v>
      </c>
      <c r="HH869">
        <v>0.0320151</v>
      </c>
      <c r="HI869">
        <v>0</v>
      </c>
      <c r="HJ869">
        <v>23.4615</v>
      </c>
      <c r="HK869">
        <v>999.9</v>
      </c>
      <c r="HL869">
        <v>32</v>
      </c>
      <c r="HM869">
        <v>32.9</v>
      </c>
      <c r="HN869">
        <v>17.8724</v>
      </c>
      <c r="HO869">
        <v>63.4812</v>
      </c>
      <c r="HP869">
        <v>19.0665</v>
      </c>
      <c r="HQ869">
        <v>1</v>
      </c>
      <c r="HR869">
        <v>0.13032</v>
      </c>
      <c r="HS869">
        <v>2.99355</v>
      </c>
      <c r="HT869">
        <v>20.1812</v>
      </c>
      <c r="HU869">
        <v>5.22897</v>
      </c>
      <c r="HV869">
        <v>11.974</v>
      </c>
      <c r="HW869">
        <v>4.9706</v>
      </c>
      <c r="HX869">
        <v>3.2896</v>
      </c>
      <c r="HY869">
        <v>9999</v>
      </c>
      <c r="HZ869">
        <v>9999</v>
      </c>
      <c r="IA869">
        <v>9999</v>
      </c>
      <c r="IB869">
        <v>999.9</v>
      </c>
      <c r="IC869">
        <v>4.97302</v>
      </c>
      <c r="ID869">
        <v>1.87744</v>
      </c>
      <c r="IE869">
        <v>1.87556</v>
      </c>
      <c r="IF869">
        <v>1.87837</v>
      </c>
      <c r="IG869">
        <v>1.87502</v>
      </c>
      <c r="IH869">
        <v>1.87866</v>
      </c>
      <c r="II869">
        <v>1.87575</v>
      </c>
      <c r="IJ869">
        <v>1.87689</v>
      </c>
      <c r="IK869">
        <v>0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1.68</v>
      </c>
      <c r="IY869">
        <v>0.1341</v>
      </c>
      <c r="IZ869">
        <v>-0.1194416370607354</v>
      </c>
      <c r="JA869">
        <v>0.002211305909277446</v>
      </c>
      <c r="JB869">
        <v>-1.416678044876584E-06</v>
      </c>
      <c r="JC869">
        <v>5.589822708492042E-10</v>
      </c>
      <c r="JD869">
        <v>-0.0366444106193515</v>
      </c>
      <c r="JE869">
        <v>-0.003883289402147765</v>
      </c>
      <c r="JF869">
        <v>0.001294046794190009</v>
      </c>
      <c r="JG869">
        <v>-2.515066912705432E-05</v>
      </c>
      <c r="JH869">
        <v>14</v>
      </c>
      <c r="JI869">
        <v>2052</v>
      </c>
      <c r="JJ869">
        <v>1</v>
      </c>
      <c r="JK869">
        <v>21</v>
      </c>
      <c r="JL869">
        <v>29355688.9</v>
      </c>
      <c r="JM869">
        <v>29355688.9</v>
      </c>
      <c r="JN869">
        <v>2.9187</v>
      </c>
      <c r="JO869">
        <v>2.51587</v>
      </c>
      <c r="JP869">
        <v>1.39893</v>
      </c>
      <c r="JQ869">
        <v>2.32544</v>
      </c>
      <c r="JR869">
        <v>1.44897</v>
      </c>
      <c r="JS869">
        <v>2.6001</v>
      </c>
      <c r="JT869">
        <v>38.4524</v>
      </c>
      <c r="JU869">
        <v>23.8511</v>
      </c>
      <c r="JV869">
        <v>18</v>
      </c>
      <c r="JW869">
        <v>480.197</v>
      </c>
      <c r="JX869">
        <v>441.76</v>
      </c>
      <c r="JY869">
        <v>19.8673</v>
      </c>
      <c r="JZ869">
        <v>28.8192</v>
      </c>
      <c r="KA869">
        <v>30.0003</v>
      </c>
      <c r="KB869">
        <v>28.507</v>
      </c>
      <c r="KC869">
        <v>28.5811</v>
      </c>
      <c r="KD869">
        <v>58.4529</v>
      </c>
      <c r="KE869">
        <v>19.358</v>
      </c>
      <c r="KF869">
        <v>18.7307</v>
      </c>
      <c r="KG869">
        <v>19.8654</v>
      </c>
      <c r="KH869">
        <v>1423.58</v>
      </c>
      <c r="KI869">
        <v>14.671</v>
      </c>
      <c r="KJ869">
        <v>101.084</v>
      </c>
      <c r="KK869">
        <v>100.544</v>
      </c>
    </row>
    <row r="870" spans="1:297">
      <c r="A870">
        <v>854</v>
      </c>
      <c r="B870">
        <v>1761341336</v>
      </c>
      <c r="C870">
        <v>13295.40000009537</v>
      </c>
      <c r="D870" t="s">
        <v>2159</v>
      </c>
      <c r="E870" t="s">
        <v>2160</v>
      </c>
      <c r="F870">
        <v>5</v>
      </c>
      <c r="G870" t="s">
        <v>1990</v>
      </c>
      <c r="H870" t="s">
        <v>436</v>
      </c>
      <c r="I870">
        <v>1761341328.214286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1431.298877768831</v>
      </c>
      <c r="AK870">
        <v>1406.22296969697</v>
      </c>
      <c r="AL870">
        <v>3.389673710639987</v>
      </c>
      <c r="AM870">
        <v>65.4807170905038</v>
      </c>
      <c r="AN870">
        <f>(AP870 - AO870 + DY870*1E3/(8.314*(EA870+273.15)) * AR870/DX870 * AQ870) * DX870/(100*DL870) * 1000/(1000 - AP870)</f>
        <v>0</v>
      </c>
      <c r="AO870">
        <v>14.64856665624401</v>
      </c>
      <c r="AP870">
        <v>16.39024848484848</v>
      </c>
      <c r="AQ870">
        <v>3.964282545159807E-05</v>
      </c>
      <c r="AR870">
        <v>115.9446669307989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1761341328.214286</v>
      </c>
      <c r="DR870">
        <v>1358.816071428572</v>
      </c>
      <c r="DS870">
        <v>1394.298928571429</v>
      </c>
      <c r="DT870">
        <v>16.38058928571428</v>
      </c>
      <c r="DU870">
        <v>14.64305</v>
      </c>
      <c r="DV870">
        <v>1357.146785714285</v>
      </c>
      <c r="DW870">
        <v>16.24661428571428</v>
      </c>
      <c r="DX870">
        <v>500.0009999999999</v>
      </c>
      <c r="DY870">
        <v>89.95442857142858</v>
      </c>
      <c r="DZ870">
        <v>0.04833545</v>
      </c>
      <c r="EA870">
        <v>23.80095357142857</v>
      </c>
      <c r="EB870">
        <v>24.00018571428571</v>
      </c>
      <c r="EC870">
        <v>999.9000000000002</v>
      </c>
      <c r="ED870">
        <v>0</v>
      </c>
      <c r="EE870">
        <v>0</v>
      </c>
      <c r="EF870">
        <v>9998.637142857142</v>
      </c>
      <c r="EG870">
        <v>0</v>
      </c>
      <c r="EH870">
        <v>1131.2975</v>
      </c>
      <c r="EI870">
        <v>-35.48225</v>
      </c>
      <c r="EJ870">
        <v>1381.446071428572</v>
      </c>
      <c r="EK870">
        <v>1415.018571428571</v>
      </c>
      <c r="EL870">
        <v>1.737548214285714</v>
      </c>
      <c r="EM870">
        <v>1394.298928571429</v>
      </c>
      <c r="EN870">
        <v>14.64305</v>
      </c>
      <c r="EO870">
        <v>1.473506428571428</v>
      </c>
      <c r="EP870">
        <v>1.317206071428572</v>
      </c>
      <c r="EQ870">
        <v>12.69597857142857</v>
      </c>
      <c r="ER870">
        <v>10.99662857142857</v>
      </c>
      <c r="ES870">
        <v>1200.014642857143</v>
      </c>
      <c r="ET870">
        <v>0.9670024642857145</v>
      </c>
      <c r="EU870">
        <v>0.03299762857142857</v>
      </c>
      <c r="EV870">
        <v>0</v>
      </c>
      <c r="EW870">
        <v>1816.6025</v>
      </c>
      <c r="EX870">
        <v>5.000560000000001</v>
      </c>
      <c r="EY870">
        <v>21638.94999999999</v>
      </c>
      <c r="EZ870">
        <v>10316.95</v>
      </c>
      <c r="FA870">
        <v>36.94178571428571</v>
      </c>
      <c r="FB870">
        <v>39.7455</v>
      </c>
      <c r="FC870">
        <v>38.14485714285713</v>
      </c>
      <c r="FD870">
        <v>38.84360714285714</v>
      </c>
      <c r="FE870">
        <v>38.58221428571428</v>
      </c>
      <c r="FF870">
        <v>1155.579642857143</v>
      </c>
      <c r="FG870">
        <v>39.43500000000001</v>
      </c>
      <c r="FH870">
        <v>0</v>
      </c>
      <c r="FI870">
        <v>1761341372</v>
      </c>
      <c r="FJ870">
        <v>0</v>
      </c>
      <c r="FK870">
        <v>1816.5244</v>
      </c>
      <c r="FL870">
        <v>-6.733076917789959</v>
      </c>
      <c r="FM870">
        <v>-79.99999988086091</v>
      </c>
      <c r="FN870">
        <v>21638.32</v>
      </c>
      <c r="FO870">
        <v>15</v>
      </c>
      <c r="FP870">
        <v>0</v>
      </c>
      <c r="FQ870" t="s">
        <v>439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-35.434365</v>
      </c>
      <c r="GD870">
        <v>-1.215957973733572</v>
      </c>
      <c r="GE870">
        <v>0.1347891233557071</v>
      </c>
      <c r="GF870">
        <v>0</v>
      </c>
      <c r="GG870">
        <v>1816.884411764706</v>
      </c>
      <c r="GH870">
        <v>-6.584721156623245</v>
      </c>
      <c r="GI870">
        <v>0.682685834111776</v>
      </c>
      <c r="GJ870">
        <v>0</v>
      </c>
      <c r="GK870">
        <v>1.745718</v>
      </c>
      <c r="GL870">
        <v>-0.1012502814258921</v>
      </c>
      <c r="GM870">
        <v>0.01607218252136278</v>
      </c>
      <c r="GN870">
        <v>0</v>
      </c>
      <c r="GO870">
        <v>0</v>
      </c>
      <c r="GP870">
        <v>3</v>
      </c>
      <c r="GQ870" t="s">
        <v>497</v>
      </c>
      <c r="GR870">
        <v>3.12942</v>
      </c>
      <c r="GS870">
        <v>2.72644</v>
      </c>
      <c r="GT870">
        <v>0.190075</v>
      </c>
      <c r="GU870">
        <v>0.194361</v>
      </c>
      <c r="GV870">
        <v>0.081318</v>
      </c>
      <c r="GW870">
        <v>0.07549</v>
      </c>
      <c r="GX870">
        <v>24331.6</v>
      </c>
      <c r="GY870">
        <v>23494.6</v>
      </c>
      <c r="GZ870">
        <v>30584.3</v>
      </c>
      <c r="HA870">
        <v>29417.9</v>
      </c>
      <c r="HB870">
        <v>38775</v>
      </c>
      <c r="HC870">
        <v>35795.1</v>
      </c>
      <c r="HD870">
        <v>46766.5</v>
      </c>
      <c r="HE870">
        <v>43709.7</v>
      </c>
      <c r="HF870">
        <v>1.83035</v>
      </c>
      <c r="HG870">
        <v>1.81743</v>
      </c>
      <c r="HH870">
        <v>0.0330061</v>
      </c>
      <c r="HI870">
        <v>0</v>
      </c>
      <c r="HJ870">
        <v>23.4632</v>
      </c>
      <c r="HK870">
        <v>999.9</v>
      </c>
      <c r="HL870">
        <v>32</v>
      </c>
      <c r="HM870">
        <v>32.9</v>
      </c>
      <c r="HN870">
        <v>17.8715</v>
      </c>
      <c r="HO870">
        <v>63.5512</v>
      </c>
      <c r="HP870">
        <v>19.0385</v>
      </c>
      <c r="HQ870">
        <v>1</v>
      </c>
      <c r="HR870">
        <v>0.130267</v>
      </c>
      <c r="HS870">
        <v>2.81752</v>
      </c>
      <c r="HT870">
        <v>20.1841</v>
      </c>
      <c r="HU870">
        <v>5.22942</v>
      </c>
      <c r="HV870">
        <v>11.974</v>
      </c>
      <c r="HW870">
        <v>4.97065</v>
      </c>
      <c r="HX870">
        <v>3.28975</v>
      </c>
      <c r="HY870">
        <v>9999</v>
      </c>
      <c r="HZ870">
        <v>9999</v>
      </c>
      <c r="IA870">
        <v>9999</v>
      </c>
      <c r="IB870">
        <v>999.9</v>
      </c>
      <c r="IC870">
        <v>4.97302</v>
      </c>
      <c r="ID870">
        <v>1.87745</v>
      </c>
      <c r="IE870">
        <v>1.8756</v>
      </c>
      <c r="IF870">
        <v>1.87839</v>
      </c>
      <c r="IG870">
        <v>1.87506</v>
      </c>
      <c r="IH870">
        <v>1.87866</v>
      </c>
      <c r="II870">
        <v>1.87575</v>
      </c>
      <c r="IJ870">
        <v>1.87694</v>
      </c>
      <c r="IK870">
        <v>0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1.71</v>
      </c>
      <c r="IY870">
        <v>0.1342</v>
      </c>
      <c r="IZ870">
        <v>-0.1194416370607354</v>
      </c>
      <c r="JA870">
        <v>0.002211305909277446</v>
      </c>
      <c r="JB870">
        <v>-1.416678044876584E-06</v>
      </c>
      <c r="JC870">
        <v>5.589822708492042E-10</v>
      </c>
      <c r="JD870">
        <v>-0.0366444106193515</v>
      </c>
      <c r="JE870">
        <v>-0.003883289402147765</v>
      </c>
      <c r="JF870">
        <v>0.001294046794190009</v>
      </c>
      <c r="JG870">
        <v>-2.515066912705432E-05</v>
      </c>
      <c r="JH870">
        <v>14</v>
      </c>
      <c r="JI870">
        <v>2052</v>
      </c>
      <c r="JJ870">
        <v>1</v>
      </c>
      <c r="JK870">
        <v>21</v>
      </c>
      <c r="JL870">
        <v>29355688.9</v>
      </c>
      <c r="JM870">
        <v>29355688.9</v>
      </c>
      <c r="JN870">
        <v>2.94312</v>
      </c>
      <c r="JO870">
        <v>2.52686</v>
      </c>
      <c r="JP870">
        <v>1.39893</v>
      </c>
      <c r="JQ870">
        <v>2.32544</v>
      </c>
      <c r="JR870">
        <v>1.44897</v>
      </c>
      <c r="JS870">
        <v>2.62939</v>
      </c>
      <c r="JT870">
        <v>38.4524</v>
      </c>
      <c r="JU870">
        <v>23.8686</v>
      </c>
      <c r="JV870">
        <v>18</v>
      </c>
      <c r="JW870">
        <v>480.123</v>
      </c>
      <c r="JX870">
        <v>441.935</v>
      </c>
      <c r="JY870">
        <v>19.8736</v>
      </c>
      <c r="JZ870">
        <v>28.8211</v>
      </c>
      <c r="KA870">
        <v>30.0001</v>
      </c>
      <c r="KB870">
        <v>28.5083</v>
      </c>
      <c r="KC870">
        <v>28.5817</v>
      </c>
      <c r="KD870">
        <v>58.9435</v>
      </c>
      <c r="KE870">
        <v>19.358</v>
      </c>
      <c r="KF870">
        <v>18.7307</v>
      </c>
      <c r="KG870">
        <v>19.9125</v>
      </c>
      <c r="KH870">
        <v>1436.94</v>
      </c>
      <c r="KI870">
        <v>14.678</v>
      </c>
      <c r="KJ870">
        <v>101.083</v>
      </c>
      <c r="KK870">
        <v>100.543</v>
      </c>
    </row>
    <row r="871" spans="1:297">
      <c r="A871">
        <v>855</v>
      </c>
      <c r="B871">
        <v>1761341341</v>
      </c>
      <c r="C871">
        <v>13300.40000009537</v>
      </c>
      <c r="D871" t="s">
        <v>2161</v>
      </c>
      <c r="E871" t="s">
        <v>2162</v>
      </c>
      <c r="F871">
        <v>5</v>
      </c>
      <c r="G871" t="s">
        <v>1990</v>
      </c>
      <c r="H871" t="s">
        <v>436</v>
      </c>
      <c r="I871">
        <v>1761341333.5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1448.277020352849</v>
      </c>
      <c r="AK871">
        <v>1423.312727272728</v>
      </c>
      <c r="AL871">
        <v>3.428384574995878</v>
      </c>
      <c r="AM871">
        <v>65.4807170905038</v>
      </c>
      <c r="AN871">
        <f>(AP871 - AO871 + DY871*1E3/(8.314*(EA871+273.15)) * AR871/DX871 * AQ871) * DX871/(100*DL871) * 1000/(1000 - AP871)</f>
        <v>0</v>
      </c>
      <c r="AO871">
        <v>14.65035724546834</v>
      </c>
      <c r="AP871">
        <v>16.3894703030303</v>
      </c>
      <c r="AQ871">
        <v>7.499551424818108E-07</v>
      </c>
      <c r="AR871">
        <v>115.9446669307989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1761341333.5</v>
      </c>
      <c r="DR871">
        <v>1376.498518518519</v>
      </c>
      <c r="DS871">
        <v>1412.061481481482</v>
      </c>
      <c r="DT871">
        <v>16.3881962962963</v>
      </c>
      <c r="DU871">
        <v>14.64841111111111</v>
      </c>
      <c r="DV871">
        <v>1374.803333333333</v>
      </c>
      <c r="DW871">
        <v>16.25408148148148</v>
      </c>
      <c r="DX871">
        <v>499.9718518518519</v>
      </c>
      <c r="DY871">
        <v>89.9542888888889</v>
      </c>
      <c r="DZ871">
        <v>0.04845227037037037</v>
      </c>
      <c r="EA871">
        <v>23.80074074074074</v>
      </c>
      <c r="EB871">
        <v>24.00092962962963</v>
      </c>
      <c r="EC871">
        <v>999.9000000000001</v>
      </c>
      <c r="ED871">
        <v>0</v>
      </c>
      <c r="EE871">
        <v>0</v>
      </c>
      <c r="EF871">
        <v>10001.5037037037</v>
      </c>
      <c r="EG871">
        <v>0</v>
      </c>
      <c r="EH871">
        <v>1131.29</v>
      </c>
      <c r="EI871">
        <v>-35.56193333333334</v>
      </c>
      <c r="EJ871">
        <v>1399.432962962963</v>
      </c>
      <c r="EK871">
        <v>1433.052592592592</v>
      </c>
      <c r="EL871">
        <v>1.739784814814815</v>
      </c>
      <c r="EM871">
        <v>1412.061481481482</v>
      </c>
      <c r="EN871">
        <v>14.64841111111111</v>
      </c>
      <c r="EO871">
        <v>1.474187777777778</v>
      </c>
      <c r="EP871">
        <v>1.317686666666667</v>
      </c>
      <c r="EQ871">
        <v>12.70304814814815</v>
      </c>
      <c r="ER871">
        <v>11.00212962962963</v>
      </c>
      <c r="ES871">
        <v>1200.012592592593</v>
      </c>
      <c r="ET871">
        <v>0.9670028888888887</v>
      </c>
      <c r="EU871">
        <v>0.03299716666666667</v>
      </c>
      <c r="EV871">
        <v>0</v>
      </c>
      <c r="EW871">
        <v>1815.975185185185</v>
      </c>
      <c r="EX871">
        <v>5.000560000000001</v>
      </c>
      <c r="EY871">
        <v>21631.84814814815</v>
      </c>
      <c r="EZ871">
        <v>10316.92592592592</v>
      </c>
      <c r="FA871">
        <v>36.97199999999999</v>
      </c>
      <c r="FB871">
        <v>39.75</v>
      </c>
      <c r="FC871">
        <v>38.14329629629629</v>
      </c>
      <c r="FD871">
        <v>38.84</v>
      </c>
      <c r="FE871">
        <v>38.59225925925926</v>
      </c>
      <c r="FF871">
        <v>1155.578148148148</v>
      </c>
      <c r="FG871">
        <v>39.43444444444444</v>
      </c>
      <c r="FH871">
        <v>0</v>
      </c>
      <c r="FI871">
        <v>1761341377.4</v>
      </c>
      <c r="FJ871">
        <v>0</v>
      </c>
      <c r="FK871">
        <v>1815.891538461538</v>
      </c>
      <c r="FL871">
        <v>-6.922393157727738</v>
      </c>
      <c r="FM871">
        <v>-83.23076912541045</v>
      </c>
      <c r="FN871">
        <v>21631.55769230769</v>
      </c>
      <c r="FO871">
        <v>15</v>
      </c>
      <c r="FP871">
        <v>0</v>
      </c>
      <c r="FQ871" t="s">
        <v>439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-35.5056225</v>
      </c>
      <c r="GD871">
        <v>-0.8944784240150508</v>
      </c>
      <c r="GE871">
        <v>0.1200668324049153</v>
      </c>
      <c r="GF871">
        <v>0</v>
      </c>
      <c r="GG871">
        <v>1816.280588235294</v>
      </c>
      <c r="GH871">
        <v>-6.981818182303122</v>
      </c>
      <c r="GI871">
        <v>0.7232156182286446</v>
      </c>
      <c r="GJ871">
        <v>0</v>
      </c>
      <c r="GK871">
        <v>1.7379805</v>
      </c>
      <c r="GL871">
        <v>0.02716525328329888</v>
      </c>
      <c r="GM871">
        <v>0.003686250093251952</v>
      </c>
      <c r="GN871">
        <v>1</v>
      </c>
      <c r="GO871">
        <v>1</v>
      </c>
      <c r="GP871">
        <v>3</v>
      </c>
      <c r="GQ871" t="s">
        <v>446</v>
      </c>
      <c r="GR871">
        <v>3.12948</v>
      </c>
      <c r="GS871">
        <v>2.72627</v>
      </c>
      <c r="GT871">
        <v>0.191459</v>
      </c>
      <c r="GU871">
        <v>0.195727</v>
      </c>
      <c r="GV871">
        <v>0.0813159</v>
      </c>
      <c r="GW871">
        <v>0.07549649999999999</v>
      </c>
      <c r="GX871">
        <v>24290.2</v>
      </c>
      <c r="GY871">
        <v>23454.8</v>
      </c>
      <c r="GZ871">
        <v>30584.6</v>
      </c>
      <c r="HA871">
        <v>29418</v>
      </c>
      <c r="HB871">
        <v>38775.6</v>
      </c>
      <c r="HC871">
        <v>35795.1</v>
      </c>
      <c r="HD871">
        <v>46766.9</v>
      </c>
      <c r="HE871">
        <v>43709.9</v>
      </c>
      <c r="HF871">
        <v>1.83043</v>
      </c>
      <c r="HG871">
        <v>1.81723</v>
      </c>
      <c r="HH871">
        <v>0.033319</v>
      </c>
      <c r="HI871">
        <v>0</v>
      </c>
      <c r="HJ871">
        <v>23.4634</v>
      </c>
      <c r="HK871">
        <v>999.9</v>
      </c>
      <c r="HL871">
        <v>32</v>
      </c>
      <c r="HM871">
        <v>32.9</v>
      </c>
      <c r="HN871">
        <v>17.8721</v>
      </c>
      <c r="HO871">
        <v>63.1412</v>
      </c>
      <c r="HP871">
        <v>19.1066</v>
      </c>
      <c r="HQ871">
        <v>1</v>
      </c>
      <c r="HR871">
        <v>0.130069</v>
      </c>
      <c r="HS871">
        <v>2.89575</v>
      </c>
      <c r="HT871">
        <v>20.183</v>
      </c>
      <c r="HU871">
        <v>5.22942</v>
      </c>
      <c r="HV871">
        <v>11.974</v>
      </c>
      <c r="HW871">
        <v>4.97075</v>
      </c>
      <c r="HX871">
        <v>3.28978</v>
      </c>
      <c r="HY871">
        <v>9999</v>
      </c>
      <c r="HZ871">
        <v>9999</v>
      </c>
      <c r="IA871">
        <v>9999</v>
      </c>
      <c r="IB871">
        <v>999.9</v>
      </c>
      <c r="IC871">
        <v>4.97302</v>
      </c>
      <c r="ID871">
        <v>1.87745</v>
      </c>
      <c r="IE871">
        <v>1.87554</v>
      </c>
      <c r="IF871">
        <v>1.87837</v>
      </c>
      <c r="IG871">
        <v>1.87502</v>
      </c>
      <c r="IH871">
        <v>1.87866</v>
      </c>
      <c r="II871">
        <v>1.87574</v>
      </c>
      <c r="IJ871">
        <v>1.87687</v>
      </c>
      <c r="IK871">
        <v>0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1.73</v>
      </c>
      <c r="IY871">
        <v>0.1342</v>
      </c>
      <c r="IZ871">
        <v>-0.1194416370607354</v>
      </c>
      <c r="JA871">
        <v>0.002211305909277446</v>
      </c>
      <c r="JB871">
        <v>-1.416678044876584E-06</v>
      </c>
      <c r="JC871">
        <v>5.589822708492042E-10</v>
      </c>
      <c r="JD871">
        <v>-0.0366444106193515</v>
      </c>
      <c r="JE871">
        <v>-0.003883289402147765</v>
      </c>
      <c r="JF871">
        <v>0.001294046794190009</v>
      </c>
      <c r="JG871">
        <v>-2.515066912705432E-05</v>
      </c>
      <c r="JH871">
        <v>14</v>
      </c>
      <c r="JI871">
        <v>2052</v>
      </c>
      <c r="JJ871">
        <v>1</v>
      </c>
      <c r="JK871">
        <v>21</v>
      </c>
      <c r="JL871">
        <v>29355689</v>
      </c>
      <c r="JM871">
        <v>29355689</v>
      </c>
      <c r="JN871">
        <v>2.96631</v>
      </c>
      <c r="JO871">
        <v>2.5293</v>
      </c>
      <c r="JP871">
        <v>1.39893</v>
      </c>
      <c r="JQ871">
        <v>2.32544</v>
      </c>
      <c r="JR871">
        <v>1.44897</v>
      </c>
      <c r="JS871">
        <v>2.59155</v>
      </c>
      <c r="JT871">
        <v>38.4524</v>
      </c>
      <c r="JU871">
        <v>23.8511</v>
      </c>
      <c r="JV871">
        <v>18</v>
      </c>
      <c r="JW871">
        <v>480.178</v>
      </c>
      <c r="JX871">
        <v>441.828</v>
      </c>
      <c r="JY871">
        <v>19.9087</v>
      </c>
      <c r="JZ871">
        <v>28.8232</v>
      </c>
      <c r="KA871">
        <v>30.0001</v>
      </c>
      <c r="KB871">
        <v>28.5103</v>
      </c>
      <c r="KC871">
        <v>28.584</v>
      </c>
      <c r="KD871">
        <v>59.5259</v>
      </c>
      <c r="KE871">
        <v>19.358</v>
      </c>
      <c r="KF871">
        <v>18.7307</v>
      </c>
      <c r="KG871">
        <v>19.9026</v>
      </c>
      <c r="KH871">
        <v>1456.98</v>
      </c>
      <c r="KI871">
        <v>14.6875</v>
      </c>
      <c r="KJ871">
        <v>101.084</v>
      </c>
      <c r="KK871">
        <v>100.543</v>
      </c>
    </row>
    <row r="872" spans="1:297">
      <c r="A872">
        <v>856</v>
      </c>
      <c r="B872">
        <v>1761341346</v>
      </c>
      <c r="C872">
        <v>13305.40000009537</v>
      </c>
      <c r="D872" t="s">
        <v>2163</v>
      </c>
      <c r="E872" t="s">
        <v>2164</v>
      </c>
      <c r="F872">
        <v>5</v>
      </c>
      <c r="G872" t="s">
        <v>1990</v>
      </c>
      <c r="H872" t="s">
        <v>436</v>
      </c>
      <c r="I872">
        <v>1761341338.214286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1465.26364071905</v>
      </c>
      <c r="AK872">
        <v>1440.158909090909</v>
      </c>
      <c r="AL872">
        <v>3.370022564481453</v>
      </c>
      <c r="AM872">
        <v>65.4807170905038</v>
      </c>
      <c r="AN872">
        <f>(AP872 - AO872 + DY872*1E3/(8.314*(EA872+273.15)) * AR872/DX872 * AQ872) * DX872/(100*DL872) * 1000/(1000 - AP872)</f>
        <v>0</v>
      </c>
      <c r="AO872">
        <v>14.6518406788341</v>
      </c>
      <c r="AP872">
        <v>16.38849757575757</v>
      </c>
      <c r="AQ872">
        <v>3.547588962181258E-05</v>
      </c>
      <c r="AR872">
        <v>115.9446669307989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1761341338.214286</v>
      </c>
      <c r="DR872">
        <v>1392.259285714286</v>
      </c>
      <c r="DS872">
        <v>1427.837142857143</v>
      </c>
      <c r="DT872">
        <v>16.38992857142857</v>
      </c>
      <c r="DU872">
        <v>14.65031071428571</v>
      </c>
      <c r="DV872">
        <v>1390.541428571429</v>
      </c>
      <c r="DW872">
        <v>16.25578928571429</v>
      </c>
      <c r="DX872">
        <v>500.0160714285714</v>
      </c>
      <c r="DY872">
        <v>89.95437142857143</v>
      </c>
      <c r="DZ872">
        <v>0.04836793571428572</v>
      </c>
      <c r="EA872">
        <v>23.80184642857142</v>
      </c>
      <c r="EB872">
        <v>24.00567857142857</v>
      </c>
      <c r="EC872">
        <v>999.9000000000002</v>
      </c>
      <c r="ED872">
        <v>0</v>
      </c>
      <c r="EE872">
        <v>0</v>
      </c>
      <c r="EF872">
        <v>10004.14928571429</v>
      </c>
      <c r="EG872">
        <v>0</v>
      </c>
      <c r="EH872">
        <v>1131.285714285714</v>
      </c>
      <c r="EI872">
        <v>-35.57596428571429</v>
      </c>
      <c r="EJ872">
        <v>1415.459642857143</v>
      </c>
      <c r="EK872">
        <v>1449.065714285715</v>
      </c>
      <c r="EL872">
        <v>1.739617857142858</v>
      </c>
      <c r="EM872">
        <v>1427.837142857143</v>
      </c>
      <c r="EN872">
        <v>14.65031071428571</v>
      </c>
      <c r="EO872">
        <v>1.474345357142857</v>
      </c>
      <c r="EP872">
        <v>1.317858928571429</v>
      </c>
      <c r="EQ872">
        <v>12.704675</v>
      </c>
      <c r="ER872">
        <v>11.00409285714285</v>
      </c>
      <c r="ES872">
        <v>1200.010714285714</v>
      </c>
      <c r="ET872">
        <v>0.9670042857142859</v>
      </c>
      <c r="EU872">
        <v>0.03299573571428571</v>
      </c>
      <c r="EV872">
        <v>0</v>
      </c>
      <c r="EW872">
        <v>1815.4125</v>
      </c>
      <c r="EX872">
        <v>5.000560000000001</v>
      </c>
      <c r="EY872">
        <v>21625.36785714286</v>
      </c>
      <c r="EZ872">
        <v>10316.90357142857</v>
      </c>
      <c r="FA872">
        <v>36.99089285714285</v>
      </c>
      <c r="FB872">
        <v>39.75221428571428</v>
      </c>
      <c r="FC872">
        <v>38.14039285714285</v>
      </c>
      <c r="FD872">
        <v>38.84792857142857</v>
      </c>
      <c r="FE872">
        <v>38.59792857142857</v>
      </c>
      <c r="FF872">
        <v>1155.577857142857</v>
      </c>
      <c r="FG872">
        <v>39.43285714285715</v>
      </c>
      <c r="FH872">
        <v>0</v>
      </c>
      <c r="FI872">
        <v>1761341382.2</v>
      </c>
      <c r="FJ872">
        <v>0</v>
      </c>
      <c r="FK872">
        <v>1815.346923076923</v>
      </c>
      <c r="FL872">
        <v>-7.422222214252926</v>
      </c>
      <c r="FM872">
        <v>-78.07863243351828</v>
      </c>
      <c r="FN872">
        <v>21624.96153846154</v>
      </c>
      <c r="FO872">
        <v>15</v>
      </c>
      <c r="FP872">
        <v>0</v>
      </c>
      <c r="FQ872" t="s">
        <v>439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-35.55584</v>
      </c>
      <c r="GD872">
        <v>-0.3440893058160596</v>
      </c>
      <c r="GE872">
        <v>0.08353051777643913</v>
      </c>
      <c r="GF872">
        <v>1</v>
      </c>
      <c r="GG872">
        <v>1815.774117647059</v>
      </c>
      <c r="GH872">
        <v>-6.924980898050308</v>
      </c>
      <c r="GI872">
        <v>0.7207353991382296</v>
      </c>
      <c r="GJ872">
        <v>0</v>
      </c>
      <c r="GK872">
        <v>1.739085</v>
      </c>
      <c r="GL872">
        <v>0.00579422138836524</v>
      </c>
      <c r="GM872">
        <v>0.002060607920008071</v>
      </c>
      <c r="GN872">
        <v>1</v>
      </c>
      <c r="GO872">
        <v>2</v>
      </c>
      <c r="GP872">
        <v>3</v>
      </c>
      <c r="GQ872" t="s">
        <v>440</v>
      </c>
      <c r="GR872">
        <v>3.12937</v>
      </c>
      <c r="GS872">
        <v>2.72615</v>
      </c>
      <c r="GT872">
        <v>0.192813</v>
      </c>
      <c r="GU872">
        <v>0.197072</v>
      </c>
      <c r="GV872">
        <v>0.0813064</v>
      </c>
      <c r="GW872">
        <v>0.0755004</v>
      </c>
      <c r="GX872">
        <v>24249.4</v>
      </c>
      <c r="GY872">
        <v>23415.3</v>
      </c>
      <c r="GZ872">
        <v>30584.6</v>
      </c>
      <c r="HA872">
        <v>29417.7</v>
      </c>
      <c r="HB872">
        <v>38776.1</v>
      </c>
      <c r="HC872">
        <v>35794.7</v>
      </c>
      <c r="HD872">
        <v>46766.8</v>
      </c>
      <c r="HE872">
        <v>43709.4</v>
      </c>
      <c r="HF872">
        <v>1.83035</v>
      </c>
      <c r="HG872">
        <v>1.81723</v>
      </c>
      <c r="HH872">
        <v>0.0329018</v>
      </c>
      <c r="HI872">
        <v>0</v>
      </c>
      <c r="HJ872">
        <v>23.4653</v>
      </c>
      <c r="HK872">
        <v>999.9</v>
      </c>
      <c r="HL872">
        <v>32</v>
      </c>
      <c r="HM872">
        <v>32.9</v>
      </c>
      <c r="HN872">
        <v>17.8714</v>
      </c>
      <c r="HO872">
        <v>63.3012</v>
      </c>
      <c r="HP872">
        <v>19.2949</v>
      </c>
      <c r="HQ872">
        <v>1</v>
      </c>
      <c r="HR872">
        <v>0.130681</v>
      </c>
      <c r="HS872">
        <v>2.96726</v>
      </c>
      <c r="HT872">
        <v>20.1817</v>
      </c>
      <c r="HU872">
        <v>5.22987</v>
      </c>
      <c r="HV872">
        <v>11.974</v>
      </c>
      <c r="HW872">
        <v>4.9708</v>
      </c>
      <c r="HX872">
        <v>3.2897</v>
      </c>
      <c r="HY872">
        <v>9999</v>
      </c>
      <c r="HZ872">
        <v>9999</v>
      </c>
      <c r="IA872">
        <v>9999</v>
      </c>
      <c r="IB872">
        <v>999.9</v>
      </c>
      <c r="IC872">
        <v>4.97301</v>
      </c>
      <c r="ID872">
        <v>1.87744</v>
      </c>
      <c r="IE872">
        <v>1.87558</v>
      </c>
      <c r="IF872">
        <v>1.87836</v>
      </c>
      <c r="IG872">
        <v>1.87503</v>
      </c>
      <c r="IH872">
        <v>1.87866</v>
      </c>
      <c r="II872">
        <v>1.87576</v>
      </c>
      <c r="IJ872">
        <v>1.87694</v>
      </c>
      <c r="IK872">
        <v>0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1.76</v>
      </c>
      <c r="IY872">
        <v>0.1341</v>
      </c>
      <c r="IZ872">
        <v>-0.1194416370607354</v>
      </c>
      <c r="JA872">
        <v>0.002211305909277446</v>
      </c>
      <c r="JB872">
        <v>-1.416678044876584E-06</v>
      </c>
      <c r="JC872">
        <v>5.589822708492042E-10</v>
      </c>
      <c r="JD872">
        <v>-0.0366444106193515</v>
      </c>
      <c r="JE872">
        <v>-0.003883289402147765</v>
      </c>
      <c r="JF872">
        <v>0.001294046794190009</v>
      </c>
      <c r="JG872">
        <v>-2.515066912705432E-05</v>
      </c>
      <c r="JH872">
        <v>14</v>
      </c>
      <c r="JI872">
        <v>2052</v>
      </c>
      <c r="JJ872">
        <v>1</v>
      </c>
      <c r="JK872">
        <v>21</v>
      </c>
      <c r="JL872">
        <v>29355689.1</v>
      </c>
      <c r="JM872">
        <v>29355689.1</v>
      </c>
      <c r="JN872">
        <v>2.99683</v>
      </c>
      <c r="JO872">
        <v>2.53662</v>
      </c>
      <c r="JP872">
        <v>1.39893</v>
      </c>
      <c r="JQ872">
        <v>2.32544</v>
      </c>
      <c r="JR872">
        <v>1.44897</v>
      </c>
      <c r="JS872">
        <v>2.53052</v>
      </c>
      <c r="JT872">
        <v>38.4524</v>
      </c>
      <c r="JU872">
        <v>23.8598</v>
      </c>
      <c r="JV872">
        <v>18</v>
      </c>
      <c r="JW872">
        <v>480.147</v>
      </c>
      <c r="JX872">
        <v>441.843</v>
      </c>
      <c r="JY872">
        <v>19.9055</v>
      </c>
      <c r="JZ872">
        <v>28.8256</v>
      </c>
      <c r="KA872">
        <v>30.0003</v>
      </c>
      <c r="KB872">
        <v>28.5119</v>
      </c>
      <c r="KC872">
        <v>28.586</v>
      </c>
      <c r="KD872">
        <v>60.0214</v>
      </c>
      <c r="KE872">
        <v>19.358</v>
      </c>
      <c r="KF872">
        <v>18.7307</v>
      </c>
      <c r="KG872">
        <v>19.8918</v>
      </c>
      <c r="KH872">
        <v>1470.33</v>
      </c>
      <c r="KI872">
        <v>14.6978</v>
      </c>
      <c r="KJ872">
        <v>101.084</v>
      </c>
      <c r="KK872">
        <v>100.542</v>
      </c>
    </row>
    <row r="873" spans="1:297">
      <c r="A873">
        <v>857</v>
      </c>
      <c r="B873">
        <v>1761341351.1</v>
      </c>
      <c r="C873">
        <v>13310.5</v>
      </c>
      <c r="D873" t="s">
        <v>2165</v>
      </c>
      <c r="E873" t="s">
        <v>2166</v>
      </c>
      <c r="F873">
        <v>5</v>
      </c>
      <c r="G873" t="s">
        <v>1990</v>
      </c>
      <c r="H873" t="s">
        <v>436</v>
      </c>
      <c r="I873">
        <v>1761341343.710714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1482.711297078734</v>
      </c>
      <c r="AK873">
        <v>1457.534287105705</v>
      </c>
      <c r="AL873">
        <v>3.417504529397597</v>
      </c>
      <c r="AM873">
        <v>65.4807170905038</v>
      </c>
      <c r="AN873">
        <f>(AP873 - AO873 + DY873*1E3/(8.314*(EA873+273.15)) * AR873/DX873 * AQ873) * DX873/(100*DL873) * 1000/(1000 - AP873)</f>
        <v>0</v>
      </c>
      <c r="AO873">
        <v>14.6525066212734</v>
      </c>
      <c r="AP873">
        <v>16.38399929683277</v>
      </c>
      <c r="AQ873">
        <v>-1.391355291620023E-05</v>
      </c>
      <c r="AR873">
        <v>115.9446669307989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1761341343.710714</v>
      </c>
      <c r="DR873">
        <v>1410.616428571429</v>
      </c>
      <c r="DS873">
        <v>1446.212857142857</v>
      </c>
      <c r="DT873">
        <v>16.38847857142857</v>
      </c>
      <c r="DU873">
        <v>14.65176785714286</v>
      </c>
      <c r="DV873">
        <v>1408.870357142857</v>
      </c>
      <c r="DW873">
        <v>16.25437142857143</v>
      </c>
      <c r="DX873">
        <v>500.0332142857143</v>
      </c>
      <c r="DY873">
        <v>89.95405714285712</v>
      </c>
      <c r="DZ873">
        <v>0.04829237142857142</v>
      </c>
      <c r="EA873">
        <v>23.803275</v>
      </c>
      <c r="EB873">
        <v>24.00521428571428</v>
      </c>
      <c r="EC873">
        <v>999.9000000000002</v>
      </c>
      <c r="ED873">
        <v>0</v>
      </c>
      <c r="EE873">
        <v>0</v>
      </c>
      <c r="EF873">
        <v>10008.54428571429</v>
      </c>
      <c r="EG873">
        <v>0</v>
      </c>
      <c r="EH873">
        <v>1131.273928571428</v>
      </c>
      <c r="EI873">
        <v>-35.59486785714285</v>
      </c>
      <c r="EJ873">
        <v>1434.120357142857</v>
      </c>
      <c r="EK873">
        <v>1467.717142857143</v>
      </c>
      <c r="EL873">
        <v>1.736712857142857</v>
      </c>
      <c r="EM873">
        <v>1446.212857142857</v>
      </c>
      <c r="EN873">
        <v>14.65176785714286</v>
      </c>
      <c r="EO873">
        <v>1.474210357142857</v>
      </c>
      <c r="EP873">
        <v>1.317985714285714</v>
      </c>
      <c r="EQ873">
        <v>12.70328214285714</v>
      </c>
      <c r="ER873">
        <v>11.00555</v>
      </c>
      <c r="ES873">
        <v>1199.99</v>
      </c>
      <c r="ET873">
        <v>0.9670037142857142</v>
      </c>
      <c r="EU873">
        <v>0.03299625714285715</v>
      </c>
      <c r="EV873">
        <v>0</v>
      </c>
      <c r="EW873">
        <v>1814.633928571429</v>
      </c>
      <c r="EX873">
        <v>5.000560000000001</v>
      </c>
      <c r="EY873">
        <v>21617.52142857142</v>
      </c>
      <c r="EZ873">
        <v>10316.73214285714</v>
      </c>
      <c r="FA873">
        <v>36.94617857142857</v>
      </c>
      <c r="FB873">
        <v>39.76107142857143</v>
      </c>
      <c r="FC873">
        <v>38.14482142857143</v>
      </c>
      <c r="FD873">
        <v>38.85017857142856</v>
      </c>
      <c r="FE873">
        <v>38.60025</v>
      </c>
      <c r="FF873">
        <v>1155.557142857143</v>
      </c>
      <c r="FG873">
        <v>39.43285714285715</v>
      </c>
      <c r="FH873">
        <v>0</v>
      </c>
      <c r="FI873">
        <v>1761341387</v>
      </c>
      <c r="FJ873">
        <v>0</v>
      </c>
      <c r="FK873">
        <v>1814.696923076923</v>
      </c>
      <c r="FL873">
        <v>-8.054017085553422</v>
      </c>
      <c r="FM873">
        <v>-84.83076910993083</v>
      </c>
      <c r="FN873">
        <v>21618.21153846154</v>
      </c>
      <c r="FO873">
        <v>15</v>
      </c>
      <c r="FP873">
        <v>0</v>
      </c>
      <c r="FQ873" t="s">
        <v>439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-35.59586097560976</v>
      </c>
      <c r="GD873">
        <v>-0.3488805999264346</v>
      </c>
      <c r="GE873">
        <v>0.09924520723956325</v>
      </c>
      <c r="GF873">
        <v>1</v>
      </c>
      <c r="GG873">
        <v>1815.085</v>
      </c>
      <c r="GH873">
        <v>-8.016042770877803</v>
      </c>
      <c r="GI873">
        <v>0.8268624254301631</v>
      </c>
      <c r="GJ873">
        <v>0</v>
      </c>
      <c r="GK873">
        <v>1.738160975609756</v>
      </c>
      <c r="GL873">
        <v>-0.02863780588479593</v>
      </c>
      <c r="GM873">
        <v>0.003020870335643514</v>
      </c>
      <c r="GN873">
        <v>1</v>
      </c>
      <c r="GO873">
        <v>2</v>
      </c>
      <c r="GP873">
        <v>3</v>
      </c>
      <c r="GQ873" t="s">
        <v>440</v>
      </c>
      <c r="GR873">
        <v>3.12943</v>
      </c>
      <c r="GS873">
        <v>2.7262</v>
      </c>
      <c r="GT873">
        <v>0.194197</v>
      </c>
      <c r="GU873">
        <v>0.198414</v>
      </c>
      <c r="GV873">
        <v>0.08128970000000001</v>
      </c>
      <c r="GW873">
        <v>0.07550279999999999</v>
      </c>
      <c r="GX873">
        <v>24207.1</v>
      </c>
      <c r="GY873">
        <v>23375.7</v>
      </c>
      <c r="GZ873">
        <v>30583.7</v>
      </c>
      <c r="HA873">
        <v>29417.2</v>
      </c>
      <c r="HB873">
        <v>38775.8</v>
      </c>
      <c r="HC873">
        <v>35793.5</v>
      </c>
      <c r="HD873">
        <v>46765.6</v>
      </c>
      <c r="HE873">
        <v>43707.9</v>
      </c>
      <c r="HF873">
        <v>1.83045</v>
      </c>
      <c r="HG873">
        <v>1.81743</v>
      </c>
      <c r="HH873">
        <v>0.0321642</v>
      </c>
      <c r="HI873">
        <v>0</v>
      </c>
      <c r="HJ873">
        <v>23.4655</v>
      </c>
      <c r="HK873">
        <v>999.9</v>
      </c>
      <c r="HL873">
        <v>32</v>
      </c>
      <c r="HM873">
        <v>32.9</v>
      </c>
      <c r="HN873">
        <v>17.8709</v>
      </c>
      <c r="HO873">
        <v>63.033</v>
      </c>
      <c r="HP873">
        <v>19.0705</v>
      </c>
      <c r="HQ873">
        <v>1</v>
      </c>
      <c r="HR873">
        <v>0.130882</v>
      </c>
      <c r="HS873">
        <v>2.99635</v>
      </c>
      <c r="HT873">
        <v>20.1812</v>
      </c>
      <c r="HU873">
        <v>5.22942</v>
      </c>
      <c r="HV873">
        <v>11.974</v>
      </c>
      <c r="HW873">
        <v>4.9708</v>
      </c>
      <c r="HX873">
        <v>3.28968</v>
      </c>
      <c r="HY873">
        <v>9999</v>
      </c>
      <c r="HZ873">
        <v>9999</v>
      </c>
      <c r="IA873">
        <v>9999</v>
      </c>
      <c r="IB873">
        <v>999.9</v>
      </c>
      <c r="IC873">
        <v>4.97301</v>
      </c>
      <c r="ID873">
        <v>1.87745</v>
      </c>
      <c r="IE873">
        <v>1.87558</v>
      </c>
      <c r="IF873">
        <v>1.87837</v>
      </c>
      <c r="IG873">
        <v>1.87504</v>
      </c>
      <c r="IH873">
        <v>1.87865</v>
      </c>
      <c r="II873">
        <v>1.87574</v>
      </c>
      <c r="IJ873">
        <v>1.87692</v>
      </c>
      <c r="IK873">
        <v>0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1.79</v>
      </c>
      <c r="IY873">
        <v>0.1341</v>
      </c>
      <c r="IZ873">
        <v>-0.1194416370607354</v>
      </c>
      <c r="JA873">
        <v>0.002211305909277446</v>
      </c>
      <c r="JB873">
        <v>-1.416678044876584E-06</v>
      </c>
      <c r="JC873">
        <v>5.589822708492042E-10</v>
      </c>
      <c r="JD873">
        <v>-0.0366444106193515</v>
      </c>
      <c r="JE873">
        <v>-0.003883289402147765</v>
      </c>
      <c r="JF873">
        <v>0.001294046794190009</v>
      </c>
      <c r="JG873">
        <v>-2.515066912705432E-05</v>
      </c>
      <c r="JH873">
        <v>14</v>
      </c>
      <c r="JI873">
        <v>2052</v>
      </c>
      <c r="JJ873">
        <v>1</v>
      </c>
      <c r="JK873">
        <v>21</v>
      </c>
      <c r="JL873">
        <v>29355689.2</v>
      </c>
      <c r="JM873">
        <v>29355689.2</v>
      </c>
      <c r="JN873">
        <v>3.02124</v>
      </c>
      <c r="JO873">
        <v>2.53418</v>
      </c>
      <c r="JP873">
        <v>1.39893</v>
      </c>
      <c r="JQ873">
        <v>2.32544</v>
      </c>
      <c r="JR873">
        <v>1.44897</v>
      </c>
      <c r="JS873">
        <v>2.43408</v>
      </c>
      <c r="JT873">
        <v>38.4524</v>
      </c>
      <c r="JU873">
        <v>23.8423</v>
      </c>
      <c r="JV873">
        <v>18</v>
      </c>
      <c r="JW873">
        <v>480.214</v>
      </c>
      <c r="JX873">
        <v>441.977</v>
      </c>
      <c r="JY873">
        <v>19.8942</v>
      </c>
      <c r="JZ873">
        <v>28.8281</v>
      </c>
      <c r="KA873">
        <v>30.0003</v>
      </c>
      <c r="KB873">
        <v>28.5138</v>
      </c>
      <c r="KC873">
        <v>28.5873</v>
      </c>
      <c r="KD873">
        <v>60.567</v>
      </c>
      <c r="KE873">
        <v>19.358</v>
      </c>
      <c r="KF873">
        <v>18.7307</v>
      </c>
      <c r="KG873">
        <v>19.8851</v>
      </c>
      <c r="KH873">
        <v>1490.39</v>
      </c>
      <c r="KI873">
        <v>14.7113</v>
      </c>
      <c r="KJ873">
        <v>101.081</v>
      </c>
      <c r="KK873">
        <v>100.54</v>
      </c>
    </row>
    <row r="874" spans="1:297">
      <c r="A874">
        <v>858</v>
      </c>
      <c r="B874">
        <v>1761341356.1</v>
      </c>
      <c r="C874">
        <v>13315.5</v>
      </c>
      <c r="D874" t="s">
        <v>2167</v>
      </c>
      <c r="E874" t="s">
        <v>2168</v>
      </c>
      <c r="F874">
        <v>5</v>
      </c>
      <c r="G874" t="s">
        <v>1990</v>
      </c>
      <c r="H874" t="s">
        <v>436</v>
      </c>
      <c r="I874">
        <v>1761341348.564286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1498.751778060405</v>
      </c>
      <c r="AK874">
        <v>1473.996363636364</v>
      </c>
      <c r="AL874">
        <v>3.280409025792642</v>
      </c>
      <c r="AM874">
        <v>65.4807170905038</v>
      </c>
      <c r="AN874">
        <f>(AP874 - AO874 + DY874*1E3/(8.314*(EA874+273.15)) * AR874/DX874 * AQ874) * DX874/(100*DL874) * 1000/(1000 - AP874)</f>
        <v>0</v>
      </c>
      <c r="AO874">
        <v>14.65400344607238</v>
      </c>
      <c r="AP874">
        <v>16.37815272727272</v>
      </c>
      <c r="AQ874">
        <v>-4.415512781679193E-05</v>
      </c>
      <c r="AR874">
        <v>115.9446669307989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1761341348.564286</v>
      </c>
      <c r="DR874">
        <v>1426.741071428571</v>
      </c>
      <c r="DS874">
        <v>1462.179285714286</v>
      </c>
      <c r="DT874">
        <v>16.38534285714286</v>
      </c>
      <c r="DU874">
        <v>14.65296071428571</v>
      </c>
      <c r="DV874">
        <v>1424.969642857143</v>
      </c>
      <c r="DW874">
        <v>16.25128214285714</v>
      </c>
      <c r="DX874">
        <v>500.0406785714286</v>
      </c>
      <c r="DY874">
        <v>89.95389285714286</v>
      </c>
      <c r="DZ874">
        <v>0.04817221071428571</v>
      </c>
      <c r="EA874">
        <v>23.80482142857143</v>
      </c>
      <c r="EB874">
        <v>24.00539285714285</v>
      </c>
      <c r="EC874">
        <v>999.9000000000002</v>
      </c>
      <c r="ED874">
        <v>0</v>
      </c>
      <c r="EE874">
        <v>0</v>
      </c>
      <c r="EF874">
        <v>10014.73428571428</v>
      </c>
      <c r="EG874">
        <v>0</v>
      </c>
      <c r="EH874">
        <v>1131.273571428571</v>
      </c>
      <c r="EI874">
        <v>-35.43823214285715</v>
      </c>
      <c r="EJ874">
        <v>1450.508928571429</v>
      </c>
      <c r="EK874">
        <v>1483.924285714286</v>
      </c>
      <c r="EL874">
        <v>1.7323825</v>
      </c>
      <c r="EM874">
        <v>1462.179285714286</v>
      </c>
      <c r="EN874">
        <v>14.65296071428571</v>
      </c>
      <c r="EO874">
        <v>1.473925</v>
      </c>
      <c r="EP874">
        <v>1.318091071428572</v>
      </c>
      <c r="EQ874">
        <v>12.700325</v>
      </c>
      <c r="ER874">
        <v>11.00674285714286</v>
      </c>
      <c r="ES874">
        <v>1199.986785714286</v>
      </c>
      <c r="ET874">
        <v>0.9670055714285716</v>
      </c>
      <c r="EU874">
        <v>0.03299437857142857</v>
      </c>
      <c r="EV874">
        <v>0</v>
      </c>
      <c r="EW874">
        <v>1814.092142857143</v>
      </c>
      <c r="EX874">
        <v>5.000560000000001</v>
      </c>
      <c r="EY874">
        <v>21610.87857142857</v>
      </c>
      <c r="EZ874">
        <v>10316.70357142857</v>
      </c>
      <c r="FA874">
        <v>36.92835714285714</v>
      </c>
      <c r="FB874">
        <v>39.76328571428571</v>
      </c>
      <c r="FC874">
        <v>38.15367857142856</v>
      </c>
      <c r="FD874">
        <v>38.84357142857142</v>
      </c>
      <c r="FE874">
        <v>38.59578571428572</v>
      </c>
      <c r="FF874">
        <v>1155.556071428571</v>
      </c>
      <c r="FG874">
        <v>39.43071428571429</v>
      </c>
      <c r="FH874">
        <v>0</v>
      </c>
      <c r="FI874">
        <v>1761341392.4</v>
      </c>
      <c r="FJ874">
        <v>0</v>
      </c>
      <c r="FK874">
        <v>1814.0736</v>
      </c>
      <c r="FL874">
        <v>-6.466153838858147</v>
      </c>
      <c r="FM874">
        <v>-84.69999989149481</v>
      </c>
      <c r="FN874">
        <v>21610.328</v>
      </c>
      <c r="FO874">
        <v>15</v>
      </c>
      <c r="FP874">
        <v>0</v>
      </c>
      <c r="FQ874" t="s">
        <v>439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-35.47286341463414</v>
      </c>
      <c r="GD874">
        <v>1.640971800925981</v>
      </c>
      <c r="GE874">
        <v>0.2376192062904348</v>
      </c>
      <c r="GF874">
        <v>0</v>
      </c>
      <c r="GG874">
        <v>1814.456470588235</v>
      </c>
      <c r="GH874">
        <v>-6.860504204176468</v>
      </c>
      <c r="GI874">
        <v>0.7202119065326524</v>
      </c>
      <c r="GJ874">
        <v>0</v>
      </c>
      <c r="GK874">
        <v>1.734373658536585</v>
      </c>
      <c r="GL874">
        <v>-0.05275465028584762</v>
      </c>
      <c r="GM874">
        <v>0.005241165275430479</v>
      </c>
      <c r="GN874">
        <v>1</v>
      </c>
      <c r="GO874">
        <v>1</v>
      </c>
      <c r="GP874">
        <v>3</v>
      </c>
      <c r="GQ874" t="s">
        <v>446</v>
      </c>
      <c r="GR874">
        <v>3.1296</v>
      </c>
      <c r="GS874">
        <v>2.72595</v>
      </c>
      <c r="GT874">
        <v>0.195508</v>
      </c>
      <c r="GU874">
        <v>0.199712</v>
      </c>
      <c r="GV874">
        <v>0.0812676</v>
      </c>
      <c r="GW874">
        <v>0.07551099999999999</v>
      </c>
      <c r="GX874">
        <v>24167.4</v>
      </c>
      <c r="GY874">
        <v>23337.8</v>
      </c>
      <c r="GZ874">
        <v>30583.4</v>
      </c>
      <c r="HA874">
        <v>29417.2</v>
      </c>
      <c r="HB874">
        <v>38776.4</v>
      </c>
      <c r="HC874">
        <v>35793.7</v>
      </c>
      <c r="HD874">
        <v>46765</v>
      </c>
      <c r="HE874">
        <v>43708.5</v>
      </c>
      <c r="HF874">
        <v>1.83037</v>
      </c>
      <c r="HG874">
        <v>1.8173</v>
      </c>
      <c r="HH874">
        <v>0.0329837</v>
      </c>
      <c r="HI874">
        <v>0</v>
      </c>
      <c r="HJ874">
        <v>23.4672</v>
      </c>
      <c r="HK874">
        <v>999.9</v>
      </c>
      <c r="HL874">
        <v>32</v>
      </c>
      <c r="HM874">
        <v>32.9</v>
      </c>
      <c r="HN874">
        <v>17.8714</v>
      </c>
      <c r="HO874">
        <v>63.013</v>
      </c>
      <c r="HP874">
        <v>19.0785</v>
      </c>
      <c r="HQ874">
        <v>1</v>
      </c>
      <c r="HR874">
        <v>0.130981</v>
      </c>
      <c r="HS874">
        <v>2.94638</v>
      </c>
      <c r="HT874">
        <v>20.1822</v>
      </c>
      <c r="HU874">
        <v>5.22882</v>
      </c>
      <c r="HV874">
        <v>11.974</v>
      </c>
      <c r="HW874">
        <v>4.9707</v>
      </c>
      <c r="HX874">
        <v>3.2895</v>
      </c>
      <c r="HY874">
        <v>9999</v>
      </c>
      <c r="HZ874">
        <v>9999</v>
      </c>
      <c r="IA874">
        <v>9999</v>
      </c>
      <c r="IB874">
        <v>999.9</v>
      </c>
      <c r="IC874">
        <v>4.97301</v>
      </c>
      <c r="ID874">
        <v>1.87745</v>
      </c>
      <c r="IE874">
        <v>1.87556</v>
      </c>
      <c r="IF874">
        <v>1.87836</v>
      </c>
      <c r="IG874">
        <v>1.87503</v>
      </c>
      <c r="IH874">
        <v>1.87864</v>
      </c>
      <c r="II874">
        <v>1.87575</v>
      </c>
      <c r="IJ874">
        <v>1.87691</v>
      </c>
      <c r="IK874">
        <v>0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1.81</v>
      </c>
      <c r="IY874">
        <v>0.1339</v>
      </c>
      <c r="IZ874">
        <v>-0.1194416370607354</v>
      </c>
      <c r="JA874">
        <v>0.002211305909277446</v>
      </c>
      <c r="JB874">
        <v>-1.416678044876584E-06</v>
      </c>
      <c r="JC874">
        <v>5.589822708492042E-10</v>
      </c>
      <c r="JD874">
        <v>-0.0366444106193515</v>
      </c>
      <c r="JE874">
        <v>-0.003883289402147765</v>
      </c>
      <c r="JF874">
        <v>0.001294046794190009</v>
      </c>
      <c r="JG874">
        <v>-2.515066912705432E-05</v>
      </c>
      <c r="JH874">
        <v>14</v>
      </c>
      <c r="JI874">
        <v>2052</v>
      </c>
      <c r="JJ874">
        <v>1</v>
      </c>
      <c r="JK874">
        <v>21</v>
      </c>
      <c r="JL874">
        <v>29355689.3</v>
      </c>
      <c r="JM874">
        <v>29355689.3</v>
      </c>
      <c r="JN874">
        <v>3.0481</v>
      </c>
      <c r="JO874">
        <v>2.52197</v>
      </c>
      <c r="JP874">
        <v>1.39893</v>
      </c>
      <c r="JQ874">
        <v>2.32544</v>
      </c>
      <c r="JR874">
        <v>1.44897</v>
      </c>
      <c r="JS874">
        <v>2.54517</v>
      </c>
      <c r="JT874">
        <v>38.4524</v>
      </c>
      <c r="JU874">
        <v>23.8511</v>
      </c>
      <c r="JV874">
        <v>18</v>
      </c>
      <c r="JW874">
        <v>480.185</v>
      </c>
      <c r="JX874">
        <v>441.911</v>
      </c>
      <c r="JY874">
        <v>19.8884</v>
      </c>
      <c r="JZ874">
        <v>28.8298</v>
      </c>
      <c r="KA874">
        <v>30.0003</v>
      </c>
      <c r="KB874">
        <v>28.5156</v>
      </c>
      <c r="KC874">
        <v>28.5888</v>
      </c>
      <c r="KD874">
        <v>61.047</v>
      </c>
      <c r="KE874">
        <v>19.358</v>
      </c>
      <c r="KF874">
        <v>18.7307</v>
      </c>
      <c r="KG874">
        <v>19.8963</v>
      </c>
      <c r="KH874">
        <v>1503.75</v>
      </c>
      <c r="KI874">
        <v>14.7289</v>
      </c>
      <c r="KJ874">
        <v>101.08</v>
      </c>
      <c r="KK874">
        <v>100.54</v>
      </c>
    </row>
    <row r="875" spans="1:297">
      <c r="A875">
        <v>859</v>
      </c>
      <c r="B875">
        <v>1761341361.1</v>
      </c>
      <c r="C875">
        <v>13320.5</v>
      </c>
      <c r="D875" t="s">
        <v>2169</v>
      </c>
      <c r="E875" t="s">
        <v>2170</v>
      </c>
      <c r="F875">
        <v>5</v>
      </c>
      <c r="G875" t="s">
        <v>1990</v>
      </c>
      <c r="H875" t="s">
        <v>436</v>
      </c>
      <c r="I875">
        <v>1761341353.417857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1515.286621429783</v>
      </c>
      <c r="AK875">
        <v>1490.563515151514</v>
      </c>
      <c r="AL875">
        <v>3.309653963747261</v>
      </c>
      <c r="AM875">
        <v>65.4807170905038</v>
      </c>
      <c r="AN875">
        <f>(AP875 - AO875 + DY875*1E3/(8.314*(EA875+273.15)) * AR875/DX875 * AQ875) * DX875/(100*DL875) * 1000/(1000 - AP875)</f>
        <v>0</v>
      </c>
      <c r="AO875">
        <v>14.6554219865579</v>
      </c>
      <c r="AP875">
        <v>16.37114181818181</v>
      </c>
      <c r="AQ875">
        <v>-4.348191767700418E-05</v>
      </c>
      <c r="AR875">
        <v>115.9446669307989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1761341353.417857</v>
      </c>
      <c r="DR875">
        <v>1442.718928571429</v>
      </c>
      <c r="DS875">
        <v>1478.021071428571</v>
      </c>
      <c r="DT875">
        <v>16.38023214285714</v>
      </c>
      <c r="DU875">
        <v>14.65425357142857</v>
      </c>
      <c r="DV875">
        <v>1440.921428571429</v>
      </c>
      <c r="DW875">
        <v>16.24625714285714</v>
      </c>
      <c r="DX875">
        <v>500.0551428571429</v>
      </c>
      <c r="DY875">
        <v>89.95415357142858</v>
      </c>
      <c r="DZ875">
        <v>0.04809156071428572</v>
      </c>
      <c r="EA875">
        <v>23.80550357142857</v>
      </c>
      <c r="EB875">
        <v>24.00326071428572</v>
      </c>
      <c r="EC875">
        <v>999.9000000000002</v>
      </c>
      <c r="ED875">
        <v>0</v>
      </c>
      <c r="EE875">
        <v>0</v>
      </c>
      <c r="EF875">
        <v>10005.69321428571</v>
      </c>
      <c r="EG875">
        <v>0</v>
      </c>
      <c r="EH875">
        <v>1131.264285714286</v>
      </c>
      <c r="EI875">
        <v>-35.30286785714286</v>
      </c>
      <c r="EJ875">
        <v>1466.744642857143</v>
      </c>
      <c r="EK875">
        <v>1500.003571428571</v>
      </c>
      <c r="EL875">
        <v>1.725972142857143</v>
      </c>
      <c r="EM875">
        <v>1478.021071428571</v>
      </c>
      <c r="EN875">
        <v>14.65425357142857</v>
      </c>
      <c r="EO875">
        <v>1.473469285714286</v>
      </c>
      <c r="EP875">
        <v>1.318211428571429</v>
      </c>
      <c r="EQ875">
        <v>12.69561071428571</v>
      </c>
      <c r="ER875">
        <v>11.00811428571429</v>
      </c>
      <c r="ES875">
        <v>1199.986785714286</v>
      </c>
      <c r="ET875">
        <v>0.967004642857143</v>
      </c>
      <c r="EU875">
        <v>0.03299536071428571</v>
      </c>
      <c r="EV875">
        <v>0</v>
      </c>
      <c r="EW875">
        <v>1813.552142857143</v>
      </c>
      <c r="EX875">
        <v>5.000560000000001</v>
      </c>
      <c r="EY875">
        <v>21604.3</v>
      </c>
      <c r="EZ875">
        <v>10316.70357142857</v>
      </c>
      <c r="FA875">
        <v>36.88371428571428</v>
      </c>
      <c r="FB875">
        <v>39.76771428571428</v>
      </c>
      <c r="FC875">
        <v>38.17149999999999</v>
      </c>
      <c r="FD875">
        <v>38.85032142857143</v>
      </c>
      <c r="FE875">
        <v>38.60921428571429</v>
      </c>
      <c r="FF875">
        <v>1155.555</v>
      </c>
      <c r="FG875">
        <v>39.43178571428572</v>
      </c>
      <c r="FH875">
        <v>0</v>
      </c>
      <c r="FI875">
        <v>1761341397.2</v>
      </c>
      <c r="FJ875">
        <v>0</v>
      </c>
      <c r="FK875">
        <v>1813.5352</v>
      </c>
      <c r="FL875">
        <v>-5.226923076310181</v>
      </c>
      <c r="FM875">
        <v>-75.39230771247182</v>
      </c>
      <c r="FN875">
        <v>21603.796</v>
      </c>
      <c r="FO875">
        <v>15</v>
      </c>
      <c r="FP875">
        <v>0</v>
      </c>
      <c r="FQ875" t="s">
        <v>439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-35.36771219512195</v>
      </c>
      <c r="GD875">
        <v>2.064035054073965</v>
      </c>
      <c r="GE875">
        <v>0.2616323805154964</v>
      </c>
      <c r="GF875">
        <v>0</v>
      </c>
      <c r="GG875">
        <v>1813.901470588235</v>
      </c>
      <c r="GH875">
        <v>-6.544385030283504</v>
      </c>
      <c r="GI875">
        <v>0.6913504787219531</v>
      </c>
      <c r="GJ875">
        <v>0</v>
      </c>
      <c r="GK875">
        <v>1.729079268292683</v>
      </c>
      <c r="GL875">
        <v>-0.07799491583653209</v>
      </c>
      <c r="GM875">
        <v>0.007586192653551546</v>
      </c>
      <c r="GN875">
        <v>1</v>
      </c>
      <c r="GO875">
        <v>1</v>
      </c>
      <c r="GP875">
        <v>3</v>
      </c>
      <c r="GQ875" t="s">
        <v>446</v>
      </c>
      <c r="GR875">
        <v>3.12921</v>
      </c>
      <c r="GS875">
        <v>2.72596</v>
      </c>
      <c r="GT875">
        <v>0.196814</v>
      </c>
      <c r="GU875">
        <v>0.201011</v>
      </c>
      <c r="GV875">
        <v>0.0812426</v>
      </c>
      <c r="GW875">
        <v>0.0755209</v>
      </c>
      <c r="GX875">
        <v>24128.8</v>
      </c>
      <c r="GY875">
        <v>23299.9</v>
      </c>
      <c r="GZ875">
        <v>30584.2</v>
      </c>
      <c r="HA875">
        <v>29417.2</v>
      </c>
      <c r="HB875">
        <v>38778.6</v>
      </c>
      <c r="HC875">
        <v>35793.2</v>
      </c>
      <c r="HD875">
        <v>46766.2</v>
      </c>
      <c r="HE875">
        <v>43708.3</v>
      </c>
      <c r="HF875">
        <v>1.8299</v>
      </c>
      <c r="HG875">
        <v>1.81778</v>
      </c>
      <c r="HH875">
        <v>0.0326671</v>
      </c>
      <c r="HI875">
        <v>0</v>
      </c>
      <c r="HJ875">
        <v>23.4689</v>
      </c>
      <c r="HK875">
        <v>999.9</v>
      </c>
      <c r="HL875">
        <v>32</v>
      </c>
      <c r="HM875">
        <v>33</v>
      </c>
      <c r="HN875">
        <v>17.9728</v>
      </c>
      <c r="HO875">
        <v>63.413</v>
      </c>
      <c r="HP875">
        <v>19.2748</v>
      </c>
      <c r="HQ875">
        <v>1</v>
      </c>
      <c r="HR875">
        <v>0.131126</v>
      </c>
      <c r="HS875">
        <v>2.95491</v>
      </c>
      <c r="HT875">
        <v>20.1821</v>
      </c>
      <c r="HU875">
        <v>5.22957</v>
      </c>
      <c r="HV875">
        <v>11.974</v>
      </c>
      <c r="HW875">
        <v>4.9709</v>
      </c>
      <c r="HX875">
        <v>3.28963</v>
      </c>
      <c r="HY875">
        <v>9999</v>
      </c>
      <c r="HZ875">
        <v>9999</v>
      </c>
      <c r="IA875">
        <v>9999</v>
      </c>
      <c r="IB875">
        <v>999.9</v>
      </c>
      <c r="IC875">
        <v>4.97298</v>
      </c>
      <c r="ID875">
        <v>1.87744</v>
      </c>
      <c r="IE875">
        <v>1.87549</v>
      </c>
      <c r="IF875">
        <v>1.87835</v>
      </c>
      <c r="IG875">
        <v>1.87501</v>
      </c>
      <c r="IH875">
        <v>1.8786</v>
      </c>
      <c r="II875">
        <v>1.87571</v>
      </c>
      <c r="IJ875">
        <v>1.87683</v>
      </c>
      <c r="IK875">
        <v>0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1.84</v>
      </c>
      <c r="IY875">
        <v>0.1338</v>
      </c>
      <c r="IZ875">
        <v>-0.1194416370607354</v>
      </c>
      <c r="JA875">
        <v>0.002211305909277446</v>
      </c>
      <c r="JB875">
        <v>-1.416678044876584E-06</v>
      </c>
      <c r="JC875">
        <v>5.589822708492042E-10</v>
      </c>
      <c r="JD875">
        <v>-0.0366444106193515</v>
      </c>
      <c r="JE875">
        <v>-0.003883289402147765</v>
      </c>
      <c r="JF875">
        <v>0.001294046794190009</v>
      </c>
      <c r="JG875">
        <v>-2.515066912705432E-05</v>
      </c>
      <c r="JH875">
        <v>14</v>
      </c>
      <c r="JI875">
        <v>2052</v>
      </c>
      <c r="JJ875">
        <v>1</v>
      </c>
      <c r="JK875">
        <v>21</v>
      </c>
      <c r="JL875">
        <v>29355689.4</v>
      </c>
      <c r="JM875">
        <v>29355689.4</v>
      </c>
      <c r="JN875">
        <v>3.07251</v>
      </c>
      <c r="JO875">
        <v>2.52197</v>
      </c>
      <c r="JP875">
        <v>1.39893</v>
      </c>
      <c r="JQ875">
        <v>2.32544</v>
      </c>
      <c r="JR875">
        <v>1.44897</v>
      </c>
      <c r="JS875">
        <v>2.60254</v>
      </c>
      <c r="JT875">
        <v>38.4524</v>
      </c>
      <c r="JU875">
        <v>23.8686</v>
      </c>
      <c r="JV875">
        <v>18</v>
      </c>
      <c r="JW875">
        <v>479.938</v>
      </c>
      <c r="JX875">
        <v>442.224</v>
      </c>
      <c r="JY875">
        <v>19.8947</v>
      </c>
      <c r="JZ875">
        <v>28.8322</v>
      </c>
      <c r="KA875">
        <v>30.0002</v>
      </c>
      <c r="KB875">
        <v>28.5177</v>
      </c>
      <c r="KC875">
        <v>28.5913</v>
      </c>
      <c r="KD875">
        <v>61.609</v>
      </c>
      <c r="KE875">
        <v>19.0696</v>
      </c>
      <c r="KF875">
        <v>18.7307</v>
      </c>
      <c r="KG875">
        <v>19.8941</v>
      </c>
      <c r="KH875">
        <v>1523.78</v>
      </c>
      <c r="KI875">
        <v>14.7474</v>
      </c>
      <c r="KJ875">
        <v>101.083</v>
      </c>
      <c r="KK875">
        <v>100.54</v>
      </c>
    </row>
    <row r="876" spans="1:297">
      <c r="A876">
        <v>860</v>
      </c>
      <c r="B876">
        <v>1761341366.1</v>
      </c>
      <c r="C876">
        <v>13325.5</v>
      </c>
      <c r="D876" t="s">
        <v>2171</v>
      </c>
      <c r="E876" t="s">
        <v>2172</v>
      </c>
      <c r="F876">
        <v>5</v>
      </c>
      <c r="G876" t="s">
        <v>1990</v>
      </c>
      <c r="H876" t="s">
        <v>436</v>
      </c>
      <c r="I876">
        <v>1761341358.314285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1531.885385084749</v>
      </c>
      <c r="AK876">
        <v>1507.040303030303</v>
      </c>
      <c r="AL876">
        <v>3.279007999014058</v>
      </c>
      <c r="AM876">
        <v>65.4807170905038</v>
      </c>
      <c r="AN876">
        <f>(AP876 - AO876 + DY876*1E3/(8.314*(EA876+273.15)) * AR876/DX876 * AQ876) * DX876/(100*DL876) * 1000/(1000 - AP876)</f>
        <v>0</v>
      </c>
      <c r="AO876">
        <v>14.67155904979204</v>
      </c>
      <c r="AP876">
        <v>16.37044666666667</v>
      </c>
      <c r="AQ876">
        <v>-2.681896305423646E-05</v>
      </c>
      <c r="AR876">
        <v>115.9446669307989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1761341358.314285</v>
      </c>
      <c r="DR876">
        <v>1458.723214285714</v>
      </c>
      <c r="DS876">
        <v>1493.865357142857</v>
      </c>
      <c r="DT876">
        <v>16.37485714285714</v>
      </c>
      <c r="DU876">
        <v>14.66226428571429</v>
      </c>
      <c r="DV876">
        <v>1456.898928571429</v>
      </c>
      <c r="DW876">
        <v>16.24096785714286</v>
      </c>
      <c r="DX876">
        <v>500.0220714285715</v>
      </c>
      <c r="DY876">
        <v>89.95408928571429</v>
      </c>
      <c r="DZ876">
        <v>0.04821754285714286</v>
      </c>
      <c r="EA876">
        <v>23.80589285714286</v>
      </c>
      <c r="EB876">
        <v>24.00573214285715</v>
      </c>
      <c r="EC876">
        <v>999.9000000000002</v>
      </c>
      <c r="ED876">
        <v>0</v>
      </c>
      <c r="EE876">
        <v>0</v>
      </c>
      <c r="EF876">
        <v>10000.06964285714</v>
      </c>
      <c r="EG876">
        <v>0</v>
      </c>
      <c r="EH876">
        <v>1131.260714285714</v>
      </c>
      <c r="EI876">
        <v>-35.14305357142857</v>
      </c>
      <c r="EJ876">
        <v>1483.0075</v>
      </c>
      <c r="EK876">
        <v>1516.096071428571</v>
      </c>
      <c r="EL876">
        <v>1.712582857142857</v>
      </c>
      <c r="EM876">
        <v>1493.865357142857</v>
      </c>
      <c r="EN876">
        <v>14.66226428571429</v>
      </c>
      <c r="EO876">
        <v>1.472984285714286</v>
      </c>
      <c r="EP876">
        <v>1.318930714285715</v>
      </c>
      <c r="EQ876">
        <v>12.69058571428572</v>
      </c>
      <c r="ER876">
        <v>11.01631428571429</v>
      </c>
      <c r="ES876">
        <v>1199.9925</v>
      </c>
      <c r="ET876">
        <v>0.9670077142857144</v>
      </c>
      <c r="EU876">
        <v>0.03299222142857143</v>
      </c>
      <c r="EV876">
        <v>0</v>
      </c>
      <c r="EW876">
        <v>1813.1125</v>
      </c>
      <c r="EX876">
        <v>5.000560000000001</v>
      </c>
      <c r="EY876">
        <v>21597.81071428571</v>
      </c>
      <c r="EZ876">
        <v>10316.76428571429</v>
      </c>
      <c r="FA876">
        <v>36.91053571428572</v>
      </c>
      <c r="FB876">
        <v>39.76328571428571</v>
      </c>
      <c r="FC876">
        <v>38.16699999999999</v>
      </c>
      <c r="FD876">
        <v>38.85707142857143</v>
      </c>
      <c r="FE876">
        <v>38.61367857142857</v>
      </c>
      <c r="FF876">
        <v>1155.563928571429</v>
      </c>
      <c r="FG876">
        <v>39.42857142857143</v>
      </c>
      <c r="FH876">
        <v>0</v>
      </c>
      <c r="FI876">
        <v>1761341402</v>
      </c>
      <c r="FJ876">
        <v>0</v>
      </c>
      <c r="FK876">
        <v>1813.0932</v>
      </c>
      <c r="FL876">
        <v>-6.480769209323439</v>
      </c>
      <c r="FM876">
        <v>-86.75384595960398</v>
      </c>
      <c r="FN876">
        <v>21597.268</v>
      </c>
      <c r="FO876">
        <v>15</v>
      </c>
      <c r="FP876">
        <v>0</v>
      </c>
      <c r="FQ876" t="s">
        <v>439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-35.28279268292683</v>
      </c>
      <c r="GD876">
        <v>1.754883769776582</v>
      </c>
      <c r="GE876">
        <v>0.2484185898843297</v>
      </c>
      <c r="GF876">
        <v>0</v>
      </c>
      <c r="GG876">
        <v>1813.436470588235</v>
      </c>
      <c r="GH876">
        <v>-5.663865543299299</v>
      </c>
      <c r="GI876">
        <v>0.5961488284023957</v>
      </c>
      <c r="GJ876">
        <v>0</v>
      </c>
      <c r="GK876">
        <v>1.721209268292683</v>
      </c>
      <c r="GL876">
        <v>-0.1312978488599305</v>
      </c>
      <c r="GM876">
        <v>0.01373292401142702</v>
      </c>
      <c r="GN876">
        <v>0</v>
      </c>
      <c r="GO876">
        <v>0</v>
      </c>
      <c r="GP876">
        <v>3</v>
      </c>
      <c r="GQ876" t="s">
        <v>497</v>
      </c>
      <c r="GR876">
        <v>3.12945</v>
      </c>
      <c r="GS876">
        <v>2.72611</v>
      </c>
      <c r="GT876">
        <v>0.198101</v>
      </c>
      <c r="GU876">
        <v>0.20231</v>
      </c>
      <c r="GV876">
        <v>0.0812471</v>
      </c>
      <c r="GW876">
        <v>0.0756617</v>
      </c>
      <c r="GX876">
        <v>24090.2</v>
      </c>
      <c r="GY876">
        <v>23262.2</v>
      </c>
      <c r="GZ876">
        <v>30584.4</v>
      </c>
      <c r="HA876">
        <v>29417.5</v>
      </c>
      <c r="HB876">
        <v>38778.7</v>
      </c>
      <c r="HC876">
        <v>35788.3</v>
      </c>
      <c r="HD876">
        <v>46766.5</v>
      </c>
      <c r="HE876">
        <v>43708.8</v>
      </c>
      <c r="HF876">
        <v>1.83055</v>
      </c>
      <c r="HG876">
        <v>1.81755</v>
      </c>
      <c r="HH876">
        <v>0.0324808</v>
      </c>
      <c r="HI876">
        <v>0</v>
      </c>
      <c r="HJ876">
        <v>23.4692</v>
      </c>
      <c r="HK876">
        <v>999.9</v>
      </c>
      <c r="HL876">
        <v>32</v>
      </c>
      <c r="HM876">
        <v>32.9</v>
      </c>
      <c r="HN876">
        <v>17.8712</v>
      </c>
      <c r="HO876">
        <v>63.453</v>
      </c>
      <c r="HP876">
        <v>19.2788</v>
      </c>
      <c r="HQ876">
        <v>1</v>
      </c>
      <c r="HR876">
        <v>0.131296</v>
      </c>
      <c r="HS876">
        <v>2.97832</v>
      </c>
      <c r="HT876">
        <v>20.1817</v>
      </c>
      <c r="HU876">
        <v>5.22897</v>
      </c>
      <c r="HV876">
        <v>11.974</v>
      </c>
      <c r="HW876">
        <v>4.9708</v>
      </c>
      <c r="HX876">
        <v>3.28958</v>
      </c>
      <c r="HY876">
        <v>9999</v>
      </c>
      <c r="HZ876">
        <v>9999</v>
      </c>
      <c r="IA876">
        <v>9999</v>
      </c>
      <c r="IB876">
        <v>999.9</v>
      </c>
      <c r="IC876">
        <v>4.97299</v>
      </c>
      <c r="ID876">
        <v>1.87744</v>
      </c>
      <c r="IE876">
        <v>1.87549</v>
      </c>
      <c r="IF876">
        <v>1.87835</v>
      </c>
      <c r="IG876">
        <v>1.875</v>
      </c>
      <c r="IH876">
        <v>1.87863</v>
      </c>
      <c r="II876">
        <v>1.87565</v>
      </c>
      <c r="IJ876">
        <v>1.87684</v>
      </c>
      <c r="IK876">
        <v>0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1.86</v>
      </c>
      <c r="IY876">
        <v>0.1338</v>
      </c>
      <c r="IZ876">
        <v>-0.1194416370607354</v>
      </c>
      <c r="JA876">
        <v>0.002211305909277446</v>
      </c>
      <c r="JB876">
        <v>-1.416678044876584E-06</v>
      </c>
      <c r="JC876">
        <v>5.589822708492042E-10</v>
      </c>
      <c r="JD876">
        <v>-0.0366444106193515</v>
      </c>
      <c r="JE876">
        <v>-0.003883289402147765</v>
      </c>
      <c r="JF876">
        <v>0.001294046794190009</v>
      </c>
      <c r="JG876">
        <v>-2.515066912705432E-05</v>
      </c>
      <c r="JH876">
        <v>14</v>
      </c>
      <c r="JI876">
        <v>2052</v>
      </c>
      <c r="JJ876">
        <v>1</v>
      </c>
      <c r="JK876">
        <v>21</v>
      </c>
      <c r="JL876">
        <v>29355689.4</v>
      </c>
      <c r="JM876">
        <v>29355689.4</v>
      </c>
      <c r="JN876">
        <v>3.10181</v>
      </c>
      <c r="JO876">
        <v>2.52319</v>
      </c>
      <c r="JP876">
        <v>1.39893</v>
      </c>
      <c r="JQ876">
        <v>2.32544</v>
      </c>
      <c r="JR876">
        <v>1.44897</v>
      </c>
      <c r="JS876">
        <v>2.60864</v>
      </c>
      <c r="JT876">
        <v>38.4769</v>
      </c>
      <c r="JU876">
        <v>23.8598</v>
      </c>
      <c r="JV876">
        <v>18</v>
      </c>
      <c r="JW876">
        <v>480.309</v>
      </c>
      <c r="JX876">
        <v>442.095</v>
      </c>
      <c r="JY876">
        <v>19.8931</v>
      </c>
      <c r="JZ876">
        <v>28.8341</v>
      </c>
      <c r="KA876">
        <v>30.0001</v>
      </c>
      <c r="KB876">
        <v>28.5199</v>
      </c>
      <c r="KC876">
        <v>28.5928</v>
      </c>
      <c r="KD876">
        <v>62.1131</v>
      </c>
      <c r="KE876">
        <v>19.0696</v>
      </c>
      <c r="KF876">
        <v>18.7307</v>
      </c>
      <c r="KG876">
        <v>19.8882</v>
      </c>
      <c r="KH876">
        <v>1537.14</v>
      </c>
      <c r="KI876">
        <v>14.7577</v>
      </c>
      <c r="KJ876">
        <v>101.084</v>
      </c>
      <c r="KK876">
        <v>100.541</v>
      </c>
    </row>
    <row r="877" spans="1:297">
      <c r="A877">
        <v>861</v>
      </c>
      <c r="B877">
        <v>1761341370.6</v>
      </c>
      <c r="C877">
        <v>13330</v>
      </c>
      <c r="D877" t="s">
        <v>2173</v>
      </c>
      <c r="E877" t="s">
        <v>2174</v>
      </c>
      <c r="F877">
        <v>5</v>
      </c>
      <c r="G877" t="s">
        <v>1990</v>
      </c>
      <c r="H877" t="s">
        <v>436</v>
      </c>
      <c r="I877">
        <v>1761341362.760714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1547.110245974518</v>
      </c>
      <c r="AK877">
        <v>1522.088</v>
      </c>
      <c r="AL877">
        <v>3.34428302294495</v>
      </c>
      <c r="AM877">
        <v>65.4807170905038</v>
      </c>
      <c r="AN877">
        <f>(AP877 - AO877 + DY877*1E3/(8.314*(EA877+273.15)) * AR877/DX877 * AQ877) * DX877/(100*DL877) * 1000/(1000 - AP877)</f>
        <v>0</v>
      </c>
      <c r="AO877">
        <v>14.69797765905333</v>
      </c>
      <c r="AP877">
        <v>16.37525939393938</v>
      </c>
      <c r="AQ877">
        <v>3.086035133570783E-05</v>
      </c>
      <c r="AR877">
        <v>115.9446669307989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1761341362.760714</v>
      </c>
      <c r="DR877">
        <v>1473.189285714285</v>
      </c>
      <c r="DS877">
        <v>1508.465357142857</v>
      </c>
      <c r="DT877">
        <v>16.37263928571428</v>
      </c>
      <c r="DU877">
        <v>14.67488571428571</v>
      </c>
      <c r="DV877">
        <v>1471.341428571428</v>
      </c>
      <c r="DW877">
        <v>16.23879285714285</v>
      </c>
      <c r="DX877">
        <v>500.0195357142857</v>
      </c>
      <c r="DY877">
        <v>89.95403571428572</v>
      </c>
      <c r="DZ877">
        <v>0.04824087142857143</v>
      </c>
      <c r="EA877">
        <v>23.80602857142857</v>
      </c>
      <c r="EB877">
        <v>24.006325</v>
      </c>
      <c r="EC877">
        <v>999.9000000000002</v>
      </c>
      <c r="ED877">
        <v>0</v>
      </c>
      <c r="EE877">
        <v>0</v>
      </c>
      <c r="EF877">
        <v>9993.699642857144</v>
      </c>
      <c r="EG877">
        <v>0</v>
      </c>
      <c r="EH877">
        <v>1131.2525</v>
      </c>
      <c r="EI877">
        <v>-35.27548571428571</v>
      </c>
      <c r="EJ877">
        <v>1497.711428571428</v>
      </c>
      <c r="EK877">
        <v>1530.931785714286</v>
      </c>
      <c r="EL877">
        <v>1.697748571428571</v>
      </c>
      <c r="EM877">
        <v>1508.465357142857</v>
      </c>
      <c r="EN877">
        <v>14.67488571428571</v>
      </c>
      <c r="EO877">
        <v>1.472784642857143</v>
      </c>
      <c r="EP877">
        <v>1.320065</v>
      </c>
      <c r="EQ877">
        <v>12.68852142857143</v>
      </c>
      <c r="ER877">
        <v>11.02925357142857</v>
      </c>
      <c r="ES877">
        <v>1199.994285714286</v>
      </c>
      <c r="ET877">
        <v>0.9670058571428574</v>
      </c>
      <c r="EU877">
        <v>0.03299412142857142</v>
      </c>
      <c r="EV877">
        <v>0</v>
      </c>
      <c r="EW877">
        <v>1812.588928571429</v>
      </c>
      <c r="EX877">
        <v>5.000560000000001</v>
      </c>
      <c r="EY877">
        <v>21592.11071428571</v>
      </c>
      <c r="EZ877">
        <v>10316.78214285714</v>
      </c>
      <c r="FA877">
        <v>36.91714285714285</v>
      </c>
      <c r="FB877">
        <v>39.76328571428571</v>
      </c>
      <c r="FC877">
        <v>38.16257142857143</v>
      </c>
      <c r="FD877">
        <v>38.866</v>
      </c>
      <c r="FE877">
        <v>38.62035714285714</v>
      </c>
      <c r="FF877">
        <v>1155.563571428571</v>
      </c>
      <c r="FG877">
        <v>39.43071428571429</v>
      </c>
      <c r="FH877">
        <v>0</v>
      </c>
      <c r="FI877">
        <v>1761341406.8</v>
      </c>
      <c r="FJ877">
        <v>0</v>
      </c>
      <c r="FK877">
        <v>1812.5056</v>
      </c>
      <c r="FL877">
        <v>-7.229230763333453</v>
      </c>
      <c r="FM877">
        <v>-77.4923078044381</v>
      </c>
      <c r="FN877">
        <v>21591.308</v>
      </c>
      <c r="FO877">
        <v>15</v>
      </c>
      <c r="FP877">
        <v>0</v>
      </c>
      <c r="FQ877" t="s">
        <v>439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-35.2312125</v>
      </c>
      <c r="GD877">
        <v>-1.520675797373285</v>
      </c>
      <c r="GE877">
        <v>0.1850643903989902</v>
      </c>
      <c r="GF877">
        <v>0</v>
      </c>
      <c r="GG877">
        <v>1812.877352941176</v>
      </c>
      <c r="GH877">
        <v>-6.712146675754778</v>
      </c>
      <c r="GI877">
        <v>0.6986933553743634</v>
      </c>
      <c r="GJ877">
        <v>0</v>
      </c>
      <c r="GK877">
        <v>1.70488475</v>
      </c>
      <c r="GL877">
        <v>-0.2096840150093846</v>
      </c>
      <c r="GM877">
        <v>0.02107265360455345</v>
      </c>
      <c r="GN877">
        <v>0</v>
      </c>
      <c r="GO877">
        <v>0</v>
      </c>
      <c r="GP877">
        <v>3</v>
      </c>
      <c r="GQ877" t="s">
        <v>497</v>
      </c>
      <c r="GR877">
        <v>3.12936</v>
      </c>
      <c r="GS877">
        <v>2.72617</v>
      </c>
      <c r="GT877">
        <v>0.199277</v>
      </c>
      <c r="GU877">
        <v>0.2035</v>
      </c>
      <c r="GV877">
        <v>0.08126129999999999</v>
      </c>
      <c r="GW877">
        <v>0.0756722</v>
      </c>
      <c r="GX877">
        <v>24054.5</v>
      </c>
      <c r="GY877">
        <v>23227.2</v>
      </c>
      <c r="GZ877">
        <v>30583.9</v>
      </c>
      <c r="HA877">
        <v>29417.2</v>
      </c>
      <c r="HB877">
        <v>38777.6</v>
      </c>
      <c r="HC877">
        <v>35787.3</v>
      </c>
      <c r="HD877">
        <v>46765.8</v>
      </c>
      <c r="HE877">
        <v>43708</v>
      </c>
      <c r="HF877">
        <v>1.83013</v>
      </c>
      <c r="HG877">
        <v>1.8176</v>
      </c>
      <c r="HH877">
        <v>0.0327714</v>
      </c>
      <c r="HI877">
        <v>0</v>
      </c>
      <c r="HJ877">
        <v>23.4711</v>
      </c>
      <c r="HK877">
        <v>999.9</v>
      </c>
      <c r="HL877">
        <v>32</v>
      </c>
      <c r="HM877">
        <v>32.9</v>
      </c>
      <c r="HN877">
        <v>17.8706</v>
      </c>
      <c r="HO877">
        <v>63.383</v>
      </c>
      <c r="HP877">
        <v>19.1747</v>
      </c>
      <c r="HQ877">
        <v>1</v>
      </c>
      <c r="HR877">
        <v>0.131529</v>
      </c>
      <c r="HS877">
        <v>2.98756</v>
      </c>
      <c r="HT877">
        <v>20.1816</v>
      </c>
      <c r="HU877">
        <v>5.22867</v>
      </c>
      <c r="HV877">
        <v>11.974</v>
      </c>
      <c r="HW877">
        <v>4.9708</v>
      </c>
      <c r="HX877">
        <v>3.2897</v>
      </c>
      <c r="HY877">
        <v>9999</v>
      </c>
      <c r="HZ877">
        <v>9999</v>
      </c>
      <c r="IA877">
        <v>9999</v>
      </c>
      <c r="IB877">
        <v>999.9</v>
      </c>
      <c r="IC877">
        <v>4.973</v>
      </c>
      <c r="ID877">
        <v>1.87744</v>
      </c>
      <c r="IE877">
        <v>1.87547</v>
      </c>
      <c r="IF877">
        <v>1.87836</v>
      </c>
      <c r="IG877">
        <v>1.875</v>
      </c>
      <c r="IH877">
        <v>1.87859</v>
      </c>
      <c r="II877">
        <v>1.87566</v>
      </c>
      <c r="IJ877">
        <v>1.87686</v>
      </c>
      <c r="IK877">
        <v>0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1.9</v>
      </c>
      <c r="IY877">
        <v>0.1339</v>
      </c>
      <c r="IZ877">
        <v>-0.1194416370607354</v>
      </c>
      <c r="JA877">
        <v>0.002211305909277446</v>
      </c>
      <c r="JB877">
        <v>-1.416678044876584E-06</v>
      </c>
      <c r="JC877">
        <v>5.589822708492042E-10</v>
      </c>
      <c r="JD877">
        <v>-0.0366444106193515</v>
      </c>
      <c r="JE877">
        <v>-0.003883289402147765</v>
      </c>
      <c r="JF877">
        <v>0.001294046794190009</v>
      </c>
      <c r="JG877">
        <v>-2.515066912705432E-05</v>
      </c>
      <c r="JH877">
        <v>14</v>
      </c>
      <c r="JI877">
        <v>2052</v>
      </c>
      <c r="JJ877">
        <v>1</v>
      </c>
      <c r="JK877">
        <v>21</v>
      </c>
      <c r="JL877">
        <v>29355689.5</v>
      </c>
      <c r="JM877">
        <v>29355689.5</v>
      </c>
      <c r="JN877">
        <v>3.12378</v>
      </c>
      <c r="JO877">
        <v>2.53662</v>
      </c>
      <c r="JP877">
        <v>1.39893</v>
      </c>
      <c r="JQ877">
        <v>2.32544</v>
      </c>
      <c r="JR877">
        <v>1.44897</v>
      </c>
      <c r="JS877">
        <v>2.43164</v>
      </c>
      <c r="JT877">
        <v>38.4769</v>
      </c>
      <c r="JU877">
        <v>23.8423</v>
      </c>
      <c r="JV877">
        <v>18</v>
      </c>
      <c r="JW877">
        <v>480.081</v>
      </c>
      <c r="JX877">
        <v>442.134</v>
      </c>
      <c r="JY877">
        <v>19.8883</v>
      </c>
      <c r="JZ877">
        <v>28.8356</v>
      </c>
      <c r="KA877">
        <v>30.0003</v>
      </c>
      <c r="KB877">
        <v>28.5208</v>
      </c>
      <c r="KC877">
        <v>28.5937</v>
      </c>
      <c r="KD877">
        <v>62.5719</v>
      </c>
      <c r="KE877">
        <v>19.0696</v>
      </c>
      <c r="KF877">
        <v>18.7307</v>
      </c>
      <c r="KG877">
        <v>19.8837</v>
      </c>
      <c r="KH877">
        <v>1557.18</v>
      </c>
      <c r="KI877">
        <v>14.7675</v>
      </c>
      <c r="KJ877">
        <v>101.082</v>
      </c>
      <c r="KK877">
        <v>100.54</v>
      </c>
    </row>
    <row r="878" spans="1:297">
      <c r="A878">
        <v>862</v>
      </c>
      <c r="B878">
        <v>1761341376.1</v>
      </c>
      <c r="C878">
        <v>13335.5</v>
      </c>
      <c r="D878" t="s">
        <v>2175</v>
      </c>
      <c r="E878" t="s">
        <v>2176</v>
      </c>
      <c r="F878">
        <v>5</v>
      </c>
      <c r="G878" t="s">
        <v>1990</v>
      </c>
      <c r="H878" t="s">
        <v>436</v>
      </c>
      <c r="I878">
        <v>1761341368.332142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1566.070825375126</v>
      </c>
      <c r="AK878">
        <v>1540.776969696969</v>
      </c>
      <c r="AL878">
        <v>3.38657452242487</v>
      </c>
      <c r="AM878">
        <v>65.4807170905038</v>
      </c>
      <c r="AN878">
        <f>(AP878 - AO878 + DY878*1E3/(8.314*(EA878+273.15)) * AR878/DX878 * AQ878) * DX878/(100*DL878) * 1000/(1000 - AP878)</f>
        <v>0</v>
      </c>
      <c r="AO878">
        <v>14.70185037779633</v>
      </c>
      <c r="AP878">
        <v>16.37490242424241</v>
      </c>
      <c r="AQ878">
        <v>5.077839091788355E-06</v>
      </c>
      <c r="AR878">
        <v>115.9446669307989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1761341368.332142</v>
      </c>
      <c r="DR878">
        <v>1491.475</v>
      </c>
      <c r="DS878">
        <v>1526.995357142857</v>
      </c>
      <c r="DT878">
        <v>16.37289285714285</v>
      </c>
      <c r="DU878">
        <v>14.69157857142857</v>
      </c>
      <c r="DV878">
        <v>1489.596071428572</v>
      </c>
      <c r="DW878">
        <v>16.23905357142857</v>
      </c>
      <c r="DX878">
        <v>499.9879642857142</v>
      </c>
      <c r="DY878">
        <v>89.95328928571429</v>
      </c>
      <c r="DZ878">
        <v>0.04845284642857143</v>
      </c>
      <c r="EA878">
        <v>23.80740714285715</v>
      </c>
      <c r="EB878">
        <v>24.00863214285715</v>
      </c>
      <c r="EC878">
        <v>999.9000000000002</v>
      </c>
      <c r="ED878">
        <v>0</v>
      </c>
      <c r="EE878">
        <v>0</v>
      </c>
      <c r="EF878">
        <v>9990.464642857143</v>
      </c>
      <c r="EG878">
        <v>0</v>
      </c>
      <c r="EH878">
        <v>1131.2975</v>
      </c>
      <c r="EI878">
        <v>-35.51903928571428</v>
      </c>
      <c r="EJ878">
        <v>1516.302142857143</v>
      </c>
      <c r="EK878">
        <v>1549.763214285714</v>
      </c>
      <c r="EL878">
        <v>1.681316785714286</v>
      </c>
      <c r="EM878">
        <v>1526.995357142857</v>
      </c>
      <c r="EN878">
        <v>14.69157857142857</v>
      </c>
      <c r="EO878">
        <v>1.472795357142857</v>
      </c>
      <c r="EP878">
        <v>1.321556071428571</v>
      </c>
      <c r="EQ878">
        <v>12.68863214285714</v>
      </c>
      <c r="ER878">
        <v>11.04625</v>
      </c>
      <c r="ES878">
        <v>1199.985</v>
      </c>
      <c r="ET878">
        <v>0.9670105000000001</v>
      </c>
      <c r="EU878">
        <v>0.03298933928571428</v>
      </c>
      <c r="EV878">
        <v>0</v>
      </c>
      <c r="EW878">
        <v>1811.921785714286</v>
      </c>
      <c r="EX878">
        <v>5.000560000000001</v>
      </c>
      <c r="EY878">
        <v>21585.36428571428</v>
      </c>
      <c r="EZ878">
        <v>10316.73214285714</v>
      </c>
      <c r="FA878">
        <v>36.93721428571428</v>
      </c>
      <c r="FB878">
        <v>39.77435714285713</v>
      </c>
      <c r="FC878">
        <v>38.17821428571428</v>
      </c>
      <c r="FD878">
        <v>38.866</v>
      </c>
      <c r="FE878">
        <v>38.61814285714285</v>
      </c>
      <c r="FF878">
        <v>1155.559642857143</v>
      </c>
      <c r="FG878">
        <v>39.42535714285714</v>
      </c>
      <c r="FH878">
        <v>0</v>
      </c>
      <c r="FI878">
        <v>1761341412.2</v>
      </c>
      <c r="FJ878">
        <v>0</v>
      </c>
      <c r="FK878">
        <v>1811.896923076923</v>
      </c>
      <c r="FL878">
        <v>-8.080000001396282</v>
      </c>
      <c r="FM878">
        <v>-64.71794867150305</v>
      </c>
      <c r="FN878">
        <v>21585.06923076923</v>
      </c>
      <c r="FO878">
        <v>15</v>
      </c>
      <c r="FP878">
        <v>0</v>
      </c>
      <c r="FQ878" t="s">
        <v>439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-35.41645365853658</v>
      </c>
      <c r="GD878">
        <v>-2.823035540069651</v>
      </c>
      <c r="GE878">
        <v>0.2952222123786368</v>
      </c>
      <c r="GF878">
        <v>0</v>
      </c>
      <c r="GG878">
        <v>1812.25</v>
      </c>
      <c r="GH878">
        <v>-7.461879295674386</v>
      </c>
      <c r="GI878">
        <v>0.762472757468979</v>
      </c>
      <c r="GJ878">
        <v>0</v>
      </c>
      <c r="GK878">
        <v>1.691016585365853</v>
      </c>
      <c r="GL878">
        <v>-0.1829331010452928</v>
      </c>
      <c r="GM878">
        <v>0.01948855556721355</v>
      </c>
      <c r="GN878">
        <v>0</v>
      </c>
      <c r="GO878">
        <v>0</v>
      </c>
      <c r="GP878">
        <v>3</v>
      </c>
      <c r="GQ878" t="s">
        <v>497</v>
      </c>
      <c r="GR878">
        <v>3.12944</v>
      </c>
      <c r="GS878">
        <v>2.72623</v>
      </c>
      <c r="GT878">
        <v>0.200721</v>
      </c>
      <c r="GU878">
        <v>0.20495</v>
      </c>
      <c r="GV878">
        <v>0.0812589</v>
      </c>
      <c r="GW878">
        <v>0.0757095</v>
      </c>
      <c r="GX878">
        <v>24010.4</v>
      </c>
      <c r="GY878">
        <v>23184.3</v>
      </c>
      <c r="GZ878">
        <v>30583</v>
      </c>
      <c r="HA878">
        <v>29416.4</v>
      </c>
      <c r="HB878">
        <v>38776.8</v>
      </c>
      <c r="HC878">
        <v>35785.1</v>
      </c>
      <c r="HD878">
        <v>46764.5</v>
      </c>
      <c r="HE878">
        <v>43707</v>
      </c>
      <c r="HF878">
        <v>1.83013</v>
      </c>
      <c r="HG878">
        <v>1.81755</v>
      </c>
      <c r="HH878">
        <v>0.0328086</v>
      </c>
      <c r="HI878">
        <v>0</v>
      </c>
      <c r="HJ878">
        <v>23.4724</v>
      </c>
      <c r="HK878">
        <v>999.9</v>
      </c>
      <c r="HL878">
        <v>32</v>
      </c>
      <c r="HM878">
        <v>32.9</v>
      </c>
      <c r="HN878">
        <v>17.8696</v>
      </c>
      <c r="HO878">
        <v>63.473</v>
      </c>
      <c r="HP878">
        <v>19.0505</v>
      </c>
      <c r="HQ878">
        <v>1</v>
      </c>
      <c r="HR878">
        <v>0.131753</v>
      </c>
      <c r="HS878">
        <v>3.02539</v>
      </c>
      <c r="HT878">
        <v>20.1807</v>
      </c>
      <c r="HU878">
        <v>5.22747</v>
      </c>
      <c r="HV878">
        <v>11.974</v>
      </c>
      <c r="HW878">
        <v>4.97035</v>
      </c>
      <c r="HX878">
        <v>3.2896</v>
      </c>
      <c r="HY878">
        <v>9999</v>
      </c>
      <c r="HZ878">
        <v>9999</v>
      </c>
      <c r="IA878">
        <v>9999</v>
      </c>
      <c r="IB878">
        <v>999.9</v>
      </c>
      <c r="IC878">
        <v>4.97296</v>
      </c>
      <c r="ID878">
        <v>1.87744</v>
      </c>
      <c r="IE878">
        <v>1.87547</v>
      </c>
      <c r="IF878">
        <v>1.87836</v>
      </c>
      <c r="IG878">
        <v>1.875</v>
      </c>
      <c r="IH878">
        <v>1.8786</v>
      </c>
      <c r="II878">
        <v>1.87567</v>
      </c>
      <c r="IJ878">
        <v>1.87685</v>
      </c>
      <c r="IK878">
        <v>0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1.92</v>
      </c>
      <c r="IY878">
        <v>0.1339</v>
      </c>
      <c r="IZ878">
        <v>-0.1194416370607354</v>
      </c>
      <c r="JA878">
        <v>0.002211305909277446</v>
      </c>
      <c r="JB878">
        <v>-1.416678044876584E-06</v>
      </c>
      <c r="JC878">
        <v>5.589822708492042E-10</v>
      </c>
      <c r="JD878">
        <v>-0.0366444106193515</v>
      </c>
      <c r="JE878">
        <v>-0.003883289402147765</v>
      </c>
      <c r="JF878">
        <v>0.001294046794190009</v>
      </c>
      <c r="JG878">
        <v>-2.515066912705432E-05</v>
      </c>
      <c r="JH878">
        <v>14</v>
      </c>
      <c r="JI878">
        <v>2052</v>
      </c>
      <c r="JJ878">
        <v>1</v>
      </c>
      <c r="JK878">
        <v>21</v>
      </c>
      <c r="JL878">
        <v>29355689.6</v>
      </c>
      <c r="JM878">
        <v>29355689.6</v>
      </c>
      <c r="JN878">
        <v>3.1543</v>
      </c>
      <c r="JO878">
        <v>2.54028</v>
      </c>
      <c r="JP878">
        <v>1.39893</v>
      </c>
      <c r="JQ878">
        <v>2.32544</v>
      </c>
      <c r="JR878">
        <v>1.44897</v>
      </c>
      <c r="JS878">
        <v>2.4939</v>
      </c>
      <c r="JT878">
        <v>38.4769</v>
      </c>
      <c r="JU878">
        <v>23.8423</v>
      </c>
      <c r="JV878">
        <v>18</v>
      </c>
      <c r="JW878">
        <v>480.093</v>
      </c>
      <c r="JX878">
        <v>442.121</v>
      </c>
      <c r="JY878">
        <v>19.8814</v>
      </c>
      <c r="JZ878">
        <v>28.838</v>
      </c>
      <c r="KA878">
        <v>30.0004</v>
      </c>
      <c r="KB878">
        <v>28.5225</v>
      </c>
      <c r="KC878">
        <v>28.5962</v>
      </c>
      <c r="KD878">
        <v>63.1736</v>
      </c>
      <c r="KE878">
        <v>18.7969</v>
      </c>
      <c r="KF878">
        <v>18.7307</v>
      </c>
      <c r="KG878">
        <v>19.8723</v>
      </c>
      <c r="KH878">
        <v>1570.54</v>
      </c>
      <c r="KI878">
        <v>14.7825</v>
      </c>
      <c r="KJ878">
        <v>101.079</v>
      </c>
      <c r="KK878">
        <v>100.537</v>
      </c>
    </row>
    <row r="879" spans="1:297">
      <c r="A879">
        <v>863</v>
      </c>
      <c r="B879">
        <v>1761341380.6</v>
      </c>
      <c r="C879">
        <v>13340</v>
      </c>
      <c r="D879" t="s">
        <v>2177</v>
      </c>
      <c r="E879" t="s">
        <v>2178</v>
      </c>
      <c r="F879">
        <v>5</v>
      </c>
      <c r="G879" t="s">
        <v>1990</v>
      </c>
      <c r="H879" t="s">
        <v>436</v>
      </c>
      <c r="I879">
        <v>1761341372.778571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1581.1468723587</v>
      </c>
      <c r="AK879">
        <v>1555.994848484848</v>
      </c>
      <c r="AL879">
        <v>3.377971800339674</v>
      </c>
      <c r="AM879">
        <v>65.4807170905038</v>
      </c>
      <c r="AN879">
        <f>(AP879 - AO879 + DY879*1E3/(8.314*(EA879+273.15)) * AR879/DX879 * AQ879) * DX879/(100*DL879) * 1000/(1000 - AP879)</f>
        <v>0</v>
      </c>
      <c r="AO879">
        <v>14.72571829592595</v>
      </c>
      <c r="AP879">
        <v>16.37688242424241</v>
      </c>
      <c r="AQ879">
        <v>-1.499237888697026E-05</v>
      </c>
      <c r="AR879">
        <v>115.9446669307989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1761341372.778571</v>
      </c>
      <c r="DR879">
        <v>1506.167857142857</v>
      </c>
      <c r="DS879">
        <v>1541.843928571428</v>
      </c>
      <c r="DT879">
        <v>16.37452857142857</v>
      </c>
      <c r="DU879">
        <v>14.71058571428572</v>
      </c>
      <c r="DV879">
        <v>1504.263571428571</v>
      </c>
      <c r="DW879">
        <v>16.24066071428571</v>
      </c>
      <c r="DX879">
        <v>500.0179285714286</v>
      </c>
      <c r="DY879">
        <v>89.95411428571427</v>
      </c>
      <c r="DZ879">
        <v>0.04839409285714285</v>
      </c>
      <c r="EA879">
        <v>23.80810714285714</v>
      </c>
      <c r="EB879">
        <v>24.01158928571428</v>
      </c>
      <c r="EC879">
        <v>999.9000000000002</v>
      </c>
      <c r="ED879">
        <v>0</v>
      </c>
      <c r="EE879">
        <v>0</v>
      </c>
      <c r="EF879">
        <v>9995.017142857143</v>
      </c>
      <c r="EG879">
        <v>0</v>
      </c>
      <c r="EH879">
        <v>1132.194642857143</v>
      </c>
      <c r="EI879">
        <v>-35.67510714285714</v>
      </c>
      <c r="EJ879">
        <v>1531.241428571428</v>
      </c>
      <c r="EK879">
        <v>1564.862857142857</v>
      </c>
      <c r="EL879">
        <v>1.6639375</v>
      </c>
      <c r="EM879">
        <v>1541.843928571428</v>
      </c>
      <c r="EN879">
        <v>14.71058571428572</v>
      </c>
      <c r="EO879">
        <v>1.472955714285714</v>
      </c>
      <c r="EP879">
        <v>1.323278571428572</v>
      </c>
      <c r="EQ879">
        <v>12.69029642857143</v>
      </c>
      <c r="ER879">
        <v>11.06587142857143</v>
      </c>
      <c r="ES879">
        <v>1200.012142857143</v>
      </c>
      <c r="ET879">
        <v>0.9670045714285714</v>
      </c>
      <c r="EU879">
        <v>0.0329954</v>
      </c>
      <c r="EV879">
        <v>0</v>
      </c>
      <c r="EW879">
        <v>1811.439285714286</v>
      </c>
      <c r="EX879">
        <v>5.000560000000001</v>
      </c>
      <c r="EY879">
        <v>21581.06785714285</v>
      </c>
      <c r="EZ879">
        <v>10316.93928571428</v>
      </c>
      <c r="FA879">
        <v>36.96171428571428</v>
      </c>
      <c r="FB879">
        <v>39.77214285714285</v>
      </c>
      <c r="FC879">
        <v>38.19171428571428</v>
      </c>
      <c r="FD879">
        <v>38.87492857142856</v>
      </c>
      <c r="FE879">
        <v>38.6315</v>
      </c>
      <c r="FF879">
        <v>1155.579285714286</v>
      </c>
      <c r="FG879">
        <v>39.43285714285715</v>
      </c>
      <c r="FH879">
        <v>0</v>
      </c>
      <c r="FI879">
        <v>1761341417</v>
      </c>
      <c r="FJ879">
        <v>0</v>
      </c>
      <c r="FK879">
        <v>1811.362692307692</v>
      </c>
      <c r="FL879">
        <v>-6.067350422707952</v>
      </c>
      <c r="FM879">
        <v>-61.37094000356306</v>
      </c>
      <c r="FN879">
        <v>21580.45769230769</v>
      </c>
      <c r="FO879">
        <v>15</v>
      </c>
      <c r="FP879">
        <v>0</v>
      </c>
      <c r="FQ879" t="s">
        <v>439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-35.53181463414634</v>
      </c>
      <c r="GD879">
        <v>-2.386429965156793</v>
      </c>
      <c r="GE879">
        <v>0.2713625938607189</v>
      </c>
      <c r="GF879">
        <v>0</v>
      </c>
      <c r="GG879">
        <v>1811.779117647059</v>
      </c>
      <c r="GH879">
        <v>-6.838349884658149</v>
      </c>
      <c r="GI879">
        <v>0.7046791829372174</v>
      </c>
      <c r="GJ879">
        <v>0</v>
      </c>
      <c r="GK879">
        <v>1.676043414634146</v>
      </c>
      <c r="GL879">
        <v>-0.2005082926829241</v>
      </c>
      <c r="GM879">
        <v>0.02186806153205039</v>
      </c>
      <c r="GN879">
        <v>0</v>
      </c>
      <c r="GO879">
        <v>0</v>
      </c>
      <c r="GP879">
        <v>3</v>
      </c>
      <c r="GQ879" t="s">
        <v>497</v>
      </c>
      <c r="GR879">
        <v>3.12943</v>
      </c>
      <c r="GS879">
        <v>2.72605</v>
      </c>
      <c r="GT879">
        <v>0.201892</v>
      </c>
      <c r="GU879">
        <v>0.206109</v>
      </c>
      <c r="GV879">
        <v>0.08127429999999999</v>
      </c>
      <c r="GW879">
        <v>0.0759093</v>
      </c>
      <c r="GX879">
        <v>23975</v>
      </c>
      <c r="GY879">
        <v>23150.8</v>
      </c>
      <c r="GZ879">
        <v>30582.8</v>
      </c>
      <c r="HA879">
        <v>29416.9</v>
      </c>
      <c r="HB879">
        <v>38775.8</v>
      </c>
      <c r="HC879">
        <v>35778.3</v>
      </c>
      <c r="HD879">
        <v>46764</v>
      </c>
      <c r="HE879">
        <v>43708.1</v>
      </c>
      <c r="HF879">
        <v>1.83027</v>
      </c>
      <c r="HG879">
        <v>1.81772</v>
      </c>
      <c r="HH879">
        <v>0.0331476</v>
      </c>
      <c r="HI879">
        <v>0</v>
      </c>
      <c r="HJ879">
        <v>23.4731</v>
      </c>
      <c r="HK879">
        <v>999.9</v>
      </c>
      <c r="HL879">
        <v>32</v>
      </c>
      <c r="HM879">
        <v>32.9</v>
      </c>
      <c r="HN879">
        <v>17.8725</v>
      </c>
      <c r="HO879">
        <v>63.463</v>
      </c>
      <c r="HP879">
        <v>19.2388</v>
      </c>
      <c r="HQ879">
        <v>1</v>
      </c>
      <c r="HR879">
        <v>0.132007</v>
      </c>
      <c r="HS879">
        <v>3.0456</v>
      </c>
      <c r="HT879">
        <v>20.1804</v>
      </c>
      <c r="HU879">
        <v>5.22792</v>
      </c>
      <c r="HV879">
        <v>11.974</v>
      </c>
      <c r="HW879">
        <v>4.9705</v>
      </c>
      <c r="HX879">
        <v>3.28958</v>
      </c>
      <c r="HY879">
        <v>9999</v>
      </c>
      <c r="HZ879">
        <v>9999</v>
      </c>
      <c r="IA879">
        <v>9999</v>
      </c>
      <c r="IB879">
        <v>999.9</v>
      </c>
      <c r="IC879">
        <v>4.97295</v>
      </c>
      <c r="ID879">
        <v>1.87744</v>
      </c>
      <c r="IE879">
        <v>1.87548</v>
      </c>
      <c r="IF879">
        <v>1.87836</v>
      </c>
      <c r="IG879">
        <v>1.875</v>
      </c>
      <c r="IH879">
        <v>1.87861</v>
      </c>
      <c r="II879">
        <v>1.87565</v>
      </c>
      <c r="IJ879">
        <v>1.87685</v>
      </c>
      <c r="IK879">
        <v>0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1.95</v>
      </c>
      <c r="IY879">
        <v>0.1339</v>
      </c>
      <c r="IZ879">
        <v>-0.1194416370607354</v>
      </c>
      <c r="JA879">
        <v>0.002211305909277446</v>
      </c>
      <c r="JB879">
        <v>-1.416678044876584E-06</v>
      </c>
      <c r="JC879">
        <v>5.589822708492042E-10</v>
      </c>
      <c r="JD879">
        <v>-0.0366444106193515</v>
      </c>
      <c r="JE879">
        <v>-0.003883289402147765</v>
      </c>
      <c r="JF879">
        <v>0.001294046794190009</v>
      </c>
      <c r="JG879">
        <v>-2.515066912705432E-05</v>
      </c>
      <c r="JH879">
        <v>14</v>
      </c>
      <c r="JI879">
        <v>2052</v>
      </c>
      <c r="JJ879">
        <v>1</v>
      </c>
      <c r="JK879">
        <v>21</v>
      </c>
      <c r="JL879">
        <v>29355689.7</v>
      </c>
      <c r="JM879">
        <v>29355689.7</v>
      </c>
      <c r="JN879">
        <v>3.17871</v>
      </c>
      <c r="JO879">
        <v>2.52686</v>
      </c>
      <c r="JP879">
        <v>1.39893</v>
      </c>
      <c r="JQ879">
        <v>2.32544</v>
      </c>
      <c r="JR879">
        <v>1.44897</v>
      </c>
      <c r="JS879">
        <v>2.52563</v>
      </c>
      <c r="JT879">
        <v>38.4769</v>
      </c>
      <c r="JU879">
        <v>23.8598</v>
      </c>
      <c r="JV879">
        <v>18</v>
      </c>
      <c r="JW879">
        <v>480.192</v>
      </c>
      <c r="JX879">
        <v>442.247</v>
      </c>
      <c r="JY879">
        <v>19.8703</v>
      </c>
      <c r="JZ879">
        <v>28.8405</v>
      </c>
      <c r="KA879">
        <v>30.0003</v>
      </c>
      <c r="KB879">
        <v>28.525</v>
      </c>
      <c r="KC879">
        <v>28.5985</v>
      </c>
      <c r="KD879">
        <v>63.6267</v>
      </c>
      <c r="KE879">
        <v>18.7969</v>
      </c>
      <c r="KF879">
        <v>18.7307</v>
      </c>
      <c r="KG879">
        <v>19.8587</v>
      </c>
      <c r="KH879">
        <v>1590.58</v>
      </c>
      <c r="KI879">
        <v>14.7875</v>
      </c>
      <c r="KJ879">
        <v>101.078</v>
      </c>
      <c r="KK879">
        <v>100.54</v>
      </c>
    </row>
    <row r="880" spans="1:297">
      <c r="A880">
        <v>864</v>
      </c>
      <c r="B880">
        <v>1761341386.1</v>
      </c>
      <c r="C880">
        <v>13345.5</v>
      </c>
      <c r="D880" t="s">
        <v>2179</v>
      </c>
      <c r="E880" t="s">
        <v>2180</v>
      </c>
      <c r="F880">
        <v>5</v>
      </c>
      <c r="G880" t="s">
        <v>1990</v>
      </c>
      <c r="H880" t="s">
        <v>436</v>
      </c>
      <c r="I880">
        <v>1761341378.35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1600.073747365617</v>
      </c>
      <c r="AK880">
        <v>1574.626606060606</v>
      </c>
      <c r="AL880">
        <v>3.385382234926717</v>
      </c>
      <c r="AM880">
        <v>65.4807170905038</v>
      </c>
      <c r="AN880">
        <f>(AP880 - AO880 + DY880*1E3/(8.314*(EA880+273.15)) * AR880/DX880 * AQ880) * DX880/(100*DL880) * 1000/(1000 - AP880)</f>
        <v>0</v>
      </c>
      <c r="AO880">
        <v>14.76739425682117</v>
      </c>
      <c r="AP880">
        <v>16.39320909090909</v>
      </c>
      <c r="AQ880">
        <v>0.0001034029207723739</v>
      </c>
      <c r="AR880">
        <v>115.9446669307989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1761341378.35</v>
      </c>
      <c r="DR880">
        <v>1524.705714285714</v>
      </c>
      <c r="DS880">
        <v>1560.546428571429</v>
      </c>
      <c r="DT880">
        <v>16.38011785714286</v>
      </c>
      <c r="DU880">
        <v>14.7356</v>
      </c>
      <c r="DV880">
        <v>1522.768928571429</v>
      </c>
      <c r="DW880">
        <v>16.24615357142857</v>
      </c>
      <c r="DX880">
        <v>500.0294642857143</v>
      </c>
      <c r="DY880">
        <v>89.95402142857142</v>
      </c>
      <c r="DZ880">
        <v>0.04839788571428572</v>
      </c>
      <c r="EA880">
        <v>23.80806785714285</v>
      </c>
      <c r="EB880">
        <v>24.01350714285714</v>
      </c>
      <c r="EC880">
        <v>999.9000000000002</v>
      </c>
      <c r="ED880">
        <v>0</v>
      </c>
      <c r="EE880">
        <v>0</v>
      </c>
      <c r="EF880">
        <v>9994.355357142855</v>
      </c>
      <c r="EG880">
        <v>0</v>
      </c>
      <c r="EH880">
        <v>1133.535714285714</v>
      </c>
      <c r="EI880">
        <v>-35.83998928571429</v>
      </c>
      <c r="EJ880">
        <v>1550.096785714286</v>
      </c>
      <c r="EK880">
        <v>1583.886071428571</v>
      </c>
      <c r="EL880">
        <v>1.644515357142857</v>
      </c>
      <c r="EM880">
        <v>1560.546428571429</v>
      </c>
      <c r="EN880">
        <v>14.7356</v>
      </c>
      <c r="EO880">
        <v>1.473457142857143</v>
      </c>
      <c r="EP880">
        <v>1.325526785714286</v>
      </c>
      <c r="EQ880">
        <v>12.69547857142857</v>
      </c>
      <c r="ER880">
        <v>11.09143571428571</v>
      </c>
      <c r="ES880">
        <v>1200.004285714286</v>
      </c>
      <c r="ET880">
        <v>0.9670092142857145</v>
      </c>
      <c r="EU880">
        <v>0.03299065</v>
      </c>
      <c r="EV880">
        <v>0</v>
      </c>
      <c r="EW880">
        <v>1810.825</v>
      </c>
      <c r="EX880">
        <v>5.000560000000001</v>
      </c>
      <c r="EY880">
        <v>21574.88214285715</v>
      </c>
      <c r="EZ880">
        <v>10316.88214285714</v>
      </c>
      <c r="FA880">
        <v>36.92610714285713</v>
      </c>
      <c r="FB880">
        <v>39.77435714285713</v>
      </c>
      <c r="FC880">
        <v>38.20732142857143</v>
      </c>
      <c r="FD880">
        <v>38.88385714285715</v>
      </c>
      <c r="FE880">
        <v>38.64257142857142</v>
      </c>
      <c r="FF880">
        <v>1155.576785714286</v>
      </c>
      <c r="FG880">
        <v>39.4275</v>
      </c>
      <c r="FH880">
        <v>0</v>
      </c>
      <c r="FI880">
        <v>1761341422.4</v>
      </c>
      <c r="FJ880">
        <v>0</v>
      </c>
      <c r="FK880">
        <v>1810.7452</v>
      </c>
      <c r="FL880">
        <v>-6.420769227829273</v>
      </c>
      <c r="FM880">
        <v>-66.75384596927702</v>
      </c>
      <c r="FN880">
        <v>21574.128</v>
      </c>
      <c r="FO880">
        <v>15</v>
      </c>
      <c r="FP880">
        <v>0</v>
      </c>
      <c r="FQ880" t="s">
        <v>439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-35.71239268292683</v>
      </c>
      <c r="GD880">
        <v>-1.705728919860689</v>
      </c>
      <c r="GE880">
        <v>0.2101365623220035</v>
      </c>
      <c r="GF880">
        <v>0</v>
      </c>
      <c r="GG880">
        <v>1811.233235294118</v>
      </c>
      <c r="GH880">
        <v>-6.403208560857788</v>
      </c>
      <c r="GI880">
        <v>0.663527651749876</v>
      </c>
      <c r="GJ880">
        <v>0</v>
      </c>
      <c r="GK880">
        <v>1.655412926829269</v>
      </c>
      <c r="GL880">
        <v>-0.2232811149825774</v>
      </c>
      <c r="GM880">
        <v>0.02451372420421875</v>
      </c>
      <c r="GN880">
        <v>0</v>
      </c>
      <c r="GO880">
        <v>0</v>
      </c>
      <c r="GP880">
        <v>3</v>
      </c>
      <c r="GQ880" t="s">
        <v>497</v>
      </c>
      <c r="GR880">
        <v>3.1294</v>
      </c>
      <c r="GS880">
        <v>2.72607</v>
      </c>
      <c r="GT880">
        <v>0.203305</v>
      </c>
      <c r="GU880">
        <v>0.207534</v>
      </c>
      <c r="GV880">
        <v>0.0813243</v>
      </c>
      <c r="GW880">
        <v>0.0759297</v>
      </c>
      <c r="GX880">
        <v>23932.5</v>
      </c>
      <c r="GY880">
        <v>23109.1</v>
      </c>
      <c r="GZ880">
        <v>30582.8</v>
      </c>
      <c r="HA880">
        <v>29416.8</v>
      </c>
      <c r="HB880">
        <v>38774</v>
      </c>
      <c r="HC880">
        <v>35777.2</v>
      </c>
      <c r="HD880">
        <v>46764.4</v>
      </c>
      <c r="HE880">
        <v>43707.7</v>
      </c>
      <c r="HF880">
        <v>1.8302</v>
      </c>
      <c r="HG880">
        <v>1.81785</v>
      </c>
      <c r="HH880">
        <v>0.032261</v>
      </c>
      <c r="HI880">
        <v>0</v>
      </c>
      <c r="HJ880">
        <v>23.4751</v>
      </c>
      <c r="HK880">
        <v>999.9</v>
      </c>
      <c r="HL880">
        <v>32</v>
      </c>
      <c r="HM880">
        <v>32.9</v>
      </c>
      <c r="HN880">
        <v>17.8716</v>
      </c>
      <c r="HO880">
        <v>63.283</v>
      </c>
      <c r="HP880">
        <v>19.2588</v>
      </c>
      <c r="HQ880">
        <v>1</v>
      </c>
      <c r="HR880">
        <v>0.132376</v>
      </c>
      <c r="HS880">
        <v>3.07581</v>
      </c>
      <c r="HT880">
        <v>20.1799</v>
      </c>
      <c r="HU880">
        <v>5.22822</v>
      </c>
      <c r="HV880">
        <v>11.974</v>
      </c>
      <c r="HW880">
        <v>4.9711</v>
      </c>
      <c r="HX880">
        <v>3.2897</v>
      </c>
      <c r="HY880">
        <v>9999</v>
      </c>
      <c r="HZ880">
        <v>9999</v>
      </c>
      <c r="IA880">
        <v>9999</v>
      </c>
      <c r="IB880">
        <v>999.9</v>
      </c>
      <c r="IC880">
        <v>4.97297</v>
      </c>
      <c r="ID880">
        <v>1.87744</v>
      </c>
      <c r="IE880">
        <v>1.87546</v>
      </c>
      <c r="IF880">
        <v>1.87836</v>
      </c>
      <c r="IG880">
        <v>1.875</v>
      </c>
      <c r="IH880">
        <v>1.87858</v>
      </c>
      <c r="II880">
        <v>1.87565</v>
      </c>
      <c r="IJ880">
        <v>1.87683</v>
      </c>
      <c r="IK880">
        <v>0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1.99</v>
      </c>
      <c r="IY880">
        <v>0.1342</v>
      </c>
      <c r="IZ880">
        <v>-0.1194416370607354</v>
      </c>
      <c r="JA880">
        <v>0.002211305909277446</v>
      </c>
      <c r="JB880">
        <v>-1.416678044876584E-06</v>
      </c>
      <c r="JC880">
        <v>5.589822708492042E-10</v>
      </c>
      <c r="JD880">
        <v>-0.0366444106193515</v>
      </c>
      <c r="JE880">
        <v>-0.003883289402147765</v>
      </c>
      <c r="JF880">
        <v>0.001294046794190009</v>
      </c>
      <c r="JG880">
        <v>-2.515066912705432E-05</v>
      </c>
      <c r="JH880">
        <v>14</v>
      </c>
      <c r="JI880">
        <v>2052</v>
      </c>
      <c r="JJ880">
        <v>1</v>
      </c>
      <c r="JK880">
        <v>21</v>
      </c>
      <c r="JL880">
        <v>29355689.8</v>
      </c>
      <c r="JM880">
        <v>29355689.8</v>
      </c>
      <c r="JN880">
        <v>3.20557</v>
      </c>
      <c r="JO880">
        <v>2.51709</v>
      </c>
      <c r="JP880">
        <v>1.39893</v>
      </c>
      <c r="JQ880">
        <v>2.32544</v>
      </c>
      <c r="JR880">
        <v>1.44897</v>
      </c>
      <c r="JS880">
        <v>2.58789</v>
      </c>
      <c r="JT880">
        <v>38.4769</v>
      </c>
      <c r="JU880">
        <v>23.8598</v>
      </c>
      <c r="JV880">
        <v>18</v>
      </c>
      <c r="JW880">
        <v>480.161</v>
      </c>
      <c r="JX880">
        <v>442.337</v>
      </c>
      <c r="JY880">
        <v>19.8531</v>
      </c>
      <c r="JZ880">
        <v>28.8427</v>
      </c>
      <c r="KA880">
        <v>30.0004</v>
      </c>
      <c r="KB880">
        <v>28.5266</v>
      </c>
      <c r="KC880">
        <v>28.6001</v>
      </c>
      <c r="KD880">
        <v>64.2223</v>
      </c>
      <c r="KE880">
        <v>18.7969</v>
      </c>
      <c r="KF880">
        <v>18.7307</v>
      </c>
      <c r="KG880">
        <v>19.8427</v>
      </c>
      <c r="KH880">
        <v>1603.95</v>
      </c>
      <c r="KI880">
        <v>14.7874</v>
      </c>
      <c r="KJ880">
        <v>101.079</v>
      </c>
      <c r="KK880">
        <v>100.539</v>
      </c>
    </row>
    <row r="881" spans="1:297">
      <c r="A881">
        <v>865</v>
      </c>
      <c r="B881">
        <v>1761342971.6</v>
      </c>
      <c r="C881">
        <v>14931</v>
      </c>
      <c r="D881" t="s">
        <v>2181</v>
      </c>
      <c r="E881" t="s">
        <v>2182</v>
      </c>
      <c r="F881">
        <v>5</v>
      </c>
      <c r="G881" t="s">
        <v>2183</v>
      </c>
      <c r="H881" t="s">
        <v>436</v>
      </c>
      <c r="I881">
        <v>1761342963.849999</v>
      </c>
      <c r="J881">
        <f>(K881)/1000</f>
        <v>0</v>
      </c>
      <c r="K881">
        <f>IF(DP881, AN881, AH881)</f>
        <v>0</v>
      </c>
      <c r="L881">
        <f>IF(DP881, AI881, AG881)</f>
        <v>0</v>
      </c>
      <c r="M881">
        <f>DR881 - IF(AU881&gt;1, L881*DL881*100.0/(AW881), 0)</f>
        <v>0</v>
      </c>
      <c r="N881">
        <f>((T881-J881/2)*M881-L881)/(T881+J881/2)</f>
        <v>0</v>
      </c>
      <c r="O881">
        <f>N881*(DY881+DZ881)/1000.0</f>
        <v>0</v>
      </c>
      <c r="P881">
        <f>(DR881 - IF(AU881&gt;1, L881*DL881*100.0/(AW881), 0))*(DY881+DZ881)/1000.0</f>
        <v>0</v>
      </c>
      <c r="Q881">
        <f>2.0/((1/S881-1/R881)+SIGN(S881)*SQRT((1/S881-1/R881)*(1/S881-1/R881) + 4*DM881/((DM881+1)*(DM881+1))*(2*1/S881*1/R881-1/R881*1/R881)))</f>
        <v>0</v>
      </c>
      <c r="R881">
        <f>IF(LEFT(DN881,1)&lt;&gt;"0",IF(LEFT(DN881,1)="1",3.0,DO881),$D$5+$E$5*(EF881*DY881/($K$5*1000))+$F$5*(EF881*DY881/($K$5*1000))*MAX(MIN(DL881,$J$5),$I$5)*MAX(MIN(DL881,$J$5),$I$5)+$G$5*MAX(MIN(DL881,$J$5),$I$5)*(EF881*DY881/($K$5*1000))+$H$5*(EF881*DY881/($K$5*1000))*(EF881*DY881/($K$5*1000)))</f>
        <v>0</v>
      </c>
      <c r="S881">
        <f>J881*(1000-(1000*0.61365*exp(17.502*W881/(240.97+W881))/(DY881+DZ881)+DT881)/2)/(1000*0.61365*exp(17.502*W881/(240.97+W881))/(DY881+DZ881)-DT881)</f>
        <v>0</v>
      </c>
      <c r="T881">
        <f>1/((DM881+1)/(Q881/1.6)+1/(R881/1.37)) + DM881/((DM881+1)/(Q881/1.6) + DM881/(R881/1.37))</f>
        <v>0</v>
      </c>
      <c r="U881">
        <f>(DH881*DK881)</f>
        <v>0</v>
      </c>
      <c r="V881">
        <f>(EA881+(U881+2*0.95*5.67E-8*(((EA881+$B$7)+273)^4-(EA881+273)^4)-44100*J881)/(1.84*29.3*R881+8*0.95*5.67E-8*(EA881+273)^3))</f>
        <v>0</v>
      </c>
      <c r="W881">
        <f>($C$7*EB881+$D$7*EC881+$E$7*V881)</f>
        <v>0</v>
      </c>
      <c r="X881">
        <f>0.61365*exp(17.502*W881/(240.97+W881))</f>
        <v>0</v>
      </c>
      <c r="Y881">
        <f>(Z881/AA881*100)</f>
        <v>0</v>
      </c>
      <c r="Z881">
        <f>DT881*(DY881+DZ881)/1000</f>
        <v>0</v>
      </c>
      <c r="AA881">
        <f>0.61365*exp(17.502*EA881/(240.97+EA881))</f>
        <v>0</v>
      </c>
      <c r="AB881">
        <f>(X881-DT881*(DY881+DZ881)/1000)</f>
        <v>0</v>
      </c>
      <c r="AC881">
        <f>(-J881*44100)</f>
        <v>0</v>
      </c>
      <c r="AD881">
        <f>2*29.3*R881*0.92*(EA881-W881)</f>
        <v>0</v>
      </c>
      <c r="AE881">
        <f>2*0.95*5.67E-8*(((EA881+$B$7)+273)^4-(W881+273)^4)</f>
        <v>0</v>
      </c>
      <c r="AF881">
        <f>U881+AE881+AC881+AD881</f>
        <v>0</v>
      </c>
      <c r="AG881">
        <f>DX881*AU881*(DS881-DR881*(1000-AU881*DU881)/(1000-AU881*DT881))/(100*DL881)</f>
        <v>0</v>
      </c>
      <c r="AH881">
        <f>1000*DX881*AU881*(DT881-DU881)/(100*DL881*(1000-AU881*DT881))</f>
        <v>0</v>
      </c>
      <c r="AI881">
        <f>(AJ881 - AK881 - DY881*1E3/(8.314*(EA881+273.15)) * AM881/DX881 * AL881) * DX881/(100*DL881) * (1000 - DU881)/1000</f>
        <v>0</v>
      </c>
      <c r="AJ881">
        <v>428.6816208633048</v>
      </c>
      <c r="AK881">
        <v>420.8890060606059</v>
      </c>
      <c r="AL881">
        <v>0.0005170368137679003</v>
      </c>
      <c r="AM881">
        <v>65.39824962959628</v>
      </c>
      <c r="AN881">
        <f>(AP881 - AO881 + DY881*1E3/(8.314*(EA881+273.15)) * AR881/DX881 * AQ881) * DX881/(100*DL881) * 1000/(1000 - AP881)</f>
        <v>0</v>
      </c>
      <c r="AO881">
        <v>20.23041026496482</v>
      </c>
      <c r="AP881">
        <v>23.38543575757574</v>
      </c>
      <c r="AQ881">
        <v>0.001080577696510897</v>
      </c>
      <c r="AR881">
        <v>118.4934876019203</v>
      </c>
      <c r="AS881">
        <v>0</v>
      </c>
      <c r="AT881">
        <v>0</v>
      </c>
      <c r="AU881">
        <f>IF(AS881*$H$13&gt;=AW881,1.0,(AW881/(AW881-AS881*$H$13)))</f>
        <v>0</v>
      </c>
      <c r="AV881">
        <f>(AU881-1)*100</f>
        <v>0</v>
      </c>
      <c r="AW881">
        <f>MAX(0,($B$13+$C$13*EF881)/(1+$D$13*EF881)*DY881/(EA881+273)*$E$13)</f>
        <v>0</v>
      </c>
      <c r="AX881" t="s">
        <v>437</v>
      </c>
      <c r="AY881" t="s">
        <v>437</v>
      </c>
      <c r="AZ881">
        <v>0</v>
      </c>
      <c r="BA881">
        <v>0</v>
      </c>
      <c r="BB881">
        <f>1-AZ881/BA881</f>
        <v>0</v>
      </c>
      <c r="BC881">
        <v>0</v>
      </c>
      <c r="BD881" t="s">
        <v>437</v>
      </c>
      <c r="BE881" t="s">
        <v>437</v>
      </c>
      <c r="BF881">
        <v>0</v>
      </c>
      <c r="BG881">
        <v>0</v>
      </c>
      <c r="BH881">
        <f>1-BF881/BG881</f>
        <v>0</v>
      </c>
      <c r="BI881">
        <v>0.5</v>
      </c>
      <c r="BJ881">
        <f>DI881</f>
        <v>0</v>
      </c>
      <c r="BK881">
        <f>L881</f>
        <v>0</v>
      </c>
      <c r="BL881">
        <f>BH881*BI881*BJ881</f>
        <v>0</v>
      </c>
      <c r="BM881">
        <f>(BK881-BC881)/BJ881</f>
        <v>0</v>
      </c>
      <c r="BN881">
        <f>(BA881-BG881)/BG881</f>
        <v>0</v>
      </c>
      <c r="BO881">
        <f>AZ881/(BB881+AZ881/BG881)</f>
        <v>0</v>
      </c>
      <c r="BP881" t="s">
        <v>437</v>
      </c>
      <c r="BQ881">
        <v>0</v>
      </c>
      <c r="BR881">
        <f>IF(BQ881&lt;&gt;0, BQ881, BO881)</f>
        <v>0</v>
      </c>
      <c r="BS881">
        <f>1-BR881/BG881</f>
        <v>0</v>
      </c>
      <c r="BT881">
        <f>(BG881-BF881)/(BG881-BR881)</f>
        <v>0</v>
      </c>
      <c r="BU881">
        <f>(BA881-BG881)/(BA881-BR881)</f>
        <v>0</v>
      </c>
      <c r="BV881">
        <f>(BG881-BF881)/(BG881-AZ881)</f>
        <v>0</v>
      </c>
      <c r="BW881">
        <f>(BA881-BG881)/(BA881-AZ881)</f>
        <v>0</v>
      </c>
      <c r="BX881">
        <f>(BT881*BR881/BF881)</f>
        <v>0</v>
      </c>
      <c r="BY881">
        <f>(1-BX881)</f>
        <v>0</v>
      </c>
      <c r="DH881">
        <f>$B$11*EG881+$C$11*EH881+$F$11*ES881*(1-EV881)</f>
        <v>0</v>
      </c>
      <c r="DI881">
        <f>DH881*DJ881</f>
        <v>0</v>
      </c>
      <c r="DJ881">
        <f>($B$11*$D$9+$C$11*$D$9+$F$11*((FF881+EX881)/MAX(FF881+EX881+FG881, 0.1)*$I$9+FG881/MAX(FF881+EX881+FG881, 0.1)*$J$9))/($B$11+$C$11+$F$11)</f>
        <v>0</v>
      </c>
      <c r="DK881">
        <f>($B$11*$K$9+$C$11*$K$9+$F$11*((FF881+EX881)/MAX(FF881+EX881+FG881, 0.1)*$P$9+FG881/MAX(FF881+EX881+FG881, 0.1)*$Q$9))/($B$11+$C$11+$F$11)</f>
        <v>0</v>
      </c>
      <c r="DL881">
        <v>6</v>
      </c>
      <c r="DM881">
        <v>0.5</v>
      </c>
      <c r="DN881" t="s">
        <v>438</v>
      </c>
      <c r="DO881">
        <v>2</v>
      </c>
      <c r="DP881" t="b">
        <v>1</v>
      </c>
      <c r="DQ881">
        <v>1761342963.849999</v>
      </c>
      <c r="DR881">
        <v>411.0311333333333</v>
      </c>
      <c r="DS881">
        <v>419.9745333333333</v>
      </c>
      <c r="DT881">
        <v>23.35879</v>
      </c>
      <c r="DU881">
        <v>20.22589</v>
      </c>
      <c r="DV881">
        <v>410.4429000000001</v>
      </c>
      <c r="DW881">
        <v>23.14434</v>
      </c>
      <c r="DX881">
        <v>500.0320333333333</v>
      </c>
      <c r="DY881">
        <v>89.95073666666667</v>
      </c>
      <c r="DZ881">
        <v>0.06437543333333334</v>
      </c>
      <c r="EA881">
        <v>29.77151</v>
      </c>
      <c r="EB881">
        <v>30.00149333333333</v>
      </c>
      <c r="EC881">
        <v>999.9000000000002</v>
      </c>
      <c r="ED881">
        <v>0</v>
      </c>
      <c r="EE881">
        <v>0</v>
      </c>
      <c r="EF881">
        <v>10006.731</v>
      </c>
      <c r="EG881">
        <v>0</v>
      </c>
      <c r="EH881">
        <v>1135.161666666667</v>
      </c>
      <c r="EI881">
        <v>-8.943510333333334</v>
      </c>
      <c r="EJ881">
        <v>420.8619333333333</v>
      </c>
      <c r="EK881">
        <v>428.6443</v>
      </c>
      <c r="EL881">
        <v>3.132885</v>
      </c>
      <c r="EM881">
        <v>419.9745333333333</v>
      </c>
      <c r="EN881">
        <v>20.22589</v>
      </c>
      <c r="EO881">
        <v>2.101139666666667</v>
      </c>
      <c r="EP881">
        <v>1.819335</v>
      </c>
      <c r="EQ881">
        <v>18.22783</v>
      </c>
      <c r="ER881">
        <v>15.95390666666667</v>
      </c>
      <c r="ES881">
        <v>1199.986333333334</v>
      </c>
      <c r="ET881">
        <v>0.9670079333333332</v>
      </c>
      <c r="EU881">
        <v>0.03299207333333334</v>
      </c>
      <c r="EV881">
        <v>0</v>
      </c>
      <c r="EW881">
        <v>1399.020333333334</v>
      </c>
      <c r="EX881">
        <v>5.000560000000002</v>
      </c>
      <c r="EY881">
        <v>17018.96333333333</v>
      </c>
      <c r="EZ881">
        <v>10316.72</v>
      </c>
      <c r="FA881">
        <v>43.32879999999999</v>
      </c>
      <c r="FB881">
        <v>45.3456</v>
      </c>
      <c r="FC881">
        <v>43.89153333333331</v>
      </c>
      <c r="FD881">
        <v>44.4916</v>
      </c>
      <c r="FE881">
        <v>44.29133333333331</v>
      </c>
      <c r="FF881">
        <v>1155.558</v>
      </c>
      <c r="FG881">
        <v>39.42600000000001</v>
      </c>
      <c r="FH881">
        <v>0</v>
      </c>
      <c r="FI881">
        <v>1761343007.6</v>
      </c>
      <c r="FJ881">
        <v>0</v>
      </c>
      <c r="FK881">
        <v>1399.0056</v>
      </c>
      <c r="FL881">
        <v>-2.145384616074293</v>
      </c>
      <c r="FM881">
        <v>-7.261538459939131</v>
      </c>
      <c r="FN881">
        <v>17018.852</v>
      </c>
      <c r="FO881">
        <v>15</v>
      </c>
      <c r="FP881">
        <v>0</v>
      </c>
      <c r="FQ881" t="s">
        <v>439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-8.94944219512195</v>
      </c>
      <c r="GD881">
        <v>-0.08829052264808437</v>
      </c>
      <c r="GE881">
        <v>0.0375108822266997</v>
      </c>
      <c r="GF881">
        <v>1</v>
      </c>
      <c r="GG881">
        <v>1399.061470588235</v>
      </c>
      <c r="GH881">
        <v>-1.342857143614936</v>
      </c>
      <c r="GI881">
        <v>0.2700994626488256</v>
      </c>
      <c r="GJ881">
        <v>0</v>
      </c>
      <c r="GK881">
        <v>3.144578048780488</v>
      </c>
      <c r="GL881">
        <v>-0.1091226480836156</v>
      </c>
      <c r="GM881">
        <v>0.02321579773527987</v>
      </c>
      <c r="GN881">
        <v>0</v>
      </c>
      <c r="GO881">
        <v>1</v>
      </c>
      <c r="GP881">
        <v>3</v>
      </c>
      <c r="GQ881" t="s">
        <v>446</v>
      </c>
      <c r="GR881">
        <v>3.12606</v>
      </c>
      <c r="GS881">
        <v>2.7414</v>
      </c>
      <c r="GT881">
        <v>0.08290930000000001</v>
      </c>
      <c r="GU881">
        <v>0.084802</v>
      </c>
      <c r="GV881">
        <v>0.103482</v>
      </c>
      <c r="GW881">
        <v>0.09402530000000001</v>
      </c>
      <c r="GX881">
        <v>27187.6</v>
      </c>
      <c r="GY881">
        <v>26406.9</v>
      </c>
      <c r="GZ881">
        <v>30204.3</v>
      </c>
      <c r="HA881">
        <v>29129.8</v>
      </c>
      <c r="HB881">
        <v>37398.6</v>
      </c>
      <c r="HC881">
        <v>34732.4</v>
      </c>
      <c r="HD881">
        <v>46226.8</v>
      </c>
      <c r="HE881">
        <v>43284.1</v>
      </c>
      <c r="HF881">
        <v>1.7796</v>
      </c>
      <c r="HG881">
        <v>1.76798</v>
      </c>
      <c r="HH881">
        <v>0.00551343</v>
      </c>
      <c r="HI881">
        <v>0</v>
      </c>
      <c r="HJ881">
        <v>29.9117</v>
      </c>
      <c r="HK881">
        <v>999.9</v>
      </c>
      <c r="HL881">
        <v>45.3</v>
      </c>
      <c r="HM881">
        <v>32.9</v>
      </c>
      <c r="HN881">
        <v>25.2994</v>
      </c>
      <c r="HO881">
        <v>63.2731</v>
      </c>
      <c r="HP881">
        <v>18.2452</v>
      </c>
      <c r="HQ881">
        <v>1</v>
      </c>
      <c r="HR881">
        <v>0.558344</v>
      </c>
      <c r="HS881">
        <v>3.58252</v>
      </c>
      <c r="HT881">
        <v>20.1708</v>
      </c>
      <c r="HU881">
        <v>5.23197</v>
      </c>
      <c r="HV881">
        <v>11.98</v>
      </c>
      <c r="HW881">
        <v>4.9707</v>
      </c>
      <c r="HX881">
        <v>3.29028</v>
      </c>
      <c r="HY881">
        <v>9999</v>
      </c>
      <c r="HZ881">
        <v>9999</v>
      </c>
      <c r="IA881">
        <v>9999</v>
      </c>
      <c r="IB881">
        <v>999.9</v>
      </c>
      <c r="IC881">
        <v>4.97294</v>
      </c>
      <c r="ID881">
        <v>1.87745</v>
      </c>
      <c r="IE881">
        <v>1.87556</v>
      </c>
      <c r="IF881">
        <v>1.87836</v>
      </c>
      <c r="IG881">
        <v>1.87503</v>
      </c>
      <c r="IH881">
        <v>1.87864</v>
      </c>
      <c r="II881">
        <v>1.87573</v>
      </c>
      <c r="IJ881">
        <v>1.87691</v>
      </c>
      <c r="IK881">
        <v>0</v>
      </c>
      <c r="IL881">
        <v>0</v>
      </c>
      <c r="IM881">
        <v>0</v>
      </c>
      <c r="IN881">
        <v>0</v>
      </c>
      <c r="IO881" t="s">
        <v>441</v>
      </c>
      <c r="IP881" t="s">
        <v>442</v>
      </c>
      <c r="IQ881" t="s">
        <v>443</v>
      </c>
      <c r="IR881" t="s">
        <v>443</v>
      </c>
      <c r="IS881" t="s">
        <v>443</v>
      </c>
      <c r="IT881" t="s">
        <v>443</v>
      </c>
      <c r="IU881">
        <v>0</v>
      </c>
      <c r="IV881">
        <v>100</v>
      </c>
      <c r="IW881">
        <v>100</v>
      </c>
      <c r="IX881">
        <v>0.588</v>
      </c>
      <c r="IY881">
        <v>0.2144</v>
      </c>
      <c r="IZ881">
        <v>-0.1194416370607354</v>
      </c>
      <c r="JA881">
        <v>0.002211305909277446</v>
      </c>
      <c r="JB881">
        <v>-1.416678044876584E-06</v>
      </c>
      <c r="JC881">
        <v>5.589822708492042E-10</v>
      </c>
      <c r="JD881">
        <v>0.2144336207880096</v>
      </c>
      <c r="JE881">
        <v>0</v>
      </c>
      <c r="JF881">
        <v>0</v>
      </c>
      <c r="JG881">
        <v>0</v>
      </c>
      <c r="JH881">
        <v>14</v>
      </c>
      <c r="JI881">
        <v>2052</v>
      </c>
      <c r="JJ881">
        <v>1</v>
      </c>
      <c r="JK881">
        <v>21</v>
      </c>
      <c r="JL881">
        <v>29355716.2</v>
      </c>
      <c r="JM881">
        <v>29355716.2</v>
      </c>
      <c r="JN881">
        <v>1.11328</v>
      </c>
      <c r="JO881">
        <v>2.54761</v>
      </c>
      <c r="JP881">
        <v>1.39893</v>
      </c>
      <c r="JQ881">
        <v>2.33521</v>
      </c>
      <c r="JR881">
        <v>1.44897</v>
      </c>
      <c r="JS881">
        <v>2.58057</v>
      </c>
      <c r="JT881">
        <v>38.6241</v>
      </c>
      <c r="JU881">
        <v>23.8423</v>
      </c>
      <c r="JV881">
        <v>18</v>
      </c>
      <c r="JW881">
        <v>480.614</v>
      </c>
      <c r="JX881">
        <v>443.008</v>
      </c>
      <c r="JY881">
        <v>25.4334</v>
      </c>
      <c r="JZ881">
        <v>33.923</v>
      </c>
      <c r="KA881">
        <v>30.002</v>
      </c>
      <c r="KB881">
        <v>33.0835</v>
      </c>
      <c r="KC881">
        <v>33.0729</v>
      </c>
      <c r="KD881">
        <v>22.3054</v>
      </c>
      <c r="KE881">
        <v>29.5627</v>
      </c>
      <c r="KF881">
        <v>74.61109999999999</v>
      </c>
      <c r="KG881">
        <v>25.4319</v>
      </c>
      <c r="KH881">
        <v>413.314</v>
      </c>
      <c r="KI881">
        <v>20.19</v>
      </c>
      <c r="KJ881">
        <v>99.8815</v>
      </c>
      <c r="KK881">
        <v>99.56189999999999</v>
      </c>
    </row>
    <row r="882" spans="1:297">
      <c r="A882">
        <v>866</v>
      </c>
      <c r="B882">
        <v>1761342976.6</v>
      </c>
      <c r="C882">
        <v>14936</v>
      </c>
      <c r="D882" t="s">
        <v>2184</v>
      </c>
      <c r="E882" t="s">
        <v>2185</v>
      </c>
      <c r="F882">
        <v>5</v>
      </c>
      <c r="G882" t="s">
        <v>2183</v>
      </c>
      <c r="H882" t="s">
        <v>436</v>
      </c>
      <c r="I882">
        <v>1761342968.755172</v>
      </c>
      <c r="J882">
        <f>(K882)/1000</f>
        <v>0</v>
      </c>
      <c r="K882">
        <f>IF(DP882, AN882, AH882)</f>
        <v>0</v>
      </c>
      <c r="L882">
        <f>IF(DP882, AI882, AG882)</f>
        <v>0</v>
      </c>
      <c r="M882">
        <f>DR882 - IF(AU882&gt;1, L882*DL882*100.0/(AW882), 0)</f>
        <v>0</v>
      </c>
      <c r="N882">
        <f>((T882-J882/2)*M882-L882)/(T882+J882/2)</f>
        <v>0</v>
      </c>
      <c r="O882">
        <f>N882*(DY882+DZ882)/1000.0</f>
        <v>0</v>
      </c>
      <c r="P882">
        <f>(DR882 - IF(AU882&gt;1, L882*DL882*100.0/(AW882), 0))*(DY882+DZ882)/1000.0</f>
        <v>0</v>
      </c>
      <c r="Q882">
        <f>2.0/((1/S882-1/R882)+SIGN(S882)*SQRT((1/S882-1/R882)*(1/S882-1/R882) + 4*DM882/((DM882+1)*(DM882+1))*(2*1/S882*1/R882-1/R882*1/R882)))</f>
        <v>0</v>
      </c>
      <c r="R882">
        <f>IF(LEFT(DN882,1)&lt;&gt;"0",IF(LEFT(DN882,1)="1",3.0,DO882),$D$5+$E$5*(EF882*DY882/($K$5*1000))+$F$5*(EF882*DY882/($K$5*1000))*MAX(MIN(DL882,$J$5),$I$5)*MAX(MIN(DL882,$J$5),$I$5)+$G$5*MAX(MIN(DL882,$J$5),$I$5)*(EF882*DY882/($K$5*1000))+$H$5*(EF882*DY882/($K$5*1000))*(EF882*DY882/($K$5*1000)))</f>
        <v>0</v>
      </c>
      <c r="S882">
        <f>J882*(1000-(1000*0.61365*exp(17.502*W882/(240.97+W882))/(DY882+DZ882)+DT882)/2)/(1000*0.61365*exp(17.502*W882/(240.97+W882))/(DY882+DZ882)-DT882)</f>
        <v>0</v>
      </c>
      <c r="T882">
        <f>1/((DM882+1)/(Q882/1.6)+1/(R882/1.37)) + DM882/((DM882+1)/(Q882/1.6) + DM882/(R882/1.37))</f>
        <v>0</v>
      </c>
      <c r="U882">
        <f>(DH882*DK882)</f>
        <v>0</v>
      </c>
      <c r="V882">
        <f>(EA882+(U882+2*0.95*5.67E-8*(((EA882+$B$7)+273)^4-(EA882+273)^4)-44100*J882)/(1.84*29.3*R882+8*0.95*5.67E-8*(EA882+273)^3))</f>
        <v>0</v>
      </c>
      <c r="W882">
        <f>($C$7*EB882+$D$7*EC882+$E$7*V882)</f>
        <v>0</v>
      </c>
      <c r="X882">
        <f>0.61365*exp(17.502*W882/(240.97+W882))</f>
        <v>0</v>
      </c>
      <c r="Y882">
        <f>(Z882/AA882*100)</f>
        <v>0</v>
      </c>
      <c r="Z882">
        <f>DT882*(DY882+DZ882)/1000</f>
        <v>0</v>
      </c>
      <c r="AA882">
        <f>0.61365*exp(17.502*EA882/(240.97+EA882))</f>
        <v>0</v>
      </c>
      <c r="AB882">
        <f>(X882-DT882*(DY882+DZ882)/1000)</f>
        <v>0</v>
      </c>
      <c r="AC882">
        <f>(-J882*44100)</f>
        <v>0</v>
      </c>
      <c r="AD882">
        <f>2*29.3*R882*0.92*(EA882-W882)</f>
        <v>0</v>
      </c>
      <c r="AE882">
        <f>2*0.95*5.67E-8*(((EA882+$B$7)+273)^4-(W882+273)^4)</f>
        <v>0</v>
      </c>
      <c r="AF882">
        <f>U882+AE882+AC882+AD882</f>
        <v>0</v>
      </c>
      <c r="AG882">
        <f>DX882*AU882*(DS882-DR882*(1000-AU882*DU882)/(1000-AU882*DT882))/(100*DL882)</f>
        <v>0</v>
      </c>
      <c r="AH882">
        <f>1000*DX882*AU882*(DT882-DU882)/(100*DL882*(1000-AU882*DT882))</f>
        <v>0</v>
      </c>
      <c r="AI882">
        <f>(AJ882 - AK882 - DY882*1E3/(8.314*(EA882+273.15)) * AM882/DX882 * AL882) * DX882/(100*DL882) * (1000 - DU882)/1000</f>
        <v>0</v>
      </c>
      <c r="AJ882">
        <v>428.7051349147001</v>
      </c>
      <c r="AK882">
        <v>420.805533333333</v>
      </c>
      <c r="AL882">
        <v>-0.0009963464461106364</v>
      </c>
      <c r="AM882">
        <v>65.39824962959628</v>
      </c>
      <c r="AN882">
        <f>(AP882 - AO882 + DY882*1E3/(8.314*(EA882+273.15)) * AR882/DX882 * AQ882) * DX882/(100*DL882) * 1000/(1000 - AP882)</f>
        <v>0</v>
      </c>
      <c r="AO882">
        <v>20.22986690719386</v>
      </c>
      <c r="AP882">
        <v>23.39585333333333</v>
      </c>
      <c r="AQ882">
        <v>0.0004784651442089379</v>
      </c>
      <c r="AR882">
        <v>118.4934876019203</v>
      </c>
      <c r="AS882">
        <v>0</v>
      </c>
      <c r="AT882">
        <v>0</v>
      </c>
      <c r="AU882">
        <f>IF(AS882*$H$13&gt;=AW882,1.0,(AW882/(AW882-AS882*$H$13)))</f>
        <v>0</v>
      </c>
      <c r="AV882">
        <f>(AU882-1)*100</f>
        <v>0</v>
      </c>
      <c r="AW882">
        <f>MAX(0,($B$13+$C$13*EF882)/(1+$D$13*EF882)*DY882/(EA882+273)*$E$13)</f>
        <v>0</v>
      </c>
      <c r="AX882" t="s">
        <v>437</v>
      </c>
      <c r="AY882" t="s">
        <v>437</v>
      </c>
      <c r="AZ882">
        <v>0</v>
      </c>
      <c r="BA882">
        <v>0</v>
      </c>
      <c r="BB882">
        <f>1-AZ882/BA882</f>
        <v>0</v>
      </c>
      <c r="BC882">
        <v>0</v>
      </c>
      <c r="BD882" t="s">
        <v>437</v>
      </c>
      <c r="BE882" t="s">
        <v>437</v>
      </c>
      <c r="BF882">
        <v>0</v>
      </c>
      <c r="BG882">
        <v>0</v>
      </c>
      <c r="BH882">
        <f>1-BF882/BG882</f>
        <v>0</v>
      </c>
      <c r="BI882">
        <v>0.5</v>
      </c>
      <c r="BJ882">
        <f>DI882</f>
        <v>0</v>
      </c>
      <c r="BK882">
        <f>L882</f>
        <v>0</v>
      </c>
      <c r="BL882">
        <f>BH882*BI882*BJ882</f>
        <v>0</v>
      </c>
      <c r="BM882">
        <f>(BK882-BC882)/BJ882</f>
        <v>0</v>
      </c>
      <c r="BN882">
        <f>(BA882-BG882)/BG882</f>
        <v>0</v>
      </c>
      <c r="BO882">
        <f>AZ882/(BB882+AZ882/BG882)</f>
        <v>0</v>
      </c>
      <c r="BP882" t="s">
        <v>437</v>
      </c>
      <c r="BQ882">
        <v>0</v>
      </c>
      <c r="BR882">
        <f>IF(BQ882&lt;&gt;0, BQ882, BO882)</f>
        <v>0</v>
      </c>
      <c r="BS882">
        <f>1-BR882/BG882</f>
        <v>0</v>
      </c>
      <c r="BT882">
        <f>(BG882-BF882)/(BG882-BR882)</f>
        <v>0</v>
      </c>
      <c r="BU882">
        <f>(BA882-BG882)/(BA882-BR882)</f>
        <v>0</v>
      </c>
      <c r="BV882">
        <f>(BG882-BF882)/(BG882-AZ882)</f>
        <v>0</v>
      </c>
      <c r="BW882">
        <f>(BA882-BG882)/(BA882-AZ882)</f>
        <v>0</v>
      </c>
      <c r="BX882">
        <f>(BT882*BR882/BF882)</f>
        <v>0</v>
      </c>
      <c r="BY882">
        <f>(1-BX882)</f>
        <v>0</v>
      </c>
      <c r="DH882">
        <f>$B$11*EG882+$C$11*EH882+$F$11*ES882*(1-EV882)</f>
        <v>0</v>
      </c>
      <c r="DI882">
        <f>DH882*DJ882</f>
        <v>0</v>
      </c>
      <c r="DJ882">
        <f>($B$11*$D$9+$C$11*$D$9+$F$11*((FF882+EX882)/MAX(FF882+EX882+FG882, 0.1)*$I$9+FG882/MAX(FF882+EX882+FG882, 0.1)*$J$9))/($B$11+$C$11+$F$11)</f>
        <v>0</v>
      </c>
      <c r="DK882">
        <f>($B$11*$K$9+$C$11*$K$9+$F$11*((FF882+EX882)/MAX(FF882+EX882+FG882, 0.1)*$P$9+FG882/MAX(FF882+EX882+FG882, 0.1)*$Q$9))/($B$11+$C$11+$F$11)</f>
        <v>0</v>
      </c>
      <c r="DL882">
        <v>6</v>
      </c>
      <c r="DM882">
        <v>0.5</v>
      </c>
      <c r="DN882" t="s">
        <v>438</v>
      </c>
      <c r="DO882">
        <v>2</v>
      </c>
      <c r="DP882" t="b">
        <v>1</v>
      </c>
      <c r="DQ882">
        <v>1761342968.755172</v>
      </c>
      <c r="DR882">
        <v>411.0217931034483</v>
      </c>
      <c r="DS882">
        <v>419.8573103448276</v>
      </c>
      <c r="DT882">
        <v>23.37683448275862</v>
      </c>
      <c r="DU882">
        <v>20.22980344827586</v>
      </c>
      <c r="DV882">
        <v>410.433551724138</v>
      </c>
      <c r="DW882">
        <v>23.16238620689655</v>
      </c>
      <c r="DX882">
        <v>500.0178965517242</v>
      </c>
      <c r="DY882">
        <v>89.9503</v>
      </c>
      <c r="DZ882">
        <v>0.06413455517241379</v>
      </c>
      <c r="EA882">
        <v>29.77264482758622</v>
      </c>
      <c r="EB882">
        <v>30.00155862068966</v>
      </c>
      <c r="EC882">
        <v>999.9000000000002</v>
      </c>
      <c r="ED882">
        <v>0</v>
      </c>
      <c r="EE882">
        <v>0</v>
      </c>
      <c r="EF882">
        <v>9997.784137931034</v>
      </c>
      <c r="EG882">
        <v>0</v>
      </c>
      <c r="EH882">
        <v>1135.116206896552</v>
      </c>
      <c r="EI882">
        <v>-8.835525862068964</v>
      </c>
      <c r="EJ882">
        <v>420.8601379310345</v>
      </c>
      <c r="EK882">
        <v>428.5262413793104</v>
      </c>
      <c r="EL882">
        <v>3.147017931034483</v>
      </c>
      <c r="EM882">
        <v>419.8573103448276</v>
      </c>
      <c r="EN882">
        <v>20.22980344827586</v>
      </c>
      <c r="EO882">
        <v>2.10275275862069</v>
      </c>
      <c r="EP882">
        <v>1.819677931034482</v>
      </c>
      <c r="EQ882">
        <v>18.24005862068966</v>
      </c>
      <c r="ER882">
        <v>15.95685517241379</v>
      </c>
      <c r="ES882">
        <v>1200.004827586207</v>
      </c>
      <c r="ET882">
        <v>0.9670088965517241</v>
      </c>
      <c r="EU882">
        <v>0.0329911275862069</v>
      </c>
      <c r="EV882">
        <v>0</v>
      </c>
      <c r="EW882">
        <v>1398.792068965517</v>
      </c>
      <c r="EX882">
        <v>5.000560000000001</v>
      </c>
      <c r="EY882">
        <v>17018.78620689655</v>
      </c>
      <c r="EZ882">
        <v>10316.88275862069</v>
      </c>
      <c r="FA882">
        <v>43.34893103448276</v>
      </c>
      <c r="FB882">
        <v>45.36631034482759</v>
      </c>
      <c r="FC882">
        <v>43.91134482758619</v>
      </c>
      <c r="FD882">
        <v>44.50848275862068</v>
      </c>
      <c r="FE882">
        <v>44.31206896551721</v>
      </c>
      <c r="FF882">
        <v>1155.579310344828</v>
      </c>
      <c r="FG882">
        <v>39.42275862068966</v>
      </c>
      <c r="FH882">
        <v>0</v>
      </c>
      <c r="FI882">
        <v>1761343013</v>
      </c>
      <c r="FJ882">
        <v>0</v>
      </c>
      <c r="FK882">
        <v>1398.767692307692</v>
      </c>
      <c r="FL882">
        <v>-2.801367515435925</v>
      </c>
      <c r="FM882">
        <v>-10.65641013664628</v>
      </c>
      <c r="FN882">
        <v>17018.38076923077</v>
      </c>
      <c r="FO882">
        <v>15</v>
      </c>
      <c r="FP882">
        <v>0</v>
      </c>
      <c r="FQ882" t="s">
        <v>439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-8.89389756097561</v>
      </c>
      <c r="GD882">
        <v>0.644804529616727</v>
      </c>
      <c r="GE882">
        <v>0.1927815007289846</v>
      </c>
      <c r="GF882">
        <v>0</v>
      </c>
      <c r="GG882">
        <v>1398.932647058823</v>
      </c>
      <c r="GH882">
        <v>-2.562719630473768</v>
      </c>
      <c r="GI882">
        <v>0.3334340822370074</v>
      </c>
      <c r="GJ882">
        <v>0</v>
      </c>
      <c r="GK882">
        <v>3.140040731707317</v>
      </c>
      <c r="GL882">
        <v>0.1414628571428598</v>
      </c>
      <c r="GM882">
        <v>0.01644392250253822</v>
      </c>
      <c r="GN882">
        <v>0</v>
      </c>
      <c r="GO882">
        <v>0</v>
      </c>
      <c r="GP882">
        <v>3</v>
      </c>
      <c r="GQ882" t="s">
        <v>497</v>
      </c>
      <c r="GR882">
        <v>3.12563</v>
      </c>
      <c r="GS882">
        <v>2.7414</v>
      </c>
      <c r="GT882">
        <v>0.08288379999999999</v>
      </c>
      <c r="GU882">
        <v>0.0844366</v>
      </c>
      <c r="GV882">
        <v>0.103507</v>
      </c>
      <c r="GW882">
        <v>0.0940151</v>
      </c>
      <c r="GX882">
        <v>27187</v>
      </c>
      <c r="GY882">
        <v>26416.3</v>
      </c>
      <c r="GZ882">
        <v>30202.9</v>
      </c>
      <c r="HA882">
        <v>29128.6</v>
      </c>
      <c r="HB882">
        <v>37396.1</v>
      </c>
      <c r="HC882">
        <v>34731.1</v>
      </c>
      <c r="HD882">
        <v>46224.9</v>
      </c>
      <c r="HE882">
        <v>43282.1</v>
      </c>
      <c r="HF882">
        <v>1.77868</v>
      </c>
      <c r="HG882">
        <v>1.76833</v>
      </c>
      <c r="HH882">
        <v>0.00500679</v>
      </c>
      <c r="HI882">
        <v>0</v>
      </c>
      <c r="HJ882">
        <v>29.9163</v>
      </c>
      <c r="HK882">
        <v>999.9</v>
      </c>
      <c r="HL882">
        <v>45.2</v>
      </c>
      <c r="HM882">
        <v>32.9</v>
      </c>
      <c r="HN882">
        <v>25.2434</v>
      </c>
      <c r="HO882">
        <v>63.2831</v>
      </c>
      <c r="HP882">
        <v>18.3814</v>
      </c>
      <c r="HQ882">
        <v>1</v>
      </c>
      <c r="HR882">
        <v>0.560478</v>
      </c>
      <c r="HS882">
        <v>3.58284</v>
      </c>
      <c r="HT882">
        <v>20.17</v>
      </c>
      <c r="HU882">
        <v>5.22807</v>
      </c>
      <c r="HV882">
        <v>11.98</v>
      </c>
      <c r="HW882">
        <v>4.9693</v>
      </c>
      <c r="HX882">
        <v>3.2895</v>
      </c>
      <c r="HY882">
        <v>9999</v>
      </c>
      <c r="HZ882">
        <v>9999</v>
      </c>
      <c r="IA882">
        <v>9999</v>
      </c>
      <c r="IB882">
        <v>999.9</v>
      </c>
      <c r="IC882">
        <v>4.973</v>
      </c>
      <c r="ID882">
        <v>1.87745</v>
      </c>
      <c r="IE882">
        <v>1.87556</v>
      </c>
      <c r="IF882">
        <v>1.87837</v>
      </c>
      <c r="IG882">
        <v>1.87506</v>
      </c>
      <c r="IH882">
        <v>1.87865</v>
      </c>
      <c r="II882">
        <v>1.87574</v>
      </c>
      <c r="IJ882">
        <v>1.87693</v>
      </c>
      <c r="IK882">
        <v>0</v>
      </c>
      <c r="IL882">
        <v>0</v>
      </c>
      <c r="IM882">
        <v>0</v>
      </c>
      <c r="IN882">
        <v>0</v>
      </c>
      <c r="IO882" t="s">
        <v>441</v>
      </c>
      <c r="IP882" t="s">
        <v>442</v>
      </c>
      <c r="IQ882" t="s">
        <v>443</v>
      </c>
      <c r="IR882" t="s">
        <v>443</v>
      </c>
      <c r="IS882" t="s">
        <v>443</v>
      </c>
      <c r="IT882" t="s">
        <v>443</v>
      </c>
      <c r="IU882">
        <v>0</v>
      </c>
      <c r="IV882">
        <v>100</v>
      </c>
      <c r="IW882">
        <v>100</v>
      </c>
      <c r="IX882">
        <v>0.588</v>
      </c>
      <c r="IY882">
        <v>0.2144</v>
      </c>
      <c r="IZ882">
        <v>-0.1194416370607354</v>
      </c>
      <c r="JA882">
        <v>0.002211305909277446</v>
      </c>
      <c r="JB882">
        <v>-1.416678044876584E-06</v>
      </c>
      <c r="JC882">
        <v>5.589822708492042E-10</v>
      </c>
      <c r="JD882">
        <v>0.2144336207880096</v>
      </c>
      <c r="JE882">
        <v>0</v>
      </c>
      <c r="JF882">
        <v>0</v>
      </c>
      <c r="JG882">
        <v>0</v>
      </c>
      <c r="JH882">
        <v>14</v>
      </c>
      <c r="JI882">
        <v>2052</v>
      </c>
      <c r="JJ882">
        <v>1</v>
      </c>
      <c r="JK882">
        <v>21</v>
      </c>
      <c r="JL882">
        <v>29355716.3</v>
      </c>
      <c r="JM882">
        <v>29355716.3</v>
      </c>
      <c r="JN882">
        <v>1.08765</v>
      </c>
      <c r="JO882">
        <v>2.53662</v>
      </c>
      <c r="JP882">
        <v>1.39893</v>
      </c>
      <c r="JQ882">
        <v>2.33643</v>
      </c>
      <c r="JR882">
        <v>1.44897</v>
      </c>
      <c r="JS882">
        <v>2.53906</v>
      </c>
      <c r="JT882">
        <v>38.5995</v>
      </c>
      <c r="JU882">
        <v>23.8423</v>
      </c>
      <c r="JV882">
        <v>18</v>
      </c>
      <c r="JW882">
        <v>480.231</v>
      </c>
      <c r="JX882">
        <v>443.397</v>
      </c>
      <c r="JY882">
        <v>25.4321</v>
      </c>
      <c r="JZ882">
        <v>33.9479</v>
      </c>
      <c r="KA882">
        <v>30.002</v>
      </c>
      <c r="KB882">
        <v>33.1069</v>
      </c>
      <c r="KC882">
        <v>33.0969</v>
      </c>
      <c r="KD882">
        <v>21.774</v>
      </c>
      <c r="KE882">
        <v>29.5627</v>
      </c>
      <c r="KF882">
        <v>74.61109999999999</v>
      </c>
      <c r="KG882">
        <v>25.4317</v>
      </c>
      <c r="KH882">
        <v>399.937</v>
      </c>
      <c r="KI882">
        <v>20.1745</v>
      </c>
      <c r="KJ882">
        <v>99.8772</v>
      </c>
      <c r="KK882">
        <v>99.5574</v>
      </c>
    </row>
    <row r="883" spans="1:297">
      <c r="A883">
        <v>867</v>
      </c>
      <c r="B883">
        <v>1761342981.6</v>
      </c>
      <c r="C883">
        <v>14941</v>
      </c>
      <c r="D883" t="s">
        <v>2186</v>
      </c>
      <c r="E883" t="s">
        <v>2187</v>
      </c>
      <c r="F883">
        <v>5</v>
      </c>
      <c r="G883" t="s">
        <v>2183</v>
      </c>
      <c r="H883" t="s">
        <v>436</v>
      </c>
      <c r="I883">
        <v>1761342973.832142</v>
      </c>
      <c r="J883">
        <f>(K883)/1000</f>
        <v>0</v>
      </c>
      <c r="K883">
        <f>IF(DP883, AN883, AH883)</f>
        <v>0</v>
      </c>
      <c r="L883">
        <f>IF(DP883, AI883, AG883)</f>
        <v>0</v>
      </c>
      <c r="M883">
        <f>DR883 - IF(AU883&gt;1, L883*DL883*100.0/(AW883), 0)</f>
        <v>0</v>
      </c>
      <c r="N883">
        <f>((T883-J883/2)*M883-L883)/(T883+J883/2)</f>
        <v>0</v>
      </c>
      <c r="O883">
        <f>N883*(DY883+DZ883)/1000.0</f>
        <v>0</v>
      </c>
      <c r="P883">
        <f>(DR883 - IF(AU883&gt;1, L883*DL883*100.0/(AW883), 0))*(DY883+DZ883)/1000.0</f>
        <v>0</v>
      </c>
      <c r="Q883">
        <f>2.0/((1/S883-1/R883)+SIGN(S883)*SQRT((1/S883-1/R883)*(1/S883-1/R883) + 4*DM883/((DM883+1)*(DM883+1))*(2*1/S883*1/R883-1/R883*1/R883)))</f>
        <v>0</v>
      </c>
      <c r="R883">
        <f>IF(LEFT(DN883,1)&lt;&gt;"0",IF(LEFT(DN883,1)="1",3.0,DO883),$D$5+$E$5*(EF883*DY883/($K$5*1000))+$F$5*(EF883*DY883/($K$5*1000))*MAX(MIN(DL883,$J$5),$I$5)*MAX(MIN(DL883,$J$5),$I$5)+$G$5*MAX(MIN(DL883,$J$5),$I$5)*(EF883*DY883/($K$5*1000))+$H$5*(EF883*DY883/($K$5*1000))*(EF883*DY883/($K$5*1000)))</f>
        <v>0</v>
      </c>
      <c r="S883">
        <f>J883*(1000-(1000*0.61365*exp(17.502*W883/(240.97+W883))/(DY883+DZ883)+DT883)/2)/(1000*0.61365*exp(17.502*W883/(240.97+W883))/(DY883+DZ883)-DT883)</f>
        <v>0</v>
      </c>
      <c r="T883">
        <f>1/((DM883+1)/(Q883/1.6)+1/(R883/1.37)) + DM883/((DM883+1)/(Q883/1.6) + DM883/(R883/1.37))</f>
        <v>0</v>
      </c>
      <c r="U883">
        <f>(DH883*DK883)</f>
        <v>0</v>
      </c>
      <c r="V883">
        <f>(EA883+(U883+2*0.95*5.67E-8*(((EA883+$B$7)+273)^4-(EA883+273)^4)-44100*J883)/(1.84*29.3*R883+8*0.95*5.67E-8*(EA883+273)^3))</f>
        <v>0</v>
      </c>
      <c r="W883">
        <f>($C$7*EB883+$D$7*EC883+$E$7*V883)</f>
        <v>0</v>
      </c>
      <c r="X883">
        <f>0.61365*exp(17.502*W883/(240.97+W883))</f>
        <v>0</v>
      </c>
      <c r="Y883">
        <f>(Z883/AA883*100)</f>
        <v>0</v>
      </c>
      <c r="Z883">
        <f>DT883*(DY883+DZ883)/1000</f>
        <v>0</v>
      </c>
      <c r="AA883">
        <f>0.61365*exp(17.502*EA883/(240.97+EA883))</f>
        <v>0</v>
      </c>
      <c r="AB883">
        <f>(X883-DT883*(DY883+DZ883)/1000)</f>
        <v>0</v>
      </c>
      <c r="AC883">
        <f>(-J883*44100)</f>
        <v>0</v>
      </c>
      <c r="AD883">
        <f>2*29.3*R883*0.92*(EA883-W883)</f>
        <v>0</v>
      </c>
      <c r="AE883">
        <f>2*0.95*5.67E-8*(((EA883+$B$7)+273)^4-(W883+273)^4)</f>
        <v>0</v>
      </c>
      <c r="AF883">
        <f>U883+AE883+AC883+AD883</f>
        <v>0</v>
      </c>
      <c r="AG883">
        <f>DX883*AU883*(DS883-DR883*(1000-AU883*DU883)/(1000-AU883*DT883))/(100*DL883)</f>
        <v>0</v>
      </c>
      <c r="AH883">
        <f>1000*DX883*AU883*(DT883-DU883)/(100*DL883*(1000-AU883*DT883))</f>
        <v>0</v>
      </c>
      <c r="AI883">
        <f>(AJ883 - AK883 - DY883*1E3/(8.314*(EA883+273.15)) * AM883/DX883 * AL883) * DX883/(100*DL883) * (1000 - DU883)/1000</f>
        <v>0</v>
      </c>
      <c r="AJ883">
        <v>422.2975773784635</v>
      </c>
      <c r="AK883">
        <v>417.7259212121212</v>
      </c>
      <c r="AL883">
        <v>-0.7423121757358233</v>
      </c>
      <c r="AM883">
        <v>65.39824962959628</v>
      </c>
      <c r="AN883">
        <f>(AP883 - AO883 + DY883*1E3/(8.314*(EA883+273.15)) * AR883/DX883 * AQ883) * DX883/(100*DL883) * 1000/(1000 - AP883)</f>
        <v>0</v>
      </c>
      <c r="AO883">
        <v>20.22753374025904</v>
      </c>
      <c r="AP883">
        <v>23.3982715151515</v>
      </c>
      <c r="AQ883">
        <v>-1.883324959779628E-05</v>
      </c>
      <c r="AR883">
        <v>118.4934876019203</v>
      </c>
      <c r="AS883">
        <v>0</v>
      </c>
      <c r="AT883">
        <v>0</v>
      </c>
      <c r="AU883">
        <f>IF(AS883*$H$13&gt;=AW883,1.0,(AW883/(AW883-AS883*$H$13)))</f>
        <v>0</v>
      </c>
      <c r="AV883">
        <f>(AU883-1)*100</f>
        <v>0</v>
      </c>
      <c r="AW883">
        <f>MAX(0,($B$13+$C$13*EF883)/(1+$D$13*EF883)*DY883/(EA883+273)*$E$13)</f>
        <v>0</v>
      </c>
      <c r="AX883" t="s">
        <v>437</v>
      </c>
      <c r="AY883" t="s">
        <v>437</v>
      </c>
      <c r="AZ883">
        <v>0</v>
      </c>
      <c r="BA883">
        <v>0</v>
      </c>
      <c r="BB883">
        <f>1-AZ883/BA883</f>
        <v>0</v>
      </c>
      <c r="BC883">
        <v>0</v>
      </c>
      <c r="BD883" t="s">
        <v>437</v>
      </c>
      <c r="BE883" t="s">
        <v>437</v>
      </c>
      <c r="BF883">
        <v>0</v>
      </c>
      <c r="BG883">
        <v>0</v>
      </c>
      <c r="BH883">
        <f>1-BF883/BG883</f>
        <v>0</v>
      </c>
      <c r="BI883">
        <v>0.5</v>
      </c>
      <c r="BJ883">
        <f>DI883</f>
        <v>0</v>
      </c>
      <c r="BK883">
        <f>L883</f>
        <v>0</v>
      </c>
      <c r="BL883">
        <f>BH883*BI883*BJ883</f>
        <v>0</v>
      </c>
      <c r="BM883">
        <f>(BK883-BC883)/BJ883</f>
        <v>0</v>
      </c>
      <c r="BN883">
        <f>(BA883-BG883)/BG883</f>
        <v>0</v>
      </c>
      <c r="BO883">
        <f>AZ883/(BB883+AZ883/BG883)</f>
        <v>0</v>
      </c>
      <c r="BP883" t="s">
        <v>437</v>
      </c>
      <c r="BQ883">
        <v>0</v>
      </c>
      <c r="BR883">
        <f>IF(BQ883&lt;&gt;0, BQ883, BO883)</f>
        <v>0</v>
      </c>
      <c r="BS883">
        <f>1-BR883/BG883</f>
        <v>0</v>
      </c>
      <c r="BT883">
        <f>(BG883-BF883)/(BG883-BR883)</f>
        <v>0</v>
      </c>
      <c r="BU883">
        <f>(BA883-BG883)/(BA883-BR883)</f>
        <v>0</v>
      </c>
      <c r="BV883">
        <f>(BG883-BF883)/(BG883-AZ883)</f>
        <v>0</v>
      </c>
      <c r="BW883">
        <f>(BA883-BG883)/(BA883-AZ883)</f>
        <v>0</v>
      </c>
      <c r="BX883">
        <f>(BT883*BR883/BF883)</f>
        <v>0</v>
      </c>
      <c r="BY883">
        <f>(1-BX883)</f>
        <v>0</v>
      </c>
      <c r="DH883">
        <f>$B$11*EG883+$C$11*EH883+$F$11*ES883*(1-EV883)</f>
        <v>0</v>
      </c>
      <c r="DI883">
        <f>DH883*DJ883</f>
        <v>0</v>
      </c>
      <c r="DJ883">
        <f>($B$11*$D$9+$C$11*$D$9+$F$11*((FF883+EX883)/MAX(FF883+EX883+FG883, 0.1)*$I$9+FG883/MAX(FF883+EX883+FG883, 0.1)*$J$9))/($B$11+$C$11+$F$11)</f>
        <v>0</v>
      </c>
      <c r="DK883">
        <f>($B$11*$K$9+$C$11*$K$9+$F$11*((FF883+EX883)/MAX(FF883+EX883+FG883, 0.1)*$P$9+FG883/MAX(FF883+EX883+FG883, 0.1)*$Q$9))/($B$11+$C$11+$F$11)</f>
        <v>0</v>
      </c>
      <c r="DL883">
        <v>6</v>
      </c>
      <c r="DM883">
        <v>0.5</v>
      </c>
      <c r="DN883" t="s">
        <v>438</v>
      </c>
      <c r="DO883">
        <v>2</v>
      </c>
      <c r="DP883" t="b">
        <v>1</v>
      </c>
      <c r="DQ883">
        <v>1761342973.832142</v>
      </c>
      <c r="DR883">
        <v>410.5805</v>
      </c>
      <c r="DS883">
        <v>417.3104642857143</v>
      </c>
      <c r="DT883">
        <v>23.38913214285714</v>
      </c>
      <c r="DU883">
        <v>20.22903214285714</v>
      </c>
      <c r="DV883">
        <v>409.9928928571429</v>
      </c>
      <c r="DW883">
        <v>23.17467857142857</v>
      </c>
      <c r="DX883">
        <v>500.0075714285715</v>
      </c>
      <c r="DY883">
        <v>89.95068214285712</v>
      </c>
      <c r="DZ883">
        <v>0.063881675</v>
      </c>
      <c r="EA883">
        <v>29.774425</v>
      </c>
      <c r="EB883">
        <v>30.00191428571429</v>
      </c>
      <c r="EC883">
        <v>999.9000000000002</v>
      </c>
      <c r="ED883">
        <v>0</v>
      </c>
      <c r="EE883">
        <v>0</v>
      </c>
      <c r="EF883">
        <v>9992.035357142857</v>
      </c>
      <c r="EG883">
        <v>0</v>
      </c>
      <c r="EH883">
        <v>1135.072142857143</v>
      </c>
      <c r="EI883">
        <v>-6.729910392857143</v>
      </c>
      <c r="EJ883">
        <v>420.4135714285714</v>
      </c>
      <c r="EK883">
        <v>425.9265</v>
      </c>
      <c r="EL883">
        <v>3.160090357142856</v>
      </c>
      <c r="EM883">
        <v>417.3104642857143</v>
      </c>
      <c r="EN883">
        <v>20.22903214285714</v>
      </c>
      <c r="EO883">
        <v>2.103867142857143</v>
      </c>
      <c r="EP883">
        <v>1.819615357142857</v>
      </c>
      <c r="EQ883">
        <v>18.24850357142857</v>
      </c>
      <c r="ER883">
        <v>15.95632142857143</v>
      </c>
      <c r="ES883">
        <v>1200.013571428572</v>
      </c>
      <c r="ET883">
        <v>0.9670095714285714</v>
      </c>
      <c r="EU883">
        <v>0.032990425</v>
      </c>
      <c r="EV883">
        <v>0</v>
      </c>
      <c r="EW883">
        <v>1398.690357142857</v>
      </c>
      <c r="EX883">
        <v>5.000560000000001</v>
      </c>
      <c r="EY883">
        <v>17018.41071428572</v>
      </c>
      <c r="EZ883">
        <v>10316.96785714286</v>
      </c>
      <c r="FA883">
        <v>43.37935714285713</v>
      </c>
      <c r="FB883">
        <v>45.39049999999999</v>
      </c>
      <c r="FC883">
        <v>43.93257142857141</v>
      </c>
      <c r="FD883">
        <v>44.53321428571427</v>
      </c>
      <c r="FE883">
        <v>44.32549999999998</v>
      </c>
      <c r="FF883">
        <v>1155.591428571428</v>
      </c>
      <c r="FG883">
        <v>39.42000000000001</v>
      </c>
      <c r="FH883">
        <v>0</v>
      </c>
      <c r="FI883">
        <v>1761343017.8</v>
      </c>
      <c r="FJ883">
        <v>0</v>
      </c>
      <c r="FK883">
        <v>1398.688461538462</v>
      </c>
      <c r="FL883">
        <v>-0.9388034249826054</v>
      </c>
      <c r="FM883">
        <v>-4.170939998945136</v>
      </c>
      <c r="FN883">
        <v>17018.09230769231</v>
      </c>
      <c r="FO883">
        <v>15</v>
      </c>
      <c r="FP883">
        <v>0</v>
      </c>
      <c r="FQ883" t="s">
        <v>439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-7.343055775000001</v>
      </c>
      <c r="GD883">
        <v>22.99061980863041</v>
      </c>
      <c r="GE883">
        <v>2.899807850491852</v>
      </c>
      <c r="GF883">
        <v>0</v>
      </c>
      <c r="GG883">
        <v>1398.779411764706</v>
      </c>
      <c r="GH883">
        <v>-1.857601221213944</v>
      </c>
      <c r="GI883">
        <v>0.3055750719012807</v>
      </c>
      <c r="GJ883">
        <v>0</v>
      </c>
      <c r="GK883">
        <v>3.15314225</v>
      </c>
      <c r="GL883">
        <v>0.1573057035647218</v>
      </c>
      <c r="GM883">
        <v>0.01535301802374699</v>
      </c>
      <c r="GN883">
        <v>0</v>
      </c>
      <c r="GO883">
        <v>0</v>
      </c>
      <c r="GP883">
        <v>3</v>
      </c>
      <c r="GQ883" t="s">
        <v>497</v>
      </c>
      <c r="GR883">
        <v>3.12579</v>
      </c>
      <c r="GS883">
        <v>2.74147</v>
      </c>
      <c r="GT883">
        <v>0.08233210000000001</v>
      </c>
      <c r="GU883">
        <v>0.0825446</v>
      </c>
      <c r="GV883">
        <v>0.103508</v>
      </c>
      <c r="GW883">
        <v>0.0939977</v>
      </c>
      <c r="GX883">
        <v>27202.2</v>
      </c>
      <c r="GY883">
        <v>26470.1</v>
      </c>
      <c r="GZ883">
        <v>30201.7</v>
      </c>
      <c r="HA883">
        <v>29128</v>
      </c>
      <c r="HB883">
        <v>37394.6</v>
      </c>
      <c r="HC883">
        <v>34731</v>
      </c>
      <c r="HD883">
        <v>46223.1</v>
      </c>
      <c r="HE883">
        <v>43281.2</v>
      </c>
      <c r="HF883">
        <v>1.7785</v>
      </c>
      <c r="HG883">
        <v>1.76788</v>
      </c>
      <c r="HH883">
        <v>0.00532344</v>
      </c>
      <c r="HI883">
        <v>0</v>
      </c>
      <c r="HJ883">
        <v>29.9206</v>
      </c>
      <c r="HK883">
        <v>999.9</v>
      </c>
      <c r="HL883">
        <v>45.2</v>
      </c>
      <c r="HM883">
        <v>32.9</v>
      </c>
      <c r="HN883">
        <v>25.2438</v>
      </c>
      <c r="HO883">
        <v>63.0531</v>
      </c>
      <c r="HP883">
        <v>18.2893</v>
      </c>
      <c r="HQ883">
        <v>1</v>
      </c>
      <c r="HR883">
        <v>0.561817</v>
      </c>
      <c r="HS883">
        <v>3.09233</v>
      </c>
      <c r="HT883">
        <v>20.1791</v>
      </c>
      <c r="HU883">
        <v>5.22792</v>
      </c>
      <c r="HV883">
        <v>11.98</v>
      </c>
      <c r="HW883">
        <v>4.9694</v>
      </c>
      <c r="HX883">
        <v>3.28958</v>
      </c>
      <c r="HY883">
        <v>9999</v>
      </c>
      <c r="HZ883">
        <v>9999</v>
      </c>
      <c r="IA883">
        <v>9999</v>
      </c>
      <c r="IB883">
        <v>999.9</v>
      </c>
      <c r="IC883">
        <v>4.97298</v>
      </c>
      <c r="ID883">
        <v>1.87745</v>
      </c>
      <c r="IE883">
        <v>1.87556</v>
      </c>
      <c r="IF883">
        <v>1.87836</v>
      </c>
      <c r="IG883">
        <v>1.87503</v>
      </c>
      <c r="IH883">
        <v>1.87864</v>
      </c>
      <c r="II883">
        <v>1.87575</v>
      </c>
      <c r="IJ883">
        <v>1.87694</v>
      </c>
      <c r="IK883">
        <v>0</v>
      </c>
      <c r="IL883">
        <v>0</v>
      </c>
      <c r="IM883">
        <v>0</v>
      </c>
      <c r="IN883">
        <v>0</v>
      </c>
      <c r="IO883" t="s">
        <v>441</v>
      </c>
      <c r="IP883" t="s">
        <v>442</v>
      </c>
      <c r="IQ883" t="s">
        <v>443</v>
      </c>
      <c r="IR883" t="s">
        <v>443</v>
      </c>
      <c r="IS883" t="s">
        <v>443</v>
      </c>
      <c r="IT883" t="s">
        <v>443</v>
      </c>
      <c r="IU883">
        <v>0</v>
      </c>
      <c r="IV883">
        <v>100</v>
      </c>
      <c r="IW883">
        <v>100</v>
      </c>
      <c r="IX883">
        <v>0.583</v>
      </c>
      <c r="IY883">
        <v>0.2145</v>
      </c>
      <c r="IZ883">
        <v>-0.1194416370607354</v>
      </c>
      <c r="JA883">
        <v>0.002211305909277446</v>
      </c>
      <c r="JB883">
        <v>-1.416678044876584E-06</v>
      </c>
      <c r="JC883">
        <v>5.589822708492042E-10</v>
      </c>
      <c r="JD883">
        <v>0.2144336207880096</v>
      </c>
      <c r="JE883">
        <v>0</v>
      </c>
      <c r="JF883">
        <v>0</v>
      </c>
      <c r="JG883">
        <v>0</v>
      </c>
      <c r="JH883">
        <v>14</v>
      </c>
      <c r="JI883">
        <v>2052</v>
      </c>
      <c r="JJ883">
        <v>1</v>
      </c>
      <c r="JK883">
        <v>21</v>
      </c>
      <c r="JL883">
        <v>29355716.4</v>
      </c>
      <c r="JM883">
        <v>29355716.4</v>
      </c>
      <c r="JN883">
        <v>1.05469</v>
      </c>
      <c r="JO883">
        <v>2.53906</v>
      </c>
      <c r="JP883">
        <v>1.39893</v>
      </c>
      <c r="JQ883">
        <v>2.33643</v>
      </c>
      <c r="JR883">
        <v>1.44897</v>
      </c>
      <c r="JS883">
        <v>2.57812</v>
      </c>
      <c r="JT883">
        <v>38.5995</v>
      </c>
      <c r="JU883">
        <v>23.8598</v>
      </c>
      <c r="JV883">
        <v>18</v>
      </c>
      <c r="JW883">
        <v>480.269</v>
      </c>
      <c r="JX883">
        <v>443.26</v>
      </c>
      <c r="JY883">
        <v>25.4705</v>
      </c>
      <c r="JZ883">
        <v>33.9705</v>
      </c>
      <c r="KA883">
        <v>30.0014</v>
      </c>
      <c r="KB883">
        <v>33.1295</v>
      </c>
      <c r="KC883">
        <v>33.1186</v>
      </c>
      <c r="KD883">
        <v>21.1572</v>
      </c>
      <c r="KE883">
        <v>29.5627</v>
      </c>
      <c r="KF883">
        <v>74.61109999999999</v>
      </c>
      <c r="KG883">
        <v>25.5546</v>
      </c>
      <c r="KH883">
        <v>379.902</v>
      </c>
      <c r="KI883">
        <v>20.1618</v>
      </c>
      <c r="KJ883">
        <v>99.8733</v>
      </c>
      <c r="KK883">
        <v>99.5553</v>
      </c>
    </row>
    <row r="884" spans="1:297">
      <c r="A884">
        <v>868</v>
      </c>
      <c r="B884">
        <v>1761342986.6</v>
      </c>
      <c r="C884">
        <v>14946</v>
      </c>
      <c r="D884" t="s">
        <v>2188</v>
      </c>
      <c r="E884" t="s">
        <v>2189</v>
      </c>
      <c r="F884">
        <v>5</v>
      </c>
      <c r="G884" t="s">
        <v>2183</v>
      </c>
      <c r="H884" t="s">
        <v>436</v>
      </c>
      <c r="I884">
        <v>1761342979.1</v>
      </c>
      <c r="J884">
        <f>(K884)/1000</f>
        <v>0</v>
      </c>
      <c r="K884">
        <f>IF(DP884, AN884, AH884)</f>
        <v>0</v>
      </c>
      <c r="L884">
        <f>IF(DP884, AI884, AG884)</f>
        <v>0</v>
      </c>
      <c r="M884">
        <f>DR884 - IF(AU884&gt;1, L884*DL884*100.0/(AW884), 0)</f>
        <v>0</v>
      </c>
      <c r="N884">
        <f>((T884-J884/2)*M884-L884)/(T884+J884/2)</f>
        <v>0</v>
      </c>
      <c r="O884">
        <f>N884*(DY884+DZ884)/1000.0</f>
        <v>0</v>
      </c>
      <c r="P884">
        <f>(DR884 - IF(AU884&gt;1, L884*DL884*100.0/(AW884), 0))*(DY884+DZ884)/1000.0</f>
        <v>0</v>
      </c>
      <c r="Q884">
        <f>2.0/((1/S884-1/R884)+SIGN(S884)*SQRT((1/S884-1/R884)*(1/S884-1/R884) + 4*DM884/((DM884+1)*(DM884+1))*(2*1/S884*1/R884-1/R884*1/R884)))</f>
        <v>0</v>
      </c>
      <c r="R884">
        <f>IF(LEFT(DN884,1)&lt;&gt;"0",IF(LEFT(DN884,1)="1",3.0,DO884),$D$5+$E$5*(EF884*DY884/($K$5*1000))+$F$5*(EF884*DY884/($K$5*1000))*MAX(MIN(DL884,$J$5),$I$5)*MAX(MIN(DL884,$J$5),$I$5)+$G$5*MAX(MIN(DL884,$J$5),$I$5)*(EF884*DY884/($K$5*1000))+$H$5*(EF884*DY884/($K$5*1000))*(EF884*DY884/($K$5*1000)))</f>
        <v>0</v>
      </c>
      <c r="S884">
        <f>J884*(1000-(1000*0.61365*exp(17.502*W884/(240.97+W884))/(DY884+DZ884)+DT884)/2)/(1000*0.61365*exp(17.502*W884/(240.97+W884))/(DY884+DZ884)-DT884)</f>
        <v>0</v>
      </c>
      <c r="T884">
        <f>1/((DM884+1)/(Q884/1.6)+1/(R884/1.37)) + DM884/((DM884+1)/(Q884/1.6) + DM884/(R884/1.37))</f>
        <v>0</v>
      </c>
      <c r="U884">
        <f>(DH884*DK884)</f>
        <v>0</v>
      </c>
      <c r="V884">
        <f>(EA884+(U884+2*0.95*5.67E-8*(((EA884+$B$7)+273)^4-(EA884+273)^4)-44100*J884)/(1.84*29.3*R884+8*0.95*5.67E-8*(EA884+273)^3))</f>
        <v>0</v>
      </c>
      <c r="W884">
        <f>($C$7*EB884+$D$7*EC884+$E$7*V884)</f>
        <v>0</v>
      </c>
      <c r="X884">
        <f>0.61365*exp(17.502*W884/(240.97+W884))</f>
        <v>0</v>
      </c>
      <c r="Y884">
        <f>(Z884/AA884*100)</f>
        <v>0</v>
      </c>
      <c r="Z884">
        <f>DT884*(DY884+DZ884)/1000</f>
        <v>0</v>
      </c>
      <c r="AA884">
        <f>0.61365*exp(17.502*EA884/(240.97+EA884))</f>
        <v>0</v>
      </c>
      <c r="AB884">
        <f>(X884-DT884*(DY884+DZ884)/1000)</f>
        <v>0</v>
      </c>
      <c r="AC884">
        <f>(-J884*44100)</f>
        <v>0</v>
      </c>
      <c r="AD884">
        <f>2*29.3*R884*0.92*(EA884-W884)</f>
        <v>0</v>
      </c>
      <c r="AE884">
        <f>2*0.95*5.67E-8*(((EA884+$B$7)+273)^4-(W884+273)^4)</f>
        <v>0</v>
      </c>
      <c r="AF884">
        <f>U884+AE884+AC884+AD884</f>
        <v>0</v>
      </c>
      <c r="AG884">
        <f>DX884*AU884*(DS884-DR884*(1000-AU884*DU884)/(1000-AU884*DT884))/(100*DL884)</f>
        <v>0</v>
      </c>
      <c r="AH884">
        <f>1000*DX884*AU884*(DT884-DU884)/(100*DL884*(1000-AU884*DT884))</f>
        <v>0</v>
      </c>
      <c r="AI884">
        <f>(AJ884 - AK884 - DY884*1E3/(8.314*(EA884+273.15)) * AM884/DX884 * AL884) * DX884/(100*DL884) * (1000 - DU884)/1000</f>
        <v>0</v>
      </c>
      <c r="AJ884">
        <v>408.0269086303882</v>
      </c>
      <c r="AK884">
        <v>408.9516787878788</v>
      </c>
      <c r="AL884">
        <v>-1.87168644942093</v>
      </c>
      <c r="AM884">
        <v>65.39824962959628</v>
      </c>
      <c r="AN884">
        <f>(AP884 - AO884 + DY884*1E3/(8.314*(EA884+273.15)) * AR884/DX884 * AQ884) * DX884/(100*DL884) * 1000/(1000 - AP884)</f>
        <v>0</v>
      </c>
      <c r="AO884">
        <v>20.22441080166342</v>
      </c>
      <c r="AP884">
        <v>23.41063272727272</v>
      </c>
      <c r="AQ884">
        <v>0.0003155405700760208</v>
      </c>
      <c r="AR884">
        <v>118.4934876019203</v>
      </c>
      <c r="AS884">
        <v>0</v>
      </c>
      <c r="AT884">
        <v>0</v>
      </c>
      <c r="AU884">
        <f>IF(AS884*$H$13&gt;=AW884,1.0,(AW884/(AW884-AS884*$H$13)))</f>
        <v>0</v>
      </c>
      <c r="AV884">
        <f>(AU884-1)*100</f>
        <v>0</v>
      </c>
      <c r="AW884">
        <f>MAX(0,($B$13+$C$13*EF884)/(1+$D$13*EF884)*DY884/(EA884+273)*$E$13)</f>
        <v>0</v>
      </c>
      <c r="AX884" t="s">
        <v>437</v>
      </c>
      <c r="AY884" t="s">
        <v>437</v>
      </c>
      <c r="AZ884">
        <v>0</v>
      </c>
      <c r="BA884">
        <v>0</v>
      </c>
      <c r="BB884">
        <f>1-AZ884/BA884</f>
        <v>0</v>
      </c>
      <c r="BC884">
        <v>0</v>
      </c>
      <c r="BD884" t="s">
        <v>437</v>
      </c>
      <c r="BE884" t="s">
        <v>437</v>
      </c>
      <c r="BF884">
        <v>0</v>
      </c>
      <c r="BG884">
        <v>0</v>
      </c>
      <c r="BH884">
        <f>1-BF884/BG884</f>
        <v>0</v>
      </c>
      <c r="BI884">
        <v>0.5</v>
      </c>
      <c r="BJ884">
        <f>DI884</f>
        <v>0</v>
      </c>
      <c r="BK884">
        <f>L884</f>
        <v>0</v>
      </c>
      <c r="BL884">
        <f>BH884*BI884*BJ884</f>
        <v>0</v>
      </c>
      <c r="BM884">
        <f>(BK884-BC884)/BJ884</f>
        <v>0</v>
      </c>
      <c r="BN884">
        <f>(BA884-BG884)/BG884</f>
        <v>0</v>
      </c>
      <c r="BO884">
        <f>AZ884/(BB884+AZ884/BG884)</f>
        <v>0</v>
      </c>
      <c r="BP884" t="s">
        <v>437</v>
      </c>
      <c r="BQ884">
        <v>0</v>
      </c>
      <c r="BR884">
        <f>IF(BQ884&lt;&gt;0, BQ884, BO884)</f>
        <v>0</v>
      </c>
      <c r="BS884">
        <f>1-BR884/BG884</f>
        <v>0</v>
      </c>
      <c r="BT884">
        <f>(BG884-BF884)/(BG884-BR884)</f>
        <v>0</v>
      </c>
      <c r="BU884">
        <f>(BA884-BG884)/(BA884-BR884)</f>
        <v>0</v>
      </c>
      <c r="BV884">
        <f>(BG884-BF884)/(BG884-AZ884)</f>
        <v>0</v>
      </c>
      <c r="BW884">
        <f>(BA884-BG884)/(BA884-AZ884)</f>
        <v>0</v>
      </c>
      <c r="BX884">
        <f>(BT884*BR884/BF884)</f>
        <v>0</v>
      </c>
      <c r="BY884">
        <f>(1-BX884)</f>
        <v>0</v>
      </c>
      <c r="DH884">
        <f>$B$11*EG884+$C$11*EH884+$F$11*ES884*(1-EV884)</f>
        <v>0</v>
      </c>
      <c r="DI884">
        <f>DH884*DJ884</f>
        <v>0</v>
      </c>
      <c r="DJ884">
        <f>($B$11*$D$9+$C$11*$D$9+$F$11*((FF884+EX884)/MAX(FF884+EX884+FG884, 0.1)*$I$9+FG884/MAX(FF884+EX884+FG884, 0.1)*$J$9))/($B$11+$C$11+$F$11)</f>
        <v>0</v>
      </c>
      <c r="DK884">
        <f>($B$11*$K$9+$C$11*$K$9+$F$11*((FF884+EX884)/MAX(FF884+EX884+FG884, 0.1)*$P$9+FG884/MAX(FF884+EX884+FG884, 0.1)*$Q$9))/($B$11+$C$11+$F$11)</f>
        <v>0</v>
      </c>
      <c r="DL884">
        <v>6</v>
      </c>
      <c r="DM884">
        <v>0.5</v>
      </c>
      <c r="DN884" t="s">
        <v>438</v>
      </c>
      <c r="DO884">
        <v>2</v>
      </c>
      <c r="DP884" t="b">
        <v>1</v>
      </c>
      <c r="DQ884">
        <v>1761342979.1</v>
      </c>
      <c r="DR884">
        <v>407.963074074074</v>
      </c>
      <c r="DS884">
        <v>409.8239259259259</v>
      </c>
      <c r="DT884">
        <v>23.39887407407407</v>
      </c>
      <c r="DU884">
        <v>20.22677777777778</v>
      </c>
      <c r="DV884">
        <v>407.378962962963</v>
      </c>
      <c r="DW884">
        <v>23.18443333333333</v>
      </c>
      <c r="DX884">
        <v>499.9682222222222</v>
      </c>
      <c r="DY884">
        <v>89.95055185185184</v>
      </c>
      <c r="DZ884">
        <v>0.06361318148148147</v>
      </c>
      <c r="EA884">
        <v>29.77677777777778</v>
      </c>
      <c r="EB884">
        <v>30.00313333333333</v>
      </c>
      <c r="EC884">
        <v>999.9000000000001</v>
      </c>
      <c r="ED884">
        <v>0</v>
      </c>
      <c r="EE884">
        <v>0</v>
      </c>
      <c r="EF884">
        <v>9987.706296296297</v>
      </c>
      <c r="EG884">
        <v>0</v>
      </c>
      <c r="EH884">
        <v>1135.021851851852</v>
      </c>
      <c r="EI884">
        <v>-1.860786333333333</v>
      </c>
      <c r="EJ884">
        <v>417.7376666666667</v>
      </c>
      <c r="EK884">
        <v>418.2844814814814</v>
      </c>
      <c r="EL884">
        <v>3.172088518518518</v>
      </c>
      <c r="EM884">
        <v>409.8239259259259</v>
      </c>
      <c r="EN884">
        <v>20.22677777777778</v>
      </c>
      <c r="EO884">
        <v>2.10474037037037</v>
      </c>
      <c r="EP884">
        <v>1.819409259259259</v>
      </c>
      <c r="EQ884">
        <v>18.25511111111111</v>
      </c>
      <c r="ER884">
        <v>15.95454814814815</v>
      </c>
      <c r="ES884">
        <v>1200.025185185185</v>
      </c>
      <c r="ET884">
        <v>0.9670102962962963</v>
      </c>
      <c r="EU884">
        <v>0.03298967407407408</v>
      </c>
      <c r="EV884">
        <v>0</v>
      </c>
      <c r="EW884">
        <v>1398.61</v>
      </c>
      <c r="EX884">
        <v>5.000560000000001</v>
      </c>
      <c r="EY884">
        <v>17018.92592592593</v>
      </c>
      <c r="EZ884">
        <v>10317.07037037037</v>
      </c>
      <c r="FA884">
        <v>43.40485185185184</v>
      </c>
      <c r="FB884">
        <v>45.41174074074073</v>
      </c>
      <c r="FC884">
        <v>43.958</v>
      </c>
      <c r="FD884">
        <v>44.56444444444443</v>
      </c>
      <c r="FE884">
        <v>44.34699999999999</v>
      </c>
      <c r="FF884">
        <v>1155.604814814815</v>
      </c>
      <c r="FG884">
        <v>39.42000000000001</v>
      </c>
      <c r="FH884">
        <v>0</v>
      </c>
      <c r="FI884">
        <v>1761343022.6</v>
      </c>
      <c r="FJ884">
        <v>0</v>
      </c>
      <c r="FK884">
        <v>1398.650384615385</v>
      </c>
      <c r="FL884">
        <v>0.4119658216408894</v>
      </c>
      <c r="FM884">
        <v>13.62735055154171</v>
      </c>
      <c r="FN884">
        <v>17018.53076923077</v>
      </c>
      <c r="FO884">
        <v>15</v>
      </c>
      <c r="FP884">
        <v>0</v>
      </c>
      <c r="FQ884" t="s">
        <v>439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-4.667982275</v>
      </c>
      <c r="GD884">
        <v>50.53516040150095</v>
      </c>
      <c r="GE884">
        <v>5.374347283593223</v>
      </c>
      <c r="GF884">
        <v>0</v>
      </c>
      <c r="GG884">
        <v>1398.709411764706</v>
      </c>
      <c r="GH884">
        <v>-0.2569900666856628</v>
      </c>
      <c r="GI884">
        <v>0.2559404937327754</v>
      </c>
      <c r="GJ884">
        <v>1</v>
      </c>
      <c r="GK884">
        <v>3.16306525</v>
      </c>
      <c r="GL884">
        <v>0.1346768105065543</v>
      </c>
      <c r="GM884">
        <v>0.01315574551051745</v>
      </c>
      <c r="GN884">
        <v>0</v>
      </c>
      <c r="GO884">
        <v>1</v>
      </c>
      <c r="GP884">
        <v>3</v>
      </c>
      <c r="GQ884" t="s">
        <v>446</v>
      </c>
      <c r="GR884">
        <v>3.12593</v>
      </c>
      <c r="GS884">
        <v>2.74149</v>
      </c>
      <c r="GT884">
        <v>0.0809252</v>
      </c>
      <c r="GU884">
        <v>0.0801119</v>
      </c>
      <c r="GV884">
        <v>0.103542</v>
      </c>
      <c r="GW884">
        <v>0.09398289999999999</v>
      </c>
      <c r="GX884">
        <v>27242.9</v>
      </c>
      <c r="GY884">
        <v>26539.1</v>
      </c>
      <c r="GZ884">
        <v>30200.8</v>
      </c>
      <c r="HA884">
        <v>29126.8</v>
      </c>
      <c r="HB884">
        <v>37392</v>
      </c>
      <c r="HC884">
        <v>34729.9</v>
      </c>
      <c r="HD884">
        <v>46221.7</v>
      </c>
      <c r="HE884">
        <v>43279.3</v>
      </c>
      <c r="HF884">
        <v>1.77835</v>
      </c>
      <c r="HG884">
        <v>1.7674</v>
      </c>
      <c r="HH884">
        <v>0.00474602</v>
      </c>
      <c r="HI884">
        <v>0</v>
      </c>
      <c r="HJ884">
        <v>29.926</v>
      </c>
      <c r="HK884">
        <v>999.9</v>
      </c>
      <c r="HL884">
        <v>45.2</v>
      </c>
      <c r="HM884">
        <v>32.9</v>
      </c>
      <c r="HN884">
        <v>25.2443</v>
      </c>
      <c r="HO884">
        <v>63.7831</v>
      </c>
      <c r="HP884">
        <v>18.1691</v>
      </c>
      <c r="HQ884">
        <v>1</v>
      </c>
      <c r="HR884">
        <v>0.562802</v>
      </c>
      <c r="HS884">
        <v>3.38782</v>
      </c>
      <c r="HT884">
        <v>20.1741</v>
      </c>
      <c r="HU884">
        <v>5.22792</v>
      </c>
      <c r="HV884">
        <v>11.98</v>
      </c>
      <c r="HW884">
        <v>4.9692</v>
      </c>
      <c r="HX884">
        <v>3.28948</v>
      </c>
      <c r="HY884">
        <v>9999</v>
      </c>
      <c r="HZ884">
        <v>9999</v>
      </c>
      <c r="IA884">
        <v>9999</v>
      </c>
      <c r="IB884">
        <v>999.9</v>
      </c>
      <c r="IC884">
        <v>4.973</v>
      </c>
      <c r="ID884">
        <v>1.87744</v>
      </c>
      <c r="IE884">
        <v>1.87551</v>
      </c>
      <c r="IF884">
        <v>1.87836</v>
      </c>
      <c r="IG884">
        <v>1.87501</v>
      </c>
      <c r="IH884">
        <v>1.87862</v>
      </c>
      <c r="II884">
        <v>1.87567</v>
      </c>
      <c r="IJ884">
        <v>1.87687</v>
      </c>
      <c r="IK884">
        <v>0</v>
      </c>
      <c r="IL884">
        <v>0</v>
      </c>
      <c r="IM884">
        <v>0</v>
      </c>
      <c r="IN884">
        <v>0</v>
      </c>
      <c r="IO884" t="s">
        <v>441</v>
      </c>
      <c r="IP884" t="s">
        <v>442</v>
      </c>
      <c r="IQ884" t="s">
        <v>443</v>
      </c>
      <c r="IR884" t="s">
        <v>443</v>
      </c>
      <c r="IS884" t="s">
        <v>443</v>
      </c>
      <c r="IT884" t="s">
        <v>443</v>
      </c>
      <c r="IU884">
        <v>0</v>
      </c>
      <c r="IV884">
        <v>100</v>
      </c>
      <c r="IW884">
        <v>100</v>
      </c>
      <c r="IX884">
        <v>0.571</v>
      </c>
      <c r="IY884">
        <v>0.2144</v>
      </c>
      <c r="IZ884">
        <v>-0.1194416370607354</v>
      </c>
      <c r="JA884">
        <v>0.002211305909277446</v>
      </c>
      <c r="JB884">
        <v>-1.416678044876584E-06</v>
      </c>
      <c r="JC884">
        <v>5.589822708492042E-10</v>
      </c>
      <c r="JD884">
        <v>0.2144336207880096</v>
      </c>
      <c r="JE884">
        <v>0</v>
      </c>
      <c r="JF884">
        <v>0</v>
      </c>
      <c r="JG884">
        <v>0</v>
      </c>
      <c r="JH884">
        <v>14</v>
      </c>
      <c r="JI884">
        <v>2052</v>
      </c>
      <c r="JJ884">
        <v>1</v>
      </c>
      <c r="JK884">
        <v>21</v>
      </c>
      <c r="JL884">
        <v>29355716.4</v>
      </c>
      <c r="JM884">
        <v>29355716.4</v>
      </c>
      <c r="JN884">
        <v>1.02173</v>
      </c>
      <c r="JO884">
        <v>2.54883</v>
      </c>
      <c r="JP884">
        <v>1.39893</v>
      </c>
      <c r="JQ884">
        <v>2.33521</v>
      </c>
      <c r="JR884">
        <v>1.44897</v>
      </c>
      <c r="JS884">
        <v>2.60986</v>
      </c>
      <c r="JT884">
        <v>38.6241</v>
      </c>
      <c r="JU884">
        <v>23.8336</v>
      </c>
      <c r="JV884">
        <v>18</v>
      </c>
      <c r="JW884">
        <v>480.326</v>
      </c>
      <c r="JX884">
        <v>443.122</v>
      </c>
      <c r="JY884">
        <v>25.5483</v>
      </c>
      <c r="JZ884">
        <v>33.9954</v>
      </c>
      <c r="KA884">
        <v>30.0014</v>
      </c>
      <c r="KB884">
        <v>33.153</v>
      </c>
      <c r="KC884">
        <v>33.1426</v>
      </c>
      <c r="KD884">
        <v>20.4191</v>
      </c>
      <c r="KE884">
        <v>29.5627</v>
      </c>
      <c r="KF884">
        <v>74.2405</v>
      </c>
      <c r="KG884">
        <v>25.5301</v>
      </c>
      <c r="KH884">
        <v>366.51</v>
      </c>
      <c r="KI884">
        <v>20.1384</v>
      </c>
      <c r="KJ884">
        <v>99.8702</v>
      </c>
      <c r="KK884">
        <v>99.55110000000001</v>
      </c>
    </row>
    <row r="885" spans="1:297">
      <c r="A885">
        <v>869</v>
      </c>
      <c r="B885">
        <v>1761342991.6</v>
      </c>
      <c r="C885">
        <v>14951</v>
      </c>
      <c r="D885" t="s">
        <v>2190</v>
      </c>
      <c r="E885" t="s">
        <v>2191</v>
      </c>
      <c r="F885">
        <v>5</v>
      </c>
      <c r="G885" t="s">
        <v>2183</v>
      </c>
      <c r="H885" t="s">
        <v>436</v>
      </c>
      <c r="I885">
        <v>1761342983.814285</v>
      </c>
      <c r="J885">
        <f>(K885)/1000</f>
        <v>0</v>
      </c>
      <c r="K885">
        <f>IF(DP885, AN885, AH885)</f>
        <v>0</v>
      </c>
      <c r="L885">
        <f>IF(DP885, AI885, AG885)</f>
        <v>0</v>
      </c>
      <c r="M885">
        <f>DR885 - IF(AU885&gt;1, L885*DL885*100.0/(AW885), 0)</f>
        <v>0</v>
      </c>
      <c r="N885">
        <f>((T885-J885/2)*M885-L885)/(T885+J885/2)</f>
        <v>0</v>
      </c>
      <c r="O885">
        <f>N885*(DY885+DZ885)/1000.0</f>
        <v>0</v>
      </c>
      <c r="P885">
        <f>(DR885 - IF(AU885&gt;1, L885*DL885*100.0/(AW885), 0))*(DY885+DZ885)/1000.0</f>
        <v>0</v>
      </c>
      <c r="Q885">
        <f>2.0/((1/S885-1/R885)+SIGN(S885)*SQRT((1/S885-1/R885)*(1/S885-1/R885) + 4*DM885/((DM885+1)*(DM885+1))*(2*1/S885*1/R885-1/R885*1/R885)))</f>
        <v>0</v>
      </c>
      <c r="R885">
        <f>IF(LEFT(DN885,1)&lt;&gt;"0",IF(LEFT(DN885,1)="1",3.0,DO885),$D$5+$E$5*(EF885*DY885/($K$5*1000))+$F$5*(EF885*DY885/($K$5*1000))*MAX(MIN(DL885,$J$5),$I$5)*MAX(MIN(DL885,$J$5),$I$5)+$G$5*MAX(MIN(DL885,$J$5),$I$5)*(EF885*DY885/($K$5*1000))+$H$5*(EF885*DY885/($K$5*1000))*(EF885*DY885/($K$5*1000)))</f>
        <v>0</v>
      </c>
      <c r="S885">
        <f>J885*(1000-(1000*0.61365*exp(17.502*W885/(240.97+W885))/(DY885+DZ885)+DT885)/2)/(1000*0.61365*exp(17.502*W885/(240.97+W885))/(DY885+DZ885)-DT885)</f>
        <v>0</v>
      </c>
      <c r="T885">
        <f>1/((DM885+1)/(Q885/1.6)+1/(R885/1.37)) + DM885/((DM885+1)/(Q885/1.6) + DM885/(R885/1.37))</f>
        <v>0</v>
      </c>
      <c r="U885">
        <f>(DH885*DK885)</f>
        <v>0</v>
      </c>
      <c r="V885">
        <f>(EA885+(U885+2*0.95*5.67E-8*(((EA885+$B$7)+273)^4-(EA885+273)^4)-44100*J885)/(1.84*29.3*R885+8*0.95*5.67E-8*(EA885+273)^3))</f>
        <v>0</v>
      </c>
      <c r="W885">
        <f>($C$7*EB885+$D$7*EC885+$E$7*V885)</f>
        <v>0</v>
      </c>
      <c r="X885">
        <f>0.61365*exp(17.502*W885/(240.97+W885))</f>
        <v>0</v>
      </c>
      <c r="Y885">
        <f>(Z885/AA885*100)</f>
        <v>0</v>
      </c>
      <c r="Z885">
        <f>DT885*(DY885+DZ885)/1000</f>
        <v>0</v>
      </c>
      <c r="AA885">
        <f>0.61365*exp(17.502*EA885/(240.97+EA885))</f>
        <v>0</v>
      </c>
      <c r="AB885">
        <f>(X885-DT885*(DY885+DZ885)/1000)</f>
        <v>0</v>
      </c>
      <c r="AC885">
        <f>(-J885*44100)</f>
        <v>0</v>
      </c>
      <c r="AD885">
        <f>2*29.3*R885*0.92*(EA885-W885)</f>
        <v>0</v>
      </c>
      <c r="AE885">
        <f>2*0.95*5.67E-8*(((EA885+$B$7)+273)^4-(W885+273)^4)</f>
        <v>0</v>
      </c>
      <c r="AF885">
        <f>U885+AE885+AC885+AD885</f>
        <v>0</v>
      </c>
      <c r="AG885">
        <f>DX885*AU885*(DS885-DR885*(1000-AU885*DU885)/(1000-AU885*DT885))/(100*DL885)</f>
        <v>0</v>
      </c>
      <c r="AH885">
        <f>1000*DX885*AU885*(DT885-DU885)/(100*DL885*(1000-AU885*DT885))</f>
        <v>0</v>
      </c>
      <c r="AI885">
        <f>(AJ885 - AK885 - DY885*1E3/(8.314*(EA885+273.15)) * AM885/DX885 * AL885) * DX885/(100*DL885) * (1000 - DU885)/1000</f>
        <v>0</v>
      </c>
      <c r="AJ885">
        <v>391.80563376467</v>
      </c>
      <c r="AK885">
        <v>396.2474848484847</v>
      </c>
      <c r="AL885">
        <v>-2.610734738700458</v>
      </c>
      <c r="AM885">
        <v>65.39824962959628</v>
      </c>
      <c r="AN885">
        <f>(AP885 - AO885 + DY885*1E3/(8.314*(EA885+273.15)) * AR885/DX885 * AQ885) * DX885/(100*DL885) * 1000/(1000 - AP885)</f>
        <v>0</v>
      </c>
      <c r="AO885">
        <v>20.21238203433506</v>
      </c>
      <c r="AP885">
        <v>23.41499636363636</v>
      </c>
      <c r="AQ885">
        <v>0.0002036165563312941</v>
      </c>
      <c r="AR885">
        <v>118.4934876019203</v>
      </c>
      <c r="AS885">
        <v>0</v>
      </c>
      <c r="AT885">
        <v>0</v>
      </c>
      <c r="AU885">
        <f>IF(AS885*$H$13&gt;=AW885,1.0,(AW885/(AW885-AS885*$H$13)))</f>
        <v>0</v>
      </c>
      <c r="AV885">
        <f>(AU885-1)*100</f>
        <v>0</v>
      </c>
      <c r="AW885">
        <f>MAX(0,($B$13+$C$13*EF885)/(1+$D$13*EF885)*DY885/(EA885+273)*$E$13)</f>
        <v>0</v>
      </c>
      <c r="AX885" t="s">
        <v>437</v>
      </c>
      <c r="AY885" t="s">
        <v>437</v>
      </c>
      <c r="AZ885">
        <v>0</v>
      </c>
      <c r="BA885">
        <v>0</v>
      </c>
      <c r="BB885">
        <f>1-AZ885/BA885</f>
        <v>0</v>
      </c>
      <c r="BC885">
        <v>0</v>
      </c>
      <c r="BD885" t="s">
        <v>437</v>
      </c>
      <c r="BE885" t="s">
        <v>437</v>
      </c>
      <c r="BF885">
        <v>0</v>
      </c>
      <c r="BG885">
        <v>0</v>
      </c>
      <c r="BH885">
        <f>1-BF885/BG885</f>
        <v>0</v>
      </c>
      <c r="BI885">
        <v>0.5</v>
      </c>
      <c r="BJ885">
        <f>DI885</f>
        <v>0</v>
      </c>
      <c r="BK885">
        <f>L885</f>
        <v>0</v>
      </c>
      <c r="BL885">
        <f>BH885*BI885*BJ885</f>
        <v>0</v>
      </c>
      <c r="BM885">
        <f>(BK885-BC885)/BJ885</f>
        <v>0</v>
      </c>
      <c r="BN885">
        <f>(BA885-BG885)/BG885</f>
        <v>0</v>
      </c>
      <c r="BO885">
        <f>AZ885/(BB885+AZ885/BG885)</f>
        <v>0</v>
      </c>
      <c r="BP885" t="s">
        <v>437</v>
      </c>
      <c r="BQ885">
        <v>0</v>
      </c>
      <c r="BR885">
        <f>IF(BQ885&lt;&gt;0, BQ885, BO885)</f>
        <v>0</v>
      </c>
      <c r="BS885">
        <f>1-BR885/BG885</f>
        <v>0</v>
      </c>
      <c r="BT885">
        <f>(BG885-BF885)/(BG885-BR885)</f>
        <v>0</v>
      </c>
      <c r="BU885">
        <f>(BA885-BG885)/(BA885-BR885)</f>
        <v>0</v>
      </c>
      <c r="BV885">
        <f>(BG885-BF885)/(BG885-AZ885)</f>
        <v>0</v>
      </c>
      <c r="BW885">
        <f>(BA885-BG885)/(BA885-AZ885)</f>
        <v>0</v>
      </c>
      <c r="BX885">
        <f>(BT885*BR885/BF885)</f>
        <v>0</v>
      </c>
      <c r="BY885">
        <f>(1-BX885)</f>
        <v>0</v>
      </c>
      <c r="DH885">
        <f>$B$11*EG885+$C$11*EH885+$F$11*ES885*(1-EV885)</f>
        <v>0</v>
      </c>
      <c r="DI885">
        <f>DH885*DJ885</f>
        <v>0</v>
      </c>
      <c r="DJ885">
        <f>($B$11*$D$9+$C$11*$D$9+$F$11*((FF885+EX885)/MAX(FF885+EX885+FG885, 0.1)*$I$9+FG885/MAX(FF885+EX885+FG885, 0.1)*$J$9))/($B$11+$C$11+$F$11)</f>
        <v>0</v>
      </c>
      <c r="DK885">
        <f>($B$11*$K$9+$C$11*$K$9+$F$11*((FF885+EX885)/MAX(FF885+EX885+FG885, 0.1)*$P$9+FG885/MAX(FF885+EX885+FG885, 0.1)*$Q$9))/($B$11+$C$11+$F$11)</f>
        <v>0</v>
      </c>
      <c r="DL885">
        <v>6</v>
      </c>
      <c r="DM885">
        <v>0.5</v>
      </c>
      <c r="DN885" t="s">
        <v>438</v>
      </c>
      <c r="DO885">
        <v>2</v>
      </c>
      <c r="DP885" t="b">
        <v>1</v>
      </c>
      <c r="DQ885">
        <v>1761342983.814285</v>
      </c>
      <c r="DR885">
        <v>402.0098928571429</v>
      </c>
      <c r="DS885">
        <v>398.0165</v>
      </c>
      <c r="DT885">
        <v>23.40578571428572</v>
      </c>
      <c r="DU885">
        <v>20.21769285714285</v>
      </c>
      <c r="DV885">
        <v>401.4338214285714</v>
      </c>
      <c r="DW885">
        <v>23.19134642857142</v>
      </c>
      <c r="DX885">
        <v>499.9874642857143</v>
      </c>
      <c r="DY885">
        <v>89.95121785714285</v>
      </c>
      <c r="DZ885">
        <v>0.06360264642857143</v>
      </c>
      <c r="EA885">
        <v>29.78173214285714</v>
      </c>
      <c r="EB885">
        <v>30.00681428571429</v>
      </c>
      <c r="EC885">
        <v>999.9000000000002</v>
      </c>
      <c r="ED885">
        <v>0</v>
      </c>
      <c r="EE885">
        <v>0</v>
      </c>
      <c r="EF885">
        <v>10006.37964285714</v>
      </c>
      <c r="EG885">
        <v>0</v>
      </c>
      <c r="EH885">
        <v>1134.971071428571</v>
      </c>
      <c r="EI885">
        <v>3.993398535714286</v>
      </c>
      <c r="EJ885">
        <v>411.6447857142857</v>
      </c>
      <c r="EK885">
        <v>406.22975</v>
      </c>
      <c r="EL885">
        <v>3.188089285714285</v>
      </c>
      <c r="EM885">
        <v>398.0165</v>
      </c>
      <c r="EN885">
        <v>20.21769285714285</v>
      </c>
      <c r="EO885">
        <v>2.105377857142857</v>
      </c>
      <c r="EP885">
        <v>1.818605357142857</v>
      </c>
      <c r="EQ885">
        <v>18.25993928571429</v>
      </c>
      <c r="ER885">
        <v>15.947625</v>
      </c>
      <c r="ES885">
        <v>1200.006071428571</v>
      </c>
      <c r="ET885">
        <v>0.9670102142857143</v>
      </c>
      <c r="EU885">
        <v>0.03298982142857142</v>
      </c>
      <c r="EV885">
        <v>0</v>
      </c>
      <c r="EW885">
        <v>1398.724285714286</v>
      </c>
      <c r="EX885">
        <v>5.000560000000001</v>
      </c>
      <c r="EY885">
        <v>17020.24285714286</v>
      </c>
      <c r="EZ885">
        <v>10316.91785714286</v>
      </c>
      <c r="FA885">
        <v>43.42371428571427</v>
      </c>
      <c r="FB885">
        <v>45.43035714285713</v>
      </c>
      <c r="FC885">
        <v>43.97750000000001</v>
      </c>
      <c r="FD885">
        <v>44.58228571428571</v>
      </c>
      <c r="FE885">
        <v>44.3615</v>
      </c>
      <c r="FF885">
        <v>1155.586071428571</v>
      </c>
      <c r="FG885">
        <v>39.42000000000001</v>
      </c>
      <c r="FH885">
        <v>0</v>
      </c>
      <c r="FI885">
        <v>1761343028</v>
      </c>
      <c r="FJ885">
        <v>0</v>
      </c>
      <c r="FK885">
        <v>1398.8088</v>
      </c>
      <c r="FL885">
        <v>1.272307698807678</v>
      </c>
      <c r="FM885">
        <v>27.84615396387245</v>
      </c>
      <c r="FN885">
        <v>17020.332</v>
      </c>
      <c r="FO885">
        <v>15</v>
      </c>
      <c r="FP885">
        <v>0</v>
      </c>
      <c r="FQ885" t="s">
        <v>439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0.9195282250000002</v>
      </c>
      <c r="GD885">
        <v>75.75867481801129</v>
      </c>
      <c r="GE885">
        <v>7.363795766114333</v>
      </c>
      <c r="GF885">
        <v>0</v>
      </c>
      <c r="GG885">
        <v>1398.719117647059</v>
      </c>
      <c r="GH885">
        <v>1.13078686250324</v>
      </c>
      <c r="GI885">
        <v>0.2640896421678443</v>
      </c>
      <c r="GJ885">
        <v>0</v>
      </c>
      <c r="GK885">
        <v>3.18147425</v>
      </c>
      <c r="GL885">
        <v>0.1940133208255153</v>
      </c>
      <c r="GM885">
        <v>0.02077767009165126</v>
      </c>
      <c r="GN885">
        <v>0</v>
      </c>
      <c r="GO885">
        <v>0</v>
      </c>
      <c r="GP885">
        <v>3</v>
      </c>
      <c r="GQ885" t="s">
        <v>497</v>
      </c>
      <c r="GR885">
        <v>3.12605</v>
      </c>
      <c r="GS885">
        <v>2.74112</v>
      </c>
      <c r="GT885">
        <v>0.07892929999999999</v>
      </c>
      <c r="GU885">
        <v>0.0775068</v>
      </c>
      <c r="GV885">
        <v>0.103545</v>
      </c>
      <c r="GW885">
        <v>0.0937933</v>
      </c>
      <c r="GX885">
        <v>27300.2</v>
      </c>
      <c r="GY885">
        <v>26612.7</v>
      </c>
      <c r="GZ885">
        <v>30198.9</v>
      </c>
      <c r="HA885">
        <v>29125.2</v>
      </c>
      <c r="HB885">
        <v>37389.9</v>
      </c>
      <c r="HC885">
        <v>34735.1</v>
      </c>
      <c r="HD885">
        <v>46219.3</v>
      </c>
      <c r="HE885">
        <v>43276.8</v>
      </c>
      <c r="HF885">
        <v>1.77865</v>
      </c>
      <c r="HG885">
        <v>1.76642</v>
      </c>
      <c r="HH885">
        <v>0.00532717</v>
      </c>
      <c r="HI885">
        <v>0</v>
      </c>
      <c r="HJ885">
        <v>29.9323</v>
      </c>
      <c r="HK885">
        <v>999.9</v>
      </c>
      <c r="HL885">
        <v>45.2</v>
      </c>
      <c r="HM885">
        <v>32.9</v>
      </c>
      <c r="HN885">
        <v>25.2444</v>
      </c>
      <c r="HO885">
        <v>63.1031</v>
      </c>
      <c r="HP885">
        <v>18.2091</v>
      </c>
      <c r="HQ885">
        <v>1</v>
      </c>
      <c r="HR885">
        <v>0.565892</v>
      </c>
      <c r="HS885">
        <v>3.49151</v>
      </c>
      <c r="HT885">
        <v>20.172</v>
      </c>
      <c r="HU885">
        <v>5.22792</v>
      </c>
      <c r="HV885">
        <v>11.98</v>
      </c>
      <c r="HW885">
        <v>4.9692</v>
      </c>
      <c r="HX885">
        <v>3.28948</v>
      </c>
      <c r="HY885">
        <v>9999</v>
      </c>
      <c r="HZ885">
        <v>9999</v>
      </c>
      <c r="IA885">
        <v>9999</v>
      </c>
      <c r="IB885">
        <v>999.9</v>
      </c>
      <c r="IC885">
        <v>4.97298</v>
      </c>
      <c r="ID885">
        <v>1.87744</v>
      </c>
      <c r="IE885">
        <v>1.87556</v>
      </c>
      <c r="IF885">
        <v>1.87836</v>
      </c>
      <c r="IG885">
        <v>1.87504</v>
      </c>
      <c r="IH885">
        <v>1.87866</v>
      </c>
      <c r="II885">
        <v>1.87573</v>
      </c>
      <c r="IJ885">
        <v>1.87692</v>
      </c>
      <c r="IK885">
        <v>0</v>
      </c>
      <c r="IL885">
        <v>0</v>
      </c>
      <c r="IM885">
        <v>0</v>
      </c>
      <c r="IN885">
        <v>0</v>
      </c>
      <c r="IO885" t="s">
        <v>441</v>
      </c>
      <c r="IP885" t="s">
        <v>442</v>
      </c>
      <c r="IQ885" t="s">
        <v>443</v>
      </c>
      <c r="IR885" t="s">
        <v>443</v>
      </c>
      <c r="IS885" t="s">
        <v>443</v>
      </c>
      <c r="IT885" t="s">
        <v>443</v>
      </c>
      <c r="IU885">
        <v>0</v>
      </c>
      <c r="IV885">
        <v>100</v>
      </c>
      <c r="IW885">
        <v>100</v>
      </c>
      <c r="IX885">
        <v>0.554</v>
      </c>
      <c r="IY885">
        <v>0.2145</v>
      </c>
      <c r="IZ885">
        <v>-0.1194416370607354</v>
      </c>
      <c r="JA885">
        <v>0.002211305909277446</v>
      </c>
      <c r="JB885">
        <v>-1.416678044876584E-06</v>
      </c>
      <c r="JC885">
        <v>5.589822708492042E-10</v>
      </c>
      <c r="JD885">
        <v>0.2144336207880096</v>
      </c>
      <c r="JE885">
        <v>0</v>
      </c>
      <c r="JF885">
        <v>0</v>
      </c>
      <c r="JG885">
        <v>0</v>
      </c>
      <c r="JH885">
        <v>14</v>
      </c>
      <c r="JI885">
        <v>2052</v>
      </c>
      <c r="JJ885">
        <v>1</v>
      </c>
      <c r="JK885">
        <v>21</v>
      </c>
      <c r="JL885">
        <v>29355716.5</v>
      </c>
      <c r="JM885">
        <v>29355716.5</v>
      </c>
      <c r="JN885">
        <v>0.985107</v>
      </c>
      <c r="JO885">
        <v>2.55005</v>
      </c>
      <c r="JP885">
        <v>1.39893</v>
      </c>
      <c r="JQ885">
        <v>2.33521</v>
      </c>
      <c r="JR885">
        <v>1.44897</v>
      </c>
      <c r="JS885">
        <v>2.60498</v>
      </c>
      <c r="JT885">
        <v>38.6241</v>
      </c>
      <c r="JU885">
        <v>23.8423</v>
      </c>
      <c r="JV885">
        <v>18</v>
      </c>
      <c r="JW885">
        <v>480.637</v>
      </c>
      <c r="JX885">
        <v>442.654</v>
      </c>
      <c r="JY885">
        <v>25.5457</v>
      </c>
      <c r="JZ885">
        <v>34.0181</v>
      </c>
      <c r="KA885">
        <v>30.0024</v>
      </c>
      <c r="KB885">
        <v>33.1762</v>
      </c>
      <c r="KC885">
        <v>33.1651</v>
      </c>
      <c r="KD885">
        <v>19.7402</v>
      </c>
      <c r="KE885">
        <v>29.5627</v>
      </c>
      <c r="KF885">
        <v>74.2405</v>
      </c>
      <c r="KG885">
        <v>25.5258</v>
      </c>
      <c r="KH885">
        <v>346.473</v>
      </c>
      <c r="KI885">
        <v>20.1259</v>
      </c>
      <c r="KJ885">
        <v>99.8646</v>
      </c>
      <c r="KK885">
        <v>99.5454</v>
      </c>
    </row>
    <row r="886" spans="1:297">
      <c r="A886">
        <v>870</v>
      </c>
      <c r="B886">
        <v>1761342996.6</v>
      </c>
      <c r="C886">
        <v>14956</v>
      </c>
      <c r="D886" t="s">
        <v>2192</v>
      </c>
      <c r="E886" t="s">
        <v>2193</v>
      </c>
      <c r="F886">
        <v>5</v>
      </c>
      <c r="G886" t="s">
        <v>2183</v>
      </c>
      <c r="H886" t="s">
        <v>436</v>
      </c>
      <c r="I886">
        <v>1761342989.1</v>
      </c>
      <c r="J886">
        <f>(K886)/1000</f>
        <v>0</v>
      </c>
      <c r="K886">
        <f>IF(DP886, AN886, AH886)</f>
        <v>0</v>
      </c>
      <c r="L886">
        <f>IF(DP886, AI886, AG886)</f>
        <v>0</v>
      </c>
      <c r="M886">
        <f>DR886 - IF(AU886&gt;1, L886*DL886*100.0/(AW886), 0)</f>
        <v>0</v>
      </c>
      <c r="N886">
        <f>((T886-J886/2)*M886-L886)/(T886+J886/2)</f>
        <v>0</v>
      </c>
      <c r="O886">
        <f>N886*(DY886+DZ886)/1000.0</f>
        <v>0</v>
      </c>
      <c r="P886">
        <f>(DR886 - IF(AU886&gt;1, L886*DL886*100.0/(AW886), 0))*(DY886+DZ886)/1000.0</f>
        <v>0</v>
      </c>
      <c r="Q886">
        <f>2.0/((1/S886-1/R886)+SIGN(S886)*SQRT((1/S886-1/R886)*(1/S886-1/R886) + 4*DM886/((DM886+1)*(DM886+1))*(2*1/S886*1/R886-1/R886*1/R886)))</f>
        <v>0</v>
      </c>
      <c r="R886">
        <f>IF(LEFT(DN886,1)&lt;&gt;"0",IF(LEFT(DN886,1)="1",3.0,DO886),$D$5+$E$5*(EF886*DY886/($K$5*1000))+$F$5*(EF886*DY886/($K$5*1000))*MAX(MIN(DL886,$J$5),$I$5)*MAX(MIN(DL886,$J$5),$I$5)+$G$5*MAX(MIN(DL886,$J$5),$I$5)*(EF886*DY886/($K$5*1000))+$H$5*(EF886*DY886/($K$5*1000))*(EF886*DY886/($K$5*1000)))</f>
        <v>0</v>
      </c>
      <c r="S886">
        <f>J886*(1000-(1000*0.61365*exp(17.502*W886/(240.97+W886))/(DY886+DZ886)+DT886)/2)/(1000*0.61365*exp(17.502*W886/(240.97+W886))/(DY886+DZ886)-DT886)</f>
        <v>0</v>
      </c>
      <c r="T886">
        <f>1/((DM886+1)/(Q886/1.6)+1/(R886/1.37)) + DM886/((DM886+1)/(Q886/1.6) + DM886/(R886/1.37))</f>
        <v>0</v>
      </c>
      <c r="U886">
        <f>(DH886*DK886)</f>
        <v>0</v>
      </c>
      <c r="V886">
        <f>(EA886+(U886+2*0.95*5.67E-8*(((EA886+$B$7)+273)^4-(EA886+273)^4)-44100*J886)/(1.84*29.3*R886+8*0.95*5.67E-8*(EA886+273)^3))</f>
        <v>0</v>
      </c>
      <c r="W886">
        <f>($C$7*EB886+$D$7*EC886+$E$7*V886)</f>
        <v>0</v>
      </c>
      <c r="X886">
        <f>0.61365*exp(17.502*W886/(240.97+W886))</f>
        <v>0</v>
      </c>
      <c r="Y886">
        <f>(Z886/AA886*100)</f>
        <v>0</v>
      </c>
      <c r="Z886">
        <f>DT886*(DY886+DZ886)/1000</f>
        <v>0</v>
      </c>
      <c r="AA886">
        <f>0.61365*exp(17.502*EA886/(240.97+EA886))</f>
        <v>0</v>
      </c>
      <c r="AB886">
        <f>(X886-DT886*(DY886+DZ886)/1000)</f>
        <v>0</v>
      </c>
      <c r="AC886">
        <f>(-J886*44100)</f>
        <v>0</v>
      </c>
      <c r="AD886">
        <f>2*29.3*R886*0.92*(EA886-W886)</f>
        <v>0</v>
      </c>
      <c r="AE886">
        <f>2*0.95*5.67E-8*(((EA886+$B$7)+273)^4-(W886+273)^4)</f>
        <v>0</v>
      </c>
      <c r="AF886">
        <f>U886+AE886+AC886+AD886</f>
        <v>0</v>
      </c>
      <c r="AG886">
        <f>DX886*AU886*(DS886-DR886*(1000-AU886*DU886)/(1000-AU886*DT886))/(100*DL886)</f>
        <v>0</v>
      </c>
      <c r="AH886">
        <f>1000*DX886*AU886*(DT886-DU886)/(100*DL886*(1000-AU886*DT886))</f>
        <v>0</v>
      </c>
      <c r="AI886">
        <f>(AJ886 - AK886 - DY886*1E3/(8.314*(EA886+273.15)) * AM886/DX886 * AL886) * DX886/(100*DL886) * (1000 - DU886)/1000</f>
        <v>0</v>
      </c>
      <c r="AJ886">
        <v>375.0747314274548</v>
      </c>
      <c r="AK886">
        <v>381.5091151515151</v>
      </c>
      <c r="AL886">
        <v>-2.986086239924842</v>
      </c>
      <c r="AM886">
        <v>65.39824962959628</v>
      </c>
      <c r="AN886">
        <f>(AP886 - AO886 + DY886*1E3/(8.314*(EA886+273.15)) * AR886/DX886 * AQ886) * DX886/(100*DL886) * 1000/(1000 - AP886)</f>
        <v>0</v>
      </c>
      <c r="AO886">
        <v>20.15196841473042</v>
      </c>
      <c r="AP886">
        <v>23.39333636363635</v>
      </c>
      <c r="AQ886">
        <v>-0.005677077241276085</v>
      </c>
      <c r="AR886">
        <v>118.4934876019203</v>
      </c>
      <c r="AS886">
        <v>0</v>
      </c>
      <c r="AT886">
        <v>0</v>
      </c>
      <c r="AU886">
        <f>IF(AS886*$H$13&gt;=AW886,1.0,(AW886/(AW886-AS886*$H$13)))</f>
        <v>0</v>
      </c>
      <c r="AV886">
        <f>(AU886-1)*100</f>
        <v>0</v>
      </c>
      <c r="AW886">
        <f>MAX(0,($B$13+$C$13*EF886)/(1+$D$13*EF886)*DY886/(EA886+273)*$E$13)</f>
        <v>0</v>
      </c>
      <c r="AX886" t="s">
        <v>437</v>
      </c>
      <c r="AY886" t="s">
        <v>437</v>
      </c>
      <c r="AZ886">
        <v>0</v>
      </c>
      <c r="BA886">
        <v>0</v>
      </c>
      <c r="BB886">
        <f>1-AZ886/BA886</f>
        <v>0</v>
      </c>
      <c r="BC886">
        <v>0</v>
      </c>
      <c r="BD886" t="s">
        <v>437</v>
      </c>
      <c r="BE886" t="s">
        <v>437</v>
      </c>
      <c r="BF886">
        <v>0</v>
      </c>
      <c r="BG886">
        <v>0</v>
      </c>
      <c r="BH886">
        <f>1-BF886/BG886</f>
        <v>0</v>
      </c>
      <c r="BI886">
        <v>0.5</v>
      </c>
      <c r="BJ886">
        <f>DI886</f>
        <v>0</v>
      </c>
      <c r="BK886">
        <f>L886</f>
        <v>0</v>
      </c>
      <c r="BL886">
        <f>BH886*BI886*BJ886</f>
        <v>0</v>
      </c>
      <c r="BM886">
        <f>(BK886-BC886)/BJ886</f>
        <v>0</v>
      </c>
      <c r="BN886">
        <f>(BA886-BG886)/BG886</f>
        <v>0</v>
      </c>
      <c r="BO886">
        <f>AZ886/(BB886+AZ886/BG886)</f>
        <v>0</v>
      </c>
      <c r="BP886" t="s">
        <v>437</v>
      </c>
      <c r="BQ886">
        <v>0</v>
      </c>
      <c r="BR886">
        <f>IF(BQ886&lt;&gt;0, BQ886, BO886)</f>
        <v>0</v>
      </c>
      <c r="BS886">
        <f>1-BR886/BG886</f>
        <v>0</v>
      </c>
      <c r="BT886">
        <f>(BG886-BF886)/(BG886-BR886)</f>
        <v>0</v>
      </c>
      <c r="BU886">
        <f>(BA886-BG886)/(BA886-BR886)</f>
        <v>0</v>
      </c>
      <c r="BV886">
        <f>(BG886-BF886)/(BG886-AZ886)</f>
        <v>0</v>
      </c>
      <c r="BW886">
        <f>(BA886-BG886)/(BA886-AZ886)</f>
        <v>0</v>
      </c>
      <c r="BX886">
        <f>(BT886*BR886/BF886)</f>
        <v>0</v>
      </c>
      <c r="BY886">
        <f>(1-BX886)</f>
        <v>0</v>
      </c>
      <c r="DH886">
        <f>$B$11*EG886+$C$11*EH886+$F$11*ES886*(1-EV886)</f>
        <v>0</v>
      </c>
      <c r="DI886">
        <f>DH886*DJ886</f>
        <v>0</v>
      </c>
      <c r="DJ886">
        <f>($B$11*$D$9+$C$11*$D$9+$F$11*((FF886+EX886)/MAX(FF886+EX886+FG886, 0.1)*$I$9+FG886/MAX(FF886+EX886+FG886, 0.1)*$J$9))/($B$11+$C$11+$F$11)</f>
        <v>0</v>
      </c>
      <c r="DK886">
        <f>($B$11*$K$9+$C$11*$K$9+$F$11*((FF886+EX886)/MAX(FF886+EX886+FG886, 0.1)*$P$9+FG886/MAX(FF886+EX886+FG886, 0.1)*$Q$9))/($B$11+$C$11+$F$11)</f>
        <v>0</v>
      </c>
      <c r="DL886">
        <v>6</v>
      </c>
      <c r="DM886">
        <v>0.5</v>
      </c>
      <c r="DN886" t="s">
        <v>438</v>
      </c>
      <c r="DO886">
        <v>2</v>
      </c>
      <c r="DP886" t="b">
        <v>1</v>
      </c>
      <c r="DQ886">
        <v>1761342989.1</v>
      </c>
      <c r="DR886">
        <v>391.2828518518518</v>
      </c>
      <c r="DS886">
        <v>381.7213703703703</v>
      </c>
      <c r="DT886">
        <v>23.40766296296297</v>
      </c>
      <c r="DU886">
        <v>20.1917</v>
      </c>
      <c r="DV886">
        <v>390.7213333333334</v>
      </c>
      <c r="DW886">
        <v>23.19323703703704</v>
      </c>
      <c r="DX886">
        <v>500.0135555555556</v>
      </c>
      <c r="DY886">
        <v>89.95174814814817</v>
      </c>
      <c r="DZ886">
        <v>0.06344813333333334</v>
      </c>
      <c r="EA886">
        <v>29.78861111111112</v>
      </c>
      <c r="EB886">
        <v>30.01131111111111</v>
      </c>
      <c r="EC886">
        <v>999.9000000000001</v>
      </c>
      <c r="ED886">
        <v>0</v>
      </c>
      <c r="EE886">
        <v>0</v>
      </c>
      <c r="EF886">
        <v>10014.09592592593</v>
      </c>
      <c r="EG886">
        <v>0</v>
      </c>
      <c r="EH886">
        <v>1134.930740740741</v>
      </c>
      <c r="EI886">
        <v>9.561502222222222</v>
      </c>
      <c r="EJ886">
        <v>400.6615555555556</v>
      </c>
      <c r="EK886">
        <v>389.5883333333334</v>
      </c>
      <c r="EL886">
        <v>3.215958148148148</v>
      </c>
      <c r="EM886">
        <v>381.7213703703703</v>
      </c>
      <c r="EN886">
        <v>20.1917</v>
      </c>
      <c r="EO886">
        <v>2.10556037037037</v>
      </c>
      <c r="EP886">
        <v>1.81628</v>
      </c>
      <c r="EQ886">
        <v>18.26131481481481</v>
      </c>
      <c r="ER886">
        <v>15.92758148148148</v>
      </c>
      <c r="ES886">
        <v>1200.008518518518</v>
      </c>
      <c r="ET886">
        <v>0.9670106296296297</v>
      </c>
      <c r="EU886">
        <v>0.03298936296296297</v>
      </c>
      <c r="EV886">
        <v>0</v>
      </c>
      <c r="EW886">
        <v>1398.909259259259</v>
      </c>
      <c r="EX886">
        <v>5.000560000000001</v>
      </c>
      <c r="EY886">
        <v>17023.77777777778</v>
      </c>
      <c r="EZ886">
        <v>10316.93703703704</v>
      </c>
      <c r="FA886">
        <v>43.44633333333332</v>
      </c>
      <c r="FB886">
        <v>45.45566666666667</v>
      </c>
      <c r="FC886">
        <v>44</v>
      </c>
      <c r="FD886">
        <v>44.60633333333334</v>
      </c>
      <c r="FE886">
        <v>44.39337037037036</v>
      </c>
      <c r="FF886">
        <v>1155.588518518519</v>
      </c>
      <c r="FG886">
        <v>39.42000000000001</v>
      </c>
      <c r="FH886">
        <v>0</v>
      </c>
      <c r="FI886">
        <v>1761343032.8</v>
      </c>
      <c r="FJ886">
        <v>0</v>
      </c>
      <c r="FK886">
        <v>1398.9872</v>
      </c>
      <c r="FL886">
        <v>3.115384615678956</v>
      </c>
      <c r="FM886">
        <v>53.900000096903</v>
      </c>
      <c r="FN886">
        <v>17023.904</v>
      </c>
      <c r="FO886">
        <v>15</v>
      </c>
      <c r="FP886">
        <v>0</v>
      </c>
      <c r="FQ886" t="s">
        <v>439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6.292081725</v>
      </c>
      <c r="GD886">
        <v>62.8403539924953</v>
      </c>
      <c r="GE886">
        <v>6.220879786278308</v>
      </c>
      <c r="GF886">
        <v>0</v>
      </c>
      <c r="GG886">
        <v>1398.86705882353</v>
      </c>
      <c r="GH886">
        <v>2.099312450038871</v>
      </c>
      <c r="GI886">
        <v>0.3234786056364368</v>
      </c>
      <c r="GJ886">
        <v>0</v>
      </c>
      <c r="GK886">
        <v>3.203728750000001</v>
      </c>
      <c r="GL886">
        <v>0.3229651407129384</v>
      </c>
      <c r="GM886">
        <v>0.03285771204660334</v>
      </c>
      <c r="GN886">
        <v>0</v>
      </c>
      <c r="GO886">
        <v>0</v>
      </c>
      <c r="GP886">
        <v>3</v>
      </c>
      <c r="GQ886" t="s">
        <v>497</v>
      </c>
      <c r="GR886">
        <v>3.12563</v>
      </c>
      <c r="GS886">
        <v>2.74145</v>
      </c>
      <c r="GT886">
        <v>0.0766087</v>
      </c>
      <c r="GU886">
        <v>0.0747842</v>
      </c>
      <c r="GV886">
        <v>0.103472</v>
      </c>
      <c r="GW886">
        <v>0.0937195</v>
      </c>
      <c r="GX886">
        <v>27367.3</v>
      </c>
      <c r="GY886">
        <v>26689.6</v>
      </c>
      <c r="GZ886">
        <v>30197.1</v>
      </c>
      <c r="HA886">
        <v>29123.6</v>
      </c>
      <c r="HB886">
        <v>37390.6</v>
      </c>
      <c r="HC886">
        <v>34735.9</v>
      </c>
      <c r="HD886">
        <v>46216.6</v>
      </c>
      <c r="HE886">
        <v>43274.5</v>
      </c>
      <c r="HF886">
        <v>1.77785</v>
      </c>
      <c r="HG886">
        <v>1.7666</v>
      </c>
      <c r="HH886">
        <v>0.00461191</v>
      </c>
      <c r="HI886">
        <v>0</v>
      </c>
      <c r="HJ886">
        <v>29.9389</v>
      </c>
      <c r="HK886">
        <v>999.9</v>
      </c>
      <c r="HL886">
        <v>45.1</v>
      </c>
      <c r="HM886">
        <v>32.9</v>
      </c>
      <c r="HN886">
        <v>25.1862</v>
      </c>
      <c r="HO886">
        <v>63.5331</v>
      </c>
      <c r="HP886">
        <v>18.4014</v>
      </c>
      <c r="HQ886">
        <v>1</v>
      </c>
      <c r="HR886">
        <v>0.568661</v>
      </c>
      <c r="HS886">
        <v>3.60833</v>
      </c>
      <c r="HT886">
        <v>20.1696</v>
      </c>
      <c r="HU886">
        <v>5.22777</v>
      </c>
      <c r="HV886">
        <v>11.98</v>
      </c>
      <c r="HW886">
        <v>4.96915</v>
      </c>
      <c r="HX886">
        <v>3.28948</v>
      </c>
      <c r="HY886">
        <v>9999</v>
      </c>
      <c r="HZ886">
        <v>9999</v>
      </c>
      <c r="IA886">
        <v>9999</v>
      </c>
      <c r="IB886">
        <v>999.9</v>
      </c>
      <c r="IC886">
        <v>4.97298</v>
      </c>
      <c r="ID886">
        <v>1.87745</v>
      </c>
      <c r="IE886">
        <v>1.87555</v>
      </c>
      <c r="IF886">
        <v>1.87837</v>
      </c>
      <c r="IG886">
        <v>1.87503</v>
      </c>
      <c r="IH886">
        <v>1.87866</v>
      </c>
      <c r="II886">
        <v>1.87573</v>
      </c>
      <c r="IJ886">
        <v>1.87691</v>
      </c>
      <c r="IK886">
        <v>0</v>
      </c>
      <c r="IL886">
        <v>0</v>
      </c>
      <c r="IM886">
        <v>0</v>
      </c>
      <c r="IN886">
        <v>0</v>
      </c>
      <c r="IO886" t="s">
        <v>441</v>
      </c>
      <c r="IP886" t="s">
        <v>442</v>
      </c>
      <c r="IQ886" t="s">
        <v>443</v>
      </c>
      <c r="IR886" t="s">
        <v>443</v>
      </c>
      <c r="IS886" t="s">
        <v>443</v>
      </c>
      <c r="IT886" t="s">
        <v>443</v>
      </c>
      <c r="IU886">
        <v>0</v>
      </c>
      <c r="IV886">
        <v>100</v>
      </c>
      <c r="IW886">
        <v>100</v>
      </c>
      <c r="IX886">
        <v>0.534</v>
      </c>
      <c r="IY886">
        <v>0.2144</v>
      </c>
      <c r="IZ886">
        <v>-0.1194416370607354</v>
      </c>
      <c r="JA886">
        <v>0.002211305909277446</v>
      </c>
      <c r="JB886">
        <v>-1.416678044876584E-06</v>
      </c>
      <c r="JC886">
        <v>5.589822708492042E-10</v>
      </c>
      <c r="JD886">
        <v>0.2144336207880096</v>
      </c>
      <c r="JE886">
        <v>0</v>
      </c>
      <c r="JF886">
        <v>0</v>
      </c>
      <c r="JG886">
        <v>0</v>
      </c>
      <c r="JH886">
        <v>14</v>
      </c>
      <c r="JI886">
        <v>2052</v>
      </c>
      <c r="JJ886">
        <v>1</v>
      </c>
      <c r="JK886">
        <v>21</v>
      </c>
      <c r="JL886">
        <v>29355716.6</v>
      </c>
      <c r="JM886">
        <v>29355716.6</v>
      </c>
      <c r="JN886">
        <v>0.949707</v>
      </c>
      <c r="JO886">
        <v>2.53662</v>
      </c>
      <c r="JP886">
        <v>1.39893</v>
      </c>
      <c r="JQ886">
        <v>2.33521</v>
      </c>
      <c r="JR886">
        <v>1.44897</v>
      </c>
      <c r="JS886">
        <v>2.60986</v>
      </c>
      <c r="JT886">
        <v>38.6241</v>
      </c>
      <c r="JU886">
        <v>23.8336</v>
      </c>
      <c r="JV886">
        <v>18</v>
      </c>
      <c r="JW886">
        <v>480.33</v>
      </c>
      <c r="JX886">
        <v>442.927</v>
      </c>
      <c r="JY886">
        <v>25.5341</v>
      </c>
      <c r="JZ886">
        <v>34.043</v>
      </c>
      <c r="KA886">
        <v>30.0026</v>
      </c>
      <c r="KB886">
        <v>33.2004</v>
      </c>
      <c r="KC886">
        <v>33.1884</v>
      </c>
      <c r="KD886">
        <v>18.9832</v>
      </c>
      <c r="KE886">
        <v>29.5627</v>
      </c>
      <c r="KF886">
        <v>74.2405</v>
      </c>
      <c r="KG886">
        <v>25.5089</v>
      </c>
      <c r="KH886">
        <v>333.082</v>
      </c>
      <c r="KI886">
        <v>20.1356</v>
      </c>
      <c r="KJ886">
        <v>99.8587</v>
      </c>
      <c r="KK886">
        <v>99.54000000000001</v>
      </c>
    </row>
    <row r="887" spans="1:297">
      <c r="A887">
        <v>871</v>
      </c>
      <c r="B887">
        <v>1761343001.6</v>
      </c>
      <c r="C887">
        <v>14961</v>
      </c>
      <c r="D887" t="s">
        <v>2194</v>
      </c>
      <c r="E887" t="s">
        <v>2195</v>
      </c>
      <c r="F887">
        <v>5</v>
      </c>
      <c r="G887" t="s">
        <v>2183</v>
      </c>
      <c r="H887" t="s">
        <v>436</v>
      </c>
      <c r="I887">
        <v>1761342993.814285</v>
      </c>
      <c r="J887">
        <f>(K887)/1000</f>
        <v>0</v>
      </c>
      <c r="K887">
        <f>IF(DP887, AN887, AH887)</f>
        <v>0</v>
      </c>
      <c r="L887">
        <f>IF(DP887, AI887, AG887)</f>
        <v>0</v>
      </c>
      <c r="M887">
        <f>DR887 - IF(AU887&gt;1, L887*DL887*100.0/(AW887), 0)</f>
        <v>0</v>
      </c>
      <c r="N887">
        <f>((T887-J887/2)*M887-L887)/(T887+J887/2)</f>
        <v>0</v>
      </c>
      <c r="O887">
        <f>N887*(DY887+DZ887)/1000.0</f>
        <v>0</v>
      </c>
      <c r="P887">
        <f>(DR887 - IF(AU887&gt;1, L887*DL887*100.0/(AW887), 0))*(DY887+DZ887)/1000.0</f>
        <v>0</v>
      </c>
      <c r="Q887">
        <f>2.0/((1/S887-1/R887)+SIGN(S887)*SQRT((1/S887-1/R887)*(1/S887-1/R887) + 4*DM887/((DM887+1)*(DM887+1))*(2*1/S887*1/R887-1/R887*1/R887)))</f>
        <v>0</v>
      </c>
      <c r="R887">
        <f>IF(LEFT(DN887,1)&lt;&gt;"0",IF(LEFT(DN887,1)="1",3.0,DO887),$D$5+$E$5*(EF887*DY887/($K$5*1000))+$F$5*(EF887*DY887/($K$5*1000))*MAX(MIN(DL887,$J$5),$I$5)*MAX(MIN(DL887,$J$5),$I$5)+$G$5*MAX(MIN(DL887,$J$5),$I$5)*(EF887*DY887/($K$5*1000))+$H$5*(EF887*DY887/($K$5*1000))*(EF887*DY887/($K$5*1000)))</f>
        <v>0</v>
      </c>
      <c r="S887">
        <f>J887*(1000-(1000*0.61365*exp(17.502*W887/(240.97+W887))/(DY887+DZ887)+DT887)/2)/(1000*0.61365*exp(17.502*W887/(240.97+W887))/(DY887+DZ887)-DT887)</f>
        <v>0</v>
      </c>
      <c r="T887">
        <f>1/((DM887+1)/(Q887/1.6)+1/(R887/1.37)) + DM887/((DM887+1)/(Q887/1.6) + DM887/(R887/1.37))</f>
        <v>0</v>
      </c>
      <c r="U887">
        <f>(DH887*DK887)</f>
        <v>0</v>
      </c>
      <c r="V887">
        <f>(EA887+(U887+2*0.95*5.67E-8*(((EA887+$B$7)+273)^4-(EA887+273)^4)-44100*J887)/(1.84*29.3*R887+8*0.95*5.67E-8*(EA887+273)^3))</f>
        <v>0</v>
      </c>
      <c r="W887">
        <f>($C$7*EB887+$D$7*EC887+$E$7*V887)</f>
        <v>0</v>
      </c>
      <c r="X887">
        <f>0.61365*exp(17.502*W887/(240.97+W887))</f>
        <v>0</v>
      </c>
      <c r="Y887">
        <f>(Z887/AA887*100)</f>
        <v>0</v>
      </c>
      <c r="Z887">
        <f>DT887*(DY887+DZ887)/1000</f>
        <v>0</v>
      </c>
      <c r="AA887">
        <f>0.61365*exp(17.502*EA887/(240.97+EA887))</f>
        <v>0</v>
      </c>
      <c r="AB887">
        <f>(X887-DT887*(DY887+DZ887)/1000)</f>
        <v>0</v>
      </c>
      <c r="AC887">
        <f>(-J887*44100)</f>
        <v>0</v>
      </c>
      <c r="AD887">
        <f>2*29.3*R887*0.92*(EA887-W887)</f>
        <v>0</v>
      </c>
      <c r="AE887">
        <f>2*0.95*5.67E-8*(((EA887+$B$7)+273)^4-(W887+273)^4)</f>
        <v>0</v>
      </c>
      <c r="AF887">
        <f>U887+AE887+AC887+AD887</f>
        <v>0</v>
      </c>
      <c r="AG887">
        <f>DX887*AU887*(DS887-DR887*(1000-AU887*DU887)/(1000-AU887*DT887))/(100*DL887)</f>
        <v>0</v>
      </c>
      <c r="AH887">
        <f>1000*DX887*AU887*(DT887-DU887)/(100*DL887*(1000-AU887*DT887))</f>
        <v>0</v>
      </c>
      <c r="AI887">
        <f>(AJ887 - AK887 - DY887*1E3/(8.314*(EA887+273.15)) * AM887/DX887 * AL887) * DX887/(100*DL887) * (1000 - DU887)/1000</f>
        <v>0</v>
      </c>
      <c r="AJ887">
        <v>358.0419589681805</v>
      </c>
      <c r="AK887">
        <v>365.784606060606</v>
      </c>
      <c r="AL887">
        <v>-3.16352746645864</v>
      </c>
      <c r="AM887">
        <v>65.39824962959628</v>
      </c>
      <c r="AN887">
        <f>(AP887 - AO887 + DY887*1E3/(8.314*(EA887+273.15)) * AR887/DX887 * AQ887) * DX887/(100*DL887) * 1000/(1000 - AP887)</f>
        <v>0</v>
      </c>
      <c r="AO887">
        <v>20.14200135170121</v>
      </c>
      <c r="AP887">
        <v>23.38223696969697</v>
      </c>
      <c r="AQ887">
        <v>-0.0009506252412658909</v>
      </c>
      <c r="AR887">
        <v>118.4934876019203</v>
      </c>
      <c r="AS887">
        <v>0</v>
      </c>
      <c r="AT887">
        <v>0</v>
      </c>
      <c r="AU887">
        <f>IF(AS887*$H$13&gt;=AW887,1.0,(AW887/(AW887-AS887*$H$13)))</f>
        <v>0</v>
      </c>
      <c r="AV887">
        <f>(AU887-1)*100</f>
        <v>0</v>
      </c>
      <c r="AW887">
        <f>MAX(0,($B$13+$C$13*EF887)/(1+$D$13*EF887)*DY887/(EA887+273)*$E$13)</f>
        <v>0</v>
      </c>
      <c r="AX887" t="s">
        <v>437</v>
      </c>
      <c r="AY887" t="s">
        <v>437</v>
      </c>
      <c r="AZ887">
        <v>0</v>
      </c>
      <c r="BA887">
        <v>0</v>
      </c>
      <c r="BB887">
        <f>1-AZ887/BA887</f>
        <v>0</v>
      </c>
      <c r="BC887">
        <v>0</v>
      </c>
      <c r="BD887" t="s">
        <v>437</v>
      </c>
      <c r="BE887" t="s">
        <v>437</v>
      </c>
      <c r="BF887">
        <v>0</v>
      </c>
      <c r="BG887">
        <v>0</v>
      </c>
      <c r="BH887">
        <f>1-BF887/BG887</f>
        <v>0</v>
      </c>
      <c r="BI887">
        <v>0.5</v>
      </c>
      <c r="BJ887">
        <f>DI887</f>
        <v>0</v>
      </c>
      <c r="BK887">
        <f>L887</f>
        <v>0</v>
      </c>
      <c r="BL887">
        <f>BH887*BI887*BJ887</f>
        <v>0</v>
      </c>
      <c r="BM887">
        <f>(BK887-BC887)/BJ887</f>
        <v>0</v>
      </c>
      <c r="BN887">
        <f>(BA887-BG887)/BG887</f>
        <v>0</v>
      </c>
      <c r="BO887">
        <f>AZ887/(BB887+AZ887/BG887)</f>
        <v>0</v>
      </c>
      <c r="BP887" t="s">
        <v>437</v>
      </c>
      <c r="BQ887">
        <v>0</v>
      </c>
      <c r="BR887">
        <f>IF(BQ887&lt;&gt;0, BQ887, BO887)</f>
        <v>0</v>
      </c>
      <c r="BS887">
        <f>1-BR887/BG887</f>
        <v>0</v>
      </c>
      <c r="BT887">
        <f>(BG887-BF887)/(BG887-BR887)</f>
        <v>0</v>
      </c>
      <c r="BU887">
        <f>(BA887-BG887)/(BA887-BR887)</f>
        <v>0</v>
      </c>
      <c r="BV887">
        <f>(BG887-BF887)/(BG887-AZ887)</f>
        <v>0</v>
      </c>
      <c r="BW887">
        <f>(BA887-BG887)/(BA887-AZ887)</f>
        <v>0</v>
      </c>
      <c r="BX887">
        <f>(BT887*BR887/BF887)</f>
        <v>0</v>
      </c>
      <c r="BY887">
        <f>(1-BX887)</f>
        <v>0</v>
      </c>
      <c r="DH887">
        <f>$B$11*EG887+$C$11*EH887+$F$11*ES887*(1-EV887)</f>
        <v>0</v>
      </c>
      <c r="DI887">
        <f>DH887*DJ887</f>
        <v>0</v>
      </c>
      <c r="DJ887">
        <f>($B$11*$D$9+$C$11*$D$9+$F$11*((FF887+EX887)/MAX(FF887+EX887+FG887, 0.1)*$I$9+FG887/MAX(FF887+EX887+FG887, 0.1)*$J$9))/($B$11+$C$11+$F$11)</f>
        <v>0</v>
      </c>
      <c r="DK887">
        <f>($B$11*$K$9+$C$11*$K$9+$F$11*((FF887+EX887)/MAX(FF887+EX887+FG887, 0.1)*$P$9+FG887/MAX(FF887+EX887+FG887, 0.1)*$Q$9))/($B$11+$C$11+$F$11)</f>
        <v>0</v>
      </c>
      <c r="DL887">
        <v>6</v>
      </c>
      <c r="DM887">
        <v>0.5</v>
      </c>
      <c r="DN887" t="s">
        <v>438</v>
      </c>
      <c r="DO887">
        <v>2</v>
      </c>
      <c r="DP887" t="b">
        <v>1</v>
      </c>
      <c r="DQ887">
        <v>1761342993.814285</v>
      </c>
      <c r="DR887">
        <v>378.7797857142858</v>
      </c>
      <c r="DS887">
        <v>366.3147857142857</v>
      </c>
      <c r="DT887">
        <v>23.40128214285714</v>
      </c>
      <c r="DU887">
        <v>20.16625</v>
      </c>
      <c r="DV887">
        <v>378.2353928571428</v>
      </c>
      <c r="DW887">
        <v>23.18685357142857</v>
      </c>
      <c r="DX887">
        <v>499.9965714285714</v>
      </c>
      <c r="DY887">
        <v>89.95235357142859</v>
      </c>
      <c r="DZ887">
        <v>0.06360350357142856</v>
      </c>
      <c r="EA887">
        <v>29.79488571428571</v>
      </c>
      <c r="EB887">
        <v>30.01536428571429</v>
      </c>
      <c r="EC887">
        <v>999.9000000000002</v>
      </c>
      <c r="ED887">
        <v>0</v>
      </c>
      <c r="EE887">
        <v>0</v>
      </c>
      <c r="EF887">
        <v>10006.87571428572</v>
      </c>
      <c r="EG887">
        <v>0</v>
      </c>
      <c r="EH887">
        <v>1134.886785714286</v>
      </c>
      <c r="EI887">
        <v>12.46498321428571</v>
      </c>
      <c r="EJ887">
        <v>387.8563214285715</v>
      </c>
      <c r="EK887">
        <v>373.8545</v>
      </c>
      <c r="EL887">
        <v>3.235026071428571</v>
      </c>
      <c r="EM887">
        <v>366.3147857142857</v>
      </c>
      <c r="EN887">
        <v>20.16625</v>
      </c>
      <c r="EO887">
        <v>2.105000714285714</v>
      </c>
      <c r="EP887">
        <v>1.814003571428571</v>
      </c>
      <c r="EQ887">
        <v>18.257075</v>
      </c>
      <c r="ER887">
        <v>15.90795714285714</v>
      </c>
      <c r="ES887">
        <v>1200.001785714286</v>
      </c>
      <c r="ET887">
        <v>0.9670107500000001</v>
      </c>
      <c r="EU887">
        <v>0.03298925</v>
      </c>
      <c r="EV887">
        <v>0</v>
      </c>
      <c r="EW887">
        <v>1399.26</v>
      </c>
      <c r="EX887">
        <v>5.000560000000001</v>
      </c>
      <c r="EY887">
        <v>17028.575</v>
      </c>
      <c r="EZ887">
        <v>10316.875</v>
      </c>
      <c r="FA887">
        <v>43.464</v>
      </c>
      <c r="FB887">
        <v>45.47525</v>
      </c>
      <c r="FC887">
        <v>44.01549999999999</v>
      </c>
      <c r="FD887">
        <v>44.616</v>
      </c>
      <c r="FE887">
        <v>44.41264285714284</v>
      </c>
      <c r="FF887">
        <v>1155.581785714286</v>
      </c>
      <c r="FG887">
        <v>39.42000000000001</v>
      </c>
      <c r="FH887">
        <v>0</v>
      </c>
      <c r="FI887">
        <v>1761343038.2</v>
      </c>
      <c r="FJ887">
        <v>0</v>
      </c>
      <c r="FK887">
        <v>1399.376538461539</v>
      </c>
      <c r="FL887">
        <v>5.380854677051374</v>
      </c>
      <c r="FM887">
        <v>81.32649583369027</v>
      </c>
      <c r="FN887">
        <v>17029.40769230769</v>
      </c>
      <c r="FO887">
        <v>15</v>
      </c>
      <c r="FP887">
        <v>0</v>
      </c>
      <c r="FQ887" t="s">
        <v>439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10.05099753658537</v>
      </c>
      <c r="GD887">
        <v>41.35940613240418</v>
      </c>
      <c r="GE887">
        <v>4.247040000881108</v>
      </c>
      <c r="GF887">
        <v>0</v>
      </c>
      <c r="GG887">
        <v>1399.127647058824</v>
      </c>
      <c r="GH887">
        <v>4.011000758100507</v>
      </c>
      <c r="GI887">
        <v>0.4853201419046864</v>
      </c>
      <c r="GJ887">
        <v>0</v>
      </c>
      <c r="GK887">
        <v>3.219423170731707</v>
      </c>
      <c r="GL887">
        <v>0.2848802090592296</v>
      </c>
      <c r="GM887">
        <v>0.03101450592466919</v>
      </c>
      <c r="GN887">
        <v>0</v>
      </c>
      <c r="GO887">
        <v>0</v>
      </c>
      <c r="GP887">
        <v>3</v>
      </c>
      <c r="GQ887" t="s">
        <v>497</v>
      </c>
      <c r="GR887">
        <v>3.12581</v>
      </c>
      <c r="GS887">
        <v>2.74186</v>
      </c>
      <c r="GT887">
        <v>0.07409689999999999</v>
      </c>
      <c r="GU887">
        <v>0.0720285</v>
      </c>
      <c r="GV887">
        <v>0.103432</v>
      </c>
      <c r="GW887">
        <v>0.0936982</v>
      </c>
      <c r="GX887">
        <v>27440.2</v>
      </c>
      <c r="GY887">
        <v>26767.7</v>
      </c>
      <c r="GZ887">
        <v>30195.6</v>
      </c>
      <c r="HA887">
        <v>29122.2</v>
      </c>
      <c r="HB887">
        <v>37390.8</v>
      </c>
      <c r="HC887">
        <v>34735.2</v>
      </c>
      <c r="HD887">
        <v>46215</v>
      </c>
      <c r="HE887">
        <v>43272.7</v>
      </c>
      <c r="HF887">
        <v>1.77787</v>
      </c>
      <c r="HG887">
        <v>1.76595</v>
      </c>
      <c r="HH887">
        <v>0.00454113</v>
      </c>
      <c r="HI887">
        <v>0</v>
      </c>
      <c r="HJ887">
        <v>29.9466</v>
      </c>
      <c r="HK887">
        <v>999.9</v>
      </c>
      <c r="HL887">
        <v>45.1</v>
      </c>
      <c r="HM887">
        <v>32.9</v>
      </c>
      <c r="HN887">
        <v>25.1872</v>
      </c>
      <c r="HO887">
        <v>63.6631</v>
      </c>
      <c r="HP887">
        <v>18.3734</v>
      </c>
      <c r="HQ887">
        <v>1</v>
      </c>
      <c r="HR887">
        <v>0.571321</v>
      </c>
      <c r="HS887">
        <v>3.6645</v>
      </c>
      <c r="HT887">
        <v>20.1684</v>
      </c>
      <c r="HU887">
        <v>5.22882</v>
      </c>
      <c r="HV887">
        <v>11.98</v>
      </c>
      <c r="HW887">
        <v>4.96935</v>
      </c>
      <c r="HX887">
        <v>3.28973</v>
      </c>
      <c r="HY887">
        <v>9999</v>
      </c>
      <c r="HZ887">
        <v>9999</v>
      </c>
      <c r="IA887">
        <v>9999</v>
      </c>
      <c r="IB887">
        <v>999.9</v>
      </c>
      <c r="IC887">
        <v>4.97301</v>
      </c>
      <c r="ID887">
        <v>1.87745</v>
      </c>
      <c r="IE887">
        <v>1.87558</v>
      </c>
      <c r="IF887">
        <v>1.87837</v>
      </c>
      <c r="IG887">
        <v>1.87506</v>
      </c>
      <c r="IH887">
        <v>1.87865</v>
      </c>
      <c r="II887">
        <v>1.87575</v>
      </c>
      <c r="IJ887">
        <v>1.87691</v>
      </c>
      <c r="IK887">
        <v>0</v>
      </c>
      <c r="IL887">
        <v>0</v>
      </c>
      <c r="IM887">
        <v>0</v>
      </c>
      <c r="IN887">
        <v>0</v>
      </c>
      <c r="IO887" t="s">
        <v>441</v>
      </c>
      <c r="IP887" t="s">
        <v>442</v>
      </c>
      <c r="IQ887" t="s">
        <v>443</v>
      </c>
      <c r="IR887" t="s">
        <v>443</v>
      </c>
      <c r="IS887" t="s">
        <v>443</v>
      </c>
      <c r="IT887" t="s">
        <v>443</v>
      </c>
      <c r="IU887">
        <v>0</v>
      </c>
      <c r="IV887">
        <v>100</v>
      </c>
      <c r="IW887">
        <v>100</v>
      </c>
      <c r="IX887">
        <v>0.513</v>
      </c>
      <c r="IY887">
        <v>0.2144</v>
      </c>
      <c r="IZ887">
        <v>-0.1194416370607354</v>
      </c>
      <c r="JA887">
        <v>0.002211305909277446</v>
      </c>
      <c r="JB887">
        <v>-1.416678044876584E-06</v>
      </c>
      <c r="JC887">
        <v>5.589822708492042E-10</v>
      </c>
      <c r="JD887">
        <v>0.2144336207880096</v>
      </c>
      <c r="JE887">
        <v>0</v>
      </c>
      <c r="JF887">
        <v>0</v>
      </c>
      <c r="JG887">
        <v>0</v>
      </c>
      <c r="JH887">
        <v>14</v>
      </c>
      <c r="JI887">
        <v>2052</v>
      </c>
      <c r="JJ887">
        <v>1</v>
      </c>
      <c r="JK887">
        <v>21</v>
      </c>
      <c r="JL887">
        <v>29355716.7</v>
      </c>
      <c r="JM887">
        <v>29355716.7</v>
      </c>
      <c r="JN887">
        <v>0.911865</v>
      </c>
      <c r="JO887">
        <v>2.54761</v>
      </c>
      <c r="JP887">
        <v>1.39893</v>
      </c>
      <c r="JQ887">
        <v>2.33643</v>
      </c>
      <c r="JR887">
        <v>1.44897</v>
      </c>
      <c r="JS887">
        <v>2.52563</v>
      </c>
      <c r="JT887">
        <v>38.6241</v>
      </c>
      <c r="JU887">
        <v>23.8423</v>
      </c>
      <c r="JV887">
        <v>18</v>
      </c>
      <c r="JW887">
        <v>480.48</v>
      </c>
      <c r="JX887">
        <v>442.672</v>
      </c>
      <c r="JY887">
        <v>25.5118</v>
      </c>
      <c r="JZ887">
        <v>34.0672</v>
      </c>
      <c r="KA887">
        <v>30.0026</v>
      </c>
      <c r="KB887">
        <v>33.223</v>
      </c>
      <c r="KC887">
        <v>33.2117</v>
      </c>
      <c r="KD887">
        <v>18.2951</v>
      </c>
      <c r="KE887">
        <v>29.5627</v>
      </c>
      <c r="KF887">
        <v>74.2405</v>
      </c>
      <c r="KG887">
        <v>25.4928</v>
      </c>
      <c r="KH887">
        <v>313.047</v>
      </c>
      <c r="KI887">
        <v>20.1389</v>
      </c>
      <c r="KJ887">
        <v>99.85469999999999</v>
      </c>
      <c r="KK887">
        <v>99.53570000000001</v>
      </c>
    </row>
    <row r="888" spans="1:297">
      <c r="A888">
        <v>872</v>
      </c>
      <c r="B888">
        <v>1761343006.6</v>
      </c>
      <c r="C888">
        <v>14966</v>
      </c>
      <c r="D888" t="s">
        <v>2196</v>
      </c>
      <c r="E888" t="s">
        <v>2197</v>
      </c>
      <c r="F888">
        <v>5</v>
      </c>
      <c r="G888" t="s">
        <v>2183</v>
      </c>
      <c r="H888" t="s">
        <v>436</v>
      </c>
      <c r="I888">
        <v>1761342999.1</v>
      </c>
      <c r="J888">
        <f>(K888)/1000</f>
        <v>0</v>
      </c>
      <c r="K888">
        <f>IF(DP888, AN888, AH888)</f>
        <v>0</v>
      </c>
      <c r="L888">
        <f>IF(DP888, AI888, AG888)</f>
        <v>0</v>
      </c>
      <c r="M888">
        <f>DR888 - IF(AU888&gt;1, L888*DL888*100.0/(AW888), 0)</f>
        <v>0</v>
      </c>
      <c r="N888">
        <f>((T888-J888/2)*M888-L888)/(T888+J888/2)</f>
        <v>0</v>
      </c>
      <c r="O888">
        <f>N888*(DY888+DZ888)/1000.0</f>
        <v>0</v>
      </c>
      <c r="P888">
        <f>(DR888 - IF(AU888&gt;1, L888*DL888*100.0/(AW888), 0))*(DY888+DZ888)/1000.0</f>
        <v>0</v>
      </c>
      <c r="Q888">
        <f>2.0/((1/S888-1/R888)+SIGN(S888)*SQRT((1/S888-1/R888)*(1/S888-1/R888) + 4*DM888/((DM888+1)*(DM888+1))*(2*1/S888*1/R888-1/R888*1/R888)))</f>
        <v>0</v>
      </c>
      <c r="R888">
        <f>IF(LEFT(DN888,1)&lt;&gt;"0",IF(LEFT(DN888,1)="1",3.0,DO888),$D$5+$E$5*(EF888*DY888/($K$5*1000))+$F$5*(EF888*DY888/($K$5*1000))*MAX(MIN(DL888,$J$5),$I$5)*MAX(MIN(DL888,$J$5),$I$5)+$G$5*MAX(MIN(DL888,$J$5),$I$5)*(EF888*DY888/($K$5*1000))+$H$5*(EF888*DY888/($K$5*1000))*(EF888*DY888/($K$5*1000)))</f>
        <v>0</v>
      </c>
      <c r="S888">
        <f>J888*(1000-(1000*0.61365*exp(17.502*W888/(240.97+W888))/(DY888+DZ888)+DT888)/2)/(1000*0.61365*exp(17.502*W888/(240.97+W888))/(DY888+DZ888)-DT888)</f>
        <v>0</v>
      </c>
      <c r="T888">
        <f>1/((DM888+1)/(Q888/1.6)+1/(R888/1.37)) + DM888/((DM888+1)/(Q888/1.6) + DM888/(R888/1.37))</f>
        <v>0</v>
      </c>
      <c r="U888">
        <f>(DH888*DK888)</f>
        <v>0</v>
      </c>
      <c r="V888">
        <f>(EA888+(U888+2*0.95*5.67E-8*(((EA888+$B$7)+273)^4-(EA888+273)^4)-44100*J888)/(1.84*29.3*R888+8*0.95*5.67E-8*(EA888+273)^3))</f>
        <v>0</v>
      </c>
      <c r="W888">
        <f>($C$7*EB888+$D$7*EC888+$E$7*V888)</f>
        <v>0</v>
      </c>
      <c r="X888">
        <f>0.61365*exp(17.502*W888/(240.97+W888))</f>
        <v>0</v>
      </c>
      <c r="Y888">
        <f>(Z888/AA888*100)</f>
        <v>0</v>
      </c>
      <c r="Z888">
        <f>DT888*(DY888+DZ888)/1000</f>
        <v>0</v>
      </c>
      <c r="AA888">
        <f>0.61365*exp(17.502*EA888/(240.97+EA888))</f>
        <v>0</v>
      </c>
      <c r="AB888">
        <f>(X888-DT888*(DY888+DZ888)/1000)</f>
        <v>0</v>
      </c>
      <c r="AC888">
        <f>(-J888*44100)</f>
        <v>0</v>
      </c>
      <c r="AD888">
        <f>2*29.3*R888*0.92*(EA888-W888)</f>
        <v>0</v>
      </c>
      <c r="AE888">
        <f>2*0.95*5.67E-8*(((EA888+$B$7)+273)^4-(W888+273)^4)</f>
        <v>0</v>
      </c>
      <c r="AF888">
        <f>U888+AE888+AC888+AD888</f>
        <v>0</v>
      </c>
      <c r="AG888">
        <f>DX888*AU888*(DS888-DR888*(1000-AU888*DU888)/(1000-AU888*DT888))/(100*DL888)</f>
        <v>0</v>
      </c>
      <c r="AH888">
        <f>1000*DX888*AU888*(DT888-DU888)/(100*DL888*(1000-AU888*DT888))</f>
        <v>0</v>
      </c>
      <c r="AI888">
        <f>(AJ888 - AK888 - DY888*1E3/(8.314*(EA888+273.15)) * AM888/DX888 * AL888) * DX888/(100*DL888) * (1000 - DU888)/1000</f>
        <v>0</v>
      </c>
      <c r="AJ888">
        <v>341.1080593703794</v>
      </c>
      <c r="AK888">
        <v>349.5267696969697</v>
      </c>
      <c r="AL888">
        <v>-3.261816057234092</v>
      </c>
      <c r="AM888">
        <v>65.39824962959628</v>
      </c>
      <c r="AN888">
        <f>(AP888 - AO888 + DY888*1E3/(8.314*(EA888+273.15)) * AR888/DX888 * AQ888) * DX888/(100*DL888) * 1000/(1000 - AP888)</f>
        <v>0</v>
      </c>
      <c r="AO888">
        <v>20.13484202533293</v>
      </c>
      <c r="AP888">
        <v>23.37243393939395</v>
      </c>
      <c r="AQ888">
        <v>-0.0006113737227358105</v>
      </c>
      <c r="AR888">
        <v>118.4934876019203</v>
      </c>
      <c r="AS888">
        <v>0</v>
      </c>
      <c r="AT888">
        <v>0</v>
      </c>
      <c r="AU888">
        <f>IF(AS888*$H$13&gt;=AW888,1.0,(AW888/(AW888-AS888*$H$13)))</f>
        <v>0</v>
      </c>
      <c r="AV888">
        <f>(AU888-1)*100</f>
        <v>0</v>
      </c>
      <c r="AW888">
        <f>MAX(0,($B$13+$C$13*EF888)/(1+$D$13*EF888)*DY888/(EA888+273)*$E$13)</f>
        <v>0</v>
      </c>
      <c r="AX888" t="s">
        <v>437</v>
      </c>
      <c r="AY888" t="s">
        <v>437</v>
      </c>
      <c r="AZ888">
        <v>0</v>
      </c>
      <c r="BA888">
        <v>0</v>
      </c>
      <c r="BB888">
        <f>1-AZ888/BA888</f>
        <v>0</v>
      </c>
      <c r="BC888">
        <v>0</v>
      </c>
      <c r="BD888" t="s">
        <v>437</v>
      </c>
      <c r="BE888" t="s">
        <v>437</v>
      </c>
      <c r="BF888">
        <v>0</v>
      </c>
      <c r="BG888">
        <v>0</v>
      </c>
      <c r="BH888">
        <f>1-BF888/BG888</f>
        <v>0</v>
      </c>
      <c r="BI888">
        <v>0.5</v>
      </c>
      <c r="BJ888">
        <f>DI888</f>
        <v>0</v>
      </c>
      <c r="BK888">
        <f>L888</f>
        <v>0</v>
      </c>
      <c r="BL888">
        <f>BH888*BI888*BJ888</f>
        <v>0</v>
      </c>
      <c r="BM888">
        <f>(BK888-BC888)/BJ888</f>
        <v>0</v>
      </c>
      <c r="BN888">
        <f>(BA888-BG888)/BG888</f>
        <v>0</v>
      </c>
      <c r="BO888">
        <f>AZ888/(BB888+AZ888/BG888)</f>
        <v>0</v>
      </c>
      <c r="BP888" t="s">
        <v>437</v>
      </c>
      <c r="BQ888">
        <v>0</v>
      </c>
      <c r="BR888">
        <f>IF(BQ888&lt;&gt;0, BQ888, BO888)</f>
        <v>0</v>
      </c>
      <c r="BS888">
        <f>1-BR888/BG888</f>
        <v>0</v>
      </c>
      <c r="BT888">
        <f>(BG888-BF888)/(BG888-BR888)</f>
        <v>0</v>
      </c>
      <c r="BU888">
        <f>(BA888-BG888)/(BA888-BR888)</f>
        <v>0</v>
      </c>
      <c r="BV888">
        <f>(BG888-BF888)/(BG888-AZ888)</f>
        <v>0</v>
      </c>
      <c r="BW888">
        <f>(BA888-BG888)/(BA888-AZ888)</f>
        <v>0</v>
      </c>
      <c r="BX888">
        <f>(BT888*BR888/BF888)</f>
        <v>0</v>
      </c>
      <c r="BY888">
        <f>(1-BX888)</f>
        <v>0</v>
      </c>
      <c r="DH888">
        <f>$B$11*EG888+$C$11*EH888+$F$11*ES888*(1-EV888)</f>
        <v>0</v>
      </c>
      <c r="DI888">
        <f>DH888*DJ888</f>
        <v>0</v>
      </c>
      <c r="DJ888">
        <f>($B$11*$D$9+$C$11*$D$9+$F$11*((FF888+EX888)/MAX(FF888+EX888+FG888, 0.1)*$I$9+FG888/MAX(FF888+EX888+FG888, 0.1)*$J$9))/($B$11+$C$11+$F$11)</f>
        <v>0</v>
      </c>
      <c r="DK888">
        <f>($B$11*$K$9+$C$11*$K$9+$F$11*((FF888+EX888)/MAX(FF888+EX888+FG888, 0.1)*$P$9+FG888/MAX(FF888+EX888+FG888, 0.1)*$Q$9))/($B$11+$C$11+$F$11)</f>
        <v>0</v>
      </c>
      <c r="DL888">
        <v>6</v>
      </c>
      <c r="DM888">
        <v>0.5</v>
      </c>
      <c r="DN888" t="s">
        <v>438</v>
      </c>
      <c r="DO888">
        <v>2</v>
      </c>
      <c r="DP888" t="b">
        <v>1</v>
      </c>
      <c r="DQ888">
        <v>1761342999.1</v>
      </c>
      <c r="DR888">
        <v>363.2103333333333</v>
      </c>
      <c r="DS888">
        <v>348.8252592592593</v>
      </c>
      <c r="DT888">
        <v>23.38759259259259</v>
      </c>
      <c r="DU888">
        <v>20.1418</v>
      </c>
      <c r="DV888">
        <v>362.6875555555555</v>
      </c>
      <c r="DW888">
        <v>23.17317037037037</v>
      </c>
      <c r="DX888">
        <v>499.9723703703704</v>
      </c>
      <c r="DY888">
        <v>89.95315185185184</v>
      </c>
      <c r="DZ888">
        <v>0.06388546296296296</v>
      </c>
      <c r="EA888">
        <v>29.79971851851852</v>
      </c>
      <c r="EB888">
        <v>30.02037037037037</v>
      </c>
      <c r="EC888">
        <v>999.9000000000001</v>
      </c>
      <c r="ED888">
        <v>0</v>
      </c>
      <c r="EE888">
        <v>0</v>
      </c>
      <c r="EF888">
        <v>10001.34666666667</v>
      </c>
      <c r="EG888">
        <v>0</v>
      </c>
      <c r="EH888">
        <v>1134.841851851852</v>
      </c>
      <c r="EI888">
        <v>14.38507407407407</v>
      </c>
      <c r="EJ888">
        <v>371.9085555555555</v>
      </c>
      <c r="EK888">
        <v>355.9957777777778</v>
      </c>
      <c r="EL888">
        <v>3.245787037037037</v>
      </c>
      <c r="EM888">
        <v>348.8252592592593</v>
      </c>
      <c r="EN888">
        <v>20.1418</v>
      </c>
      <c r="EO888">
        <v>2.103788518518519</v>
      </c>
      <c r="EP888">
        <v>1.811821111111111</v>
      </c>
      <c r="EQ888">
        <v>18.24787777777778</v>
      </c>
      <c r="ER888">
        <v>15.88913703703704</v>
      </c>
      <c r="ES888">
        <v>1200.029259259259</v>
      </c>
      <c r="ET888">
        <v>0.9670118148148148</v>
      </c>
      <c r="EU888">
        <v>0.03298814814814815</v>
      </c>
      <c r="EV888">
        <v>0</v>
      </c>
      <c r="EW888">
        <v>1399.837037037037</v>
      </c>
      <c r="EX888">
        <v>5.000560000000001</v>
      </c>
      <c r="EY888">
        <v>17036.61851851852</v>
      </c>
      <c r="EZ888">
        <v>10317.12222222222</v>
      </c>
      <c r="FA888">
        <v>43.486</v>
      </c>
      <c r="FB888">
        <v>45.50225925925925</v>
      </c>
      <c r="FC888">
        <v>44.03674074074073</v>
      </c>
      <c r="FD888">
        <v>44.64337037037036</v>
      </c>
      <c r="FE888">
        <v>44.43470370370369</v>
      </c>
      <c r="FF888">
        <v>1155.609259259259</v>
      </c>
      <c r="FG888">
        <v>39.42000000000001</v>
      </c>
      <c r="FH888">
        <v>0</v>
      </c>
      <c r="FI888">
        <v>1761343043</v>
      </c>
      <c r="FJ888">
        <v>0</v>
      </c>
      <c r="FK888">
        <v>1399.9</v>
      </c>
      <c r="FL888">
        <v>7.874187994210656</v>
      </c>
      <c r="FM888">
        <v>103.4529913350011</v>
      </c>
      <c r="FN888">
        <v>17036.71538461539</v>
      </c>
      <c r="FO888">
        <v>15</v>
      </c>
      <c r="FP888">
        <v>0</v>
      </c>
      <c r="FQ888" t="s">
        <v>439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12.91531707317073</v>
      </c>
      <c r="GD888">
        <v>23.56439728222998</v>
      </c>
      <c r="GE888">
        <v>2.418302123759907</v>
      </c>
      <c r="GF888">
        <v>0</v>
      </c>
      <c r="GG888">
        <v>1399.53</v>
      </c>
      <c r="GH888">
        <v>6.338273476300134</v>
      </c>
      <c r="GI888">
        <v>0.6688884546064909</v>
      </c>
      <c r="GJ888">
        <v>0</v>
      </c>
      <c r="GK888">
        <v>3.234725853658537</v>
      </c>
      <c r="GL888">
        <v>0.1336530313588868</v>
      </c>
      <c r="GM888">
        <v>0.02070806629401021</v>
      </c>
      <c r="GN888">
        <v>0</v>
      </c>
      <c r="GO888">
        <v>0</v>
      </c>
      <c r="GP888">
        <v>3</v>
      </c>
      <c r="GQ888" t="s">
        <v>497</v>
      </c>
      <c r="GR888">
        <v>3.12596</v>
      </c>
      <c r="GS888">
        <v>2.74196</v>
      </c>
      <c r="GT888">
        <v>0.07145849999999999</v>
      </c>
      <c r="GU888">
        <v>0.0692126</v>
      </c>
      <c r="GV888">
        <v>0.103396</v>
      </c>
      <c r="GW888">
        <v>0.0936712</v>
      </c>
      <c r="GX888">
        <v>27516.4</v>
      </c>
      <c r="GY888">
        <v>26847.6</v>
      </c>
      <c r="GZ888">
        <v>30193.6</v>
      </c>
      <c r="HA888">
        <v>29121</v>
      </c>
      <c r="HB888">
        <v>37389.8</v>
      </c>
      <c r="HC888">
        <v>34734.5</v>
      </c>
      <c r="HD888">
        <v>46212.1</v>
      </c>
      <c r="HE888">
        <v>43270.8</v>
      </c>
      <c r="HF888">
        <v>1.77785</v>
      </c>
      <c r="HG888">
        <v>1.76562</v>
      </c>
      <c r="HH888">
        <v>0.0044927</v>
      </c>
      <c r="HI888">
        <v>0</v>
      </c>
      <c r="HJ888">
        <v>29.9544</v>
      </c>
      <c r="HK888">
        <v>999.9</v>
      </c>
      <c r="HL888">
        <v>45.1</v>
      </c>
      <c r="HM888">
        <v>32.9</v>
      </c>
      <c r="HN888">
        <v>25.1871</v>
      </c>
      <c r="HO888">
        <v>63.1631</v>
      </c>
      <c r="HP888">
        <v>18.1771</v>
      </c>
      <c r="HQ888">
        <v>1</v>
      </c>
      <c r="HR888">
        <v>0.573699</v>
      </c>
      <c r="HS888">
        <v>3.71156</v>
      </c>
      <c r="HT888">
        <v>20.1673</v>
      </c>
      <c r="HU888">
        <v>5.22867</v>
      </c>
      <c r="HV888">
        <v>11.98</v>
      </c>
      <c r="HW888">
        <v>4.9694</v>
      </c>
      <c r="HX888">
        <v>3.28968</v>
      </c>
      <c r="HY888">
        <v>9999</v>
      </c>
      <c r="HZ888">
        <v>9999</v>
      </c>
      <c r="IA888">
        <v>9999</v>
      </c>
      <c r="IB888">
        <v>999.9</v>
      </c>
      <c r="IC888">
        <v>4.973</v>
      </c>
      <c r="ID888">
        <v>1.87744</v>
      </c>
      <c r="IE888">
        <v>1.87558</v>
      </c>
      <c r="IF888">
        <v>1.87836</v>
      </c>
      <c r="IG888">
        <v>1.87506</v>
      </c>
      <c r="IH888">
        <v>1.87866</v>
      </c>
      <c r="II888">
        <v>1.87576</v>
      </c>
      <c r="IJ888">
        <v>1.87695</v>
      </c>
      <c r="IK888">
        <v>0</v>
      </c>
      <c r="IL888">
        <v>0</v>
      </c>
      <c r="IM888">
        <v>0</v>
      </c>
      <c r="IN888">
        <v>0</v>
      </c>
      <c r="IO888" t="s">
        <v>441</v>
      </c>
      <c r="IP888" t="s">
        <v>442</v>
      </c>
      <c r="IQ888" t="s">
        <v>443</v>
      </c>
      <c r="IR888" t="s">
        <v>443</v>
      </c>
      <c r="IS888" t="s">
        <v>443</v>
      </c>
      <c r="IT888" t="s">
        <v>443</v>
      </c>
      <c r="IU888">
        <v>0</v>
      </c>
      <c r="IV888">
        <v>100</v>
      </c>
      <c r="IW888">
        <v>100</v>
      </c>
      <c r="IX888">
        <v>0.489</v>
      </c>
      <c r="IY888">
        <v>0.2144</v>
      </c>
      <c r="IZ888">
        <v>-0.1194416370607354</v>
      </c>
      <c r="JA888">
        <v>0.002211305909277446</v>
      </c>
      <c r="JB888">
        <v>-1.416678044876584E-06</v>
      </c>
      <c r="JC888">
        <v>5.589822708492042E-10</v>
      </c>
      <c r="JD888">
        <v>0.2144336207880096</v>
      </c>
      <c r="JE888">
        <v>0</v>
      </c>
      <c r="JF888">
        <v>0</v>
      </c>
      <c r="JG888">
        <v>0</v>
      </c>
      <c r="JH888">
        <v>14</v>
      </c>
      <c r="JI888">
        <v>2052</v>
      </c>
      <c r="JJ888">
        <v>1</v>
      </c>
      <c r="JK888">
        <v>21</v>
      </c>
      <c r="JL888">
        <v>29355716.8</v>
      </c>
      <c r="JM888">
        <v>29355716.8</v>
      </c>
      <c r="JN888">
        <v>0.876465</v>
      </c>
      <c r="JO888">
        <v>2.55005</v>
      </c>
      <c r="JP888">
        <v>1.39893</v>
      </c>
      <c r="JQ888">
        <v>2.33643</v>
      </c>
      <c r="JR888">
        <v>1.44897</v>
      </c>
      <c r="JS888">
        <v>2.62573</v>
      </c>
      <c r="JT888">
        <v>38.6241</v>
      </c>
      <c r="JU888">
        <v>23.8336</v>
      </c>
      <c r="JV888">
        <v>18</v>
      </c>
      <c r="JW888">
        <v>480.608</v>
      </c>
      <c r="JX888">
        <v>442.63</v>
      </c>
      <c r="JY888">
        <v>25.4885</v>
      </c>
      <c r="JZ888">
        <v>34.0907</v>
      </c>
      <c r="KA888">
        <v>30.0024</v>
      </c>
      <c r="KB888">
        <v>33.2466</v>
      </c>
      <c r="KC888">
        <v>33.2358</v>
      </c>
      <c r="KD888">
        <v>17.5232</v>
      </c>
      <c r="KE888">
        <v>29.5627</v>
      </c>
      <c r="KF888">
        <v>74.2405</v>
      </c>
      <c r="KG888">
        <v>25.4724</v>
      </c>
      <c r="KH888">
        <v>299.629</v>
      </c>
      <c r="KI888">
        <v>20.1411</v>
      </c>
      <c r="KJ888">
        <v>99.84820000000001</v>
      </c>
      <c r="KK888">
        <v>99.5313</v>
      </c>
    </row>
    <row r="889" spans="1:297">
      <c r="A889">
        <v>873</v>
      </c>
      <c r="B889">
        <v>1761343011.6</v>
      </c>
      <c r="C889">
        <v>14971</v>
      </c>
      <c r="D889" t="s">
        <v>2198</v>
      </c>
      <c r="E889" t="s">
        <v>2199</v>
      </c>
      <c r="F889">
        <v>5</v>
      </c>
      <c r="G889" t="s">
        <v>2183</v>
      </c>
      <c r="H889" t="s">
        <v>436</v>
      </c>
      <c r="I889">
        <v>1761343003.814285</v>
      </c>
      <c r="J889">
        <f>(K889)/1000</f>
        <v>0</v>
      </c>
      <c r="K889">
        <f>IF(DP889, AN889, AH889)</f>
        <v>0</v>
      </c>
      <c r="L889">
        <f>IF(DP889, AI889, AG889)</f>
        <v>0</v>
      </c>
      <c r="M889">
        <f>DR889 - IF(AU889&gt;1, L889*DL889*100.0/(AW889), 0)</f>
        <v>0</v>
      </c>
      <c r="N889">
        <f>((T889-J889/2)*M889-L889)/(T889+J889/2)</f>
        <v>0</v>
      </c>
      <c r="O889">
        <f>N889*(DY889+DZ889)/1000.0</f>
        <v>0</v>
      </c>
      <c r="P889">
        <f>(DR889 - IF(AU889&gt;1, L889*DL889*100.0/(AW889), 0))*(DY889+DZ889)/1000.0</f>
        <v>0</v>
      </c>
      <c r="Q889">
        <f>2.0/((1/S889-1/R889)+SIGN(S889)*SQRT((1/S889-1/R889)*(1/S889-1/R889) + 4*DM889/((DM889+1)*(DM889+1))*(2*1/S889*1/R889-1/R889*1/R889)))</f>
        <v>0</v>
      </c>
      <c r="R889">
        <f>IF(LEFT(DN889,1)&lt;&gt;"0",IF(LEFT(DN889,1)="1",3.0,DO889),$D$5+$E$5*(EF889*DY889/($K$5*1000))+$F$5*(EF889*DY889/($K$5*1000))*MAX(MIN(DL889,$J$5),$I$5)*MAX(MIN(DL889,$J$5),$I$5)+$G$5*MAX(MIN(DL889,$J$5),$I$5)*(EF889*DY889/($K$5*1000))+$H$5*(EF889*DY889/($K$5*1000))*(EF889*DY889/($K$5*1000)))</f>
        <v>0</v>
      </c>
      <c r="S889">
        <f>J889*(1000-(1000*0.61365*exp(17.502*W889/(240.97+W889))/(DY889+DZ889)+DT889)/2)/(1000*0.61365*exp(17.502*W889/(240.97+W889))/(DY889+DZ889)-DT889)</f>
        <v>0</v>
      </c>
      <c r="T889">
        <f>1/((DM889+1)/(Q889/1.6)+1/(R889/1.37)) + DM889/((DM889+1)/(Q889/1.6) + DM889/(R889/1.37))</f>
        <v>0</v>
      </c>
      <c r="U889">
        <f>(DH889*DK889)</f>
        <v>0</v>
      </c>
      <c r="V889">
        <f>(EA889+(U889+2*0.95*5.67E-8*(((EA889+$B$7)+273)^4-(EA889+273)^4)-44100*J889)/(1.84*29.3*R889+8*0.95*5.67E-8*(EA889+273)^3))</f>
        <v>0</v>
      </c>
      <c r="W889">
        <f>($C$7*EB889+$D$7*EC889+$E$7*V889)</f>
        <v>0</v>
      </c>
      <c r="X889">
        <f>0.61365*exp(17.502*W889/(240.97+W889))</f>
        <v>0</v>
      </c>
      <c r="Y889">
        <f>(Z889/AA889*100)</f>
        <v>0</v>
      </c>
      <c r="Z889">
        <f>DT889*(DY889+DZ889)/1000</f>
        <v>0</v>
      </c>
      <c r="AA889">
        <f>0.61365*exp(17.502*EA889/(240.97+EA889))</f>
        <v>0</v>
      </c>
      <c r="AB889">
        <f>(X889-DT889*(DY889+DZ889)/1000)</f>
        <v>0</v>
      </c>
      <c r="AC889">
        <f>(-J889*44100)</f>
        <v>0</v>
      </c>
      <c r="AD889">
        <f>2*29.3*R889*0.92*(EA889-W889)</f>
        <v>0</v>
      </c>
      <c r="AE889">
        <f>2*0.95*5.67E-8*(((EA889+$B$7)+273)^4-(W889+273)^4)</f>
        <v>0</v>
      </c>
      <c r="AF889">
        <f>U889+AE889+AC889+AD889</f>
        <v>0</v>
      </c>
      <c r="AG889">
        <f>DX889*AU889*(DS889-DR889*(1000-AU889*DU889)/(1000-AU889*DT889))/(100*DL889)</f>
        <v>0</v>
      </c>
      <c r="AH889">
        <f>1000*DX889*AU889*(DT889-DU889)/(100*DL889*(1000-AU889*DT889))</f>
        <v>0</v>
      </c>
      <c r="AI889">
        <f>(AJ889 - AK889 - DY889*1E3/(8.314*(EA889+273.15)) * AM889/DX889 * AL889) * DX889/(100*DL889) * (1000 - DU889)/1000</f>
        <v>0</v>
      </c>
      <c r="AJ889">
        <v>324.3556554175258</v>
      </c>
      <c r="AK889">
        <v>333.1323272727273</v>
      </c>
      <c r="AL889">
        <v>-3.274809750863673</v>
      </c>
      <c r="AM889">
        <v>65.39824962959628</v>
      </c>
      <c r="AN889">
        <f>(AP889 - AO889 + DY889*1E3/(8.314*(EA889+273.15)) * AR889/DX889 * AQ889) * DX889/(100*DL889) * 1000/(1000 - AP889)</f>
        <v>0</v>
      </c>
      <c r="AO889">
        <v>20.12911211873498</v>
      </c>
      <c r="AP889">
        <v>23.36370545454545</v>
      </c>
      <c r="AQ889">
        <v>-0.000273461511978919</v>
      </c>
      <c r="AR889">
        <v>118.4934876019203</v>
      </c>
      <c r="AS889">
        <v>0</v>
      </c>
      <c r="AT889">
        <v>0</v>
      </c>
      <c r="AU889">
        <f>IF(AS889*$H$13&gt;=AW889,1.0,(AW889/(AW889-AS889*$H$13)))</f>
        <v>0</v>
      </c>
      <c r="AV889">
        <f>(AU889-1)*100</f>
        <v>0</v>
      </c>
      <c r="AW889">
        <f>MAX(0,($B$13+$C$13*EF889)/(1+$D$13*EF889)*DY889/(EA889+273)*$E$13)</f>
        <v>0</v>
      </c>
      <c r="AX889" t="s">
        <v>437</v>
      </c>
      <c r="AY889" t="s">
        <v>437</v>
      </c>
      <c r="AZ889">
        <v>0</v>
      </c>
      <c r="BA889">
        <v>0</v>
      </c>
      <c r="BB889">
        <f>1-AZ889/BA889</f>
        <v>0</v>
      </c>
      <c r="BC889">
        <v>0</v>
      </c>
      <c r="BD889" t="s">
        <v>437</v>
      </c>
      <c r="BE889" t="s">
        <v>437</v>
      </c>
      <c r="BF889">
        <v>0</v>
      </c>
      <c r="BG889">
        <v>0</v>
      </c>
      <c r="BH889">
        <f>1-BF889/BG889</f>
        <v>0</v>
      </c>
      <c r="BI889">
        <v>0.5</v>
      </c>
      <c r="BJ889">
        <f>DI889</f>
        <v>0</v>
      </c>
      <c r="BK889">
        <f>L889</f>
        <v>0</v>
      </c>
      <c r="BL889">
        <f>BH889*BI889*BJ889</f>
        <v>0</v>
      </c>
      <c r="BM889">
        <f>(BK889-BC889)/BJ889</f>
        <v>0</v>
      </c>
      <c r="BN889">
        <f>(BA889-BG889)/BG889</f>
        <v>0</v>
      </c>
      <c r="BO889">
        <f>AZ889/(BB889+AZ889/BG889)</f>
        <v>0</v>
      </c>
      <c r="BP889" t="s">
        <v>437</v>
      </c>
      <c r="BQ889">
        <v>0</v>
      </c>
      <c r="BR889">
        <f>IF(BQ889&lt;&gt;0, BQ889, BO889)</f>
        <v>0</v>
      </c>
      <c r="BS889">
        <f>1-BR889/BG889</f>
        <v>0</v>
      </c>
      <c r="BT889">
        <f>(BG889-BF889)/(BG889-BR889)</f>
        <v>0</v>
      </c>
      <c r="BU889">
        <f>(BA889-BG889)/(BA889-BR889)</f>
        <v>0</v>
      </c>
      <c r="BV889">
        <f>(BG889-BF889)/(BG889-AZ889)</f>
        <v>0</v>
      </c>
      <c r="BW889">
        <f>(BA889-BG889)/(BA889-AZ889)</f>
        <v>0</v>
      </c>
      <c r="BX889">
        <f>(BT889*BR889/BF889)</f>
        <v>0</v>
      </c>
      <c r="BY889">
        <f>(1-BX889)</f>
        <v>0</v>
      </c>
      <c r="DH889">
        <f>$B$11*EG889+$C$11*EH889+$F$11*ES889*(1-EV889)</f>
        <v>0</v>
      </c>
      <c r="DI889">
        <f>DH889*DJ889</f>
        <v>0</v>
      </c>
      <c r="DJ889">
        <f>($B$11*$D$9+$C$11*$D$9+$F$11*((FF889+EX889)/MAX(FF889+EX889+FG889, 0.1)*$I$9+FG889/MAX(FF889+EX889+FG889, 0.1)*$J$9))/($B$11+$C$11+$F$11)</f>
        <v>0</v>
      </c>
      <c r="DK889">
        <f>($B$11*$K$9+$C$11*$K$9+$F$11*((FF889+EX889)/MAX(FF889+EX889+FG889, 0.1)*$P$9+FG889/MAX(FF889+EX889+FG889, 0.1)*$Q$9))/($B$11+$C$11+$F$11)</f>
        <v>0</v>
      </c>
      <c r="DL889">
        <v>6</v>
      </c>
      <c r="DM889">
        <v>0.5</v>
      </c>
      <c r="DN889" t="s">
        <v>438</v>
      </c>
      <c r="DO889">
        <v>2</v>
      </c>
      <c r="DP889" t="b">
        <v>1</v>
      </c>
      <c r="DQ889">
        <v>1761343003.814285</v>
      </c>
      <c r="DR889">
        <v>348.5261428571429</v>
      </c>
      <c r="DS889">
        <v>333.2049642857143</v>
      </c>
      <c r="DT889">
        <v>23.376375</v>
      </c>
      <c r="DU889">
        <v>20.13497142857143</v>
      </c>
      <c r="DV889">
        <v>348.0241071428572</v>
      </c>
      <c r="DW889">
        <v>23.16195357142857</v>
      </c>
      <c r="DX889">
        <v>499.9783571428571</v>
      </c>
      <c r="DY889">
        <v>89.95311428571429</v>
      </c>
      <c r="DZ889">
        <v>0.06400956071428571</v>
      </c>
      <c r="EA889">
        <v>29.80264285714285</v>
      </c>
      <c r="EB889">
        <v>30.02330357142857</v>
      </c>
      <c r="EC889">
        <v>999.9000000000002</v>
      </c>
      <c r="ED889">
        <v>0</v>
      </c>
      <c r="EE889">
        <v>0</v>
      </c>
      <c r="EF889">
        <v>9998.305714285714</v>
      </c>
      <c r="EG889">
        <v>0</v>
      </c>
      <c r="EH889">
        <v>1134.792142857143</v>
      </c>
      <c r="EI889">
        <v>15.32119642857143</v>
      </c>
      <c r="EJ889">
        <v>356.8685</v>
      </c>
      <c r="EK889">
        <v>340.0519285714286</v>
      </c>
      <c r="EL889">
        <v>3.241401071428572</v>
      </c>
      <c r="EM889">
        <v>333.2049642857143</v>
      </c>
      <c r="EN889">
        <v>20.13497142857143</v>
      </c>
      <c r="EO889">
        <v>2.102778928571429</v>
      </c>
      <c r="EP889">
        <v>1.811205357142857</v>
      </c>
      <c r="EQ889">
        <v>18.240225</v>
      </c>
      <c r="ER889">
        <v>15.883825</v>
      </c>
      <c r="ES889">
        <v>1200.001071428572</v>
      </c>
      <c r="ET889">
        <v>0.9670113928571428</v>
      </c>
      <c r="EU889">
        <v>0.03298863928571428</v>
      </c>
      <c r="EV889">
        <v>0</v>
      </c>
      <c r="EW889">
        <v>1400.528928571428</v>
      </c>
      <c r="EX889">
        <v>5.000560000000001</v>
      </c>
      <c r="EY889">
        <v>17044.9</v>
      </c>
      <c r="EZ889">
        <v>10316.87857142857</v>
      </c>
      <c r="FA889">
        <v>43.5110357142857</v>
      </c>
      <c r="FB889">
        <v>45.51771428571427</v>
      </c>
      <c r="FC889">
        <v>44.05535714285713</v>
      </c>
      <c r="FD889">
        <v>44.66264285714284</v>
      </c>
      <c r="FE889">
        <v>44.43699999999998</v>
      </c>
      <c r="FF889">
        <v>1155.581071428571</v>
      </c>
      <c r="FG889">
        <v>39.42000000000001</v>
      </c>
      <c r="FH889">
        <v>0</v>
      </c>
      <c r="FI889">
        <v>1761343047.8</v>
      </c>
      <c r="FJ889">
        <v>0</v>
      </c>
      <c r="FK889">
        <v>1400.585</v>
      </c>
      <c r="FL889">
        <v>9.506666651887079</v>
      </c>
      <c r="FM889">
        <v>117.5282052159429</v>
      </c>
      <c r="FN889">
        <v>17045.48076923077</v>
      </c>
      <c r="FO889">
        <v>15</v>
      </c>
      <c r="FP889">
        <v>0</v>
      </c>
      <c r="FQ889" t="s">
        <v>439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14.725315</v>
      </c>
      <c r="GD889">
        <v>12.24545065666041</v>
      </c>
      <c r="GE889">
        <v>1.22854611381706</v>
      </c>
      <c r="GF889">
        <v>0</v>
      </c>
      <c r="GG889">
        <v>1400.184411764706</v>
      </c>
      <c r="GH889">
        <v>8.587165764159307</v>
      </c>
      <c r="GI889">
        <v>0.880531895325264</v>
      </c>
      <c r="GJ889">
        <v>0</v>
      </c>
      <c r="GK889">
        <v>3.24392375</v>
      </c>
      <c r="GL889">
        <v>-0.05326547842401669</v>
      </c>
      <c r="GM889">
        <v>0.005321672052795089</v>
      </c>
      <c r="GN889">
        <v>1</v>
      </c>
      <c r="GO889">
        <v>1</v>
      </c>
      <c r="GP889">
        <v>3</v>
      </c>
      <c r="GQ889" t="s">
        <v>446</v>
      </c>
      <c r="GR889">
        <v>3.12588</v>
      </c>
      <c r="GS889">
        <v>2.7414</v>
      </c>
      <c r="GT889">
        <v>0.0687498</v>
      </c>
      <c r="GU889">
        <v>0.0663179</v>
      </c>
      <c r="GV889">
        <v>0.103364</v>
      </c>
      <c r="GW889">
        <v>0.0936434</v>
      </c>
      <c r="GX889">
        <v>27594.8</v>
      </c>
      <c r="GY889">
        <v>26929.8</v>
      </c>
      <c r="GZ889">
        <v>30191.6</v>
      </c>
      <c r="HA889">
        <v>29119.8</v>
      </c>
      <c r="HB889">
        <v>37388.8</v>
      </c>
      <c r="HC889">
        <v>34733.8</v>
      </c>
      <c r="HD889">
        <v>46209.3</v>
      </c>
      <c r="HE889">
        <v>43268.8</v>
      </c>
      <c r="HF889">
        <v>1.77747</v>
      </c>
      <c r="HG889">
        <v>1.76542</v>
      </c>
      <c r="HH889">
        <v>0.00404194</v>
      </c>
      <c r="HI889">
        <v>0</v>
      </c>
      <c r="HJ889">
        <v>29.9627</v>
      </c>
      <c r="HK889">
        <v>999.9</v>
      </c>
      <c r="HL889">
        <v>45.1</v>
      </c>
      <c r="HM889">
        <v>32.9</v>
      </c>
      <c r="HN889">
        <v>25.189</v>
      </c>
      <c r="HO889">
        <v>63.2631</v>
      </c>
      <c r="HP889">
        <v>18.125</v>
      </c>
      <c r="HQ889">
        <v>1</v>
      </c>
      <c r="HR889">
        <v>0.576141</v>
      </c>
      <c r="HS889">
        <v>3.7642</v>
      </c>
      <c r="HT889">
        <v>20.1662</v>
      </c>
      <c r="HU889">
        <v>5.22762</v>
      </c>
      <c r="HV889">
        <v>11.98</v>
      </c>
      <c r="HW889">
        <v>4.9688</v>
      </c>
      <c r="HX889">
        <v>3.2895</v>
      </c>
      <c r="HY889">
        <v>9999</v>
      </c>
      <c r="HZ889">
        <v>9999</v>
      </c>
      <c r="IA889">
        <v>9999</v>
      </c>
      <c r="IB889">
        <v>999.9</v>
      </c>
      <c r="IC889">
        <v>4.97297</v>
      </c>
      <c r="ID889">
        <v>1.87745</v>
      </c>
      <c r="IE889">
        <v>1.87556</v>
      </c>
      <c r="IF889">
        <v>1.87837</v>
      </c>
      <c r="IG889">
        <v>1.87505</v>
      </c>
      <c r="IH889">
        <v>1.87863</v>
      </c>
      <c r="II889">
        <v>1.87573</v>
      </c>
      <c r="IJ889">
        <v>1.8769</v>
      </c>
      <c r="IK889">
        <v>0</v>
      </c>
      <c r="IL889">
        <v>0</v>
      </c>
      <c r="IM889">
        <v>0</v>
      </c>
      <c r="IN889">
        <v>0</v>
      </c>
      <c r="IO889" t="s">
        <v>441</v>
      </c>
      <c r="IP889" t="s">
        <v>442</v>
      </c>
      <c r="IQ889" t="s">
        <v>443</v>
      </c>
      <c r="IR889" t="s">
        <v>443</v>
      </c>
      <c r="IS889" t="s">
        <v>443</v>
      </c>
      <c r="IT889" t="s">
        <v>443</v>
      </c>
      <c r="IU889">
        <v>0</v>
      </c>
      <c r="IV889">
        <v>100</v>
      </c>
      <c r="IW889">
        <v>100</v>
      </c>
      <c r="IX889">
        <v>0.466</v>
      </c>
      <c r="IY889">
        <v>0.2144</v>
      </c>
      <c r="IZ889">
        <v>-0.1194416370607354</v>
      </c>
      <c r="JA889">
        <v>0.002211305909277446</v>
      </c>
      <c r="JB889">
        <v>-1.416678044876584E-06</v>
      </c>
      <c r="JC889">
        <v>5.589822708492042E-10</v>
      </c>
      <c r="JD889">
        <v>0.2144336207880096</v>
      </c>
      <c r="JE889">
        <v>0</v>
      </c>
      <c r="JF889">
        <v>0</v>
      </c>
      <c r="JG889">
        <v>0</v>
      </c>
      <c r="JH889">
        <v>14</v>
      </c>
      <c r="JI889">
        <v>2052</v>
      </c>
      <c r="JJ889">
        <v>1</v>
      </c>
      <c r="JK889">
        <v>21</v>
      </c>
      <c r="JL889">
        <v>29355716.9</v>
      </c>
      <c r="JM889">
        <v>29355716.9</v>
      </c>
      <c r="JN889">
        <v>0.838623</v>
      </c>
      <c r="JO889">
        <v>2.55493</v>
      </c>
      <c r="JP889">
        <v>1.39893</v>
      </c>
      <c r="JQ889">
        <v>2.33643</v>
      </c>
      <c r="JR889">
        <v>1.44897</v>
      </c>
      <c r="JS889">
        <v>2.63428</v>
      </c>
      <c r="JT889">
        <v>38.6241</v>
      </c>
      <c r="JU889">
        <v>23.8511</v>
      </c>
      <c r="JV889">
        <v>18</v>
      </c>
      <c r="JW889">
        <v>480.537</v>
      </c>
      <c r="JX889">
        <v>442.656</v>
      </c>
      <c r="JY889">
        <v>25.4627</v>
      </c>
      <c r="JZ889">
        <v>34.1149</v>
      </c>
      <c r="KA889">
        <v>30.0024</v>
      </c>
      <c r="KB889">
        <v>33.27</v>
      </c>
      <c r="KC889">
        <v>33.2583</v>
      </c>
      <c r="KD889">
        <v>16.8234</v>
      </c>
      <c r="KE889">
        <v>29.5627</v>
      </c>
      <c r="KF889">
        <v>74.2405</v>
      </c>
      <c r="KG889">
        <v>25.4457</v>
      </c>
      <c r="KH889">
        <v>279.594</v>
      </c>
      <c r="KI889">
        <v>20.1409</v>
      </c>
      <c r="KJ889">
        <v>99.842</v>
      </c>
      <c r="KK889">
        <v>99.5269</v>
      </c>
    </row>
    <row r="890" spans="1:297">
      <c r="A890">
        <v>874</v>
      </c>
      <c r="B890">
        <v>1761343016.6</v>
      </c>
      <c r="C890">
        <v>14976</v>
      </c>
      <c r="D890" t="s">
        <v>2200</v>
      </c>
      <c r="E890" t="s">
        <v>2201</v>
      </c>
      <c r="F890">
        <v>5</v>
      </c>
      <c r="G890" t="s">
        <v>2183</v>
      </c>
      <c r="H890" t="s">
        <v>436</v>
      </c>
      <c r="I890">
        <v>1761343009.1</v>
      </c>
      <c r="J890">
        <f>(K890)/1000</f>
        <v>0</v>
      </c>
      <c r="K890">
        <f>IF(DP890, AN890, AH890)</f>
        <v>0</v>
      </c>
      <c r="L890">
        <f>IF(DP890, AI890, AG890)</f>
        <v>0</v>
      </c>
      <c r="M890">
        <f>DR890 - IF(AU890&gt;1, L890*DL890*100.0/(AW890), 0)</f>
        <v>0</v>
      </c>
      <c r="N890">
        <f>((T890-J890/2)*M890-L890)/(T890+J890/2)</f>
        <v>0</v>
      </c>
      <c r="O890">
        <f>N890*(DY890+DZ890)/1000.0</f>
        <v>0</v>
      </c>
      <c r="P890">
        <f>(DR890 - IF(AU890&gt;1, L890*DL890*100.0/(AW890), 0))*(DY890+DZ890)/1000.0</f>
        <v>0</v>
      </c>
      <c r="Q890">
        <f>2.0/((1/S890-1/R890)+SIGN(S890)*SQRT((1/S890-1/R890)*(1/S890-1/R890) + 4*DM890/((DM890+1)*(DM890+1))*(2*1/S890*1/R890-1/R890*1/R890)))</f>
        <v>0</v>
      </c>
      <c r="R890">
        <f>IF(LEFT(DN890,1)&lt;&gt;"0",IF(LEFT(DN890,1)="1",3.0,DO890),$D$5+$E$5*(EF890*DY890/($K$5*1000))+$F$5*(EF890*DY890/($K$5*1000))*MAX(MIN(DL890,$J$5),$I$5)*MAX(MIN(DL890,$J$5),$I$5)+$G$5*MAX(MIN(DL890,$J$5),$I$5)*(EF890*DY890/($K$5*1000))+$H$5*(EF890*DY890/($K$5*1000))*(EF890*DY890/($K$5*1000)))</f>
        <v>0</v>
      </c>
      <c r="S890">
        <f>J890*(1000-(1000*0.61365*exp(17.502*W890/(240.97+W890))/(DY890+DZ890)+DT890)/2)/(1000*0.61365*exp(17.502*W890/(240.97+W890))/(DY890+DZ890)-DT890)</f>
        <v>0</v>
      </c>
      <c r="T890">
        <f>1/((DM890+1)/(Q890/1.6)+1/(R890/1.37)) + DM890/((DM890+1)/(Q890/1.6) + DM890/(R890/1.37))</f>
        <v>0</v>
      </c>
      <c r="U890">
        <f>(DH890*DK890)</f>
        <v>0</v>
      </c>
      <c r="V890">
        <f>(EA890+(U890+2*0.95*5.67E-8*(((EA890+$B$7)+273)^4-(EA890+273)^4)-44100*J890)/(1.84*29.3*R890+8*0.95*5.67E-8*(EA890+273)^3))</f>
        <v>0</v>
      </c>
      <c r="W890">
        <f>($C$7*EB890+$D$7*EC890+$E$7*V890)</f>
        <v>0</v>
      </c>
      <c r="X890">
        <f>0.61365*exp(17.502*W890/(240.97+W890))</f>
        <v>0</v>
      </c>
      <c r="Y890">
        <f>(Z890/AA890*100)</f>
        <v>0</v>
      </c>
      <c r="Z890">
        <f>DT890*(DY890+DZ890)/1000</f>
        <v>0</v>
      </c>
      <c r="AA890">
        <f>0.61365*exp(17.502*EA890/(240.97+EA890))</f>
        <v>0</v>
      </c>
      <c r="AB890">
        <f>(X890-DT890*(DY890+DZ890)/1000)</f>
        <v>0</v>
      </c>
      <c r="AC890">
        <f>(-J890*44100)</f>
        <v>0</v>
      </c>
      <c r="AD890">
        <f>2*29.3*R890*0.92*(EA890-W890)</f>
        <v>0</v>
      </c>
      <c r="AE890">
        <f>2*0.95*5.67E-8*(((EA890+$B$7)+273)^4-(W890+273)^4)</f>
        <v>0</v>
      </c>
      <c r="AF890">
        <f>U890+AE890+AC890+AD890</f>
        <v>0</v>
      </c>
      <c r="AG890">
        <f>DX890*AU890*(DS890-DR890*(1000-AU890*DU890)/(1000-AU890*DT890))/(100*DL890)</f>
        <v>0</v>
      </c>
      <c r="AH890">
        <f>1000*DX890*AU890*(DT890-DU890)/(100*DL890*(1000-AU890*DT890))</f>
        <v>0</v>
      </c>
      <c r="AI890">
        <f>(AJ890 - AK890 - DY890*1E3/(8.314*(EA890+273.15)) * AM890/DX890 * AL890) * DX890/(100*DL890) * (1000 - DU890)/1000</f>
        <v>0</v>
      </c>
      <c r="AJ890">
        <v>307.2478169919361</v>
      </c>
      <c r="AK890">
        <v>316.5807757575757</v>
      </c>
      <c r="AL890">
        <v>-3.314093062476964</v>
      </c>
      <c r="AM890">
        <v>65.39824962959628</v>
      </c>
      <c r="AN890">
        <f>(AP890 - AO890 + DY890*1E3/(8.314*(EA890+273.15)) * AR890/DX890 * AQ890) * DX890/(100*DL890) * 1000/(1000 - AP890)</f>
        <v>0</v>
      </c>
      <c r="AO890">
        <v>20.12313833958937</v>
      </c>
      <c r="AP890">
        <v>23.36164121212121</v>
      </c>
      <c r="AQ890">
        <v>-9.553093281720723E-05</v>
      </c>
      <c r="AR890">
        <v>118.4934876019203</v>
      </c>
      <c r="AS890">
        <v>0</v>
      </c>
      <c r="AT890">
        <v>0</v>
      </c>
      <c r="AU890">
        <f>IF(AS890*$H$13&gt;=AW890,1.0,(AW890/(AW890-AS890*$H$13)))</f>
        <v>0</v>
      </c>
      <c r="AV890">
        <f>(AU890-1)*100</f>
        <v>0</v>
      </c>
      <c r="AW890">
        <f>MAX(0,($B$13+$C$13*EF890)/(1+$D$13*EF890)*DY890/(EA890+273)*$E$13)</f>
        <v>0</v>
      </c>
      <c r="AX890" t="s">
        <v>437</v>
      </c>
      <c r="AY890" t="s">
        <v>437</v>
      </c>
      <c r="AZ890">
        <v>0</v>
      </c>
      <c r="BA890">
        <v>0</v>
      </c>
      <c r="BB890">
        <f>1-AZ890/BA890</f>
        <v>0</v>
      </c>
      <c r="BC890">
        <v>0</v>
      </c>
      <c r="BD890" t="s">
        <v>437</v>
      </c>
      <c r="BE890" t="s">
        <v>437</v>
      </c>
      <c r="BF890">
        <v>0</v>
      </c>
      <c r="BG890">
        <v>0</v>
      </c>
      <c r="BH890">
        <f>1-BF890/BG890</f>
        <v>0</v>
      </c>
      <c r="BI890">
        <v>0.5</v>
      </c>
      <c r="BJ890">
        <f>DI890</f>
        <v>0</v>
      </c>
      <c r="BK890">
        <f>L890</f>
        <v>0</v>
      </c>
      <c r="BL890">
        <f>BH890*BI890*BJ890</f>
        <v>0</v>
      </c>
      <c r="BM890">
        <f>(BK890-BC890)/BJ890</f>
        <v>0</v>
      </c>
      <c r="BN890">
        <f>(BA890-BG890)/BG890</f>
        <v>0</v>
      </c>
      <c r="BO890">
        <f>AZ890/(BB890+AZ890/BG890)</f>
        <v>0</v>
      </c>
      <c r="BP890" t="s">
        <v>437</v>
      </c>
      <c r="BQ890">
        <v>0</v>
      </c>
      <c r="BR890">
        <f>IF(BQ890&lt;&gt;0, BQ890, BO890)</f>
        <v>0</v>
      </c>
      <c r="BS890">
        <f>1-BR890/BG890</f>
        <v>0</v>
      </c>
      <c r="BT890">
        <f>(BG890-BF890)/(BG890-BR890)</f>
        <v>0</v>
      </c>
      <c r="BU890">
        <f>(BA890-BG890)/(BA890-BR890)</f>
        <v>0</v>
      </c>
      <c r="BV890">
        <f>(BG890-BF890)/(BG890-AZ890)</f>
        <v>0</v>
      </c>
      <c r="BW890">
        <f>(BA890-BG890)/(BA890-AZ890)</f>
        <v>0</v>
      </c>
      <c r="BX890">
        <f>(BT890*BR890/BF890)</f>
        <v>0</v>
      </c>
      <c r="BY890">
        <f>(1-BX890)</f>
        <v>0</v>
      </c>
      <c r="DH890">
        <f>$B$11*EG890+$C$11*EH890+$F$11*ES890*(1-EV890)</f>
        <v>0</v>
      </c>
      <c r="DI890">
        <f>DH890*DJ890</f>
        <v>0</v>
      </c>
      <c r="DJ890">
        <f>($B$11*$D$9+$C$11*$D$9+$F$11*((FF890+EX890)/MAX(FF890+EX890+FG890, 0.1)*$I$9+FG890/MAX(FF890+EX890+FG890, 0.1)*$J$9))/($B$11+$C$11+$F$11)</f>
        <v>0</v>
      </c>
      <c r="DK890">
        <f>($B$11*$K$9+$C$11*$K$9+$F$11*((FF890+EX890)/MAX(FF890+EX890+FG890, 0.1)*$P$9+FG890/MAX(FF890+EX890+FG890, 0.1)*$Q$9))/($B$11+$C$11+$F$11)</f>
        <v>0</v>
      </c>
      <c r="DL890">
        <v>6</v>
      </c>
      <c r="DM890">
        <v>0.5</v>
      </c>
      <c r="DN890" t="s">
        <v>438</v>
      </c>
      <c r="DO890">
        <v>2</v>
      </c>
      <c r="DP890" t="b">
        <v>1</v>
      </c>
      <c r="DQ890">
        <v>1761343009.1</v>
      </c>
      <c r="DR890">
        <v>331.7122592592593</v>
      </c>
      <c r="DS890">
        <v>315.6598148148148</v>
      </c>
      <c r="DT890">
        <v>23.36777037037038</v>
      </c>
      <c r="DU890">
        <v>20.12839629629629</v>
      </c>
      <c r="DV890">
        <v>331.2344814814816</v>
      </c>
      <c r="DW890">
        <v>23.15334074074074</v>
      </c>
      <c r="DX890">
        <v>499.9868888888889</v>
      </c>
      <c r="DY890">
        <v>89.95158518518519</v>
      </c>
      <c r="DZ890">
        <v>0.06409869259259258</v>
      </c>
      <c r="EA890">
        <v>29.80662592592593</v>
      </c>
      <c r="EB890">
        <v>30.02912222222222</v>
      </c>
      <c r="EC890">
        <v>999.9000000000001</v>
      </c>
      <c r="ED890">
        <v>0</v>
      </c>
      <c r="EE890">
        <v>0</v>
      </c>
      <c r="EF890">
        <v>9993.241481481482</v>
      </c>
      <c r="EG890">
        <v>0</v>
      </c>
      <c r="EH890">
        <v>1134.741481481481</v>
      </c>
      <c r="EI890">
        <v>16.0524</v>
      </c>
      <c r="EJ890">
        <v>339.6491481481481</v>
      </c>
      <c r="EK890">
        <v>322.144037037037</v>
      </c>
      <c r="EL890">
        <v>3.23936962962963</v>
      </c>
      <c r="EM890">
        <v>315.6598148148148</v>
      </c>
      <c r="EN890">
        <v>20.12839629629629</v>
      </c>
      <c r="EO890">
        <v>2.101968888888889</v>
      </c>
      <c r="EP890">
        <v>1.810582592592593</v>
      </c>
      <c r="EQ890">
        <v>18.23408518518518</v>
      </c>
      <c r="ER890">
        <v>15.87844814814815</v>
      </c>
      <c r="ES890">
        <v>1199.985555555555</v>
      </c>
      <c r="ET890">
        <v>0.9670114074074075</v>
      </c>
      <c r="EU890">
        <v>0.0329886962962963</v>
      </c>
      <c r="EV890">
        <v>0</v>
      </c>
      <c r="EW890">
        <v>1401.368148148148</v>
      </c>
      <c r="EX890">
        <v>5.000560000000001</v>
      </c>
      <c r="EY890">
        <v>17056.0037037037</v>
      </c>
      <c r="EZ890">
        <v>10316.75555555556</v>
      </c>
      <c r="FA890">
        <v>43.53444444444444</v>
      </c>
      <c r="FB890">
        <v>45.53903703703703</v>
      </c>
      <c r="FC890">
        <v>44.07599999999999</v>
      </c>
      <c r="FD890">
        <v>44.68937037037036</v>
      </c>
      <c r="FE890">
        <v>44.458</v>
      </c>
      <c r="FF890">
        <v>1155.565555555556</v>
      </c>
      <c r="FG890">
        <v>39.42000000000001</v>
      </c>
      <c r="FH890">
        <v>0</v>
      </c>
      <c r="FI890">
        <v>1761343052.6</v>
      </c>
      <c r="FJ890">
        <v>0</v>
      </c>
      <c r="FK890">
        <v>1401.339230769231</v>
      </c>
      <c r="FL890">
        <v>10.15316238043778</v>
      </c>
      <c r="FM890">
        <v>129.6957264796556</v>
      </c>
      <c r="FN890">
        <v>17055.77692307692</v>
      </c>
      <c r="FO890">
        <v>15</v>
      </c>
      <c r="FP890">
        <v>0</v>
      </c>
      <c r="FQ890" t="s">
        <v>439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15.5005675</v>
      </c>
      <c r="GD890">
        <v>8.587401500938052</v>
      </c>
      <c r="GE890">
        <v>0.8399676057406916</v>
      </c>
      <c r="GF890">
        <v>0</v>
      </c>
      <c r="GG890">
        <v>1400.772352941176</v>
      </c>
      <c r="GH890">
        <v>9.30053474168164</v>
      </c>
      <c r="GI890">
        <v>0.9351377967775393</v>
      </c>
      <c r="GJ890">
        <v>0</v>
      </c>
      <c r="GK890">
        <v>3.24126675</v>
      </c>
      <c r="GL890">
        <v>-0.03173031894934475</v>
      </c>
      <c r="GM890">
        <v>0.00352503289878265</v>
      </c>
      <c r="GN890">
        <v>1</v>
      </c>
      <c r="GO890">
        <v>1</v>
      </c>
      <c r="GP890">
        <v>3</v>
      </c>
      <c r="GQ890" t="s">
        <v>446</v>
      </c>
      <c r="GR890">
        <v>3.12571</v>
      </c>
      <c r="GS890">
        <v>2.74206</v>
      </c>
      <c r="GT890">
        <v>0.0659623</v>
      </c>
      <c r="GU890">
        <v>0.0633595</v>
      </c>
      <c r="GV890">
        <v>0.103352</v>
      </c>
      <c r="GW890">
        <v>0.0936191</v>
      </c>
      <c r="GX890">
        <v>27675.5</v>
      </c>
      <c r="GY890">
        <v>27013.3</v>
      </c>
      <c r="GZ890">
        <v>30189.8</v>
      </c>
      <c r="HA890">
        <v>29118</v>
      </c>
      <c r="HB890">
        <v>37386.9</v>
      </c>
      <c r="HC890">
        <v>34732.6</v>
      </c>
      <c r="HD890">
        <v>46206.6</v>
      </c>
      <c r="HE890">
        <v>43266.3</v>
      </c>
      <c r="HF890">
        <v>1.7772</v>
      </c>
      <c r="HG890">
        <v>1.76475</v>
      </c>
      <c r="HH890">
        <v>0.00370294</v>
      </c>
      <c r="HI890">
        <v>0</v>
      </c>
      <c r="HJ890">
        <v>29.9719</v>
      </c>
      <c r="HK890">
        <v>999.9</v>
      </c>
      <c r="HL890">
        <v>45.1</v>
      </c>
      <c r="HM890">
        <v>32.9</v>
      </c>
      <c r="HN890">
        <v>25.1903</v>
      </c>
      <c r="HO890">
        <v>63.2131</v>
      </c>
      <c r="HP890">
        <v>18.3694</v>
      </c>
      <c r="HQ890">
        <v>1</v>
      </c>
      <c r="HR890">
        <v>0.57844</v>
      </c>
      <c r="HS890">
        <v>3.81301</v>
      </c>
      <c r="HT890">
        <v>20.1654</v>
      </c>
      <c r="HU890">
        <v>5.22807</v>
      </c>
      <c r="HV890">
        <v>11.98</v>
      </c>
      <c r="HW890">
        <v>4.9693</v>
      </c>
      <c r="HX890">
        <v>3.28955</v>
      </c>
      <c r="HY890">
        <v>9999</v>
      </c>
      <c r="HZ890">
        <v>9999</v>
      </c>
      <c r="IA890">
        <v>9999</v>
      </c>
      <c r="IB890">
        <v>999.9</v>
      </c>
      <c r="IC890">
        <v>4.97299</v>
      </c>
      <c r="ID890">
        <v>1.87744</v>
      </c>
      <c r="IE890">
        <v>1.87558</v>
      </c>
      <c r="IF890">
        <v>1.87836</v>
      </c>
      <c r="IG890">
        <v>1.87502</v>
      </c>
      <c r="IH890">
        <v>1.87866</v>
      </c>
      <c r="II890">
        <v>1.87574</v>
      </c>
      <c r="IJ890">
        <v>1.87692</v>
      </c>
      <c r="IK890">
        <v>0</v>
      </c>
      <c r="IL890">
        <v>0</v>
      </c>
      <c r="IM890">
        <v>0</v>
      </c>
      <c r="IN890">
        <v>0</v>
      </c>
      <c r="IO890" t="s">
        <v>441</v>
      </c>
      <c r="IP890" t="s">
        <v>442</v>
      </c>
      <c r="IQ890" t="s">
        <v>443</v>
      </c>
      <c r="IR890" t="s">
        <v>443</v>
      </c>
      <c r="IS890" t="s">
        <v>443</v>
      </c>
      <c r="IT890" t="s">
        <v>443</v>
      </c>
      <c r="IU890">
        <v>0</v>
      </c>
      <c r="IV890">
        <v>100</v>
      </c>
      <c r="IW890">
        <v>100</v>
      </c>
      <c r="IX890">
        <v>0.442</v>
      </c>
      <c r="IY890">
        <v>0.2145</v>
      </c>
      <c r="IZ890">
        <v>-0.1194416370607354</v>
      </c>
      <c r="JA890">
        <v>0.002211305909277446</v>
      </c>
      <c r="JB890">
        <v>-1.416678044876584E-06</v>
      </c>
      <c r="JC890">
        <v>5.589822708492042E-10</v>
      </c>
      <c r="JD890">
        <v>0.2144336207880096</v>
      </c>
      <c r="JE890">
        <v>0</v>
      </c>
      <c r="JF890">
        <v>0</v>
      </c>
      <c r="JG890">
        <v>0</v>
      </c>
      <c r="JH890">
        <v>14</v>
      </c>
      <c r="JI890">
        <v>2052</v>
      </c>
      <c r="JJ890">
        <v>1</v>
      </c>
      <c r="JK890">
        <v>21</v>
      </c>
      <c r="JL890">
        <v>29355716.9</v>
      </c>
      <c r="JM890">
        <v>29355716.9</v>
      </c>
      <c r="JN890">
        <v>0.803223</v>
      </c>
      <c r="JO890">
        <v>2.56592</v>
      </c>
      <c r="JP890">
        <v>1.39893</v>
      </c>
      <c r="JQ890">
        <v>2.33521</v>
      </c>
      <c r="JR890">
        <v>1.44897</v>
      </c>
      <c r="JS890">
        <v>2.47559</v>
      </c>
      <c r="JT890">
        <v>38.6241</v>
      </c>
      <c r="JU890">
        <v>23.8073</v>
      </c>
      <c r="JV890">
        <v>18</v>
      </c>
      <c r="JW890">
        <v>480.52</v>
      </c>
      <c r="JX890">
        <v>442.387</v>
      </c>
      <c r="JY890">
        <v>25.4335</v>
      </c>
      <c r="JZ890">
        <v>34.1394</v>
      </c>
      <c r="KA890">
        <v>30.0023</v>
      </c>
      <c r="KB890">
        <v>33.2929</v>
      </c>
      <c r="KC890">
        <v>33.2818</v>
      </c>
      <c r="KD890">
        <v>16.0464</v>
      </c>
      <c r="KE890">
        <v>29.5627</v>
      </c>
      <c r="KF890">
        <v>74.2405</v>
      </c>
      <c r="KG890">
        <v>25.4168</v>
      </c>
      <c r="KH890">
        <v>266.235</v>
      </c>
      <c r="KI890">
        <v>20.1409</v>
      </c>
      <c r="KJ890">
        <v>99.8361</v>
      </c>
      <c r="KK890">
        <v>99.5211</v>
      </c>
    </row>
    <row r="891" spans="1:297">
      <c r="A891">
        <v>875</v>
      </c>
      <c r="B891">
        <v>1761343021.6</v>
      </c>
      <c r="C891">
        <v>14981</v>
      </c>
      <c r="D891" t="s">
        <v>2202</v>
      </c>
      <c r="E891" t="s">
        <v>2203</v>
      </c>
      <c r="F891">
        <v>5</v>
      </c>
      <c r="G891" t="s">
        <v>2183</v>
      </c>
      <c r="H891" t="s">
        <v>436</v>
      </c>
      <c r="I891">
        <v>1761343013.814285</v>
      </c>
      <c r="J891">
        <f>(K891)/1000</f>
        <v>0</v>
      </c>
      <c r="K891">
        <f>IF(DP891, AN891, AH891)</f>
        <v>0</v>
      </c>
      <c r="L891">
        <f>IF(DP891, AI891, AG891)</f>
        <v>0</v>
      </c>
      <c r="M891">
        <f>DR891 - IF(AU891&gt;1, L891*DL891*100.0/(AW891), 0)</f>
        <v>0</v>
      </c>
      <c r="N891">
        <f>((T891-J891/2)*M891-L891)/(T891+J891/2)</f>
        <v>0</v>
      </c>
      <c r="O891">
        <f>N891*(DY891+DZ891)/1000.0</f>
        <v>0</v>
      </c>
      <c r="P891">
        <f>(DR891 - IF(AU891&gt;1, L891*DL891*100.0/(AW891), 0))*(DY891+DZ891)/1000.0</f>
        <v>0</v>
      </c>
      <c r="Q891">
        <f>2.0/((1/S891-1/R891)+SIGN(S891)*SQRT((1/S891-1/R891)*(1/S891-1/R891) + 4*DM891/((DM891+1)*(DM891+1))*(2*1/S891*1/R891-1/R891*1/R891)))</f>
        <v>0</v>
      </c>
      <c r="R891">
        <f>IF(LEFT(DN891,1)&lt;&gt;"0",IF(LEFT(DN891,1)="1",3.0,DO891),$D$5+$E$5*(EF891*DY891/($K$5*1000))+$F$5*(EF891*DY891/($K$5*1000))*MAX(MIN(DL891,$J$5),$I$5)*MAX(MIN(DL891,$J$5),$I$5)+$G$5*MAX(MIN(DL891,$J$5),$I$5)*(EF891*DY891/($K$5*1000))+$H$5*(EF891*DY891/($K$5*1000))*(EF891*DY891/($K$5*1000)))</f>
        <v>0</v>
      </c>
      <c r="S891">
        <f>J891*(1000-(1000*0.61365*exp(17.502*W891/(240.97+W891))/(DY891+DZ891)+DT891)/2)/(1000*0.61365*exp(17.502*W891/(240.97+W891))/(DY891+DZ891)-DT891)</f>
        <v>0</v>
      </c>
      <c r="T891">
        <f>1/((DM891+1)/(Q891/1.6)+1/(R891/1.37)) + DM891/((DM891+1)/(Q891/1.6) + DM891/(R891/1.37))</f>
        <v>0</v>
      </c>
      <c r="U891">
        <f>(DH891*DK891)</f>
        <v>0</v>
      </c>
      <c r="V891">
        <f>(EA891+(U891+2*0.95*5.67E-8*(((EA891+$B$7)+273)^4-(EA891+273)^4)-44100*J891)/(1.84*29.3*R891+8*0.95*5.67E-8*(EA891+273)^3))</f>
        <v>0</v>
      </c>
      <c r="W891">
        <f>($C$7*EB891+$D$7*EC891+$E$7*V891)</f>
        <v>0</v>
      </c>
      <c r="X891">
        <f>0.61365*exp(17.502*W891/(240.97+W891))</f>
        <v>0</v>
      </c>
      <c r="Y891">
        <f>(Z891/AA891*100)</f>
        <v>0</v>
      </c>
      <c r="Z891">
        <f>DT891*(DY891+DZ891)/1000</f>
        <v>0</v>
      </c>
      <c r="AA891">
        <f>0.61365*exp(17.502*EA891/(240.97+EA891))</f>
        <v>0</v>
      </c>
      <c r="AB891">
        <f>(X891-DT891*(DY891+DZ891)/1000)</f>
        <v>0</v>
      </c>
      <c r="AC891">
        <f>(-J891*44100)</f>
        <v>0</v>
      </c>
      <c r="AD891">
        <f>2*29.3*R891*0.92*(EA891-W891)</f>
        <v>0</v>
      </c>
      <c r="AE891">
        <f>2*0.95*5.67E-8*(((EA891+$B$7)+273)^4-(W891+273)^4)</f>
        <v>0</v>
      </c>
      <c r="AF891">
        <f>U891+AE891+AC891+AD891</f>
        <v>0</v>
      </c>
      <c r="AG891">
        <f>DX891*AU891*(DS891-DR891*(1000-AU891*DU891)/(1000-AU891*DT891))/(100*DL891)</f>
        <v>0</v>
      </c>
      <c r="AH891">
        <f>1000*DX891*AU891*(DT891-DU891)/(100*DL891*(1000-AU891*DT891))</f>
        <v>0</v>
      </c>
      <c r="AI891">
        <f>(AJ891 - AK891 - DY891*1E3/(8.314*(EA891+273.15)) * AM891/DX891 * AL891) * DX891/(100*DL891) * (1000 - DU891)/1000</f>
        <v>0</v>
      </c>
      <c r="AJ891">
        <v>290.3112441853308</v>
      </c>
      <c r="AK891">
        <v>299.9730303030303</v>
      </c>
      <c r="AL891">
        <v>-3.326444241724999</v>
      </c>
      <c r="AM891">
        <v>65.39824962959628</v>
      </c>
      <c r="AN891">
        <f>(AP891 - AO891 + DY891*1E3/(8.314*(EA891+273.15)) * AR891/DX891 * AQ891) * DX891/(100*DL891) * 1000/(1000 - AP891)</f>
        <v>0</v>
      </c>
      <c r="AO891">
        <v>20.1204589604065</v>
      </c>
      <c r="AP891">
        <v>23.35672303030303</v>
      </c>
      <c r="AQ891">
        <v>-4.751220286400606E-05</v>
      </c>
      <c r="AR891">
        <v>118.4934876019203</v>
      </c>
      <c r="AS891">
        <v>0</v>
      </c>
      <c r="AT891">
        <v>0</v>
      </c>
      <c r="AU891">
        <f>IF(AS891*$H$13&gt;=AW891,1.0,(AW891/(AW891-AS891*$H$13)))</f>
        <v>0</v>
      </c>
      <c r="AV891">
        <f>(AU891-1)*100</f>
        <v>0</v>
      </c>
      <c r="AW891">
        <f>MAX(0,($B$13+$C$13*EF891)/(1+$D$13*EF891)*DY891/(EA891+273)*$E$13)</f>
        <v>0</v>
      </c>
      <c r="AX891" t="s">
        <v>437</v>
      </c>
      <c r="AY891" t="s">
        <v>437</v>
      </c>
      <c r="AZ891">
        <v>0</v>
      </c>
      <c r="BA891">
        <v>0</v>
      </c>
      <c r="BB891">
        <f>1-AZ891/BA891</f>
        <v>0</v>
      </c>
      <c r="BC891">
        <v>0</v>
      </c>
      <c r="BD891" t="s">
        <v>437</v>
      </c>
      <c r="BE891" t="s">
        <v>437</v>
      </c>
      <c r="BF891">
        <v>0</v>
      </c>
      <c r="BG891">
        <v>0</v>
      </c>
      <c r="BH891">
        <f>1-BF891/BG891</f>
        <v>0</v>
      </c>
      <c r="BI891">
        <v>0.5</v>
      </c>
      <c r="BJ891">
        <f>DI891</f>
        <v>0</v>
      </c>
      <c r="BK891">
        <f>L891</f>
        <v>0</v>
      </c>
      <c r="BL891">
        <f>BH891*BI891*BJ891</f>
        <v>0</v>
      </c>
      <c r="BM891">
        <f>(BK891-BC891)/BJ891</f>
        <v>0</v>
      </c>
      <c r="BN891">
        <f>(BA891-BG891)/BG891</f>
        <v>0</v>
      </c>
      <c r="BO891">
        <f>AZ891/(BB891+AZ891/BG891)</f>
        <v>0</v>
      </c>
      <c r="BP891" t="s">
        <v>437</v>
      </c>
      <c r="BQ891">
        <v>0</v>
      </c>
      <c r="BR891">
        <f>IF(BQ891&lt;&gt;0, BQ891, BO891)</f>
        <v>0</v>
      </c>
      <c r="BS891">
        <f>1-BR891/BG891</f>
        <v>0</v>
      </c>
      <c r="BT891">
        <f>(BG891-BF891)/(BG891-BR891)</f>
        <v>0</v>
      </c>
      <c r="BU891">
        <f>(BA891-BG891)/(BA891-BR891)</f>
        <v>0</v>
      </c>
      <c r="BV891">
        <f>(BG891-BF891)/(BG891-AZ891)</f>
        <v>0</v>
      </c>
      <c r="BW891">
        <f>(BA891-BG891)/(BA891-AZ891)</f>
        <v>0</v>
      </c>
      <c r="BX891">
        <f>(BT891*BR891/BF891)</f>
        <v>0</v>
      </c>
      <c r="BY891">
        <f>(1-BX891)</f>
        <v>0</v>
      </c>
      <c r="DH891">
        <f>$B$11*EG891+$C$11*EH891+$F$11*ES891*(1-EV891)</f>
        <v>0</v>
      </c>
      <c r="DI891">
        <f>DH891*DJ891</f>
        <v>0</v>
      </c>
      <c r="DJ891">
        <f>($B$11*$D$9+$C$11*$D$9+$F$11*((FF891+EX891)/MAX(FF891+EX891+FG891, 0.1)*$I$9+FG891/MAX(FF891+EX891+FG891, 0.1)*$J$9))/($B$11+$C$11+$F$11)</f>
        <v>0</v>
      </c>
      <c r="DK891">
        <f>($B$11*$K$9+$C$11*$K$9+$F$11*((FF891+EX891)/MAX(FF891+EX891+FG891, 0.1)*$P$9+FG891/MAX(FF891+EX891+FG891, 0.1)*$Q$9))/($B$11+$C$11+$F$11)</f>
        <v>0</v>
      </c>
      <c r="DL891">
        <v>6</v>
      </c>
      <c r="DM891">
        <v>0.5</v>
      </c>
      <c r="DN891" t="s">
        <v>438</v>
      </c>
      <c r="DO891">
        <v>2</v>
      </c>
      <c r="DP891" t="b">
        <v>1</v>
      </c>
      <c r="DQ891">
        <v>1761343013.814285</v>
      </c>
      <c r="DR891">
        <v>316.5414642857143</v>
      </c>
      <c r="DS891">
        <v>300.0073928571429</v>
      </c>
      <c r="DT891">
        <v>23.36301785714286</v>
      </c>
      <c r="DU891">
        <v>20.12398928571428</v>
      </c>
      <c r="DV891">
        <v>316.0860000000001</v>
      </c>
      <c r="DW891">
        <v>23.14857857142857</v>
      </c>
      <c r="DX891">
        <v>500.0281428571429</v>
      </c>
      <c r="DY891">
        <v>89.95000714285713</v>
      </c>
      <c r="DZ891">
        <v>0.06405868928571429</v>
      </c>
      <c r="EA891">
        <v>29.80863571428571</v>
      </c>
      <c r="EB891">
        <v>30.02924642857142</v>
      </c>
      <c r="EC891">
        <v>999.9000000000002</v>
      </c>
      <c r="ED891">
        <v>0</v>
      </c>
      <c r="EE891">
        <v>0</v>
      </c>
      <c r="EF891">
        <v>9992.969642857144</v>
      </c>
      <c r="EG891">
        <v>0</v>
      </c>
      <c r="EH891">
        <v>1134.697857142857</v>
      </c>
      <c r="EI891">
        <v>16.534</v>
      </c>
      <c r="EJ891">
        <v>324.11375</v>
      </c>
      <c r="EK891">
        <v>306.1686785714286</v>
      </c>
      <c r="EL891">
        <v>3.23902</v>
      </c>
      <c r="EM891">
        <v>300.0073928571429</v>
      </c>
      <c r="EN891">
        <v>20.12398928571428</v>
      </c>
      <c r="EO891">
        <v>2.101503928571428</v>
      </c>
      <c r="EP891">
        <v>1.810154285714286</v>
      </c>
      <c r="EQ891">
        <v>18.23057142857143</v>
      </c>
      <c r="ER891">
        <v>15.87475</v>
      </c>
      <c r="ES891">
        <v>1199.991071428571</v>
      </c>
      <c r="ET891">
        <v>0.9670117857142858</v>
      </c>
      <c r="EU891">
        <v>0.03298831428571429</v>
      </c>
      <c r="EV891">
        <v>0</v>
      </c>
      <c r="EW891">
        <v>1402.185</v>
      </c>
      <c r="EX891">
        <v>5.000560000000001</v>
      </c>
      <c r="EY891">
        <v>17067.46071428571</v>
      </c>
      <c r="EZ891">
        <v>10316.78928571429</v>
      </c>
      <c r="FA891">
        <v>43.55314285714284</v>
      </c>
      <c r="FB891">
        <v>45.56435714285713</v>
      </c>
      <c r="FC891">
        <v>44.09575</v>
      </c>
      <c r="FD891">
        <v>44.70499999999999</v>
      </c>
      <c r="FE891">
        <v>44.47750000000001</v>
      </c>
      <c r="FF891">
        <v>1155.571071428571</v>
      </c>
      <c r="FG891">
        <v>39.42000000000001</v>
      </c>
      <c r="FH891">
        <v>0</v>
      </c>
      <c r="FI891">
        <v>1761343058</v>
      </c>
      <c r="FJ891">
        <v>0</v>
      </c>
      <c r="FK891">
        <v>1402.3332</v>
      </c>
      <c r="FL891">
        <v>11.27999997462473</v>
      </c>
      <c r="FM891">
        <v>152.8923074877987</v>
      </c>
      <c r="FN891">
        <v>17069.352</v>
      </c>
      <c r="FO891">
        <v>15</v>
      </c>
      <c r="FP891">
        <v>0</v>
      </c>
      <c r="FQ891" t="s">
        <v>439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16.18888292682927</v>
      </c>
      <c r="GD891">
        <v>6.618568641115002</v>
      </c>
      <c r="GE891">
        <v>0.6567259070765976</v>
      </c>
      <c r="GF891">
        <v>0</v>
      </c>
      <c r="GG891">
        <v>1401.651176470588</v>
      </c>
      <c r="GH891">
        <v>10.15431626414758</v>
      </c>
      <c r="GI891">
        <v>1.012973969545018</v>
      </c>
      <c r="GJ891">
        <v>0</v>
      </c>
      <c r="GK891">
        <v>3.239709512195122</v>
      </c>
      <c r="GL891">
        <v>-0.005733031358884704</v>
      </c>
      <c r="GM891">
        <v>0.00164181777786237</v>
      </c>
      <c r="GN891">
        <v>1</v>
      </c>
      <c r="GO891">
        <v>1</v>
      </c>
      <c r="GP891">
        <v>3</v>
      </c>
      <c r="GQ891" t="s">
        <v>446</v>
      </c>
      <c r="GR891">
        <v>3.12585</v>
      </c>
      <c r="GS891">
        <v>2.74178</v>
      </c>
      <c r="GT891">
        <v>0.0631031</v>
      </c>
      <c r="GU891">
        <v>0.0603549</v>
      </c>
      <c r="GV891">
        <v>0.103329</v>
      </c>
      <c r="GW891">
        <v>0.093608</v>
      </c>
      <c r="GX891">
        <v>27758.5</v>
      </c>
      <c r="GY891">
        <v>27099.2</v>
      </c>
      <c r="GZ891">
        <v>30188</v>
      </c>
      <c r="HA891">
        <v>29117.4</v>
      </c>
      <c r="HB891">
        <v>37385.8</v>
      </c>
      <c r="HC891">
        <v>34732.2</v>
      </c>
      <c r="HD891">
        <v>46204.2</v>
      </c>
      <c r="HE891">
        <v>43265.5</v>
      </c>
      <c r="HF891">
        <v>1.77702</v>
      </c>
      <c r="HG891">
        <v>1.76413</v>
      </c>
      <c r="HH891">
        <v>0.00301749</v>
      </c>
      <c r="HI891">
        <v>0</v>
      </c>
      <c r="HJ891">
        <v>29.9797</v>
      </c>
      <c r="HK891">
        <v>999.9</v>
      </c>
      <c r="HL891">
        <v>45.1</v>
      </c>
      <c r="HM891">
        <v>32.9</v>
      </c>
      <c r="HN891">
        <v>25.1892</v>
      </c>
      <c r="HO891">
        <v>63.5231</v>
      </c>
      <c r="HP891">
        <v>18.2332</v>
      </c>
      <c r="HQ891">
        <v>1</v>
      </c>
      <c r="HR891">
        <v>0.5809530000000001</v>
      </c>
      <c r="HS891">
        <v>3.8645</v>
      </c>
      <c r="HT891">
        <v>20.1645</v>
      </c>
      <c r="HU891">
        <v>5.22837</v>
      </c>
      <c r="HV891">
        <v>11.98</v>
      </c>
      <c r="HW891">
        <v>4.96935</v>
      </c>
      <c r="HX891">
        <v>3.28958</v>
      </c>
      <c r="HY891">
        <v>9999</v>
      </c>
      <c r="HZ891">
        <v>9999</v>
      </c>
      <c r="IA891">
        <v>9999</v>
      </c>
      <c r="IB891">
        <v>999.9</v>
      </c>
      <c r="IC891">
        <v>4.97299</v>
      </c>
      <c r="ID891">
        <v>1.87744</v>
      </c>
      <c r="IE891">
        <v>1.87553</v>
      </c>
      <c r="IF891">
        <v>1.87836</v>
      </c>
      <c r="IG891">
        <v>1.87503</v>
      </c>
      <c r="IH891">
        <v>1.87865</v>
      </c>
      <c r="II891">
        <v>1.87575</v>
      </c>
      <c r="IJ891">
        <v>1.87691</v>
      </c>
      <c r="IK891">
        <v>0</v>
      </c>
      <c r="IL891">
        <v>0</v>
      </c>
      <c r="IM891">
        <v>0</v>
      </c>
      <c r="IN891">
        <v>0</v>
      </c>
      <c r="IO891" t="s">
        <v>441</v>
      </c>
      <c r="IP891" t="s">
        <v>442</v>
      </c>
      <c r="IQ891" t="s">
        <v>443</v>
      </c>
      <c r="IR891" t="s">
        <v>443</v>
      </c>
      <c r="IS891" t="s">
        <v>443</v>
      </c>
      <c r="IT891" t="s">
        <v>443</v>
      </c>
      <c r="IU891">
        <v>0</v>
      </c>
      <c r="IV891">
        <v>100</v>
      </c>
      <c r="IW891">
        <v>100</v>
      </c>
      <c r="IX891">
        <v>0.417</v>
      </c>
      <c r="IY891">
        <v>0.2144</v>
      </c>
      <c r="IZ891">
        <v>-0.1194416370607354</v>
      </c>
      <c r="JA891">
        <v>0.002211305909277446</v>
      </c>
      <c r="JB891">
        <v>-1.416678044876584E-06</v>
      </c>
      <c r="JC891">
        <v>5.589822708492042E-10</v>
      </c>
      <c r="JD891">
        <v>0.2144336207880096</v>
      </c>
      <c r="JE891">
        <v>0</v>
      </c>
      <c r="JF891">
        <v>0</v>
      </c>
      <c r="JG891">
        <v>0</v>
      </c>
      <c r="JH891">
        <v>14</v>
      </c>
      <c r="JI891">
        <v>2052</v>
      </c>
      <c r="JJ891">
        <v>1</v>
      </c>
      <c r="JK891">
        <v>21</v>
      </c>
      <c r="JL891">
        <v>29355717</v>
      </c>
      <c r="JM891">
        <v>29355717</v>
      </c>
      <c r="JN891">
        <v>0.76416</v>
      </c>
      <c r="JO891">
        <v>2.56836</v>
      </c>
      <c r="JP891">
        <v>1.39893</v>
      </c>
      <c r="JQ891">
        <v>2.33521</v>
      </c>
      <c r="JR891">
        <v>1.44897</v>
      </c>
      <c r="JS891">
        <v>2.48169</v>
      </c>
      <c r="JT891">
        <v>38.6241</v>
      </c>
      <c r="JU891">
        <v>23.8248</v>
      </c>
      <c r="JV891">
        <v>18</v>
      </c>
      <c r="JW891">
        <v>480.565</v>
      </c>
      <c r="JX891">
        <v>442.151</v>
      </c>
      <c r="JY891">
        <v>25.4014</v>
      </c>
      <c r="JZ891">
        <v>34.1633</v>
      </c>
      <c r="KA891">
        <v>30.0024</v>
      </c>
      <c r="KB891">
        <v>33.3167</v>
      </c>
      <c r="KC891">
        <v>33.3056</v>
      </c>
      <c r="KD891">
        <v>15.3409</v>
      </c>
      <c r="KE891">
        <v>29.5627</v>
      </c>
      <c r="KF891">
        <v>74.2405</v>
      </c>
      <c r="KG891">
        <v>25.3832</v>
      </c>
      <c r="KH891">
        <v>246.2</v>
      </c>
      <c r="KI891">
        <v>20.1409</v>
      </c>
      <c r="KJ891">
        <v>99.83069999999999</v>
      </c>
      <c r="KK891">
        <v>99.5192</v>
      </c>
    </row>
    <row r="892" spans="1:297">
      <c r="A892">
        <v>876</v>
      </c>
      <c r="B892">
        <v>1761343026.6</v>
      </c>
      <c r="C892">
        <v>14986</v>
      </c>
      <c r="D892" t="s">
        <v>2204</v>
      </c>
      <c r="E892" t="s">
        <v>2205</v>
      </c>
      <c r="F892">
        <v>5</v>
      </c>
      <c r="G892" t="s">
        <v>2183</v>
      </c>
      <c r="H892" t="s">
        <v>436</v>
      </c>
      <c r="I892">
        <v>1761343019.1</v>
      </c>
      <c r="J892">
        <f>(K892)/1000</f>
        <v>0</v>
      </c>
      <c r="K892">
        <f>IF(DP892, AN892, AH892)</f>
        <v>0</v>
      </c>
      <c r="L892">
        <f>IF(DP892, AI892, AG892)</f>
        <v>0</v>
      </c>
      <c r="M892">
        <f>DR892 - IF(AU892&gt;1, L892*DL892*100.0/(AW892), 0)</f>
        <v>0</v>
      </c>
      <c r="N892">
        <f>((T892-J892/2)*M892-L892)/(T892+J892/2)</f>
        <v>0</v>
      </c>
      <c r="O892">
        <f>N892*(DY892+DZ892)/1000.0</f>
        <v>0</v>
      </c>
      <c r="P892">
        <f>(DR892 - IF(AU892&gt;1, L892*DL892*100.0/(AW892), 0))*(DY892+DZ892)/1000.0</f>
        <v>0</v>
      </c>
      <c r="Q892">
        <f>2.0/((1/S892-1/R892)+SIGN(S892)*SQRT((1/S892-1/R892)*(1/S892-1/R892) + 4*DM892/((DM892+1)*(DM892+1))*(2*1/S892*1/R892-1/R892*1/R892)))</f>
        <v>0</v>
      </c>
      <c r="R892">
        <f>IF(LEFT(DN892,1)&lt;&gt;"0",IF(LEFT(DN892,1)="1",3.0,DO892),$D$5+$E$5*(EF892*DY892/($K$5*1000))+$F$5*(EF892*DY892/($K$5*1000))*MAX(MIN(DL892,$J$5),$I$5)*MAX(MIN(DL892,$J$5),$I$5)+$G$5*MAX(MIN(DL892,$J$5),$I$5)*(EF892*DY892/($K$5*1000))+$H$5*(EF892*DY892/($K$5*1000))*(EF892*DY892/($K$5*1000)))</f>
        <v>0</v>
      </c>
      <c r="S892">
        <f>J892*(1000-(1000*0.61365*exp(17.502*W892/(240.97+W892))/(DY892+DZ892)+DT892)/2)/(1000*0.61365*exp(17.502*W892/(240.97+W892))/(DY892+DZ892)-DT892)</f>
        <v>0</v>
      </c>
      <c r="T892">
        <f>1/((DM892+1)/(Q892/1.6)+1/(R892/1.37)) + DM892/((DM892+1)/(Q892/1.6) + DM892/(R892/1.37))</f>
        <v>0</v>
      </c>
      <c r="U892">
        <f>(DH892*DK892)</f>
        <v>0</v>
      </c>
      <c r="V892">
        <f>(EA892+(U892+2*0.95*5.67E-8*(((EA892+$B$7)+273)^4-(EA892+273)^4)-44100*J892)/(1.84*29.3*R892+8*0.95*5.67E-8*(EA892+273)^3))</f>
        <v>0</v>
      </c>
      <c r="W892">
        <f>($C$7*EB892+$D$7*EC892+$E$7*V892)</f>
        <v>0</v>
      </c>
      <c r="X892">
        <f>0.61365*exp(17.502*W892/(240.97+W892))</f>
        <v>0</v>
      </c>
      <c r="Y892">
        <f>(Z892/AA892*100)</f>
        <v>0</v>
      </c>
      <c r="Z892">
        <f>DT892*(DY892+DZ892)/1000</f>
        <v>0</v>
      </c>
      <c r="AA892">
        <f>0.61365*exp(17.502*EA892/(240.97+EA892))</f>
        <v>0</v>
      </c>
      <c r="AB892">
        <f>(X892-DT892*(DY892+DZ892)/1000)</f>
        <v>0</v>
      </c>
      <c r="AC892">
        <f>(-J892*44100)</f>
        <v>0</v>
      </c>
      <c r="AD892">
        <f>2*29.3*R892*0.92*(EA892-W892)</f>
        <v>0</v>
      </c>
      <c r="AE892">
        <f>2*0.95*5.67E-8*(((EA892+$B$7)+273)^4-(W892+273)^4)</f>
        <v>0</v>
      </c>
      <c r="AF892">
        <f>U892+AE892+AC892+AD892</f>
        <v>0</v>
      </c>
      <c r="AG892">
        <f>DX892*AU892*(DS892-DR892*(1000-AU892*DU892)/(1000-AU892*DT892))/(100*DL892)</f>
        <v>0</v>
      </c>
      <c r="AH892">
        <f>1000*DX892*AU892*(DT892-DU892)/(100*DL892*(1000-AU892*DT892))</f>
        <v>0</v>
      </c>
      <c r="AI892">
        <f>(AJ892 - AK892 - DY892*1E3/(8.314*(EA892+273.15)) * AM892/DX892 * AL892) * DX892/(100*DL892) * (1000 - DU892)/1000</f>
        <v>0</v>
      </c>
      <c r="AJ892">
        <v>273.3690873700239</v>
      </c>
      <c r="AK892">
        <v>283.395290909091</v>
      </c>
      <c r="AL892">
        <v>-3.315950251690688</v>
      </c>
      <c r="AM892">
        <v>65.39824962959628</v>
      </c>
      <c r="AN892">
        <f>(AP892 - AO892 + DY892*1E3/(8.314*(EA892+273.15)) * AR892/DX892 * AQ892) * DX892/(100*DL892) * 1000/(1000 - AP892)</f>
        <v>0</v>
      </c>
      <c r="AO892">
        <v>20.11654074784294</v>
      </c>
      <c r="AP892">
        <v>23.35536909090908</v>
      </c>
      <c r="AQ892">
        <v>-3.592772484806237E-05</v>
      </c>
      <c r="AR892">
        <v>118.4934876019203</v>
      </c>
      <c r="AS892">
        <v>0</v>
      </c>
      <c r="AT892">
        <v>0</v>
      </c>
      <c r="AU892">
        <f>IF(AS892*$H$13&gt;=AW892,1.0,(AW892/(AW892-AS892*$H$13)))</f>
        <v>0</v>
      </c>
      <c r="AV892">
        <f>(AU892-1)*100</f>
        <v>0</v>
      </c>
      <c r="AW892">
        <f>MAX(0,($B$13+$C$13*EF892)/(1+$D$13*EF892)*DY892/(EA892+273)*$E$13)</f>
        <v>0</v>
      </c>
      <c r="AX892" t="s">
        <v>437</v>
      </c>
      <c r="AY892" t="s">
        <v>437</v>
      </c>
      <c r="AZ892">
        <v>0</v>
      </c>
      <c r="BA892">
        <v>0</v>
      </c>
      <c r="BB892">
        <f>1-AZ892/BA892</f>
        <v>0</v>
      </c>
      <c r="BC892">
        <v>0</v>
      </c>
      <c r="BD892" t="s">
        <v>437</v>
      </c>
      <c r="BE892" t="s">
        <v>437</v>
      </c>
      <c r="BF892">
        <v>0</v>
      </c>
      <c r="BG892">
        <v>0</v>
      </c>
      <c r="BH892">
        <f>1-BF892/BG892</f>
        <v>0</v>
      </c>
      <c r="BI892">
        <v>0.5</v>
      </c>
      <c r="BJ892">
        <f>DI892</f>
        <v>0</v>
      </c>
      <c r="BK892">
        <f>L892</f>
        <v>0</v>
      </c>
      <c r="BL892">
        <f>BH892*BI892*BJ892</f>
        <v>0</v>
      </c>
      <c r="BM892">
        <f>(BK892-BC892)/BJ892</f>
        <v>0</v>
      </c>
      <c r="BN892">
        <f>(BA892-BG892)/BG892</f>
        <v>0</v>
      </c>
      <c r="BO892">
        <f>AZ892/(BB892+AZ892/BG892)</f>
        <v>0</v>
      </c>
      <c r="BP892" t="s">
        <v>437</v>
      </c>
      <c r="BQ892">
        <v>0</v>
      </c>
      <c r="BR892">
        <f>IF(BQ892&lt;&gt;0, BQ892, BO892)</f>
        <v>0</v>
      </c>
      <c r="BS892">
        <f>1-BR892/BG892</f>
        <v>0</v>
      </c>
      <c r="BT892">
        <f>(BG892-BF892)/(BG892-BR892)</f>
        <v>0</v>
      </c>
      <c r="BU892">
        <f>(BA892-BG892)/(BA892-BR892)</f>
        <v>0</v>
      </c>
      <c r="BV892">
        <f>(BG892-BF892)/(BG892-AZ892)</f>
        <v>0</v>
      </c>
      <c r="BW892">
        <f>(BA892-BG892)/(BA892-AZ892)</f>
        <v>0</v>
      </c>
      <c r="BX892">
        <f>(BT892*BR892/BF892)</f>
        <v>0</v>
      </c>
      <c r="BY892">
        <f>(1-BX892)</f>
        <v>0</v>
      </c>
      <c r="DH892">
        <f>$B$11*EG892+$C$11*EH892+$F$11*ES892*(1-EV892)</f>
        <v>0</v>
      </c>
      <c r="DI892">
        <f>DH892*DJ892</f>
        <v>0</v>
      </c>
      <c r="DJ892">
        <f>($B$11*$D$9+$C$11*$D$9+$F$11*((FF892+EX892)/MAX(FF892+EX892+FG892, 0.1)*$I$9+FG892/MAX(FF892+EX892+FG892, 0.1)*$J$9))/($B$11+$C$11+$F$11)</f>
        <v>0</v>
      </c>
      <c r="DK892">
        <f>($B$11*$K$9+$C$11*$K$9+$F$11*((FF892+EX892)/MAX(FF892+EX892+FG892, 0.1)*$P$9+FG892/MAX(FF892+EX892+FG892, 0.1)*$Q$9))/($B$11+$C$11+$F$11)</f>
        <v>0</v>
      </c>
      <c r="DL892">
        <v>6</v>
      </c>
      <c r="DM892">
        <v>0.5</v>
      </c>
      <c r="DN892" t="s">
        <v>438</v>
      </c>
      <c r="DO892">
        <v>2</v>
      </c>
      <c r="DP892" t="b">
        <v>1</v>
      </c>
      <c r="DQ892">
        <v>1761343019.1</v>
      </c>
      <c r="DR892">
        <v>299.4628148148148</v>
      </c>
      <c r="DS892">
        <v>282.423</v>
      </c>
      <c r="DT892">
        <v>23.35901481481481</v>
      </c>
      <c r="DU892">
        <v>20.11922222222222</v>
      </c>
      <c r="DV892">
        <v>299.0329629629629</v>
      </c>
      <c r="DW892">
        <v>23.14457037037037</v>
      </c>
      <c r="DX892">
        <v>499.9892962962963</v>
      </c>
      <c r="DY892">
        <v>89.94865185185186</v>
      </c>
      <c r="DZ892">
        <v>0.0642212185185185</v>
      </c>
      <c r="EA892">
        <v>29.81085555555556</v>
      </c>
      <c r="EB892">
        <v>30.03143333333333</v>
      </c>
      <c r="EC892">
        <v>999.9000000000001</v>
      </c>
      <c r="ED892">
        <v>0</v>
      </c>
      <c r="EE892">
        <v>0</v>
      </c>
      <c r="EF892">
        <v>9991.13111111111</v>
      </c>
      <c r="EG892">
        <v>0</v>
      </c>
      <c r="EH892">
        <v>1134.647407407408</v>
      </c>
      <c r="EI892">
        <v>17.0397</v>
      </c>
      <c r="EJ892">
        <v>306.6253703703704</v>
      </c>
      <c r="EK892">
        <v>288.2218148148148</v>
      </c>
      <c r="EL892">
        <v>3.239784074074074</v>
      </c>
      <c r="EM892">
        <v>282.423</v>
      </c>
      <c r="EN892">
        <v>20.11922222222222</v>
      </c>
      <c r="EO892">
        <v>2.101111851851852</v>
      </c>
      <c r="EP892">
        <v>1.809698148148148</v>
      </c>
      <c r="EQ892">
        <v>18.2276074074074</v>
      </c>
      <c r="ER892">
        <v>15.8708037037037</v>
      </c>
      <c r="ES892">
        <v>1200.011851851852</v>
      </c>
      <c r="ET892">
        <v>0.9670115555555556</v>
      </c>
      <c r="EU892">
        <v>0.03298852592592592</v>
      </c>
      <c r="EV892">
        <v>0</v>
      </c>
      <c r="EW892">
        <v>1403.216666666667</v>
      </c>
      <c r="EX892">
        <v>5.000560000000001</v>
      </c>
      <c r="EY892">
        <v>17081.40740740741</v>
      </c>
      <c r="EZ892">
        <v>10316.97037037037</v>
      </c>
      <c r="FA892">
        <v>43.57599999999999</v>
      </c>
      <c r="FB892">
        <v>45.59</v>
      </c>
      <c r="FC892">
        <v>44.118</v>
      </c>
      <c r="FD892">
        <v>44.72199999999999</v>
      </c>
      <c r="FE892">
        <v>44.50918518518517</v>
      </c>
      <c r="FF892">
        <v>1155.590740740741</v>
      </c>
      <c r="FG892">
        <v>39.42111111111112</v>
      </c>
      <c r="FH892">
        <v>0</v>
      </c>
      <c r="FI892">
        <v>1761343062.8</v>
      </c>
      <c r="FJ892">
        <v>0</v>
      </c>
      <c r="FK892">
        <v>1403.2756</v>
      </c>
      <c r="FL892">
        <v>12.68153847951668</v>
      </c>
      <c r="FM892">
        <v>162.9538464661454</v>
      </c>
      <c r="FN892">
        <v>17082.112</v>
      </c>
      <c r="FO892">
        <v>15</v>
      </c>
      <c r="FP892">
        <v>0</v>
      </c>
      <c r="FQ892" t="s">
        <v>439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16.68472195121952</v>
      </c>
      <c r="GD892">
        <v>5.771843205574962</v>
      </c>
      <c r="GE892">
        <v>0.5752615886462458</v>
      </c>
      <c r="GF892">
        <v>0</v>
      </c>
      <c r="GG892">
        <v>1402.662352941176</v>
      </c>
      <c r="GH892">
        <v>11.65958747324386</v>
      </c>
      <c r="GI892">
        <v>1.163316907972089</v>
      </c>
      <c r="GJ892">
        <v>0</v>
      </c>
      <c r="GK892">
        <v>3.239275365853658</v>
      </c>
      <c r="GL892">
        <v>0.004463205574923176</v>
      </c>
      <c r="GM892">
        <v>0.001453693525524239</v>
      </c>
      <c r="GN892">
        <v>1</v>
      </c>
      <c r="GO892">
        <v>1</v>
      </c>
      <c r="GP892">
        <v>3</v>
      </c>
      <c r="GQ892" t="s">
        <v>446</v>
      </c>
      <c r="GR892">
        <v>3.12591</v>
      </c>
      <c r="GS892">
        <v>2.74213</v>
      </c>
      <c r="GT892">
        <v>0.0601929</v>
      </c>
      <c r="GU892">
        <v>0.0573015</v>
      </c>
      <c r="GV892">
        <v>0.103321</v>
      </c>
      <c r="GW892">
        <v>0.0935793</v>
      </c>
      <c r="GX892">
        <v>27842.7</v>
      </c>
      <c r="GY892">
        <v>27185.9</v>
      </c>
      <c r="GZ892">
        <v>30186.1</v>
      </c>
      <c r="HA892">
        <v>29116.2</v>
      </c>
      <c r="HB892">
        <v>37383.9</v>
      </c>
      <c r="HC892">
        <v>34731.3</v>
      </c>
      <c r="HD892">
        <v>46201.5</v>
      </c>
      <c r="HE892">
        <v>43263.2</v>
      </c>
      <c r="HF892">
        <v>1.777</v>
      </c>
      <c r="HG892">
        <v>1.7639</v>
      </c>
      <c r="HH892">
        <v>0.0025779</v>
      </c>
      <c r="HI892">
        <v>0</v>
      </c>
      <c r="HJ892">
        <v>29.9875</v>
      </c>
      <c r="HK892">
        <v>999.9</v>
      </c>
      <c r="HL892">
        <v>45.1</v>
      </c>
      <c r="HM892">
        <v>32.9</v>
      </c>
      <c r="HN892">
        <v>25.1897</v>
      </c>
      <c r="HO892">
        <v>62.3331</v>
      </c>
      <c r="HP892">
        <v>18.1851</v>
      </c>
      <c r="HQ892">
        <v>1</v>
      </c>
      <c r="HR892">
        <v>0.583341</v>
      </c>
      <c r="HS892">
        <v>3.88236</v>
      </c>
      <c r="HT892">
        <v>20.1641</v>
      </c>
      <c r="HU892">
        <v>5.22822</v>
      </c>
      <c r="HV892">
        <v>11.98</v>
      </c>
      <c r="HW892">
        <v>4.96935</v>
      </c>
      <c r="HX892">
        <v>3.2895</v>
      </c>
      <c r="HY892">
        <v>9999</v>
      </c>
      <c r="HZ892">
        <v>9999</v>
      </c>
      <c r="IA892">
        <v>9999</v>
      </c>
      <c r="IB892">
        <v>999.9</v>
      </c>
      <c r="IC892">
        <v>4.97299</v>
      </c>
      <c r="ID892">
        <v>1.87744</v>
      </c>
      <c r="IE892">
        <v>1.87557</v>
      </c>
      <c r="IF892">
        <v>1.87836</v>
      </c>
      <c r="IG892">
        <v>1.87503</v>
      </c>
      <c r="IH892">
        <v>1.87864</v>
      </c>
      <c r="II892">
        <v>1.87574</v>
      </c>
      <c r="IJ892">
        <v>1.87691</v>
      </c>
      <c r="IK892">
        <v>0</v>
      </c>
      <c r="IL892">
        <v>0</v>
      </c>
      <c r="IM892">
        <v>0</v>
      </c>
      <c r="IN892">
        <v>0</v>
      </c>
      <c r="IO892" t="s">
        <v>441</v>
      </c>
      <c r="IP892" t="s">
        <v>442</v>
      </c>
      <c r="IQ892" t="s">
        <v>443</v>
      </c>
      <c r="IR892" t="s">
        <v>443</v>
      </c>
      <c r="IS892" t="s">
        <v>443</v>
      </c>
      <c r="IT892" t="s">
        <v>443</v>
      </c>
      <c r="IU892">
        <v>0</v>
      </c>
      <c r="IV892">
        <v>100</v>
      </c>
      <c r="IW892">
        <v>100</v>
      </c>
      <c r="IX892">
        <v>0.392</v>
      </c>
      <c r="IY892">
        <v>0.2145</v>
      </c>
      <c r="IZ892">
        <v>-0.1194416370607354</v>
      </c>
      <c r="JA892">
        <v>0.002211305909277446</v>
      </c>
      <c r="JB892">
        <v>-1.416678044876584E-06</v>
      </c>
      <c r="JC892">
        <v>5.589822708492042E-10</v>
      </c>
      <c r="JD892">
        <v>0.2144336207880096</v>
      </c>
      <c r="JE892">
        <v>0</v>
      </c>
      <c r="JF892">
        <v>0</v>
      </c>
      <c r="JG892">
        <v>0</v>
      </c>
      <c r="JH892">
        <v>14</v>
      </c>
      <c r="JI892">
        <v>2052</v>
      </c>
      <c r="JJ892">
        <v>1</v>
      </c>
      <c r="JK892">
        <v>21</v>
      </c>
      <c r="JL892">
        <v>29355717.1</v>
      </c>
      <c r="JM892">
        <v>29355717.1</v>
      </c>
      <c r="JN892">
        <v>0.727539</v>
      </c>
      <c r="JO892">
        <v>2.55127</v>
      </c>
      <c r="JP892">
        <v>1.39893</v>
      </c>
      <c r="JQ892">
        <v>2.33521</v>
      </c>
      <c r="JR892">
        <v>1.44897</v>
      </c>
      <c r="JS892">
        <v>2.6123</v>
      </c>
      <c r="JT892">
        <v>38.6241</v>
      </c>
      <c r="JU892">
        <v>23.8336</v>
      </c>
      <c r="JV892">
        <v>18</v>
      </c>
      <c r="JW892">
        <v>480.695</v>
      </c>
      <c r="JX892">
        <v>442.166</v>
      </c>
      <c r="JY892">
        <v>25.3676</v>
      </c>
      <c r="JZ892">
        <v>34.1879</v>
      </c>
      <c r="KA892">
        <v>30.0023</v>
      </c>
      <c r="KB892">
        <v>33.3406</v>
      </c>
      <c r="KC892">
        <v>33.3286</v>
      </c>
      <c r="KD892">
        <v>14.5511</v>
      </c>
      <c r="KE892">
        <v>29.5627</v>
      </c>
      <c r="KF892">
        <v>74.2405</v>
      </c>
      <c r="KG892">
        <v>25.3555</v>
      </c>
      <c r="KH892">
        <v>232.826</v>
      </c>
      <c r="KI892">
        <v>20.1409</v>
      </c>
      <c r="KJ892">
        <v>99.82470000000001</v>
      </c>
      <c r="KK892">
        <v>99.51439999999999</v>
      </c>
    </row>
    <row r="893" spans="1:297">
      <c r="A893">
        <v>877</v>
      </c>
      <c r="B893">
        <v>1761343031.6</v>
      </c>
      <c r="C893">
        <v>14991</v>
      </c>
      <c r="D893" t="s">
        <v>2206</v>
      </c>
      <c r="E893" t="s">
        <v>2207</v>
      </c>
      <c r="F893">
        <v>5</v>
      </c>
      <c r="G893" t="s">
        <v>2183</v>
      </c>
      <c r="H893" t="s">
        <v>436</v>
      </c>
      <c r="I893">
        <v>1761343023.814285</v>
      </c>
      <c r="J893">
        <f>(K893)/1000</f>
        <v>0</v>
      </c>
      <c r="K893">
        <f>IF(DP893, AN893, AH893)</f>
        <v>0</v>
      </c>
      <c r="L893">
        <f>IF(DP893, AI893, AG893)</f>
        <v>0</v>
      </c>
      <c r="M893">
        <f>DR893 - IF(AU893&gt;1, L893*DL893*100.0/(AW893), 0)</f>
        <v>0</v>
      </c>
      <c r="N893">
        <f>((T893-J893/2)*M893-L893)/(T893+J893/2)</f>
        <v>0</v>
      </c>
      <c r="O893">
        <f>N893*(DY893+DZ893)/1000.0</f>
        <v>0</v>
      </c>
      <c r="P893">
        <f>(DR893 - IF(AU893&gt;1, L893*DL893*100.0/(AW893), 0))*(DY893+DZ893)/1000.0</f>
        <v>0</v>
      </c>
      <c r="Q893">
        <f>2.0/((1/S893-1/R893)+SIGN(S893)*SQRT((1/S893-1/R893)*(1/S893-1/R893) + 4*DM893/((DM893+1)*(DM893+1))*(2*1/S893*1/R893-1/R893*1/R893)))</f>
        <v>0</v>
      </c>
      <c r="R893">
        <f>IF(LEFT(DN893,1)&lt;&gt;"0",IF(LEFT(DN893,1)="1",3.0,DO893),$D$5+$E$5*(EF893*DY893/($K$5*1000))+$F$5*(EF893*DY893/($K$5*1000))*MAX(MIN(DL893,$J$5),$I$5)*MAX(MIN(DL893,$J$5),$I$5)+$G$5*MAX(MIN(DL893,$J$5),$I$5)*(EF893*DY893/($K$5*1000))+$H$5*(EF893*DY893/($K$5*1000))*(EF893*DY893/($K$5*1000)))</f>
        <v>0</v>
      </c>
      <c r="S893">
        <f>J893*(1000-(1000*0.61365*exp(17.502*W893/(240.97+W893))/(DY893+DZ893)+DT893)/2)/(1000*0.61365*exp(17.502*W893/(240.97+W893))/(DY893+DZ893)-DT893)</f>
        <v>0</v>
      </c>
      <c r="T893">
        <f>1/((DM893+1)/(Q893/1.6)+1/(R893/1.37)) + DM893/((DM893+1)/(Q893/1.6) + DM893/(R893/1.37))</f>
        <v>0</v>
      </c>
      <c r="U893">
        <f>(DH893*DK893)</f>
        <v>0</v>
      </c>
      <c r="V893">
        <f>(EA893+(U893+2*0.95*5.67E-8*(((EA893+$B$7)+273)^4-(EA893+273)^4)-44100*J893)/(1.84*29.3*R893+8*0.95*5.67E-8*(EA893+273)^3))</f>
        <v>0</v>
      </c>
      <c r="W893">
        <f>($C$7*EB893+$D$7*EC893+$E$7*V893)</f>
        <v>0</v>
      </c>
      <c r="X893">
        <f>0.61365*exp(17.502*W893/(240.97+W893))</f>
        <v>0</v>
      </c>
      <c r="Y893">
        <f>(Z893/AA893*100)</f>
        <v>0</v>
      </c>
      <c r="Z893">
        <f>DT893*(DY893+DZ893)/1000</f>
        <v>0</v>
      </c>
      <c r="AA893">
        <f>0.61365*exp(17.502*EA893/(240.97+EA893))</f>
        <v>0</v>
      </c>
      <c r="AB893">
        <f>(X893-DT893*(DY893+DZ893)/1000)</f>
        <v>0</v>
      </c>
      <c r="AC893">
        <f>(-J893*44100)</f>
        <v>0</v>
      </c>
      <c r="AD893">
        <f>2*29.3*R893*0.92*(EA893-W893)</f>
        <v>0</v>
      </c>
      <c r="AE893">
        <f>2*0.95*5.67E-8*(((EA893+$B$7)+273)^4-(W893+273)^4)</f>
        <v>0</v>
      </c>
      <c r="AF893">
        <f>U893+AE893+AC893+AD893</f>
        <v>0</v>
      </c>
      <c r="AG893">
        <f>DX893*AU893*(DS893-DR893*(1000-AU893*DU893)/(1000-AU893*DT893))/(100*DL893)</f>
        <v>0</v>
      </c>
      <c r="AH893">
        <f>1000*DX893*AU893*(DT893-DU893)/(100*DL893*(1000-AU893*DT893))</f>
        <v>0</v>
      </c>
      <c r="AI893">
        <f>(AJ893 - AK893 - DY893*1E3/(8.314*(EA893+273.15)) * AM893/DX893 * AL893) * DX893/(100*DL893) * (1000 - DU893)/1000</f>
        <v>0</v>
      </c>
      <c r="AJ893">
        <v>256.6053833842569</v>
      </c>
      <c r="AK893">
        <v>266.8535575757574</v>
      </c>
      <c r="AL893">
        <v>-3.302655027471417</v>
      </c>
      <c r="AM893">
        <v>65.39824962959628</v>
      </c>
      <c r="AN893">
        <f>(AP893 - AO893 + DY893*1E3/(8.314*(EA893+273.15)) * AR893/DX893 * AQ893) * DX893/(100*DL893) * 1000/(1000 - AP893)</f>
        <v>0</v>
      </c>
      <c r="AO893">
        <v>20.10827101551682</v>
      </c>
      <c r="AP893">
        <v>23.35374242424241</v>
      </c>
      <c r="AQ893">
        <v>-4.587530939154508E-05</v>
      </c>
      <c r="AR893">
        <v>118.4934876019203</v>
      </c>
      <c r="AS893">
        <v>0</v>
      </c>
      <c r="AT893">
        <v>0</v>
      </c>
      <c r="AU893">
        <f>IF(AS893*$H$13&gt;=AW893,1.0,(AW893/(AW893-AS893*$H$13)))</f>
        <v>0</v>
      </c>
      <c r="AV893">
        <f>(AU893-1)*100</f>
        <v>0</v>
      </c>
      <c r="AW893">
        <f>MAX(0,($B$13+$C$13*EF893)/(1+$D$13*EF893)*DY893/(EA893+273)*$E$13)</f>
        <v>0</v>
      </c>
      <c r="AX893" t="s">
        <v>437</v>
      </c>
      <c r="AY893" t="s">
        <v>437</v>
      </c>
      <c r="AZ893">
        <v>0</v>
      </c>
      <c r="BA893">
        <v>0</v>
      </c>
      <c r="BB893">
        <f>1-AZ893/BA893</f>
        <v>0</v>
      </c>
      <c r="BC893">
        <v>0</v>
      </c>
      <c r="BD893" t="s">
        <v>437</v>
      </c>
      <c r="BE893" t="s">
        <v>437</v>
      </c>
      <c r="BF893">
        <v>0</v>
      </c>
      <c r="BG893">
        <v>0</v>
      </c>
      <c r="BH893">
        <f>1-BF893/BG893</f>
        <v>0</v>
      </c>
      <c r="BI893">
        <v>0.5</v>
      </c>
      <c r="BJ893">
        <f>DI893</f>
        <v>0</v>
      </c>
      <c r="BK893">
        <f>L893</f>
        <v>0</v>
      </c>
      <c r="BL893">
        <f>BH893*BI893*BJ893</f>
        <v>0</v>
      </c>
      <c r="BM893">
        <f>(BK893-BC893)/BJ893</f>
        <v>0</v>
      </c>
      <c r="BN893">
        <f>(BA893-BG893)/BG893</f>
        <v>0</v>
      </c>
      <c r="BO893">
        <f>AZ893/(BB893+AZ893/BG893)</f>
        <v>0</v>
      </c>
      <c r="BP893" t="s">
        <v>437</v>
      </c>
      <c r="BQ893">
        <v>0</v>
      </c>
      <c r="BR893">
        <f>IF(BQ893&lt;&gt;0, BQ893, BO893)</f>
        <v>0</v>
      </c>
      <c r="BS893">
        <f>1-BR893/BG893</f>
        <v>0</v>
      </c>
      <c r="BT893">
        <f>(BG893-BF893)/(BG893-BR893)</f>
        <v>0</v>
      </c>
      <c r="BU893">
        <f>(BA893-BG893)/(BA893-BR893)</f>
        <v>0</v>
      </c>
      <c r="BV893">
        <f>(BG893-BF893)/(BG893-AZ893)</f>
        <v>0</v>
      </c>
      <c r="BW893">
        <f>(BA893-BG893)/(BA893-AZ893)</f>
        <v>0</v>
      </c>
      <c r="BX893">
        <f>(BT893*BR893/BF893)</f>
        <v>0</v>
      </c>
      <c r="BY893">
        <f>(1-BX893)</f>
        <v>0</v>
      </c>
      <c r="DH893">
        <f>$B$11*EG893+$C$11*EH893+$F$11*ES893*(1-EV893)</f>
        <v>0</v>
      </c>
      <c r="DI893">
        <f>DH893*DJ893</f>
        <v>0</v>
      </c>
      <c r="DJ893">
        <f>($B$11*$D$9+$C$11*$D$9+$F$11*((FF893+EX893)/MAX(FF893+EX893+FG893, 0.1)*$I$9+FG893/MAX(FF893+EX893+FG893, 0.1)*$J$9))/($B$11+$C$11+$F$11)</f>
        <v>0</v>
      </c>
      <c r="DK893">
        <f>($B$11*$K$9+$C$11*$K$9+$F$11*((FF893+EX893)/MAX(FF893+EX893+FG893, 0.1)*$P$9+FG893/MAX(FF893+EX893+FG893, 0.1)*$Q$9))/($B$11+$C$11+$F$11)</f>
        <v>0</v>
      </c>
      <c r="DL893">
        <v>6</v>
      </c>
      <c r="DM893">
        <v>0.5</v>
      </c>
      <c r="DN893" t="s">
        <v>438</v>
      </c>
      <c r="DO893">
        <v>2</v>
      </c>
      <c r="DP893" t="b">
        <v>1</v>
      </c>
      <c r="DQ893">
        <v>1761343023.814285</v>
      </c>
      <c r="DR893">
        <v>284.1913571428572</v>
      </c>
      <c r="DS893">
        <v>266.8317857142857</v>
      </c>
      <c r="DT893">
        <v>23.35651428571428</v>
      </c>
      <c r="DU893">
        <v>20.11463571428571</v>
      </c>
      <c r="DV893">
        <v>283.7847857142856</v>
      </c>
      <c r="DW893">
        <v>23.14207857142857</v>
      </c>
      <c r="DX893">
        <v>500.0531428571429</v>
      </c>
      <c r="DY893">
        <v>89.94951428571427</v>
      </c>
      <c r="DZ893">
        <v>0.06413480357142858</v>
      </c>
      <c r="EA893">
        <v>29.8103</v>
      </c>
      <c r="EB893">
        <v>30.02840714285714</v>
      </c>
      <c r="EC893">
        <v>999.9000000000002</v>
      </c>
      <c r="ED893">
        <v>0</v>
      </c>
      <c r="EE893">
        <v>0</v>
      </c>
      <c r="EF893">
        <v>9995.062857142857</v>
      </c>
      <c r="EG893">
        <v>0</v>
      </c>
      <c r="EH893">
        <v>1134.586428571429</v>
      </c>
      <c r="EI893">
        <v>17.35953928571428</v>
      </c>
      <c r="EJ893">
        <v>290.9878571428571</v>
      </c>
      <c r="EK893">
        <v>272.3092142857143</v>
      </c>
      <c r="EL893">
        <v>3.241871785714286</v>
      </c>
      <c r="EM893">
        <v>266.8317857142857</v>
      </c>
      <c r="EN893">
        <v>20.11463571428571</v>
      </c>
      <c r="EO893">
        <v>2.100907142857143</v>
      </c>
      <c r="EP893">
        <v>1.809302857142857</v>
      </c>
      <c r="EQ893">
        <v>18.22606071428572</v>
      </c>
      <c r="ER893">
        <v>15.86739642857143</v>
      </c>
      <c r="ES893">
        <v>1200.016071428571</v>
      </c>
      <c r="ET893">
        <v>0.9670108928571429</v>
      </c>
      <c r="EU893">
        <v>0.03298914999999999</v>
      </c>
      <c r="EV893">
        <v>0</v>
      </c>
      <c r="EW893">
        <v>1404.270357142857</v>
      </c>
      <c r="EX893">
        <v>5.000560000000001</v>
      </c>
      <c r="EY893">
        <v>17094.35357142857</v>
      </c>
      <c r="EZ893">
        <v>10316.99285714286</v>
      </c>
      <c r="FA893">
        <v>43.59575</v>
      </c>
      <c r="FB893">
        <v>45.60925</v>
      </c>
      <c r="FC893">
        <v>44.14492857142856</v>
      </c>
      <c r="FD893">
        <v>44.7365</v>
      </c>
      <c r="FE893">
        <v>44.5287857142857</v>
      </c>
      <c r="FF893">
        <v>1155.593928571429</v>
      </c>
      <c r="FG893">
        <v>39.42214285714287</v>
      </c>
      <c r="FH893">
        <v>0</v>
      </c>
      <c r="FI893">
        <v>1761343068.2</v>
      </c>
      <c r="FJ893">
        <v>0</v>
      </c>
      <c r="FK893">
        <v>1404.41</v>
      </c>
      <c r="FL893">
        <v>13.96581197880511</v>
      </c>
      <c r="FM893">
        <v>170.8307695093031</v>
      </c>
      <c r="FN893">
        <v>17096.35384615385</v>
      </c>
      <c r="FO893">
        <v>15</v>
      </c>
      <c r="FP893">
        <v>0</v>
      </c>
      <c r="FQ893" t="s">
        <v>439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17.175075</v>
      </c>
      <c r="GD893">
        <v>4.174045778611596</v>
      </c>
      <c r="GE893">
        <v>0.4049812099036201</v>
      </c>
      <c r="GF893">
        <v>0</v>
      </c>
      <c r="GG893">
        <v>1403.64294117647</v>
      </c>
      <c r="GH893">
        <v>13.08632544071168</v>
      </c>
      <c r="GI893">
        <v>1.297933945141869</v>
      </c>
      <c r="GJ893">
        <v>0</v>
      </c>
      <c r="GK893">
        <v>3.24121825</v>
      </c>
      <c r="GL893">
        <v>0.02365407129454786</v>
      </c>
      <c r="GM893">
        <v>0.002924610134274298</v>
      </c>
      <c r="GN893">
        <v>1</v>
      </c>
      <c r="GO893">
        <v>1</v>
      </c>
      <c r="GP893">
        <v>3</v>
      </c>
      <c r="GQ893" t="s">
        <v>446</v>
      </c>
      <c r="GR893">
        <v>3.12547</v>
      </c>
      <c r="GS893">
        <v>2.74199</v>
      </c>
      <c r="GT893">
        <v>0.0572296</v>
      </c>
      <c r="GU893">
        <v>0.0541674</v>
      </c>
      <c r="GV893">
        <v>0.103315</v>
      </c>
      <c r="GW893">
        <v>0.0935647</v>
      </c>
      <c r="GX893">
        <v>27928.7</v>
      </c>
      <c r="GY893">
        <v>27274.6</v>
      </c>
      <c r="GZ893">
        <v>30184.3</v>
      </c>
      <c r="HA893">
        <v>29114.6</v>
      </c>
      <c r="HB893">
        <v>37381.9</v>
      </c>
      <c r="HC893">
        <v>34730.3</v>
      </c>
      <c r="HD893">
        <v>46198.9</v>
      </c>
      <c r="HE893">
        <v>43261.4</v>
      </c>
      <c r="HF893">
        <v>1.77593</v>
      </c>
      <c r="HG893">
        <v>1.7641</v>
      </c>
      <c r="HH893">
        <v>0.00178814</v>
      </c>
      <c r="HI893">
        <v>0</v>
      </c>
      <c r="HJ893">
        <v>29.9946</v>
      </c>
      <c r="HK893">
        <v>999.9</v>
      </c>
      <c r="HL893">
        <v>45.1</v>
      </c>
      <c r="HM893">
        <v>32.9</v>
      </c>
      <c r="HN893">
        <v>25.1888</v>
      </c>
      <c r="HO893">
        <v>63.4531</v>
      </c>
      <c r="HP893">
        <v>18.3333</v>
      </c>
      <c r="HQ893">
        <v>1</v>
      </c>
      <c r="HR893">
        <v>0.585546</v>
      </c>
      <c r="HS893">
        <v>3.91249</v>
      </c>
      <c r="HT893">
        <v>20.1633</v>
      </c>
      <c r="HU893">
        <v>5.22792</v>
      </c>
      <c r="HV893">
        <v>11.98</v>
      </c>
      <c r="HW893">
        <v>4.9692</v>
      </c>
      <c r="HX893">
        <v>3.28955</v>
      </c>
      <c r="HY893">
        <v>9999</v>
      </c>
      <c r="HZ893">
        <v>9999</v>
      </c>
      <c r="IA893">
        <v>9999</v>
      </c>
      <c r="IB893">
        <v>999.9</v>
      </c>
      <c r="IC893">
        <v>4.97299</v>
      </c>
      <c r="ID893">
        <v>1.87744</v>
      </c>
      <c r="IE893">
        <v>1.87559</v>
      </c>
      <c r="IF893">
        <v>1.87838</v>
      </c>
      <c r="IG893">
        <v>1.8751</v>
      </c>
      <c r="IH893">
        <v>1.87865</v>
      </c>
      <c r="II893">
        <v>1.87576</v>
      </c>
      <c r="IJ893">
        <v>1.87694</v>
      </c>
      <c r="IK893">
        <v>0</v>
      </c>
      <c r="IL893">
        <v>0</v>
      </c>
      <c r="IM893">
        <v>0</v>
      </c>
      <c r="IN893">
        <v>0</v>
      </c>
      <c r="IO893" t="s">
        <v>441</v>
      </c>
      <c r="IP893" t="s">
        <v>442</v>
      </c>
      <c r="IQ893" t="s">
        <v>443</v>
      </c>
      <c r="IR893" t="s">
        <v>443</v>
      </c>
      <c r="IS893" t="s">
        <v>443</v>
      </c>
      <c r="IT893" t="s">
        <v>443</v>
      </c>
      <c r="IU893">
        <v>0</v>
      </c>
      <c r="IV893">
        <v>100</v>
      </c>
      <c r="IW893">
        <v>100</v>
      </c>
      <c r="IX893">
        <v>0.367</v>
      </c>
      <c r="IY893">
        <v>0.2144</v>
      </c>
      <c r="IZ893">
        <v>-0.1194416370607354</v>
      </c>
      <c r="JA893">
        <v>0.002211305909277446</v>
      </c>
      <c r="JB893">
        <v>-1.416678044876584E-06</v>
      </c>
      <c r="JC893">
        <v>5.589822708492042E-10</v>
      </c>
      <c r="JD893">
        <v>0.2144336207880096</v>
      </c>
      <c r="JE893">
        <v>0</v>
      </c>
      <c r="JF893">
        <v>0</v>
      </c>
      <c r="JG893">
        <v>0</v>
      </c>
      <c r="JH893">
        <v>14</v>
      </c>
      <c r="JI893">
        <v>2052</v>
      </c>
      <c r="JJ893">
        <v>1</v>
      </c>
      <c r="JK893">
        <v>21</v>
      </c>
      <c r="JL893">
        <v>29355717.2</v>
      </c>
      <c r="JM893">
        <v>29355717.2</v>
      </c>
      <c r="JN893">
        <v>0.688477</v>
      </c>
      <c r="JO893">
        <v>2.55005</v>
      </c>
      <c r="JP893">
        <v>1.39893</v>
      </c>
      <c r="JQ893">
        <v>2.33521</v>
      </c>
      <c r="JR893">
        <v>1.44897</v>
      </c>
      <c r="JS893">
        <v>2.62817</v>
      </c>
      <c r="JT893">
        <v>38.6241</v>
      </c>
      <c r="JU893">
        <v>23.8423</v>
      </c>
      <c r="JV893">
        <v>18</v>
      </c>
      <c r="JW893">
        <v>480.225</v>
      </c>
      <c r="JX893">
        <v>442.452</v>
      </c>
      <c r="JY893">
        <v>25.3374</v>
      </c>
      <c r="JZ893">
        <v>34.2126</v>
      </c>
      <c r="KA893">
        <v>30.0022</v>
      </c>
      <c r="KB893">
        <v>33.3638</v>
      </c>
      <c r="KC893">
        <v>33.3517</v>
      </c>
      <c r="KD893">
        <v>13.8321</v>
      </c>
      <c r="KE893">
        <v>29.5627</v>
      </c>
      <c r="KF893">
        <v>74.2405</v>
      </c>
      <c r="KG893">
        <v>25.3243</v>
      </c>
      <c r="KH893">
        <v>212.79</v>
      </c>
      <c r="KI893">
        <v>20.1409</v>
      </c>
      <c r="KJ893">
        <v>99.8189</v>
      </c>
      <c r="KK893">
        <v>99.5097</v>
      </c>
    </row>
    <row r="894" spans="1:297">
      <c r="A894">
        <v>878</v>
      </c>
      <c r="B894">
        <v>1761343036.6</v>
      </c>
      <c r="C894">
        <v>14996</v>
      </c>
      <c r="D894" t="s">
        <v>2208</v>
      </c>
      <c r="E894" t="s">
        <v>2209</v>
      </c>
      <c r="F894">
        <v>5</v>
      </c>
      <c r="G894" t="s">
        <v>2183</v>
      </c>
      <c r="H894" t="s">
        <v>436</v>
      </c>
      <c r="I894">
        <v>1761343029.1</v>
      </c>
      <c r="J894">
        <f>(K894)/1000</f>
        <v>0</v>
      </c>
      <c r="K894">
        <f>IF(DP894, AN894, AH894)</f>
        <v>0</v>
      </c>
      <c r="L894">
        <f>IF(DP894, AI894, AG894)</f>
        <v>0</v>
      </c>
      <c r="M894">
        <f>DR894 - IF(AU894&gt;1, L894*DL894*100.0/(AW894), 0)</f>
        <v>0</v>
      </c>
      <c r="N894">
        <f>((T894-J894/2)*M894-L894)/(T894+J894/2)</f>
        <v>0</v>
      </c>
      <c r="O894">
        <f>N894*(DY894+DZ894)/1000.0</f>
        <v>0</v>
      </c>
      <c r="P894">
        <f>(DR894 - IF(AU894&gt;1, L894*DL894*100.0/(AW894), 0))*(DY894+DZ894)/1000.0</f>
        <v>0</v>
      </c>
      <c r="Q894">
        <f>2.0/((1/S894-1/R894)+SIGN(S894)*SQRT((1/S894-1/R894)*(1/S894-1/R894) + 4*DM894/((DM894+1)*(DM894+1))*(2*1/S894*1/R894-1/R894*1/R894)))</f>
        <v>0</v>
      </c>
      <c r="R894">
        <f>IF(LEFT(DN894,1)&lt;&gt;"0",IF(LEFT(DN894,1)="1",3.0,DO894),$D$5+$E$5*(EF894*DY894/($K$5*1000))+$F$5*(EF894*DY894/($K$5*1000))*MAX(MIN(DL894,$J$5),$I$5)*MAX(MIN(DL894,$J$5),$I$5)+$G$5*MAX(MIN(DL894,$J$5),$I$5)*(EF894*DY894/($K$5*1000))+$H$5*(EF894*DY894/($K$5*1000))*(EF894*DY894/($K$5*1000)))</f>
        <v>0</v>
      </c>
      <c r="S894">
        <f>J894*(1000-(1000*0.61365*exp(17.502*W894/(240.97+W894))/(DY894+DZ894)+DT894)/2)/(1000*0.61365*exp(17.502*W894/(240.97+W894))/(DY894+DZ894)-DT894)</f>
        <v>0</v>
      </c>
      <c r="T894">
        <f>1/((DM894+1)/(Q894/1.6)+1/(R894/1.37)) + DM894/((DM894+1)/(Q894/1.6) + DM894/(R894/1.37))</f>
        <v>0</v>
      </c>
      <c r="U894">
        <f>(DH894*DK894)</f>
        <v>0</v>
      </c>
      <c r="V894">
        <f>(EA894+(U894+2*0.95*5.67E-8*(((EA894+$B$7)+273)^4-(EA894+273)^4)-44100*J894)/(1.84*29.3*R894+8*0.95*5.67E-8*(EA894+273)^3))</f>
        <v>0</v>
      </c>
      <c r="W894">
        <f>($C$7*EB894+$D$7*EC894+$E$7*V894)</f>
        <v>0</v>
      </c>
      <c r="X894">
        <f>0.61365*exp(17.502*W894/(240.97+W894))</f>
        <v>0</v>
      </c>
      <c r="Y894">
        <f>(Z894/AA894*100)</f>
        <v>0</v>
      </c>
      <c r="Z894">
        <f>DT894*(DY894+DZ894)/1000</f>
        <v>0</v>
      </c>
      <c r="AA894">
        <f>0.61365*exp(17.502*EA894/(240.97+EA894))</f>
        <v>0</v>
      </c>
      <c r="AB894">
        <f>(X894-DT894*(DY894+DZ894)/1000)</f>
        <v>0</v>
      </c>
      <c r="AC894">
        <f>(-J894*44100)</f>
        <v>0</v>
      </c>
      <c r="AD894">
        <f>2*29.3*R894*0.92*(EA894-W894)</f>
        <v>0</v>
      </c>
      <c r="AE894">
        <f>2*0.95*5.67E-8*(((EA894+$B$7)+273)^4-(W894+273)^4)</f>
        <v>0</v>
      </c>
      <c r="AF894">
        <f>U894+AE894+AC894+AD894</f>
        <v>0</v>
      </c>
      <c r="AG894">
        <f>DX894*AU894*(DS894-DR894*(1000-AU894*DU894)/(1000-AU894*DT894))/(100*DL894)</f>
        <v>0</v>
      </c>
      <c r="AH894">
        <f>1000*DX894*AU894*(DT894-DU894)/(100*DL894*(1000-AU894*DT894))</f>
        <v>0</v>
      </c>
      <c r="AI894">
        <f>(AJ894 - AK894 - DY894*1E3/(8.314*(EA894+273.15)) * AM894/DX894 * AL894) * DX894/(100*DL894) * (1000 - DU894)/1000</f>
        <v>0</v>
      </c>
      <c r="AJ894">
        <v>239.6192672530666</v>
      </c>
      <c r="AK894">
        <v>250.3442848484847</v>
      </c>
      <c r="AL894">
        <v>-3.306851135808184</v>
      </c>
      <c r="AM894">
        <v>65.39824962959628</v>
      </c>
      <c r="AN894">
        <f>(AP894 - AO894 + DY894*1E3/(8.314*(EA894+273.15)) * AR894/DX894 * AQ894) * DX894/(100*DL894) * 1000/(1000 - AP894)</f>
        <v>0</v>
      </c>
      <c r="AO894">
        <v>20.10702454194818</v>
      </c>
      <c r="AP894">
        <v>23.3531509090909</v>
      </c>
      <c r="AQ894">
        <v>-4.038428593538254E-06</v>
      </c>
      <c r="AR894">
        <v>118.4934876019203</v>
      </c>
      <c r="AS894">
        <v>0</v>
      </c>
      <c r="AT894">
        <v>0</v>
      </c>
      <c r="AU894">
        <f>IF(AS894*$H$13&gt;=AW894,1.0,(AW894/(AW894-AS894*$H$13)))</f>
        <v>0</v>
      </c>
      <c r="AV894">
        <f>(AU894-1)*100</f>
        <v>0</v>
      </c>
      <c r="AW894">
        <f>MAX(0,($B$13+$C$13*EF894)/(1+$D$13*EF894)*DY894/(EA894+273)*$E$13)</f>
        <v>0</v>
      </c>
      <c r="AX894" t="s">
        <v>437</v>
      </c>
      <c r="AY894" t="s">
        <v>437</v>
      </c>
      <c r="AZ894">
        <v>0</v>
      </c>
      <c r="BA894">
        <v>0</v>
      </c>
      <c r="BB894">
        <f>1-AZ894/BA894</f>
        <v>0</v>
      </c>
      <c r="BC894">
        <v>0</v>
      </c>
      <c r="BD894" t="s">
        <v>437</v>
      </c>
      <c r="BE894" t="s">
        <v>437</v>
      </c>
      <c r="BF894">
        <v>0</v>
      </c>
      <c r="BG894">
        <v>0</v>
      </c>
      <c r="BH894">
        <f>1-BF894/BG894</f>
        <v>0</v>
      </c>
      <c r="BI894">
        <v>0.5</v>
      </c>
      <c r="BJ894">
        <f>DI894</f>
        <v>0</v>
      </c>
      <c r="BK894">
        <f>L894</f>
        <v>0</v>
      </c>
      <c r="BL894">
        <f>BH894*BI894*BJ894</f>
        <v>0</v>
      </c>
      <c r="BM894">
        <f>(BK894-BC894)/BJ894</f>
        <v>0</v>
      </c>
      <c r="BN894">
        <f>(BA894-BG894)/BG894</f>
        <v>0</v>
      </c>
      <c r="BO894">
        <f>AZ894/(BB894+AZ894/BG894)</f>
        <v>0</v>
      </c>
      <c r="BP894" t="s">
        <v>437</v>
      </c>
      <c r="BQ894">
        <v>0</v>
      </c>
      <c r="BR894">
        <f>IF(BQ894&lt;&gt;0, BQ894, BO894)</f>
        <v>0</v>
      </c>
      <c r="BS894">
        <f>1-BR894/BG894</f>
        <v>0</v>
      </c>
      <c r="BT894">
        <f>(BG894-BF894)/(BG894-BR894)</f>
        <v>0</v>
      </c>
      <c r="BU894">
        <f>(BA894-BG894)/(BA894-BR894)</f>
        <v>0</v>
      </c>
      <c r="BV894">
        <f>(BG894-BF894)/(BG894-AZ894)</f>
        <v>0</v>
      </c>
      <c r="BW894">
        <f>(BA894-BG894)/(BA894-AZ894)</f>
        <v>0</v>
      </c>
      <c r="BX894">
        <f>(BT894*BR894/BF894)</f>
        <v>0</v>
      </c>
      <c r="BY894">
        <f>(1-BX894)</f>
        <v>0</v>
      </c>
      <c r="DH894">
        <f>$B$11*EG894+$C$11*EH894+$F$11*ES894*(1-EV894)</f>
        <v>0</v>
      </c>
      <c r="DI894">
        <f>DH894*DJ894</f>
        <v>0</v>
      </c>
      <c r="DJ894">
        <f>($B$11*$D$9+$C$11*$D$9+$F$11*((FF894+EX894)/MAX(FF894+EX894+FG894, 0.1)*$I$9+FG894/MAX(FF894+EX894+FG894, 0.1)*$J$9))/($B$11+$C$11+$F$11)</f>
        <v>0</v>
      </c>
      <c r="DK894">
        <f>($B$11*$K$9+$C$11*$K$9+$F$11*((FF894+EX894)/MAX(FF894+EX894+FG894, 0.1)*$P$9+FG894/MAX(FF894+EX894+FG894, 0.1)*$Q$9))/($B$11+$C$11+$F$11)</f>
        <v>0</v>
      </c>
      <c r="DL894">
        <v>6</v>
      </c>
      <c r="DM894">
        <v>0.5</v>
      </c>
      <c r="DN894" t="s">
        <v>438</v>
      </c>
      <c r="DO894">
        <v>2</v>
      </c>
      <c r="DP894" t="b">
        <v>1</v>
      </c>
      <c r="DQ894">
        <v>1761343029.1</v>
      </c>
      <c r="DR894">
        <v>267.098962962963</v>
      </c>
      <c r="DS894">
        <v>249.3374444444444</v>
      </c>
      <c r="DT894">
        <v>23.35433703703704</v>
      </c>
      <c r="DU894">
        <v>20.10975185185185</v>
      </c>
      <c r="DV894">
        <v>266.718962962963</v>
      </c>
      <c r="DW894">
        <v>23.13990370370371</v>
      </c>
      <c r="DX894">
        <v>500.0147407407407</v>
      </c>
      <c r="DY894">
        <v>89.9510259259259</v>
      </c>
      <c r="DZ894">
        <v>0.0642604148148148</v>
      </c>
      <c r="EA894">
        <v>29.80960740740741</v>
      </c>
      <c r="EB894">
        <v>30.0281074074074</v>
      </c>
      <c r="EC894">
        <v>999.9000000000001</v>
      </c>
      <c r="ED894">
        <v>0</v>
      </c>
      <c r="EE894">
        <v>0</v>
      </c>
      <c r="EF894">
        <v>9989.744074074073</v>
      </c>
      <c r="EG894">
        <v>0</v>
      </c>
      <c r="EH894">
        <v>1134.522962962963</v>
      </c>
      <c r="EI894">
        <v>17.76142222222222</v>
      </c>
      <c r="EJ894">
        <v>273.4860370370371</v>
      </c>
      <c r="EK894">
        <v>254.4545185185185</v>
      </c>
      <c r="EL894">
        <v>3.244574444444444</v>
      </c>
      <c r="EM894">
        <v>249.3374444444444</v>
      </c>
      <c r="EN894">
        <v>20.10975185185185</v>
      </c>
      <c r="EO894">
        <v>2.100746296296296</v>
      </c>
      <c r="EP894">
        <v>1.808893703703704</v>
      </c>
      <c r="EQ894">
        <v>18.22484444444444</v>
      </c>
      <c r="ER894">
        <v>15.86385185185186</v>
      </c>
      <c r="ES894">
        <v>1200.006296296296</v>
      </c>
      <c r="ET894">
        <v>0.967009851851852</v>
      </c>
      <c r="EU894">
        <v>0.03299022592592592</v>
      </c>
      <c r="EV894">
        <v>0</v>
      </c>
      <c r="EW894">
        <v>1405.523703703704</v>
      </c>
      <c r="EX894">
        <v>5.000560000000001</v>
      </c>
      <c r="EY894">
        <v>17109.7037037037</v>
      </c>
      <c r="EZ894">
        <v>10316.91111111111</v>
      </c>
      <c r="FA894">
        <v>43.618</v>
      </c>
      <c r="FB894">
        <v>45.63185185185185</v>
      </c>
      <c r="FC894">
        <v>44.16633333333331</v>
      </c>
      <c r="FD894">
        <v>44.7637037037037</v>
      </c>
      <c r="FE894">
        <v>44.5505185185185</v>
      </c>
      <c r="FF894">
        <v>1155.582962962963</v>
      </c>
      <c r="FG894">
        <v>39.42333333333334</v>
      </c>
      <c r="FH894">
        <v>0</v>
      </c>
      <c r="FI894">
        <v>1761343073</v>
      </c>
      <c r="FJ894">
        <v>0</v>
      </c>
      <c r="FK894">
        <v>1405.566538461538</v>
      </c>
      <c r="FL894">
        <v>14.46324784487638</v>
      </c>
      <c r="FM894">
        <v>180.88546996684</v>
      </c>
      <c r="FN894">
        <v>17110.36538461538</v>
      </c>
      <c r="FO894">
        <v>15</v>
      </c>
      <c r="FP894">
        <v>0</v>
      </c>
      <c r="FQ894" t="s">
        <v>439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17.4884275</v>
      </c>
      <c r="GD894">
        <v>4.314809380863028</v>
      </c>
      <c r="GE894">
        <v>0.4204157697966978</v>
      </c>
      <c r="GF894">
        <v>0</v>
      </c>
      <c r="GG894">
        <v>1404.581764705883</v>
      </c>
      <c r="GH894">
        <v>13.89304813332241</v>
      </c>
      <c r="GI894">
        <v>1.374904211825513</v>
      </c>
      <c r="GJ894">
        <v>0</v>
      </c>
      <c r="GK894">
        <v>3.2428545</v>
      </c>
      <c r="GL894">
        <v>0.03031992495309605</v>
      </c>
      <c r="GM894">
        <v>0.003406392483258499</v>
      </c>
      <c r="GN894">
        <v>1</v>
      </c>
      <c r="GO894">
        <v>1</v>
      </c>
      <c r="GP894">
        <v>3</v>
      </c>
      <c r="GQ894" t="s">
        <v>446</v>
      </c>
      <c r="GR894">
        <v>3.12574</v>
      </c>
      <c r="GS894">
        <v>2.74242</v>
      </c>
      <c r="GT894">
        <v>0.0541963</v>
      </c>
      <c r="GU894">
        <v>0.0509478</v>
      </c>
      <c r="GV894">
        <v>0.10331</v>
      </c>
      <c r="GW894">
        <v>0.09354659999999999</v>
      </c>
      <c r="GX894">
        <v>28016.5</v>
      </c>
      <c r="GY894">
        <v>27365.9</v>
      </c>
      <c r="GZ894">
        <v>30182.3</v>
      </c>
      <c r="HA894">
        <v>29113.2</v>
      </c>
      <c r="HB894">
        <v>37379.6</v>
      </c>
      <c r="HC894">
        <v>34729.1</v>
      </c>
      <c r="HD894">
        <v>46196.1</v>
      </c>
      <c r="HE894">
        <v>43259.4</v>
      </c>
      <c r="HF894">
        <v>1.77603</v>
      </c>
      <c r="HG894">
        <v>1.76355</v>
      </c>
      <c r="HH894">
        <v>0.00127405</v>
      </c>
      <c r="HI894">
        <v>0</v>
      </c>
      <c r="HJ894">
        <v>30.0018</v>
      </c>
      <c r="HK894">
        <v>999.9</v>
      </c>
      <c r="HL894">
        <v>45.1</v>
      </c>
      <c r="HM894">
        <v>32.9</v>
      </c>
      <c r="HN894">
        <v>25.1875</v>
      </c>
      <c r="HO894">
        <v>63.2531</v>
      </c>
      <c r="HP894">
        <v>18.2212</v>
      </c>
      <c r="HQ894">
        <v>1</v>
      </c>
      <c r="HR894">
        <v>0.587795</v>
      </c>
      <c r="HS894">
        <v>3.92066</v>
      </c>
      <c r="HT894">
        <v>20.1631</v>
      </c>
      <c r="HU894">
        <v>5.22897</v>
      </c>
      <c r="HV894">
        <v>11.98</v>
      </c>
      <c r="HW894">
        <v>4.96975</v>
      </c>
      <c r="HX894">
        <v>3.28963</v>
      </c>
      <c r="HY894">
        <v>9999</v>
      </c>
      <c r="HZ894">
        <v>9999</v>
      </c>
      <c r="IA894">
        <v>9999</v>
      </c>
      <c r="IB894">
        <v>999.9</v>
      </c>
      <c r="IC894">
        <v>4.97298</v>
      </c>
      <c r="ID894">
        <v>1.87745</v>
      </c>
      <c r="IE894">
        <v>1.87561</v>
      </c>
      <c r="IF894">
        <v>1.87838</v>
      </c>
      <c r="IG894">
        <v>1.87507</v>
      </c>
      <c r="IH894">
        <v>1.87865</v>
      </c>
      <c r="II894">
        <v>1.87575</v>
      </c>
      <c r="IJ894">
        <v>1.87696</v>
      </c>
      <c r="IK894">
        <v>0</v>
      </c>
      <c r="IL894">
        <v>0</v>
      </c>
      <c r="IM894">
        <v>0</v>
      </c>
      <c r="IN894">
        <v>0</v>
      </c>
      <c r="IO894" t="s">
        <v>441</v>
      </c>
      <c r="IP894" t="s">
        <v>442</v>
      </c>
      <c r="IQ894" t="s">
        <v>443</v>
      </c>
      <c r="IR894" t="s">
        <v>443</v>
      </c>
      <c r="IS894" t="s">
        <v>443</v>
      </c>
      <c r="IT894" t="s">
        <v>443</v>
      </c>
      <c r="IU894">
        <v>0</v>
      </c>
      <c r="IV894">
        <v>100</v>
      </c>
      <c r="IW894">
        <v>100</v>
      </c>
      <c r="IX894">
        <v>0.341</v>
      </c>
      <c r="IY894">
        <v>0.2144</v>
      </c>
      <c r="IZ894">
        <v>-0.1194416370607354</v>
      </c>
      <c r="JA894">
        <v>0.002211305909277446</v>
      </c>
      <c r="JB894">
        <v>-1.416678044876584E-06</v>
      </c>
      <c r="JC894">
        <v>5.589822708492042E-10</v>
      </c>
      <c r="JD894">
        <v>0.2144336207880096</v>
      </c>
      <c r="JE894">
        <v>0</v>
      </c>
      <c r="JF894">
        <v>0</v>
      </c>
      <c r="JG894">
        <v>0</v>
      </c>
      <c r="JH894">
        <v>14</v>
      </c>
      <c r="JI894">
        <v>2052</v>
      </c>
      <c r="JJ894">
        <v>1</v>
      </c>
      <c r="JK894">
        <v>21</v>
      </c>
      <c r="JL894">
        <v>29355717.3</v>
      </c>
      <c r="JM894">
        <v>29355717.3</v>
      </c>
      <c r="JN894">
        <v>0.651855</v>
      </c>
      <c r="JO894">
        <v>2.57202</v>
      </c>
      <c r="JP894">
        <v>1.39893</v>
      </c>
      <c r="JQ894">
        <v>2.33521</v>
      </c>
      <c r="JR894">
        <v>1.44897</v>
      </c>
      <c r="JS894">
        <v>2.56226</v>
      </c>
      <c r="JT894">
        <v>38.6241</v>
      </c>
      <c r="JU894">
        <v>23.8161</v>
      </c>
      <c r="JV894">
        <v>18</v>
      </c>
      <c r="JW894">
        <v>480.421</v>
      </c>
      <c r="JX894">
        <v>442.264</v>
      </c>
      <c r="JY894">
        <v>25.3088</v>
      </c>
      <c r="JZ894">
        <v>34.2358</v>
      </c>
      <c r="KA894">
        <v>30.0022</v>
      </c>
      <c r="KB894">
        <v>33.3871</v>
      </c>
      <c r="KC894">
        <v>33.3755</v>
      </c>
      <c r="KD894">
        <v>13.03</v>
      </c>
      <c r="KE894">
        <v>29.5627</v>
      </c>
      <c r="KF894">
        <v>74.2405</v>
      </c>
      <c r="KG894">
        <v>25.2997</v>
      </c>
      <c r="KH894">
        <v>199.396</v>
      </c>
      <c r="KI894">
        <v>20.1409</v>
      </c>
      <c r="KJ894">
        <v>99.8126</v>
      </c>
      <c r="KK894">
        <v>99.50490000000001</v>
      </c>
    </row>
    <row r="895" spans="1:297">
      <c r="A895">
        <v>879</v>
      </c>
      <c r="B895">
        <v>1761343041.6</v>
      </c>
      <c r="C895">
        <v>15001</v>
      </c>
      <c r="D895" t="s">
        <v>2210</v>
      </c>
      <c r="E895" t="s">
        <v>2211</v>
      </c>
      <c r="F895">
        <v>5</v>
      </c>
      <c r="G895" t="s">
        <v>2183</v>
      </c>
      <c r="H895" t="s">
        <v>436</v>
      </c>
      <c r="I895">
        <v>1761343033.814285</v>
      </c>
      <c r="J895">
        <f>(K895)/1000</f>
        <v>0</v>
      </c>
      <c r="K895">
        <f>IF(DP895, AN895, AH895)</f>
        <v>0</v>
      </c>
      <c r="L895">
        <f>IF(DP895, AI895, AG895)</f>
        <v>0</v>
      </c>
      <c r="M895">
        <f>DR895 - IF(AU895&gt;1, L895*DL895*100.0/(AW895), 0)</f>
        <v>0</v>
      </c>
      <c r="N895">
        <f>((T895-J895/2)*M895-L895)/(T895+J895/2)</f>
        <v>0</v>
      </c>
      <c r="O895">
        <f>N895*(DY895+DZ895)/1000.0</f>
        <v>0</v>
      </c>
      <c r="P895">
        <f>(DR895 - IF(AU895&gt;1, L895*DL895*100.0/(AW895), 0))*(DY895+DZ895)/1000.0</f>
        <v>0</v>
      </c>
      <c r="Q895">
        <f>2.0/((1/S895-1/R895)+SIGN(S895)*SQRT((1/S895-1/R895)*(1/S895-1/R895) + 4*DM895/((DM895+1)*(DM895+1))*(2*1/S895*1/R895-1/R895*1/R895)))</f>
        <v>0</v>
      </c>
      <c r="R895">
        <f>IF(LEFT(DN895,1)&lt;&gt;"0",IF(LEFT(DN895,1)="1",3.0,DO895),$D$5+$E$5*(EF895*DY895/($K$5*1000))+$F$5*(EF895*DY895/($K$5*1000))*MAX(MIN(DL895,$J$5),$I$5)*MAX(MIN(DL895,$J$5),$I$5)+$G$5*MAX(MIN(DL895,$J$5),$I$5)*(EF895*DY895/($K$5*1000))+$H$5*(EF895*DY895/($K$5*1000))*(EF895*DY895/($K$5*1000)))</f>
        <v>0</v>
      </c>
      <c r="S895">
        <f>J895*(1000-(1000*0.61365*exp(17.502*W895/(240.97+W895))/(DY895+DZ895)+DT895)/2)/(1000*0.61365*exp(17.502*W895/(240.97+W895))/(DY895+DZ895)-DT895)</f>
        <v>0</v>
      </c>
      <c r="T895">
        <f>1/((DM895+1)/(Q895/1.6)+1/(R895/1.37)) + DM895/((DM895+1)/(Q895/1.6) + DM895/(R895/1.37))</f>
        <v>0</v>
      </c>
      <c r="U895">
        <f>(DH895*DK895)</f>
        <v>0</v>
      </c>
      <c r="V895">
        <f>(EA895+(U895+2*0.95*5.67E-8*(((EA895+$B$7)+273)^4-(EA895+273)^4)-44100*J895)/(1.84*29.3*R895+8*0.95*5.67E-8*(EA895+273)^3))</f>
        <v>0</v>
      </c>
      <c r="W895">
        <f>($C$7*EB895+$D$7*EC895+$E$7*V895)</f>
        <v>0</v>
      </c>
      <c r="X895">
        <f>0.61365*exp(17.502*W895/(240.97+W895))</f>
        <v>0</v>
      </c>
      <c r="Y895">
        <f>(Z895/AA895*100)</f>
        <v>0</v>
      </c>
      <c r="Z895">
        <f>DT895*(DY895+DZ895)/1000</f>
        <v>0</v>
      </c>
      <c r="AA895">
        <f>0.61365*exp(17.502*EA895/(240.97+EA895))</f>
        <v>0</v>
      </c>
      <c r="AB895">
        <f>(X895-DT895*(DY895+DZ895)/1000)</f>
        <v>0</v>
      </c>
      <c r="AC895">
        <f>(-J895*44100)</f>
        <v>0</v>
      </c>
      <c r="AD895">
        <f>2*29.3*R895*0.92*(EA895-W895)</f>
        <v>0</v>
      </c>
      <c r="AE895">
        <f>2*0.95*5.67E-8*(((EA895+$B$7)+273)^4-(W895+273)^4)</f>
        <v>0</v>
      </c>
      <c r="AF895">
        <f>U895+AE895+AC895+AD895</f>
        <v>0</v>
      </c>
      <c r="AG895">
        <f>DX895*AU895*(DS895-DR895*(1000-AU895*DU895)/(1000-AU895*DT895))/(100*DL895)</f>
        <v>0</v>
      </c>
      <c r="AH895">
        <f>1000*DX895*AU895*(DT895-DU895)/(100*DL895*(1000-AU895*DT895))</f>
        <v>0</v>
      </c>
      <c r="AI895">
        <f>(AJ895 - AK895 - DY895*1E3/(8.314*(EA895+273.15)) * AM895/DX895 * AL895) * DX895/(100*DL895) * (1000 - DU895)/1000</f>
        <v>0</v>
      </c>
      <c r="AJ895">
        <v>222.7817390480043</v>
      </c>
      <c r="AK895">
        <v>233.8555151515151</v>
      </c>
      <c r="AL895">
        <v>-3.287626689666651</v>
      </c>
      <c r="AM895">
        <v>65.39824962959628</v>
      </c>
      <c r="AN895">
        <f>(AP895 - AO895 + DY895*1E3/(8.314*(EA895+273.15)) * AR895/DX895 * AQ895) * DX895/(100*DL895) * 1000/(1000 - AP895)</f>
        <v>0</v>
      </c>
      <c r="AO895">
        <v>20.10055458449473</v>
      </c>
      <c r="AP895">
        <v>23.34989212121213</v>
      </c>
      <c r="AQ895">
        <v>-2.902208706879255E-05</v>
      </c>
      <c r="AR895">
        <v>118.4934876019203</v>
      </c>
      <c r="AS895">
        <v>0</v>
      </c>
      <c r="AT895">
        <v>0</v>
      </c>
      <c r="AU895">
        <f>IF(AS895*$H$13&gt;=AW895,1.0,(AW895/(AW895-AS895*$H$13)))</f>
        <v>0</v>
      </c>
      <c r="AV895">
        <f>(AU895-1)*100</f>
        <v>0</v>
      </c>
      <c r="AW895">
        <f>MAX(0,($B$13+$C$13*EF895)/(1+$D$13*EF895)*DY895/(EA895+273)*$E$13)</f>
        <v>0</v>
      </c>
      <c r="AX895" t="s">
        <v>437</v>
      </c>
      <c r="AY895" t="s">
        <v>437</v>
      </c>
      <c r="AZ895">
        <v>0</v>
      </c>
      <c r="BA895">
        <v>0</v>
      </c>
      <c r="BB895">
        <f>1-AZ895/BA895</f>
        <v>0</v>
      </c>
      <c r="BC895">
        <v>0</v>
      </c>
      <c r="BD895" t="s">
        <v>437</v>
      </c>
      <c r="BE895" t="s">
        <v>437</v>
      </c>
      <c r="BF895">
        <v>0</v>
      </c>
      <c r="BG895">
        <v>0</v>
      </c>
      <c r="BH895">
        <f>1-BF895/BG895</f>
        <v>0</v>
      </c>
      <c r="BI895">
        <v>0.5</v>
      </c>
      <c r="BJ895">
        <f>DI895</f>
        <v>0</v>
      </c>
      <c r="BK895">
        <f>L895</f>
        <v>0</v>
      </c>
      <c r="BL895">
        <f>BH895*BI895*BJ895</f>
        <v>0</v>
      </c>
      <c r="BM895">
        <f>(BK895-BC895)/BJ895</f>
        <v>0</v>
      </c>
      <c r="BN895">
        <f>(BA895-BG895)/BG895</f>
        <v>0</v>
      </c>
      <c r="BO895">
        <f>AZ895/(BB895+AZ895/BG895)</f>
        <v>0</v>
      </c>
      <c r="BP895" t="s">
        <v>437</v>
      </c>
      <c r="BQ895">
        <v>0</v>
      </c>
      <c r="BR895">
        <f>IF(BQ895&lt;&gt;0, BQ895, BO895)</f>
        <v>0</v>
      </c>
      <c r="BS895">
        <f>1-BR895/BG895</f>
        <v>0</v>
      </c>
      <c r="BT895">
        <f>(BG895-BF895)/(BG895-BR895)</f>
        <v>0</v>
      </c>
      <c r="BU895">
        <f>(BA895-BG895)/(BA895-BR895)</f>
        <v>0</v>
      </c>
      <c r="BV895">
        <f>(BG895-BF895)/(BG895-AZ895)</f>
        <v>0</v>
      </c>
      <c r="BW895">
        <f>(BA895-BG895)/(BA895-AZ895)</f>
        <v>0</v>
      </c>
      <c r="BX895">
        <f>(BT895*BR895/BF895)</f>
        <v>0</v>
      </c>
      <c r="BY895">
        <f>(1-BX895)</f>
        <v>0</v>
      </c>
      <c r="DH895">
        <f>$B$11*EG895+$C$11*EH895+$F$11*ES895*(1-EV895)</f>
        <v>0</v>
      </c>
      <c r="DI895">
        <f>DH895*DJ895</f>
        <v>0</v>
      </c>
      <c r="DJ895">
        <f>($B$11*$D$9+$C$11*$D$9+$F$11*((FF895+EX895)/MAX(FF895+EX895+FG895, 0.1)*$I$9+FG895/MAX(FF895+EX895+FG895, 0.1)*$J$9))/($B$11+$C$11+$F$11)</f>
        <v>0</v>
      </c>
      <c r="DK895">
        <f>($B$11*$K$9+$C$11*$K$9+$F$11*((FF895+EX895)/MAX(FF895+EX895+FG895, 0.1)*$P$9+FG895/MAX(FF895+EX895+FG895, 0.1)*$Q$9))/($B$11+$C$11+$F$11)</f>
        <v>0</v>
      </c>
      <c r="DL895">
        <v>6</v>
      </c>
      <c r="DM895">
        <v>0.5</v>
      </c>
      <c r="DN895" t="s">
        <v>438</v>
      </c>
      <c r="DO895">
        <v>2</v>
      </c>
      <c r="DP895" t="b">
        <v>1</v>
      </c>
      <c r="DQ895">
        <v>1761343033.814285</v>
      </c>
      <c r="DR895">
        <v>251.8696071428571</v>
      </c>
      <c r="DS895">
        <v>233.7523571428571</v>
      </c>
      <c r="DT895">
        <v>23.35314642857142</v>
      </c>
      <c r="DU895">
        <v>20.10501071428572</v>
      </c>
      <c r="DV895">
        <v>251.5137857142857</v>
      </c>
      <c r="DW895">
        <v>23.13871785714286</v>
      </c>
      <c r="DX895">
        <v>500.0157142857143</v>
      </c>
      <c r="DY895">
        <v>89.95249285714286</v>
      </c>
      <c r="DZ895">
        <v>0.06438548571428569</v>
      </c>
      <c r="EA895">
        <v>29.8076</v>
      </c>
      <c r="EB895">
        <v>30.02345</v>
      </c>
      <c r="EC895">
        <v>999.9000000000002</v>
      </c>
      <c r="ED895">
        <v>0</v>
      </c>
      <c r="EE895">
        <v>0</v>
      </c>
      <c r="EF895">
        <v>9984.6625</v>
      </c>
      <c r="EG895">
        <v>0</v>
      </c>
      <c r="EH895">
        <v>1134.466071428571</v>
      </c>
      <c r="EI895">
        <v>18.11718214285715</v>
      </c>
      <c r="EJ895">
        <v>257.8922142857143</v>
      </c>
      <c r="EK895">
        <v>238.5485</v>
      </c>
      <c r="EL895">
        <v>3.248129285714286</v>
      </c>
      <c r="EM895">
        <v>233.7523571428571</v>
      </c>
      <c r="EN895">
        <v>20.10501071428572</v>
      </c>
      <c r="EO895">
        <v>2.100673214285714</v>
      </c>
      <c r="EP895">
        <v>1.808496428571429</v>
      </c>
      <c r="EQ895">
        <v>18.22429642857143</v>
      </c>
      <c r="ER895">
        <v>15.860425</v>
      </c>
      <c r="ES895">
        <v>1200.007857142857</v>
      </c>
      <c r="ET895">
        <v>0.9670113214285713</v>
      </c>
      <c r="EU895">
        <v>0.03298879285714285</v>
      </c>
      <c r="EV895">
        <v>0</v>
      </c>
      <c r="EW895">
        <v>1406.6925</v>
      </c>
      <c r="EX895">
        <v>5.000560000000001</v>
      </c>
      <c r="EY895">
        <v>17124.19642857143</v>
      </c>
      <c r="EZ895">
        <v>10316.925</v>
      </c>
      <c r="FA895">
        <v>43.63828571428571</v>
      </c>
      <c r="FB895">
        <v>45.65157142857142</v>
      </c>
      <c r="FC895">
        <v>44.1847857142857</v>
      </c>
      <c r="FD895">
        <v>44.78764285714284</v>
      </c>
      <c r="FE895">
        <v>44.56199999999998</v>
      </c>
      <c r="FF895">
        <v>1155.585714285714</v>
      </c>
      <c r="FG895">
        <v>39.42214285714287</v>
      </c>
      <c r="FH895">
        <v>0</v>
      </c>
      <c r="FI895">
        <v>1761343077.8</v>
      </c>
      <c r="FJ895">
        <v>0</v>
      </c>
      <c r="FK895">
        <v>1406.771153846154</v>
      </c>
      <c r="FL895">
        <v>15.47589744551271</v>
      </c>
      <c r="FM895">
        <v>190.092307906351</v>
      </c>
      <c r="FN895">
        <v>17125.17692307692</v>
      </c>
      <c r="FO895">
        <v>15</v>
      </c>
      <c r="FP895">
        <v>0</v>
      </c>
      <c r="FQ895" t="s">
        <v>439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17.9381875</v>
      </c>
      <c r="GD895">
        <v>4.747473545966193</v>
      </c>
      <c r="GE895">
        <v>0.4615317720306479</v>
      </c>
      <c r="GF895">
        <v>0</v>
      </c>
      <c r="GG895">
        <v>1406.04</v>
      </c>
      <c r="GH895">
        <v>14.74316272745552</v>
      </c>
      <c r="GI895">
        <v>1.458742407611661</v>
      </c>
      <c r="GJ895">
        <v>0</v>
      </c>
      <c r="GK895">
        <v>3.24620825</v>
      </c>
      <c r="GL895">
        <v>0.04239928705441118</v>
      </c>
      <c r="GM895">
        <v>0.004256967164249692</v>
      </c>
      <c r="GN895">
        <v>1</v>
      </c>
      <c r="GO895">
        <v>1</v>
      </c>
      <c r="GP895">
        <v>3</v>
      </c>
      <c r="GQ895" t="s">
        <v>446</v>
      </c>
      <c r="GR895">
        <v>3.12571</v>
      </c>
      <c r="GS895">
        <v>2.74233</v>
      </c>
      <c r="GT895">
        <v>0.0511042</v>
      </c>
      <c r="GU895">
        <v>0.0476675</v>
      </c>
      <c r="GV895">
        <v>0.103293</v>
      </c>
      <c r="GW895">
        <v>0.0935291</v>
      </c>
      <c r="GX895">
        <v>28106.3</v>
      </c>
      <c r="GY895">
        <v>27459.2</v>
      </c>
      <c r="GZ895">
        <v>30180.6</v>
      </c>
      <c r="HA895">
        <v>29112.1</v>
      </c>
      <c r="HB895">
        <v>37378</v>
      </c>
      <c r="HC895">
        <v>34728.4</v>
      </c>
      <c r="HD895">
        <v>46193.4</v>
      </c>
      <c r="HE895">
        <v>43257.8</v>
      </c>
      <c r="HF895">
        <v>1.77617</v>
      </c>
      <c r="HG895">
        <v>1.76305</v>
      </c>
      <c r="HH895">
        <v>0.000603497</v>
      </c>
      <c r="HI895">
        <v>0</v>
      </c>
      <c r="HJ895">
        <v>30.0089</v>
      </c>
      <c r="HK895">
        <v>999.9</v>
      </c>
      <c r="HL895">
        <v>45.1</v>
      </c>
      <c r="HM895">
        <v>32.9</v>
      </c>
      <c r="HN895">
        <v>25.1873</v>
      </c>
      <c r="HO895">
        <v>63.6231</v>
      </c>
      <c r="HP895">
        <v>18.3654</v>
      </c>
      <c r="HQ895">
        <v>1</v>
      </c>
      <c r="HR895">
        <v>0.589992</v>
      </c>
      <c r="HS895">
        <v>3.93062</v>
      </c>
      <c r="HT895">
        <v>20.1628</v>
      </c>
      <c r="HU895">
        <v>5.22837</v>
      </c>
      <c r="HV895">
        <v>11.98</v>
      </c>
      <c r="HW895">
        <v>4.96945</v>
      </c>
      <c r="HX895">
        <v>3.28965</v>
      </c>
      <c r="HY895">
        <v>9999</v>
      </c>
      <c r="HZ895">
        <v>9999</v>
      </c>
      <c r="IA895">
        <v>9999</v>
      </c>
      <c r="IB895">
        <v>999.9</v>
      </c>
      <c r="IC895">
        <v>4.97299</v>
      </c>
      <c r="ID895">
        <v>1.87744</v>
      </c>
      <c r="IE895">
        <v>1.87556</v>
      </c>
      <c r="IF895">
        <v>1.87837</v>
      </c>
      <c r="IG895">
        <v>1.87502</v>
      </c>
      <c r="IH895">
        <v>1.87862</v>
      </c>
      <c r="II895">
        <v>1.87574</v>
      </c>
      <c r="IJ895">
        <v>1.87691</v>
      </c>
      <c r="IK895">
        <v>0</v>
      </c>
      <c r="IL895">
        <v>0</v>
      </c>
      <c r="IM895">
        <v>0</v>
      </c>
      <c r="IN895">
        <v>0</v>
      </c>
      <c r="IO895" t="s">
        <v>441</v>
      </c>
      <c r="IP895" t="s">
        <v>442</v>
      </c>
      <c r="IQ895" t="s">
        <v>443</v>
      </c>
      <c r="IR895" t="s">
        <v>443</v>
      </c>
      <c r="IS895" t="s">
        <v>443</v>
      </c>
      <c r="IT895" t="s">
        <v>443</v>
      </c>
      <c r="IU895">
        <v>0</v>
      </c>
      <c r="IV895">
        <v>100</v>
      </c>
      <c r="IW895">
        <v>100</v>
      </c>
      <c r="IX895">
        <v>0.315</v>
      </c>
      <c r="IY895">
        <v>0.2145</v>
      </c>
      <c r="IZ895">
        <v>-0.1194416370607354</v>
      </c>
      <c r="JA895">
        <v>0.002211305909277446</v>
      </c>
      <c r="JB895">
        <v>-1.416678044876584E-06</v>
      </c>
      <c r="JC895">
        <v>5.589822708492042E-10</v>
      </c>
      <c r="JD895">
        <v>0.2144336207880096</v>
      </c>
      <c r="JE895">
        <v>0</v>
      </c>
      <c r="JF895">
        <v>0</v>
      </c>
      <c r="JG895">
        <v>0</v>
      </c>
      <c r="JH895">
        <v>14</v>
      </c>
      <c r="JI895">
        <v>2052</v>
      </c>
      <c r="JJ895">
        <v>1</v>
      </c>
      <c r="JK895">
        <v>21</v>
      </c>
      <c r="JL895">
        <v>29355717.4</v>
      </c>
      <c r="JM895">
        <v>29355717.4</v>
      </c>
      <c r="JN895">
        <v>0.6152339999999999</v>
      </c>
      <c r="JO895">
        <v>2.5769</v>
      </c>
      <c r="JP895">
        <v>1.39893</v>
      </c>
      <c r="JQ895">
        <v>2.33521</v>
      </c>
      <c r="JR895">
        <v>1.44897</v>
      </c>
      <c r="JS895">
        <v>2.47925</v>
      </c>
      <c r="JT895">
        <v>38.6241</v>
      </c>
      <c r="JU895">
        <v>23.8248</v>
      </c>
      <c r="JV895">
        <v>18</v>
      </c>
      <c r="JW895">
        <v>480.647</v>
      </c>
      <c r="JX895">
        <v>442.098</v>
      </c>
      <c r="JY895">
        <v>25.284</v>
      </c>
      <c r="JZ895">
        <v>34.2606</v>
      </c>
      <c r="KA895">
        <v>30.0022</v>
      </c>
      <c r="KB895">
        <v>33.4105</v>
      </c>
      <c r="KC895">
        <v>33.3979</v>
      </c>
      <c r="KD895">
        <v>12.2976</v>
      </c>
      <c r="KE895">
        <v>29.5627</v>
      </c>
      <c r="KF895">
        <v>74.2405</v>
      </c>
      <c r="KG895">
        <v>25.2763</v>
      </c>
      <c r="KH895">
        <v>186.039</v>
      </c>
      <c r="KI895">
        <v>20.1409</v>
      </c>
      <c r="KJ895">
        <v>99.8068</v>
      </c>
      <c r="KK895">
        <v>99.5013</v>
      </c>
    </row>
    <row r="896" spans="1:297">
      <c r="A896">
        <v>880</v>
      </c>
      <c r="B896">
        <v>1761343046.6</v>
      </c>
      <c r="C896">
        <v>15006</v>
      </c>
      <c r="D896" t="s">
        <v>2212</v>
      </c>
      <c r="E896" t="s">
        <v>2213</v>
      </c>
      <c r="F896">
        <v>5</v>
      </c>
      <c r="G896" t="s">
        <v>2183</v>
      </c>
      <c r="H896" t="s">
        <v>436</v>
      </c>
      <c r="I896">
        <v>1761343039.1</v>
      </c>
      <c r="J896">
        <f>(K896)/1000</f>
        <v>0</v>
      </c>
      <c r="K896">
        <f>IF(DP896, AN896, AH896)</f>
        <v>0</v>
      </c>
      <c r="L896">
        <f>IF(DP896, AI896, AG896)</f>
        <v>0</v>
      </c>
      <c r="M896">
        <f>DR896 - IF(AU896&gt;1, L896*DL896*100.0/(AW896), 0)</f>
        <v>0</v>
      </c>
      <c r="N896">
        <f>((T896-J896/2)*M896-L896)/(T896+J896/2)</f>
        <v>0</v>
      </c>
      <c r="O896">
        <f>N896*(DY896+DZ896)/1000.0</f>
        <v>0</v>
      </c>
      <c r="P896">
        <f>(DR896 - IF(AU896&gt;1, L896*DL896*100.0/(AW896), 0))*(DY896+DZ896)/1000.0</f>
        <v>0</v>
      </c>
      <c r="Q896">
        <f>2.0/((1/S896-1/R896)+SIGN(S896)*SQRT((1/S896-1/R896)*(1/S896-1/R896) + 4*DM896/((DM896+1)*(DM896+1))*(2*1/S896*1/R896-1/R896*1/R896)))</f>
        <v>0</v>
      </c>
      <c r="R896">
        <f>IF(LEFT(DN896,1)&lt;&gt;"0",IF(LEFT(DN896,1)="1",3.0,DO896),$D$5+$E$5*(EF896*DY896/($K$5*1000))+$F$5*(EF896*DY896/($K$5*1000))*MAX(MIN(DL896,$J$5),$I$5)*MAX(MIN(DL896,$J$5),$I$5)+$G$5*MAX(MIN(DL896,$J$5),$I$5)*(EF896*DY896/($K$5*1000))+$H$5*(EF896*DY896/($K$5*1000))*(EF896*DY896/($K$5*1000)))</f>
        <v>0</v>
      </c>
      <c r="S896">
        <f>J896*(1000-(1000*0.61365*exp(17.502*W896/(240.97+W896))/(DY896+DZ896)+DT896)/2)/(1000*0.61365*exp(17.502*W896/(240.97+W896))/(DY896+DZ896)-DT896)</f>
        <v>0</v>
      </c>
      <c r="T896">
        <f>1/((DM896+1)/(Q896/1.6)+1/(R896/1.37)) + DM896/((DM896+1)/(Q896/1.6) + DM896/(R896/1.37))</f>
        <v>0</v>
      </c>
      <c r="U896">
        <f>(DH896*DK896)</f>
        <v>0</v>
      </c>
      <c r="V896">
        <f>(EA896+(U896+2*0.95*5.67E-8*(((EA896+$B$7)+273)^4-(EA896+273)^4)-44100*J896)/(1.84*29.3*R896+8*0.95*5.67E-8*(EA896+273)^3))</f>
        <v>0</v>
      </c>
      <c r="W896">
        <f>($C$7*EB896+$D$7*EC896+$E$7*V896)</f>
        <v>0</v>
      </c>
      <c r="X896">
        <f>0.61365*exp(17.502*W896/(240.97+W896))</f>
        <v>0</v>
      </c>
      <c r="Y896">
        <f>(Z896/AA896*100)</f>
        <v>0</v>
      </c>
      <c r="Z896">
        <f>DT896*(DY896+DZ896)/1000</f>
        <v>0</v>
      </c>
      <c r="AA896">
        <f>0.61365*exp(17.502*EA896/(240.97+EA896))</f>
        <v>0</v>
      </c>
      <c r="AB896">
        <f>(X896-DT896*(DY896+DZ896)/1000)</f>
        <v>0</v>
      </c>
      <c r="AC896">
        <f>(-J896*44100)</f>
        <v>0</v>
      </c>
      <c r="AD896">
        <f>2*29.3*R896*0.92*(EA896-W896)</f>
        <v>0</v>
      </c>
      <c r="AE896">
        <f>2*0.95*5.67E-8*(((EA896+$B$7)+273)^4-(W896+273)^4)</f>
        <v>0</v>
      </c>
      <c r="AF896">
        <f>U896+AE896+AC896+AD896</f>
        <v>0</v>
      </c>
      <c r="AG896">
        <f>DX896*AU896*(DS896-DR896*(1000-AU896*DU896)/(1000-AU896*DT896))/(100*DL896)</f>
        <v>0</v>
      </c>
      <c r="AH896">
        <f>1000*DX896*AU896*(DT896-DU896)/(100*DL896*(1000-AU896*DT896))</f>
        <v>0</v>
      </c>
      <c r="AI896">
        <f>(AJ896 - AK896 - DY896*1E3/(8.314*(EA896+273.15)) * AM896/DX896 * AL896) * DX896/(100*DL896) * (1000 - DU896)/1000</f>
        <v>0</v>
      </c>
      <c r="AJ896">
        <v>205.8961969894471</v>
      </c>
      <c r="AK896">
        <v>217.327187878788</v>
      </c>
      <c r="AL896">
        <v>-3.306284226399387</v>
      </c>
      <c r="AM896">
        <v>65.39824962959628</v>
      </c>
      <c r="AN896">
        <f>(AP896 - AO896 + DY896*1E3/(8.314*(EA896+273.15)) * AR896/DX896 * AQ896) * DX896/(100*DL896) * 1000/(1000 - AP896)</f>
        <v>0</v>
      </c>
      <c r="AO896">
        <v>20.09651040302186</v>
      </c>
      <c r="AP896">
        <v>23.35289636363636</v>
      </c>
      <c r="AQ896">
        <v>5.072816158980215E-05</v>
      </c>
      <c r="AR896">
        <v>118.4934876019203</v>
      </c>
      <c r="AS896">
        <v>0</v>
      </c>
      <c r="AT896">
        <v>0</v>
      </c>
      <c r="AU896">
        <f>IF(AS896*$H$13&gt;=AW896,1.0,(AW896/(AW896-AS896*$H$13)))</f>
        <v>0</v>
      </c>
      <c r="AV896">
        <f>(AU896-1)*100</f>
        <v>0</v>
      </c>
      <c r="AW896">
        <f>MAX(0,($B$13+$C$13*EF896)/(1+$D$13*EF896)*DY896/(EA896+273)*$E$13)</f>
        <v>0</v>
      </c>
      <c r="AX896" t="s">
        <v>437</v>
      </c>
      <c r="AY896" t="s">
        <v>437</v>
      </c>
      <c r="AZ896">
        <v>0</v>
      </c>
      <c r="BA896">
        <v>0</v>
      </c>
      <c r="BB896">
        <f>1-AZ896/BA896</f>
        <v>0</v>
      </c>
      <c r="BC896">
        <v>0</v>
      </c>
      <c r="BD896" t="s">
        <v>437</v>
      </c>
      <c r="BE896" t="s">
        <v>437</v>
      </c>
      <c r="BF896">
        <v>0</v>
      </c>
      <c r="BG896">
        <v>0</v>
      </c>
      <c r="BH896">
        <f>1-BF896/BG896</f>
        <v>0</v>
      </c>
      <c r="BI896">
        <v>0.5</v>
      </c>
      <c r="BJ896">
        <f>DI896</f>
        <v>0</v>
      </c>
      <c r="BK896">
        <f>L896</f>
        <v>0</v>
      </c>
      <c r="BL896">
        <f>BH896*BI896*BJ896</f>
        <v>0</v>
      </c>
      <c r="BM896">
        <f>(BK896-BC896)/BJ896</f>
        <v>0</v>
      </c>
      <c r="BN896">
        <f>(BA896-BG896)/BG896</f>
        <v>0</v>
      </c>
      <c r="BO896">
        <f>AZ896/(BB896+AZ896/BG896)</f>
        <v>0</v>
      </c>
      <c r="BP896" t="s">
        <v>437</v>
      </c>
      <c r="BQ896">
        <v>0</v>
      </c>
      <c r="BR896">
        <f>IF(BQ896&lt;&gt;0, BQ896, BO896)</f>
        <v>0</v>
      </c>
      <c r="BS896">
        <f>1-BR896/BG896</f>
        <v>0</v>
      </c>
      <c r="BT896">
        <f>(BG896-BF896)/(BG896-BR896)</f>
        <v>0</v>
      </c>
      <c r="BU896">
        <f>(BA896-BG896)/(BA896-BR896)</f>
        <v>0</v>
      </c>
      <c r="BV896">
        <f>(BG896-BF896)/(BG896-AZ896)</f>
        <v>0</v>
      </c>
      <c r="BW896">
        <f>(BA896-BG896)/(BA896-AZ896)</f>
        <v>0</v>
      </c>
      <c r="BX896">
        <f>(BT896*BR896/BF896)</f>
        <v>0</v>
      </c>
      <c r="BY896">
        <f>(1-BX896)</f>
        <v>0</v>
      </c>
      <c r="DH896">
        <f>$B$11*EG896+$C$11*EH896+$F$11*ES896*(1-EV896)</f>
        <v>0</v>
      </c>
      <c r="DI896">
        <f>DH896*DJ896</f>
        <v>0</v>
      </c>
      <c r="DJ896">
        <f>($B$11*$D$9+$C$11*$D$9+$F$11*((FF896+EX896)/MAX(FF896+EX896+FG896, 0.1)*$I$9+FG896/MAX(FF896+EX896+FG896, 0.1)*$J$9))/($B$11+$C$11+$F$11)</f>
        <v>0</v>
      </c>
      <c r="DK896">
        <f>($B$11*$K$9+$C$11*$K$9+$F$11*((FF896+EX896)/MAX(FF896+EX896+FG896, 0.1)*$P$9+FG896/MAX(FF896+EX896+FG896, 0.1)*$Q$9))/($B$11+$C$11+$F$11)</f>
        <v>0</v>
      </c>
      <c r="DL896">
        <v>6</v>
      </c>
      <c r="DM896">
        <v>0.5</v>
      </c>
      <c r="DN896" t="s">
        <v>438</v>
      </c>
      <c r="DO896">
        <v>2</v>
      </c>
      <c r="DP896" t="b">
        <v>1</v>
      </c>
      <c r="DQ896">
        <v>1761343039.1</v>
      </c>
      <c r="DR896">
        <v>234.8247777777777</v>
      </c>
      <c r="DS896">
        <v>216.2494814814815</v>
      </c>
      <c r="DT896">
        <v>23.3524074074074</v>
      </c>
      <c r="DU896">
        <v>20.09983703703703</v>
      </c>
      <c r="DV896">
        <v>234.4965925925926</v>
      </c>
      <c r="DW896">
        <v>23.13798518518519</v>
      </c>
      <c r="DX896">
        <v>499.9565555555556</v>
      </c>
      <c r="DY896">
        <v>89.95386666666666</v>
      </c>
      <c r="DZ896">
        <v>0.06470870370370371</v>
      </c>
      <c r="EA896">
        <v>29.80623333333333</v>
      </c>
      <c r="EB896">
        <v>30.02231111111111</v>
      </c>
      <c r="EC896">
        <v>999.9000000000001</v>
      </c>
      <c r="ED896">
        <v>0</v>
      </c>
      <c r="EE896">
        <v>0</v>
      </c>
      <c r="EF896">
        <v>9986.874074074074</v>
      </c>
      <c r="EG896">
        <v>0</v>
      </c>
      <c r="EH896">
        <v>1134.421481481482</v>
      </c>
      <c r="EI896">
        <v>18.57522962962963</v>
      </c>
      <c r="EJ896">
        <v>240.4396666666667</v>
      </c>
      <c r="EK896">
        <v>220.6853333333333</v>
      </c>
      <c r="EL896">
        <v>3.252571481481481</v>
      </c>
      <c r="EM896">
        <v>216.2494814814815</v>
      </c>
      <c r="EN896">
        <v>20.09983703703703</v>
      </c>
      <c r="EO896">
        <v>2.100638888888889</v>
      </c>
      <c r="EP896">
        <v>1.808058518518519</v>
      </c>
      <c r="EQ896">
        <v>18.22403703703704</v>
      </c>
      <c r="ER896">
        <v>15.85662222222222</v>
      </c>
      <c r="ES896">
        <v>1200.005925925926</v>
      </c>
      <c r="ET896">
        <v>0.9670126296296296</v>
      </c>
      <c r="EU896">
        <v>0.03298753703703704</v>
      </c>
      <c r="EV896">
        <v>0</v>
      </c>
      <c r="EW896">
        <v>1408.073333333333</v>
      </c>
      <c r="EX896">
        <v>5.000560000000001</v>
      </c>
      <c r="EY896">
        <v>17141.25925925926</v>
      </c>
      <c r="EZ896">
        <v>10316.91851851852</v>
      </c>
      <c r="FA896">
        <v>43.65944444444444</v>
      </c>
      <c r="FB896">
        <v>45.67322222222221</v>
      </c>
      <c r="FC896">
        <v>44.20566666666667</v>
      </c>
      <c r="FD896">
        <v>44.81670370370369</v>
      </c>
      <c r="FE896">
        <v>44.57366666666665</v>
      </c>
      <c r="FF896">
        <v>1155.584814814815</v>
      </c>
      <c r="FG896">
        <v>39.42111111111112</v>
      </c>
      <c r="FH896">
        <v>0</v>
      </c>
      <c r="FI896">
        <v>1761343082.6</v>
      </c>
      <c r="FJ896">
        <v>0</v>
      </c>
      <c r="FK896">
        <v>1408.029615384615</v>
      </c>
      <c r="FL896">
        <v>16.10222221314104</v>
      </c>
      <c r="FM896">
        <v>195.5042735357762</v>
      </c>
      <c r="FN896">
        <v>17140.70384615385</v>
      </c>
      <c r="FO896">
        <v>15</v>
      </c>
      <c r="FP896">
        <v>0</v>
      </c>
      <c r="FQ896" t="s">
        <v>439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18.24856</v>
      </c>
      <c r="GD896">
        <v>5.10156697936209</v>
      </c>
      <c r="GE896">
        <v>0.493577716676918</v>
      </c>
      <c r="GF896">
        <v>0</v>
      </c>
      <c r="GG896">
        <v>1407.082647058824</v>
      </c>
      <c r="GH896">
        <v>15.83850265833727</v>
      </c>
      <c r="GI896">
        <v>1.56444372527431</v>
      </c>
      <c r="GJ896">
        <v>0</v>
      </c>
      <c r="GK896">
        <v>3.2494935</v>
      </c>
      <c r="GL896">
        <v>0.04140787992495189</v>
      </c>
      <c r="GM896">
        <v>0.004250926104979959</v>
      </c>
      <c r="GN896">
        <v>1</v>
      </c>
      <c r="GO896">
        <v>1</v>
      </c>
      <c r="GP896">
        <v>3</v>
      </c>
      <c r="GQ896" t="s">
        <v>446</v>
      </c>
      <c r="GR896">
        <v>3.12572</v>
      </c>
      <c r="GS896">
        <v>2.74289</v>
      </c>
      <c r="GT896">
        <v>0.0479341</v>
      </c>
      <c r="GU896">
        <v>0.0443226</v>
      </c>
      <c r="GV896">
        <v>0.103298</v>
      </c>
      <c r="GW896">
        <v>0.09345580000000001</v>
      </c>
      <c r="GX896">
        <v>28199.1</v>
      </c>
      <c r="GY896">
        <v>27554.6</v>
      </c>
      <c r="GZ896">
        <v>30179.6</v>
      </c>
      <c r="HA896">
        <v>29111.3</v>
      </c>
      <c r="HB896">
        <v>37376.6</v>
      </c>
      <c r="HC896">
        <v>34730</v>
      </c>
      <c r="HD896">
        <v>46192.2</v>
      </c>
      <c r="HE896">
        <v>43256.6</v>
      </c>
      <c r="HF896">
        <v>1.7759</v>
      </c>
      <c r="HG896">
        <v>1.76248</v>
      </c>
      <c r="HH896">
        <v>0.000908971</v>
      </c>
      <c r="HI896">
        <v>0</v>
      </c>
      <c r="HJ896">
        <v>30.0141</v>
      </c>
      <c r="HK896">
        <v>999.9</v>
      </c>
      <c r="HL896">
        <v>45</v>
      </c>
      <c r="HM896">
        <v>32.9</v>
      </c>
      <c r="HN896">
        <v>25.1305</v>
      </c>
      <c r="HO896">
        <v>63.9031</v>
      </c>
      <c r="HP896">
        <v>18.3694</v>
      </c>
      <c r="HQ896">
        <v>1</v>
      </c>
      <c r="HR896">
        <v>0.592035</v>
      </c>
      <c r="HS896">
        <v>3.93163</v>
      </c>
      <c r="HT896">
        <v>20.1629</v>
      </c>
      <c r="HU896">
        <v>5.22882</v>
      </c>
      <c r="HV896">
        <v>11.98</v>
      </c>
      <c r="HW896">
        <v>4.96955</v>
      </c>
      <c r="HX896">
        <v>3.28965</v>
      </c>
      <c r="HY896">
        <v>9999</v>
      </c>
      <c r="HZ896">
        <v>9999</v>
      </c>
      <c r="IA896">
        <v>9999</v>
      </c>
      <c r="IB896">
        <v>999.9</v>
      </c>
      <c r="IC896">
        <v>4.97301</v>
      </c>
      <c r="ID896">
        <v>1.87744</v>
      </c>
      <c r="IE896">
        <v>1.87552</v>
      </c>
      <c r="IF896">
        <v>1.87836</v>
      </c>
      <c r="IG896">
        <v>1.87502</v>
      </c>
      <c r="IH896">
        <v>1.8786</v>
      </c>
      <c r="II896">
        <v>1.87571</v>
      </c>
      <c r="IJ896">
        <v>1.87689</v>
      </c>
      <c r="IK896">
        <v>0</v>
      </c>
      <c r="IL896">
        <v>0</v>
      </c>
      <c r="IM896">
        <v>0</v>
      </c>
      <c r="IN896">
        <v>0</v>
      </c>
      <c r="IO896" t="s">
        <v>441</v>
      </c>
      <c r="IP896" t="s">
        <v>442</v>
      </c>
      <c r="IQ896" t="s">
        <v>443</v>
      </c>
      <c r="IR896" t="s">
        <v>443</v>
      </c>
      <c r="IS896" t="s">
        <v>443</v>
      </c>
      <c r="IT896" t="s">
        <v>443</v>
      </c>
      <c r="IU896">
        <v>0</v>
      </c>
      <c r="IV896">
        <v>100</v>
      </c>
      <c r="IW896">
        <v>100</v>
      </c>
      <c r="IX896">
        <v>0.289</v>
      </c>
      <c r="IY896">
        <v>0.2144</v>
      </c>
      <c r="IZ896">
        <v>-0.1194416370607354</v>
      </c>
      <c r="JA896">
        <v>0.002211305909277446</v>
      </c>
      <c r="JB896">
        <v>-1.416678044876584E-06</v>
      </c>
      <c r="JC896">
        <v>5.589822708492042E-10</v>
      </c>
      <c r="JD896">
        <v>0.2144336207880096</v>
      </c>
      <c r="JE896">
        <v>0</v>
      </c>
      <c r="JF896">
        <v>0</v>
      </c>
      <c r="JG896">
        <v>0</v>
      </c>
      <c r="JH896">
        <v>14</v>
      </c>
      <c r="JI896">
        <v>2052</v>
      </c>
      <c r="JJ896">
        <v>1</v>
      </c>
      <c r="JK896">
        <v>21</v>
      </c>
      <c r="JL896">
        <v>29355717.4</v>
      </c>
      <c r="JM896">
        <v>29355717.4</v>
      </c>
      <c r="JN896">
        <v>0.574951</v>
      </c>
      <c r="JO896">
        <v>2.56348</v>
      </c>
      <c r="JP896">
        <v>1.39893</v>
      </c>
      <c r="JQ896">
        <v>2.33521</v>
      </c>
      <c r="JR896">
        <v>1.44897</v>
      </c>
      <c r="JS896">
        <v>2.55737</v>
      </c>
      <c r="JT896">
        <v>38.6241</v>
      </c>
      <c r="JU896">
        <v>23.8248</v>
      </c>
      <c r="JV896">
        <v>18</v>
      </c>
      <c r="JW896">
        <v>480.631</v>
      </c>
      <c r="JX896">
        <v>441.894</v>
      </c>
      <c r="JY896">
        <v>25.2634</v>
      </c>
      <c r="JZ896">
        <v>34.2848</v>
      </c>
      <c r="KA896">
        <v>30.0021</v>
      </c>
      <c r="KB896">
        <v>33.4336</v>
      </c>
      <c r="KC896">
        <v>33.4218</v>
      </c>
      <c r="KD896">
        <v>11.4784</v>
      </c>
      <c r="KE896">
        <v>29.5627</v>
      </c>
      <c r="KF896">
        <v>73.86799999999999</v>
      </c>
      <c r="KG896">
        <v>25.258</v>
      </c>
      <c r="KH896">
        <v>165.999</v>
      </c>
      <c r="KI896">
        <v>20.1409</v>
      </c>
      <c r="KJ896">
        <v>99.804</v>
      </c>
      <c r="KK896">
        <v>99.49850000000001</v>
      </c>
    </row>
    <row r="897" spans="1:297">
      <c r="A897">
        <v>881</v>
      </c>
      <c r="B897">
        <v>1761343051.6</v>
      </c>
      <c r="C897">
        <v>15011</v>
      </c>
      <c r="D897" t="s">
        <v>2214</v>
      </c>
      <c r="E897" t="s">
        <v>2215</v>
      </c>
      <c r="F897">
        <v>5</v>
      </c>
      <c r="G897" t="s">
        <v>2183</v>
      </c>
      <c r="H897" t="s">
        <v>436</v>
      </c>
      <c r="I897">
        <v>1761343043.814285</v>
      </c>
      <c r="J897">
        <f>(K897)/1000</f>
        <v>0</v>
      </c>
      <c r="K897">
        <f>IF(DP897, AN897, AH897)</f>
        <v>0</v>
      </c>
      <c r="L897">
        <f>IF(DP897, AI897, AG897)</f>
        <v>0</v>
      </c>
      <c r="M897">
        <f>DR897 - IF(AU897&gt;1, L897*DL897*100.0/(AW897), 0)</f>
        <v>0</v>
      </c>
      <c r="N897">
        <f>((T897-J897/2)*M897-L897)/(T897+J897/2)</f>
        <v>0</v>
      </c>
      <c r="O897">
        <f>N897*(DY897+DZ897)/1000.0</f>
        <v>0</v>
      </c>
      <c r="P897">
        <f>(DR897 - IF(AU897&gt;1, L897*DL897*100.0/(AW897), 0))*(DY897+DZ897)/1000.0</f>
        <v>0</v>
      </c>
      <c r="Q897">
        <f>2.0/((1/S897-1/R897)+SIGN(S897)*SQRT((1/S897-1/R897)*(1/S897-1/R897) + 4*DM897/((DM897+1)*(DM897+1))*(2*1/S897*1/R897-1/R897*1/R897)))</f>
        <v>0</v>
      </c>
      <c r="R897">
        <f>IF(LEFT(DN897,1)&lt;&gt;"0",IF(LEFT(DN897,1)="1",3.0,DO897),$D$5+$E$5*(EF897*DY897/($K$5*1000))+$F$5*(EF897*DY897/($K$5*1000))*MAX(MIN(DL897,$J$5),$I$5)*MAX(MIN(DL897,$J$5),$I$5)+$G$5*MAX(MIN(DL897,$J$5),$I$5)*(EF897*DY897/($K$5*1000))+$H$5*(EF897*DY897/($K$5*1000))*(EF897*DY897/($K$5*1000)))</f>
        <v>0</v>
      </c>
      <c r="S897">
        <f>J897*(1000-(1000*0.61365*exp(17.502*W897/(240.97+W897))/(DY897+DZ897)+DT897)/2)/(1000*0.61365*exp(17.502*W897/(240.97+W897))/(DY897+DZ897)-DT897)</f>
        <v>0</v>
      </c>
      <c r="T897">
        <f>1/((DM897+1)/(Q897/1.6)+1/(R897/1.37)) + DM897/((DM897+1)/(Q897/1.6) + DM897/(R897/1.37))</f>
        <v>0</v>
      </c>
      <c r="U897">
        <f>(DH897*DK897)</f>
        <v>0</v>
      </c>
      <c r="V897">
        <f>(EA897+(U897+2*0.95*5.67E-8*(((EA897+$B$7)+273)^4-(EA897+273)^4)-44100*J897)/(1.84*29.3*R897+8*0.95*5.67E-8*(EA897+273)^3))</f>
        <v>0</v>
      </c>
      <c r="W897">
        <f>($C$7*EB897+$D$7*EC897+$E$7*V897)</f>
        <v>0</v>
      </c>
      <c r="X897">
        <f>0.61365*exp(17.502*W897/(240.97+W897))</f>
        <v>0</v>
      </c>
      <c r="Y897">
        <f>(Z897/AA897*100)</f>
        <v>0</v>
      </c>
      <c r="Z897">
        <f>DT897*(DY897+DZ897)/1000</f>
        <v>0</v>
      </c>
      <c r="AA897">
        <f>0.61365*exp(17.502*EA897/(240.97+EA897))</f>
        <v>0</v>
      </c>
      <c r="AB897">
        <f>(X897-DT897*(DY897+DZ897)/1000)</f>
        <v>0</v>
      </c>
      <c r="AC897">
        <f>(-J897*44100)</f>
        <v>0</v>
      </c>
      <c r="AD897">
        <f>2*29.3*R897*0.92*(EA897-W897)</f>
        <v>0</v>
      </c>
      <c r="AE897">
        <f>2*0.95*5.67E-8*(((EA897+$B$7)+273)^4-(W897+273)^4)</f>
        <v>0</v>
      </c>
      <c r="AF897">
        <f>U897+AE897+AC897+AD897</f>
        <v>0</v>
      </c>
      <c r="AG897">
        <f>DX897*AU897*(DS897-DR897*(1000-AU897*DU897)/(1000-AU897*DT897))/(100*DL897)</f>
        <v>0</v>
      </c>
      <c r="AH897">
        <f>1000*DX897*AU897*(DT897-DU897)/(100*DL897*(1000-AU897*DT897))</f>
        <v>0</v>
      </c>
      <c r="AI897">
        <f>(AJ897 - AK897 - DY897*1E3/(8.314*(EA897+273.15)) * AM897/DX897 * AL897) * DX897/(100*DL897) * (1000 - DU897)/1000</f>
        <v>0</v>
      </c>
      <c r="AJ897">
        <v>189.0611246090387</v>
      </c>
      <c r="AK897">
        <v>200.8550484848484</v>
      </c>
      <c r="AL897">
        <v>-3.29897527277347</v>
      </c>
      <c r="AM897">
        <v>65.39824962959628</v>
      </c>
      <c r="AN897">
        <f>(AP897 - AO897 + DY897*1E3/(8.314*(EA897+273.15)) * AR897/DX897 * AQ897) * DX897/(100*DL897) * 1000/(1000 - AP897)</f>
        <v>0</v>
      </c>
      <c r="AO897">
        <v>20.05074466704823</v>
      </c>
      <c r="AP897">
        <v>23.34215575757576</v>
      </c>
      <c r="AQ897">
        <v>-5.734749017940951E-05</v>
      </c>
      <c r="AR897">
        <v>118.4934876019203</v>
      </c>
      <c r="AS897">
        <v>0</v>
      </c>
      <c r="AT897">
        <v>0</v>
      </c>
      <c r="AU897">
        <f>IF(AS897*$H$13&gt;=AW897,1.0,(AW897/(AW897-AS897*$H$13)))</f>
        <v>0</v>
      </c>
      <c r="AV897">
        <f>(AU897-1)*100</f>
        <v>0</v>
      </c>
      <c r="AW897">
        <f>MAX(0,($B$13+$C$13*EF897)/(1+$D$13*EF897)*DY897/(EA897+273)*$E$13)</f>
        <v>0</v>
      </c>
      <c r="AX897" t="s">
        <v>437</v>
      </c>
      <c r="AY897" t="s">
        <v>437</v>
      </c>
      <c r="AZ897">
        <v>0</v>
      </c>
      <c r="BA897">
        <v>0</v>
      </c>
      <c r="BB897">
        <f>1-AZ897/BA897</f>
        <v>0</v>
      </c>
      <c r="BC897">
        <v>0</v>
      </c>
      <c r="BD897" t="s">
        <v>437</v>
      </c>
      <c r="BE897" t="s">
        <v>437</v>
      </c>
      <c r="BF897">
        <v>0</v>
      </c>
      <c r="BG897">
        <v>0</v>
      </c>
      <c r="BH897">
        <f>1-BF897/BG897</f>
        <v>0</v>
      </c>
      <c r="BI897">
        <v>0.5</v>
      </c>
      <c r="BJ897">
        <f>DI897</f>
        <v>0</v>
      </c>
      <c r="BK897">
        <f>L897</f>
        <v>0</v>
      </c>
      <c r="BL897">
        <f>BH897*BI897*BJ897</f>
        <v>0</v>
      </c>
      <c r="BM897">
        <f>(BK897-BC897)/BJ897</f>
        <v>0</v>
      </c>
      <c r="BN897">
        <f>(BA897-BG897)/BG897</f>
        <v>0</v>
      </c>
      <c r="BO897">
        <f>AZ897/(BB897+AZ897/BG897)</f>
        <v>0</v>
      </c>
      <c r="BP897" t="s">
        <v>437</v>
      </c>
      <c r="BQ897">
        <v>0</v>
      </c>
      <c r="BR897">
        <f>IF(BQ897&lt;&gt;0, BQ897, BO897)</f>
        <v>0</v>
      </c>
      <c r="BS897">
        <f>1-BR897/BG897</f>
        <v>0</v>
      </c>
      <c r="BT897">
        <f>(BG897-BF897)/(BG897-BR897)</f>
        <v>0</v>
      </c>
      <c r="BU897">
        <f>(BA897-BG897)/(BA897-BR897)</f>
        <v>0</v>
      </c>
      <c r="BV897">
        <f>(BG897-BF897)/(BG897-AZ897)</f>
        <v>0</v>
      </c>
      <c r="BW897">
        <f>(BA897-BG897)/(BA897-AZ897)</f>
        <v>0</v>
      </c>
      <c r="BX897">
        <f>(BT897*BR897/BF897)</f>
        <v>0</v>
      </c>
      <c r="BY897">
        <f>(1-BX897)</f>
        <v>0</v>
      </c>
      <c r="DH897">
        <f>$B$11*EG897+$C$11*EH897+$F$11*ES897*(1-EV897)</f>
        <v>0</v>
      </c>
      <c r="DI897">
        <f>DH897*DJ897</f>
        <v>0</v>
      </c>
      <c r="DJ897">
        <f>($B$11*$D$9+$C$11*$D$9+$F$11*((FF897+EX897)/MAX(FF897+EX897+FG897, 0.1)*$I$9+FG897/MAX(FF897+EX897+FG897, 0.1)*$J$9))/($B$11+$C$11+$F$11)</f>
        <v>0</v>
      </c>
      <c r="DK897">
        <f>($B$11*$K$9+$C$11*$K$9+$F$11*((FF897+EX897)/MAX(FF897+EX897+FG897, 0.1)*$P$9+FG897/MAX(FF897+EX897+FG897, 0.1)*$Q$9))/($B$11+$C$11+$F$11)</f>
        <v>0</v>
      </c>
      <c r="DL897">
        <v>6</v>
      </c>
      <c r="DM897">
        <v>0.5</v>
      </c>
      <c r="DN897" t="s">
        <v>438</v>
      </c>
      <c r="DO897">
        <v>2</v>
      </c>
      <c r="DP897" t="b">
        <v>1</v>
      </c>
      <c r="DQ897">
        <v>1761343043.814285</v>
      </c>
      <c r="DR897">
        <v>219.6257142857143</v>
      </c>
      <c r="DS897">
        <v>200.6722142857143</v>
      </c>
      <c r="DT897">
        <v>23.35073928571429</v>
      </c>
      <c r="DU897">
        <v>20.08044285714286</v>
      </c>
      <c r="DV897">
        <v>219.3226785714286</v>
      </c>
      <c r="DW897">
        <v>23.13631428571428</v>
      </c>
      <c r="DX897">
        <v>499.9677499999999</v>
      </c>
      <c r="DY897">
        <v>89.95382142857143</v>
      </c>
      <c r="DZ897">
        <v>0.06482330714285714</v>
      </c>
      <c r="EA897">
        <v>29.8048</v>
      </c>
      <c r="EB897">
        <v>30.02185714285715</v>
      </c>
      <c r="EC897">
        <v>999.9000000000002</v>
      </c>
      <c r="ED897">
        <v>0</v>
      </c>
      <c r="EE897">
        <v>0</v>
      </c>
      <c r="EF897">
        <v>9998.571071428571</v>
      </c>
      <c r="EG897">
        <v>0</v>
      </c>
      <c r="EH897">
        <v>1134.381071428571</v>
      </c>
      <c r="EI897">
        <v>18.95342857142857</v>
      </c>
      <c r="EJ897">
        <v>224.8768214285714</v>
      </c>
      <c r="EK897">
        <v>204.7847857142857</v>
      </c>
      <c r="EL897">
        <v>3.270300357142857</v>
      </c>
      <c r="EM897">
        <v>200.6722142857143</v>
      </c>
      <c r="EN897">
        <v>20.08044285714286</v>
      </c>
      <c r="EO897">
        <v>2.100488214285714</v>
      </c>
      <c r="EP897">
        <v>1.8063125</v>
      </c>
      <c r="EQ897">
        <v>18.22288928571428</v>
      </c>
      <c r="ER897">
        <v>15.84151428571429</v>
      </c>
      <c r="ES897">
        <v>1200.006785714286</v>
      </c>
      <c r="ET897">
        <v>0.9670129999999999</v>
      </c>
      <c r="EU897">
        <v>0.03298718571428571</v>
      </c>
      <c r="EV897">
        <v>0</v>
      </c>
      <c r="EW897">
        <v>1409.366428571429</v>
      </c>
      <c r="EX897">
        <v>5.000560000000001</v>
      </c>
      <c r="EY897">
        <v>17156.99642857143</v>
      </c>
      <c r="EZ897">
        <v>10316.925</v>
      </c>
      <c r="FA897">
        <v>43.67814285714284</v>
      </c>
      <c r="FB897">
        <v>45.69607142857142</v>
      </c>
      <c r="FC897">
        <v>44.22525</v>
      </c>
      <c r="FD897">
        <v>44.83449999999999</v>
      </c>
      <c r="FE897">
        <v>44.5935</v>
      </c>
      <c r="FF897">
        <v>1155.585714285714</v>
      </c>
      <c r="FG897">
        <v>39.42107142857144</v>
      </c>
      <c r="FH897">
        <v>0</v>
      </c>
      <c r="FI897">
        <v>1761343088</v>
      </c>
      <c r="FJ897">
        <v>0</v>
      </c>
      <c r="FK897">
        <v>1409.5936</v>
      </c>
      <c r="FL897">
        <v>16.33076919405006</v>
      </c>
      <c r="FM897">
        <v>202.8461535543747</v>
      </c>
      <c r="FN897">
        <v>17159.672</v>
      </c>
      <c r="FO897">
        <v>15</v>
      </c>
      <c r="FP897">
        <v>0</v>
      </c>
      <c r="FQ897" t="s">
        <v>439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18.7604125</v>
      </c>
      <c r="GD897">
        <v>4.874171482176372</v>
      </c>
      <c r="GE897">
        <v>0.4708204972107206</v>
      </c>
      <c r="GF897">
        <v>0</v>
      </c>
      <c r="GG897">
        <v>1408.692647058824</v>
      </c>
      <c r="GH897">
        <v>16.33873183693484</v>
      </c>
      <c r="GI897">
        <v>1.612745756600352</v>
      </c>
      <c r="GJ897">
        <v>0</v>
      </c>
      <c r="GK897">
        <v>3.26429525</v>
      </c>
      <c r="GL897">
        <v>0.1975000750469033</v>
      </c>
      <c r="GM897">
        <v>0.02229406927722038</v>
      </c>
      <c r="GN897">
        <v>0</v>
      </c>
      <c r="GO897">
        <v>0</v>
      </c>
      <c r="GP897">
        <v>3</v>
      </c>
      <c r="GQ897" t="s">
        <v>497</v>
      </c>
      <c r="GR897">
        <v>3.12584</v>
      </c>
      <c r="GS897">
        <v>2.74266</v>
      </c>
      <c r="GT897">
        <v>0.044699</v>
      </c>
      <c r="GU897">
        <v>0.0408622</v>
      </c>
      <c r="GV897">
        <v>0.103252</v>
      </c>
      <c r="GW897">
        <v>0.0932854</v>
      </c>
      <c r="GX897">
        <v>28293.7</v>
      </c>
      <c r="GY897">
        <v>27653.1</v>
      </c>
      <c r="GZ897">
        <v>30178.5</v>
      </c>
      <c r="HA897">
        <v>29110.2</v>
      </c>
      <c r="HB897">
        <v>37376.8</v>
      </c>
      <c r="HC897">
        <v>34735</v>
      </c>
      <c r="HD897">
        <v>46190.2</v>
      </c>
      <c r="HE897">
        <v>43254.9</v>
      </c>
      <c r="HF897">
        <v>1.7757</v>
      </c>
      <c r="HG897">
        <v>1.762</v>
      </c>
      <c r="HH897">
        <v>0.00012666</v>
      </c>
      <c r="HI897">
        <v>0</v>
      </c>
      <c r="HJ897">
        <v>30.02</v>
      </c>
      <c r="HK897">
        <v>999.9</v>
      </c>
      <c r="HL897">
        <v>45</v>
      </c>
      <c r="HM897">
        <v>32.9</v>
      </c>
      <c r="HN897">
        <v>25.1318</v>
      </c>
      <c r="HO897">
        <v>63.6131</v>
      </c>
      <c r="HP897">
        <v>18.1891</v>
      </c>
      <c r="HQ897">
        <v>1</v>
      </c>
      <c r="HR897">
        <v>0.5943619999999999</v>
      </c>
      <c r="HS897">
        <v>3.96998</v>
      </c>
      <c r="HT897">
        <v>20.162</v>
      </c>
      <c r="HU897">
        <v>5.22822</v>
      </c>
      <c r="HV897">
        <v>11.98</v>
      </c>
      <c r="HW897">
        <v>4.9695</v>
      </c>
      <c r="HX897">
        <v>3.2896</v>
      </c>
      <c r="HY897">
        <v>9999</v>
      </c>
      <c r="HZ897">
        <v>9999</v>
      </c>
      <c r="IA897">
        <v>9999</v>
      </c>
      <c r="IB897">
        <v>999.9</v>
      </c>
      <c r="IC897">
        <v>4.97302</v>
      </c>
      <c r="ID897">
        <v>1.87746</v>
      </c>
      <c r="IE897">
        <v>1.8756</v>
      </c>
      <c r="IF897">
        <v>1.87839</v>
      </c>
      <c r="IG897">
        <v>1.87507</v>
      </c>
      <c r="IH897">
        <v>1.87864</v>
      </c>
      <c r="II897">
        <v>1.87576</v>
      </c>
      <c r="IJ897">
        <v>1.87697</v>
      </c>
      <c r="IK897">
        <v>0</v>
      </c>
      <c r="IL897">
        <v>0</v>
      </c>
      <c r="IM897">
        <v>0</v>
      </c>
      <c r="IN897">
        <v>0</v>
      </c>
      <c r="IO897" t="s">
        <v>441</v>
      </c>
      <c r="IP897" t="s">
        <v>442</v>
      </c>
      <c r="IQ897" t="s">
        <v>443</v>
      </c>
      <c r="IR897" t="s">
        <v>443</v>
      </c>
      <c r="IS897" t="s">
        <v>443</v>
      </c>
      <c r="IT897" t="s">
        <v>443</v>
      </c>
      <c r="IU897">
        <v>0</v>
      </c>
      <c r="IV897">
        <v>100</v>
      </c>
      <c r="IW897">
        <v>100</v>
      </c>
      <c r="IX897">
        <v>0.261</v>
      </c>
      <c r="IY897">
        <v>0.2145</v>
      </c>
      <c r="IZ897">
        <v>-0.1194416370607354</v>
      </c>
      <c r="JA897">
        <v>0.002211305909277446</v>
      </c>
      <c r="JB897">
        <v>-1.416678044876584E-06</v>
      </c>
      <c r="JC897">
        <v>5.589822708492042E-10</v>
      </c>
      <c r="JD897">
        <v>0.2144336207880096</v>
      </c>
      <c r="JE897">
        <v>0</v>
      </c>
      <c r="JF897">
        <v>0</v>
      </c>
      <c r="JG897">
        <v>0</v>
      </c>
      <c r="JH897">
        <v>14</v>
      </c>
      <c r="JI897">
        <v>2052</v>
      </c>
      <c r="JJ897">
        <v>1</v>
      </c>
      <c r="JK897">
        <v>21</v>
      </c>
      <c r="JL897">
        <v>29355717.5</v>
      </c>
      <c r="JM897">
        <v>29355717.5</v>
      </c>
      <c r="JN897">
        <v>0.5371089999999999</v>
      </c>
      <c r="JO897">
        <v>2.5708</v>
      </c>
      <c r="JP897">
        <v>1.39893</v>
      </c>
      <c r="JQ897">
        <v>2.33521</v>
      </c>
      <c r="JR897">
        <v>1.44897</v>
      </c>
      <c r="JS897">
        <v>2.60498</v>
      </c>
      <c r="JT897">
        <v>38.6241</v>
      </c>
      <c r="JU897">
        <v>23.8336</v>
      </c>
      <c r="JV897">
        <v>18</v>
      </c>
      <c r="JW897">
        <v>480.662</v>
      </c>
      <c r="JX897">
        <v>441.744</v>
      </c>
      <c r="JY897">
        <v>25.2434</v>
      </c>
      <c r="JZ897">
        <v>34.3089</v>
      </c>
      <c r="KA897">
        <v>30.0022</v>
      </c>
      <c r="KB897">
        <v>33.4576</v>
      </c>
      <c r="KC897">
        <v>33.4442</v>
      </c>
      <c r="KD897">
        <v>10.7361</v>
      </c>
      <c r="KE897">
        <v>29.5627</v>
      </c>
      <c r="KF897">
        <v>73.86799999999999</v>
      </c>
      <c r="KG897">
        <v>25.2325</v>
      </c>
      <c r="KH897">
        <v>152.641</v>
      </c>
      <c r="KI897">
        <v>20.1409</v>
      </c>
      <c r="KJ897">
        <v>99.8</v>
      </c>
      <c r="KK897">
        <v>99.49469999999999</v>
      </c>
    </row>
    <row r="898" spans="1:297">
      <c r="A898">
        <v>882</v>
      </c>
      <c r="B898">
        <v>1761343056.6</v>
      </c>
      <c r="C898">
        <v>15016</v>
      </c>
      <c r="D898" t="s">
        <v>2216</v>
      </c>
      <c r="E898" t="s">
        <v>2217</v>
      </c>
      <c r="F898">
        <v>5</v>
      </c>
      <c r="G898" t="s">
        <v>2183</v>
      </c>
      <c r="H898" t="s">
        <v>436</v>
      </c>
      <c r="I898">
        <v>1761343049.1</v>
      </c>
      <c r="J898">
        <f>(K898)/1000</f>
        <v>0</v>
      </c>
      <c r="K898">
        <f>IF(DP898, AN898, AH898)</f>
        <v>0</v>
      </c>
      <c r="L898">
        <f>IF(DP898, AI898, AG898)</f>
        <v>0</v>
      </c>
      <c r="M898">
        <f>DR898 - IF(AU898&gt;1, L898*DL898*100.0/(AW898), 0)</f>
        <v>0</v>
      </c>
      <c r="N898">
        <f>((T898-J898/2)*M898-L898)/(T898+J898/2)</f>
        <v>0</v>
      </c>
      <c r="O898">
        <f>N898*(DY898+DZ898)/1000.0</f>
        <v>0</v>
      </c>
      <c r="P898">
        <f>(DR898 - IF(AU898&gt;1, L898*DL898*100.0/(AW898), 0))*(DY898+DZ898)/1000.0</f>
        <v>0</v>
      </c>
      <c r="Q898">
        <f>2.0/((1/S898-1/R898)+SIGN(S898)*SQRT((1/S898-1/R898)*(1/S898-1/R898) + 4*DM898/((DM898+1)*(DM898+1))*(2*1/S898*1/R898-1/R898*1/R898)))</f>
        <v>0</v>
      </c>
      <c r="R898">
        <f>IF(LEFT(DN898,1)&lt;&gt;"0",IF(LEFT(DN898,1)="1",3.0,DO898),$D$5+$E$5*(EF898*DY898/($K$5*1000))+$F$5*(EF898*DY898/($K$5*1000))*MAX(MIN(DL898,$J$5),$I$5)*MAX(MIN(DL898,$J$5),$I$5)+$G$5*MAX(MIN(DL898,$J$5),$I$5)*(EF898*DY898/($K$5*1000))+$H$5*(EF898*DY898/($K$5*1000))*(EF898*DY898/($K$5*1000)))</f>
        <v>0</v>
      </c>
      <c r="S898">
        <f>J898*(1000-(1000*0.61365*exp(17.502*W898/(240.97+W898))/(DY898+DZ898)+DT898)/2)/(1000*0.61365*exp(17.502*W898/(240.97+W898))/(DY898+DZ898)-DT898)</f>
        <v>0</v>
      </c>
      <c r="T898">
        <f>1/((DM898+1)/(Q898/1.6)+1/(R898/1.37)) + DM898/((DM898+1)/(Q898/1.6) + DM898/(R898/1.37))</f>
        <v>0</v>
      </c>
      <c r="U898">
        <f>(DH898*DK898)</f>
        <v>0</v>
      </c>
      <c r="V898">
        <f>(EA898+(U898+2*0.95*5.67E-8*(((EA898+$B$7)+273)^4-(EA898+273)^4)-44100*J898)/(1.84*29.3*R898+8*0.95*5.67E-8*(EA898+273)^3))</f>
        <v>0</v>
      </c>
      <c r="W898">
        <f>($C$7*EB898+$D$7*EC898+$E$7*V898)</f>
        <v>0</v>
      </c>
      <c r="X898">
        <f>0.61365*exp(17.502*W898/(240.97+W898))</f>
        <v>0</v>
      </c>
      <c r="Y898">
        <f>(Z898/AA898*100)</f>
        <v>0</v>
      </c>
      <c r="Z898">
        <f>DT898*(DY898+DZ898)/1000</f>
        <v>0</v>
      </c>
      <c r="AA898">
        <f>0.61365*exp(17.502*EA898/(240.97+EA898))</f>
        <v>0</v>
      </c>
      <c r="AB898">
        <f>(X898-DT898*(DY898+DZ898)/1000)</f>
        <v>0</v>
      </c>
      <c r="AC898">
        <f>(-J898*44100)</f>
        <v>0</v>
      </c>
      <c r="AD898">
        <f>2*29.3*R898*0.92*(EA898-W898)</f>
        <v>0</v>
      </c>
      <c r="AE898">
        <f>2*0.95*5.67E-8*(((EA898+$B$7)+273)^4-(W898+273)^4)</f>
        <v>0</v>
      </c>
      <c r="AF898">
        <f>U898+AE898+AC898+AD898</f>
        <v>0</v>
      </c>
      <c r="AG898">
        <f>DX898*AU898*(DS898-DR898*(1000-AU898*DU898)/(1000-AU898*DT898))/(100*DL898)</f>
        <v>0</v>
      </c>
      <c r="AH898">
        <f>1000*DX898*AU898*(DT898-DU898)/(100*DL898*(1000-AU898*DT898))</f>
        <v>0</v>
      </c>
      <c r="AI898">
        <f>(AJ898 - AK898 - DY898*1E3/(8.314*(EA898+273.15)) * AM898/DX898 * AL898) * DX898/(100*DL898) * (1000 - DU898)/1000</f>
        <v>0</v>
      </c>
      <c r="AJ898">
        <v>172.1125749160248</v>
      </c>
      <c r="AK898">
        <v>184.2565696969696</v>
      </c>
      <c r="AL898">
        <v>-3.32705908521977</v>
      </c>
      <c r="AM898">
        <v>65.39824962959628</v>
      </c>
      <c r="AN898">
        <f>(AP898 - AO898 + DY898*1E3/(8.314*(EA898+273.15)) * AR898/DX898 * AQ898) * DX898/(100*DL898) * 1000/(1000 - AP898)</f>
        <v>0</v>
      </c>
      <c r="AO898">
        <v>20.0229899574838</v>
      </c>
      <c r="AP898">
        <v>23.32770666666666</v>
      </c>
      <c r="AQ898">
        <v>-0.0001114876081531099</v>
      </c>
      <c r="AR898">
        <v>118.4934876019203</v>
      </c>
      <c r="AS898">
        <v>0</v>
      </c>
      <c r="AT898">
        <v>0</v>
      </c>
      <c r="AU898">
        <f>IF(AS898*$H$13&gt;=AW898,1.0,(AW898/(AW898-AS898*$H$13)))</f>
        <v>0</v>
      </c>
      <c r="AV898">
        <f>(AU898-1)*100</f>
        <v>0</v>
      </c>
      <c r="AW898">
        <f>MAX(0,($B$13+$C$13*EF898)/(1+$D$13*EF898)*DY898/(EA898+273)*$E$13)</f>
        <v>0</v>
      </c>
      <c r="AX898" t="s">
        <v>437</v>
      </c>
      <c r="AY898" t="s">
        <v>437</v>
      </c>
      <c r="AZ898">
        <v>0</v>
      </c>
      <c r="BA898">
        <v>0</v>
      </c>
      <c r="BB898">
        <f>1-AZ898/BA898</f>
        <v>0</v>
      </c>
      <c r="BC898">
        <v>0</v>
      </c>
      <c r="BD898" t="s">
        <v>437</v>
      </c>
      <c r="BE898" t="s">
        <v>437</v>
      </c>
      <c r="BF898">
        <v>0</v>
      </c>
      <c r="BG898">
        <v>0</v>
      </c>
      <c r="BH898">
        <f>1-BF898/BG898</f>
        <v>0</v>
      </c>
      <c r="BI898">
        <v>0.5</v>
      </c>
      <c r="BJ898">
        <f>DI898</f>
        <v>0</v>
      </c>
      <c r="BK898">
        <f>L898</f>
        <v>0</v>
      </c>
      <c r="BL898">
        <f>BH898*BI898*BJ898</f>
        <v>0</v>
      </c>
      <c r="BM898">
        <f>(BK898-BC898)/BJ898</f>
        <v>0</v>
      </c>
      <c r="BN898">
        <f>(BA898-BG898)/BG898</f>
        <v>0</v>
      </c>
      <c r="BO898">
        <f>AZ898/(BB898+AZ898/BG898)</f>
        <v>0</v>
      </c>
      <c r="BP898" t="s">
        <v>437</v>
      </c>
      <c r="BQ898">
        <v>0</v>
      </c>
      <c r="BR898">
        <f>IF(BQ898&lt;&gt;0, BQ898, BO898)</f>
        <v>0</v>
      </c>
      <c r="BS898">
        <f>1-BR898/BG898</f>
        <v>0</v>
      </c>
      <c r="BT898">
        <f>(BG898-BF898)/(BG898-BR898)</f>
        <v>0</v>
      </c>
      <c r="BU898">
        <f>(BA898-BG898)/(BA898-BR898)</f>
        <v>0</v>
      </c>
      <c r="BV898">
        <f>(BG898-BF898)/(BG898-AZ898)</f>
        <v>0</v>
      </c>
      <c r="BW898">
        <f>(BA898-BG898)/(BA898-AZ898)</f>
        <v>0</v>
      </c>
      <c r="BX898">
        <f>(BT898*BR898/BF898)</f>
        <v>0</v>
      </c>
      <c r="BY898">
        <f>(1-BX898)</f>
        <v>0</v>
      </c>
      <c r="DH898">
        <f>$B$11*EG898+$C$11*EH898+$F$11*ES898*(1-EV898)</f>
        <v>0</v>
      </c>
      <c r="DI898">
        <f>DH898*DJ898</f>
        <v>0</v>
      </c>
      <c r="DJ898">
        <f>($B$11*$D$9+$C$11*$D$9+$F$11*((FF898+EX898)/MAX(FF898+EX898+FG898, 0.1)*$I$9+FG898/MAX(FF898+EX898+FG898, 0.1)*$J$9))/($B$11+$C$11+$F$11)</f>
        <v>0</v>
      </c>
      <c r="DK898">
        <f>($B$11*$K$9+$C$11*$K$9+$F$11*((FF898+EX898)/MAX(FF898+EX898+FG898, 0.1)*$P$9+FG898/MAX(FF898+EX898+FG898, 0.1)*$Q$9))/($B$11+$C$11+$F$11)</f>
        <v>0</v>
      </c>
      <c r="DL898">
        <v>6</v>
      </c>
      <c r="DM898">
        <v>0.5</v>
      </c>
      <c r="DN898" t="s">
        <v>438</v>
      </c>
      <c r="DO898">
        <v>2</v>
      </c>
      <c r="DP898" t="b">
        <v>1</v>
      </c>
      <c r="DQ898">
        <v>1761343049.1</v>
      </c>
      <c r="DR898">
        <v>202.5852962962963</v>
      </c>
      <c r="DS898">
        <v>183.2232592592593</v>
      </c>
      <c r="DT898">
        <v>23.34429629629629</v>
      </c>
      <c r="DU898">
        <v>20.05421481481481</v>
      </c>
      <c r="DV898">
        <v>202.310962962963</v>
      </c>
      <c r="DW898">
        <v>23.12986666666666</v>
      </c>
      <c r="DX898">
        <v>499.9855555555557</v>
      </c>
      <c r="DY898">
        <v>89.95427037037035</v>
      </c>
      <c r="DZ898">
        <v>0.06483977407407407</v>
      </c>
      <c r="EA898">
        <v>29.80477037037037</v>
      </c>
      <c r="EB898">
        <v>30.02175555555555</v>
      </c>
      <c r="EC898">
        <v>999.9000000000001</v>
      </c>
      <c r="ED898">
        <v>0</v>
      </c>
      <c r="EE898">
        <v>0</v>
      </c>
      <c r="EF898">
        <v>10013.46888888889</v>
      </c>
      <c r="EG898">
        <v>0</v>
      </c>
      <c r="EH898">
        <v>1134.342962962963</v>
      </c>
      <c r="EI898">
        <v>19.3619962962963</v>
      </c>
      <c r="EJ898">
        <v>207.4275925925926</v>
      </c>
      <c r="EK898">
        <v>186.9732222222222</v>
      </c>
      <c r="EL898">
        <v>3.290082592592592</v>
      </c>
      <c r="EM898">
        <v>183.2232592592593</v>
      </c>
      <c r="EN898">
        <v>20.05421481481481</v>
      </c>
      <c r="EO898">
        <v>2.09991962962963</v>
      </c>
      <c r="EP898">
        <v>1.803962222222222</v>
      </c>
      <c r="EQ898">
        <v>18.21857037037037</v>
      </c>
      <c r="ER898">
        <v>15.82115185185185</v>
      </c>
      <c r="ES898">
        <v>1199.994444444444</v>
      </c>
      <c r="ET898">
        <v>0.9670139999999999</v>
      </c>
      <c r="EU898">
        <v>0.0329862</v>
      </c>
      <c r="EV898">
        <v>0</v>
      </c>
      <c r="EW898">
        <v>1410.874814814815</v>
      </c>
      <c r="EX898">
        <v>5.000560000000001</v>
      </c>
      <c r="EY898">
        <v>17175.1</v>
      </c>
      <c r="EZ898">
        <v>10316.82592592592</v>
      </c>
      <c r="FA898">
        <v>43.69166666666666</v>
      </c>
      <c r="FB898">
        <v>45.72200000000001</v>
      </c>
      <c r="FC898">
        <v>44.25225925925925</v>
      </c>
      <c r="FD898">
        <v>44.854</v>
      </c>
      <c r="FE898">
        <v>44.62025925925926</v>
      </c>
      <c r="FF898">
        <v>1155.574444444444</v>
      </c>
      <c r="FG898">
        <v>39.42000000000001</v>
      </c>
      <c r="FH898">
        <v>0</v>
      </c>
      <c r="FI898">
        <v>1761343092.8</v>
      </c>
      <c r="FJ898">
        <v>0</v>
      </c>
      <c r="FK898">
        <v>1410.966</v>
      </c>
      <c r="FL898">
        <v>17.10769232483548</v>
      </c>
      <c r="FM898">
        <v>209.8923080379398</v>
      </c>
      <c r="FN898">
        <v>17176.224</v>
      </c>
      <c r="FO898">
        <v>15</v>
      </c>
      <c r="FP898">
        <v>0</v>
      </c>
      <c r="FQ898" t="s">
        <v>439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19.1440075</v>
      </c>
      <c r="GD898">
        <v>4.647270168855487</v>
      </c>
      <c r="GE898">
        <v>0.4585329919359675</v>
      </c>
      <c r="GF898">
        <v>0</v>
      </c>
      <c r="GG898">
        <v>1410.039117647059</v>
      </c>
      <c r="GH898">
        <v>16.85210084327103</v>
      </c>
      <c r="GI898">
        <v>1.667508475412026</v>
      </c>
      <c r="GJ898">
        <v>0</v>
      </c>
      <c r="GK898">
        <v>3.279694</v>
      </c>
      <c r="GL898">
        <v>0.2512259662288945</v>
      </c>
      <c r="GM898">
        <v>0.02634681221704063</v>
      </c>
      <c r="GN898">
        <v>0</v>
      </c>
      <c r="GO898">
        <v>0</v>
      </c>
      <c r="GP898">
        <v>3</v>
      </c>
      <c r="GQ898" t="s">
        <v>497</v>
      </c>
      <c r="GR898">
        <v>3.1258</v>
      </c>
      <c r="GS898">
        <v>2.74236</v>
      </c>
      <c r="GT898">
        <v>0.0413694</v>
      </c>
      <c r="GU898">
        <v>0.0374472</v>
      </c>
      <c r="GV898">
        <v>0.103207</v>
      </c>
      <c r="GW898">
        <v>0.0932887</v>
      </c>
      <c r="GX898">
        <v>28389.6</v>
      </c>
      <c r="GY898">
        <v>27750.1</v>
      </c>
      <c r="GZ898">
        <v>30175.9</v>
      </c>
      <c r="HA898">
        <v>29108.9</v>
      </c>
      <c r="HB898">
        <v>37375.8</v>
      </c>
      <c r="HC898">
        <v>34733.3</v>
      </c>
      <c r="HD898">
        <v>46187</v>
      </c>
      <c r="HE898">
        <v>43253.1</v>
      </c>
      <c r="HF898">
        <v>1.7754</v>
      </c>
      <c r="HG898">
        <v>1.7617</v>
      </c>
      <c r="HH898">
        <v>-0.000827014</v>
      </c>
      <c r="HI898">
        <v>0</v>
      </c>
      <c r="HJ898">
        <v>30.0258</v>
      </c>
      <c r="HK898">
        <v>999.9</v>
      </c>
      <c r="HL898">
        <v>45</v>
      </c>
      <c r="HM898">
        <v>32.9</v>
      </c>
      <c r="HN898">
        <v>25.131</v>
      </c>
      <c r="HO898">
        <v>63.5031</v>
      </c>
      <c r="HP898">
        <v>18.1651</v>
      </c>
      <c r="HQ898">
        <v>1</v>
      </c>
      <c r="HR898">
        <v>0.59654</v>
      </c>
      <c r="HS898">
        <v>3.99377</v>
      </c>
      <c r="HT898">
        <v>20.1614</v>
      </c>
      <c r="HU898">
        <v>5.22777</v>
      </c>
      <c r="HV898">
        <v>11.98</v>
      </c>
      <c r="HW898">
        <v>4.9693</v>
      </c>
      <c r="HX898">
        <v>3.28953</v>
      </c>
      <c r="HY898">
        <v>9999</v>
      </c>
      <c r="HZ898">
        <v>9999</v>
      </c>
      <c r="IA898">
        <v>9999</v>
      </c>
      <c r="IB898">
        <v>999.9</v>
      </c>
      <c r="IC898">
        <v>4.97299</v>
      </c>
      <c r="ID898">
        <v>1.87745</v>
      </c>
      <c r="IE898">
        <v>1.8756</v>
      </c>
      <c r="IF898">
        <v>1.87839</v>
      </c>
      <c r="IG898">
        <v>1.87505</v>
      </c>
      <c r="IH898">
        <v>1.87865</v>
      </c>
      <c r="II898">
        <v>1.87576</v>
      </c>
      <c r="IJ898">
        <v>1.87696</v>
      </c>
      <c r="IK898">
        <v>0</v>
      </c>
      <c r="IL898">
        <v>0</v>
      </c>
      <c r="IM898">
        <v>0</v>
      </c>
      <c r="IN898">
        <v>0</v>
      </c>
      <c r="IO898" t="s">
        <v>441</v>
      </c>
      <c r="IP898" t="s">
        <v>442</v>
      </c>
      <c r="IQ898" t="s">
        <v>443</v>
      </c>
      <c r="IR898" t="s">
        <v>443</v>
      </c>
      <c r="IS898" t="s">
        <v>443</v>
      </c>
      <c r="IT898" t="s">
        <v>443</v>
      </c>
      <c r="IU898">
        <v>0</v>
      </c>
      <c r="IV898">
        <v>100</v>
      </c>
      <c r="IW898">
        <v>100</v>
      </c>
      <c r="IX898">
        <v>0.233</v>
      </c>
      <c r="IY898">
        <v>0.2144</v>
      </c>
      <c r="IZ898">
        <v>-0.1194416370607354</v>
      </c>
      <c r="JA898">
        <v>0.002211305909277446</v>
      </c>
      <c r="JB898">
        <v>-1.416678044876584E-06</v>
      </c>
      <c r="JC898">
        <v>5.589822708492042E-10</v>
      </c>
      <c r="JD898">
        <v>0.2144336207880096</v>
      </c>
      <c r="JE898">
        <v>0</v>
      </c>
      <c r="JF898">
        <v>0</v>
      </c>
      <c r="JG898">
        <v>0</v>
      </c>
      <c r="JH898">
        <v>14</v>
      </c>
      <c r="JI898">
        <v>2052</v>
      </c>
      <c r="JJ898">
        <v>1</v>
      </c>
      <c r="JK898">
        <v>21</v>
      </c>
      <c r="JL898">
        <v>29355717.6</v>
      </c>
      <c r="JM898">
        <v>29355717.6</v>
      </c>
      <c r="JN898">
        <v>0.496826</v>
      </c>
      <c r="JO898">
        <v>2.57446</v>
      </c>
      <c r="JP898">
        <v>1.39893</v>
      </c>
      <c r="JQ898">
        <v>2.33521</v>
      </c>
      <c r="JR898">
        <v>1.44897</v>
      </c>
      <c r="JS898">
        <v>2.61719</v>
      </c>
      <c r="JT898">
        <v>38.6241</v>
      </c>
      <c r="JU898">
        <v>23.8248</v>
      </c>
      <c r="JV898">
        <v>18</v>
      </c>
      <c r="JW898">
        <v>480.628</v>
      </c>
      <c r="JX898">
        <v>441.716</v>
      </c>
      <c r="JY898">
        <v>25.2202</v>
      </c>
      <c r="JZ898">
        <v>34.3336</v>
      </c>
      <c r="KA898">
        <v>30.0021</v>
      </c>
      <c r="KB898">
        <v>33.4802</v>
      </c>
      <c r="KC898">
        <v>33.4682</v>
      </c>
      <c r="KD898">
        <v>9.91564</v>
      </c>
      <c r="KE898">
        <v>29.2679</v>
      </c>
      <c r="KF898">
        <v>73.86799999999999</v>
      </c>
      <c r="KG898">
        <v>25.21</v>
      </c>
      <c r="KH898">
        <v>132.604</v>
      </c>
      <c r="KI898">
        <v>20.1409</v>
      </c>
      <c r="KJ898">
        <v>99.7924</v>
      </c>
      <c r="KK898">
        <v>99.4905</v>
      </c>
    </row>
    <row r="899" spans="1:297">
      <c r="A899">
        <v>883</v>
      </c>
      <c r="B899">
        <v>1761343061.6</v>
      </c>
      <c r="C899">
        <v>15021</v>
      </c>
      <c r="D899" t="s">
        <v>2218</v>
      </c>
      <c r="E899" t="s">
        <v>2219</v>
      </c>
      <c r="F899">
        <v>5</v>
      </c>
      <c r="G899" t="s">
        <v>2183</v>
      </c>
      <c r="H899" t="s">
        <v>436</v>
      </c>
      <c r="I899">
        <v>1761343053.814285</v>
      </c>
      <c r="J899">
        <f>(K899)/1000</f>
        <v>0</v>
      </c>
      <c r="K899">
        <f>IF(DP899, AN899, AH899)</f>
        <v>0</v>
      </c>
      <c r="L899">
        <f>IF(DP899, AI899, AG899)</f>
        <v>0</v>
      </c>
      <c r="M899">
        <f>DR899 - IF(AU899&gt;1, L899*DL899*100.0/(AW899), 0)</f>
        <v>0</v>
      </c>
      <c r="N899">
        <f>((T899-J899/2)*M899-L899)/(T899+J899/2)</f>
        <v>0</v>
      </c>
      <c r="O899">
        <f>N899*(DY899+DZ899)/1000.0</f>
        <v>0</v>
      </c>
      <c r="P899">
        <f>(DR899 - IF(AU899&gt;1, L899*DL899*100.0/(AW899), 0))*(DY899+DZ899)/1000.0</f>
        <v>0</v>
      </c>
      <c r="Q899">
        <f>2.0/((1/S899-1/R899)+SIGN(S899)*SQRT((1/S899-1/R899)*(1/S899-1/R899) + 4*DM899/((DM899+1)*(DM899+1))*(2*1/S899*1/R899-1/R899*1/R899)))</f>
        <v>0</v>
      </c>
      <c r="R899">
        <f>IF(LEFT(DN899,1)&lt;&gt;"0",IF(LEFT(DN899,1)="1",3.0,DO899),$D$5+$E$5*(EF899*DY899/($K$5*1000))+$F$5*(EF899*DY899/($K$5*1000))*MAX(MIN(DL899,$J$5),$I$5)*MAX(MIN(DL899,$J$5),$I$5)+$G$5*MAX(MIN(DL899,$J$5),$I$5)*(EF899*DY899/($K$5*1000))+$H$5*(EF899*DY899/($K$5*1000))*(EF899*DY899/($K$5*1000)))</f>
        <v>0</v>
      </c>
      <c r="S899">
        <f>J899*(1000-(1000*0.61365*exp(17.502*W899/(240.97+W899))/(DY899+DZ899)+DT899)/2)/(1000*0.61365*exp(17.502*W899/(240.97+W899))/(DY899+DZ899)-DT899)</f>
        <v>0</v>
      </c>
      <c r="T899">
        <f>1/((DM899+1)/(Q899/1.6)+1/(R899/1.37)) + DM899/((DM899+1)/(Q899/1.6) + DM899/(R899/1.37))</f>
        <v>0</v>
      </c>
      <c r="U899">
        <f>(DH899*DK899)</f>
        <v>0</v>
      </c>
      <c r="V899">
        <f>(EA899+(U899+2*0.95*5.67E-8*(((EA899+$B$7)+273)^4-(EA899+273)^4)-44100*J899)/(1.84*29.3*R899+8*0.95*5.67E-8*(EA899+273)^3))</f>
        <v>0</v>
      </c>
      <c r="W899">
        <f>($C$7*EB899+$D$7*EC899+$E$7*V899)</f>
        <v>0</v>
      </c>
      <c r="X899">
        <f>0.61365*exp(17.502*W899/(240.97+W899))</f>
        <v>0</v>
      </c>
      <c r="Y899">
        <f>(Z899/AA899*100)</f>
        <v>0</v>
      </c>
      <c r="Z899">
        <f>DT899*(DY899+DZ899)/1000</f>
        <v>0</v>
      </c>
      <c r="AA899">
        <f>0.61365*exp(17.502*EA899/(240.97+EA899))</f>
        <v>0</v>
      </c>
      <c r="AB899">
        <f>(X899-DT899*(DY899+DZ899)/1000)</f>
        <v>0</v>
      </c>
      <c r="AC899">
        <f>(-J899*44100)</f>
        <v>0</v>
      </c>
      <c r="AD899">
        <f>2*29.3*R899*0.92*(EA899-W899)</f>
        <v>0</v>
      </c>
      <c r="AE899">
        <f>2*0.95*5.67E-8*(((EA899+$B$7)+273)^4-(W899+273)^4)</f>
        <v>0</v>
      </c>
      <c r="AF899">
        <f>U899+AE899+AC899+AD899</f>
        <v>0</v>
      </c>
      <c r="AG899">
        <f>DX899*AU899*(DS899-DR899*(1000-AU899*DU899)/(1000-AU899*DT899))/(100*DL899)</f>
        <v>0</v>
      </c>
      <c r="AH899">
        <f>1000*DX899*AU899*(DT899-DU899)/(100*DL899*(1000-AU899*DT899))</f>
        <v>0</v>
      </c>
      <c r="AI899">
        <f>(AJ899 - AK899 - DY899*1E3/(8.314*(EA899+273.15)) * AM899/DX899 * AL899) * DX899/(100*DL899) * (1000 - DU899)/1000</f>
        <v>0</v>
      </c>
      <c r="AJ899">
        <v>155.6308882091067</v>
      </c>
      <c r="AK899">
        <v>167.9322424242424</v>
      </c>
      <c r="AL899">
        <v>-3.265401594475394</v>
      </c>
      <c r="AM899">
        <v>65.39824962959628</v>
      </c>
      <c r="AN899">
        <f>(AP899 - AO899 + DY899*1E3/(8.314*(EA899+273.15)) * AR899/DX899 * AQ899) * DX899/(100*DL899) * 1000/(1000 - AP899)</f>
        <v>0</v>
      </c>
      <c r="AO899">
        <v>20.03824865879266</v>
      </c>
      <c r="AP899">
        <v>23.32645818181817</v>
      </c>
      <c r="AQ899">
        <v>-6.774624418522229E-05</v>
      </c>
      <c r="AR899">
        <v>118.4934876019203</v>
      </c>
      <c r="AS899">
        <v>0</v>
      </c>
      <c r="AT899">
        <v>0</v>
      </c>
      <c r="AU899">
        <f>IF(AS899*$H$13&gt;=AW899,1.0,(AW899/(AW899-AS899*$H$13)))</f>
        <v>0</v>
      </c>
      <c r="AV899">
        <f>(AU899-1)*100</f>
        <v>0</v>
      </c>
      <c r="AW899">
        <f>MAX(0,($B$13+$C$13*EF899)/(1+$D$13*EF899)*DY899/(EA899+273)*$E$13)</f>
        <v>0</v>
      </c>
      <c r="AX899" t="s">
        <v>437</v>
      </c>
      <c r="AY899" t="s">
        <v>437</v>
      </c>
      <c r="AZ899">
        <v>0</v>
      </c>
      <c r="BA899">
        <v>0</v>
      </c>
      <c r="BB899">
        <f>1-AZ899/BA899</f>
        <v>0</v>
      </c>
      <c r="BC899">
        <v>0</v>
      </c>
      <c r="BD899" t="s">
        <v>437</v>
      </c>
      <c r="BE899" t="s">
        <v>437</v>
      </c>
      <c r="BF899">
        <v>0</v>
      </c>
      <c r="BG899">
        <v>0</v>
      </c>
      <c r="BH899">
        <f>1-BF899/BG899</f>
        <v>0</v>
      </c>
      <c r="BI899">
        <v>0.5</v>
      </c>
      <c r="BJ899">
        <f>DI899</f>
        <v>0</v>
      </c>
      <c r="BK899">
        <f>L899</f>
        <v>0</v>
      </c>
      <c r="BL899">
        <f>BH899*BI899*BJ899</f>
        <v>0</v>
      </c>
      <c r="BM899">
        <f>(BK899-BC899)/BJ899</f>
        <v>0</v>
      </c>
      <c r="BN899">
        <f>(BA899-BG899)/BG899</f>
        <v>0</v>
      </c>
      <c r="BO899">
        <f>AZ899/(BB899+AZ899/BG899)</f>
        <v>0</v>
      </c>
      <c r="BP899" t="s">
        <v>437</v>
      </c>
      <c r="BQ899">
        <v>0</v>
      </c>
      <c r="BR899">
        <f>IF(BQ899&lt;&gt;0, BQ899, BO899)</f>
        <v>0</v>
      </c>
      <c r="BS899">
        <f>1-BR899/BG899</f>
        <v>0</v>
      </c>
      <c r="BT899">
        <f>(BG899-BF899)/(BG899-BR899)</f>
        <v>0</v>
      </c>
      <c r="BU899">
        <f>(BA899-BG899)/(BA899-BR899)</f>
        <v>0</v>
      </c>
      <c r="BV899">
        <f>(BG899-BF899)/(BG899-AZ899)</f>
        <v>0</v>
      </c>
      <c r="BW899">
        <f>(BA899-BG899)/(BA899-AZ899)</f>
        <v>0</v>
      </c>
      <c r="BX899">
        <f>(BT899*BR899/BF899)</f>
        <v>0</v>
      </c>
      <c r="BY899">
        <f>(1-BX899)</f>
        <v>0</v>
      </c>
      <c r="DH899">
        <f>$B$11*EG899+$C$11*EH899+$F$11*ES899*(1-EV899)</f>
        <v>0</v>
      </c>
      <c r="DI899">
        <f>DH899*DJ899</f>
        <v>0</v>
      </c>
      <c r="DJ899">
        <f>($B$11*$D$9+$C$11*$D$9+$F$11*((FF899+EX899)/MAX(FF899+EX899+FG899, 0.1)*$I$9+FG899/MAX(FF899+EX899+FG899, 0.1)*$J$9))/($B$11+$C$11+$F$11)</f>
        <v>0</v>
      </c>
      <c r="DK899">
        <f>($B$11*$K$9+$C$11*$K$9+$F$11*((FF899+EX899)/MAX(FF899+EX899+FG899, 0.1)*$P$9+FG899/MAX(FF899+EX899+FG899, 0.1)*$Q$9))/($B$11+$C$11+$F$11)</f>
        <v>0</v>
      </c>
      <c r="DL899">
        <v>6</v>
      </c>
      <c r="DM899">
        <v>0.5</v>
      </c>
      <c r="DN899" t="s">
        <v>438</v>
      </c>
      <c r="DO899">
        <v>2</v>
      </c>
      <c r="DP899" t="b">
        <v>1</v>
      </c>
      <c r="DQ899">
        <v>1761343053.814285</v>
      </c>
      <c r="DR899">
        <v>187.4108928571429</v>
      </c>
      <c r="DS899">
        <v>167.7229642857143</v>
      </c>
      <c r="DT899">
        <v>23.33586428571429</v>
      </c>
      <c r="DU899">
        <v>20.03788928571429</v>
      </c>
      <c r="DV899">
        <v>187.1626785714285</v>
      </c>
      <c r="DW899">
        <v>23.12142142857143</v>
      </c>
      <c r="DX899">
        <v>500.00275</v>
      </c>
      <c r="DY899">
        <v>89.95521428571429</v>
      </c>
      <c r="DZ899">
        <v>0.06474954642857143</v>
      </c>
      <c r="EA899">
        <v>29.80306785714286</v>
      </c>
      <c r="EB899">
        <v>30.02125714285714</v>
      </c>
      <c r="EC899">
        <v>999.9000000000002</v>
      </c>
      <c r="ED899">
        <v>0</v>
      </c>
      <c r="EE899">
        <v>0</v>
      </c>
      <c r="EF899">
        <v>10016.11714285714</v>
      </c>
      <c r="EG899">
        <v>0</v>
      </c>
      <c r="EH899">
        <v>1134.3025</v>
      </c>
      <c r="EI899">
        <v>19.68789285714286</v>
      </c>
      <c r="EJ899">
        <v>191.8888571428571</v>
      </c>
      <c r="EK899">
        <v>171.1525357142857</v>
      </c>
      <c r="EL899">
        <v>3.297971785714286</v>
      </c>
      <c r="EM899">
        <v>167.7229642857143</v>
      </c>
      <c r="EN899">
        <v>20.03788928571429</v>
      </c>
      <c r="EO899">
        <v>2.099182857142857</v>
      </c>
      <c r="EP899">
        <v>1.8025125</v>
      </c>
      <c r="EQ899">
        <v>18.21298214285714</v>
      </c>
      <c r="ER899">
        <v>15.80860357142857</v>
      </c>
      <c r="ES899">
        <v>1199.987857142857</v>
      </c>
      <c r="ET899">
        <v>0.9670139999999999</v>
      </c>
      <c r="EU899">
        <v>0.0329862</v>
      </c>
      <c r="EV899">
        <v>0</v>
      </c>
      <c r="EW899">
        <v>1412.243214285714</v>
      </c>
      <c r="EX899">
        <v>5.000560000000001</v>
      </c>
      <c r="EY899">
        <v>17192.02857142857</v>
      </c>
      <c r="EZ899">
        <v>10316.76428571429</v>
      </c>
      <c r="FA899">
        <v>43.71175</v>
      </c>
      <c r="FB899">
        <v>45.741</v>
      </c>
      <c r="FC899">
        <v>44.27435714285713</v>
      </c>
      <c r="FD899">
        <v>44.8705</v>
      </c>
      <c r="FE899">
        <v>44.63824999999999</v>
      </c>
      <c r="FF899">
        <v>1155.567857142857</v>
      </c>
      <c r="FG899">
        <v>39.42000000000001</v>
      </c>
      <c r="FH899">
        <v>0</v>
      </c>
      <c r="FI899">
        <v>1761343097.6</v>
      </c>
      <c r="FJ899">
        <v>0</v>
      </c>
      <c r="FK899">
        <v>1412.3492</v>
      </c>
      <c r="FL899">
        <v>17.35846155936492</v>
      </c>
      <c r="FM899">
        <v>220.6846157755293</v>
      </c>
      <c r="FN899">
        <v>17193.488</v>
      </c>
      <c r="FO899">
        <v>15</v>
      </c>
      <c r="FP899">
        <v>0</v>
      </c>
      <c r="FQ899" t="s">
        <v>439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19.44239512195122</v>
      </c>
      <c r="GD899">
        <v>4.03723066202091</v>
      </c>
      <c r="GE899">
        <v>0.4214484425553168</v>
      </c>
      <c r="GF899">
        <v>0</v>
      </c>
      <c r="GG899">
        <v>1411.395588235294</v>
      </c>
      <c r="GH899">
        <v>17.18029029334426</v>
      </c>
      <c r="GI899">
        <v>1.697120729832255</v>
      </c>
      <c r="GJ899">
        <v>0</v>
      </c>
      <c r="GK899">
        <v>3.286809024390244</v>
      </c>
      <c r="GL899">
        <v>0.1384739372822322</v>
      </c>
      <c r="GM899">
        <v>0.02219861826120542</v>
      </c>
      <c r="GN899">
        <v>0</v>
      </c>
      <c r="GO899">
        <v>0</v>
      </c>
      <c r="GP899">
        <v>3</v>
      </c>
      <c r="GQ899" t="s">
        <v>497</v>
      </c>
      <c r="GR899">
        <v>3.12568</v>
      </c>
      <c r="GS899">
        <v>2.7427</v>
      </c>
      <c r="GT899">
        <v>0.0380127</v>
      </c>
      <c r="GU899">
        <v>0.0337689</v>
      </c>
      <c r="GV899">
        <v>0.103206</v>
      </c>
      <c r="GW899">
        <v>0.0933353</v>
      </c>
      <c r="GX899">
        <v>28487.1</v>
      </c>
      <c r="GY899">
        <v>27855</v>
      </c>
      <c r="GZ899">
        <v>30174.2</v>
      </c>
      <c r="HA899">
        <v>29108.1</v>
      </c>
      <c r="HB899">
        <v>37373.5</v>
      </c>
      <c r="HC899">
        <v>34730.4</v>
      </c>
      <c r="HD899">
        <v>46184.3</v>
      </c>
      <c r="HE899">
        <v>43252</v>
      </c>
      <c r="HF899">
        <v>1.775</v>
      </c>
      <c r="HG899">
        <v>1.76145</v>
      </c>
      <c r="HH899">
        <v>-0.000432134</v>
      </c>
      <c r="HI899">
        <v>0</v>
      </c>
      <c r="HJ899">
        <v>30.031</v>
      </c>
      <c r="HK899">
        <v>999.9</v>
      </c>
      <c r="HL899">
        <v>45</v>
      </c>
      <c r="HM899">
        <v>32.9</v>
      </c>
      <c r="HN899">
        <v>25.1319</v>
      </c>
      <c r="HO899">
        <v>63.3331</v>
      </c>
      <c r="HP899">
        <v>18.2612</v>
      </c>
      <c r="HQ899">
        <v>1</v>
      </c>
      <c r="HR899">
        <v>0.598824</v>
      </c>
      <c r="HS899">
        <v>3.99031</v>
      </c>
      <c r="HT899">
        <v>20.1617</v>
      </c>
      <c r="HU899">
        <v>5.22822</v>
      </c>
      <c r="HV899">
        <v>11.98</v>
      </c>
      <c r="HW899">
        <v>4.96985</v>
      </c>
      <c r="HX899">
        <v>3.28963</v>
      </c>
      <c r="HY899">
        <v>9999</v>
      </c>
      <c r="HZ899">
        <v>9999</v>
      </c>
      <c r="IA899">
        <v>9999</v>
      </c>
      <c r="IB899">
        <v>999.9</v>
      </c>
      <c r="IC899">
        <v>4.973</v>
      </c>
      <c r="ID899">
        <v>1.87744</v>
      </c>
      <c r="IE899">
        <v>1.87556</v>
      </c>
      <c r="IF899">
        <v>1.87837</v>
      </c>
      <c r="IG899">
        <v>1.87505</v>
      </c>
      <c r="IH899">
        <v>1.87863</v>
      </c>
      <c r="II899">
        <v>1.87575</v>
      </c>
      <c r="IJ899">
        <v>1.87692</v>
      </c>
      <c r="IK899">
        <v>0</v>
      </c>
      <c r="IL899">
        <v>0</v>
      </c>
      <c r="IM899">
        <v>0</v>
      </c>
      <c r="IN899">
        <v>0</v>
      </c>
      <c r="IO899" t="s">
        <v>441</v>
      </c>
      <c r="IP899" t="s">
        <v>442</v>
      </c>
      <c r="IQ899" t="s">
        <v>443</v>
      </c>
      <c r="IR899" t="s">
        <v>443</v>
      </c>
      <c r="IS899" t="s">
        <v>443</v>
      </c>
      <c r="IT899" t="s">
        <v>443</v>
      </c>
      <c r="IU899">
        <v>0</v>
      </c>
      <c r="IV899">
        <v>100</v>
      </c>
      <c r="IW899">
        <v>100</v>
      </c>
      <c r="IX899">
        <v>0.205</v>
      </c>
      <c r="IY899">
        <v>0.2145</v>
      </c>
      <c r="IZ899">
        <v>-0.1194416370607354</v>
      </c>
      <c r="JA899">
        <v>0.002211305909277446</v>
      </c>
      <c r="JB899">
        <v>-1.416678044876584E-06</v>
      </c>
      <c r="JC899">
        <v>5.589822708492042E-10</v>
      </c>
      <c r="JD899">
        <v>0.2144336207880096</v>
      </c>
      <c r="JE899">
        <v>0</v>
      </c>
      <c r="JF899">
        <v>0</v>
      </c>
      <c r="JG899">
        <v>0</v>
      </c>
      <c r="JH899">
        <v>14</v>
      </c>
      <c r="JI899">
        <v>2052</v>
      </c>
      <c r="JJ899">
        <v>1</v>
      </c>
      <c r="JK899">
        <v>21</v>
      </c>
      <c r="JL899">
        <v>29355717.7</v>
      </c>
      <c r="JM899">
        <v>29355717.7</v>
      </c>
      <c r="JN899">
        <v>0.458984</v>
      </c>
      <c r="JO899">
        <v>2.58545</v>
      </c>
      <c r="JP899">
        <v>1.39893</v>
      </c>
      <c r="JQ899">
        <v>2.33521</v>
      </c>
      <c r="JR899">
        <v>1.44897</v>
      </c>
      <c r="JS899">
        <v>2.56592</v>
      </c>
      <c r="JT899">
        <v>38.6487</v>
      </c>
      <c r="JU899">
        <v>23.8161</v>
      </c>
      <c r="JV899">
        <v>18</v>
      </c>
      <c r="JW899">
        <v>480.542</v>
      </c>
      <c r="JX899">
        <v>441.71</v>
      </c>
      <c r="JY899">
        <v>25.1989</v>
      </c>
      <c r="JZ899">
        <v>34.3577</v>
      </c>
      <c r="KA899">
        <v>30.0022</v>
      </c>
      <c r="KB899">
        <v>33.5037</v>
      </c>
      <c r="KC899">
        <v>33.4906</v>
      </c>
      <c r="KD899">
        <v>9.155860000000001</v>
      </c>
      <c r="KE899">
        <v>28.983</v>
      </c>
      <c r="KF899">
        <v>73.86799999999999</v>
      </c>
      <c r="KG899">
        <v>25.194</v>
      </c>
      <c r="KH899">
        <v>119.222</v>
      </c>
      <c r="KI899">
        <v>20.1409</v>
      </c>
      <c r="KJ899">
        <v>99.78660000000001</v>
      </c>
      <c r="KK899">
        <v>99.48779999999999</v>
      </c>
    </row>
    <row r="900" spans="1:297">
      <c r="A900">
        <v>884</v>
      </c>
      <c r="B900">
        <v>1761343066.6</v>
      </c>
      <c r="C900">
        <v>15026</v>
      </c>
      <c r="D900" t="s">
        <v>2220</v>
      </c>
      <c r="E900" t="s">
        <v>2221</v>
      </c>
      <c r="F900">
        <v>5</v>
      </c>
      <c r="G900" t="s">
        <v>2183</v>
      </c>
      <c r="H900" t="s">
        <v>436</v>
      </c>
      <c r="I900">
        <v>1761343059.1</v>
      </c>
      <c r="J900">
        <f>(K900)/1000</f>
        <v>0</v>
      </c>
      <c r="K900">
        <f>IF(DP900, AN900, AH900)</f>
        <v>0</v>
      </c>
      <c r="L900">
        <f>IF(DP900, AI900, AG900)</f>
        <v>0</v>
      </c>
      <c r="M900">
        <f>DR900 - IF(AU900&gt;1, L900*DL900*100.0/(AW900), 0)</f>
        <v>0</v>
      </c>
      <c r="N900">
        <f>((T900-J900/2)*M900-L900)/(T900+J900/2)</f>
        <v>0</v>
      </c>
      <c r="O900">
        <f>N900*(DY900+DZ900)/1000.0</f>
        <v>0</v>
      </c>
      <c r="P900">
        <f>(DR900 - IF(AU900&gt;1, L900*DL900*100.0/(AW900), 0))*(DY900+DZ900)/1000.0</f>
        <v>0</v>
      </c>
      <c r="Q900">
        <f>2.0/((1/S900-1/R900)+SIGN(S900)*SQRT((1/S900-1/R900)*(1/S900-1/R900) + 4*DM900/((DM900+1)*(DM900+1))*(2*1/S900*1/R900-1/R900*1/R900)))</f>
        <v>0</v>
      </c>
      <c r="R900">
        <f>IF(LEFT(DN900,1)&lt;&gt;"0",IF(LEFT(DN900,1)="1",3.0,DO900),$D$5+$E$5*(EF900*DY900/($K$5*1000))+$F$5*(EF900*DY900/($K$5*1000))*MAX(MIN(DL900,$J$5),$I$5)*MAX(MIN(DL900,$J$5),$I$5)+$G$5*MAX(MIN(DL900,$J$5),$I$5)*(EF900*DY900/($K$5*1000))+$H$5*(EF900*DY900/($K$5*1000))*(EF900*DY900/($K$5*1000)))</f>
        <v>0</v>
      </c>
      <c r="S900">
        <f>J900*(1000-(1000*0.61365*exp(17.502*W900/(240.97+W900))/(DY900+DZ900)+DT900)/2)/(1000*0.61365*exp(17.502*W900/(240.97+W900))/(DY900+DZ900)-DT900)</f>
        <v>0</v>
      </c>
      <c r="T900">
        <f>1/((DM900+1)/(Q900/1.6)+1/(R900/1.37)) + DM900/((DM900+1)/(Q900/1.6) + DM900/(R900/1.37))</f>
        <v>0</v>
      </c>
      <c r="U900">
        <f>(DH900*DK900)</f>
        <v>0</v>
      </c>
      <c r="V900">
        <f>(EA900+(U900+2*0.95*5.67E-8*(((EA900+$B$7)+273)^4-(EA900+273)^4)-44100*J900)/(1.84*29.3*R900+8*0.95*5.67E-8*(EA900+273)^3))</f>
        <v>0</v>
      </c>
      <c r="W900">
        <f>($C$7*EB900+$D$7*EC900+$E$7*V900)</f>
        <v>0</v>
      </c>
      <c r="X900">
        <f>0.61365*exp(17.502*W900/(240.97+W900))</f>
        <v>0</v>
      </c>
      <c r="Y900">
        <f>(Z900/AA900*100)</f>
        <v>0</v>
      </c>
      <c r="Z900">
        <f>DT900*(DY900+DZ900)/1000</f>
        <v>0</v>
      </c>
      <c r="AA900">
        <f>0.61365*exp(17.502*EA900/(240.97+EA900))</f>
        <v>0</v>
      </c>
      <c r="AB900">
        <f>(X900-DT900*(DY900+DZ900)/1000)</f>
        <v>0</v>
      </c>
      <c r="AC900">
        <f>(-J900*44100)</f>
        <v>0</v>
      </c>
      <c r="AD900">
        <f>2*29.3*R900*0.92*(EA900-W900)</f>
        <v>0</v>
      </c>
      <c r="AE900">
        <f>2*0.95*5.67E-8*(((EA900+$B$7)+273)^4-(W900+273)^4)</f>
        <v>0</v>
      </c>
      <c r="AF900">
        <f>U900+AE900+AC900+AD900</f>
        <v>0</v>
      </c>
      <c r="AG900">
        <f>DX900*AU900*(DS900-DR900*(1000-AU900*DU900)/(1000-AU900*DT900))/(100*DL900)</f>
        <v>0</v>
      </c>
      <c r="AH900">
        <f>1000*DX900*AU900*(DT900-DU900)/(100*DL900*(1000-AU900*DT900))</f>
        <v>0</v>
      </c>
      <c r="AI900">
        <f>(AJ900 - AK900 - DY900*1E3/(8.314*(EA900+273.15)) * AM900/DX900 * AL900) * DX900/(100*DL900) * (1000 - DU900)/1000</f>
        <v>0</v>
      </c>
      <c r="AJ900">
        <v>138.3617005888101</v>
      </c>
      <c r="AK900">
        <v>151.3809878787879</v>
      </c>
      <c r="AL900">
        <v>-3.307685961417287</v>
      </c>
      <c r="AM900">
        <v>65.39824962959628</v>
      </c>
      <c r="AN900">
        <f>(AP900 - AO900 + DY900*1E3/(8.314*(EA900+273.15)) * AR900/DX900 * AQ900) * DX900/(100*DL900) * 1000/(1000 - AP900)</f>
        <v>0</v>
      </c>
      <c r="AO900">
        <v>20.06264736881814</v>
      </c>
      <c r="AP900">
        <v>23.34346969696969</v>
      </c>
      <c r="AQ900">
        <v>3.795524724648346E-05</v>
      </c>
      <c r="AR900">
        <v>118.4934876019203</v>
      </c>
      <c r="AS900">
        <v>0</v>
      </c>
      <c r="AT900">
        <v>0</v>
      </c>
      <c r="AU900">
        <f>IF(AS900*$H$13&gt;=AW900,1.0,(AW900/(AW900-AS900*$H$13)))</f>
        <v>0</v>
      </c>
      <c r="AV900">
        <f>(AU900-1)*100</f>
        <v>0</v>
      </c>
      <c r="AW900">
        <f>MAX(0,($B$13+$C$13*EF900)/(1+$D$13*EF900)*DY900/(EA900+273)*$E$13)</f>
        <v>0</v>
      </c>
      <c r="AX900" t="s">
        <v>437</v>
      </c>
      <c r="AY900" t="s">
        <v>437</v>
      </c>
      <c r="AZ900">
        <v>0</v>
      </c>
      <c r="BA900">
        <v>0</v>
      </c>
      <c r="BB900">
        <f>1-AZ900/BA900</f>
        <v>0</v>
      </c>
      <c r="BC900">
        <v>0</v>
      </c>
      <c r="BD900" t="s">
        <v>437</v>
      </c>
      <c r="BE900" t="s">
        <v>437</v>
      </c>
      <c r="BF900">
        <v>0</v>
      </c>
      <c r="BG900">
        <v>0</v>
      </c>
      <c r="BH900">
        <f>1-BF900/BG900</f>
        <v>0</v>
      </c>
      <c r="BI900">
        <v>0.5</v>
      </c>
      <c r="BJ900">
        <f>DI900</f>
        <v>0</v>
      </c>
      <c r="BK900">
        <f>L900</f>
        <v>0</v>
      </c>
      <c r="BL900">
        <f>BH900*BI900*BJ900</f>
        <v>0</v>
      </c>
      <c r="BM900">
        <f>(BK900-BC900)/BJ900</f>
        <v>0</v>
      </c>
      <c r="BN900">
        <f>(BA900-BG900)/BG900</f>
        <v>0</v>
      </c>
      <c r="BO900">
        <f>AZ900/(BB900+AZ900/BG900)</f>
        <v>0</v>
      </c>
      <c r="BP900" t="s">
        <v>437</v>
      </c>
      <c r="BQ900">
        <v>0</v>
      </c>
      <c r="BR900">
        <f>IF(BQ900&lt;&gt;0, BQ900, BO900)</f>
        <v>0</v>
      </c>
      <c r="BS900">
        <f>1-BR900/BG900</f>
        <v>0</v>
      </c>
      <c r="BT900">
        <f>(BG900-BF900)/(BG900-BR900)</f>
        <v>0</v>
      </c>
      <c r="BU900">
        <f>(BA900-BG900)/(BA900-BR900)</f>
        <v>0</v>
      </c>
      <c r="BV900">
        <f>(BG900-BF900)/(BG900-AZ900)</f>
        <v>0</v>
      </c>
      <c r="BW900">
        <f>(BA900-BG900)/(BA900-AZ900)</f>
        <v>0</v>
      </c>
      <c r="BX900">
        <f>(BT900*BR900/BF900)</f>
        <v>0</v>
      </c>
      <c r="BY900">
        <f>(1-BX900)</f>
        <v>0</v>
      </c>
      <c r="DH900">
        <f>$B$11*EG900+$C$11*EH900+$F$11*ES900*(1-EV900)</f>
        <v>0</v>
      </c>
      <c r="DI900">
        <f>DH900*DJ900</f>
        <v>0</v>
      </c>
      <c r="DJ900">
        <f>($B$11*$D$9+$C$11*$D$9+$F$11*((FF900+EX900)/MAX(FF900+EX900+FG900, 0.1)*$I$9+FG900/MAX(FF900+EX900+FG900, 0.1)*$J$9))/($B$11+$C$11+$F$11)</f>
        <v>0</v>
      </c>
      <c r="DK900">
        <f>($B$11*$K$9+$C$11*$K$9+$F$11*((FF900+EX900)/MAX(FF900+EX900+FG900, 0.1)*$P$9+FG900/MAX(FF900+EX900+FG900, 0.1)*$Q$9))/($B$11+$C$11+$F$11)</f>
        <v>0</v>
      </c>
      <c r="DL900">
        <v>6</v>
      </c>
      <c r="DM900">
        <v>0.5</v>
      </c>
      <c r="DN900" t="s">
        <v>438</v>
      </c>
      <c r="DO900">
        <v>2</v>
      </c>
      <c r="DP900" t="b">
        <v>1</v>
      </c>
      <c r="DQ900">
        <v>1761343059.1</v>
      </c>
      <c r="DR900">
        <v>170.3886666666667</v>
      </c>
      <c r="DS900">
        <v>150.2587037037037</v>
      </c>
      <c r="DT900">
        <v>23.33075185185185</v>
      </c>
      <c r="DU900">
        <v>20.04523703703704</v>
      </c>
      <c r="DV900">
        <v>170.1702222222222</v>
      </c>
      <c r="DW900">
        <v>23.11630740740741</v>
      </c>
      <c r="DX900">
        <v>499.9908148148148</v>
      </c>
      <c r="DY900">
        <v>89.95658148148148</v>
      </c>
      <c r="DZ900">
        <v>0.06483361851851853</v>
      </c>
      <c r="EA900">
        <v>29.80153333333333</v>
      </c>
      <c r="EB900">
        <v>30.0192</v>
      </c>
      <c r="EC900">
        <v>999.9000000000001</v>
      </c>
      <c r="ED900">
        <v>0</v>
      </c>
      <c r="EE900">
        <v>0</v>
      </c>
      <c r="EF900">
        <v>10002.77740740741</v>
      </c>
      <c r="EG900">
        <v>0</v>
      </c>
      <c r="EH900">
        <v>1134.248148148148</v>
      </c>
      <c r="EI900">
        <v>20.12991851851852</v>
      </c>
      <c r="EJ900">
        <v>174.4588518518519</v>
      </c>
      <c r="EK900">
        <v>153.3318888888889</v>
      </c>
      <c r="EL900">
        <v>3.285507407407408</v>
      </c>
      <c r="EM900">
        <v>150.2587037037037</v>
      </c>
      <c r="EN900">
        <v>20.04523703703704</v>
      </c>
      <c r="EO900">
        <v>2.098754444444444</v>
      </c>
      <c r="EP900">
        <v>1.803201111111111</v>
      </c>
      <c r="EQ900">
        <v>18.20973703703704</v>
      </c>
      <c r="ER900">
        <v>15.81456296296296</v>
      </c>
      <c r="ES900">
        <v>1199.988888888889</v>
      </c>
      <c r="ET900">
        <v>0.9670060370370371</v>
      </c>
      <c r="EU900">
        <v>0.03299407777777778</v>
      </c>
      <c r="EV900">
        <v>0</v>
      </c>
      <c r="EW900">
        <v>1413.883703703704</v>
      </c>
      <c r="EX900">
        <v>5.000560000000001</v>
      </c>
      <c r="EY900">
        <v>17211.95925925926</v>
      </c>
      <c r="EZ900">
        <v>10316.74444444444</v>
      </c>
      <c r="FA900">
        <v>43.73366666666667</v>
      </c>
      <c r="FB900">
        <v>45.75459259259259</v>
      </c>
      <c r="FC900">
        <v>44.29592592592592</v>
      </c>
      <c r="FD900">
        <v>44.88418518518517</v>
      </c>
      <c r="FE900">
        <v>44.66174074074073</v>
      </c>
      <c r="FF900">
        <v>1155.56</v>
      </c>
      <c r="FG900">
        <v>39.42888888888889</v>
      </c>
      <c r="FH900">
        <v>0</v>
      </c>
      <c r="FI900">
        <v>1761343103</v>
      </c>
      <c r="FJ900">
        <v>0</v>
      </c>
      <c r="FK900">
        <v>1413.923076923077</v>
      </c>
      <c r="FL900">
        <v>18.60854697918285</v>
      </c>
      <c r="FM900">
        <v>234.4478629635827</v>
      </c>
      <c r="FN900">
        <v>17212.86153846154</v>
      </c>
      <c r="FO900">
        <v>15</v>
      </c>
      <c r="FP900">
        <v>0</v>
      </c>
      <c r="FQ900" t="s">
        <v>439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19.86928536585366</v>
      </c>
      <c r="GD900">
        <v>4.890096167247406</v>
      </c>
      <c r="GE900">
        <v>0.5138823731598294</v>
      </c>
      <c r="GF900">
        <v>0</v>
      </c>
      <c r="GG900">
        <v>1412.85294117647</v>
      </c>
      <c r="GH900">
        <v>18.41741787499067</v>
      </c>
      <c r="GI900">
        <v>1.822450724600981</v>
      </c>
      <c r="GJ900">
        <v>0</v>
      </c>
      <c r="GK900">
        <v>3.290088292682927</v>
      </c>
      <c r="GL900">
        <v>-0.1018779094076624</v>
      </c>
      <c r="GM900">
        <v>0.01885076680881154</v>
      </c>
      <c r="GN900">
        <v>0</v>
      </c>
      <c r="GO900">
        <v>0</v>
      </c>
      <c r="GP900">
        <v>3</v>
      </c>
      <c r="GQ900" t="s">
        <v>497</v>
      </c>
      <c r="GR900">
        <v>3.12567</v>
      </c>
      <c r="GS900">
        <v>2.74299</v>
      </c>
      <c r="GT900">
        <v>0.0345378</v>
      </c>
      <c r="GU900">
        <v>0.0301535</v>
      </c>
      <c r="GV900">
        <v>0.103258</v>
      </c>
      <c r="GW900">
        <v>0.0935159</v>
      </c>
      <c r="GX900">
        <v>28587.8</v>
      </c>
      <c r="GY900">
        <v>27957.3</v>
      </c>
      <c r="GZ900">
        <v>30172.1</v>
      </c>
      <c r="HA900">
        <v>29106.4</v>
      </c>
      <c r="HB900">
        <v>37368.8</v>
      </c>
      <c r="HC900">
        <v>34721.4</v>
      </c>
      <c r="HD900">
        <v>46181.5</v>
      </c>
      <c r="HE900">
        <v>43249.6</v>
      </c>
      <c r="HF900">
        <v>1.775</v>
      </c>
      <c r="HG900">
        <v>1.76103</v>
      </c>
      <c r="HH900">
        <v>-0.000961125</v>
      </c>
      <c r="HI900">
        <v>0</v>
      </c>
      <c r="HJ900">
        <v>30.0356</v>
      </c>
      <c r="HK900">
        <v>999.9</v>
      </c>
      <c r="HL900">
        <v>45</v>
      </c>
      <c r="HM900">
        <v>32.9</v>
      </c>
      <c r="HN900">
        <v>25.1298</v>
      </c>
      <c r="HO900">
        <v>63.1331</v>
      </c>
      <c r="HP900">
        <v>18.3654</v>
      </c>
      <c r="HQ900">
        <v>1</v>
      </c>
      <c r="HR900">
        <v>0.600953</v>
      </c>
      <c r="HS900">
        <v>4.01967</v>
      </c>
      <c r="HT900">
        <v>20.1607</v>
      </c>
      <c r="HU900">
        <v>5.22822</v>
      </c>
      <c r="HV900">
        <v>11.98</v>
      </c>
      <c r="HW900">
        <v>4.96965</v>
      </c>
      <c r="HX900">
        <v>3.28953</v>
      </c>
      <c r="HY900">
        <v>9999</v>
      </c>
      <c r="HZ900">
        <v>9999</v>
      </c>
      <c r="IA900">
        <v>9999</v>
      </c>
      <c r="IB900">
        <v>999.9</v>
      </c>
      <c r="IC900">
        <v>4.97299</v>
      </c>
      <c r="ID900">
        <v>1.87745</v>
      </c>
      <c r="IE900">
        <v>1.8756</v>
      </c>
      <c r="IF900">
        <v>1.8784</v>
      </c>
      <c r="IG900">
        <v>1.87507</v>
      </c>
      <c r="IH900">
        <v>1.87864</v>
      </c>
      <c r="II900">
        <v>1.87576</v>
      </c>
      <c r="IJ900">
        <v>1.87697</v>
      </c>
      <c r="IK900">
        <v>0</v>
      </c>
      <c r="IL900">
        <v>0</v>
      </c>
      <c r="IM900">
        <v>0</v>
      </c>
      <c r="IN900">
        <v>0</v>
      </c>
      <c r="IO900" t="s">
        <v>441</v>
      </c>
      <c r="IP900" t="s">
        <v>442</v>
      </c>
      <c r="IQ900" t="s">
        <v>443</v>
      </c>
      <c r="IR900" t="s">
        <v>443</v>
      </c>
      <c r="IS900" t="s">
        <v>443</v>
      </c>
      <c r="IT900" t="s">
        <v>443</v>
      </c>
      <c r="IU900">
        <v>0</v>
      </c>
      <c r="IV900">
        <v>100</v>
      </c>
      <c r="IW900">
        <v>100</v>
      </c>
      <c r="IX900">
        <v>0.175</v>
      </c>
      <c r="IY900">
        <v>0.2145</v>
      </c>
      <c r="IZ900">
        <v>-0.1194416370607354</v>
      </c>
      <c r="JA900">
        <v>0.002211305909277446</v>
      </c>
      <c r="JB900">
        <v>-1.416678044876584E-06</v>
      </c>
      <c r="JC900">
        <v>5.589822708492042E-10</v>
      </c>
      <c r="JD900">
        <v>0.2144336207880096</v>
      </c>
      <c r="JE900">
        <v>0</v>
      </c>
      <c r="JF900">
        <v>0</v>
      </c>
      <c r="JG900">
        <v>0</v>
      </c>
      <c r="JH900">
        <v>14</v>
      </c>
      <c r="JI900">
        <v>2052</v>
      </c>
      <c r="JJ900">
        <v>1</v>
      </c>
      <c r="JK900">
        <v>21</v>
      </c>
      <c r="JL900">
        <v>29355717.8</v>
      </c>
      <c r="JM900">
        <v>29355717.8</v>
      </c>
      <c r="JN900">
        <v>0.41748</v>
      </c>
      <c r="JO900">
        <v>2.59277</v>
      </c>
      <c r="JP900">
        <v>1.39893</v>
      </c>
      <c r="JQ900">
        <v>2.33521</v>
      </c>
      <c r="JR900">
        <v>1.44897</v>
      </c>
      <c r="JS900">
        <v>2.48047</v>
      </c>
      <c r="JT900">
        <v>38.6241</v>
      </c>
      <c r="JU900">
        <v>23.8161</v>
      </c>
      <c r="JV900">
        <v>18</v>
      </c>
      <c r="JW900">
        <v>480.682</v>
      </c>
      <c r="JX900">
        <v>441.603</v>
      </c>
      <c r="JY900">
        <v>25.1812</v>
      </c>
      <c r="JZ900">
        <v>34.3818</v>
      </c>
      <c r="KA900">
        <v>30.0021</v>
      </c>
      <c r="KB900">
        <v>33.5269</v>
      </c>
      <c r="KC900">
        <v>33.5146</v>
      </c>
      <c r="KD900">
        <v>8.327310000000001</v>
      </c>
      <c r="KE900">
        <v>28.983</v>
      </c>
      <c r="KF900">
        <v>73.86799999999999</v>
      </c>
      <c r="KG900">
        <v>25.1719</v>
      </c>
      <c r="KH900">
        <v>99.1597</v>
      </c>
      <c r="KI900">
        <v>20.1409</v>
      </c>
      <c r="KJ900">
        <v>99.78019999999999</v>
      </c>
      <c r="KK900">
        <v>99.4823</v>
      </c>
    </row>
    <row r="901" spans="1:297">
      <c r="A901">
        <v>885</v>
      </c>
      <c r="B901">
        <v>1761343071.6</v>
      </c>
      <c r="C901">
        <v>15031</v>
      </c>
      <c r="D901" t="s">
        <v>2222</v>
      </c>
      <c r="E901" t="s">
        <v>2223</v>
      </c>
      <c r="F901">
        <v>5</v>
      </c>
      <c r="G901" t="s">
        <v>2183</v>
      </c>
      <c r="H901" t="s">
        <v>436</v>
      </c>
      <c r="I901">
        <v>1761343063.814285</v>
      </c>
      <c r="J901">
        <f>(K901)/1000</f>
        <v>0</v>
      </c>
      <c r="K901">
        <f>IF(DP901, AN901, AH901)</f>
        <v>0</v>
      </c>
      <c r="L901">
        <f>IF(DP901, AI901, AG901)</f>
        <v>0</v>
      </c>
      <c r="M901">
        <f>DR901 - IF(AU901&gt;1, L901*DL901*100.0/(AW901), 0)</f>
        <v>0</v>
      </c>
      <c r="N901">
        <f>((T901-J901/2)*M901-L901)/(T901+J901/2)</f>
        <v>0</v>
      </c>
      <c r="O901">
        <f>N901*(DY901+DZ901)/1000.0</f>
        <v>0</v>
      </c>
      <c r="P901">
        <f>(DR901 - IF(AU901&gt;1, L901*DL901*100.0/(AW901), 0))*(DY901+DZ901)/1000.0</f>
        <v>0</v>
      </c>
      <c r="Q901">
        <f>2.0/((1/S901-1/R901)+SIGN(S901)*SQRT((1/S901-1/R901)*(1/S901-1/R901) + 4*DM901/((DM901+1)*(DM901+1))*(2*1/S901*1/R901-1/R901*1/R901)))</f>
        <v>0</v>
      </c>
      <c r="R901">
        <f>IF(LEFT(DN901,1)&lt;&gt;"0",IF(LEFT(DN901,1)="1",3.0,DO901),$D$5+$E$5*(EF901*DY901/($K$5*1000))+$F$5*(EF901*DY901/($K$5*1000))*MAX(MIN(DL901,$J$5),$I$5)*MAX(MIN(DL901,$J$5),$I$5)+$G$5*MAX(MIN(DL901,$J$5),$I$5)*(EF901*DY901/($K$5*1000))+$H$5*(EF901*DY901/($K$5*1000))*(EF901*DY901/($K$5*1000)))</f>
        <v>0</v>
      </c>
      <c r="S901">
        <f>J901*(1000-(1000*0.61365*exp(17.502*W901/(240.97+W901))/(DY901+DZ901)+DT901)/2)/(1000*0.61365*exp(17.502*W901/(240.97+W901))/(DY901+DZ901)-DT901)</f>
        <v>0</v>
      </c>
      <c r="T901">
        <f>1/((DM901+1)/(Q901/1.6)+1/(R901/1.37)) + DM901/((DM901+1)/(Q901/1.6) + DM901/(R901/1.37))</f>
        <v>0</v>
      </c>
      <c r="U901">
        <f>(DH901*DK901)</f>
        <v>0</v>
      </c>
      <c r="V901">
        <f>(EA901+(U901+2*0.95*5.67E-8*(((EA901+$B$7)+273)^4-(EA901+273)^4)-44100*J901)/(1.84*29.3*R901+8*0.95*5.67E-8*(EA901+273)^3))</f>
        <v>0</v>
      </c>
      <c r="W901">
        <f>($C$7*EB901+$D$7*EC901+$E$7*V901)</f>
        <v>0</v>
      </c>
      <c r="X901">
        <f>0.61365*exp(17.502*W901/(240.97+W901))</f>
        <v>0</v>
      </c>
      <c r="Y901">
        <f>(Z901/AA901*100)</f>
        <v>0</v>
      </c>
      <c r="Z901">
        <f>DT901*(DY901+DZ901)/1000</f>
        <v>0</v>
      </c>
      <c r="AA901">
        <f>0.61365*exp(17.502*EA901/(240.97+EA901))</f>
        <v>0</v>
      </c>
      <c r="AB901">
        <f>(X901-DT901*(DY901+DZ901)/1000)</f>
        <v>0</v>
      </c>
      <c r="AC901">
        <f>(-J901*44100)</f>
        <v>0</v>
      </c>
      <c r="AD901">
        <f>2*29.3*R901*0.92*(EA901-W901)</f>
        <v>0</v>
      </c>
      <c r="AE901">
        <f>2*0.95*5.67E-8*(((EA901+$B$7)+273)^4-(W901+273)^4)</f>
        <v>0</v>
      </c>
      <c r="AF901">
        <f>U901+AE901+AC901+AD901</f>
        <v>0</v>
      </c>
      <c r="AG901">
        <f>DX901*AU901*(DS901-DR901*(1000-AU901*DU901)/(1000-AU901*DT901))/(100*DL901)</f>
        <v>0</v>
      </c>
      <c r="AH901">
        <f>1000*DX901*AU901*(DT901-DU901)/(100*DL901*(1000-AU901*DT901))</f>
        <v>0</v>
      </c>
      <c r="AI901">
        <f>(AJ901 - AK901 - DY901*1E3/(8.314*(EA901+273.15)) * AM901/DX901 * AL901) * DX901/(100*DL901) * (1000 - DU901)/1000</f>
        <v>0</v>
      </c>
      <c r="AJ901">
        <v>121.8227534258557</v>
      </c>
      <c r="AK901">
        <v>134.9321818181818</v>
      </c>
      <c r="AL901">
        <v>-3.286515259996377</v>
      </c>
      <c r="AM901">
        <v>65.39824962959628</v>
      </c>
      <c r="AN901">
        <f>(AP901 - AO901 + DY901*1E3/(8.314*(EA901+273.15)) * AR901/DX901 * AQ901) * DX901/(100*DL901) * 1000/(1000 - AP901)</f>
        <v>0</v>
      </c>
      <c r="AO901">
        <v>20.10429232395862</v>
      </c>
      <c r="AP901">
        <v>23.37257939393939</v>
      </c>
      <c r="AQ901">
        <v>0.006920128637715358</v>
      </c>
      <c r="AR901">
        <v>118.4934876019203</v>
      </c>
      <c r="AS901">
        <v>0</v>
      </c>
      <c r="AT901">
        <v>0</v>
      </c>
      <c r="AU901">
        <f>IF(AS901*$H$13&gt;=AW901,1.0,(AW901/(AW901-AS901*$H$13)))</f>
        <v>0</v>
      </c>
      <c r="AV901">
        <f>(AU901-1)*100</f>
        <v>0</v>
      </c>
      <c r="AW901">
        <f>MAX(0,($B$13+$C$13*EF901)/(1+$D$13*EF901)*DY901/(EA901+273)*$E$13)</f>
        <v>0</v>
      </c>
      <c r="AX901" t="s">
        <v>437</v>
      </c>
      <c r="AY901" t="s">
        <v>437</v>
      </c>
      <c r="AZ901">
        <v>0</v>
      </c>
      <c r="BA901">
        <v>0</v>
      </c>
      <c r="BB901">
        <f>1-AZ901/BA901</f>
        <v>0</v>
      </c>
      <c r="BC901">
        <v>0</v>
      </c>
      <c r="BD901" t="s">
        <v>437</v>
      </c>
      <c r="BE901" t="s">
        <v>437</v>
      </c>
      <c r="BF901">
        <v>0</v>
      </c>
      <c r="BG901">
        <v>0</v>
      </c>
      <c r="BH901">
        <f>1-BF901/BG901</f>
        <v>0</v>
      </c>
      <c r="BI901">
        <v>0.5</v>
      </c>
      <c r="BJ901">
        <f>DI901</f>
        <v>0</v>
      </c>
      <c r="BK901">
        <f>L901</f>
        <v>0</v>
      </c>
      <c r="BL901">
        <f>BH901*BI901*BJ901</f>
        <v>0</v>
      </c>
      <c r="BM901">
        <f>(BK901-BC901)/BJ901</f>
        <v>0</v>
      </c>
      <c r="BN901">
        <f>(BA901-BG901)/BG901</f>
        <v>0</v>
      </c>
      <c r="BO901">
        <f>AZ901/(BB901+AZ901/BG901)</f>
        <v>0</v>
      </c>
      <c r="BP901" t="s">
        <v>437</v>
      </c>
      <c r="BQ901">
        <v>0</v>
      </c>
      <c r="BR901">
        <f>IF(BQ901&lt;&gt;0, BQ901, BO901)</f>
        <v>0</v>
      </c>
      <c r="BS901">
        <f>1-BR901/BG901</f>
        <v>0</v>
      </c>
      <c r="BT901">
        <f>(BG901-BF901)/(BG901-BR901)</f>
        <v>0</v>
      </c>
      <c r="BU901">
        <f>(BA901-BG901)/(BA901-BR901)</f>
        <v>0</v>
      </c>
      <c r="BV901">
        <f>(BG901-BF901)/(BG901-AZ901)</f>
        <v>0</v>
      </c>
      <c r="BW901">
        <f>(BA901-BG901)/(BA901-AZ901)</f>
        <v>0</v>
      </c>
      <c r="BX901">
        <f>(BT901*BR901/BF901)</f>
        <v>0</v>
      </c>
      <c r="BY901">
        <f>(1-BX901)</f>
        <v>0</v>
      </c>
      <c r="DH901">
        <f>$B$11*EG901+$C$11*EH901+$F$11*ES901*(1-EV901)</f>
        <v>0</v>
      </c>
      <c r="DI901">
        <f>DH901*DJ901</f>
        <v>0</v>
      </c>
      <c r="DJ901">
        <f>($B$11*$D$9+$C$11*$D$9+$F$11*((FF901+EX901)/MAX(FF901+EX901+FG901, 0.1)*$I$9+FG901/MAX(FF901+EX901+FG901, 0.1)*$J$9))/($B$11+$C$11+$F$11)</f>
        <v>0</v>
      </c>
      <c r="DK901">
        <f>($B$11*$K$9+$C$11*$K$9+$F$11*((FF901+EX901)/MAX(FF901+EX901+FG901, 0.1)*$P$9+FG901/MAX(FF901+EX901+FG901, 0.1)*$Q$9))/($B$11+$C$11+$F$11)</f>
        <v>0</v>
      </c>
      <c r="DL901">
        <v>6</v>
      </c>
      <c r="DM901">
        <v>0.5</v>
      </c>
      <c r="DN901" t="s">
        <v>438</v>
      </c>
      <c r="DO901">
        <v>2</v>
      </c>
      <c r="DP901" t="b">
        <v>1</v>
      </c>
      <c r="DQ901">
        <v>1761343063.814285</v>
      </c>
      <c r="DR901">
        <v>155.2231428571429</v>
      </c>
      <c r="DS901">
        <v>134.7108214285714</v>
      </c>
      <c r="DT901">
        <v>23.34003928571428</v>
      </c>
      <c r="DU901">
        <v>20.07041428571429</v>
      </c>
      <c r="DV901">
        <v>155.0319285714286</v>
      </c>
      <c r="DW901">
        <v>23.12559642857143</v>
      </c>
      <c r="DX901">
        <v>500.0540714285714</v>
      </c>
      <c r="DY901">
        <v>89.95762499999998</v>
      </c>
      <c r="DZ901">
        <v>0.06490096785714285</v>
      </c>
      <c r="EA901">
        <v>29.79900714285714</v>
      </c>
      <c r="EB901">
        <v>30.01705714285714</v>
      </c>
      <c r="EC901">
        <v>999.9000000000002</v>
      </c>
      <c r="ED901">
        <v>0</v>
      </c>
      <c r="EE901">
        <v>0</v>
      </c>
      <c r="EF901">
        <v>9998.036428571429</v>
      </c>
      <c r="EG901">
        <v>0</v>
      </c>
      <c r="EH901">
        <v>1134.199642857143</v>
      </c>
      <c r="EI901">
        <v>20.51225</v>
      </c>
      <c r="EJ901">
        <v>158.9324285714286</v>
      </c>
      <c r="EK901">
        <v>137.4693928571429</v>
      </c>
      <c r="EL901">
        <v>3.269619285714286</v>
      </c>
      <c r="EM901">
        <v>134.7108214285714</v>
      </c>
      <c r="EN901">
        <v>20.07041428571429</v>
      </c>
      <c r="EO901">
        <v>2.099613571428571</v>
      </c>
      <c r="EP901">
        <v>1.805487142857143</v>
      </c>
      <c r="EQ901">
        <v>18.21625714285714</v>
      </c>
      <c r="ER901">
        <v>15.83436071428571</v>
      </c>
      <c r="ES901">
        <v>1199.99</v>
      </c>
      <c r="ET901">
        <v>0.9669976428571428</v>
      </c>
      <c r="EU901">
        <v>0.03300237857142857</v>
      </c>
      <c r="EV901">
        <v>0</v>
      </c>
      <c r="EW901">
        <v>1415.378928571428</v>
      </c>
      <c r="EX901">
        <v>5.000560000000001</v>
      </c>
      <c r="EY901">
        <v>17230.69285714285</v>
      </c>
      <c r="EZ901">
        <v>10316.725</v>
      </c>
      <c r="FA901">
        <v>43.7632857142857</v>
      </c>
      <c r="FB901">
        <v>45.77435714285713</v>
      </c>
      <c r="FC901">
        <v>44.31199999999998</v>
      </c>
      <c r="FD901">
        <v>44.90157142857142</v>
      </c>
      <c r="FE901">
        <v>44.67592857142855</v>
      </c>
      <c r="FF901">
        <v>1155.551785714286</v>
      </c>
      <c r="FG901">
        <v>39.4382142857143</v>
      </c>
      <c r="FH901">
        <v>0</v>
      </c>
      <c r="FI901">
        <v>1761343107.8</v>
      </c>
      <c r="FJ901">
        <v>0</v>
      </c>
      <c r="FK901">
        <v>1415.481923076923</v>
      </c>
      <c r="FL901">
        <v>20.51179488053821</v>
      </c>
      <c r="FM901">
        <v>245.6717950723561</v>
      </c>
      <c r="FN901">
        <v>17232.00384615385</v>
      </c>
      <c r="FO901">
        <v>15</v>
      </c>
      <c r="FP901">
        <v>0</v>
      </c>
      <c r="FQ901" t="s">
        <v>439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20.31432</v>
      </c>
      <c r="GD901">
        <v>5.234314446529118</v>
      </c>
      <c r="GE901">
        <v>0.5390240964929118</v>
      </c>
      <c r="GF901">
        <v>0</v>
      </c>
      <c r="GG901">
        <v>1414.528235294118</v>
      </c>
      <c r="GH901">
        <v>19.55966387131869</v>
      </c>
      <c r="GI901">
        <v>1.935418286737181</v>
      </c>
      <c r="GJ901">
        <v>0</v>
      </c>
      <c r="GK901">
        <v>3.27914475</v>
      </c>
      <c r="GL901">
        <v>-0.2133000000000071</v>
      </c>
      <c r="GM901">
        <v>0.02225304754269625</v>
      </c>
      <c r="GN901">
        <v>0</v>
      </c>
      <c r="GO901">
        <v>0</v>
      </c>
      <c r="GP901">
        <v>3</v>
      </c>
      <c r="GQ901" t="s">
        <v>497</v>
      </c>
      <c r="GR901">
        <v>3.12563</v>
      </c>
      <c r="GS901">
        <v>2.74269</v>
      </c>
      <c r="GT901">
        <v>0.0310041</v>
      </c>
      <c r="GU901">
        <v>0.0262943</v>
      </c>
      <c r="GV901">
        <v>0.103342</v>
      </c>
      <c r="GW901">
        <v>0.09352870000000001</v>
      </c>
      <c r="GX901">
        <v>28690.8</v>
      </c>
      <c r="GY901">
        <v>28066.9</v>
      </c>
      <c r="GZ901">
        <v>30170.7</v>
      </c>
      <c r="HA901">
        <v>29105.1</v>
      </c>
      <c r="HB901">
        <v>37363.6</v>
      </c>
      <c r="HC901">
        <v>34719.1</v>
      </c>
      <c r="HD901">
        <v>46179.5</v>
      </c>
      <c r="HE901">
        <v>43247.7</v>
      </c>
      <c r="HF901">
        <v>1.7747</v>
      </c>
      <c r="HG901">
        <v>1.7608</v>
      </c>
      <c r="HH901">
        <v>-0.0019595</v>
      </c>
      <c r="HI901">
        <v>0</v>
      </c>
      <c r="HJ901">
        <v>30.0395</v>
      </c>
      <c r="HK901">
        <v>999.9</v>
      </c>
      <c r="HL901">
        <v>45</v>
      </c>
      <c r="HM901">
        <v>32.9</v>
      </c>
      <c r="HN901">
        <v>25.1301</v>
      </c>
      <c r="HO901">
        <v>63.5631</v>
      </c>
      <c r="HP901">
        <v>18.3053</v>
      </c>
      <c r="HQ901">
        <v>1</v>
      </c>
      <c r="HR901">
        <v>0.603227</v>
      </c>
      <c r="HS901">
        <v>4.03821</v>
      </c>
      <c r="HT901">
        <v>20.1606</v>
      </c>
      <c r="HU901">
        <v>5.22882</v>
      </c>
      <c r="HV901">
        <v>11.98</v>
      </c>
      <c r="HW901">
        <v>4.96965</v>
      </c>
      <c r="HX901">
        <v>3.28963</v>
      </c>
      <c r="HY901">
        <v>9999</v>
      </c>
      <c r="HZ901">
        <v>9999</v>
      </c>
      <c r="IA901">
        <v>9999</v>
      </c>
      <c r="IB901">
        <v>999.9</v>
      </c>
      <c r="IC901">
        <v>4.97301</v>
      </c>
      <c r="ID901">
        <v>1.87747</v>
      </c>
      <c r="IE901">
        <v>1.87561</v>
      </c>
      <c r="IF901">
        <v>1.87841</v>
      </c>
      <c r="IG901">
        <v>1.87512</v>
      </c>
      <c r="IH901">
        <v>1.87866</v>
      </c>
      <c r="II901">
        <v>1.87576</v>
      </c>
      <c r="IJ901">
        <v>1.87698</v>
      </c>
      <c r="IK901">
        <v>0</v>
      </c>
      <c r="IL901">
        <v>0</v>
      </c>
      <c r="IM901">
        <v>0</v>
      </c>
      <c r="IN901">
        <v>0</v>
      </c>
      <c r="IO901" t="s">
        <v>441</v>
      </c>
      <c r="IP901" t="s">
        <v>442</v>
      </c>
      <c r="IQ901" t="s">
        <v>443</v>
      </c>
      <c r="IR901" t="s">
        <v>443</v>
      </c>
      <c r="IS901" t="s">
        <v>443</v>
      </c>
      <c r="IT901" t="s">
        <v>443</v>
      </c>
      <c r="IU901">
        <v>0</v>
      </c>
      <c r="IV901">
        <v>100</v>
      </c>
      <c r="IW901">
        <v>100</v>
      </c>
      <c r="IX901">
        <v>0.145</v>
      </c>
      <c r="IY901">
        <v>0.2144</v>
      </c>
      <c r="IZ901">
        <v>-0.1194416370607354</v>
      </c>
      <c r="JA901">
        <v>0.002211305909277446</v>
      </c>
      <c r="JB901">
        <v>-1.416678044876584E-06</v>
      </c>
      <c r="JC901">
        <v>5.589822708492042E-10</v>
      </c>
      <c r="JD901">
        <v>0.2144336207880096</v>
      </c>
      <c r="JE901">
        <v>0</v>
      </c>
      <c r="JF901">
        <v>0</v>
      </c>
      <c r="JG901">
        <v>0</v>
      </c>
      <c r="JH901">
        <v>14</v>
      </c>
      <c r="JI901">
        <v>2052</v>
      </c>
      <c r="JJ901">
        <v>1</v>
      </c>
      <c r="JK901">
        <v>21</v>
      </c>
      <c r="JL901">
        <v>29355717.9</v>
      </c>
      <c r="JM901">
        <v>29355717.9</v>
      </c>
      <c r="JN901">
        <v>0.378418</v>
      </c>
      <c r="JO901">
        <v>2.58057</v>
      </c>
      <c r="JP901">
        <v>1.39893</v>
      </c>
      <c r="JQ901">
        <v>2.33521</v>
      </c>
      <c r="JR901">
        <v>1.44897</v>
      </c>
      <c r="JS901">
        <v>2.63062</v>
      </c>
      <c r="JT901">
        <v>38.6241</v>
      </c>
      <c r="JU901">
        <v>23.8336</v>
      </c>
      <c r="JV901">
        <v>18</v>
      </c>
      <c r="JW901">
        <v>480.652</v>
      </c>
      <c r="JX901">
        <v>441.612</v>
      </c>
      <c r="JY901">
        <v>25.1614</v>
      </c>
      <c r="JZ901">
        <v>34.4054</v>
      </c>
      <c r="KA901">
        <v>30.0022</v>
      </c>
      <c r="KB901">
        <v>33.5503</v>
      </c>
      <c r="KC901">
        <v>33.5371</v>
      </c>
      <c r="KD901">
        <v>7.54865</v>
      </c>
      <c r="KE901">
        <v>28.983</v>
      </c>
      <c r="KF901">
        <v>73.86799999999999</v>
      </c>
      <c r="KG901">
        <v>25.1534</v>
      </c>
      <c r="KH901">
        <v>85.5391</v>
      </c>
      <c r="KI901">
        <v>20.1295</v>
      </c>
      <c r="KJ901">
        <v>99.7757</v>
      </c>
      <c r="KK901">
        <v>99.4777</v>
      </c>
    </row>
    <row r="902" spans="1:297">
      <c r="A902">
        <v>886</v>
      </c>
      <c r="B902">
        <v>1761343076.6</v>
      </c>
      <c r="C902">
        <v>15036</v>
      </c>
      <c r="D902" t="s">
        <v>2224</v>
      </c>
      <c r="E902" t="s">
        <v>2225</v>
      </c>
      <c r="F902">
        <v>5</v>
      </c>
      <c r="G902" t="s">
        <v>2183</v>
      </c>
      <c r="H902" t="s">
        <v>436</v>
      </c>
      <c r="I902">
        <v>1761343069.1</v>
      </c>
      <c r="J902">
        <f>(K902)/1000</f>
        <v>0</v>
      </c>
      <c r="K902">
        <f>IF(DP902, AN902, AH902)</f>
        <v>0</v>
      </c>
      <c r="L902">
        <f>IF(DP902, AI902, AG902)</f>
        <v>0</v>
      </c>
      <c r="M902">
        <f>DR902 - IF(AU902&gt;1, L902*DL902*100.0/(AW902), 0)</f>
        <v>0</v>
      </c>
      <c r="N902">
        <f>((T902-J902/2)*M902-L902)/(T902+J902/2)</f>
        <v>0</v>
      </c>
      <c r="O902">
        <f>N902*(DY902+DZ902)/1000.0</f>
        <v>0</v>
      </c>
      <c r="P902">
        <f>(DR902 - IF(AU902&gt;1, L902*DL902*100.0/(AW902), 0))*(DY902+DZ902)/1000.0</f>
        <v>0</v>
      </c>
      <c r="Q902">
        <f>2.0/((1/S902-1/R902)+SIGN(S902)*SQRT((1/S902-1/R902)*(1/S902-1/R902) + 4*DM902/((DM902+1)*(DM902+1))*(2*1/S902*1/R902-1/R902*1/R902)))</f>
        <v>0</v>
      </c>
      <c r="R902">
        <f>IF(LEFT(DN902,1)&lt;&gt;"0",IF(LEFT(DN902,1)="1",3.0,DO902),$D$5+$E$5*(EF902*DY902/($K$5*1000))+$F$5*(EF902*DY902/($K$5*1000))*MAX(MIN(DL902,$J$5),$I$5)*MAX(MIN(DL902,$J$5),$I$5)+$G$5*MAX(MIN(DL902,$J$5),$I$5)*(EF902*DY902/($K$5*1000))+$H$5*(EF902*DY902/($K$5*1000))*(EF902*DY902/($K$5*1000)))</f>
        <v>0</v>
      </c>
      <c r="S902">
        <f>J902*(1000-(1000*0.61365*exp(17.502*W902/(240.97+W902))/(DY902+DZ902)+DT902)/2)/(1000*0.61365*exp(17.502*W902/(240.97+W902))/(DY902+DZ902)-DT902)</f>
        <v>0</v>
      </c>
      <c r="T902">
        <f>1/((DM902+1)/(Q902/1.6)+1/(R902/1.37)) + DM902/((DM902+1)/(Q902/1.6) + DM902/(R902/1.37))</f>
        <v>0</v>
      </c>
      <c r="U902">
        <f>(DH902*DK902)</f>
        <v>0</v>
      </c>
      <c r="V902">
        <f>(EA902+(U902+2*0.95*5.67E-8*(((EA902+$B$7)+273)^4-(EA902+273)^4)-44100*J902)/(1.84*29.3*R902+8*0.95*5.67E-8*(EA902+273)^3))</f>
        <v>0</v>
      </c>
      <c r="W902">
        <f>($C$7*EB902+$D$7*EC902+$E$7*V902)</f>
        <v>0</v>
      </c>
      <c r="X902">
        <f>0.61365*exp(17.502*W902/(240.97+W902))</f>
        <v>0</v>
      </c>
      <c r="Y902">
        <f>(Z902/AA902*100)</f>
        <v>0</v>
      </c>
      <c r="Z902">
        <f>DT902*(DY902+DZ902)/1000</f>
        <v>0</v>
      </c>
      <c r="AA902">
        <f>0.61365*exp(17.502*EA902/(240.97+EA902))</f>
        <v>0</v>
      </c>
      <c r="AB902">
        <f>(X902-DT902*(DY902+DZ902)/1000)</f>
        <v>0</v>
      </c>
      <c r="AC902">
        <f>(-J902*44100)</f>
        <v>0</v>
      </c>
      <c r="AD902">
        <f>2*29.3*R902*0.92*(EA902-W902)</f>
        <v>0</v>
      </c>
      <c r="AE902">
        <f>2*0.95*5.67E-8*(((EA902+$B$7)+273)^4-(W902+273)^4)</f>
        <v>0</v>
      </c>
      <c r="AF902">
        <f>U902+AE902+AC902+AD902</f>
        <v>0</v>
      </c>
      <c r="AG902">
        <f>DX902*AU902*(DS902-DR902*(1000-AU902*DU902)/(1000-AU902*DT902))/(100*DL902)</f>
        <v>0</v>
      </c>
      <c r="AH902">
        <f>1000*DX902*AU902*(DT902-DU902)/(100*DL902*(1000-AU902*DT902))</f>
        <v>0</v>
      </c>
      <c r="AI902">
        <f>(AJ902 - AK902 - DY902*1E3/(8.314*(EA902+273.15)) * AM902/DX902 * AL902) * DX902/(100*DL902) * (1000 - DU902)/1000</f>
        <v>0</v>
      </c>
      <c r="AJ902">
        <v>104.3581926611813</v>
      </c>
      <c r="AK902">
        <v>118.3152969696969</v>
      </c>
      <c r="AL902">
        <v>-3.333368772197777</v>
      </c>
      <c r="AM902">
        <v>65.39824962959628</v>
      </c>
      <c r="AN902">
        <f>(AP902 - AO902 + DY902*1E3/(8.314*(EA902+273.15)) * AR902/DX902 * AQ902) * DX902/(100*DL902) * 1000/(1000 - AP902)</f>
        <v>0</v>
      </c>
      <c r="AO902">
        <v>20.10694548647679</v>
      </c>
      <c r="AP902">
        <v>23.39356848484847</v>
      </c>
      <c r="AQ902">
        <v>0.0018386251215317</v>
      </c>
      <c r="AR902">
        <v>118.4934876019203</v>
      </c>
      <c r="AS902">
        <v>0</v>
      </c>
      <c r="AT902">
        <v>0</v>
      </c>
      <c r="AU902">
        <f>IF(AS902*$H$13&gt;=AW902,1.0,(AW902/(AW902-AS902*$H$13)))</f>
        <v>0</v>
      </c>
      <c r="AV902">
        <f>(AU902-1)*100</f>
        <v>0</v>
      </c>
      <c r="AW902">
        <f>MAX(0,($B$13+$C$13*EF902)/(1+$D$13*EF902)*DY902/(EA902+273)*$E$13)</f>
        <v>0</v>
      </c>
      <c r="AX902" t="s">
        <v>437</v>
      </c>
      <c r="AY902" t="s">
        <v>437</v>
      </c>
      <c r="AZ902">
        <v>0</v>
      </c>
      <c r="BA902">
        <v>0</v>
      </c>
      <c r="BB902">
        <f>1-AZ902/BA902</f>
        <v>0</v>
      </c>
      <c r="BC902">
        <v>0</v>
      </c>
      <c r="BD902" t="s">
        <v>437</v>
      </c>
      <c r="BE902" t="s">
        <v>437</v>
      </c>
      <c r="BF902">
        <v>0</v>
      </c>
      <c r="BG902">
        <v>0</v>
      </c>
      <c r="BH902">
        <f>1-BF902/BG902</f>
        <v>0</v>
      </c>
      <c r="BI902">
        <v>0.5</v>
      </c>
      <c r="BJ902">
        <f>DI902</f>
        <v>0</v>
      </c>
      <c r="BK902">
        <f>L902</f>
        <v>0</v>
      </c>
      <c r="BL902">
        <f>BH902*BI902*BJ902</f>
        <v>0</v>
      </c>
      <c r="BM902">
        <f>(BK902-BC902)/BJ902</f>
        <v>0</v>
      </c>
      <c r="BN902">
        <f>(BA902-BG902)/BG902</f>
        <v>0</v>
      </c>
      <c r="BO902">
        <f>AZ902/(BB902+AZ902/BG902)</f>
        <v>0</v>
      </c>
      <c r="BP902" t="s">
        <v>437</v>
      </c>
      <c r="BQ902">
        <v>0</v>
      </c>
      <c r="BR902">
        <f>IF(BQ902&lt;&gt;0, BQ902, BO902)</f>
        <v>0</v>
      </c>
      <c r="BS902">
        <f>1-BR902/BG902</f>
        <v>0</v>
      </c>
      <c r="BT902">
        <f>(BG902-BF902)/(BG902-BR902)</f>
        <v>0</v>
      </c>
      <c r="BU902">
        <f>(BA902-BG902)/(BA902-BR902)</f>
        <v>0</v>
      </c>
      <c r="BV902">
        <f>(BG902-BF902)/(BG902-AZ902)</f>
        <v>0</v>
      </c>
      <c r="BW902">
        <f>(BA902-BG902)/(BA902-AZ902)</f>
        <v>0</v>
      </c>
      <c r="BX902">
        <f>(BT902*BR902/BF902)</f>
        <v>0</v>
      </c>
      <c r="BY902">
        <f>(1-BX902)</f>
        <v>0</v>
      </c>
      <c r="DH902">
        <f>$B$11*EG902+$C$11*EH902+$F$11*ES902*(1-EV902)</f>
        <v>0</v>
      </c>
      <c r="DI902">
        <f>DH902*DJ902</f>
        <v>0</v>
      </c>
      <c r="DJ902">
        <f>($B$11*$D$9+$C$11*$D$9+$F$11*((FF902+EX902)/MAX(FF902+EX902+FG902, 0.1)*$I$9+FG902/MAX(FF902+EX902+FG902, 0.1)*$J$9))/($B$11+$C$11+$F$11)</f>
        <v>0</v>
      </c>
      <c r="DK902">
        <f>($B$11*$K$9+$C$11*$K$9+$F$11*((FF902+EX902)/MAX(FF902+EX902+FG902, 0.1)*$P$9+FG902/MAX(FF902+EX902+FG902, 0.1)*$Q$9))/($B$11+$C$11+$F$11)</f>
        <v>0</v>
      </c>
      <c r="DL902">
        <v>6</v>
      </c>
      <c r="DM902">
        <v>0.5</v>
      </c>
      <c r="DN902" t="s">
        <v>438</v>
      </c>
      <c r="DO902">
        <v>2</v>
      </c>
      <c r="DP902" t="b">
        <v>1</v>
      </c>
      <c r="DQ902">
        <v>1761343069.1</v>
      </c>
      <c r="DR902">
        <v>138.189962962963</v>
      </c>
      <c r="DS902">
        <v>117.0418333333333</v>
      </c>
      <c r="DT902">
        <v>23.36049259259259</v>
      </c>
      <c r="DU902">
        <v>20.09463333333333</v>
      </c>
      <c r="DV902">
        <v>138.0298148148148</v>
      </c>
      <c r="DW902">
        <v>23.14605555555556</v>
      </c>
      <c r="DX902">
        <v>500.0173333333333</v>
      </c>
      <c r="DY902">
        <v>89.95833703703704</v>
      </c>
      <c r="DZ902">
        <v>0.06514598518518519</v>
      </c>
      <c r="EA902">
        <v>29.79697407407408</v>
      </c>
      <c r="EB902">
        <v>30.01493333333334</v>
      </c>
      <c r="EC902">
        <v>999.9000000000001</v>
      </c>
      <c r="ED902">
        <v>0</v>
      </c>
      <c r="EE902">
        <v>0</v>
      </c>
      <c r="EF902">
        <v>9990.228518518517</v>
      </c>
      <c r="EG902">
        <v>0</v>
      </c>
      <c r="EH902">
        <v>1134.144074074074</v>
      </c>
      <c r="EI902">
        <v>21.14805185185185</v>
      </c>
      <c r="EJ902">
        <v>141.4950740740741</v>
      </c>
      <c r="EK902">
        <v>119.4417185185185</v>
      </c>
      <c r="EL902">
        <v>3.265861111111111</v>
      </c>
      <c r="EM902">
        <v>117.0418333333333</v>
      </c>
      <c r="EN902">
        <v>20.09463333333333</v>
      </c>
      <c r="EO902">
        <v>2.101471481481481</v>
      </c>
      <c r="EP902">
        <v>1.80767962962963</v>
      </c>
      <c r="EQ902">
        <v>18.23033703703704</v>
      </c>
      <c r="ER902">
        <v>15.85334444444445</v>
      </c>
      <c r="ES902">
        <v>1199.988888888889</v>
      </c>
      <c r="ET902">
        <v>0.9669880370370371</v>
      </c>
      <c r="EU902">
        <v>0.03301187777777777</v>
      </c>
      <c r="EV902">
        <v>0</v>
      </c>
      <c r="EW902">
        <v>1417.230740740741</v>
      </c>
      <c r="EX902">
        <v>5.000560000000001</v>
      </c>
      <c r="EY902">
        <v>17252.93703703704</v>
      </c>
      <c r="EZ902">
        <v>10316.68888888889</v>
      </c>
      <c r="FA902">
        <v>43.78444444444444</v>
      </c>
      <c r="FB902">
        <v>45.79592592592592</v>
      </c>
      <c r="FC902">
        <v>44.31666666666665</v>
      </c>
      <c r="FD902">
        <v>44.92322222222221</v>
      </c>
      <c r="FE902">
        <v>44.69166666666666</v>
      </c>
      <c r="FF902">
        <v>1155.54</v>
      </c>
      <c r="FG902">
        <v>39.4488888888889</v>
      </c>
      <c r="FH902">
        <v>0</v>
      </c>
      <c r="FI902">
        <v>1761343112.6</v>
      </c>
      <c r="FJ902">
        <v>0</v>
      </c>
      <c r="FK902">
        <v>1417.175384615385</v>
      </c>
      <c r="FL902">
        <v>21.55623930732505</v>
      </c>
      <c r="FM902">
        <v>261.0803418993998</v>
      </c>
      <c r="FN902">
        <v>17252.30769230769</v>
      </c>
      <c r="FO902">
        <v>15</v>
      </c>
      <c r="FP902">
        <v>0</v>
      </c>
      <c r="FQ902" t="s">
        <v>439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20.717445</v>
      </c>
      <c r="GD902">
        <v>6.99722701688551</v>
      </c>
      <c r="GE902">
        <v>0.6953712199070362</v>
      </c>
      <c r="GF902">
        <v>0</v>
      </c>
      <c r="GG902">
        <v>1415.895882352941</v>
      </c>
      <c r="GH902">
        <v>20.75019096441848</v>
      </c>
      <c r="GI902">
        <v>2.045805058919435</v>
      </c>
      <c r="GJ902">
        <v>0</v>
      </c>
      <c r="GK902">
        <v>3.271970500000001</v>
      </c>
      <c r="GL902">
        <v>-0.08680885553471114</v>
      </c>
      <c r="GM902">
        <v>0.01585767195240209</v>
      </c>
      <c r="GN902">
        <v>1</v>
      </c>
      <c r="GO902">
        <v>1</v>
      </c>
      <c r="GP902">
        <v>3</v>
      </c>
      <c r="GQ902" t="s">
        <v>446</v>
      </c>
      <c r="GR902">
        <v>3.12569</v>
      </c>
      <c r="GS902">
        <v>2.74303</v>
      </c>
      <c r="GT902">
        <v>0.0273549</v>
      </c>
      <c r="GU902">
        <v>0.0224382</v>
      </c>
      <c r="GV902">
        <v>0.103403</v>
      </c>
      <c r="GW902">
        <v>0.0935291</v>
      </c>
      <c r="GX902">
        <v>28796.8</v>
      </c>
      <c r="GY902">
        <v>28176.8</v>
      </c>
      <c r="GZ902">
        <v>30168.8</v>
      </c>
      <c r="HA902">
        <v>29104.1</v>
      </c>
      <c r="HB902">
        <v>37358.7</v>
      </c>
      <c r="HC902">
        <v>34717.8</v>
      </c>
      <c r="HD902">
        <v>46176.9</v>
      </c>
      <c r="HE902">
        <v>43246.3</v>
      </c>
      <c r="HF902">
        <v>1.7745</v>
      </c>
      <c r="HG902">
        <v>1.76047</v>
      </c>
      <c r="HH902">
        <v>-0.00222772</v>
      </c>
      <c r="HI902">
        <v>0</v>
      </c>
      <c r="HJ902">
        <v>30.044</v>
      </c>
      <c r="HK902">
        <v>999.9</v>
      </c>
      <c r="HL902">
        <v>44.9</v>
      </c>
      <c r="HM902">
        <v>32.9</v>
      </c>
      <c r="HN902">
        <v>25.0746</v>
      </c>
      <c r="HO902">
        <v>63.2131</v>
      </c>
      <c r="HP902">
        <v>18.2051</v>
      </c>
      <c r="HQ902">
        <v>1</v>
      </c>
      <c r="HR902">
        <v>0.605257</v>
      </c>
      <c r="HS902">
        <v>4.02073</v>
      </c>
      <c r="HT902">
        <v>20.1609</v>
      </c>
      <c r="HU902">
        <v>5.22747</v>
      </c>
      <c r="HV902">
        <v>11.98</v>
      </c>
      <c r="HW902">
        <v>4.9692</v>
      </c>
      <c r="HX902">
        <v>3.28948</v>
      </c>
      <c r="HY902">
        <v>9999</v>
      </c>
      <c r="HZ902">
        <v>9999</v>
      </c>
      <c r="IA902">
        <v>9999</v>
      </c>
      <c r="IB902">
        <v>999.9</v>
      </c>
      <c r="IC902">
        <v>4.97302</v>
      </c>
      <c r="ID902">
        <v>1.87746</v>
      </c>
      <c r="IE902">
        <v>1.87561</v>
      </c>
      <c r="IF902">
        <v>1.8784</v>
      </c>
      <c r="IG902">
        <v>1.8751</v>
      </c>
      <c r="IH902">
        <v>1.87866</v>
      </c>
      <c r="II902">
        <v>1.87576</v>
      </c>
      <c r="IJ902">
        <v>1.87696</v>
      </c>
      <c r="IK902">
        <v>0</v>
      </c>
      <c r="IL902">
        <v>0</v>
      </c>
      <c r="IM902">
        <v>0</v>
      </c>
      <c r="IN902">
        <v>0</v>
      </c>
      <c r="IO902" t="s">
        <v>441</v>
      </c>
      <c r="IP902" t="s">
        <v>442</v>
      </c>
      <c r="IQ902" t="s">
        <v>443</v>
      </c>
      <c r="IR902" t="s">
        <v>443</v>
      </c>
      <c r="IS902" t="s">
        <v>443</v>
      </c>
      <c r="IT902" t="s">
        <v>443</v>
      </c>
      <c r="IU902">
        <v>0</v>
      </c>
      <c r="IV902">
        <v>100</v>
      </c>
      <c r="IW902">
        <v>100</v>
      </c>
      <c r="IX902">
        <v>0.115</v>
      </c>
      <c r="IY902">
        <v>0.2144</v>
      </c>
      <c r="IZ902">
        <v>-0.1194416370607354</v>
      </c>
      <c r="JA902">
        <v>0.002211305909277446</v>
      </c>
      <c r="JB902">
        <v>-1.416678044876584E-06</v>
      </c>
      <c r="JC902">
        <v>5.589822708492042E-10</v>
      </c>
      <c r="JD902">
        <v>0.2144336207880096</v>
      </c>
      <c r="JE902">
        <v>0</v>
      </c>
      <c r="JF902">
        <v>0</v>
      </c>
      <c r="JG902">
        <v>0</v>
      </c>
      <c r="JH902">
        <v>14</v>
      </c>
      <c r="JI902">
        <v>2052</v>
      </c>
      <c r="JJ902">
        <v>1</v>
      </c>
      <c r="JK902">
        <v>21</v>
      </c>
      <c r="JL902">
        <v>29355717.9</v>
      </c>
      <c r="JM902">
        <v>29355717.9</v>
      </c>
      <c r="JN902">
        <v>0.336914</v>
      </c>
      <c r="JO902">
        <v>2.58789</v>
      </c>
      <c r="JP902">
        <v>1.39893</v>
      </c>
      <c r="JQ902">
        <v>2.33521</v>
      </c>
      <c r="JR902">
        <v>1.44897</v>
      </c>
      <c r="JS902">
        <v>2.62817</v>
      </c>
      <c r="JT902">
        <v>38.6241</v>
      </c>
      <c r="JU902">
        <v>23.8248</v>
      </c>
      <c r="JV902">
        <v>18</v>
      </c>
      <c r="JW902">
        <v>480.679</v>
      </c>
      <c r="JX902">
        <v>441.563</v>
      </c>
      <c r="JY902">
        <v>25.1449</v>
      </c>
      <c r="JZ902">
        <v>34.4302</v>
      </c>
      <c r="KA902">
        <v>30.002</v>
      </c>
      <c r="KB902">
        <v>33.5737</v>
      </c>
      <c r="KC902">
        <v>33.5604</v>
      </c>
      <c r="KD902">
        <v>6.71532</v>
      </c>
      <c r="KE902">
        <v>28.983</v>
      </c>
      <c r="KF902">
        <v>73.86799999999999</v>
      </c>
      <c r="KG902">
        <v>25.1432</v>
      </c>
      <c r="KH902">
        <v>65.50360000000001</v>
      </c>
      <c r="KI902">
        <v>20.1046</v>
      </c>
      <c r="KJ902">
        <v>99.76990000000001</v>
      </c>
      <c r="KK902">
        <v>99.47450000000001</v>
      </c>
    </row>
    <row r="903" spans="1:297">
      <c r="A903">
        <v>887</v>
      </c>
      <c r="B903">
        <v>1761343081.6</v>
      </c>
      <c r="C903">
        <v>15041</v>
      </c>
      <c r="D903" t="s">
        <v>2226</v>
      </c>
      <c r="E903" t="s">
        <v>2227</v>
      </c>
      <c r="F903">
        <v>5</v>
      </c>
      <c r="G903" t="s">
        <v>2183</v>
      </c>
      <c r="H903" t="s">
        <v>436</v>
      </c>
      <c r="I903">
        <v>1761343073.814285</v>
      </c>
      <c r="J903">
        <f>(K903)/1000</f>
        <v>0</v>
      </c>
      <c r="K903">
        <f>IF(DP903, AN903, AH903)</f>
        <v>0</v>
      </c>
      <c r="L903">
        <f>IF(DP903, AI903, AG903)</f>
        <v>0</v>
      </c>
      <c r="M903">
        <f>DR903 - IF(AU903&gt;1, L903*DL903*100.0/(AW903), 0)</f>
        <v>0</v>
      </c>
      <c r="N903">
        <f>((T903-J903/2)*M903-L903)/(T903+J903/2)</f>
        <v>0</v>
      </c>
      <c r="O903">
        <f>N903*(DY903+DZ903)/1000.0</f>
        <v>0</v>
      </c>
      <c r="P903">
        <f>(DR903 - IF(AU903&gt;1, L903*DL903*100.0/(AW903), 0))*(DY903+DZ903)/1000.0</f>
        <v>0</v>
      </c>
      <c r="Q903">
        <f>2.0/((1/S903-1/R903)+SIGN(S903)*SQRT((1/S903-1/R903)*(1/S903-1/R903) + 4*DM903/((DM903+1)*(DM903+1))*(2*1/S903*1/R903-1/R903*1/R903)))</f>
        <v>0</v>
      </c>
      <c r="R903">
        <f>IF(LEFT(DN903,1)&lt;&gt;"0",IF(LEFT(DN903,1)="1",3.0,DO903),$D$5+$E$5*(EF903*DY903/($K$5*1000))+$F$5*(EF903*DY903/($K$5*1000))*MAX(MIN(DL903,$J$5),$I$5)*MAX(MIN(DL903,$J$5),$I$5)+$G$5*MAX(MIN(DL903,$J$5),$I$5)*(EF903*DY903/($K$5*1000))+$H$5*(EF903*DY903/($K$5*1000))*(EF903*DY903/($K$5*1000)))</f>
        <v>0</v>
      </c>
      <c r="S903">
        <f>J903*(1000-(1000*0.61365*exp(17.502*W903/(240.97+W903))/(DY903+DZ903)+DT903)/2)/(1000*0.61365*exp(17.502*W903/(240.97+W903))/(DY903+DZ903)-DT903)</f>
        <v>0</v>
      </c>
      <c r="T903">
        <f>1/((DM903+1)/(Q903/1.6)+1/(R903/1.37)) + DM903/((DM903+1)/(Q903/1.6) + DM903/(R903/1.37))</f>
        <v>0</v>
      </c>
      <c r="U903">
        <f>(DH903*DK903)</f>
        <v>0</v>
      </c>
      <c r="V903">
        <f>(EA903+(U903+2*0.95*5.67E-8*(((EA903+$B$7)+273)^4-(EA903+273)^4)-44100*J903)/(1.84*29.3*R903+8*0.95*5.67E-8*(EA903+273)^3))</f>
        <v>0</v>
      </c>
      <c r="W903">
        <f>($C$7*EB903+$D$7*EC903+$E$7*V903)</f>
        <v>0</v>
      </c>
      <c r="X903">
        <f>0.61365*exp(17.502*W903/(240.97+W903))</f>
        <v>0</v>
      </c>
      <c r="Y903">
        <f>(Z903/AA903*100)</f>
        <v>0</v>
      </c>
      <c r="Z903">
        <f>DT903*(DY903+DZ903)/1000</f>
        <v>0</v>
      </c>
      <c r="AA903">
        <f>0.61365*exp(17.502*EA903/(240.97+EA903))</f>
        <v>0</v>
      </c>
      <c r="AB903">
        <f>(X903-DT903*(DY903+DZ903)/1000)</f>
        <v>0</v>
      </c>
      <c r="AC903">
        <f>(-J903*44100)</f>
        <v>0</v>
      </c>
      <c r="AD903">
        <f>2*29.3*R903*0.92*(EA903-W903)</f>
        <v>0</v>
      </c>
      <c r="AE903">
        <f>2*0.95*5.67E-8*(((EA903+$B$7)+273)^4-(W903+273)^4)</f>
        <v>0</v>
      </c>
      <c r="AF903">
        <f>U903+AE903+AC903+AD903</f>
        <v>0</v>
      </c>
      <c r="AG903">
        <f>DX903*AU903*(DS903-DR903*(1000-AU903*DU903)/(1000-AU903*DT903))/(100*DL903)</f>
        <v>0</v>
      </c>
      <c r="AH903">
        <f>1000*DX903*AU903*(DT903-DU903)/(100*DL903*(1000-AU903*DT903))</f>
        <v>0</v>
      </c>
      <c r="AI903">
        <f>(AJ903 - AK903 - DY903*1E3/(8.314*(EA903+273.15)) * AM903/DX903 * AL903) * DX903/(100*DL903) * (1000 - DU903)/1000</f>
        <v>0</v>
      </c>
      <c r="AJ903">
        <v>87.50390358281975</v>
      </c>
      <c r="AK903">
        <v>101.7902484848485</v>
      </c>
      <c r="AL903">
        <v>-3.302600360290374</v>
      </c>
      <c r="AM903">
        <v>65.39824962959628</v>
      </c>
      <c r="AN903">
        <f>(AP903 - AO903 + DY903*1E3/(8.314*(EA903+273.15)) * AR903/DX903 * AQ903) * DX903/(100*DL903) * 1000/(1000 - AP903)</f>
        <v>0</v>
      </c>
      <c r="AO903">
        <v>20.1063654552723</v>
      </c>
      <c r="AP903">
        <v>23.41456848484849</v>
      </c>
      <c r="AQ903">
        <v>0.005471675376007317</v>
      </c>
      <c r="AR903">
        <v>118.4934876019203</v>
      </c>
      <c r="AS903">
        <v>0</v>
      </c>
      <c r="AT903">
        <v>0</v>
      </c>
      <c r="AU903">
        <f>IF(AS903*$H$13&gt;=AW903,1.0,(AW903/(AW903-AS903*$H$13)))</f>
        <v>0</v>
      </c>
      <c r="AV903">
        <f>(AU903-1)*100</f>
        <v>0</v>
      </c>
      <c r="AW903">
        <f>MAX(0,($B$13+$C$13*EF903)/(1+$D$13*EF903)*DY903/(EA903+273)*$E$13)</f>
        <v>0</v>
      </c>
      <c r="AX903" t="s">
        <v>437</v>
      </c>
      <c r="AY903" t="s">
        <v>437</v>
      </c>
      <c r="AZ903">
        <v>0</v>
      </c>
      <c r="BA903">
        <v>0</v>
      </c>
      <c r="BB903">
        <f>1-AZ903/BA903</f>
        <v>0</v>
      </c>
      <c r="BC903">
        <v>0</v>
      </c>
      <c r="BD903" t="s">
        <v>437</v>
      </c>
      <c r="BE903" t="s">
        <v>437</v>
      </c>
      <c r="BF903">
        <v>0</v>
      </c>
      <c r="BG903">
        <v>0</v>
      </c>
      <c r="BH903">
        <f>1-BF903/BG903</f>
        <v>0</v>
      </c>
      <c r="BI903">
        <v>0.5</v>
      </c>
      <c r="BJ903">
        <f>DI903</f>
        <v>0</v>
      </c>
      <c r="BK903">
        <f>L903</f>
        <v>0</v>
      </c>
      <c r="BL903">
        <f>BH903*BI903*BJ903</f>
        <v>0</v>
      </c>
      <c r="BM903">
        <f>(BK903-BC903)/BJ903</f>
        <v>0</v>
      </c>
      <c r="BN903">
        <f>(BA903-BG903)/BG903</f>
        <v>0</v>
      </c>
      <c r="BO903">
        <f>AZ903/(BB903+AZ903/BG903)</f>
        <v>0</v>
      </c>
      <c r="BP903" t="s">
        <v>437</v>
      </c>
      <c r="BQ903">
        <v>0</v>
      </c>
      <c r="BR903">
        <f>IF(BQ903&lt;&gt;0, BQ903, BO903)</f>
        <v>0</v>
      </c>
      <c r="BS903">
        <f>1-BR903/BG903</f>
        <v>0</v>
      </c>
      <c r="BT903">
        <f>(BG903-BF903)/(BG903-BR903)</f>
        <v>0</v>
      </c>
      <c r="BU903">
        <f>(BA903-BG903)/(BA903-BR903)</f>
        <v>0</v>
      </c>
      <c r="BV903">
        <f>(BG903-BF903)/(BG903-AZ903)</f>
        <v>0</v>
      </c>
      <c r="BW903">
        <f>(BA903-BG903)/(BA903-AZ903)</f>
        <v>0</v>
      </c>
      <c r="BX903">
        <f>(BT903*BR903/BF903)</f>
        <v>0</v>
      </c>
      <c r="BY903">
        <f>(1-BX903)</f>
        <v>0</v>
      </c>
      <c r="DH903">
        <f>$B$11*EG903+$C$11*EH903+$F$11*ES903*(1-EV903)</f>
        <v>0</v>
      </c>
      <c r="DI903">
        <f>DH903*DJ903</f>
        <v>0</v>
      </c>
      <c r="DJ903">
        <f>($B$11*$D$9+$C$11*$D$9+$F$11*((FF903+EX903)/MAX(FF903+EX903+FG903, 0.1)*$I$9+FG903/MAX(FF903+EX903+FG903, 0.1)*$J$9))/($B$11+$C$11+$F$11)</f>
        <v>0</v>
      </c>
      <c r="DK903">
        <f>($B$11*$K$9+$C$11*$K$9+$F$11*((FF903+EX903)/MAX(FF903+EX903+FG903, 0.1)*$P$9+FG903/MAX(FF903+EX903+FG903, 0.1)*$Q$9))/($B$11+$C$11+$F$11)</f>
        <v>0</v>
      </c>
      <c r="DL903">
        <v>6</v>
      </c>
      <c r="DM903">
        <v>0.5</v>
      </c>
      <c r="DN903" t="s">
        <v>438</v>
      </c>
      <c r="DO903">
        <v>2</v>
      </c>
      <c r="DP903" t="b">
        <v>1</v>
      </c>
      <c r="DQ903">
        <v>1761343073.814285</v>
      </c>
      <c r="DR903">
        <v>122.9643392857143</v>
      </c>
      <c r="DS903">
        <v>101.3338428571429</v>
      </c>
      <c r="DT903">
        <v>23.383125</v>
      </c>
      <c r="DU903">
        <v>20.10540357142858</v>
      </c>
      <c r="DV903">
        <v>122.8326678571429</v>
      </c>
      <c r="DW903">
        <v>23.16869285714285</v>
      </c>
      <c r="DX903">
        <v>500.0351071428571</v>
      </c>
      <c r="DY903">
        <v>89.95962857142857</v>
      </c>
      <c r="DZ903">
        <v>0.06515683571428571</v>
      </c>
      <c r="EA903">
        <v>29.79405</v>
      </c>
      <c r="EB903">
        <v>30.01083571428572</v>
      </c>
      <c r="EC903">
        <v>999.9000000000002</v>
      </c>
      <c r="ED903">
        <v>0</v>
      </c>
      <c r="EE903">
        <v>0</v>
      </c>
      <c r="EF903">
        <v>9993.859642857142</v>
      </c>
      <c r="EG903">
        <v>0</v>
      </c>
      <c r="EH903">
        <v>1134.099285714286</v>
      </c>
      <c r="EI903">
        <v>21.63052142857143</v>
      </c>
      <c r="EJ903">
        <v>125.9081785714286</v>
      </c>
      <c r="EK903">
        <v>103.4129535714286</v>
      </c>
      <c r="EL903">
        <v>3.277726428571428</v>
      </c>
      <c r="EM903">
        <v>101.3338428571429</v>
      </c>
      <c r="EN903">
        <v>20.10540357142858</v>
      </c>
      <c r="EO903">
        <v>2.103538571428571</v>
      </c>
      <c r="EP903">
        <v>1.808675</v>
      </c>
      <c r="EQ903">
        <v>18.24599285714286</v>
      </c>
      <c r="ER903">
        <v>15.86195714285714</v>
      </c>
      <c r="ES903">
        <v>1199.991428571429</v>
      </c>
      <c r="ET903">
        <v>0.9669873214285715</v>
      </c>
      <c r="EU903">
        <v>0.03301259642857143</v>
      </c>
      <c r="EV903">
        <v>0</v>
      </c>
      <c r="EW903">
        <v>1418.960357142857</v>
      </c>
      <c r="EX903">
        <v>5.000560000000001</v>
      </c>
      <c r="EY903">
        <v>17274.43571428571</v>
      </c>
      <c r="EZ903">
        <v>10316.70357142857</v>
      </c>
      <c r="FA903">
        <v>43.80314285714284</v>
      </c>
      <c r="FB903">
        <v>45.81649999999998</v>
      </c>
      <c r="FC903">
        <v>44.33675</v>
      </c>
      <c r="FD903">
        <v>44.9437857142857</v>
      </c>
      <c r="FE903">
        <v>44.70724999999999</v>
      </c>
      <c r="FF903">
        <v>1155.541428571428</v>
      </c>
      <c r="FG903">
        <v>39.45</v>
      </c>
      <c r="FH903">
        <v>0</v>
      </c>
      <c r="FI903">
        <v>1761343118</v>
      </c>
      <c r="FJ903">
        <v>0</v>
      </c>
      <c r="FK903">
        <v>1419.3024</v>
      </c>
      <c r="FL903">
        <v>23.34769226046908</v>
      </c>
      <c r="FM903">
        <v>286.2076919456674</v>
      </c>
      <c r="FN903">
        <v>17278.228</v>
      </c>
      <c r="FO903">
        <v>15</v>
      </c>
      <c r="FP903">
        <v>0</v>
      </c>
      <c r="FQ903" t="s">
        <v>439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21.3890225</v>
      </c>
      <c r="GD903">
        <v>6.587012757973717</v>
      </c>
      <c r="GE903">
        <v>0.6546970114058486</v>
      </c>
      <c r="GF903">
        <v>0</v>
      </c>
      <c r="GG903">
        <v>1418.087941176471</v>
      </c>
      <c r="GH903">
        <v>22.31061876759989</v>
      </c>
      <c r="GI903">
        <v>2.202069587258313</v>
      </c>
      <c r="GJ903">
        <v>0</v>
      </c>
      <c r="GK903">
        <v>3.27443975</v>
      </c>
      <c r="GL903">
        <v>0.1483863039399543</v>
      </c>
      <c r="GM903">
        <v>0.0189095709215598</v>
      </c>
      <c r="GN903">
        <v>0</v>
      </c>
      <c r="GO903">
        <v>0</v>
      </c>
      <c r="GP903">
        <v>3</v>
      </c>
      <c r="GQ903" t="s">
        <v>497</v>
      </c>
      <c r="GR903">
        <v>3.12567</v>
      </c>
      <c r="GS903">
        <v>2.74288</v>
      </c>
      <c r="GT903">
        <v>0.0236579</v>
      </c>
      <c r="GU903">
        <v>0.01844</v>
      </c>
      <c r="GV903">
        <v>0.103463</v>
      </c>
      <c r="GW903">
        <v>0.0935116</v>
      </c>
      <c r="GX903">
        <v>28904.3</v>
      </c>
      <c r="GY903">
        <v>28290.7</v>
      </c>
      <c r="GZ903">
        <v>30167.1</v>
      </c>
      <c r="HA903">
        <v>29103.1</v>
      </c>
      <c r="HB903">
        <v>37354</v>
      </c>
      <c r="HC903">
        <v>34716.9</v>
      </c>
      <c r="HD903">
        <v>46174.5</v>
      </c>
      <c r="HE903">
        <v>43244.7</v>
      </c>
      <c r="HF903">
        <v>1.77413</v>
      </c>
      <c r="HG903">
        <v>1.76025</v>
      </c>
      <c r="HH903">
        <v>-0.00276417</v>
      </c>
      <c r="HI903">
        <v>0</v>
      </c>
      <c r="HJ903">
        <v>30.0486</v>
      </c>
      <c r="HK903">
        <v>999.9</v>
      </c>
      <c r="HL903">
        <v>44.9</v>
      </c>
      <c r="HM903">
        <v>32.9</v>
      </c>
      <c r="HN903">
        <v>25.0736</v>
      </c>
      <c r="HO903">
        <v>63.2831</v>
      </c>
      <c r="HP903">
        <v>18.149</v>
      </c>
      <c r="HQ903">
        <v>1</v>
      </c>
      <c r="HR903">
        <v>0.607396</v>
      </c>
      <c r="HS903">
        <v>4.02295</v>
      </c>
      <c r="HT903">
        <v>20.1607</v>
      </c>
      <c r="HU903">
        <v>5.22852</v>
      </c>
      <c r="HV903">
        <v>11.98</v>
      </c>
      <c r="HW903">
        <v>4.96945</v>
      </c>
      <c r="HX903">
        <v>3.2895</v>
      </c>
      <c r="HY903">
        <v>9999</v>
      </c>
      <c r="HZ903">
        <v>9999</v>
      </c>
      <c r="IA903">
        <v>9999</v>
      </c>
      <c r="IB903">
        <v>999.9</v>
      </c>
      <c r="IC903">
        <v>4.97301</v>
      </c>
      <c r="ID903">
        <v>1.87746</v>
      </c>
      <c r="IE903">
        <v>1.87561</v>
      </c>
      <c r="IF903">
        <v>1.87841</v>
      </c>
      <c r="IG903">
        <v>1.87513</v>
      </c>
      <c r="IH903">
        <v>1.87866</v>
      </c>
      <c r="II903">
        <v>1.87576</v>
      </c>
      <c r="IJ903">
        <v>1.87697</v>
      </c>
      <c r="IK903">
        <v>0</v>
      </c>
      <c r="IL903">
        <v>0</v>
      </c>
      <c r="IM903">
        <v>0</v>
      </c>
      <c r="IN903">
        <v>0</v>
      </c>
      <c r="IO903" t="s">
        <v>441</v>
      </c>
      <c r="IP903" t="s">
        <v>442</v>
      </c>
      <c r="IQ903" t="s">
        <v>443</v>
      </c>
      <c r="IR903" t="s">
        <v>443</v>
      </c>
      <c r="IS903" t="s">
        <v>443</v>
      </c>
      <c r="IT903" t="s">
        <v>443</v>
      </c>
      <c r="IU903">
        <v>0</v>
      </c>
      <c r="IV903">
        <v>100</v>
      </c>
      <c r="IW903">
        <v>100</v>
      </c>
      <c r="IX903">
        <v>0.08400000000000001</v>
      </c>
      <c r="IY903">
        <v>0.2144</v>
      </c>
      <c r="IZ903">
        <v>-0.1194416370607354</v>
      </c>
      <c r="JA903">
        <v>0.002211305909277446</v>
      </c>
      <c r="JB903">
        <v>-1.416678044876584E-06</v>
      </c>
      <c r="JC903">
        <v>5.589822708492042E-10</v>
      </c>
      <c r="JD903">
        <v>0.2144336207880096</v>
      </c>
      <c r="JE903">
        <v>0</v>
      </c>
      <c r="JF903">
        <v>0</v>
      </c>
      <c r="JG903">
        <v>0</v>
      </c>
      <c r="JH903">
        <v>14</v>
      </c>
      <c r="JI903">
        <v>2052</v>
      </c>
      <c r="JJ903">
        <v>1</v>
      </c>
      <c r="JK903">
        <v>21</v>
      </c>
      <c r="JL903">
        <v>29355718</v>
      </c>
      <c r="JM903">
        <v>29355718</v>
      </c>
      <c r="JN903">
        <v>0.297852</v>
      </c>
      <c r="JO903">
        <v>2.59521</v>
      </c>
      <c r="JP903">
        <v>1.39893</v>
      </c>
      <c r="JQ903">
        <v>2.33521</v>
      </c>
      <c r="JR903">
        <v>1.44897</v>
      </c>
      <c r="JS903">
        <v>2.61597</v>
      </c>
      <c r="JT903">
        <v>38.6241</v>
      </c>
      <c r="JU903">
        <v>23.8336</v>
      </c>
      <c r="JV903">
        <v>18</v>
      </c>
      <c r="JW903">
        <v>480.602</v>
      </c>
      <c r="JX903">
        <v>441.579</v>
      </c>
      <c r="JY903">
        <v>25.1343</v>
      </c>
      <c r="JZ903">
        <v>34.4536</v>
      </c>
      <c r="KA903">
        <v>30.0021</v>
      </c>
      <c r="KB903">
        <v>33.5964</v>
      </c>
      <c r="KC903">
        <v>33.5837</v>
      </c>
      <c r="KD903">
        <v>5.94324</v>
      </c>
      <c r="KE903">
        <v>28.983</v>
      </c>
      <c r="KF903">
        <v>73.86799999999999</v>
      </c>
      <c r="KG903">
        <v>25.1318</v>
      </c>
      <c r="KH903">
        <v>52.1283</v>
      </c>
      <c r="KI903">
        <v>20.0821</v>
      </c>
      <c r="KJ903">
        <v>99.7645</v>
      </c>
      <c r="KK903">
        <v>99.471</v>
      </c>
    </row>
    <row r="904" spans="1:297">
      <c r="A904">
        <v>888</v>
      </c>
      <c r="B904">
        <v>1761343086.6</v>
      </c>
      <c r="C904">
        <v>15046</v>
      </c>
      <c r="D904" t="s">
        <v>2228</v>
      </c>
      <c r="E904" t="s">
        <v>2229</v>
      </c>
      <c r="F904">
        <v>5</v>
      </c>
      <c r="G904" t="s">
        <v>2183</v>
      </c>
      <c r="H904" t="s">
        <v>436</v>
      </c>
      <c r="I904">
        <v>1761343079.1</v>
      </c>
      <c r="J904">
        <f>(K904)/1000</f>
        <v>0</v>
      </c>
      <c r="K904">
        <f>IF(DP904, AN904, AH904)</f>
        <v>0</v>
      </c>
      <c r="L904">
        <f>IF(DP904, AI904, AG904)</f>
        <v>0</v>
      </c>
      <c r="M904">
        <f>DR904 - IF(AU904&gt;1, L904*DL904*100.0/(AW904), 0)</f>
        <v>0</v>
      </c>
      <c r="N904">
        <f>((T904-J904/2)*M904-L904)/(T904+J904/2)</f>
        <v>0</v>
      </c>
      <c r="O904">
        <f>N904*(DY904+DZ904)/1000.0</f>
        <v>0</v>
      </c>
      <c r="P904">
        <f>(DR904 - IF(AU904&gt;1, L904*DL904*100.0/(AW904), 0))*(DY904+DZ904)/1000.0</f>
        <v>0</v>
      </c>
      <c r="Q904">
        <f>2.0/((1/S904-1/R904)+SIGN(S904)*SQRT((1/S904-1/R904)*(1/S904-1/R904) + 4*DM904/((DM904+1)*(DM904+1))*(2*1/S904*1/R904-1/R904*1/R904)))</f>
        <v>0</v>
      </c>
      <c r="R904">
        <f>IF(LEFT(DN904,1)&lt;&gt;"0",IF(LEFT(DN904,1)="1",3.0,DO904),$D$5+$E$5*(EF904*DY904/($K$5*1000))+$F$5*(EF904*DY904/($K$5*1000))*MAX(MIN(DL904,$J$5),$I$5)*MAX(MIN(DL904,$J$5),$I$5)+$G$5*MAX(MIN(DL904,$J$5),$I$5)*(EF904*DY904/($K$5*1000))+$H$5*(EF904*DY904/($K$5*1000))*(EF904*DY904/($K$5*1000)))</f>
        <v>0</v>
      </c>
      <c r="S904">
        <f>J904*(1000-(1000*0.61365*exp(17.502*W904/(240.97+W904))/(DY904+DZ904)+DT904)/2)/(1000*0.61365*exp(17.502*W904/(240.97+W904))/(DY904+DZ904)-DT904)</f>
        <v>0</v>
      </c>
      <c r="T904">
        <f>1/((DM904+1)/(Q904/1.6)+1/(R904/1.37)) + DM904/((DM904+1)/(Q904/1.6) + DM904/(R904/1.37))</f>
        <v>0</v>
      </c>
      <c r="U904">
        <f>(DH904*DK904)</f>
        <v>0</v>
      </c>
      <c r="V904">
        <f>(EA904+(U904+2*0.95*5.67E-8*(((EA904+$B$7)+273)^4-(EA904+273)^4)-44100*J904)/(1.84*29.3*R904+8*0.95*5.67E-8*(EA904+273)^3))</f>
        <v>0</v>
      </c>
      <c r="W904">
        <f>($C$7*EB904+$D$7*EC904+$E$7*V904)</f>
        <v>0</v>
      </c>
      <c r="X904">
        <f>0.61365*exp(17.502*W904/(240.97+W904))</f>
        <v>0</v>
      </c>
      <c r="Y904">
        <f>(Z904/AA904*100)</f>
        <v>0</v>
      </c>
      <c r="Z904">
        <f>DT904*(DY904+DZ904)/1000</f>
        <v>0</v>
      </c>
      <c r="AA904">
        <f>0.61365*exp(17.502*EA904/(240.97+EA904))</f>
        <v>0</v>
      </c>
      <c r="AB904">
        <f>(X904-DT904*(DY904+DZ904)/1000)</f>
        <v>0</v>
      </c>
      <c r="AC904">
        <f>(-J904*44100)</f>
        <v>0</v>
      </c>
      <c r="AD904">
        <f>2*29.3*R904*0.92*(EA904-W904)</f>
        <v>0</v>
      </c>
      <c r="AE904">
        <f>2*0.95*5.67E-8*(((EA904+$B$7)+273)^4-(W904+273)^4)</f>
        <v>0</v>
      </c>
      <c r="AF904">
        <f>U904+AE904+AC904+AD904</f>
        <v>0</v>
      </c>
      <c r="AG904">
        <f>DX904*AU904*(DS904-DR904*(1000-AU904*DU904)/(1000-AU904*DT904))/(100*DL904)</f>
        <v>0</v>
      </c>
      <c r="AH904">
        <f>1000*DX904*AU904*(DT904-DU904)/(100*DL904*(1000-AU904*DT904))</f>
        <v>0</v>
      </c>
      <c r="AI904">
        <f>(AJ904 - AK904 - DY904*1E3/(8.314*(EA904+273.15)) * AM904/DX904 * AL904) * DX904/(100*DL904) * (1000 - DU904)/1000</f>
        <v>0</v>
      </c>
      <c r="AJ904">
        <v>70.14400287048107</v>
      </c>
      <c r="AK904">
        <v>85.1422745454545</v>
      </c>
      <c r="AL904">
        <v>-3.329839261275835</v>
      </c>
      <c r="AM904">
        <v>65.39824962959628</v>
      </c>
      <c r="AN904">
        <f>(AP904 - AO904 + DY904*1E3/(8.314*(EA904+273.15)) * AR904/DX904 * AQ904) * DX904/(100*DL904) * 1000/(1000 - AP904)</f>
        <v>0</v>
      </c>
      <c r="AO904">
        <v>20.1023972272296</v>
      </c>
      <c r="AP904">
        <v>23.42673393939393</v>
      </c>
      <c r="AQ904">
        <v>0.0005077194691578457</v>
      </c>
      <c r="AR904">
        <v>118.4934876019203</v>
      </c>
      <c r="AS904">
        <v>0</v>
      </c>
      <c r="AT904">
        <v>0</v>
      </c>
      <c r="AU904">
        <f>IF(AS904*$H$13&gt;=AW904,1.0,(AW904/(AW904-AS904*$H$13)))</f>
        <v>0</v>
      </c>
      <c r="AV904">
        <f>(AU904-1)*100</f>
        <v>0</v>
      </c>
      <c r="AW904">
        <f>MAX(0,($B$13+$C$13*EF904)/(1+$D$13*EF904)*DY904/(EA904+273)*$E$13)</f>
        <v>0</v>
      </c>
      <c r="AX904" t="s">
        <v>437</v>
      </c>
      <c r="AY904" t="s">
        <v>437</v>
      </c>
      <c r="AZ904">
        <v>0</v>
      </c>
      <c r="BA904">
        <v>0</v>
      </c>
      <c r="BB904">
        <f>1-AZ904/BA904</f>
        <v>0</v>
      </c>
      <c r="BC904">
        <v>0</v>
      </c>
      <c r="BD904" t="s">
        <v>437</v>
      </c>
      <c r="BE904" t="s">
        <v>437</v>
      </c>
      <c r="BF904">
        <v>0</v>
      </c>
      <c r="BG904">
        <v>0</v>
      </c>
      <c r="BH904">
        <f>1-BF904/BG904</f>
        <v>0</v>
      </c>
      <c r="BI904">
        <v>0.5</v>
      </c>
      <c r="BJ904">
        <f>DI904</f>
        <v>0</v>
      </c>
      <c r="BK904">
        <f>L904</f>
        <v>0</v>
      </c>
      <c r="BL904">
        <f>BH904*BI904*BJ904</f>
        <v>0</v>
      </c>
      <c r="BM904">
        <f>(BK904-BC904)/BJ904</f>
        <v>0</v>
      </c>
      <c r="BN904">
        <f>(BA904-BG904)/BG904</f>
        <v>0</v>
      </c>
      <c r="BO904">
        <f>AZ904/(BB904+AZ904/BG904)</f>
        <v>0</v>
      </c>
      <c r="BP904" t="s">
        <v>437</v>
      </c>
      <c r="BQ904">
        <v>0</v>
      </c>
      <c r="BR904">
        <f>IF(BQ904&lt;&gt;0, BQ904, BO904)</f>
        <v>0</v>
      </c>
      <c r="BS904">
        <f>1-BR904/BG904</f>
        <v>0</v>
      </c>
      <c r="BT904">
        <f>(BG904-BF904)/(BG904-BR904)</f>
        <v>0</v>
      </c>
      <c r="BU904">
        <f>(BA904-BG904)/(BA904-BR904)</f>
        <v>0</v>
      </c>
      <c r="BV904">
        <f>(BG904-BF904)/(BG904-AZ904)</f>
        <v>0</v>
      </c>
      <c r="BW904">
        <f>(BA904-BG904)/(BA904-AZ904)</f>
        <v>0</v>
      </c>
      <c r="BX904">
        <f>(BT904*BR904/BF904)</f>
        <v>0</v>
      </c>
      <c r="BY904">
        <f>(1-BX904)</f>
        <v>0</v>
      </c>
      <c r="DH904">
        <f>$B$11*EG904+$C$11*EH904+$F$11*ES904*(1-EV904)</f>
        <v>0</v>
      </c>
      <c r="DI904">
        <f>DH904*DJ904</f>
        <v>0</v>
      </c>
      <c r="DJ904">
        <f>($B$11*$D$9+$C$11*$D$9+$F$11*((FF904+EX904)/MAX(FF904+EX904+FG904, 0.1)*$I$9+FG904/MAX(FF904+EX904+FG904, 0.1)*$J$9))/($B$11+$C$11+$F$11)</f>
        <v>0</v>
      </c>
      <c r="DK904">
        <f>($B$11*$K$9+$C$11*$K$9+$F$11*((FF904+EX904)/MAX(FF904+EX904+FG904, 0.1)*$P$9+FG904/MAX(FF904+EX904+FG904, 0.1)*$Q$9))/($B$11+$C$11+$F$11)</f>
        <v>0</v>
      </c>
      <c r="DL904">
        <v>6</v>
      </c>
      <c r="DM904">
        <v>0.5</v>
      </c>
      <c r="DN904" t="s">
        <v>438</v>
      </c>
      <c r="DO904">
        <v>2</v>
      </c>
      <c r="DP904" t="b">
        <v>1</v>
      </c>
      <c r="DQ904">
        <v>1761343079.1</v>
      </c>
      <c r="DR904">
        <v>105.8580185185185</v>
      </c>
      <c r="DS904">
        <v>83.53994074074075</v>
      </c>
      <c r="DT904">
        <v>23.40415185185185</v>
      </c>
      <c r="DU904">
        <v>20.10486666666666</v>
      </c>
      <c r="DV904">
        <v>105.7589148148148</v>
      </c>
      <c r="DW904">
        <v>23.18972962962963</v>
      </c>
      <c r="DX904">
        <v>499.9732592592592</v>
      </c>
      <c r="DY904">
        <v>89.96168518518517</v>
      </c>
      <c r="DZ904">
        <v>0.06523764074074075</v>
      </c>
      <c r="EA904">
        <v>29.79157777777777</v>
      </c>
      <c r="EB904">
        <v>30.00807407407407</v>
      </c>
      <c r="EC904">
        <v>999.9000000000001</v>
      </c>
      <c r="ED904">
        <v>0</v>
      </c>
      <c r="EE904">
        <v>0</v>
      </c>
      <c r="EF904">
        <v>9998.997777777779</v>
      </c>
      <c r="EG904">
        <v>0</v>
      </c>
      <c r="EH904">
        <v>1134.045555555555</v>
      </c>
      <c r="EI904">
        <v>22.31809259259259</v>
      </c>
      <c r="EJ904">
        <v>108.394662962963</v>
      </c>
      <c r="EK904">
        <v>85.25395925925925</v>
      </c>
      <c r="EL904">
        <v>3.299295185185185</v>
      </c>
      <c r="EM904">
        <v>83.53994074074075</v>
      </c>
      <c r="EN904">
        <v>20.10486666666666</v>
      </c>
      <c r="EO904">
        <v>2.105479259259259</v>
      </c>
      <c r="EP904">
        <v>1.808668148148148</v>
      </c>
      <c r="EQ904">
        <v>18.26068518518518</v>
      </c>
      <c r="ER904">
        <v>15.8619037037037</v>
      </c>
      <c r="ES904">
        <v>1199.981851851852</v>
      </c>
      <c r="ET904">
        <v>0.9669873333333334</v>
      </c>
      <c r="EU904">
        <v>0.03301258518518518</v>
      </c>
      <c r="EV904">
        <v>0</v>
      </c>
      <c r="EW904">
        <v>1421.078888888889</v>
      </c>
      <c r="EX904">
        <v>5.000560000000001</v>
      </c>
      <c r="EY904">
        <v>17299.97407407407</v>
      </c>
      <c r="EZ904">
        <v>10316.61851851852</v>
      </c>
      <c r="FA904">
        <v>43.81199999999998</v>
      </c>
      <c r="FB904">
        <v>45.83766666666666</v>
      </c>
      <c r="FC904">
        <v>44.35866666666667</v>
      </c>
      <c r="FD904">
        <v>44.97192592592592</v>
      </c>
      <c r="FE904">
        <v>44.729</v>
      </c>
      <c r="FF904">
        <v>1155.531851851852</v>
      </c>
      <c r="FG904">
        <v>39.45</v>
      </c>
      <c r="FH904">
        <v>0</v>
      </c>
      <c r="FI904">
        <v>1761343122.8</v>
      </c>
      <c r="FJ904">
        <v>0</v>
      </c>
      <c r="FK904">
        <v>1421.2076</v>
      </c>
      <c r="FL904">
        <v>24.76615386958613</v>
      </c>
      <c r="FM904">
        <v>301.5615390018949</v>
      </c>
      <c r="FN904">
        <v>17301.636</v>
      </c>
      <c r="FO904">
        <v>15</v>
      </c>
      <c r="FP904">
        <v>0</v>
      </c>
      <c r="FQ904" t="s">
        <v>439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21.94847</v>
      </c>
      <c r="GD904">
        <v>7.543028893058156</v>
      </c>
      <c r="GE904">
        <v>0.7372461821535596</v>
      </c>
      <c r="GF904">
        <v>0</v>
      </c>
      <c r="GG904">
        <v>1419.905882352941</v>
      </c>
      <c r="GH904">
        <v>24.11122994908204</v>
      </c>
      <c r="GI904">
        <v>2.372768447153281</v>
      </c>
      <c r="GJ904">
        <v>0</v>
      </c>
      <c r="GK904">
        <v>3.28780625</v>
      </c>
      <c r="GL904">
        <v>0.2506116697936157</v>
      </c>
      <c r="GM904">
        <v>0.02418160413284239</v>
      </c>
      <c r="GN904">
        <v>0</v>
      </c>
      <c r="GO904">
        <v>0</v>
      </c>
      <c r="GP904">
        <v>3</v>
      </c>
      <c r="GQ904" t="s">
        <v>497</v>
      </c>
      <c r="GR904">
        <v>3.12562</v>
      </c>
      <c r="GS904">
        <v>2.74337</v>
      </c>
      <c r="GT904">
        <v>0.019863</v>
      </c>
      <c r="GU904">
        <v>0.0144544</v>
      </c>
      <c r="GV904">
        <v>0.103497</v>
      </c>
      <c r="GW904">
        <v>0.0935019</v>
      </c>
      <c r="GX904">
        <v>29014.8</v>
      </c>
      <c r="GY904">
        <v>28403.7</v>
      </c>
      <c r="GZ904">
        <v>30165.6</v>
      </c>
      <c r="HA904">
        <v>29101.6</v>
      </c>
      <c r="HB904">
        <v>37350.9</v>
      </c>
      <c r="HC904">
        <v>34715.3</v>
      </c>
      <c r="HD904">
        <v>46172.7</v>
      </c>
      <c r="HE904">
        <v>43242.5</v>
      </c>
      <c r="HF904">
        <v>1.77412</v>
      </c>
      <c r="HG904">
        <v>1.75995</v>
      </c>
      <c r="HH904">
        <v>-0.00301003</v>
      </c>
      <c r="HI904">
        <v>0</v>
      </c>
      <c r="HJ904">
        <v>30.0518</v>
      </c>
      <c r="HK904">
        <v>999.9</v>
      </c>
      <c r="HL904">
        <v>44.9</v>
      </c>
      <c r="HM904">
        <v>32.9</v>
      </c>
      <c r="HN904">
        <v>25.0755</v>
      </c>
      <c r="HO904">
        <v>63.6531</v>
      </c>
      <c r="HP904">
        <v>18.2532</v>
      </c>
      <c r="HQ904">
        <v>1</v>
      </c>
      <c r="HR904">
        <v>0.609383</v>
      </c>
      <c r="HS904">
        <v>4.01225</v>
      </c>
      <c r="HT904">
        <v>20.1611</v>
      </c>
      <c r="HU904">
        <v>5.22777</v>
      </c>
      <c r="HV904">
        <v>11.98</v>
      </c>
      <c r="HW904">
        <v>4.9692</v>
      </c>
      <c r="HX904">
        <v>3.2895</v>
      </c>
      <c r="HY904">
        <v>9999</v>
      </c>
      <c r="HZ904">
        <v>9999</v>
      </c>
      <c r="IA904">
        <v>9999</v>
      </c>
      <c r="IB904">
        <v>999.9</v>
      </c>
      <c r="IC904">
        <v>4.973</v>
      </c>
      <c r="ID904">
        <v>1.87745</v>
      </c>
      <c r="IE904">
        <v>1.87561</v>
      </c>
      <c r="IF904">
        <v>1.87845</v>
      </c>
      <c r="IG904">
        <v>1.87511</v>
      </c>
      <c r="IH904">
        <v>1.87866</v>
      </c>
      <c r="II904">
        <v>1.87576</v>
      </c>
      <c r="IJ904">
        <v>1.87696</v>
      </c>
      <c r="IK904">
        <v>0</v>
      </c>
      <c r="IL904">
        <v>0</v>
      </c>
      <c r="IM904">
        <v>0</v>
      </c>
      <c r="IN904">
        <v>0</v>
      </c>
      <c r="IO904" t="s">
        <v>441</v>
      </c>
      <c r="IP904" t="s">
        <v>442</v>
      </c>
      <c r="IQ904" t="s">
        <v>443</v>
      </c>
      <c r="IR904" t="s">
        <v>443</v>
      </c>
      <c r="IS904" t="s">
        <v>443</v>
      </c>
      <c r="IT904" t="s">
        <v>443</v>
      </c>
      <c r="IU904">
        <v>0</v>
      </c>
      <c r="IV904">
        <v>100</v>
      </c>
      <c r="IW904">
        <v>100</v>
      </c>
      <c r="IX904">
        <v>0.052</v>
      </c>
      <c r="IY904">
        <v>0.2145</v>
      </c>
      <c r="IZ904">
        <v>-0.1194416370607354</v>
      </c>
      <c r="JA904">
        <v>0.002211305909277446</v>
      </c>
      <c r="JB904">
        <v>-1.416678044876584E-06</v>
      </c>
      <c r="JC904">
        <v>5.589822708492042E-10</v>
      </c>
      <c r="JD904">
        <v>0.2144336207880096</v>
      </c>
      <c r="JE904">
        <v>0</v>
      </c>
      <c r="JF904">
        <v>0</v>
      </c>
      <c r="JG904">
        <v>0</v>
      </c>
      <c r="JH904">
        <v>14</v>
      </c>
      <c r="JI904">
        <v>2052</v>
      </c>
      <c r="JJ904">
        <v>1</v>
      </c>
      <c r="JK904">
        <v>21</v>
      </c>
      <c r="JL904">
        <v>29355718.1</v>
      </c>
      <c r="JM904">
        <v>29355718.1</v>
      </c>
      <c r="JN904">
        <v>0.257568</v>
      </c>
      <c r="JO904">
        <v>2.61597</v>
      </c>
      <c r="JP904">
        <v>1.39893</v>
      </c>
      <c r="JQ904">
        <v>2.33521</v>
      </c>
      <c r="JR904">
        <v>1.44897</v>
      </c>
      <c r="JS904">
        <v>2.55615</v>
      </c>
      <c r="JT904">
        <v>38.6241</v>
      </c>
      <c r="JU904">
        <v>23.8248</v>
      </c>
      <c r="JV904">
        <v>18</v>
      </c>
      <c r="JW904">
        <v>480.748</v>
      </c>
      <c r="JX904">
        <v>441.541</v>
      </c>
      <c r="JY904">
        <v>25.127</v>
      </c>
      <c r="JZ904">
        <v>34.4773</v>
      </c>
      <c r="KA904">
        <v>30.002</v>
      </c>
      <c r="KB904">
        <v>33.6206</v>
      </c>
      <c r="KC904">
        <v>33.6062</v>
      </c>
      <c r="KD904">
        <v>5.11167</v>
      </c>
      <c r="KE904">
        <v>28.983</v>
      </c>
      <c r="KF904">
        <v>73.86799999999999</v>
      </c>
      <c r="KG904">
        <v>25.1273</v>
      </c>
      <c r="KH904">
        <v>32.0581</v>
      </c>
      <c r="KI904">
        <v>20.0454</v>
      </c>
      <c r="KJ904">
        <v>99.76009999999999</v>
      </c>
      <c r="KK904">
        <v>99.4658</v>
      </c>
    </row>
    <row r="905" spans="1:297">
      <c r="A905">
        <v>889</v>
      </c>
      <c r="B905">
        <v>1761343183.6</v>
      </c>
      <c r="C905">
        <v>15143</v>
      </c>
      <c r="D905" t="s">
        <v>2230</v>
      </c>
      <c r="E905" t="s">
        <v>2231</v>
      </c>
      <c r="F905">
        <v>5</v>
      </c>
      <c r="G905" t="s">
        <v>2183</v>
      </c>
      <c r="H905" t="s">
        <v>436</v>
      </c>
      <c r="I905">
        <v>1761343175.599999</v>
      </c>
      <c r="J905">
        <f>(K905)/1000</f>
        <v>0</v>
      </c>
      <c r="K905">
        <f>IF(DP905, AN905, AH905)</f>
        <v>0</v>
      </c>
      <c r="L905">
        <f>IF(DP905, AI905, AG905)</f>
        <v>0</v>
      </c>
      <c r="M905">
        <f>DR905 - IF(AU905&gt;1, L905*DL905*100.0/(AW905), 0)</f>
        <v>0</v>
      </c>
      <c r="N905">
        <f>((T905-J905/2)*M905-L905)/(T905+J905/2)</f>
        <v>0</v>
      </c>
      <c r="O905">
        <f>N905*(DY905+DZ905)/1000.0</f>
        <v>0</v>
      </c>
      <c r="P905">
        <f>(DR905 - IF(AU905&gt;1, L905*DL905*100.0/(AW905), 0))*(DY905+DZ905)/1000.0</f>
        <v>0</v>
      </c>
      <c r="Q905">
        <f>2.0/((1/S905-1/R905)+SIGN(S905)*SQRT((1/S905-1/R905)*(1/S905-1/R905) + 4*DM905/((DM905+1)*(DM905+1))*(2*1/S905*1/R905-1/R905*1/R905)))</f>
        <v>0</v>
      </c>
      <c r="R905">
        <f>IF(LEFT(DN905,1)&lt;&gt;"0",IF(LEFT(DN905,1)="1",3.0,DO905),$D$5+$E$5*(EF905*DY905/($K$5*1000))+$F$5*(EF905*DY905/($K$5*1000))*MAX(MIN(DL905,$J$5),$I$5)*MAX(MIN(DL905,$J$5),$I$5)+$G$5*MAX(MIN(DL905,$J$5),$I$5)*(EF905*DY905/($K$5*1000))+$H$5*(EF905*DY905/($K$5*1000))*(EF905*DY905/($K$5*1000)))</f>
        <v>0</v>
      </c>
      <c r="S905">
        <f>J905*(1000-(1000*0.61365*exp(17.502*W905/(240.97+W905))/(DY905+DZ905)+DT905)/2)/(1000*0.61365*exp(17.502*W905/(240.97+W905))/(DY905+DZ905)-DT905)</f>
        <v>0</v>
      </c>
      <c r="T905">
        <f>1/((DM905+1)/(Q905/1.6)+1/(R905/1.37)) + DM905/((DM905+1)/(Q905/1.6) + DM905/(R905/1.37))</f>
        <v>0</v>
      </c>
      <c r="U905">
        <f>(DH905*DK905)</f>
        <v>0</v>
      </c>
      <c r="V905">
        <f>(EA905+(U905+2*0.95*5.67E-8*(((EA905+$B$7)+273)^4-(EA905+273)^4)-44100*J905)/(1.84*29.3*R905+8*0.95*5.67E-8*(EA905+273)^3))</f>
        <v>0</v>
      </c>
      <c r="W905">
        <f>($C$7*EB905+$D$7*EC905+$E$7*V905)</f>
        <v>0</v>
      </c>
      <c r="X905">
        <f>0.61365*exp(17.502*W905/(240.97+W905))</f>
        <v>0</v>
      </c>
      <c r="Y905">
        <f>(Z905/AA905*100)</f>
        <v>0</v>
      </c>
      <c r="Z905">
        <f>DT905*(DY905+DZ905)/1000</f>
        <v>0</v>
      </c>
      <c r="AA905">
        <f>0.61365*exp(17.502*EA905/(240.97+EA905))</f>
        <v>0</v>
      </c>
      <c r="AB905">
        <f>(X905-DT905*(DY905+DZ905)/1000)</f>
        <v>0</v>
      </c>
      <c r="AC905">
        <f>(-J905*44100)</f>
        <v>0</v>
      </c>
      <c r="AD905">
        <f>2*29.3*R905*0.92*(EA905-W905)</f>
        <v>0</v>
      </c>
      <c r="AE905">
        <f>2*0.95*5.67E-8*(((EA905+$B$7)+273)^4-(W905+273)^4)</f>
        <v>0</v>
      </c>
      <c r="AF905">
        <f>U905+AE905+AC905+AD905</f>
        <v>0</v>
      </c>
      <c r="AG905">
        <f>DX905*AU905*(DS905-DR905*(1000-AU905*DU905)/(1000-AU905*DT905))/(100*DL905)</f>
        <v>0</v>
      </c>
      <c r="AH905">
        <f>1000*DX905*AU905*(DT905-DU905)/(100*DL905*(1000-AU905*DT905))</f>
        <v>0</v>
      </c>
      <c r="AI905">
        <f>(AJ905 - AK905 - DY905*1E3/(8.314*(EA905+273.15)) * AM905/DX905 * AL905) * DX905/(100*DL905) * (1000 - DU905)/1000</f>
        <v>0</v>
      </c>
      <c r="AJ905">
        <v>428.3481814716033</v>
      </c>
      <c r="AK905">
        <v>420.4611030303031</v>
      </c>
      <c r="AL905">
        <v>-0.0001124258761231739</v>
      </c>
      <c r="AM905">
        <v>65.39824962959628</v>
      </c>
      <c r="AN905">
        <f>(AP905 - AO905 + DY905*1E3/(8.314*(EA905+273.15)) * AR905/DX905 * AQ905) * DX905/(100*DL905) * 1000/(1000 - AP905)</f>
        <v>0</v>
      </c>
      <c r="AO905">
        <v>19.57217235767742</v>
      </c>
      <c r="AP905">
        <v>23.42749272727272</v>
      </c>
      <c r="AQ905">
        <v>-7.181087512585463E-05</v>
      </c>
      <c r="AR905">
        <v>118.4934876019203</v>
      </c>
      <c r="AS905">
        <v>0</v>
      </c>
      <c r="AT905">
        <v>0</v>
      </c>
      <c r="AU905">
        <f>IF(AS905*$H$13&gt;=AW905,1.0,(AW905/(AW905-AS905*$H$13)))</f>
        <v>0</v>
      </c>
      <c r="AV905">
        <f>(AU905-1)*100</f>
        <v>0</v>
      </c>
      <c r="AW905">
        <f>MAX(0,($B$13+$C$13*EF905)/(1+$D$13*EF905)*DY905/(EA905+273)*$E$13)</f>
        <v>0</v>
      </c>
      <c r="AX905" t="s">
        <v>437</v>
      </c>
      <c r="AY905" t="s">
        <v>437</v>
      </c>
      <c r="AZ905">
        <v>0</v>
      </c>
      <c r="BA905">
        <v>0</v>
      </c>
      <c r="BB905">
        <f>1-AZ905/BA905</f>
        <v>0</v>
      </c>
      <c r="BC905">
        <v>0</v>
      </c>
      <c r="BD905" t="s">
        <v>437</v>
      </c>
      <c r="BE905" t="s">
        <v>437</v>
      </c>
      <c r="BF905">
        <v>0</v>
      </c>
      <c r="BG905">
        <v>0</v>
      </c>
      <c r="BH905">
        <f>1-BF905/BG905</f>
        <v>0</v>
      </c>
      <c r="BI905">
        <v>0.5</v>
      </c>
      <c r="BJ905">
        <f>DI905</f>
        <v>0</v>
      </c>
      <c r="BK905">
        <f>L905</f>
        <v>0</v>
      </c>
      <c r="BL905">
        <f>BH905*BI905*BJ905</f>
        <v>0</v>
      </c>
      <c r="BM905">
        <f>(BK905-BC905)/BJ905</f>
        <v>0</v>
      </c>
      <c r="BN905">
        <f>(BA905-BG905)/BG905</f>
        <v>0</v>
      </c>
      <c r="BO905">
        <f>AZ905/(BB905+AZ905/BG905)</f>
        <v>0</v>
      </c>
      <c r="BP905" t="s">
        <v>437</v>
      </c>
      <c r="BQ905">
        <v>0</v>
      </c>
      <c r="BR905">
        <f>IF(BQ905&lt;&gt;0, BQ905, BO905)</f>
        <v>0</v>
      </c>
      <c r="BS905">
        <f>1-BR905/BG905</f>
        <v>0</v>
      </c>
      <c r="BT905">
        <f>(BG905-BF905)/(BG905-BR905)</f>
        <v>0</v>
      </c>
      <c r="BU905">
        <f>(BA905-BG905)/(BA905-BR905)</f>
        <v>0</v>
      </c>
      <c r="BV905">
        <f>(BG905-BF905)/(BG905-AZ905)</f>
        <v>0</v>
      </c>
      <c r="BW905">
        <f>(BA905-BG905)/(BA905-AZ905)</f>
        <v>0</v>
      </c>
      <c r="BX905">
        <f>(BT905*BR905/BF905)</f>
        <v>0</v>
      </c>
      <c r="BY905">
        <f>(1-BX905)</f>
        <v>0</v>
      </c>
      <c r="DH905">
        <f>$B$11*EG905+$C$11*EH905+$F$11*ES905*(1-EV905)</f>
        <v>0</v>
      </c>
      <c r="DI905">
        <f>DH905*DJ905</f>
        <v>0</v>
      </c>
      <c r="DJ905">
        <f>($B$11*$D$9+$C$11*$D$9+$F$11*((FF905+EX905)/MAX(FF905+EX905+FG905, 0.1)*$I$9+FG905/MAX(FF905+EX905+FG905, 0.1)*$J$9))/($B$11+$C$11+$F$11)</f>
        <v>0</v>
      </c>
      <c r="DK905">
        <f>($B$11*$K$9+$C$11*$K$9+$F$11*((FF905+EX905)/MAX(FF905+EX905+FG905, 0.1)*$P$9+FG905/MAX(FF905+EX905+FG905, 0.1)*$Q$9))/($B$11+$C$11+$F$11)</f>
        <v>0</v>
      </c>
      <c r="DL905">
        <v>6</v>
      </c>
      <c r="DM905">
        <v>0.5</v>
      </c>
      <c r="DN905" t="s">
        <v>438</v>
      </c>
      <c r="DO905">
        <v>2</v>
      </c>
      <c r="DP905" t="b">
        <v>1</v>
      </c>
      <c r="DQ905">
        <v>1761343175.599999</v>
      </c>
      <c r="DR905">
        <v>410.5949677419355</v>
      </c>
      <c r="DS905">
        <v>420.0072258064517</v>
      </c>
      <c r="DT905">
        <v>23.42000322580645</v>
      </c>
      <c r="DU905">
        <v>19.58443225806452</v>
      </c>
      <c r="DV905">
        <v>410.0074193548389</v>
      </c>
      <c r="DW905">
        <v>23.20557741935484</v>
      </c>
      <c r="DX905">
        <v>499.9623548387096</v>
      </c>
      <c r="DY905">
        <v>89.96236451612904</v>
      </c>
      <c r="DZ905">
        <v>0.06812516451612903</v>
      </c>
      <c r="EA905">
        <v>29.84967419354839</v>
      </c>
      <c r="EB905">
        <v>29.9931064516129</v>
      </c>
      <c r="EC905">
        <v>999.9000000000003</v>
      </c>
      <c r="ED905">
        <v>0</v>
      </c>
      <c r="EE905">
        <v>0</v>
      </c>
      <c r="EF905">
        <v>9999.198064516127</v>
      </c>
      <c r="EG905">
        <v>0</v>
      </c>
      <c r="EH905">
        <v>1133.256451612903</v>
      </c>
      <c r="EI905">
        <v>-9.412232903225807</v>
      </c>
      <c r="EJ905">
        <v>420.4417419354839</v>
      </c>
      <c r="EK905">
        <v>428.3971612903226</v>
      </c>
      <c r="EL905">
        <v>3.835566774193548</v>
      </c>
      <c r="EM905">
        <v>420.0072258064517</v>
      </c>
      <c r="EN905">
        <v>19.58443225806452</v>
      </c>
      <c r="EO905">
        <v>2.106918709677419</v>
      </c>
      <c r="EP905">
        <v>1.761861935483871</v>
      </c>
      <c r="EQ905">
        <v>18.27158709677419</v>
      </c>
      <c r="ER905">
        <v>15.45247419354839</v>
      </c>
      <c r="ES905">
        <v>1200.004516129032</v>
      </c>
      <c r="ET905">
        <v>0.9669947741935486</v>
      </c>
      <c r="EU905">
        <v>0.03300550645161291</v>
      </c>
      <c r="EV905">
        <v>0</v>
      </c>
      <c r="EW905">
        <v>1391.577096774193</v>
      </c>
      <c r="EX905">
        <v>5.000560000000002</v>
      </c>
      <c r="EY905">
        <v>16979.32903225806</v>
      </c>
      <c r="EZ905">
        <v>10316.83870967742</v>
      </c>
      <c r="FA905">
        <v>44.17699999999997</v>
      </c>
      <c r="FB905">
        <v>46.21341935483871</v>
      </c>
      <c r="FC905">
        <v>44.73983870967741</v>
      </c>
      <c r="FD905">
        <v>45.33435483870967</v>
      </c>
      <c r="FE905">
        <v>45.06403225806449</v>
      </c>
      <c r="FF905">
        <v>1155.564516129032</v>
      </c>
      <c r="FG905">
        <v>39.44000000000001</v>
      </c>
      <c r="FH905">
        <v>0</v>
      </c>
      <c r="FI905">
        <v>1761343220</v>
      </c>
      <c r="FJ905">
        <v>0</v>
      </c>
      <c r="FK905">
        <v>1391.4324</v>
      </c>
      <c r="FL905">
        <v>-8.807692304984064</v>
      </c>
      <c r="FM905">
        <v>-92.42307676291858</v>
      </c>
      <c r="FN905">
        <v>16977.46</v>
      </c>
      <c r="FO905">
        <v>15</v>
      </c>
      <c r="FP905">
        <v>0</v>
      </c>
      <c r="FQ905" t="s">
        <v>439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-9.432691463414635</v>
      </c>
      <c r="GD905">
        <v>0.4713577003484151</v>
      </c>
      <c r="GE905">
        <v>0.0499727549458983</v>
      </c>
      <c r="GF905">
        <v>1</v>
      </c>
      <c r="GG905">
        <v>1392.093529411765</v>
      </c>
      <c r="GH905">
        <v>-10.34866310897348</v>
      </c>
      <c r="GI905">
        <v>1.053874873566584</v>
      </c>
      <c r="GJ905">
        <v>0</v>
      </c>
      <c r="GK905">
        <v>3.826328780487805</v>
      </c>
      <c r="GL905">
        <v>0.1958924738676045</v>
      </c>
      <c r="GM905">
        <v>0.01947569895362685</v>
      </c>
      <c r="GN905">
        <v>0</v>
      </c>
      <c r="GO905">
        <v>1</v>
      </c>
      <c r="GP905">
        <v>3</v>
      </c>
      <c r="GQ905" t="s">
        <v>446</v>
      </c>
      <c r="GR905">
        <v>3.12563</v>
      </c>
      <c r="GS905">
        <v>2.74547</v>
      </c>
      <c r="GT905">
        <v>0.0826572</v>
      </c>
      <c r="GU905">
        <v>0.0846136</v>
      </c>
      <c r="GV905">
        <v>0.103392</v>
      </c>
      <c r="GW905">
        <v>0.091656</v>
      </c>
      <c r="GX905">
        <v>27128</v>
      </c>
      <c r="GY905">
        <v>26364</v>
      </c>
      <c r="GZ905">
        <v>30134.6</v>
      </c>
      <c r="HA905">
        <v>29081.3</v>
      </c>
      <c r="HB905">
        <v>37325.2</v>
      </c>
      <c r="HC905">
        <v>34768.3</v>
      </c>
      <c r="HD905">
        <v>46128.6</v>
      </c>
      <c r="HE905">
        <v>43213.6</v>
      </c>
      <c r="HF905">
        <v>1.77118</v>
      </c>
      <c r="HG905">
        <v>1.7536</v>
      </c>
      <c r="HH905">
        <v>-0.0106767</v>
      </c>
      <c r="HI905">
        <v>0</v>
      </c>
      <c r="HJ905">
        <v>30.1255</v>
      </c>
      <c r="HK905">
        <v>999.9</v>
      </c>
      <c r="HL905">
        <v>44.7</v>
      </c>
      <c r="HM905">
        <v>32.9</v>
      </c>
      <c r="HN905">
        <v>24.9644</v>
      </c>
      <c r="HO905">
        <v>63.4631</v>
      </c>
      <c r="HP905">
        <v>18.1931</v>
      </c>
      <c r="HQ905">
        <v>1</v>
      </c>
      <c r="HR905">
        <v>0.6444260000000001</v>
      </c>
      <c r="HS905">
        <v>3.89899</v>
      </c>
      <c r="HT905">
        <v>20.1641</v>
      </c>
      <c r="HU905">
        <v>5.23002</v>
      </c>
      <c r="HV905">
        <v>11.98</v>
      </c>
      <c r="HW905">
        <v>4.97</v>
      </c>
      <c r="HX905">
        <v>3.29003</v>
      </c>
      <c r="HY905">
        <v>9999</v>
      </c>
      <c r="HZ905">
        <v>9999</v>
      </c>
      <c r="IA905">
        <v>9999</v>
      </c>
      <c r="IB905">
        <v>999.9</v>
      </c>
      <c r="IC905">
        <v>4.97301</v>
      </c>
      <c r="ID905">
        <v>1.87744</v>
      </c>
      <c r="IE905">
        <v>1.87558</v>
      </c>
      <c r="IF905">
        <v>1.87836</v>
      </c>
      <c r="IG905">
        <v>1.87502</v>
      </c>
      <c r="IH905">
        <v>1.87864</v>
      </c>
      <c r="II905">
        <v>1.87573</v>
      </c>
      <c r="IJ905">
        <v>1.87687</v>
      </c>
      <c r="IK905">
        <v>0</v>
      </c>
      <c r="IL905">
        <v>0</v>
      </c>
      <c r="IM905">
        <v>0</v>
      </c>
      <c r="IN905">
        <v>0</v>
      </c>
      <c r="IO905" t="s">
        <v>441</v>
      </c>
      <c r="IP905" t="s">
        <v>442</v>
      </c>
      <c r="IQ905" t="s">
        <v>443</v>
      </c>
      <c r="IR905" t="s">
        <v>443</v>
      </c>
      <c r="IS905" t="s">
        <v>443</v>
      </c>
      <c r="IT905" t="s">
        <v>443</v>
      </c>
      <c r="IU905">
        <v>0</v>
      </c>
      <c r="IV905">
        <v>100</v>
      </c>
      <c r="IW905">
        <v>100</v>
      </c>
      <c r="IX905">
        <v>0.588</v>
      </c>
      <c r="IY905">
        <v>0.2144</v>
      </c>
      <c r="IZ905">
        <v>-0.1194416370607354</v>
      </c>
      <c r="JA905">
        <v>0.002211305909277446</v>
      </c>
      <c r="JB905">
        <v>-1.416678044876584E-06</v>
      </c>
      <c r="JC905">
        <v>5.589822708492042E-10</v>
      </c>
      <c r="JD905">
        <v>0.2144336207880096</v>
      </c>
      <c r="JE905">
        <v>0</v>
      </c>
      <c r="JF905">
        <v>0</v>
      </c>
      <c r="JG905">
        <v>0</v>
      </c>
      <c r="JH905">
        <v>14</v>
      </c>
      <c r="JI905">
        <v>2052</v>
      </c>
      <c r="JJ905">
        <v>1</v>
      </c>
      <c r="JK905">
        <v>21</v>
      </c>
      <c r="JL905">
        <v>29355719.7</v>
      </c>
      <c r="JM905">
        <v>29355719.7</v>
      </c>
      <c r="JN905">
        <v>1.11206</v>
      </c>
      <c r="JO905">
        <v>2.56958</v>
      </c>
      <c r="JP905">
        <v>1.39893</v>
      </c>
      <c r="JQ905">
        <v>2.33521</v>
      </c>
      <c r="JR905">
        <v>1.44897</v>
      </c>
      <c r="JS905">
        <v>2.61475</v>
      </c>
      <c r="JT905">
        <v>38.6241</v>
      </c>
      <c r="JU905">
        <v>23.8423</v>
      </c>
      <c r="JV905">
        <v>18</v>
      </c>
      <c r="JW905">
        <v>481.67</v>
      </c>
      <c r="JX905">
        <v>440.409</v>
      </c>
      <c r="JY905">
        <v>25.3427</v>
      </c>
      <c r="JZ905">
        <v>34.9175</v>
      </c>
      <c r="KA905">
        <v>30.0017</v>
      </c>
      <c r="KB905">
        <v>34.0545</v>
      </c>
      <c r="KC905">
        <v>34.0376</v>
      </c>
      <c r="KD905">
        <v>22.3829</v>
      </c>
      <c r="KE905">
        <v>30.6837</v>
      </c>
      <c r="KF905">
        <v>72.7456</v>
      </c>
      <c r="KG905">
        <v>25.3422</v>
      </c>
      <c r="KH905">
        <v>426.689</v>
      </c>
      <c r="KI905">
        <v>19.6197</v>
      </c>
      <c r="KJ905">
        <v>99.6621</v>
      </c>
      <c r="KK905">
        <v>99.3982</v>
      </c>
    </row>
    <row r="906" spans="1:297">
      <c r="A906">
        <v>890</v>
      </c>
      <c r="B906">
        <v>1761343188.6</v>
      </c>
      <c r="C906">
        <v>15148</v>
      </c>
      <c r="D906" t="s">
        <v>2232</v>
      </c>
      <c r="E906" t="s">
        <v>2233</v>
      </c>
      <c r="F906">
        <v>5</v>
      </c>
      <c r="G906" t="s">
        <v>2183</v>
      </c>
      <c r="H906" t="s">
        <v>436</v>
      </c>
      <c r="I906">
        <v>1761343180.755172</v>
      </c>
      <c r="J906">
        <f>(K906)/1000</f>
        <v>0</v>
      </c>
      <c r="K906">
        <f>IF(DP906, AN906, AH906)</f>
        <v>0</v>
      </c>
      <c r="L906">
        <f>IF(DP906, AI906, AG906)</f>
        <v>0</v>
      </c>
      <c r="M906">
        <f>DR906 - IF(AU906&gt;1, L906*DL906*100.0/(AW906), 0)</f>
        <v>0</v>
      </c>
      <c r="N906">
        <f>((T906-J906/2)*M906-L906)/(T906+J906/2)</f>
        <v>0</v>
      </c>
      <c r="O906">
        <f>N906*(DY906+DZ906)/1000.0</f>
        <v>0</v>
      </c>
      <c r="P906">
        <f>(DR906 - IF(AU906&gt;1, L906*DL906*100.0/(AW906), 0))*(DY906+DZ906)/1000.0</f>
        <v>0</v>
      </c>
      <c r="Q906">
        <f>2.0/((1/S906-1/R906)+SIGN(S906)*SQRT((1/S906-1/R906)*(1/S906-1/R906) + 4*DM906/((DM906+1)*(DM906+1))*(2*1/S906*1/R906-1/R906*1/R906)))</f>
        <v>0</v>
      </c>
      <c r="R906">
        <f>IF(LEFT(DN906,1)&lt;&gt;"0",IF(LEFT(DN906,1)="1",3.0,DO906),$D$5+$E$5*(EF906*DY906/($K$5*1000))+$F$5*(EF906*DY906/($K$5*1000))*MAX(MIN(DL906,$J$5),$I$5)*MAX(MIN(DL906,$J$5),$I$5)+$G$5*MAX(MIN(DL906,$J$5),$I$5)*(EF906*DY906/($K$5*1000))+$H$5*(EF906*DY906/($K$5*1000))*(EF906*DY906/($K$5*1000)))</f>
        <v>0</v>
      </c>
      <c r="S906">
        <f>J906*(1000-(1000*0.61365*exp(17.502*W906/(240.97+W906))/(DY906+DZ906)+DT906)/2)/(1000*0.61365*exp(17.502*W906/(240.97+W906))/(DY906+DZ906)-DT906)</f>
        <v>0</v>
      </c>
      <c r="T906">
        <f>1/((DM906+1)/(Q906/1.6)+1/(R906/1.37)) + DM906/((DM906+1)/(Q906/1.6) + DM906/(R906/1.37))</f>
        <v>0</v>
      </c>
      <c r="U906">
        <f>(DH906*DK906)</f>
        <v>0</v>
      </c>
      <c r="V906">
        <f>(EA906+(U906+2*0.95*5.67E-8*(((EA906+$B$7)+273)^4-(EA906+273)^4)-44100*J906)/(1.84*29.3*R906+8*0.95*5.67E-8*(EA906+273)^3))</f>
        <v>0</v>
      </c>
      <c r="W906">
        <f>($C$7*EB906+$D$7*EC906+$E$7*V906)</f>
        <v>0</v>
      </c>
      <c r="X906">
        <f>0.61365*exp(17.502*W906/(240.97+W906))</f>
        <v>0</v>
      </c>
      <c r="Y906">
        <f>(Z906/AA906*100)</f>
        <v>0</v>
      </c>
      <c r="Z906">
        <f>DT906*(DY906+DZ906)/1000</f>
        <v>0</v>
      </c>
      <c r="AA906">
        <f>0.61365*exp(17.502*EA906/(240.97+EA906))</f>
        <v>0</v>
      </c>
      <c r="AB906">
        <f>(X906-DT906*(DY906+DZ906)/1000)</f>
        <v>0</v>
      </c>
      <c r="AC906">
        <f>(-J906*44100)</f>
        <v>0</v>
      </c>
      <c r="AD906">
        <f>2*29.3*R906*0.92*(EA906-W906)</f>
        <v>0</v>
      </c>
      <c r="AE906">
        <f>2*0.95*5.67E-8*(((EA906+$B$7)+273)^4-(W906+273)^4)</f>
        <v>0</v>
      </c>
      <c r="AF906">
        <f>U906+AE906+AC906+AD906</f>
        <v>0</v>
      </c>
      <c r="AG906">
        <f>DX906*AU906*(DS906-DR906*(1000-AU906*DU906)/(1000-AU906*DT906))/(100*DL906)</f>
        <v>0</v>
      </c>
      <c r="AH906">
        <f>1000*DX906*AU906*(DT906-DU906)/(100*DL906*(1000-AU906*DT906))</f>
        <v>0</v>
      </c>
      <c r="AI906">
        <f>(AJ906 - AK906 - DY906*1E3/(8.314*(EA906+273.15)) * AM906/DX906 * AL906) * DX906/(100*DL906) * (1000 - DU906)/1000</f>
        <v>0</v>
      </c>
      <c r="AJ906">
        <v>428.4452744444371</v>
      </c>
      <c r="AK906">
        <v>420.5273636363634</v>
      </c>
      <c r="AL906">
        <v>0.002941668786522239</v>
      </c>
      <c r="AM906">
        <v>65.39824962959628</v>
      </c>
      <c r="AN906">
        <f>(AP906 - AO906 + DY906*1E3/(8.314*(EA906+273.15)) * AR906/DX906 * AQ906) * DX906/(100*DL906) * 1000/(1000 - AP906)</f>
        <v>0</v>
      </c>
      <c r="AO906">
        <v>19.56603905558545</v>
      </c>
      <c r="AP906">
        <v>23.4278781818182</v>
      </c>
      <c r="AQ906">
        <v>-7.676235466602902E-06</v>
      </c>
      <c r="AR906">
        <v>118.4934876019203</v>
      </c>
      <c r="AS906">
        <v>0</v>
      </c>
      <c r="AT906">
        <v>0</v>
      </c>
      <c r="AU906">
        <f>IF(AS906*$H$13&gt;=AW906,1.0,(AW906/(AW906-AS906*$H$13)))</f>
        <v>0</v>
      </c>
      <c r="AV906">
        <f>(AU906-1)*100</f>
        <v>0</v>
      </c>
      <c r="AW906">
        <f>MAX(0,($B$13+$C$13*EF906)/(1+$D$13*EF906)*DY906/(EA906+273)*$E$13)</f>
        <v>0</v>
      </c>
      <c r="AX906" t="s">
        <v>437</v>
      </c>
      <c r="AY906" t="s">
        <v>437</v>
      </c>
      <c r="AZ906">
        <v>0</v>
      </c>
      <c r="BA906">
        <v>0</v>
      </c>
      <c r="BB906">
        <f>1-AZ906/BA906</f>
        <v>0</v>
      </c>
      <c r="BC906">
        <v>0</v>
      </c>
      <c r="BD906" t="s">
        <v>437</v>
      </c>
      <c r="BE906" t="s">
        <v>437</v>
      </c>
      <c r="BF906">
        <v>0</v>
      </c>
      <c r="BG906">
        <v>0</v>
      </c>
      <c r="BH906">
        <f>1-BF906/BG906</f>
        <v>0</v>
      </c>
      <c r="BI906">
        <v>0.5</v>
      </c>
      <c r="BJ906">
        <f>DI906</f>
        <v>0</v>
      </c>
      <c r="BK906">
        <f>L906</f>
        <v>0</v>
      </c>
      <c r="BL906">
        <f>BH906*BI906*BJ906</f>
        <v>0</v>
      </c>
      <c r="BM906">
        <f>(BK906-BC906)/BJ906</f>
        <v>0</v>
      </c>
      <c r="BN906">
        <f>(BA906-BG906)/BG906</f>
        <v>0</v>
      </c>
      <c r="BO906">
        <f>AZ906/(BB906+AZ906/BG906)</f>
        <v>0</v>
      </c>
      <c r="BP906" t="s">
        <v>437</v>
      </c>
      <c r="BQ906">
        <v>0</v>
      </c>
      <c r="BR906">
        <f>IF(BQ906&lt;&gt;0, BQ906, BO906)</f>
        <v>0</v>
      </c>
      <c r="BS906">
        <f>1-BR906/BG906</f>
        <v>0</v>
      </c>
      <c r="BT906">
        <f>(BG906-BF906)/(BG906-BR906)</f>
        <v>0</v>
      </c>
      <c r="BU906">
        <f>(BA906-BG906)/(BA906-BR906)</f>
        <v>0</v>
      </c>
      <c r="BV906">
        <f>(BG906-BF906)/(BG906-AZ906)</f>
        <v>0</v>
      </c>
      <c r="BW906">
        <f>(BA906-BG906)/(BA906-AZ906)</f>
        <v>0</v>
      </c>
      <c r="BX906">
        <f>(BT906*BR906/BF906)</f>
        <v>0</v>
      </c>
      <c r="BY906">
        <f>(1-BX906)</f>
        <v>0</v>
      </c>
      <c r="DH906">
        <f>$B$11*EG906+$C$11*EH906+$F$11*ES906*(1-EV906)</f>
        <v>0</v>
      </c>
      <c r="DI906">
        <f>DH906*DJ906</f>
        <v>0</v>
      </c>
      <c r="DJ906">
        <f>($B$11*$D$9+$C$11*$D$9+$F$11*((FF906+EX906)/MAX(FF906+EX906+FG906, 0.1)*$I$9+FG906/MAX(FF906+EX906+FG906, 0.1)*$J$9))/($B$11+$C$11+$F$11)</f>
        <v>0</v>
      </c>
      <c r="DK906">
        <f>($B$11*$K$9+$C$11*$K$9+$F$11*((FF906+EX906)/MAX(FF906+EX906+FG906, 0.1)*$P$9+FG906/MAX(FF906+EX906+FG906, 0.1)*$Q$9))/($B$11+$C$11+$F$11)</f>
        <v>0</v>
      </c>
      <c r="DL906">
        <v>6</v>
      </c>
      <c r="DM906">
        <v>0.5</v>
      </c>
      <c r="DN906" t="s">
        <v>438</v>
      </c>
      <c r="DO906">
        <v>2</v>
      </c>
      <c r="DP906" t="b">
        <v>1</v>
      </c>
      <c r="DQ906">
        <v>1761343180.755172</v>
      </c>
      <c r="DR906">
        <v>410.6108275862068</v>
      </c>
      <c r="DS906">
        <v>420.2021034482758</v>
      </c>
      <c r="DT906">
        <v>23.42595862068966</v>
      </c>
      <c r="DU906">
        <v>19.57539310344828</v>
      </c>
      <c r="DV906">
        <v>410.0232758620689</v>
      </c>
      <c r="DW906">
        <v>23.21153103448276</v>
      </c>
      <c r="DX906">
        <v>499.9963448275861</v>
      </c>
      <c r="DY906">
        <v>89.96228620689654</v>
      </c>
      <c r="DZ906">
        <v>0.06778407586206897</v>
      </c>
      <c r="EA906">
        <v>29.8632724137931</v>
      </c>
      <c r="EB906">
        <v>29.97437931034483</v>
      </c>
      <c r="EC906">
        <v>999.9000000000002</v>
      </c>
      <c r="ED906">
        <v>0</v>
      </c>
      <c r="EE906">
        <v>0</v>
      </c>
      <c r="EF906">
        <v>9996.812413793104</v>
      </c>
      <c r="EG906">
        <v>0</v>
      </c>
      <c r="EH906">
        <v>1133.226206896552</v>
      </c>
      <c r="EI906">
        <v>-9.591164137931036</v>
      </c>
      <c r="EJ906">
        <v>420.460551724138</v>
      </c>
      <c r="EK906">
        <v>428.5919310344827</v>
      </c>
      <c r="EL906">
        <v>3.850560344827586</v>
      </c>
      <c r="EM906">
        <v>420.2021034482758</v>
      </c>
      <c r="EN906">
        <v>19.57539310344828</v>
      </c>
      <c r="EO906">
        <v>2.107451724137931</v>
      </c>
      <c r="EP906">
        <v>1.76104724137931</v>
      </c>
      <c r="EQ906">
        <v>18.27561724137931</v>
      </c>
      <c r="ER906">
        <v>15.44525862068966</v>
      </c>
      <c r="ES906">
        <v>1199.997931034483</v>
      </c>
      <c r="ET906">
        <v>0.9669950344827589</v>
      </c>
      <c r="EU906">
        <v>0.03300527931034483</v>
      </c>
      <c r="EV906">
        <v>0</v>
      </c>
      <c r="EW906">
        <v>1390.880689655173</v>
      </c>
      <c r="EX906">
        <v>5.000560000000001</v>
      </c>
      <c r="EY906">
        <v>16971.57586206896</v>
      </c>
      <c r="EZ906">
        <v>10316.7724137931</v>
      </c>
      <c r="FA906">
        <v>44.18699999999998</v>
      </c>
      <c r="FB906">
        <v>46.23479310344828</v>
      </c>
      <c r="FC906">
        <v>44.75</v>
      </c>
      <c r="FD906">
        <v>45.35544827586207</v>
      </c>
      <c r="FE906">
        <v>45.08155172413792</v>
      </c>
      <c r="FF906">
        <v>1155.557931034483</v>
      </c>
      <c r="FG906">
        <v>39.44</v>
      </c>
      <c r="FH906">
        <v>0</v>
      </c>
      <c r="FI906">
        <v>1761343224.8</v>
      </c>
      <c r="FJ906">
        <v>0</v>
      </c>
      <c r="FK906">
        <v>1390.7804</v>
      </c>
      <c r="FL906">
        <v>-6.180000014547102</v>
      </c>
      <c r="FM906">
        <v>-67.78461545735043</v>
      </c>
      <c r="FN906">
        <v>16970.548</v>
      </c>
      <c r="FO906">
        <v>15</v>
      </c>
      <c r="FP906">
        <v>0</v>
      </c>
      <c r="FQ906" t="s">
        <v>439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-9.499619268292683</v>
      </c>
      <c r="GD906">
        <v>-1.143673797909397</v>
      </c>
      <c r="GE906">
        <v>0.2861757732616506</v>
      </c>
      <c r="GF906">
        <v>0</v>
      </c>
      <c r="GG906">
        <v>1391.358823529412</v>
      </c>
      <c r="GH906">
        <v>-7.951107722673864</v>
      </c>
      <c r="GI906">
        <v>0.8295454627327463</v>
      </c>
      <c r="GJ906">
        <v>0</v>
      </c>
      <c r="GK906">
        <v>3.840735365853658</v>
      </c>
      <c r="GL906">
        <v>0.1834726829268316</v>
      </c>
      <c r="GM906">
        <v>0.01845383747487438</v>
      </c>
      <c r="GN906">
        <v>0</v>
      </c>
      <c r="GO906">
        <v>0</v>
      </c>
      <c r="GP906">
        <v>3</v>
      </c>
      <c r="GQ906" t="s">
        <v>497</v>
      </c>
      <c r="GR906">
        <v>3.12566</v>
      </c>
      <c r="GS906">
        <v>2.74484</v>
      </c>
      <c r="GT906">
        <v>0.0826809</v>
      </c>
      <c r="GU906">
        <v>0.08508789999999999</v>
      </c>
      <c r="GV906">
        <v>0.103391</v>
      </c>
      <c r="GW906">
        <v>0.0916435</v>
      </c>
      <c r="GX906">
        <v>27126</v>
      </c>
      <c r="GY906">
        <v>26349.1</v>
      </c>
      <c r="GZ906">
        <v>30133.3</v>
      </c>
      <c r="HA906">
        <v>29080</v>
      </c>
      <c r="HB906">
        <v>37324.1</v>
      </c>
      <c r="HC906">
        <v>34767.4</v>
      </c>
      <c r="HD906">
        <v>46127.1</v>
      </c>
      <c r="HE906">
        <v>43211.8</v>
      </c>
      <c r="HF906">
        <v>1.7711</v>
      </c>
      <c r="HG906">
        <v>1.75345</v>
      </c>
      <c r="HH906">
        <v>-0.0120923</v>
      </c>
      <c r="HI906">
        <v>0</v>
      </c>
      <c r="HJ906">
        <v>30.1288</v>
      </c>
      <c r="HK906">
        <v>999.9</v>
      </c>
      <c r="HL906">
        <v>44.7</v>
      </c>
      <c r="HM906">
        <v>32.9</v>
      </c>
      <c r="HN906">
        <v>24.9612</v>
      </c>
      <c r="HO906">
        <v>63.0531</v>
      </c>
      <c r="HP906">
        <v>18.2252</v>
      </c>
      <c r="HQ906">
        <v>1</v>
      </c>
      <c r="HR906">
        <v>0.646153</v>
      </c>
      <c r="HS906">
        <v>3.88102</v>
      </c>
      <c r="HT906">
        <v>20.1641</v>
      </c>
      <c r="HU906">
        <v>5.22822</v>
      </c>
      <c r="HV906">
        <v>11.9801</v>
      </c>
      <c r="HW906">
        <v>4.96935</v>
      </c>
      <c r="HX906">
        <v>3.28958</v>
      </c>
      <c r="HY906">
        <v>9999</v>
      </c>
      <c r="HZ906">
        <v>9999</v>
      </c>
      <c r="IA906">
        <v>9999</v>
      </c>
      <c r="IB906">
        <v>999.9</v>
      </c>
      <c r="IC906">
        <v>4.97302</v>
      </c>
      <c r="ID906">
        <v>1.87744</v>
      </c>
      <c r="IE906">
        <v>1.87558</v>
      </c>
      <c r="IF906">
        <v>1.87836</v>
      </c>
      <c r="IG906">
        <v>1.87503</v>
      </c>
      <c r="IH906">
        <v>1.87863</v>
      </c>
      <c r="II906">
        <v>1.87573</v>
      </c>
      <c r="IJ906">
        <v>1.87689</v>
      </c>
      <c r="IK906">
        <v>0</v>
      </c>
      <c r="IL906">
        <v>0</v>
      </c>
      <c r="IM906">
        <v>0</v>
      </c>
      <c r="IN906">
        <v>0</v>
      </c>
      <c r="IO906" t="s">
        <v>441</v>
      </c>
      <c r="IP906" t="s">
        <v>442</v>
      </c>
      <c r="IQ906" t="s">
        <v>443</v>
      </c>
      <c r="IR906" t="s">
        <v>443</v>
      </c>
      <c r="IS906" t="s">
        <v>443</v>
      </c>
      <c r="IT906" t="s">
        <v>443</v>
      </c>
      <c r="IU906">
        <v>0</v>
      </c>
      <c r="IV906">
        <v>100</v>
      </c>
      <c r="IW906">
        <v>100</v>
      </c>
      <c r="IX906">
        <v>0.588</v>
      </c>
      <c r="IY906">
        <v>0.2144</v>
      </c>
      <c r="IZ906">
        <v>-0.1194416370607354</v>
      </c>
      <c r="JA906">
        <v>0.002211305909277446</v>
      </c>
      <c r="JB906">
        <v>-1.416678044876584E-06</v>
      </c>
      <c r="JC906">
        <v>5.589822708492042E-10</v>
      </c>
      <c r="JD906">
        <v>0.2144336207880096</v>
      </c>
      <c r="JE906">
        <v>0</v>
      </c>
      <c r="JF906">
        <v>0</v>
      </c>
      <c r="JG906">
        <v>0</v>
      </c>
      <c r="JH906">
        <v>14</v>
      </c>
      <c r="JI906">
        <v>2052</v>
      </c>
      <c r="JJ906">
        <v>1</v>
      </c>
      <c r="JK906">
        <v>21</v>
      </c>
      <c r="JL906">
        <v>29355719.8</v>
      </c>
      <c r="JM906">
        <v>29355719.8</v>
      </c>
      <c r="JN906">
        <v>1.13892</v>
      </c>
      <c r="JO906">
        <v>2.56836</v>
      </c>
      <c r="JP906">
        <v>1.39893</v>
      </c>
      <c r="JQ906">
        <v>2.33521</v>
      </c>
      <c r="JR906">
        <v>1.44897</v>
      </c>
      <c r="JS906">
        <v>2.56104</v>
      </c>
      <c r="JT906">
        <v>38.6241</v>
      </c>
      <c r="JU906">
        <v>23.8161</v>
      </c>
      <c r="JV906">
        <v>18</v>
      </c>
      <c r="JW906">
        <v>481.756</v>
      </c>
      <c r="JX906">
        <v>440.458</v>
      </c>
      <c r="JY906">
        <v>25.3433</v>
      </c>
      <c r="JZ906">
        <v>34.939</v>
      </c>
      <c r="KA906">
        <v>30.0017</v>
      </c>
      <c r="KB906">
        <v>34.0761</v>
      </c>
      <c r="KC906">
        <v>34.0591</v>
      </c>
      <c r="KD906">
        <v>22.883</v>
      </c>
      <c r="KE906">
        <v>30.6837</v>
      </c>
      <c r="KF906">
        <v>72.7456</v>
      </c>
      <c r="KG906">
        <v>25.3831</v>
      </c>
      <c r="KH906">
        <v>440.102</v>
      </c>
      <c r="KI906">
        <v>19.6197</v>
      </c>
      <c r="KJ906">
        <v>99.6585</v>
      </c>
      <c r="KK906">
        <v>99.3939</v>
      </c>
    </row>
    <row r="907" spans="1:297">
      <c r="A907">
        <v>891</v>
      </c>
      <c r="B907">
        <v>1761343193.6</v>
      </c>
      <c r="C907">
        <v>15153</v>
      </c>
      <c r="D907" t="s">
        <v>2234</v>
      </c>
      <c r="E907" t="s">
        <v>2235</v>
      </c>
      <c r="F907">
        <v>5</v>
      </c>
      <c r="G907" t="s">
        <v>2183</v>
      </c>
      <c r="H907" t="s">
        <v>436</v>
      </c>
      <c r="I907">
        <v>1761343185.832142</v>
      </c>
      <c r="J907">
        <f>(K907)/1000</f>
        <v>0</v>
      </c>
      <c r="K907">
        <f>IF(DP907, AN907, AH907)</f>
        <v>0</v>
      </c>
      <c r="L907">
        <f>IF(DP907, AI907, AG907)</f>
        <v>0</v>
      </c>
      <c r="M907">
        <f>DR907 - IF(AU907&gt;1, L907*DL907*100.0/(AW907), 0)</f>
        <v>0</v>
      </c>
      <c r="N907">
        <f>((T907-J907/2)*M907-L907)/(T907+J907/2)</f>
        <v>0</v>
      </c>
      <c r="O907">
        <f>N907*(DY907+DZ907)/1000.0</f>
        <v>0</v>
      </c>
      <c r="P907">
        <f>(DR907 - IF(AU907&gt;1, L907*DL907*100.0/(AW907), 0))*(DY907+DZ907)/1000.0</f>
        <v>0</v>
      </c>
      <c r="Q907">
        <f>2.0/((1/S907-1/R907)+SIGN(S907)*SQRT((1/S907-1/R907)*(1/S907-1/R907) + 4*DM907/((DM907+1)*(DM907+1))*(2*1/S907*1/R907-1/R907*1/R907)))</f>
        <v>0</v>
      </c>
      <c r="R907">
        <f>IF(LEFT(DN907,1)&lt;&gt;"0",IF(LEFT(DN907,1)="1",3.0,DO907),$D$5+$E$5*(EF907*DY907/($K$5*1000))+$F$5*(EF907*DY907/($K$5*1000))*MAX(MIN(DL907,$J$5),$I$5)*MAX(MIN(DL907,$J$5),$I$5)+$G$5*MAX(MIN(DL907,$J$5),$I$5)*(EF907*DY907/($K$5*1000))+$H$5*(EF907*DY907/($K$5*1000))*(EF907*DY907/($K$5*1000)))</f>
        <v>0</v>
      </c>
      <c r="S907">
        <f>J907*(1000-(1000*0.61365*exp(17.502*W907/(240.97+W907))/(DY907+DZ907)+DT907)/2)/(1000*0.61365*exp(17.502*W907/(240.97+W907))/(DY907+DZ907)-DT907)</f>
        <v>0</v>
      </c>
      <c r="T907">
        <f>1/((DM907+1)/(Q907/1.6)+1/(R907/1.37)) + DM907/((DM907+1)/(Q907/1.6) + DM907/(R907/1.37))</f>
        <v>0</v>
      </c>
      <c r="U907">
        <f>(DH907*DK907)</f>
        <v>0</v>
      </c>
      <c r="V907">
        <f>(EA907+(U907+2*0.95*5.67E-8*(((EA907+$B$7)+273)^4-(EA907+273)^4)-44100*J907)/(1.84*29.3*R907+8*0.95*5.67E-8*(EA907+273)^3))</f>
        <v>0</v>
      </c>
      <c r="W907">
        <f>($C$7*EB907+$D$7*EC907+$E$7*V907)</f>
        <v>0</v>
      </c>
      <c r="X907">
        <f>0.61365*exp(17.502*W907/(240.97+W907))</f>
        <v>0</v>
      </c>
      <c r="Y907">
        <f>(Z907/AA907*100)</f>
        <v>0</v>
      </c>
      <c r="Z907">
        <f>DT907*(DY907+DZ907)/1000</f>
        <v>0</v>
      </c>
      <c r="AA907">
        <f>0.61365*exp(17.502*EA907/(240.97+EA907))</f>
        <v>0</v>
      </c>
      <c r="AB907">
        <f>(X907-DT907*(DY907+DZ907)/1000)</f>
        <v>0</v>
      </c>
      <c r="AC907">
        <f>(-J907*44100)</f>
        <v>0</v>
      </c>
      <c r="AD907">
        <f>2*29.3*R907*0.92*(EA907-W907)</f>
        <v>0</v>
      </c>
      <c r="AE907">
        <f>2*0.95*5.67E-8*(((EA907+$B$7)+273)^4-(W907+273)^4)</f>
        <v>0</v>
      </c>
      <c r="AF907">
        <f>U907+AE907+AC907+AD907</f>
        <v>0</v>
      </c>
      <c r="AG907">
        <f>DX907*AU907*(DS907-DR907*(1000-AU907*DU907)/(1000-AU907*DT907))/(100*DL907)</f>
        <v>0</v>
      </c>
      <c r="AH907">
        <f>1000*DX907*AU907*(DT907-DU907)/(100*DL907*(1000-AU907*DT907))</f>
        <v>0</v>
      </c>
      <c r="AI907">
        <f>(AJ907 - AK907 - DY907*1E3/(8.314*(EA907+273.15)) * AM907/DX907 * AL907) * DX907/(100*DL907) * (1000 - DU907)/1000</f>
        <v>0</v>
      </c>
      <c r="AJ907">
        <v>435.9573358534121</v>
      </c>
      <c r="AK907">
        <v>424.1728484848486</v>
      </c>
      <c r="AL907">
        <v>0.8744232911040319</v>
      </c>
      <c r="AM907">
        <v>65.39824962959628</v>
      </c>
      <c r="AN907">
        <f>(AP907 - AO907 + DY907*1E3/(8.314*(EA907+273.15)) * AR907/DX907 * AQ907) * DX907/(100*DL907) * 1000/(1000 - AP907)</f>
        <v>0</v>
      </c>
      <c r="AO907">
        <v>19.56325328349925</v>
      </c>
      <c r="AP907">
        <v>23.4281612121212</v>
      </c>
      <c r="AQ907">
        <v>3.815326402188653E-05</v>
      </c>
      <c r="AR907">
        <v>118.4934876019203</v>
      </c>
      <c r="AS907">
        <v>0</v>
      </c>
      <c r="AT907">
        <v>0</v>
      </c>
      <c r="AU907">
        <f>IF(AS907*$H$13&gt;=AW907,1.0,(AW907/(AW907-AS907*$H$13)))</f>
        <v>0</v>
      </c>
      <c r="AV907">
        <f>(AU907-1)*100</f>
        <v>0</v>
      </c>
      <c r="AW907">
        <f>MAX(0,($B$13+$C$13*EF907)/(1+$D$13*EF907)*DY907/(EA907+273)*$E$13)</f>
        <v>0</v>
      </c>
      <c r="AX907" t="s">
        <v>437</v>
      </c>
      <c r="AY907" t="s">
        <v>437</v>
      </c>
      <c r="AZ907">
        <v>0</v>
      </c>
      <c r="BA907">
        <v>0</v>
      </c>
      <c r="BB907">
        <f>1-AZ907/BA907</f>
        <v>0</v>
      </c>
      <c r="BC907">
        <v>0</v>
      </c>
      <c r="BD907" t="s">
        <v>437</v>
      </c>
      <c r="BE907" t="s">
        <v>437</v>
      </c>
      <c r="BF907">
        <v>0</v>
      </c>
      <c r="BG907">
        <v>0</v>
      </c>
      <c r="BH907">
        <f>1-BF907/BG907</f>
        <v>0</v>
      </c>
      <c r="BI907">
        <v>0.5</v>
      </c>
      <c r="BJ907">
        <f>DI907</f>
        <v>0</v>
      </c>
      <c r="BK907">
        <f>L907</f>
        <v>0</v>
      </c>
      <c r="BL907">
        <f>BH907*BI907*BJ907</f>
        <v>0</v>
      </c>
      <c r="BM907">
        <f>(BK907-BC907)/BJ907</f>
        <v>0</v>
      </c>
      <c r="BN907">
        <f>(BA907-BG907)/BG907</f>
        <v>0</v>
      </c>
      <c r="BO907">
        <f>AZ907/(BB907+AZ907/BG907)</f>
        <v>0</v>
      </c>
      <c r="BP907" t="s">
        <v>437</v>
      </c>
      <c r="BQ907">
        <v>0</v>
      </c>
      <c r="BR907">
        <f>IF(BQ907&lt;&gt;0, BQ907, BO907)</f>
        <v>0</v>
      </c>
      <c r="BS907">
        <f>1-BR907/BG907</f>
        <v>0</v>
      </c>
      <c r="BT907">
        <f>(BG907-BF907)/(BG907-BR907)</f>
        <v>0</v>
      </c>
      <c r="BU907">
        <f>(BA907-BG907)/(BA907-BR907)</f>
        <v>0</v>
      </c>
      <c r="BV907">
        <f>(BG907-BF907)/(BG907-AZ907)</f>
        <v>0</v>
      </c>
      <c r="BW907">
        <f>(BA907-BG907)/(BA907-AZ907)</f>
        <v>0</v>
      </c>
      <c r="BX907">
        <f>(BT907*BR907/BF907)</f>
        <v>0</v>
      </c>
      <c r="BY907">
        <f>(1-BX907)</f>
        <v>0</v>
      </c>
      <c r="DH907">
        <f>$B$11*EG907+$C$11*EH907+$F$11*ES907*(1-EV907)</f>
        <v>0</v>
      </c>
      <c r="DI907">
        <f>DH907*DJ907</f>
        <v>0</v>
      </c>
      <c r="DJ907">
        <f>($B$11*$D$9+$C$11*$D$9+$F$11*((FF907+EX907)/MAX(FF907+EX907+FG907, 0.1)*$I$9+FG907/MAX(FF907+EX907+FG907, 0.1)*$J$9))/($B$11+$C$11+$F$11)</f>
        <v>0</v>
      </c>
      <c r="DK907">
        <f>($B$11*$K$9+$C$11*$K$9+$F$11*((FF907+EX907)/MAX(FF907+EX907+FG907, 0.1)*$P$9+FG907/MAX(FF907+EX907+FG907, 0.1)*$Q$9))/($B$11+$C$11+$F$11)</f>
        <v>0</v>
      </c>
      <c r="DL907">
        <v>6</v>
      </c>
      <c r="DM907">
        <v>0.5</v>
      </c>
      <c r="DN907" t="s">
        <v>438</v>
      </c>
      <c r="DO907">
        <v>2</v>
      </c>
      <c r="DP907" t="b">
        <v>1</v>
      </c>
      <c r="DQ907">
        <v>1761343185.832142</v>
      </c>
      <c r="DR907">
        <v>411.1470714285714</v>
      </c>
      <c r="DS907">
        <v>423.1586428571429</v>
      </c>
      <c r="DT907">
        <v>23.42806428571428</v>
      </c>
      <c r="DU907">
        <v>19.56711071428571</v>
      </c>
      <c r="DV907">
        <v>410.5586785714286</v>
      </c>
      <c r="DW907">
        <v>23.21363928571429</v>
      </c>
      <c r="DX907">
        <v>500.0068214285714</v>
      </c>
      <c r="DY907">
        <v>89.96225714285713</v>
      </c>
      <c r="DZ907">
        <v>0.06731826428571429</v>
      </c>
      <c r="EA907">
        <v>29.87689285714286</v>
      </c>
      <c r="EB907">
        <v>29.94850357142857</v>
      </c>
      <c r="EC907">
        <v>999.9000000000002</v>
      </c>
      <c r="ED907">
        <v>0</v>
      </c>
      <c r="EE907">
        <v>0</v>
      </c>
      <c r="EF907">
        <v>9996.901785714286</v>
      </c>
      <c r="EG907">
        <v>0</v>
      </c>
      <c r="EH907">
        <v>1133.197857142857</v>
      </c>
      <c r="EI907">
        <v>-12.01157928571429</v>
      </c>
      <c r="EJ907">
        <v>421.0104642857142</v>
      </c>
      <c r="EK907">
        <v>431.6039285714286</v>
      </c>
      <c r="EL907">
        <v>3.860949642857144</v>
      </c>
      <c r="EM907">
        <v>423.1586428571429</v>
      </c>
      <c r="EN907">
        <v>19.56711071428571</v>
      </c>
      <c r="EO907">
        <v>2.107640357142857</v>
      </c>
      <c r="EP907">
        <v>1.760302142857143</v>
      </c>
      <c r="EQ907">
        <v>18.27704642857143</v>
      </c>
      <c r="ER907">
        <v>15.43865714285714</v>
      </c>
      <c r="ES907">
        <v>1200.003214285714</v>
      </c>
      <c r="ET907">
        <v>0.966995642857143</v>
      </c>
      <c r="EU907">
        <v>0.03300471428571429</v>
      </c>
      <c r="EV907">
        <v>0</v>
      </c>
      <c r="EW907">
        <v>1390.253928571428</v>
      </c>
      <c r="EX907">
        <v>5.000560000000001</v>
      </c>
      <c r="EY907">
        <v>16965.08214285714</v>
      </c>
      <c r="EZ907">
        <v>10316.825</v>
      </c>
      <c r="FA907">
        <v>44.20724999999999</v>
      </c>
      <c r="FB907">
        <v>46.24775</v>
      </c>
      <c r="FC907">
        <v>44.76771428571427</v>
      </c>
      <c r="FD907">
        <v>45.36825</v>
      </c>
      <c r="FE907">
        <v>45.10250000000001</v>
      </c>
      <c r="FF907">
        <v>1155.563214285714</v>
      </c>
      <c r="FG907">
        <v>39.44</v>
      </c>
      <c r="FH907">
        <v>0</v>
      </c>
      <c r="FI907">
        <v>1761343229.6</v>
      </c>
      <c r="FJ907">
        <v>0</v>
      </c>
      <c r="FK907">
        <v>1390.1876</v>
      </c>
      <c r="FL907">
        <v>-8.367692316515068</v>
      </c>
      <c r="FM907">
        <v>-86.46153855648613</v>
      </c>
      <c r="FN907">
        <v>16964.504</v>
      </c>
      <c r="FO907">
        <v>15</v>
      </c>
      <c r="FP907">
        <v>0</v>
      </c>
      <c r="FQ907" t="s">
        <v>439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-10.99018317073171</v>
      </c>
      <c r="GD907">
        <v>-22.20320320557493</v>
      </c>
      <c r="GE907">
        <v>2.919900950415319</v>
      </c>
      <c r="GF907">
        <v>0</v>
      </c>
      <c r="GG907">
        <v>1390.59</v>
      </c>
      <c r="GH907">
        <v>-7.52757830761623</v>
      </c>
      <c r="GI907">
        <v>0.7804674315848771</v>
      </c>
      <c r="GJ907">
        <v>0</v>
      </c>
      <c r="GK907">
        <v>3.852729756097561</v>
      </c>
      <c r="GL907">
        <v>0.1296660627177679</v>
      </c>
      <c r="GM907">
        <v>0.01385520866885755</v>
      </c>
      <c r="GN907">
        <v>0</v>
      </c>
      <c r="GO907">
        <v>0</v>
      </c>
      <c r="GP907">
        <v>3</v>
      </c>
      <c r="GQ907" t="s">
        <v>497</v>
      </c>
      <c r="GR907">
        <v>3.12543</v>
      </c>
      <c r="GS907">
        <v>2.74466</v>
      </c>
      <c r="GT907">
        <v>0.0833084</v>
      </c>
      <c r="GU907">
        <v>0.0870605</v>
      </c>
      <c r="GV907">
        <v>0.103388</v>
      </c>
      <c r="GW907">
        <v>0.0916337</v>
      </c>
      <c r="GX907">
        <v>27106</v>
      </c>
      <c r="GY907">
        <v>26291.3</v>
      </c>
      <c r="GZ907">
        <v>30131.8</v>
      </c>
      <c r="HA907">
        <v>29079</v>
      </c>
      <c r="HB907">
        <v>37322.5</v>
      </c>
      <c r="HC907">
        <v>34766.9</v>
      </c>
      <c r="HD907">
        <v>46124.8</v>
      </c>
      <c r="HE907">
        <v>43210.4</v>
      </c>
      <c r="HF907">
        <v>1.7704</v>
      </c>
      <c r="HG907">
        <v>1.7533</v>
      </c>
      <c r="HH907">
        <v>-0.0130385</v>
      </c>
      <c r="HI907">
        <v>0</v>
      </c>
      <c r="HJ907">
        <v>30.132</v>
      </c>
      <c r="HK907">
        <v>999.9</v>
      </c>
      <c r="HL907">
        <v>44.7</v>
      </c>
      <c r="HM907">
        <v>32.9</v>
      </c>
      <c r="HN907">
        <v>24.9627</v>
      </c>
      <c r="HO907">
        <v>63.5431</v>
      </c>
      <c r="HP907">
        <v>18.3694</v>
      </c>
      <c r="HQ907">
        <v>1</v>
      </c>
      <c r="HR907">
        <v>0.647264</v>
      </c>
      <c r="HS907">
        <v>3.7369</v>
      </c>
      <c r="HT907">
        <v>20.1671</v>
      </c>
      <c r="HU907">
        <v>5.22807</v>
      </c>
      <c r="HV907">
        <v>11.9801</v>
      </c>
      <c r="HW907">
        <v>4.9692</v>
      </c>
      <c r="HX907">
        <v>3.28968</v>
      </c>
      <c r="HY907">
        <v>9999</v>
      </c>
      <c r="HZ907">
        <v>9999</v>
      </c>
      <c r="IA907">
        <v>9999</v>
      </c>
      <c r="IB907">
        <v>999.9</v>
      </c>
      <c r="IC907">
        <v>4.97301</v>
      </c>
      <c r="ID907">
        <v>1.87745</v>
      </c>
      <c r="IE907">
        <v>1.87558</v>
      </c>
      <c r="IF907">
        <v>1.87838</v>
      </c>
      <c r="IG907">
        <v>1.87504</v>
      </c>
      <c r="IH907">
        <v>1.87866</v>
      </c>
      <c r="II907">
        <v>1.87576</v>
      </c>
      <c r="IJ907">
        <v>1.87692</v>
      </c>
      <c r="IK907">
        <v>0</v>
      </c>
      <c r="IL907">
        <v>0</v>
      </c>
      <c r="IM907">
        <v>0</v>
      </c>
      <c r="IN907">
        <v>0</v>
      </c>
      <c r="IO907" t="s">
        <v>441</v>
      </c>
      <c r="IP907" t="s">
        <v>442</v>
      </c>
      <c r="IQ907" t="s">
        <v>443</v>
      </c>
      <c r="IR907" t="s">
        <v>443</v>
      </c>
      <c r="IS907" t="s">
        <v>443</v>
      </c>
      <c r="IT907" t="s">
        <v>443</v>
      </c>
      <c r="IU907">
        <v>0</v>
      </c>
      <c r="IV907">
        <v>100</v>
      </c>
      <c r="IW907">
        <v>100</v>
      </c>
      <c r="IX907">
        <v>0.594</v>
      </c>
      <c r="IY907">
        <v>0.2144</v>
      </c>
      <c r="IZ907">
        <v>-0.1194416370607354</v>
      </c>
      <c r="JA907">
        <v>0.002211305909277446</v>
      </c>
      <c r="JB907">
        <v>-1.416678044876584E-06</v>
      </c>
      <c r="JC907">
        <v>5.589822708492042E-10</v>
      </c>
      <c r="JD907">
        <v>0.2144336207880096</v>
      </c>
      <c r="JE907">
        <v>0</v>
      </c>
      <c r="JF907">
        <v>0</v>
      </c>
      <c r="JG907">
        <v>0</v>
      </c>
      <c r="JH907">
        <v>14</v>
      </c>
      <c r="JI907">
        <v>2052</v>
      </c>
      <c r="JJ907">
        <v>1</v>
      </c>
      <c r="JK907">
        <v>21</v>
      </c>
      <c r="JL907">
        <v>29355719.9</v>
      </c>
      <c r="JM907">
        <v>29355719.9</v>
      </c>
      <c r="JN907">
        <v>1.17065</v>
      </c>
      <c r="JO907">
        <v>2.57202</v>
      </c>
      <c r="JP907">
        <v>1.39893</v>
      </c>
      <c r="JQ907">
        <v>2.33521</v>
      </c>
      <c r="JR907">
        <v>1.44897</v>
      </c>
      <c r="JS907">
        <v>2.47559</v>
      </c>
      <c r="JT907">
        <v>38.6241</v>
      </c>
      <c r="JU907">
        <v>23.8248</v>
      </c>
      <c r="JV907">
        <v>18</v>
      </c>
      <c r="JW907">
        <v>481.485</v>
      </c>
      <c r="JX907">
        <v>440.512</v>
      </c>
      <c r="JY907">
        <v>25.372</v>
      </c>
      <c r="JZ907">
        <v>34.9607</v>
      </c>
      <c r="KA907">
        <v>30.0013</v>
      </c>
      <c r="KB907">
        <v>34.0977</v>
      </c>
      <c r="KC907">
        <v>34.0814</v>
      </c>
      <c r="KD907">
        <v>23.5717</v>
      </c>
      <c r="KE907">
        <v>30.6837</v>
      </c>
      <c r="KF907">
        <v>72.7456</v>
      </c>
      <c r="KG907">
        <v>25.4364</v>
      </c>
      <c r="KH907">
        <v>460.168</v>
      </c>
      <c r="KI907">
        <v>19.6199</v>
      </c>
      <c r="KJ907">
        <v>99.65349999999999</v>
      </c>
      <c r="KK907">
        <v>99.39060000000001</v>
      </c>
    </row>
    <row r="908" spans="1:297">
      <c r="A908">
        <v>892</v>
      </c>
      <c r="B908">
        <v>1761343198.6</v>
      </c>
      <c r="C908">
        <v>15158</v>
      </c>
      <c r="D908" t="s">
        <v>2236</v>
      </c>
      <c r="E908" t="s">
        <v>2237</v>
      </c>
      <c r="F908">
        <v>5</v>
      </c>
      <c r="G908" t="s">
        <v>2183</v>
      </c>
      <c r="H908" t="s">
        <v>436</v>
      </c>
      <c r="I908">
        <v>1761343191.1</v>
      </c>
      <c r="J908">
        <f>(K908)/1000</f>
        <v>0</v>
      </c>
      <c r="K908">
        <f>IF(DP908, AN908, AH908)</f>
        <v>0</v>
      </c>
      <c r="L908">
        <f>IF(DP908, AI908, AG908)</f>
        <v>0</v>
      </c>
      <c r="M908">
        <f>DR908 - IF(AU908&gt;1, L908*DL908*100.0/(AW908), 0)</f>
        <v>0</v>
      </c>
      <c r="N908">
        <f>((T908-J908/2)*M908-L908)/(T908+J908/2)</f>
        <v>0</v>
      </c>
      <c r="O908">
        <f>N908*(DY908+DZ908)/1000.0</f>
        <v>0</v>
      </c>
      <c r="P908">
        <f>(DR908 - IF(AU908&gt;1, L908*DL908*100.0/(AW908), 0))*(DY908+DZ908)/1000.0</f>
        <v>0</v>
      </c>
      <c r="Q908">
        <f>2.0/((1/S908-1/R908)+SIGN(S908)*SQRT((1/S908-1/R908)*(1/S908-1/R908) + 4*DM908/((DM908+1)*(DM908+1))*(2*1/S908*1/R908-1/R908*1/R908)))</f>
        <v>0</v>
      </c>
      <c r="R908">
        <f>IF(LEFT(DN908,1)&lt;&gt;"0",IF(LEFT(DN908,1)="1",3.0,DO908),$D$5+$E$5*(EF908*DY908/($K$5*1000))+$F$5*(EF908*DY908/($K$5*1000))*MAX(MIN(DL908,$J$5),$I$5)*MAX(MIN(DL908,$J$5),$I$5)+$G$5*MAX(MIN(DL908,$J$5),$I$5)*(EF908*DY908/($K$5*1000))+$H$5*(EF908*DY908/($K$5*1000))*(EF908*DY908/($K$5*1000)))</f>
        <v>0</v>
      </c>
      <c r="S908">
        <f>J908*(1000-(1000*0.61365*exp(17.502*W908/(240.97+W908))/(DY908+DZ908)+DT908)/2)/(1000*0.61365*exp(17.502*W908/(240.97+W908))/(DY908+DZ908)-DT908)</f>
        <v>0</v>
      </c>
      <c r="T908">
        <f>1/((DM908+1)/(Q908/1.6)+1/(R908/1.37)) + DM908/((DM908+1)/(Q908/1.6) + DM908/(R908/1.37))</f>
        <v>0</v>
      </c>
      <c r="U908">
        <f>(DH908*DK908)</f>
        <v>0</v>
      </c>
      <c r="V908">
        <f>(EA908+(U908+2*0.95*5.67E-8*(((EA908+$B$7)+273)^4-(EA908+273)^4)-44100*J908)/(1.84*29.3*R908+8*0.95*5.67E-8*(EA908+273)^3))</f>
        <v>0</v>
      </c>
      <c r="W908">
        <f>($C$7*EB908+$D$7*EC908+$E$7*V908)</f>
        <v>0</v>
      </c>
      <c r="X908">
        <f>0.61365*exp(17.502*W908/(240.97+W908))</f>
        <v>0</v>
      </c>
      <c r="Y908">
        <f>(Z908/AA908*100)</f>
        <v>0</v>
      </c>
      <c r="Z908">
        <f>DT908*(DY908+DZ908)/1000</f>
        <v>0</v>
      </c>
      <c r="AA908">
        <f>0.61365*exp(17.502*EA908/(240.97+EA908))</f>
        <v>0</v>
      </c>
      <c r="AB908">
        <f>(X908-DT908*(DY908+DZ908)/1000)</f>
        <v>0</v>
      </c>
      <c r="AC908">
        <f>(-J908*44100)</f>
        <v>0</v>
      </c>
      <c r="AD908">
        <f>2*29.3*R908*0.92*(EA908-W908)</f>
        <v>0</v>
      </c>
      <c r="AE908">
        <f>2*0.95*5.67E-8*(((EA908+$B$7)+273)^4-(W908+273)^4)</f>
        <v>0</v>
      </c>
      <c r="AF908">
        <f>U908+AE908+AC908+AD908</f>
        <v>0</v>
      </c>
      <c r="AG908">
        <f>DX908*AU908*(DS908-DR908*(1000-AU908*DU908)/(1000-AU908*DT908))/(100*DL908)</f>
        <v>0</v>
      </c>
      <c r="AH908">
        <f>1000*DX908*AU908*(DT908-DU908)/(100*DL908*(1000-AU908*DT908))</f>
        <v>0</v>
      </c>
      <c r="AI908">
        <f>(AJ908 - AK908 - DY908*1E3/(8.314*(EA908+273.15)) * AM908/DX908 * AL908) * DX908/(100*DL908) * (1000 - DU908)/1000</f>
        <v>0</v>
      </c>
      <c r="AJ908">
        <v>450.8427456027719</v>
      </c>
      <c r="AK908">
        <v>433.592824242424</v>
      </c>
      <c r="AL908">
        <v>2.004561318464085</v>
      </c>
      <c r="AM908">
        <v>65.39824962959628</v>
      </c>
      <c r="AN908">
        <f>(AP908 - AO908 + DY908*1E3/(8.314*(EA908+273.15)) * AR908/DX908 * AQ908) * DX908/(100*DL908) * 1000/(1000 - AP908)</f>
        <v>0</v>
      </c>
      <c r="AO908">
        <v>19.56115713556876</v>
      </c>
      <c r="AP908">
        <v>23.43431575757575</v>
      </c>
      <c r="AQ908">
        <v>5.857072673859923E-05</v>
      </c>
      <c r="AR908">
        <v>118.4934876019203</v>
      </c>
      <c r="AS908">
        <v>0</v>
      </c>
      <c r="AT908">
        <v>0</v>
      </c>
      <c r="AU908">
        <f>IF(AS908*$H$13&gt;=AW908,1.0,(AW908/(AW908-AS908*$H$13)))</f>
        <v>0</v>
      </c>
      <c r="AV908">
        <f>(AU908-1)*100</f>
        <v>0</v>
      </c>
      <c r="AW908">
        <f>MAX(0,($B$13+$C$13*EF908)/(1+$D$13*EF908)*DY908/(EA908+273)*$E$13)</f>
        <v>0</v>
      </c>
      <c r="AX908" t="s">
        <v>437</v>
      </c>
      <c r="AY908" t="s">
        <v>437</v>
      </c>
      <c r="AZ908">
        <v>0</v>
      </c>
      <c r="BA908">
        <v>0</v>
      </c>
      <c r="BB908">
        <f>1-AZ908/BA908</f>
        <v>0</v>
      </c>
      <c r="BC908">
        <v>0</v>
      </c>
      <c r="BD908" t="s">
        <v>437</v>
      </c>
      <c r="BE908" t="s">
        <v>437</v>
      </c>
      <c r="BF908">
        <v>0</v>
      </c>
      <c r="BG908">
        <v>0</v>
      </c>
      <c r="BH908">
        <f>1-BF908/BG908</f>
        <v>0</v>
      </c>
      <c r="BI908">
        <v>0.5</v>
      </c>
      <c r="BJ908">
        <f>DI908</f>
        <v>0</v>
      </c>
      <c r="BK908">
        <f>L908</f>
        <v>0</v>
      </c>
      <c r="BL908">
        <f>BH908*BI908*BJ908</f>
        <v>0</v>
      </c>
      <c r="BM908">
        <f>(BK908-BC908)/BJ908</f>
        <v>0</v>
      </c>
      <c r="BN908">
        <f>(BA908-BG908)/BG908</f>
        <v>0</v>
      </c>
      <c r="BO908">
        <f>AZ908/(BB908+AZ908/BG908)</f>
        <v>0</v>
      </c>
      <c r="BP908" t="s">
        <v>437</v>
      </c>
      <c r="BQ908">
        <v>0</v>
      </c>
      <c r="BR908">
        <f>IF(BQ908&lt;&gt;0, BQ908, BO908)</f>
        <v>0</v>
      </c>
      <c r="BS908">
        <f>1-BR908/BG908</f>
        <v>0</v>
      </c>
      <c r="BT908">
        <f>(BG908-BF908)/(BG908-BR908)</f>
        <v>0</v>
      </c>
      <c r="BU908">
        <f>(BA908-BG908)/(BA908-BR908)</f>
        <v>0</v>
      </c>
      <c r="BV908">
        <f>(BG908-BF908)/(BG908-AZ908)</f>
        <v>0</v>
      </c>
      <c r="BW908">
        <f>(BA908-BG908)/(BA908-AZ908)</f>
        <v>0</v>
      </c>
      <c r="BX908">
        <f>(BT908*BR908/BF908)</f>
        <v>0</v>
      </c>
      <c r="BY908">
        <f>(1-BX908)</f>
        <v>0</v>
      </c>
      <c r="DH908">
        <f>$B$11*EG908+$C$11*EH908+$F$11*ES908*(1-EV908)</f>
        <v>0</v>
      </c>
      <c r="DI908">
        <f>DH908*DJ908</f>
        <v>0</v>
      </c>
      <c r="DJ908">
        <f>($B$11*$D$9+$C$11*$D$9+$F$11*((FF908+EX908)/MAX(FF908+EX908+FG908, 0.1)*$I$9+FG908/MAX(FF908+EX908+FG908, 0.1)*$J$9))/($B$11+$C$11+$F$11)</f>
        <v>0</v>
      </c>
      <c r="DK908">
        <f>($B$11*$K$9+$C$11*$K$9+$F$11*((FF908+EX908)/MAX(FF908+EX908+FG908, 0.1)*$P$9+FG908/MAX(FF908+EX908+FG908, 0.1)*$Q$9))/($B$11+$C$11+$F$11)</f>
        <v>0</v>
      </c>
      <c r="DL908">
        <v>6</v>
      </c>
      <c r="DM908">
        <v>0.5</v>
      </c>
      <c r="DN908" t="s">
        <v>438</v>
      </c>
      <c r="DO908">
        <v>2</v>
      </c>
      <c r="DP908" t="b">
        <v>1</v>
      </c>
      <c r="DQ908">
        <v>1761343191.1</v>
      </c>
      <c r="DR908">
        <v>414.0728888888888</v>
      </c>
      <c r="DS908">
        <v>431.2802222222222</v>
      </c>
      <c r="DT908">
        <v>23.42965185185185</v>
      </c>
      <c r="DU908">
        <v>19.56332592592592</v>
      </c>
      <c r="DV908">
        <v>413.4805925925925</v>
      </c>
      <c r="DW908">
        <v>23.21522222222222</v>
      </c>
      <c r="DX908">
        <v>500.0477407407408</v>
      </c>
      <c r="DY908">
        <v>89.96222962962966</v>
      </c>
      <c r="DZ908">
        <v>0.0670190074074074</v>
      </c>
      <c r="EA908">
        <v>29.88861111111111</v>
      </c>
      <c r="EB908">
        <v>29.92711851851852</v>
      </c>
      <c r="EC908">
        <v>999.9000000000001</v>
      </c>
      <c r="ED908">
        <v>0</v>
      </c>
      <c r="EE908">
        <v>0</v>
      </c>
      <c r="EF908">
        <v>9989.170370370372</v>
      </c>
      <c r="EG908">
        <v>0</v>
      </c>
      <c r="EH908">
        <v>1133.168888888889</v>
      </c>
      <c r="EI908">
        <v>-17.20734185185185</v>
      </c>
      <c r="EJ908">
        <v>424.0071481481481</v>
      </c>
      <c r="EK908">
        <v>439.8857407407408</v>
      </c>
      <c r="EL908">
        <v>3.866322222222222</v>
      </c>
      <c r="EM908">
        <v>431.2802222222222</v>
      </c>
      <c r="EN908">
        <v>19.56332592592592</v>
      </c>
      <c r="EO908">
        <v>2.107782592592593</v>
      </c>
      <c r="EP908">
        <v>1.759961481481481</v>
      </c>
      <c r="EQ908">
        <v>18.27812962962963</v>
      </c>
      <c r="ER908">
        <v>15.43563703703704</v>
      </c>
      <c r="ES908">
        <v>1200.001111111111</v>
      </c>
      <c r="ET908">
        <v>0.9669960000000002</v>
      </c>
      <c r="EU908">
        <v>0.03300440000000001</v>
      </c>
      <c r="EV908">
        <v>0</v>
      </c>
      <c r="EW908">
        <v>1389.470740740741</v>
      </c>
      <c r="EX908">
        <v>5.000560000000001</v>
      </c>
      <c r="EY908">
        <v>16956.91851851852</v>
      </c>
      <c r="EZ908">
        <v>10316.81481481481</v>
      </c>
      <c r="FA908">
        <v>44.229</v>
      </c>
      <c r="FB908">
        <v>46.26377777777777</v>
      </c>
      <c r="FC908">
        <v>44.78903703703703</v>
      </c>
      <c r="FD908">
        <v>45.38418518518518</v>
      </c>
      <c r="FE908">
        <v>45.12266666666666</v>
      </c>
      <c r="FF908">
        <v>1155.561111111111</v>
      </c>
      <c r="FG908">
        <v>39.44</v>
      </c>
      <c r="FH908">
        <v>0</v>
      </c>
      <c r="FI908">
        <v>1761343235</v>
      </c>
      <c r="FJ908">
        <v>0</v>
      </c>
      <c r="FK908">
        <v>1389.411538461539</v>
      </c>
      <c r="FL908">
        <v>-10.19145296593487</v>
      </c>
      <c r="FM908">
        <v>-106.4820511198658</v>
      </c>
      <c r="FN908">
        <v>16956.44615384615</v>
      </c>
      <c r="FO908">
        <v>15</v>
      </c>
      <c r="FP908">
        <v>0</v>
      </c>
      <c r="FQ908" t="s">
        <v>439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-14.46876024390244</v>
      </c>
      <c r="GD908">
        <v>-56.10420000000003</v>
      </c>
      <c r="GE908">
        <v>5.999485336558295</v>
      </c>
      <c r="GF908">
        <v>0</v>
      </c>
      <c r="GG908">
        <v>1389.932352941176</v>
      </c>
      <c r="GH908">
        <v>-8.818334601413437</v>
      </c>
      <c r="GI908">
        <v>0.8964835185110472</v>
      </c>
      <c r="GJ908">
        <v>0</v>
      </c>
      <c r="GK908">
        <v>3.862273414634147</v>
      </c>
      <c r="GL908">
        <v>0.06598620209058521</v>
      </c>
      <c r="GM908">
        <v>0.006931682162979392</v>
      </c>
      <c r="GN908">
        <v>1</v>
      </c>
      <c r="GO908">
        <v>1</v>
      </c>
      <c r="GP908">
        <v>3</v>
      </c>
      <c r="GQ908" t="s">
        <v>446</v>
      </c>
      <c r="GR908">
        <v>3.12542</v>
      </c>
      <c r="GS908">
        <v>2.74458</v>
      </c>
      <c r="GT908">
        <v>0.0847772</v>
      </c>
      <c r="GU908">
        <v>0.0894129</v>
      </c>
      <c r="GV908">
        <v>0.103404</v>
      </c>
      <c r="GW908">
        <v>0.0916246</v>
      </c>
      <c r="GX908">
        <v>27061.4</v>
      </c>
      <c r="GY908">
        <v>26223</v>
      </c>
      <c r="GZ908">
        <v>30130.6</v>
      </c>
      <c r="HA908">
        <v>29078.4</v>
      </c>
      <c r="HB908">
        <v>37320.7</v>
      </c>
      <c r="HC908">
        <v>34766.7</v>
      </c>
      <c r="HD908">
        <v>46123.2</v>
      </c>
      <c r="HE908">
        <v>43209.6</v>
      </c>
      <c r="HF908">
        <v>1.7705</v>
      </c>
      <c r="HG908">
        <v>1.75318</v>
      </c>
      <c r="HH908">
        <v>-0.0128672</v>
      </c>
      <c r="HI908">
        <v>0</v>
      </c>
      <c r="HJ908">
        <v>30.1359</v>
      </c>
      <c r="HK908">
        <v>999.9</v>
      </c>
      <c r="HL908">
        <v>44.6</v>
      </c>
      <c r="HM908">
        <v>32.9</v>
      </c>
      <c r="HN908">
        <v>24.907</v>
      </c>
      <c r="HO908">
        <v>63.4631</v>
      </c>
      <c r="HP908">
        <v>18.3934</v>
      </c>
      <c r="HQ908">
        <v>1</v>
      </c>
      <c r="HR908">
        <v>0.648183</v>
      </c>
      <c r="HS908">
        <v>3.61192</v>
      </c>
      <c r="HT908">
        <v>20.1698</v>
      </c>
      <c r="HU908">
        <v>5.22762</v>
      </c>
      <c r="HV908">
        <v>11.98</v>
      </c>
      <c r="HW908">
        <v>4.96895</v>
      </c>
      <c r="HX908">
        <v>3.28958</v>
      </c>
      <c r="HY908">
        <v>9999</v>
      </c>
      <c r="HZ908">
        <v>9999</v>
      </c>
      <c r="IA908">
        <v>9999</v>
      </c>
      <c r="IB908">
        <v>999.9</v>
      </c>
      <c r="IC908">
        <v>4.97301</v>
      </c>
      <c r="ID908">
        <v>1.87745</v>
      </c>
      <c r="IE908">
        <v>1.87556</v>
      </c>
      <c r="IF908">
        <v>1.87836</v>
      </c>
      <c r="IG908">
        <v>1.87502</v>
      </c>
      <c r="IH908">
        <v>1.87865</v>
      </c>
      <c r="II908">
        <v>1.87575</v>
      </c>
      <c r="IJ908">
        <v>1.8769</v>
      </c>
      <c r="IK908">
        <v>0</v>
      </c>
      <c r="IL908">
        <v>0</v>
      </c>
      <c r="IM908">
        <v>0</v>
      </c>
      <c r="IN908">
        <v>0</v>
      </c>
      <c r="IO908" t="s">
        <v>441</v>
      </c>
      <c r="IP908" t="s">
        <v>442</v>
      </c>
      <c r="IQ908" t="s">
        <v>443</v>
      </c>
      <c r="IR908" t="s">
        <v>443</v>
      </c>
      <c r="IS908" t="s">
        <v>443</v>
      </c>
      <c r="IT908" t="s">
        <v>443</v>
      </c>
      <c r="IU908">
        <v>0</v>
      </c>
      <c r="IV908">
        <v>100</v>
      </c>
      <c r="IW908">
        <v>100</v>
      </c>
      <c r="IX908">
        <v>0.607</v>
      </c>
      <c r="IY908">
        <v>0.2145</v>
      </c>
      <c r="IZ908">
        <v>-0.1194416370607354</v>
      </c>
      <c r="JA908">
        <v>0.002211305909277446</v>
      </c>
      <c r="JB908">
        <v>-1.416678044876584E-06</v>
      </c>
      <c r="JC908">
        <v>5.589822708492042E-10</v>
      </c>
      <c r="JD908">
        <v>0.2144336207880096</v>
      </c>
      <c r="JE908">
        <v>0</v>
      </c>
      <c r="JF908">
        <v>0</v>
      </c>
      <c r="JG908">
        <v>0</v>
      </c>
      <c r="JH908">
        <v>14</v>
      </c>
      <c r="JI908">
        <v>2052</v>
      </c>
      <c r="JJ908">
        <v>1</v>
      </c>
      <c r="JK908">
        <v>21</v>
      </c>
      <c r="JL908">
        <v>29355720</v>
      </c>
      <c r="JM908">
        <v>29355720</v>
      </c>
      <c r="JN908">
        <v>1.20605</v>
      </c>
      <c r="JO908">
        <v>2.55981</v>
      </c>
      <c r="JP908">
        <v>1.39893</v>
      </c>
      <c r="JQ908">
        <v>2.33521</v>
      </c>
      <c r="JR908">
        <v>1.44897</v>
      </c>
      <c r="JS908">
        <v>2.53174</v>
      </c>
      <c r="JT908">
        <v>38.5995</v>
      </c>
      <c r="JU908">
        <v>23.8161</v>
      </c>
      <c r="JV908">
        <v>18</v>
      </c>
      <c r="JW908">
        <v>481.667</v>
      </c>
      <c r="JX908">
        <v>440.577</v>
      </c>
      <c r="JY908">
        <v>25.424</v>
      </c>
      <c r="JZ908">
        <v>34.9821</v>
      </c>
      <c r="KA908">
        <v>30.0011</v>
      </c>
      <c r="KB908">
        <v>34.1185</v>
      </c>
      <c r="KC908">
        <v>34.1029</v>
      </c>
      <c r="KD908">
        <v>24.2324</v>
      </c>
      <c r="KE908">
        <v>30.6837</v>
      </c>
      <c r="KF908">
        <v>72.7456</v>
      </c>
      <c r="KG908">
        <v>25.4937</v>
      </c>
      <c r="KH908">
        <v>473.546</v>
      </c>
      <c r="KI908">
        <v>19.6199</v>
      </c>
      <c r="KJ908">
        <v>99.6499</v>
      </c>
      <c r="KK908">
        <v>99.3887</v>
      </c>
    </row>
    <row r="909" spans="1:297">
      <c r="A909">
        <v>893</v>
      </c>
      <c r="B909">
        <v>1761343203.6</v>
      </c>
      <c r="C909">
        <v>15163</v>
      </c>
      <c r="D909" t="s">
        <v>2238</v>
      </c>
      <c r="E909" t="s">
        <v>2239</v>
      </c>
      <c r="F909">
        <v>5</v>
      </c>
      <c r="G909" t="s">
        <v>2183</v>
      </c>
      <c r="H909" t="s">
        <v>436</v>
      </c>
      <c r="I909">
        <v>1761343195.814285</v>
      </c>
      <c r="J909">
        <f>(K909)/1000</f>
        <v>0</v>
      </c>
      <c r="K909">
        <f>IF(DP909, AN909, AH909)</f>
        <v>0</v>
      </c>
      <c r="L909">
        <f>IF(DP909, AI909, AG909)</f>
        <v>0</v>
      </c>
      <c r="M909">
        <f>DR909 - IF(AU909&gt;1, L909*DL909*100.0/(AW909), 0)</f>
        <v>0</v>
      </c>
      <c r="N909">
        <f>((T909-J909/2)*M909-L909)/(T909+J909/2)</f>
        <v>0</v>
      </c>
      <c r="O909">
        <f>N909*(DY909+DZ909)/1000.0</f>
        <v>0</v>
      </c>
      <c r="P909">
        <f>(DR909 - IF(AU909&gt;1, L909*DL909*100.0/(AW909), 0))*(DY909+DZ909)/1000.0</f>
        <v>0</v>
      </c>
      <c r="Q909">
        <f>2.0/((1/S909-1/R909)+SIGN(S909)*SQRT((1/S909-1/R909)*(1/S909-1/R909) + 4*DM909/((DM909+1)*(DM909+1))*(2*1/S909*1/R909-1/R909*1/R909)))</f>
        <v>0</v>
      </c>
      <c r="R909">
        <f>IF(LEFT(DN909,1)&lt;&gt;"0",IF(LEFT(DN909,1)="1",3.0,DO909),$D$5+$E$5*(EF909*DY909/($K$5*1000))+$F$5*(EF909*DY909/($K$5*1000))*MAX(MIN(DL909,$J$5),$I$5)*MAX(MIN(DL909,$J$5),$I$5)+$G$5*MAX(MIN(DL909,$J$5),$I$5)*(EF909*DY909/($K$5*1000))+$H$5*(EF909*DY909/($K$5*1000))*(EF909*DY909/($K$5*1000)))</f>
        <v>0</v>
      </c>
      <c r="S909">
        <f>J909*(1000-(1000*0.61365*exp(17.502*W909/(240.97+W909))/(DY909+DZ909)+DT909)/2)/(1000*0.61365*exp(17.502*W909/(240.97+W909))/(DY909+DZ909)-DT909)</f>
        <v>0</v>
      </c>
      <c r="T909">
        <f>1/((DM909+1)/(Q909/1.6)+1/(R909/1.37)) + DM909/((DM909+1)/(Q909/1.6) + DM909/(R909/1.37))</f>
        <v>0</v>
      </c>
      <c r="U909">
        <f>(DH909*DK909)</f>
        <v>0</v>
      </c>
      <c r="V909">
        <f>(EA909+(U909+2*0.95*5.67E-8*(((EA909+$B$7)+273)^4-(EA909+273)^4)-44100*J909)/(1.84*29.3*R909+8*0.95*5.67E-8*(EA909+273)^3))</f>
        <v>0</v>
      </c>
      <c r="W909">
        <f>($C$7*EB909+$D$7*EC909+$E$7*V909)</f>
        <v>0</v>
      </c>
      <c r="X909">
        <f>0.61365*exp(17.502*W909/(240.97+W909))</f>
        <v>0</v>
      </c>
      <c r="Y909">
        <f>(Z909/AA909*100)</f>
        <v>0</v>
      </c>
      <c r="Z909">
        <f>DT909*(DY909+DZ909)/1000</f>
        <v>0</v>
      </c>
      <c r="AA909">
        <f>0.61365*exp(17.502*EA909/(240.97+EA909))</f>
        <v>0</v>
      </c>
      <c r="AB909">
        <f>(X909-DT909*(DY909+DZ909)/1000)</f>
        <v>0</v>
      </c>
      <c r="AC909">
        <f>(-J909*44100)</f>
        <v>0</v>
      </c>
      <c r="AD909">
        <f>2*29.3*R909*0.92*(EA909-W909)</f>
        <v>0</v>
      </c>
      <c r="AE909">
        <f>2*0.95*5.67E-8*(((EA909+$B$7)+273)^4-(W909+273)^4)</f>
        <v>0</v>
      </c>
      <c r="AF909">
        <f>U909+AE909+AC909+AD909</f>
        <v>0</v>
      </c>
      <c r="AG909">
        <f>DX909*AU909*(DS909-DR909*(1000-AU909*DU909)/(1000-AU909*DT909))/(100*DL909)</f>
        <v>0</v>
      </c>
      <c r="AH909">
        <f>1000*DX909*AU909*(DT909-DU909)/(100*DL909*(1000-AU909*DT909))</f>
        <v>0</v>
      </c>
      <c r="AI909">
        <f>(AJ909 - AK909 - DY909*1E3/(8.314*(EA909+273.15)) * AM909/DX909 * AL909) * DX909/(100*DL909) * (1000 - DU909)/1000</f>
        <v>0</v>
      </c>
      <c r="AJ909">
        <v>467.3322145331749</v>
      </c>
      <c r="AK909">
        <v>446.7077939393938</v>
      </c>
      <c r="AL909">
        <v>2.689415781246026</v>
      </c>
      <c r="AM909">
        <v>65.39824962959628</v>
      </c>
      <c r="AN909">
        <f>(AP909 - AO909 + DY909*1E3/(8.314*(EA909+273.15)) * AR909/DX909 * AQ909) * DX909/(100*DL909) * 1000/(1000 - AP909)</f>
        <v>0</v>
      </c>
      <c r="AO909">
        <v>19.55986352449357</v>
      </c>
      <c r="AP909">
        <v>23.44349696969697</v>
      </c>
      <c r="AQ909">
        <v>6.000996025241824E-05</v>
      </c>
      <c r="AR909">
        <v>118.4934876019203</v>
      </c>
      <c r="AS909">
        <v>0</v>
      </c>
      <c r="AT909">
        <v>0</v>
      </c>
      <c r="AU909">
        <f>IF(AS909*$H$13&gt;=AW909,1.0,(AW909/(AW909-AS909*$H$13)))</f>
        <v>0</v>
      </c>
      <c r="AV909">
        <f>(AU909-1)*100</f>
        <v>0</v>
      </c>
      <c r="AW909">
        <f>MAX(0,($B$13+$C$13*EF909)/(1+$D$13*EF909)*DY909/(EA909+273)*$E$13)</f>
        <v>0</v>
      </c>
      <c r="AX909" t="s">
        <v>437</v>
      </c>
      <c r="AY909" t="s">
        <v>437</v>
      </c>
      <c r="AZ909">
        <v>0</v>
      </c>
      <c r="BA909">
        <v>0</v>
      </c>
      <c r="BB909">
        <f>1-AZ909/BA909</f>
        <v>0</v>
      </c>
      <c r="BC909">
        <v>0</v>
      </c>
      <c r="BD909" t="s">
        <v>437</v>
      </c>
      <c r="BE909" t="s">
        <v>437</v>
      </c>
      <c r="BF909">
        <v>0</v>
      </c>
      <c r="BG909">
        <v>0</v>
      </c>
      <c r="BH909">
        <f>1-BF909/BG909</f>
        <v>0</v>
      </c>
      <c r="BI909">
        <v>0.5</v>
      </c>
      <c r="BJ909">
        <f>DI909</f>
        <v>0</v>
      </c>
      <c r="BK909">
        <f>L909</f>
        <v>0</v>
      </c>
      <c r="BL909">
        <f>BH909*BI909*BJ909</f>
        <v>0</v>
      </c>
      <c r="BM909">
        <f>(BK909-BC909)/BJ909</f>
        <v>0</v>
      </c>
      <c r="BN909">
        <f>(BA909-BG909)/BG909</f>
        <v>0</v>
      </c>
      <c r="BO909">
        <f>AZ909/(BB909+AZ909/BG909)</f>
        <v>0</v>
      </c>
      <c r="BP909" t="s">
        <v>437</v>
      </c>
      <c r="BQ909">
        <v>0</v>
      </c>
      <c r="BR909">
        <f>IF(BQ909&lt;&gt;0, BQ909, BO909)</f>
        <v>0</v>
      </c>
      <c r="BS909">
        <f>1-BR909/BG909</f>
        <v>0</v>
      </c>
      <c r="BT909">
        <f>(BG909-BF909)/(BG909-BR909)</f>
        <v>0</v>
      </c>
      <c r="BU909">
        <f>(BA909-BG909)/(BA909-BR909)</f>
        <v>0</v>
      </c>
      <c r="BV909">
        <f>(BG909-BF909)/(BG909-AZ909)</f>
        <v>0</v>
      </c>
      <c r="BW909">
        <f>(BA909-BG909)/(BA909-AZ909)</f>
        <v>0</v>
      </c>
      <c r="BX909">
        <f>(BT909*BR909/BF909)</f>
        <v>0</v>
      </c>
      <c r="BY909">
        <f>(1-BX909)</f>
        <v>0</v>
      </c>
      <c r="DH909">
        <f>$B$11*EG909+$C$11*EH909+$F$11*ES909*(1-EV909)</f>
        <v>0</v>
      </c>
      <c r="DI909">
        <f>DH909*DJ909</f>
        <v>0</v>
      </c>
      <c r="DJ909">
        <f>($B$11*$D$9+$C$11*$D$9+$F$11*((FF909+EX909)/MAX(FF909+EX909+FG909, 0.1)*$I$9+FG909/MAX(FF909+EX909+FG909, 0.1)*$J$9))/($B$11+$C$11+$F$11)</f>
        <v>0</v>
      </c>
      <c r="DK909">
        <f>($B$11*$K$9+$C$11*$K$9+$F$11*((FF909+EX909)/MAX(FF909+EX909+FG909, 0.1)*$P$9+FG909/MAX(FF909+EX909+FG909, 0.1)*$Q$9))/($B$11+$C$11+$F$11)</f>
        <v>0</v>
      </c>
      <c r="DL909">
        <v>6</v>
      </c>
      <c r="DM909">
        <v>0.5</v>
      </c>
      <c r="DN909" t="s">
        <v>438</v>
      </c>
      <c r="DO909">
        <v>2</v>
      </c>
      <c r="DP909" t="b">
        <v>1</v>
      </c>
      <c r="DQ909">
        <v>1761343195.814285</v>
      </c>
      <c r="DR909">
        <v>420.4701428571429</v>
      </c>
      <c r="DS909">
        <v>443.6865</v>
      </c>
      <c r="DT909">
        <v>23.43333928571429</v>
      </c>
      <c r="DU909">
        <v>19.56135357142857</v>
      </c>
      <c r="DV909">
        <v>419.8694285714286</v>
      </c>
      <c r="DW909">
        <v>23.21890357142857</v>
      </c>
      <c r="DX909">
        <v>499.9951785714285</v>
      </c>
      <c r="DY909">
        <v>89.96367499999999</v>
      </c>
      <c r="DZ909">
        <v>0.06715688571428571</v>
      </c>
      <c r="EA909">
        <v>29.893075</v>
      </c>
      <c r="EB909">
        <v>29.92323214285715</v>
      </c>
      <c r="EC909">
        <v>999.9000000000002</v>
      </c>
      <c r="ED909">
        <v>0</v>
      </c>
      <c r="EE909">
        <v>0</v>
      </c>
      <c r="EF909">
        <v>9985.338214285714</v>
      </c>
      <c r="EG909">
        <v>0</v>
      </c>
      <c r="EH909">
        <v>1133.136785714286</v>
      </c>
      <c r="EI909">
        <v>-23.216425</v>
      </c>
      <c r="EJ909">
        <v>430.5594285714286</v>
      </c>
      <c r="EK909">
        <v>452.5387142857143</v>
      </c>
      <c r="EL909">
        <v>3.871970357142858</v>
      </c>
      <c r="EM909">
        <v>443.6865</v>
      </c>
      <c r="EN909">
        <v>19.56135357142857</v>
      </c>
      <c r="EO909">
        <v>2.108148214285714</v>
      </c>
      <c r="EP909">
        <v>1.759813214285714</v>
      </c>
      <c r="EQ909">
        <v>18.28088571428571</v>
      </c>
      <c r="ER909">
        <v>15.43432142857143</v>
      </c>
      <c r="ES909">
        <v>1199.994642857143</v>
      </c>
      <c r="ET909">
        <v>0.9669960000000002</v>
      </c>
      <c r="EU909">
        <v>0.03300440000000001</v>
      </c>
      <c r="EV909">
        <v>0</v>
      </c>
      <c r="EW909">
        <v>1388.679285714286</v>
      </c>
      <c r="EX909">
        <v>5.000560000000001</v>
      </c>
      <c r="EY909">
        <v>16947.88214285714</v>
      </c>
      <c r="EZ909">
        <v>10316.75357142857</v>
      </c>
      <c r="FA909">
        <v>44.24775</v>
      </c>
      <c r="FB909">
        <v>46.28321428571427</v>
      </c>
      <c r="FC909">
        <v>44.80757142857141</v>
      </c>
      <c r="FD909">
        <v>45.40157142857142</v>
      </c>
      <c r="FE909">
        <v>45.13385714285714</v>
      </c>
      <c r="FF909">
        <v>1155.554642857143</v>
      </c>
      <c r="FG909">
        <v>39.44</v>
      </c>
      <c r="FH909">
        <v>0</v>
      </c>
      <c r="FI909">
        <v>1761343239.8</v>
      </c>
      <c r="FJ909">
        <v>0</v>
      </c>
      <c r="FK909">
        <v>1388.581923076923</v>
      </c>
      <c r="FL909">
        <v>-10.66290598358485</v>
      </c>
      <c r="FM909">
        <v>-121.2957265453994</v>
      </c>
      <c r="FN909">
        <v>16947.28846153846</v>
      </c>
      <c r="FO909">
        <v>15</v>
      </c>
      <c r="FP909">
        <v>0</v>
      </c>
      <c r="FQ909" t="s">
        <v>439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-19.20586975609756</v>
      </c>
      <c r="GD909">
        <v>-75.96760620209056</v>
      </c>
      <c r="GE909">
        <v>7.583260010507254</v>
      </c>
      <c r="GF909">
        <v>0</v>
      </c>
      <c r="GG909">
        <v>1389.196176470588</v>
      </c>
      <c r="GH909">
        <v>-9.674407944828136</v>
      </c>
      <c r="GI909">
        <v>0.9814845139945224</v>
      </c>
      <c r="GJ909">
        <v>0</v>
      </c>
      <c r="GK909">
        <v>3.86862487804878</v>
      </c>
      <c r="GL909">
        <v>0.06520557491289518</v>
      </c>
      <c r="GM909">
        <v>0.006694552981288165</v>
      </c>
      <c r="GN909">
        <v>1</v>
      </c>
      <c r="GO909">
        <v>1</v>
      </c>
      <c r="GP909">
        <v>3</v>
      </c>
      <c r="GQ909" t="s">
        <v>446</v>
      </c>
      <c r="GR909">
        <v>3.12556</v>
      </c>
      <c r="GS909">
        <v>2.74545</v>
      </c>
      <c r="GT909">
        <v>0.086731</v>
      </c>
      <c r="GU909">
        <v>0.0918456</v>
      </c>
      <c r="GV909">
        <v>0.103426</v>
      </c>
      <c r="GW909">
        <v>0.0916096</v>
      </c>
      <c r="GX909">
        <v>27002.2</v>
      </c>
      <c r="GY909">
        <v>26151.7</v>
      </c>
      <c r="GZ909">
        <v>30129.1</v>
      </c>
      <c r="HA909">
        <v>29077.2</v>
      </c>
      <c r="HB909">
        <v>37318.2</v>
      </c>
      <c r="HC909">
        <v>34765.9</v>
      </c>
      <c r="HD909">
        <v>46121</v>
      </c>
      <c r="HE909">
        <v>43207.6</v>
      </c>
      <c r="HF909">
        <v>1.7705</v>
      </c>
      <c r="HG909">
        <v>1.753</v>
      </c>
      <c r="HH909">
        <v>-0.0129864</v>
      </c>
      <c r="HI909">
        <v>0</v>
      </c>
      <c r="HJ909">
        <v>30.1398</v>
      </c>
      <c r="HK909">
        <v>999.9</v>
      </c>
      <c r="HL909">
        <v>44.6</v>
      </c>
      <c r="HM909">
        <v>32.9</v>
      </c>
      <c r="HN909">
        <v>24.9065</v>
      </c>
      <c r="HO909">
        <v>63.7131</v>
      </c>
      <c r="HP909">
        <v>18.2732</v>
      </c>
      <c r="HQ909">
        <v>1</v>
      </c>
      <c r="HR909">
        <v>0.649085</v>
      </c>
      <c r="HS909">
        <v>3.52707</v>
      </c>
      <c r="HT909">
        <v>20.1714</v>
      </c>
      <c r="HU909">
        <v>5.22852</v>
      </c>
      <c r="HV909">
        <v>11.98</v>
      </c>
      <c r="HW909">
        <v>4.96945</v>
      </c>
      <c r="HX909">
        <v>3.2898</v>
      </c>
      <c r="HY909">
        <v>9999</v>
      </c>
      <c r="HZ909">
        <v>9999</v>
      </c>
      <c r="IA909">
        <v>9999</v>
      </c>
      <c r="IB909">
        <v>999.9</v>
      </c>
      <c r="IC909">
        <v>4.97299</v>
      </c>
      <c r="ID909">
        <v>1.87744</v>
      </c>
      <c r="IE909">
        <v>1.87555</v>
      </c>
      <c r="IF909">
        <v>1.87836</v>
      </c>
      <c r="IG909">
        <v>1.87503</v>
      </c>
      <c r="IH909">
        <v>1.87863</v>
      </c>
      <c r="II909">
        <v>1.87574</v>
      </c>
      <c r="IJ909">
        <v>1.87687</v>
      </c>
      <c r="IK909">
        <v>0</v>
      </c>
      <c r="IL909">
        <v>0</v>
      </c>
      <c r="IM909">
        <v>0</v>
      </c>
      <c r="IN909">
        <v>0</v>
      </c>
      <c r="IO909" t="s">
        <v>441</v>
      </c>
      <c r="IP909" t="s">
        <v>442</v>
      </c>
      <c r="IQ909" t="s">
        <v>443</v>
      </c>
      <c r="IR909" t="s">
        <v>443</v>
      </c>
      <c r="IS909" t="s">
        <v>443</v>
      </c>
      <c r="IT909" t="s">
        <v>443</v>
      </c>
      <c r="IU909">
        <v>0</v>
      </c>
      <c r="IV909">
        <v>100</v>
      </c>
      <c r="IW909">
        <v>100</v>
      </c>
      <c r="IX909">
        <v>0.623</v>
      </c>
      <c r="IY909">
        <v>0.2144</v>
      </c>
      <c r="IZ909">
        <v>-0.1194416370607354</v>
      </c>
      <c r="JA909">
        <v>0.002211305909277446</v>
      </c>
      <c r="JB909">
        <v>-1.416678044876584E-06</v>
      </c>
      <c r="JC909">
        <v>5.589822708492042E-10</v>
      </c>
      <c r="JD909">
        <v>0.2144336207880096</v>
      </c>
      <c r="JE909">
        <v>0</v>
      </c>
      <c r="JF909">
        <v>0</v>
      </c>
      <c r="JG909">
        <v>0</v>
      </c>
      <c r="JH909">
        <v>14</v>
      </c>
      <c r="JI909">
        <v>2052</v>
      </c>
      <c r="JJ909">
        <v>1</v>
      </c>
      <c r="JK909">
        <v>21</v>
      </c>
      <c r="JL909">
        <v>29355720.1</v>
      </c>
      <c r="JM909">
        <v>29355720.1</v>
      </c>
      <c r="JN909">
        <v>1.23901</v>
      </c>
      <c r="JO909">
        <v>2.55005</v>
      </c>
      <c r="JP909">
        <v>1.39893</v>
      </c>
      <c r="JQ909">
        <v>2.33521</v>
      </c>
      <c r="JR909">
        <v>1.44897</v>
      </c>
      <c r="JS909">
        <v>2.59155</v>
      </c>
      <c r="JT909">
        <v>38.6241</v>
      </c>
      <c r="JU909">
        <v>23.8336</v>
      </c>
      <c r="JV909">
        <v>18</v>
      </c>
      <c r="JW909">
        <v>481.797</v>
      </c>
      <c r="JX909">
        <v>440.605</v>
      </c>
      <c r="JY909">
        <v>25.4856</v>
      </c>
      <c r="JZ909">
        <v>35.0029</v>
      </c>
      <c r="KA909">
        <v>30.0009</v>
      </c>
      <c r="KB909">
        <v>34.1402</v>
      </c>
      <c r="KC909">
        <v>34.1236</v>
      </c>
      <c r="KD909">
        <v>24.9554</v>
      </c>
      <c r="KE909">
        <v>30.4031</v>
      </c>
      <c r="KF909">
        <v>72.7456</v>
      </c>
      <c r="KG909">
        <v>25.5444</v>
      </c>
      <c r="KH909">
        <v>493.599</v>
      </c>
      <c r="KI909">
        <v>19.6199</v>
      </c>
      <c r="KJ909">
        <v>99.645</v>
      </c>
      <c r="KK909">
        <v>99.3843</v>
      </c>
    </row>
    <row r="910" spans="1:297">
      <c r="A910">
        <v>894</v>
      </c>
      <c r="B910">
        <v>1761343208.6</v>
      </c>
      <c r="C910">
        <v>15168</v>
      </c>
      <c r="D910" t="s">
        <v>2240</v>
      </c>
      <c r="E910" t="s">
        <v>2241</v>
      </c>
      <c r="F910">
        <v>5</v>
      </c>
      <c r="G910" t="s">
        <v>2183</v>
      </c>
      <c r="H910" t="s">
        <v>436</v>
      </c>
      <c r="I910">
        <v>1761343201.1</v>
      </c>
      <c r="J910">
        <f>(K910)/1000</f>
        <v>0</v>
      </c>
      <c r="K910">
        <f>IF(DP910, AN910, AH910)</f>
        <v>0</v>
      </c>
      <c r="L910">
        <f>IF(DP910, AI910, AG910)</f>
        <v>0</v>
      </c>
      <c r="M910">
        <f>DR910 - IF(AU910&gt;1, L910*DL910*100.0/(AW910), 0)</f>
        <v>0</v>
      </c>
      <c r="N910">
        <f>((T910-J910/2)*M910-L910)/(T910+J910/2)</f>
        <v>0</v>
      </c>
      <c r="O910">
        <f>N910*(DY910+DZ910)/1000.0</f>
        <v>0</v>
      </c>
      <c r="P910">
        <f>(DR910 - IF(AU910&gt;1, L910*DL910*100.0/(AW910), 0))*(DY910+DZ910)/1000.0</f>
        <v>0</v>
      </c>
      <c r="Q910">
        <f>2.0/((1/S910-1/R910)+SIGN(S910)*SQRT((1/S910-1/R910)*(1/S910-1/R910) + 4*DM910/((DM910+1)*(DM910+1))*(2*1/S910*1/R910-1/R910*1/R910)))</f>
        <v>0</v>
      </c>
      <c r="R910">
        <f>IF(LEFT(DN910,1)&lt;&gt;"0",IF(LEFT(DN910,1)="1",3.0,DO910),$D$5+$E$5*(EF910*DY910/($K$5*1000))+$F$5*(EF910*DY910/($K$5*1000))*MAX(MIN(DL910,$J$5),$I$5)*MAX(MIN(DL910,$J$5),$I$5)+$G$5*MAX(MIN(DL910,$J$5),$I$5)*(EF910*DY910/($K$5*1000))+$H$5*(EF910*DY910/($K$5*1000))*(EF910*DY910/($K$5*1000)))</f>
        <v>0</v>
      </c>
      <c r="S910">
        <f>J910*(1000-(1000*0.61365*exp(17.502*W910/(240.97+W910))/(DY910+DZ910)+DT910)/2)/(1000*0.61365*exp(17.502*W910/(240.97+W910))/(DY910+DZ910)-DT910)</f>
        <v>0</v>
      </c>
      <c r="T910">
        <f>1/((DM910+1)/(Q910/1.6)+1/(R910/1.37)) + DM910/((DM910+1)/(Q910/1.6) + DM910/(R910/1.37))</f>
        <v>0</v>
      </c>
      <c r="U910">
        <f>(DH910*DK910)</f>
        <v>0</v>
      </c>
      <c r="V910">
        <f>(EA910+(U910+2*0.95*5.67E-8*(((EA910+$B$7)+273)^4-(EA910+273)^4)-44100*J910)/(1.84*29.3*R910+8*0.95*5.67E-8*(EA910+273)^3))</f>
        <v>0</v>
      </c>
      <c r="W910">
        <f>($C$7*EB910+$D$7*EC910+$E$7*V910)</f>
        <v>0</v>
      </c>
      <c r="X910">
        <f>0.61365*exp(17.502*W910/(240.97+W910))</f>
        <v>0</v>
      </c>
      <c r="Y910">
        <f>(Z910/AA910*100)</f>
        <v>0</v>
      </c>
      <c r="Z910">
        <f>DT910*(DY910+DZ910)/1000</f>
        <v>0</v>
      </c>
      <c r="AA910">
        <f>0.61365*exp(17.502*EA910/(240.97+EA910))</f>
        <v>0</v>
      </c>
      <c r="AB910">
        <f>(X910-DT910*(DY910+DZ910)/1000)</f>
        <v>0</v>
      </c>
      <c r="AC910">
        <f>(-J910*44100)</f>
        <v>0</v>
      </c>
      <c r="AD910">
        <f>2*29.3*R910*0.92*(EA910-W910)</f>
        <v>0</v>
      </c>
      <c r="AE910">
        <f>2*0.95*5.67E-8*(((EA910+$B$7)+273)^4-(W910+273)^4)</f>
        <v>0</v>
      </c>
      <c r="AF910">
        <f>U910+AE910+AC910+AD910</f>
        <v>0</v>
      </c>
      <c r="AG910">
        <f>DX910*AU910*(DS910-DR910*(1000-AU910*DU910)/(1000-AU910*DT910))/(100*DL910)</f>
        <v>0</v>
      </c>
      <c r="AH910">
        <f>1000*DX910*AU910*(DT910-DU910)/(100*DL910*(1000-AU910*DT910))</f>
        <v>0</v>
      </c>
      <c r="AI910">
        <f>(AJ910 - AK910 - DY910*1E3/(8.314*(EA910+273.15)) * AM910/DX910 * AL910) * DX910/(100*DL910) * (1000 - DU910)/1000</f>
        <v>0</v>
      </c>
      <c r="AJ910">
        <v>484.3618513877556</v>
      </c>
      <c r="AK910">
        <v>461.8544363636364</v>
      </c>
      <c r="AL910">
        <v>3.071136982225531</v>
      </c>
      <c r="AM910">
        <v>65.39824962959628</v>
      </c>
      <c r="AN910">
        <f>(AP910 - AO910 + DY910*1E3/(8.314*(EA910+273.15)) * AR910/DX910 * AQ910) * DX910/(100*DL910) * 1000/(1000 - AP910)</f>
        <v>0</v>
      </c>
      <c r="AO910">
        <v>19.55709015336503</v>
      </c>
      <c r="AP910">
        <v>23.44934060606061</v>
      </c>
      <c r="AQ910">
        <v>5.879198699072324E-05</v>
      </c>
      <c r="AR910">
        <v>118.4934876019203</v>
      </c>
      <c r="AS910">
        <v>0</v>
      </c>
      <c r="AT910">
        <v>0</v>
      </c>
      <c r="AU910">
        <f>IF(AS910*$H$13&gt;=AW910,1.0,(AW910/(AW910-AS910*$H$13)))</f>
        <v>0</v>
      </c>
      <c r="AV910">
        <f>(AU910-1)*100</f>
        <v>0</v>
      </c>
      <c r="AW910">
        <f>MAX(0,($B$13+$C$13*EF910)/(1+$D$13*EF910)*DY910/(EA910+273)*$E$13)</f>
        <v>0</v>
      </c>
      <c r="AX910" t="s">
        <v>437</v>
      </c>
      <c r="AY910" t="s">
        <v>437</v>
      </c>
      <c r="AZ910">
        <v>0</v>
      </c>
      <c r="BA910">
        <v>0</v>
      </c>
      <c r="BB910">
        <f>1-AZ910/BA910</f>
        <v>0</v>
      </c>
      <c r="BC910">
        <v>0</v>
      </c>
      <c r="BD910" t="s">
        <v>437</v>
      </c>
      <c r="BE910" t="s">
        <v>437</v>
      </c>
      <c r="BF910">
        <v>0</v>
      </c>
      <c r="BG910">
        <v>0</v>
      </c>
      <c r="BH910">
        <f>1-BF910/BG910</f>
        <v>0</v>
      </c>
      <c r="BI910">
        <v>0.5</v>
      </c>
      <c r="BJ910">
        <f>DI910</f>
        <v>0</v>
      </c>
      <c r="BK910">
        <f>L910</f>
        <v>0</v>
      </c>
      <c r="BL910">
        <f>BH910*BI910*BJ910</f>
        <v>0</v>
      </c>
      <c r="BM910">
        <f>(BK910-BC910)/BJ910</f>
        <v>0</v>
      </c>
      <c r="BN910">
        <f>(BA910-BG910)/BG910</f>
        <v>0</v>
      </c>
      <c r="BO910">
        <f>AZ910/(BB910+AZ910/BG910)</f>
        <v>0</v>
      </c>
      <c r="BP910" t="s">
        <v>437</v>
      </c>
      <c r="BQ910">
        <v>0</v>
      </c>
      <c r="BR910">
        <f>IF(BQ910&lt;&gt;0, BQ910, BO910)</f>
        <v>0</v>
      </c>
      <c r="BS910">
        <f>1-BR910/BG910</f>
        <v>0</v>
      </c>
      <c r="BT910">
        <f>(BG910-BF910)/(BG910-BR910)</f>
        <v>0</v>
      </c>
      <c r="BU910">
        <f>(BA910-BG910)/(BA910-BR910)</f>
        <v>0</v>
      </c>
      <c r="BV910">
        <f>(BG910-BF910)/(BG910-AZ910)</f>
        <v>0</v>
      </c>
      <c r="BW910">
        <f>(BA910-BG910)/(BA910-AZ910)</f>
        <v>0</v>
      </c>
      <c r="BX910">
        <f>(BT910*BR910/BF910)</f>
        <v>0</v>
      </c>
      <c r="BY910">
        <f>(1-BX910)</f>
        <v>0</v>
      </c>
      <c r="DH910">
        <f>$B$11*EG910+$C$11*EH910+$F$11*ES910*(1-EV910)</f>
        <v>0</v>
      </c>
      <c r="DI910">
        <f>DH910*DJ910</f>
        <v>0</v>
      </c>
      <c r="DJ910">
        <f>($B$11*$D$9+$C$11*$D$9+$F$11*((FF910+EX910)/MAX(FF910+EX910+FG910, 0.1)*$I$9+FG910/MAX(FF910+EX910+FG910, 0.1)*$J$9))/($B$11+$C$11+$F$11)</f>
        <v>0</v>
      </c>
      <c r="DK910">
        <f>($B$11*$K$9+$C$11*$K$9+$F$11*((FF910+EX910)/MAX(FF910+EX910+FG910, 0.1)*$P$9+FG910/MAX(FF910+EX910+FG910, 0.1)*$Q$9))/($B$11+$C$11+$F$11)</f>
        <v>0</v>
      </c>
      <c r="DL910">
        <v>6</v>
      </c>
      <c r="DM910">
        <v>0.5</v>
      </c>
      <c r="DN910" t="s">
        <v>438</v>
      </c>
      <c r="DO910">
        <v>2</v>
      </c>
      <c r="DP910" t="b">
        <v>1</v>
      </c>
      <c r="DQ910">
        <v>1761343201.1</v>
      </c>
      <c r="DR910">
        <v>431.7315925925926</v>
      </c>
      <c r="DS910">
        <v>460.4044814814815</v>
      </c>
      <c r="DT910">
        <v>23.43987777777777</v>
      </c>
      <c r="DU910">
        <v>19.56113703703704</v>
      </c>
      <c r="DV910">
        <v>431.1162962962963</v>
      </c>
      <c r="DW910">
        <v>23.22542962962963</v>
      </c>
      <c r="DX910">
        <v>499.9849629629629</v>
      </c>
      <c r="DY910">
        <v>89.96433703703703</v>
      </c>
      <c r="DZ910">
        <v>0.06739783703703704</v>
      </c>
      <c r="EA910">
        <v>29.90075925925926</v>
      </c>
      <c r="EB910">
        <v>29.92791851851852</v>
      </c>
      <c r="EC910">
        <v>999.9000000000001</v>
      </c>
      <c r="ED910">
        <v>0</v>
      </c>
      <c r="EE910">
        <v>0</v>
      </c>
      <c r="EF910">
        <v>9987.73111111111</v>
      </c>
      <c r="EG910">
        <v>0</v>
      </c>
      <c r="EH910">
        <v>1133.098888888889</v>
      </c>
      <c r="EI910">
        <v>-28.67286666666666</v>
      </c>
      <c r="EJ910">
        <v>442.0940740740741</v>
      </c>
      <c r="EK910">
        <v>469.5901111111111</v>
      </c>
      <c r="EL910">
        <v>3.878727037037037</v>
      </c>
      <c r="EM910">
        <v>460.4044814814815</v>
      </c>
      <c r="EN910">
        <v>19.56113703703704</v>
      </c>
      <c r="EO910">
        <v>2.108751851851852</v>
      </c>
      <c r="EP910">
        <v>1.759805555555556</v>
      </c>
      <c r="EQ910">
        <v>18.28544444444444</v>
      </c>
      <c r="ER910">
        <v>15.43426296296296</v>
      </c>
      <c r="ES910">
        <v>1199.986296296296</v>
      </c>
      <c r="ET910">
        <v>0.9669960000000002</v>
      </c>
      <c r="EU910">
        <v>0.03300440000000001</v>
      </c>
      <c r="EV910">
        <v>0</v>
      </c>
      <c r="EW910">
        <v>1387.715185185185</v>
      </c>
      <c r="EX910">
        <v>5.000560000000001</v>
      </c>
      <c r="EY910">
        <v>16936.92962962963</v>
      </c>
      <c r="EZ910">
        <v>10316.68148148148</v>
      </c>
      <c r="FA910">
        <v>44.25918518518517</v>
      </c>
      <c r="FB910">
        <v>46.3051111111111</v>
      </c>
      <c r="FC910">
        <v>44.82133333333332</v>
      </c>
      <c r="FD910">
        <v>45.42322222222221</v>
      </c>
      <c r="FE910">
        <v>45.15485185185184</v>
      </c>
      <c r="FF910">
        <v>1155.546296296296</v>
      </c>
      <c r="FG910">
        <v>39.44</v>
      </c>
      <c r="FH910">
        <v>0</v>
      </c>
      <c r="FI910">
        <v>1761343244.6</v>
      </c>
      <c r="FJ910">
        <v>0</v>
      </c>
      <c r="FK910">
        <v>1387.679615384615</v>
      </c>
      <c r="FL910">
        <v>-11.81025640254507</v>
      </c>
      <c r="FM910">
        <v>-133.2957264541004</v>
      </c>
      <c r="FN910">
        <v>16937.23461538462</v>
      </c>
      <c r="FO910">
        <v>15</v>
      </c>
      <c r="FP910">
        <v>0</v>
      </c>
      <c r="FQ910" t="s">
        <v>439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-24.59181463414634</v>
      </c>
      <c r="GD910">
        <v>-65.49119790940765</v>
      </c>
      <c r="GE910">
        <v>6.644762998822271</v>
      </c>
      <c r="GF910">
        <v>0</v>
      </c>
      <c r="GG910">
        <v>1388.234117647059</v>
      </c>
      <c r="GH910">
        <v>-10.88220015217317</v>
      </c>
      <c r="GI910">
        <v>1.091989866487833</v>
      </c>
      <c r="GJ910">
        <v>0</v>
      </c>
      <c r="GK910">
        <v>3.874664390243902</v>
      </c>
      <c r="GL910">
        <v>0.08298815331010675</v>
      </c>
      <c r="GM910">
        <v>0.008709882262030979</v>
      </c>
      <c r="GN910">
        <v>1</v>
      </c>
      <c r="GO910">
        <v>1</v>
      </c>
      <c r="GP910">
        <v>3</v>
      </c>
      <c r="GQ910" t="s">
        <v>446</v>
      </c>
      <c r="GR910">
        <v>3.12573</v>
      </c>
      <c r="GS910">
        <v>2.74514</v>
      </c>
      <c r="GT910">
        <v>0.0889356</v>
      </c>
      <c r="GU910">
        <v>0.0942634</v>
      </c>
      <c r="GV910">
        <v>0.103442</v>
      </c>
      <c r="GW910">
        <v>0.0916893</v>
      </c>
      <c r="GX910">
        <v>26936</v>
      </c>
      <c r="GY910">
        <v>26081.5</v>
      </c>
      <c r="GZ910">
        <v>30128.1</v>
      </c>
      <c r="HA910">
        <v>29076.6</v>
      </c>
      <c r="HB910">
        <v>37316.5</v>
      </c>
      <c r="HC910">
        <v>34762.4</v>
      </c>
      <c r="HD910">
        <v>46119.6</v>
      </c>
      <c r="HE910">
        <v>43206.8</v>
      </c>
      <c r="HF910">
        <v>1.77052</v>
      </c>
      <c r="HG910">
        <v>1.75252</v>
      </c>
      <c r="HH910">
        <v>-0.0124872</v>
      </c>
      <c r="HI910">
        <v>0</v>
      </c>
      <c r="HJ910">
        <v>30.1431</v>
      </c>
      <c r="HK910">
        <v>999.9</v>
      </c>
      <c r="HL910">
        <v>44.6</v>
      </c>
      <c r="HM910">
        <v>32.9</v>
      </c>
      <c r="HN910">
        <v>24.9045</v>
      </c>
      <c r="HO910">
        <v>63.4531</v>
      </c>
      <c r="HP910">
        <v>18.153</v>
      </c>
      <c r="HQ910">
        <v>1</v>
      </c>
      <c r="HR910">
        <v>0.650627</v>
      </c>
      <c r="HS910">
        <v>3.50493</v>
      </c>
      <c r="HT910">
        <v>20.1713</v>
      </c>
      <c r="HU910">
        <v>5.22852</v>
      </c>
      <c r="HV910">
        <v>11.98</v>
      </c>
      <c r="HW910">
        <v>4.96945</v>
      </c>
      <c r="HX910">
        <v>3.28982</v>
      </c>
      <c r="HY910">
        <v>9999</v>
      </c>
      <c r="HZ910">
        <v>9999</v>
      </c>
      <c r="IA910">
        <v>9999</v>
      </c>
      <c r="IB910">
        <v>999.9</v>
      </c>
      <c r="IC910">
        <v>4.97301</v>
      </c>
      <c r="ID910">
        <v>1.87746</v>
      </c>
      <c r="IE910">
        <v>1.8756</v>
      </c>
      <c r="IF910">
        <v>1.87837</v>
      </c>
      <c r="IG910">
        <v>1.8751</v>
      </c>
      <c r="IH910">
        <v>1.87866</v>
      </c>
      <c r="II910">
        <v>1.87576</v>
      </c>
      <c r="IJ910">
        <v>1.87693</v>
      </c>
      <c r="IK910">
        <v>0</v>
      </c>
      <c r="IL910">
        <v>0</v>
      </c>
      <c r="IM910">
        <v>0</v>
      </c>
      <c r="IN910">
        <v>0</v>
      </c>
      <c r="IO910" t="s">
        <v>441</v>
      </c>
      <c r="IP910" t="s">
        <v>442</v>
      </c>
      <c r="IQ910" t="s">
        <v>443</v>
      </c>
      <c r="IR910" t="s">
        <v>443</v>
      </c>
      <c r="IS910" t="s">
        <v>443</v>
      </c>
      <c r="IT910" t="s">
        <v>443</v>
      </c>
      <c r="IU910">
        <v>0</v>
      </c>
      <c r="IV910">
        <v>100</v>
      </c>
      <c r="IW910">
        <v>100</v>
      </c>
      <c r="IX910">
        <v>0.642</v>
      </c>
      <c r="IY910">
        <v>0.2144</v>
      </c>
      <c r="IZ910">
        <v>-0.1194416370607354</v>
      </c>
      <c r="JA910">
        <v>0.002211305909277446</v>
      </c>
      <c r="JB910">
        <v>-1.416678044876584E-06</v>
      </c>
      <c r="JC910">
        <v>5.589822708492042E-10</v>
      </c>
      <c r="JD910">
        <v>0.2144336207880096</v>
      </c>
      <c r="JE910">
        <v>0</v>
      </c>
      <c r="JF910">
        <v>0</v>
      </c>
      <c r="JG910">
        <v>0</v>
      </c>
      <c r="JH910">
        <v>14</v>
      </c>
      <c r="JI910">
        <v>2052</v>
      </c>
      <c r="JJ910">
        <v>1</v>
      </c>
      <c r="JK910">
        <v>21</v>
      </c>
      <c r="JL910">
        <v>29355720.1</v>
      </c>
      <c r="JM910">
        <v>29355720.1</v>
      </c>
      <c r="JN910">
        <v>1.27686</v>
      </c>
      <c r="JO910">
        <v>2.55615</v>
      </c>
      <c r="JP910">
        <v>1.39893</v>
      </c>
      <c r="JQ910">
        <v>2.33521</v>
      </c>
      <c r="JR910">
        <v>1.44897</v>
      </c>
      <c r="JS910">
        <v>2.62207</v>
      </c>
      <c r="JT910">
        <v>38.5995</v>
      </c>
      <c r="JU910">
        <v>23.8336</v>
      </c>
      <c r="JV910">
        <v>18</v>
      </c>
      <c r="JW910">
        <v>481.936</v>
      </c>
      <c r="JX910">
        <v>440.446</v>
      </c>
      <c r="JY910">
        <v>25.5451</v>
      </c>
      <c r="JZ910">
        <v>35.0239</v>
      </c>
      <c r="KA910">
        <v>30.0013</v>
      </c>
      <c r="KB910">
        <v>34.1611</v>
      </c>
      <c r="KC910">
        <v>34.1452</v>
      </c>
      <c r="KD910">
        <v>25.6146</v>
      </c>
      <c r="KE910">
        <v>30.4031</v>
      </c>
      <c r="KF910">
        <v>72.7456</v>
      </c>
      <c r="KG910">
        <v>25.5884</v>
      </c>
      <c r="KH910">
        <v>506.972</v>
      </c>
      <c r="KI910">
        <v>19.6199</v>
      </c>
      <c r="KJ910">
        <v>99.6418</v>
      </c>
      <c r="KK910">
        <v>99.3823</v>
      </c>
    </row>
    <row r="911" spans="1:297">
      <c r="A911">
        <v>895</v>
      </c>
      <c r="B911">
        <v>1761343213.6</v>
      </c>
      <c r="C911">
        <v>15173</v>
      </c>
      <c r="D911" t="s">
        <v>2242</v>
      </c>
      <c r="E911" t="s">
        <v>2243</v>
      </c>
      <c r="F911">
        <v>5</v>
      </c>
      <c r="G911" t="s">
        <v>2183</v>
      </c>
      <c r="H911" t="s">
        <v>436</v>
      </c>
      <c r="I911">
        <v>1761343205.814285</v>
      </c>
      <c r="J911">
        <f>(K911)/1000</f>
        <v>0</v>
      </c>
      <c r="K911">
        <f>IF(DP911, AN911, AH911)</f>
        <v>0</v>
      </c>
      <c r="L911">
        <f>IF(DP911, AI911, AG911)</f>
        <v>0</v>
      </c>
      <c r="M911">
        <f>DR911 - IF(AU911&gt;1, L911*DL911*100.0/(AW911), 0)</f>
        <v>0</v>
      </c>
      <c r="N911">
        <f>((T911-J911/2)*M911-L911)/(T911+J911/2)</f>
        <v>0</v>
      </c>
      <c r="O911">
        <f>N911*(DY911+DZ911)/1000.0</f>
        <v>0</v>
      </c>
      <c r="P911">
        <f>(DR911 - IF(AU911&gt;1, L911*DL911*100.0/(AW911), 0))*(DY911+DZ911)/1000.0</f>
        <v>0</v>
      </c>
      <c r="Q911">
        <f>2.0/((1/S911-1/R911)+SIGN(S911)*SQRT((1/S911-1/R911)*(1/S911-1/R911) + 4*DM911/((DM911+1)*(DM911+1))*(2*1/S911*1/R911-1/R911*1/R911)))</f>
        <v>0</v>
      </c>
      <c r="R911">
        <f>IF(LEFT(DN911,1)&lt;&gt;"0",IF(LEFT(DN911,1)="1",3.0,DO911),$D$5+$E$5*(EF911*DY911/($K$5*1000))+$F$5*(EF911*DY911/($K$5*1000))*MAX(MIN(DL911,$J$5),$I$5)*MAX(MIN(DL911,$J$5),$I$5)+$G$5*MAX(MIN(DL911,$J$5),$I$5)*(EF911*DY911/($K$5*1000))+$H$5*(EF911*DY911/($K$5*1000))*(EF911*DY911/($K$5*1000)))</f>
        <v>0</v>
      </c>
      <c r="S911">
        <f>J911*(1000-(1000*0.61365*exp(17.502*W911/(240.97+W911))/(DY911+DZ911)+DT911)/2)/(1000*0.61365*exp(17.502*W911/(240.97+W911))/(DY911+DZ911)-DT911)</f>
        <v>0</v>
      </c>
      <c r="T911">
        <f>1/((DM911+1)/(Q911/1.6)+1/(R911/1.37)) + DM911/((DM911+1)/(Q911/1.6) + DM911/(R911/1.37))</f>
        <v>0</v>
      </c>
      <c r="U911">
        <f>(DH911*DK911)</f>
        <v>0</v>
      </c>
      <c r="V911">
        <f>(EA911+(U911+2*0.95*5.67E-8*(((EA911+$B$7)+273)^4-(EA911+273)^4)-44100*J911)/(1.84*29.3*R911+8*0.95*5.67E-8*(EA911+273)^3))</f>
        <v>0</v>
      </c>
      <c r="W911">
        <f>($C$7*EB911+$D$7*EC911+$E$7*V911)</f>
        <v>0</v>
      </c>
      <c r="X911">
        <f>0.61365*exp(17.502*W911/(240.97+W911))</f>
        <v>0</v>
      </c>
      <c r="Y911">
        <f>(Z911/AA911*100)</f>
        <v>0</v>
      </c>
      <c r="Z911">
        <f>DT911*(DY911+DZ911)/1000</f>
        <v>0</v>
      </c>
      <c r="AA911">
        <f>0.61365*exp(17.502*EA911/(240.97+EA911))</f>
        <v>0</v>
      </c>
      <c r="AB911">
        <f>(X911-DT911*(DY911+DZ911)/1000)</f>
        <v>0</v>
      </c>
      <c r="AC911">
        <f>(-J911*44100)</f>
        <v>0</v>
      </c>
      <c r="AD911">
        <f>2*29.3*R911*0.92*(EA911-W911)</f>
        <v>0</v>
      </c>
      <c r="AE911">
        <f>2*0.95*5.67E-8*(((EA911+$B$7)+273)^4-(W911+273)^4)</f>
        <v>0</v>
      </c>
      <c r="AF911">
        <f>U911+AE911+AC911+AD911</f>
        <v>0</v>
      </c>
      <c r="AG911">
        <f>DX911*AU911*(DS911-DR911*(1000-AU911*DU911)/(1000-AU911*DT911))/(100*DL911)</f>
        <v>0</v>
      </c>
      <c r="AH911">
        <f>1000*DX911*AU911*(DT911-DU911)/(100*DL911*(1000-AU911*DT911))</f>
        <v>0</v>
      </c>
      <c r="AI911">
        <f>(AJ911 - AK911 - DY911*1E3/(8.314*(EA911+273.15)) * AM911/DX911 * AL911) * DX911/(100*DL911) * (1000 - DU911)/1000</f>
        <v>0</v>
      </c>
      <c r="AJ911">
        <v>501.4649161101814</v>
      </c>
      <c r="AK911">
        <v>477.8821030303027</v>
      </c>
      <c r="AL911">
        <v>3.223604190616495</v>
      </c>
      <c r="AM911">
        <v>65.39824962959628</v>
      </c>
      <c r="AN911">
        <f>(AP911 - AO911 + DY911*1E3/(8.314*(EA911+273.15)) * AR911/DX911 * AQ911) * DX911/(100*DL911) * 1000/(1000 - AP911)</f>
        <v>0</v>
      </c>
      <c r="AO911">
        <v>19.59960962704908</v>
      </c>
      <c r="AP911">
        <v>23.47343454545454</v>
      </c>
      <c r="AQ911">
        <v>0.005468192364884774</v>
      </c>
      <c r="AR911">
        <v>118.4934876019203</v>
      </c>
      <c r="AS911">
        <v>0</v>
      </c>
      <c r="AT911">
        <v>0</v>
      </c>
      <c r="AU911">
        <f>IF(AS911*$H$13&gt;=AW911,1.0,(AW911/(AW911-AS911*$H$13)))</f>
        <v>0</v>
      </c>
      <c r="AV911">
        <f>(AU911-1)*100</f>
        <v>0</v>
      </c>
      <c r="AW911">
        <f>MAX(0,($B$13+$C$13*EF911)/(1+$D$13*EF911)*DY911/(EA911+273)*$E$13)</f>
        <v>0</v>
      </c>
      <c r="AX911" t="s">
        <v>437</v>
      </c>
      <c r="AY911" t="s">
        <v>437</v>
      </c>
      <c r="AZ911">
        <v>0</v>
      </c>
      <c r="BA911">
        <v>0</v>
      </c>
      <c r="BB911">
        <f>1-AZ911/BA911</f>
        <v>0</v>
      </c>
      <c r="BC911">
        <v>0</v>
      </c>
      <c r="BD911" t="s">
        <v>437</v>
      </c>
      <c r="BE911" t="s">
        <v>437</v>
      </c>
      <c r="BF911">
        <v>0</v>
      </c>
      <c r="BG911">
        <v>0</v>
      </c>
      <c r="BH911">
        <f>1-BF911/BG911</f>
        <v>0</v>
      </c>
      <c r="BI911">
        <v>0.5</v>
      </c>
      <c r="BJ911">
        <f>DI911</f>
        <v>0</v>
      </c>
      <c r="BK911">
        <f>L911</f>
        <v>0</v>
      </c>
      <c r="BL911">
        <f>BH911*BI911*BJ911</f>
        <v>0</v>
      </c>
      <c r="BM911">
        <f>(BK911-BC911)/BJ911</f>
        <v>0</v>
      </c>
      <c r="BN911">
        <f>(BA911-BG911)/BG911</f>
        <v>0</v>
      </c>
      <c r="BO911">
        <f>AZ911/(BB911+AZ911/BG911)</f>
        <v>0</v>
      </c>
      <c r="BP911" t="s">
        <v>437</v>
      </c>
      <c r="BQ911">
        <v>0</v>
      </c>
      <c r="BR911">
        <f>IF(BQ911&lt;&gt;0, BQ911, BO911)</f>
        <v>0</v>
      </c>
      <c r="BS911">
        <f>1-BR911/BG911</f>
        <v>0</v>
      </c>
      <c r="BT911">
        <f>(BG911-BF911)/(BG911-BR911)</f>
        <v>0</v>
      </c>
      <c r="BU911">
        <f>(BA911-BG911)/(BA911-BR911)</f>
        <v>0</v>
      </c>
      <c r="BV911">
        <f>(BG911-BF911)/(BG911-AZ911)</f>
        <v>0</v>
      </c>
      <c r="BW911">
        <f>(BA911-BG911)/(BA911-AZ911)</f>
        <v>0</v>
      </c>
      <c r="BX911">
        <f>(BT911*BR911/BF911)</f>
        <v>0</v>
      </c>
      <c r="BY911">
        <f>(1-BX911)</f>
        <v>0</v>
      </c>
      <c r="DH911">
        <f>$B$11*EG911+$C$11*EH911+$F$11*ES911*(1-EV911)</f>
        <v>0</v>
      </c>
      <c r="DI911">
        <f>DH911*DJ911</f>
        <v>0</v>
      </c>
      <c r="DJ911">
        <f>($B$11*$D$9+$C$11*$D$9+$F$11*((FF911+EX911)/MAX(FF911+EX911+FG911, 0.1)*$I$9+FG911/MAX(FF911+EX911+FG911, 0.1)*$J$9))/($B$11+$C$11+$F$11)</f>
        <v>0</v>
      </c>
      <c r="DK911">
        <f>($B$11*$K$9+$C$11*$K$9+$F$11*((FF911+EX911)/MAX(FF911+EX911+FG911, 0.1)*$P$9+FG911/MAX(FF911+EX911+FG911, 0.1)*$Q$9))/($B$11+$C$11+$F$11)</f>
        <v>0</v>
      </c>
      <c r="DL911">
        <v>6</v>
      </c>
      <c r="DM911">
        <v>0.5</v>
      </c>
      <c r="DN911" t="s">
        <v>438</v>
      </c>
      <c r="DO911">
        <v>2</v>
      </c>
      <c r="DP911" t="b">
        <v>1</v>
      </c>
      <c r="DQ911">
        <v>1761343205.814285</v>
      </c>
      <c r="DR911">
        <v>444.61975</v>
      </c>
      <c r="DS911">
        <v>476.0147142857143</v>
      </c>
      <c r="DT911">
        <v>23.44951428571429</v>
      </c>
      <c r="DU911">
        <v>19.57365</v>
      </c>
      <c r="DV911">
        <v>443.9878928571429</v>
      </c>
      <c r="DW911">
        <v>23.23506071428572</v>
      </c>
      <c r="DX911">
        <v>499.9760357142857</v>
      </c>
      <c r="DY911">
        <v>89.96511785714283</v>
      </c>
      <c r="DZ911">
        <v>0.06754684285714284</v>
      </c>
      <c r="EA911">
        <v>29.90338928571429</v>
      </c>
      <c r="EB911">
        <v>29.94485</v>
      </c>
      <c r="EC911">
        <v>999.9000000000002</v>
      </c>
      <c r="ED911">
        <v>0</v>
      </c>
      <c r="EE911">
        <v>0</v>
      </c>
      <c r="EF911">
        <v>9994.171071428573</v>
      </c>
      <c r="EG911">
        <v>0</v>
      </c>
      <c r="EH911">
        <v>1133.055</v>
      </c>
      <c r="EI911">
        <v>-31.395</v>
      </c>
      <c r="EJ911">
        <v>455.2961428571429</v>
      </c>
      <c r="EK911">
        <v>485.5183214285714</v>
      </c>
      <c r="EL911">
        <v>3.875844642857142</v>
      </c>
      <c r="EM911">
        <v>476.0147142857143</v>
      </c>
      <c r="EN911">
        <v>19.57365</v>
      </c>
      <c r="EO911">
        <v>2.109636785714286</v>
      </c>
      <c r="EP911">
        <v>1.760946785714286</v>
      </c>
      <c r="EQ911">
        <v>18.292125</v>
      </c>
      <c r="ER911">
        <v>15.44436071428572</v>
      </c>
      <c r="ES911">
        <v>1199.98</v>
      </c>
      <c r="ET911">
        <v>0.9669960000000002</v>
      </c>
      <c r="EU911">
        <v>0.03300440000000001</v>
      </c>
      <c r="EV911">
        <v>0</v>
      </c>
      <c r="EW911">
        <v>1386.716428571429</v>
      </c>
      <c r="EX911">
        <v>5.000560000000001</v>
      </c>
      <c r="EY911">
        <v>16925.09285714286</v>
      </c>
      <c r="EZ911">
        <v>10316.61785714286</v>
      </c>
      <c r="FA911">
        <v>44.27435714285713</v>
      </c>
      <c r="FB911">
        <v>46.31649999999998</v>
      </c>
      <c r="FC911">
        <v>44.839</v>
      </c>
      <c r="FD911">
        <v>45.4392857142857</v>
      </c>
      <c r="FE911">
        <v>45.17371428571427</v>
      </c>
      <c r="FF911">
        <v>1155.54</v>
      </c>
      <c r="FG911">
        <v>39.44</v>
      </c>
      <c r="FH911">
        <v>0</v>
      </c>
      <c r="FI911">
        <v>1761343250</v>
      </c>
      <c r="FJ911">
        <v>0</v>
      </c>
      <c r="FK911">
        <v>1386.4944</v>
      </c>
      <c r="FL911">
        <v>-14.04846150745047</v>
      </c>
      <c r="FM911">
        <v>-161.7538459040276</v>
      </c>
      <c r="FN911">
        <v>16922.944</v>
      </c>
      <c r="FO911">
        <v>15</v>
      </c>
      <c r="FP911">
        <v>0</v>
      </c>
      <c r="FQ911" t="s">
        <v>439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-29.6640475</v>
      </c>
      <c r="GD911">
        <v>-35.65502251407123</v>
      </c>
      <c r="GE911">
        <v>3.587695973601129</v>
      </c>
      <c r="GF911">
        <v>0</v>
      </c>
      <c r="GG911">
        <v>1387.168823529412</v>
      </c>
      <c r="GH911">
        <v>-12.3208555982737</v>
      </c>
      <c r="GI911">
        <v>1.236855036220019</v>
      </c>
      <c r="GJ911">
        <v>0</v>
      </c>
      <c r="GK911">
        <v>3.8746465</v>
      </c>
      <c r="GL911">
        <v>-0.01736667917449043</v>
      </c>
      <c r="GM911">
        <v>0.009267303963397354</v>
      </c>
      <c r="GN911">
        <v>1</v>
      </c>
      <c r="GO911">
        <v>1</v>
      </c>
      <c r="GP911">
        <v>3</v>
      </c>
      <c r="GQ911" t="s">
        <v>446</v>
      </c>
      <c r="GR911">
        <v>3.1255</v>
      </c>
      <c r="GS911">
        <v>2.74542</v>
      </c>
      <c r="GT911">
        <v>0.0912178</v>
      </c>
      <c r="GU911">
        <v>0.0966214</v>
      </c>
      <c r="GV911">
        <v>0.103514</v>
      </c>
      <c r="GW911">
        <v>0.091755</v>
      </c>
      <c r="GX911">
        <v>26866.9</v>
      </c>
      <c r="GY911">
        <v>26012.8</v>
      </c>
      <c r="GZ911">
        <v>30126.3</v>
      </c>
      <c r="HA911">
        <v>29075.8</v>
      </c>
      <c r="HB911">
        <v>37311.7</v>
      </c>
      <c r="HC911">
        <v>34759.4</v>
      </c>
      <c r="HD911">
        <v>46116.9</v>
      </c>
      <c r="HE911">
        <v>43205.9</v>
      </c>
      <c r="HF911">
        <v>1.76973</v>
      </c>
      <c r="HG911">
        <v>1.75255</v>
      </c>
      <c r="HH911">
        <v>-0.008482490000000001</v>
      </c>
      <c r="HI911">
        <v>0</v>
      </c>
      <c r="HJ911">
        <v>30.1473</v>
      </c>
      <c r="HK911">
        <v>999.9</v>
      </c>
      <c r="HL911">
        <v>44.6</v>
      </c>
      <c r="HM911">
        <v>32.9</v>
      </c>
      <c r="HN911">
        <v>24.905</v>
      </c>
      <c r="HO911">
        <v>63.1631</v>
      </c>
      <c r="HP911">
        <v>18.2612</v>
      </c>
      <c r="HQ911">
        <v>1</v>
      </c>
      <c r="HR911">
        <v>0.652007</v>
      </c>
      <c r="HS911">
        <v>3.51816</v>
      </c>
      <c r="HT911">
        <v>20.1715</v>
      </c>
      <c r="HU911">
        <v>5.22822</v>
      </c>
      <c r="HV911">
        <v>11.9801</v>
      </c>
      <c r="HW911">
        <v>4.96945</v>
      </c>
      <c r="HX911">
        <v>3.28973</v>
      </c>
      <c r="HY911">
        <v>9999</v>
      </c>
      <c r="HZ911">
        <v>9999</v>
      </c>
      <c r="IA911">
        <v>9999</v>
      </c>
      <c r="IB911">
        <v>999.9</v>
      </c>
      <c r="IC911">
        <v>4.973</v>
      </c>
      <c r="ID911">
        <v>1.87744</v>
      </c>
      <c r="IE911">
        <v>1.87559</v>
      </c>
      <c r="IF911">
        <v>1.87836</v>
      </c>
      <c r="IG911">
        <v>1.8751</v>
      </c>
      <c r="IH911">
        <v>1.87866</v>
      </c>
      <c r="II911">
        <v>1.87575</v>
      </c>
      <c r="IJ911">
        <v>1.87694</v>
      </c>
      <c r="IK911">
        <v>0</v>
      </c>
      <c r="IL911">
        <v>0</v>
      </c>
      <c r="IM911">
        <v>0</v>
      </c>
      <c r="IN911">
        <v>0</v>
      </c>
      <c r="IO911" t="s">
        <v>441</v>
      </c>
      <c r="IP911" t="s">
        <v>442</v>
      </c>
      <c r="IQ911" t="s">
        <v>443</v>
      </c>
      <c r="IR911" t="s">
        <v>443</v>
      </c>
      <c r="IS911" t="s">
        <v>443</v>
      </c>
      <c r="IT911" t="s">
        <v>443</v>
      </c>
      <c r="IU911">
        <v>0</v>
      </c>
      <c r="IV911">
        <v>100</v>
      </c>
      <c r="IW911">
        <v>100</v>
      </c>
      <c r="IX911">
        <v>0.662</v>
      </c>
      <c r="IY911">
        <v>0.2144</v>
      </c>
      <c r="IZ911">
        <v>-0.1194416370607354</v>
      </c>
      <c r="JA911">
        <v>0.002211305909277446</v>
      </c>
      <c r="JB911">
        <v>-1.416678044876584E-06</v>
      </c>
      <c r="JC911">
        <v>5.589822708492042E-10</v>
      </c>
      <c r="JD911">
        <v>0.2144336207880096</v>
      </c>
      <c r="JE911">
        <v>0</v>
      </c>
      <c r="JF911">
        <v>0</v>
      </c>
      <c r="JG911">
        <v>0</v>
      </c>
      <c r="JH911">
        <v>14</v>
      </c>
      <c r="JI911">
        <v>2052</v>
      </c>
      <c r="JJ911">
        <v>1</v>
      </c>
      <c r="JK911">
        <v>21</v>
      </c>
      <c r="JL911">
        <v>29355720.2</v>
      </c>
      <c r="JM911">
        <v>29355720.2</v>
      </c>
      <c r="JN911">
        <v>1.30859</v>
      </c>
      <c r="JO911">
        <v>2.56348</v>
      </c>
      <c r="JP911">
        <v>1.39893</v>
      </c>
      <c r="JQ911">
        <v>2.33521</v>
      </c>
      <c r="JR911">
        <v>1.44897</v>
      </c>
      <c r="JS911">
        <v>2.59155</v>
      </c>
      <c r="JT911">
        <v>38.5995</v>
      </c>
      <c r="JU911">
        <v>23.8248</v>
      </c>
      <c r="JV911">
        <v>18</v>
      </c>
      <c r="JW911">
        <v>481.601</v>
      </c>
      <c r="JX911">
        <v>440.603</v>
      </c>
      <c r="JY911">
        <v>25.5944</v>
      </c>
      <c r="JZ911">
        <v>35.0442</v>
      </c>
      <c r="KA911">
        <v>30.0014</v>
      </c>
      <c r="KB911">
        <v>34.1815</v>
      </c>
      <c r="KC911">
        <v>34.1661</v>
      </c>
      <c r="KD911">
        <v>26.3382</v>
      </c>
      <c r="KE911">
        <v>30.4031</v>
      </c>
      <c r="KF911">
        <v>72.7456</v>
      </c>
      <c r="KG911">
        <v>25.6107</v>
      </c>
      <c r="KH911">
        <v>527.009</v>
      </c>
      <c r="KI911">
        <v>19.6199</v>
      </c>
      <c r="KJ911">
        <v>99.636</v>
      </c>
      <c r="KK911">
        <v>99.3801</v>
      </c>
    </row>
    <row r="912" spans="1:297">
      <c r="A912">
        <v>896</v>
      </c>
      <c r="B912">
        <v>1761343218.6</v>
      </c>
      <c r="C912">
        <v>15178</v>
      </c>
      <c r="D912" t="s">
        <v>2244</v>
      </c>
      <c r="E912" t="s">
        <v>2245</v>
      </c>
      <c r="F912">
        <v>5</v>
      </c>
      <c r="G912" t="s">
        <v>2183</v>
      </c>
      <c r="H912" t="s">
        <v>436</v>
      </c>
      <c r="I912">
        <v>1761343211.1</v>
      </c>
      <c r="J912">
        <f>(K912)/1000</f>
        <v>0</v>
      </c>
      <c r="K912">
        <f>IF(DP912, AN912, AH912)</f>
        <v>0</v>
      </c>
      <c r="L912">
        <f>IF(DP912, AI912, AG912)</f>
        <v>0</v>
      </c>
      <c r="M912">
        <f>DR912 - IF(AU912&gt;1, L912*DL912*100.0/(AW912), 0)</f>
        <v>0</v>
      </c>
      <c r="N912">
        <f>((T912-J912/2)*M912-L912)/(T912+J912/2)</f>
        <v>0</v>
      </c>
      <c r="O912">
        <f>N912*(DY912+DZ912)/1000.0</f>
        <v>0</v>
      </c>
      <c r="P912">
        <f>(DR912 - IF(AU912&gt;1, L912*DL912*100.0/(AW912), 0))*(DY912+DZ912)/1000.0</f>
        <v>0</v>
      </c>
      <c r="Q912">
        <f>2.0/((1/S912-1/R912)+SIGN(S912)*SQRT((1/S912-1/R912)*(1/S912-1/R912) + 4*DM912/((DM912+1)*(DM912+1))*(2*1/S912*1/R912-1/R912*1/R912)))</f>
        <v>0</v>
      </c>
      <c r="R912">
        <f>IF(LEFT(DN912,1)&lt;&gt;"0",IF(LEFT(DN912,1)="1",3.0,DO912),$D$5+$E$5*(EF912*DY912/($K$5*1000))+$F$5*(EF912*DY912/($K$5*1000))*MAX(MIN(DL912,$J$5),$I$5)*MAX(MIN(DL912,$J$5),$I$5)+$G$5*MAX(MIN(DL912,$J$5),$I$5)*(EF912*DY912/($K$5*1000))+$H$5*(EF912*DY912/($K$5*1000))*(EF912*DY912/($K$5*1000)))</f>
        <v>0</v>
      </c>
      <c r="S912">
        <f>J912*(1000-(1000*0.61365*exp(17.502*W912/(240.97+W912))/(DY912+DZ912)+DT912)/2)/(1000*0.61365*exp(17.502*W912/(240.97+W912))/(DY912+DZ912)-DT912)</f>
        <v>0</v>
      </c>
      <c r="T912">
        <f>1/((DM912+1)/(Q912/1.6)+1/(R912/1.37)) + DM912/((DM912+1)/(Q912/1.6) + DM912/(R912/1.37))</f>
        <v>0</v>
      </c>
      <c r="U912">
        <f>(DH912*DK912)</f>
        <v>0</v>
      </c>
      <c r="V912">
        <f>(EA912+(U912+2*0.95*5.67E-8*(((EA912+$B$7)+273)^4-(EA912+273)^4)-44100*J912)/(1.84*29.3*R912+8*0.95*5.67E-8*(EA912+273)^3))</f>
        <v>0</v>
      </c>
      <c r="W912">
        <f>($C$7*EB912+$D$7*EC912+$E$7*V912)</f>
        <v>0</v>
      </c>
      <c r="X912">
        <f>0.61365*exp(17.502*W912/(240.97+W912))</f>
        <v>0</v>
      </c>
      <c r="Y912">
        <f>(Z912/AA912*100)</f>
        <v>0</v>
      </c>
      <c r="Z912">
        <f>DT912*(DY912+DZ912)/1000</f>
        <v>0</v>
      </c>
      <c r="AA912">
        <f>0.61365*exp(17.502*EA912/(240.97+EA912))</f>
        <v>0</v>
      </c>
      <c r="AB912">
        <f>(X912-DT912*(DY912+DZ912)/1000)</f>
        <v>0</v>
      </c>
      <c r="AC912">
        <f>(-J912*44100)</f>
        <v>0</v>
      </c>
      <c r="AD912">
        <f>2*29.3*R912*0.92*(EA912-W912)</f>
        <v>0</v>
      </c>
      <c r="AE912">
        <f>2*0.95*5.67E-8*(((EA912+$B$7)+273)^4-(W912+273)^4)</f>
        <v>0</v>
      </c>
      <c r="AF912">
        <f>U912+AE912+AC912+AD912</f>
        <v>0</v>
      </c>
      <c r="AG912">
        <f>DX912*AU912*(DS912-DR912*(1000-AU912*DU912)/(1000-AU912*DT912))/(100*DL912)</f>
        <v>0</v>
      </c>
      <c r="AH912">
        <f>1000*DX912*AU912*(DT912-DU912)/(100*DL912*(1000-AU912*DT912))</f>
        <v>0</v>
      </c>
      <c r="AI912">
        <f>(AJ912 - AK912 - DY912*1E3/(8.314*(EA912+273.15)) * AM912/DX912 * AL912) * DX912/(100*DL912) * (1000 - DU912)/1000</f>
        <v>0</v>
      </c>
      <c r="AJ912">
        <v>518.6348445108114</v>
      </c>
      <c r="AK912">
        <v>494.4264606060606</v>
      </c>
      <c r="AL912">
        <v>3.324840010217051</v>
      </c>
      <c r="AM912">
        <v>65.39824962959628</v>
      </c>
      <c r="AN912">
        <f>(AP912 - AO912 + DY912*1E3/(8.314*(EA912+273.15)) * AR912/DX912 * AQ912) * DX912/(100*DL912) * 1000/(1000 - AP912)</f>
        <v>0</v>
      </c>
      <c r="AO912">
        <v>19.60273740809908</v>
      </c>
      <c r="AP912">
        <v>23.48648181818182</v>
      </c>
      <c r="AQ912">
        <v>0.001432205455345608</v>
      </c>
      <c r="AR912">
        <v>118.4934876019203</v>
      </c>
      <c r="AS912">
        <v>0</v>
      </c>
      <c r="AT912">
        <v>0</v>
      </c>
      <c r="AU912">
        <f>IF(AS912*$H$13&gt;=AW912,1.0,(AW912/(AW912-AS912*$H$13)))</f>
        <v>0</v>
      </c>
      <c r="AV912">
        <f>(AU912-1)*100</f>
        <v>0</v>
      </c>
      <c r="AW912">
        <f>MAX(0,($B$13+$C$13*EF912)/(1+$D$13*EF912)*DY912/(EA912+273)*$E$13)</f>
        <v>0</v>
      </c>
      <c r="AX912" t="s">
        <v>437</v>
      </c>
      <c r="AY912" t="s">
        <v>437</v>
      </c>
      <c r="AZ912">
        <v>0</v>
      </c>
      <c r="BA912">
        <v>0</v>
      </c>
      <c r="BB912">
        <f>1-AZ912/BA912</f>
        <v>0</v>
      </c>
      <c r="BC912">
        <v>0</v>
      </c>
      <c r="BD912" t="s">
        <v>437</v>
      </c>
      <c r="BE912" t="s">
        <v>437</v>
      </c>
      <c r="BF912">
        <v>0</v>
      </c>
      <c r="BG912">
        <v>0</v>
      </c>
      <c r="BH912">
        <f>1-BF912/BG912</f>
        <v>0</v>
      </c>
      <c r="BI912">
        <v>0.5</v>
      </c>
      <c r="BJ912">
        <f>DI912</f>
        <v>0</v>
      </c>
      <c r="BK912">
        <f>L912</f>
        <v>0</v>
      </c>
      <c r="BL912">
        <f>BH912*BI912*BJ912</f>
        <v>0</v>
      </c>
      <c r="BM912">
        <f>(BK912-BC912)/BJ912</f>
        <v>0</v>
      </c>
      <c r="BN912">
        <f>(BA912-BG912)/BG912</f>
        <v>0</v>
      </c>
      <c r="BO912">
        <f>AZ912/(BB912+AZ912/BG912)</f>
        <v>0</v>
      </c>
      <c r="BP912" t="s">
        <v>437</v>
      </c>
      <c r="BQ912">
        <v>0</v>
      </c>
      <c r="BR912">
        <f>IF(BQ912&lt;&gt;0, BQ912, BO912)</f>
        <v>0</v>
      </c>
      <c r="BS912">
        <f>1-BR912/BG912</f>
        <v>0</v>
      </c>
      <c r="BT912">
        <f>(BG912-BF912)/(BG912-BR912)</f>
        <v>0</v>
      </c>
      <c r="BU912">
        <f>(BA912-BG912)/(BA912-BR912)</f>
        <v>0</v>
      </c>
      <c r="BV912">
        <f>(BG912-BF912)/(BG912-AZ912)</f>
        <v>0</v>
      </c>
      <c r="BW912">
        <f>(BA912-BG912)/(BA912-AZ912)</f>
        <v>0</v>
      </c>
      <c r="BX912">
        <f>(BT912*BR912/BF912)</f>
        <v>0</v>
      </c>
      <c r="BY912">
        <f>(1-BX912)</f>
        <v>0</v>
      </c>
      <c r="DH912">
        <f>$B$11*EG912+$C$11*EH912+$F$11*ES912*(1-EV912)</f>
        <v>0</v>
      </c>
      <c r="DI912">
        <f>DH912*DJ912</f>
        <v>0</v>
      </c>
      <c r="DJ912">
        <f>($B$11*$D$9+$C$11*$D$9+$F$11*((FF912+EX912)/MAX(FF912+EX912+FG912, 0.1)*$I$9+FG912/MAX(FF912+EX912+FG912, 0.1)*$J$9))/($B$11+$C$11+$F$11)</f>
        <v>0</v>
      </c>
      <c r="DK912">
        <f>($B$11*$K$9+$C$11*$K$9+$F$11*((FF912+EX912)/MAX(FF912+EX912+FG912, 0.1)*$P$9+FG912/MAX(FF912+EX912+FG912, 0.1)*$Q$9))/($B$11+$C$11+$F$11)</f>
        <v>0</v>
      </c>
      <c r="DL912">
        <v>6</v>
      </c>
      <c r="DM912">
        <v>0.5</v>
      </c>
      <c r="DN912" t="s">
        <v>438</v>
      </c>
      <c r="DO912">
        <v>2</v>
      </c>
      <c r="DP912" t="b">
        <v>1</v>
      </c>
      <c r="DQ912">
        <v>1761343211.1</v>
      </c>
      <c r="DR912">
        <v>460.5427037037037</v>
      </c>
      <c r="DS912">
        <v>493.7346296296296</v>
      </c>
      <c r="DT912">
        <v>23.46413333333333</v>
      </c>
      <c r="DU912">
        <v>19.58731851851852</v>
      </c>
      <c r="DV912">
        <v>459.8906296296296</v>
      </c>
      <c r="DW912">
        <v>23.24968148148148</v>
      </c>
      <c r="DX912">
        <v>500.0294074074073</v>
      </c>
      <c r="DY912">
        <v>89.96574074074073</v>
      </c>
      <c r="DZ912">
        <v>0.0675007037037037</v>
      </c>
      <c r="EA912">
        <v>29.90416666666667</v>
      </c>
      <c r="EB912">
        <v>29.98148888888889</v>
      </c>
      <c r="EC912">
        <v>999.9000000000001</v>
      </c>
      <c r="ED912">
        <v>0</v>
      </c>
      <c r="EE912">
        <v>0</v>
      </c>
      <c r="EF912">
        <v>10011.96555555556</v>
      </c>
      <c r="EG912">
        <v>0</v>
      </c>
      <c r="EH912">
        <v>1132.999629629629</v>
      </c>
      <c r="EI912">
        <v>-33.19186666666667</v>
      </c>
      <c r="EJ912">
        <v>471.6087777777778</v>
      </c>
      <c r="EK912">
        <v>503.598962962963</v>
      </c>
      <c r="EL912">
        <v>3.876803333333334</v>
      </c>
      <c r="EM912">
        <v>493.7346296296296</v>
      </c>
      <c r="EN912">
        <v>19.58731851851852</v>
      </c>
      <c r="EO912">
        <v>2.110967037037037</v>
      </c>
      <c r="EP912">
        <v>1.762187777777778</v>
      </c>
      <c r="EQ912">
        <v>18.30217037037037</v>
      </c>
      <c r="ER912">
        <v>15.45534444444444</v>
      </c>
      <c r="ES912">
        <v>1199.98</v>
      </c>
      <c r="ET912">
        <v>0.9669962962962965</v>
      </c>
      <c r="EU912">
        <v>0.0330040851851852</v>
      </c>
      <c r="EV912">
        <v>0</v>
      </c>
      <c r="EW912">
        <v>1385.397407407407</v>
      </c>
      <c r="EX912">
        <v>5.000560000000001</v>
      </c>
      <c r="EY912">
        <v>16911.00740740741</v>
      </c>
      <c r="EZ912">
        <v>10316.62222222222</v>
      </c>
      <c r="FA912">
        <v>44.29592592592592</v>
      </c>
      <c r="FB912">
        <v>46.33766666666666</v>
      </c>
      <c r="FC912">
        <v>44.861</v>
      </c>
      <c r="FD912">
        <v>45.45099999999999</v>
      </c>
      <c r="FE912">
        <v>45.18699999999998</v>
      </c>
      <c r="FF912">
        <v>1155.54</v>
      </c>
      <c r="FG912">
        <v>39.44</v>
      </c>
      <c r="FH912">
        <v>0</v>
      </c>
      <c r="FI912">
        <v>1761343254.8</v>
      </c>
      <c r="FJ912">
        <v>0</v>
      </c>
      <c r="FK912">
        <v>1385.2844</v>
      </c>
      <c r="FL912">
        <v>-15.9153846158614</v>
      </c>
      <c r="FM912">
        <v>-175.02307723738</v>
      </c>
      <c r="FN912">
        <v>16909.96</v>
      </c>
      <c r="FO912">
        <v>15</v>
      </c>
      <c r="FP912">
        <v>0</v>
      </c>
      <c r="FQ912" t="s">
        <v>439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-31.7417475</v>
      </c>
      <c r="GD912">
        <v>-22.35433958724204</v>
      </c>
      <c r="GE912">
        <v>2.248201062403839</v>
      </c>
      <c r="GF912">
        <v>0</v>
      </c>
      <c r="GG912">
        <v>1386.357352941176</v>
      </c>
      <c r="GH912">
        <v>-14.19908326246913</v>
      </c>
      <c r="GI912">
        <v>1.418516849354663</v>
      </c>
      <c r="GJ912">
        <v>0</v>
      </c>
      <c r="GK912">
        <v>3.876321</v>
      </c>
      <c r="GL912">
        <v>-0.02558116322701</v>
      </c>
      <c r="GM912">
        <v>0.009260168680969055</v>
      </c>
      <c r="GN912">
        <v>1</v>
      </c>
      <c r="GO912">
        <v>1</v>
      </c>
      <c r="GP912">
        <v>3</v>
      </c>
      <c r="GQ912" t="s">
        <v>446</v>
      </c>
      <c r="GR912">
        <v>3.12551</v>
      </c>
      <c r="GS912">
        <v>2.74529</v>
      </c>
      <c r="GT912">
        <v>0.0935329</v>
      </c>
      <c r="GU912">
        <v>0.0989954</v>
      </c>
      <c r="GV912">
        <v>0.103547</v>
      </c>
      <c r="GW912">
        <v>0.0916898</v>
      </c>
      <c r="GX912">
        <v>26796.6</v>
      </c>
      <c r="GY912">
        <v>25943.5</v>
      </c>
      <c r="GZ912">
        <v>30124.4</v>
      </c>
      <c r="HA912">
        <v>29074.8</v>
      </c>
      <c r="HB912">
        <v>37308.4</v>
      </c>
      <c r="HC912">
        <v>34761</v>
      </c>
      <c r="HD912">
        <v>46114.3</v>
      </c>
      <c r="HE912">
        <v>43204.6</v>
      </c>
      <c r="HF912">
        <v>1.76978</v>
      </c>
      <c r="HG912">
        <v>1.7522</v>
      </c>
      <c r="HH912">
        <v>-0.00622869</v>
      </c>
      <c r="HI912">
        <v>0</v>
      </c>
      <c r="HJ912">
        <v>30.1516</v>
      </c>
      <c r="HK912">
        <v>999.9</v>
      </c>
      <c r="HL912">
        <v>44.6</v>
      </c>
      <c r="HM912">
        <v>32.9</v>
      </c>
      <c r="HN912">
        <v>24.9048</v>
      </c>
      <c r="HO912">
        <v>63.9831</v>
      </c>
      <c r="HP912">
        <v>18.2973</v>
      </c>
      <c r="HQ912">
        <v>1</v>
      </c>
      <c r="HR912">
        <v>0.653834</v>
      </c>
      <c r="HS912">
        <v>3.67241</v>
      </c>
      <c r="HT912">
        <v>20.1682</v>
      </c>
      <c r="HU912">
        <v>5.22792</v>
      </c>
      <c r="HV912">
        <v>11.9803</v>
      </c>
      <c r="HW912">
        <v>4.96935</v>
      </c>
      <c r="HX912">
        <v>3.28965</v>
      </c>
      <c r="HY912">
        <v>9999</v>
      </c>
      <c r="HZ912">
        <v>9999</v>
      </c>
      <c r="IA912">
        <v>9999</v>
      </c>
      <c r="IB912">
        <v>999.9</v>
      </c>
      <c r="IC912">
        <v>4.973</v>
      </c>
      <c r="ID912">
        <v>1.87744</v>
      </c>
      <c r="IE912">
        <v>1.87553</v>
      </c>
      <c r="IF912">
        <v>1.87836</v>
      </c>
      <c r="IG912">
        <v>1.87504</v>
      </c>
      <c r="IH912">
        <v>1.87865</v>
      </c>
      <c r="II912">
        <v>1.87574</v>
      </c>
      <c r="IJ912">
        <v>1.87693</v>
      </c>
      <c r="IK912">
        <v>0</v>
      </c>
      <c r="IL912">
        <v>0</v>
      </c>
      <c r="IM912">
        <v>0</v>
      </c>
      <c r="IN912">
        <v>0</v>
      </c>
      <c r="IO912" t="s">
        <v>441</v>
      </c>
      <c r="IP912" t="s">
        <v>442</v>
      </c>
      <c r="IQ912" t="s">
        <v>443</v>
      </c>
      <c r="IR912" t="s">
        <v>443</v>
      </c>
      <c r="IS912" t="s">
        <v>443</v>
      </c>
      <c r="IT912" t="s">
        <v>443</v>
      </c>
      <c r="IU912">
        <v>0</v>
      </c>
      <c r="IV912">
        <v>100</v>
      </c>
      <c r="IW912">
        <v>100</v>
      </c>
      <c r="IX912">
        <v>0.6820000000000001</v>
      </c>
      <c r="IY912">
        <v>0.2144</v>
      </c>
      <c r="IZ912">
        <v>-0.1194416370607354</v>
      </c>
      <c r="JA912">
        <v>0.002211305909277446</v>
      </c>
      <c r="JB912">
        <v>-1.416678044876584E-06</v>
      </c>
      <c r="JC912">
        <v>5.589822708492042E-10</v>
      </c>
      <c r="JD912">
        <v>0.2144336207880096</v>
      </c>
      <c r="JE912">
        <v>0</v>
      </c>
      <c r="JF912">
        <v>0</v>
      </c>
      <c r="JG912">
        <v>0</v>
      </c>
      <c r="JH912">
        <v>14</v>
      </c>
      <c r="JI912">
        <v>2052</v>
      </c>
      <c r="JJ912">
        <v>1</v>
      </c>
      <c r="JK912">
        <v>21</v>
      </c>
      <c r="JL912">
        <v>29355720.3</v>
      </c>
      <c r="JM912">
        <v>29355720.3</v>
      </c>
      <c r="JN912">
        <v>1.34521</v>
      </c>
      <c r="JO912">
        <v>2.5647</v>
      </c>
      <c r="JP912">
        <v>1.39893</v>
      </c>
      <c r="JQ912">
        <v>2.33521</v>
      </c>
      <c r="JR912">
        <v>1.44897</v>
      </c>
      <c r="JS912">
        <v>2.51587</v>
      </c>
      <c r="JT912">
        <v>38.5995</v>
      </c>
      <c r="JU912">
        <v>23.7898</v>
      </c>
      <c r="JV912">
        <v>18</v>
      </c>
      <c r="JW912">
        <v>481.766</v>
      </c>
      <c r="JX912">
        <v>440.529</v>
      </c>
      <c r="JY912">
        <v>25.6239</v>
      </c>
      <c r="JZ912">
        <v>35.067</v>
      </c>
      <c r="KA912">
        <v>30.0017</v>
      </c>
      <c r="KB912">
        <v>34.2044</v>
      </c>
      <c r="KC912">
        <v>34.1883</v>
      </c>
      <c r="KD912">
        <v>26.9873</v>
      </c>
      <c r="KE912">
        <v>30.4031</v>
      </c>
      <c r="KF912">
        <v>72.3728</v>
      </c>
      <c r="KG912">
        <v>25.482</v>
      </c>
      <c r="KH912">
        <v>540.384</v>
      </c>
      <c r="KI912">
        <v>19.6197</v>
      </c>
      <c r="KJ912">
        <v>99.6301</v>
      </c>
      <c r="KK912">
        <v>99.37690000000001</v>
      </c>
    </row>
    <row r="913" spans="1:297">
      <c r="A913">
        <v>897</v>
      </c>
      <c r="B913">
        <v>1761343223.6</v>
      </c>
      <c r="C913">
        <v>15183</v>
      </c>
      <c r="D913" t="s">
        <v>2246</v>
      </c>
      <c r="E913" t="s">
        <v>2247</v>
      </c>
      <c r="F913">
        <v>5</v>
      </c>
      <c r="G913" t="s">
        <v>2183</v>
      </c>
      <c r="H913" t="s">
        <v>436</v>
      </c>
      <c r="I913">
        <v>1761343215.814285</v>
      </c>
      <c r="J913">
        <f>(K913)/1000</f>
        <v>0</v>
      </c>
      <c r="K913">
        <f>IF(DP913, AN913, AH913)</f>
        <v>0</v>
      </c>
      <c r="L913">
        <f>IF(DP913, AI913, AG913)</f>
        <v>0</v>
      </c>
      <c r="M913">
        <f>DR913 - IF(AU913&gt;1, L913*DL913*100.0/(AW913), 0)</f>
        <v>0</v>
      </c>
      <c r="N913">
        <f>((T913-J913/2)*M913-L913)/(T913+J913/2)</f>
        <v>0</v>
      </c>
      <c r="O913">
        <f>N913*(DY913+DZ913)/1000.0</f>
        <v>0</v>
      </c>
      <c r="P913">
        <f>(DR913 - IF(AU913&gt;1, L913*DL913*100.0/(AW913), 0))*(DY913+DZ913)/1000.0</f>
        <v>0</v>
      </c>
      <c r="Q913">
        <f>2.0/((1/S913-1/R913)+SIGN(S913)*SQRT((1/S913-1/R913)*(1/S913-1/R913) + 4*DM913/((DM913+1)*(DM913+1))*(2*1/S913*1/R913-1/R913*1/R913)))</f>
        <v>0</v>
      </c>
      <c r="R913">
        <f>IF(LEFT(DN913,1)&lt;&gt;"0",IF(LEFT(DN913,1)="1",3.0,DO913),$D$5+$E$5*(EF913*DY913/($K$5*1000))+$F$5*(EF913*DY913/($K$5*1000))*MAX(MIN(DL913,$J$5),$I$5)*MAX(MIN(DL913,$J$5),$I$5)+$G$5*MAX(MIN(DL913,$J$5),$I$5)*(EF913*DY913/($K$5*1000))+$H$5*(EF913*DY913/($K$5*1000))*(EF913*DY913/($K$5*1000)))</f>
        <v>0</v>
      </c>
      <c r="S913">
        <f>J913*(1000-(1000*0.61365*exp(17.502*W913/(240.97+W913))/(DY913+DZ913)+DT913)/2)/(1000*0.61365*exp(17.502*W913/(240.97+W913))/(DY913+DZ913)-DT913)</f>
        <v>0</v>
      </c>
      <c r="T913">
        <f>1/((DM913+1)/(Q913/1.6)+1/(R913/1.37)) + DM913/((DM913+1)/(Q913/1.6) + DM913/(R913/1.37))</f>
        <v>0</v>
      </c>
      <c r="U913">
        <f>(DH913*DK913)</f>
        <v>0</v>
      </c>
      <c r="V913">
        <f>(EA913+(U913+2*0.95*5.67E-8*(((EA913+$B$7)+273)^4-(EA913+273)^4)-44100*J913)/(1.84*29.3*R913+8*0.95*5.67E-8*(EA913+273)^3))</f>
        <v>0</v>
      </c>
      <c r="W913">
        <f>($C$7*EB913+$D$7*EC913+$E$7*V913)</f>
        <v>0</v>
      </c>
      <c r="X913">
        <f>0.61365*exp(17.502*W913/(240.97+W913))</f>
        <v>0</v>
      </c>
      <c r="Y913">
        <f>(Z913/AA913*100)</f>
        <v>0</v>
      </c>
      <c r="Z913">
        <f>DT913*(DY913+DZ913)/1000</f>
        <v>0</v>
      </c>
      <c r="AA913">
        <f>0.61365*exp(17.502*EA913/(240.97+EA913))</f>
        <v>0</v>
      </c>
      <c r="AB913">
        <f>(X913-DT913*(DY913+DZ913)/1000)</f>
        <v>0</v>
      </c>
      <c r="AC913">
        <f>(-J913*44100)</f>
        <v>0</v>
      </c>
      <c r="AD913">
        <f>2*29.3*R913*0.92*(EA913-W913)</f>
        <v>0</v>
      </c>
      <c r="AE913">
        <f>2*0.95*5.67E-8*(((EA913+$B$7)+273)^4-(W913+273)^4)</f>
        <v>0</v>
      </c>
      <c r="AF913">
        <f>U913+AE913+AC913+AD913</f>
        <v>0</v>
      </c>
      <c r="AG913">
        <f>DX913*AU913*(DS913-DR913*(1000-AU913*DU913)/(1000-AU913*DT913))/(100*DL913)</f>
        <v>0</v>
      </c>
      <c r="AH913">
        <f>1000*DX913*AU913*(DT913-DU913)/(100*DL913*(1000-AU913*DT913))</f>
        <v>0</v>
      </c>
      <c r="AI913">
        <f>(AJ913 - AK913 - DY913*1E3/(8.314*(EA913+273.15)) * AM913/DX913 * AL913) * DX913/(100*DL913) * (1000 - DU913)/1000</f>
        <v>0</v>
      </c>
      <c r="AJ913">
        <v>535.8631105635413</v>
      </c>
      <c r="AK913">
        <v>511.1930363636359</v>
      </c>
      <c r="AL913">
        <v>3.370034403981595</v>
      </c>
      <c r="AM913">
        <v>65.39824962959628</v>
      </c>
      <c r="AN913">
        <f>(AP913 - AO913 + DY913*1E3/(8.314*(EA913+273.15)) * AR913/DX913 * AQ913) * DX913/(100*DL913) * 1000/(1000 - AP913)</f>
        <v>0</v>
      </c>
      <c r="AO913">
        <v>19.57015292876107</v>
      </c>
      <c r="AP913">
        <v>23.47515454545455</v>
      </c>
      <c r="AQ913">
        <v>-0.0002362625430000034</v>
      </c>
      <c r="AR913">
        <v>118.4934876019203</v>
      </c>
      <c r="AS913">
        <v>0</v>
      </c>
      <c r="AT913">
        <v>0</v>
      </c>
      <c r="AU913">
        <f>IF(AS913*$H$13&gt;=AW913,1.0,(AW913/(AW913-AS913*$H$13)))</f>
        <v>0</v>
      </c>
      <c r="AV913">
        <f>(AU913-1)*100</f>
        <v>0</v>
      </c>
      <c r="AW913">
        <f>MAX(0,($B$13+$C$13*EF913)/(1+$D$13*EF913)*DY913/(EA913+273)*$E$13)</f>
        <v>0</v>
      </c>
      <c r="AX913" t="s">
        <v>437</v>
      </c>
      <c r="AY913" t="s">
        <v>437</v>
      </c>
      <c r="AZ913">
        <v>0</v>
      </c>
      <c r="BA913">
        <v>0</v>
      </c>
      <c r="BB913">
        <f>1-AZ913/BA913</f>
        <v>0</v>
      </c>
      <c r="BC913">
        <v>0</v>
      </c>
      <c r="BD913" t="s">
        <v>437</v>
      </c>
      <c r="BE913" t="s">
        <v>437</v>
      </c>
      <c r="BF913">
        <v>0</v>
      </c>
      <c r="BG913">
        <v>0</v>
      </c>
      <c r="BH913">
        <f>1-BF913/BG913</f>
        <v>0</v>
      </c>
      <c r="BI913">
        <v>0.5</v>
      </c>
      <c r="BJ913">
        <f>DI913</f>
        <v>0</v>
      </c>
      <c r="BK913">
        <f>L913</f>
        <v>0</v>
      </c>
      <c r="BL913">
        <f>BH913*BI913*BJ913</f>
        <v>0</v>
      </c>
      <c r="BM913">
        <f>(BK913-BC913)/BJ913</f>
        <v>0</v>
      </c>
      <c r="BN913">
        <f>(BA913-BG913)/BG913</f>
        <v>0</v>
      </c>
      <c r="BO913">
        <f>AZ913/(BB913+AZ913/BG913)</f>
        <v>0</v>
      </c>
      <c r="BP913" t="s">
        <v>437</v>
      </c>
      <c r="BQ913">
        <v>0</v>
      </c>
      <c r="BR913">
        <f>IF(BQ913&lt;&gt;0, BQ913, BO913)</f>
        <v>0</v>
      </c>
      <c r="BS913">
        <f>1-BR913/BG913</f>
        <v>0</v>
      </c>
      <c r="BT913">
        <f>(BG913-BF913)/(BG913-BR913)</f>
        <v>0</v>
      </c>
      <c r="BU913">
        <f>(BA913-BG913)/(BA913-BR913)</f>
        <v>0</v>
      </c>
      <c r="BV913">
        <f>(BG913-BF913)/(BG913-AZ913)</f>
        <v>0</v>
      </c>
      <c r="BW913">
        <f>(BA913-BG913)/(BA913-AZ913)</f>
        <v>0</v>
      </c>
      <c r="BX913">
        <f>(BT913*BR913/BF913)</f>
        <v>0</v>
      </c>
      <c r="BY913">
        <f>(1-BX913)</f>
        <v>0</v>
      </c>
      <c r="DH913">
        <f>$B$11*EG913+$C$11*EH913+$F$11*ES913*(1-EV913)</f>
        <v>0</v>
      </c>
      <c r="DI913">
        <f>DH913*DJ913</f>
        <v>0</v>
      </c>
      <c r="DJ913">
        <f>($B$11*$D$9+$C$11*$D$9+$F$11*((FF913+EX913)/MAX(FF913+EX913+FG913, 0.1)*$I$9+FG913/MAX(FF913+EX913+FG913, 0.1)*$J$9))/($B$11+$C$11+$F$11)</f>
        <v>0</v>
      </c>
      <c r="DK913">
        <f>($B$11*$K$9+$C$11*$K$9+$F$11*((FF913+EX913)/MAX(FF913+EX913+FG913, 0.1)*$P$9+FG913/MAX(FF913+EX913+FG913, 0.1)*$Q$9))/($B$11+$C$11+$F$11)</f>
        <v>0</v>
      </c>
      <c r="DL913">
        <v>6</v>
      </c>
      <c r="DM913">
        <v>0.5</v>
      </c>
      <c r="DN913" t="s">
        <v>438</v>
      </c>
      <c r="DO913">
        <v>2</v>
      </c>
      <c r="DP913" t="b">
        <v>1</v>
      </c>
      <c r="DQ913">
        <v>1761343215.814285</v>
      </c>
      <c r="DR913">
        <v>475.5095357142858</v>
      </c>
      <c r="DS913">
        <v>509.60025</v>
      </c>
      <c r="DT913">
        <v>23.47463571428571</v>
      </c>
      <c r="DU913">
        <v>19.58888928571429</v>
      </c>
      <c r="DV913">
        <v>474.8387142857142</v>
      </c>
      <c r="DW913">
        <v>23.26017857142857</v>
      </c>
      <c r="DX913">
        <v>500.0533214285715</v>
      </c>
      <c r="DY913">
        <v>89.96700357142855</v>
      </c>
      <c r="DZ913">
        <v>0.06741227857142858</v>
      </c>
      <c r="EA913">
        <v>29.90455</v>
      </c>
      <c r="EB913">
        <v>30.02001428571429</v>
      </c>
      <c r="EC913">
        <v>999.9000000000002</v>
      </c>
      <c r="ED913">
        <v>0</v>
      </c>
      <c r="EE913">
        <v>0</v>
      </c>
      <c r="EF913">
        <v>10014.70678571428</v>
      </c>
      <c r="EG913">
        <v>0</v>
      </c>
      <c r="EH913">
        <v>1132.957142857143</v>
      </c>
      <c r="EI913">
        <v>-34.09074285714286</v>
      </c>
      <c r="EJ913">
        <v>486.9403928571429</v>
      </c>
      <c r="EK913">
        <v>519.7820357142856</v>
      </c>
      <c r="EL913">
        <v>3.885732142857143</v>
      </c>
      <c r="EM913">
        <v>509.60025</v>
      </c>
      <c r="EN913">
        <v>19.58888928571429</v>
      </c>
      <c r="EO913">
        <v>2.111940714285714</v>
      </c>
      <c r="EP913">
        <v>1.762353928571429</v>
      </c>
      <c r="EQ913">
        <v>18.309525</v>
      </c>
      <c r="ER913">
        <v>15.45681785714286</v>
      </c>
      <c r="ES913">
        <v>1199.980357142857</v>
      </c>
      <c r="ET913">
        <v>0.9669965714285718</v>
      </c>
      <c r="EU913">
        <v>0.03300379285714287</v>
      </c>
      <c r="EV913">
        <v>0</v>
      </c>
      <c r="EW913">
        <v>1384.257857142857</v>
      </c>
      <c r="EX913">
        <v>5.000560000000001</v>
      </c>
      <c r="EY913">
        <v>16897.91428571428</v>
      </c>
      <c r="EZ913">
        <v>10316.625</v>
      </c>
      <c r="FA913">
        <v>44.30757142857141</v>
      </c>
      <c r="FB913">
        <v>46.35700000000001</v>
      </c>
      <c r="FC913">
        <v>44.8705</v>
      </c>
      <c r="FD913">
        <v>45.46175</v>
      </c>
      <c r="FE913">
        <v>45.19599999999998</v>
      </c>
      <c r="FF913">
        <v>1155.540357142857</v>
      </c>
      <c r="FG913">
        <v>39.44</v>
      </c>
      <c r="FH913">
        <v>0</v>
      </c>
      <c r="FI913">
        <v>1761343259.6</v>
      </c>
      <c r="FJ913">
        <v>0</v>
      </c>
      <c r="FK913">
        <v>1384.178</v>
      </c>
      <c r="FL913">
        <v>-13.77153845833358</v>
      </c>
      <c r="FM913">
        <v>-157.3923080780554</v>
      </c>
      <c r="FN913">
        <v>16896.668</v>
      </c>
      <c r="FO913">
        <v>15</v>
      </c>
      <c r="FP913">
        <v>0</v>
      </c>
      <c r="FQ913" t="s">
        <v>439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-33.54904000000001</v>
      </c>
      <c r="GD913">
        <v>-11.71237373358347</v>
      </c>
      <c r="GE913">
        <v>1.154294677671174</v>
      </c>
      <c r="GF913">
        <v>0</v>
      </c>
      <c r="GG913">
        <v>1384.940294117647</v>
      </c>
      <c r="GH913">
        <v>-14.47746369787398</v>
      </c>
      <c r="GI913">
        <v>1.446333061662997</v>
      </c>
      <c r="GJ913">
        <v>0</v>
      </c>
      <c r="GK913">
        <v>3.88547875</v>
      </c>
      <c r="GL913">
        <v>0.1166738836772853</v>
      </c>
      <c r="GM913">
        <v>0.01833274627374467</v>
      </c>
      <c r="GN913">
        <v>0</v>
      </c>
      <c r="GO913">
        <v>0</v>
      </c>
      <c r="GP913">
        <v>3</v>
      </c>
      <c r="GQ913" t="s">
        <v>497</v>
      </c>
      <c r="GR913">
        <v>3.12555</v>
      </c>
      <c r="GS913">
        <v>2.74531</v>
      </c>
      <c r="GT913">
        <v>0.095845</v>
      </c>
      <c r="GU913">
        <v>0.101297</v>
      </c>
      <c r="GV913">
        <v>0.103497</v>
      </c>
      <c r="GW913">
        <v>0.0916146</v>
      </c>
      <c r="GX913">
        <v>26726.9</v>
      </c>
      <c r="GY913">
        <v>25875.9</v>
      </c>
      <c r="GZ913">
        <v>30123</v>
      </c>
      <c r="HA913">
        <v>29073.5</v>
      </c>
      <c r="HB913">
        <v>37309.1</v>
      </c>
      <c r="HC913">
        <v>34762.6</v>
      </c>
      <c r="HD913">
        <v>46112.4</v>
      </c>
      <c r="HE913">
        <v>43202.7</v>
      </c>
      <c r="HF913">
        <v>1.7696</v>
      </c>
      <c r="HG913">
        <v>1.75178</v>
      </c>
      <c r="HH913">
        <v>-0.00547618</v>
      </c>
      <c r="HI913">
        <v>0</v>
      </c>
      <c r="HJ913">
        <v>30.156</v>
      </c>
      <c r="HK913">
        <v>999.9</v>
      </c>
      <c r="HL913">
        <v>44.6</v>
      </c>
      <c r="HM913">
        <v>32.9</v>
      </c>
      <c r="HN913">
        <v>24.9024</v>
      </c>
      <c r="HO913">
        <v>63.2131</v>
      </c>
      <c r="HP913">
        <v>18.3574</v>
      </c>
      <c r="HQ913">
        <v>1</v>
      </c>
      <c r="HR913">
        <v>0.6585800000000001</v>
      </c>
      <c r="HS913">
        <v>4.19973</v>
      </c>
      <c r="HT913">
        <v>20.1558</v>
      </c>
      <c r="HU913">
        <v>5.22777</v>
      </c>
      <c r="HV913">
        <v>11.98</v>
      </c>
      <c r="HW913">
        <v>4.96915</v>
      </c>
      <c r="HX913">
        <v>3.2896</v>
      </c>
      <c r="HY913">
        <v>9999</v>
      </c>
      <c r="HZ913">
        <v>9999</v>
      </c>
      <c r="IA913">
        <v>9999</v>
      </c>
      <c r="IB913">
        <v>999.9</v>
      </c>
      <c r="IC913">
        <v>4.97299</v>
      </c>
      <c r="ID913">
        <v>1.87744</v>
      </c>
      <c r="IE913">
        <v>1.87554</v>
      </c>
      <c r="IF913">
        <v>1.87838</v>
      </c>
      <c r="IG913">
        <v>1.87505</v>
      </c>
      <c r="IH913">
        <v>1.87859</v>
      </c>
      <c r="II913">
        <v>1.87573</v>
      </c>
      <c r="IJ913">
        <v>1.8769</v>
      </c>
      <c r="IK913">
        <v>0</v>
      </c>
      <c r="IL913">
        <v>0</v>
      </c>
      <c r="IM913">
        <v>0</v>
      </c>
      <c r="IN913">
        <v>0</v>
      </c>
      <c r="IO913" t="s">
        <v>441</v>
      </c>
      <c r="IP913" t="s">
        <v>442</v>
      </c>
      <c r="IQ913" t="s">
        <v>443</v>
      </c>
      <c r="IR913" t="s">
        <v>443</v>
      </c>
      <c r="IS913" t="s">
        <v>443</v>
      </c>
      <c r="IT913" t="s">
        <v>443</v>
      </c>
      <c r="IU913">
        <v>0</v>
      </c>
      <c r="IV913">
        <v>100</v>
      </c>
      <c r="IW913">
        <v>100</v>
      </c>
      <c r="IX913">
        <v>0.702</v>
      </c>
      <c r="IY913">
        <v>0.2144</v>
      </c>
      <c r="IZ913">
        <v>-0.1194416370607354</v>
      </c>
      <c r="JA913">
        <v>0.002211305909277446</v>
      </c>
      <c r="JB913">
        <v>-1.416678044876584E-06</v>
      </c>
      <c r="JC913">
        <v>5.589822708492042E-10</v>
      </c>
      <c r="JD913">
        <v>0.2144336207880096</v>
      </c>
      <c r="JE913">
        <v>0</v>
      </c>
      <c r="JF913">
        <v>0</v>
      </c>
      <c r="JG913">
        <v>0</v>
      </c>
      <c r="JH913">
        <v>14</v>
      </c>
      <c r="JI913">
        <v>2052</v>
      </c>
      <c r="JJ913">
        <v>1</v>
      </c>
      <c r="JK913">
        <v>21</v>
      </c>
      <c r="JL913">
        <v>29355720.4</v>
      </c>
      <c r="JM913">
        <v>29355720.4</v>
      </c>
      <c r="JN913">
        <v>1.37695</v>
      </c>
      <c r="JO913">
        <v>2.5647</v>
      </c>
      <c r="JP913">
        <v>1.39893</v>
      </c>
      <c r="JQ913">
        <v>2.33521</v>
      </c>
      <c r="JR913">
        <v>1.44897</v>
      </c>
      <c r="JS913">
        <v>2.49878</v>
      </c>
      <c r="JT913">
        <v>38.5995</v>
      </c>
      <c r="JU913">
        <v>23.7986</v>
      </c>
      <c r="JV913">
        <v>18</v>
      </c>
      <c r="JW913">
        <v>481.786</v>
      </c>
      <c r="JX913">
        <v>440.393</v>
      </c>
      <c r="JY913">
        <v>25.5472</v>
      </c>
      <c r="JZ913">
        <v>35.0863</v>
      </c>
      <c r="KA913">
        <v>30.0037</v>
      </c>
      <c r="KB913">
        <v>34.2245</v>
      </c>
      <c r="KC913">
        <v>34.2084</v>
      </c>
      <c r="KD913">
        <v>27.6959</v>
      </c>
      <c r="KE913">
        <v>30.4031</v>
      </c>
      <c r="KF913">
        <v>72.3728</v>
      </c>
      <c r="KG913">
        <v>25.4206</v>
      </c>
      <c r="KH913">
        <v>560.424</v>
      </c>
      <c r="KI913">
        <v>19.6197</v>
      </c>
      <c r="KJ913">
        <v>99.62569999999999</v>
      </c>
      <c r="KK913">
        <v>99.3725</v>
      </c>
    </row>
    <row r="914" spans="1:297">
      <c r="A914">
        <v>898</v>
      </c>
      <c r="B914">
        <v>1761343228.6</v>
      </c>
      <c r="C914">
        <v>15188</v>
      </c>
      <c r="D914" t="s">
        <v>2248</v>
      </c>
      <c r="E914" t="s">
        <v>2249</v>
      </c>
      <c r="F914">
        <v>5</v>
      </c>
      <c r="G914" t="s">
        <v>2183</v>
      </c>
      <c r="H914" t="s">
        <v>436</v>
      </c>
      <c r="I914">
        <v>1761343221.1</v>
      </c>
      <c r="J914">
        <f>(K914)/1000</f>
        <v>0</v>
      </c>
      <c r="K914">
        <f>IF(DP914, AN914, AH914)</f>
        <v>0</v>
      </c>
      <c r="L914">
        <f>IF(DP914, AI914, AG914)</f>
        <v>0</v>
      </c>
      <c r="M914">
        <f>DR914 - IF(AU914&gt;1, L914*DL914*100.0/(AW914), 0)</f>
        <v>0</v>
      </c>
      <c r="N914">
        <f>((T914-J914/2)*M914-L914)/(T914+J914/2)</f>
        <v>0</v>
      </c>
      <c r="O914">
        <f>N914*(DY914+DZ914)/1000.0</f>
        <v>0</v>
      </c>
      <c r="P914">
        <f>(DR914 - IF(AU914&gt;1, L914*DL914*100.0/(AW914), 0))*(DY914+DZ914)/1000.0</f>
        <v>0</v>
      </c>
      <c r="Q914">
        <f>2.0/((1/S914-1/R914)+SIGN(S914)*SQRT((1/S914-1/R914)*(1/S914-1/R914) + 4*DM914/((DM914+1)*(DM914+1))*(2*1/S914*1/R914-1/R914*1/R914)))</f>
        <v>0</v>
      </c>
      <c r="R914">
        <f>IF(LEFT(DN914,1)&lt;&gt;"0",IF(LEFT(DN914,1)="1",3.0,DO914),$D$5+$E$5*(EF914*DY914/($K$5*1000))+$F$5*(EF914*DY914/($K$5*1000))*MAX(MIN(DL914,$J$5),$I$5)*MAX(MIN(DL914,$J$5),$I$5)+$G$5*MAX(MIN(DL914,$J$5),$I$5)*(EF914*DY914/($K$5*1000))+$H$5*(EF914*DY914/($K$5*1000))*(EF914*DY914/($K$5*1000)))</f>
        <v>0</v>
      </c>
      <c r="S914">
        <f>J914*(1000-(1000*0.61365*exp(17.502*W914/(240.97+W914))/(DY914+DZ914)+DT914)/2)/(1000*0.61365*exp(17.502*W914/(240.97+W914))/(DY914+DZ914)-DT914)</f>
        <v>0</v>
      </c>
      <c r="T914">
        <f>1/((DM914+1)/(Q914/1.6)+1/(R914/1.37)) + DM914/((DM914+1)/(Q914/1.6) + DM914/(R914/1.37))</f>
        <v>0</v>
      </c>
      <c r="U914">
        <f>(DH914*DK914)</f>
        <v>0</v>
      </c>
      <c r="V914">
        <f>(EA914+(U914+2*0.95*5.67E-8*(((EA914+$B$7)+273)^4-(EA914+273)^4)-44100*J914)/(1.84*29.3*R914+8*0.95*5.67E-8*(EA914+273)^3))</f>
        <v>0</v>
      </c>
      <c r="W914">
        <f>($C$7*EB914+$D$7*EC914+$E$7*V914)</f>
        <v>0</v>
      </c>
      <c r="X914">
        <f>0.61365*exp(17.502*W914/(240.97+W914))</f>
        <v>0</v>
      </c>
      <c r="Y914">
        <f>(Z914/AA914*100)</f>
        <v>0</v>
      </c>
      <c r="Z914">
        <f>DT914*(DY914+DZ914)/1000</f>
        <v>0</v>
      </c>
      <c r="AA914">
        <f>0.61365*exp(17.502*EA914/(240.97+EA914))</f>
        <v>0</v>
      </c>
      <c r="AB914">
        <f>(X914-DT914*(DY914+DZ914)/1000)</f>
        <v>0</v>
      </c>
      <c r="AC914">
        <f>(-J914*44100)</f>
        <v>0</v>
      </c>
      <c r="AD914">
        <f>2*29.3*R914*0.92*(EA914-W914)</f>
        <v>0</v>
      </c>
      <c r="AE914">
        <f>2*0.95*5.67E-8*(((EA914+$B$7)+273)^4-(W914+273)^4)</f>
        <v>0</v>
      </c>
      <c r="AF914">
        <f>U914+AE914+AC914+AD914</f>
        <v>0</v>
      </c>
      <c r="AG914">
        <f>DX914*AU914*(DS914-DR914*(1000-AU914*DU914)/(1000-AU914*DT914))/(100*DL914)</f>
        <v>0</v>
      </c>
      <c r="AH914">
        <f>1000*DX914*AU914*(DT914-DU914)/(100*DL914*(1000-AU914*DT914))</f>
        <v>0</v>
      </c>
      <c r="AI914">
        <f>(AJ914 - AK914 - DY914*1E3/(8.314*(EA914+273.15)) * AM914/DX914 * AL914) * DX914/(100*DL914) * (1000 - DU914)/1000</f>
        <v>0</v>
      </c>
      <c r="AJ914">
        <v>552.8172317868115</v>
      </c>
      <c r="AK914">
        <v>528.0323515151516</v>
      </c>
      <c r="AL914">
        <v>3.363737991565763</v>
      </c>
      <c r="AM914">
        <v>65.39824962959628</v>
      </c>
      <c r="AN914">
        <f>(AP914 - AO914 + DY914*1E3/(8.314*(EA914+273.15)) * AR914/DX914 * AQ914) * DX914/(100*DL914) * 1000/(1000 - AP914)</f>
        <v>0</v>
      </c>
      <c r="AO914">
        <v>19.56187432800436</v>
      </c>
      <c r="AP914">
        <v>23.43857393939394</v>
      </c>
      <c r="AQ914">
        <v>-0.007538507965909943</v>
      </c>
      <c r="AR914">
        <v>118.4934876019203</v>
      </c>
      <c r="AS914">
        <v>0</v>
      </c>
      <c r="AT914">
        <v>0</v>
      </c>
      <c r="AU914">
        <f>IF(AS914*$H$13&gt;=AW914,1.0,(AW914/(AW914-AS914*$H$13)))</f>
        <v>0</v>
      </c>
      <c r="AV914">
        <f>(AU914-1)*100</f>
        <v>0</v>
      </c>
      <c r="AW914">
        <f>MAX(0,($B$13+$C$13*EF914)/(1+$D$13*EF914)*DY914/(EA914+273)*$E$13)</f>
        <v>0</v>
      </c>
      <c r="AX914" t="s">
        <v>437</v>
      </c>
      <c r="AY914" t="s">
        <v>437</v>
      </c>
      <c r="AZ914">
        <v>0</v>
      </c>
      <c r="BA914">
        <v>0</v>
      </c>
      <c r="BB914">
        <f>1-AZ914/BA914</f>
        <v>0</v>
      </c>
      <c r="BC914">
        <v>0</v>
      </c>
      <c r="BD914" t="s">
        <v>437</v>
      </c>
      <c r="BE914" t="s">
        <v>437</v>
      </c>
      <c r="BF914">
        <v>0</v>
      </c>
      <c r="BG914">
        <v>0</v>
      </c>
      <c r="BH914">
        <f>1-BF914/BG914</f>
        <v>0</v>
      </c>
      <c r="BI914">
        <v>0.5</v>
      </c>
      <c r="BJ914">
        <f>DI914</f>
        <v>0</v>
      </c>
      <c r="BK914">
        <f>L914</f>
        <v>0</v>
      </c>
      <c r="BL914">
        <f>BH914*BI914*BJ914</f>
        <v>0</v>
      </c>
      <c r="BM914">
        <f>(BK914-BC914)/BJ914</f>
        <v>0</v>
      </c>
      <c r="BN914">
        <f>(BA914-BG914)/BG914</f>
        <v>0</v>
      </c>
      <c r="BO914">
        <f>AZ914/(BB914+AZ914/BG914)</f>
        <v>0</v>
      </c>
      <c r="BP914" t="s">
        <v>437</v>
      </c>
      <c r="BQ914">
        <v>0</v>
      </c>
      <c r="BR914">
        <f>IF(BQ914&lt;&gt;0, BQ914, BO914)</f>
        <v>0</v>
      </c>
      <c r="BS914">
        <f>1-BR914/BG914</f>
        <v>0</v>
      </c>
      <c r="BT914">
        <f>(BG914-BF914)/(BG914-BR914)</f>
        <v>0</v>
      </c>
      <c r="BU914">
        <f>(BA914-BG914)/(BA914-BR914)</f>
        <v>0</v>
      </c>
      <c r="BV914">
        <f>(BG914-BF914)/(BG914-AZ914)</f>
        <v>0</v>
      </c>
      <c r="BW914">
        <f>(BA914-BG914)/(BA914-AZ914)</f>
        <v>0</v>
      </c>
      <c r="BX914">
        <f>(BT914*BR914/BF914)</f>
        <v>0</v>
      </c>
      <c r="BY914">
        <f>(1-BX914)</f>
        <v>0</v>
      </c>
      <c r="DH914">
        <f>$B$11*EG914+$C$11*EH914+$F$11*ES914*(1-EV914)</f>
        <v>0</v>
      </c>
      <c r="DI914">
        <f>DH914*DJ914</f>
        <v>0</v>
      </c>
      <c r="DJ914">
        <f>($B$11*$D$9+$C$11*$D$9+$F$11*((FF914+EX914)/MAX(FF914+EX914+FG914, 0.1)*$I$9+FG914/MAX(FF914+EX914+FG914, 0.1)*$J$9))/($B$11+$C$11+$F$11)</f>
        <v>0</v>
      </c>
      <c r="DK914">
        <f>($B$11*$K$9+$C$11*$K$9+$F$11*((FF914+EX914)/MAX(FF914+EX914+FG914, 0.1)*$P$9+FG914/MAX(FF914+EX914+FG914, 0.1)*$Q$9))/($B$11+$C$11+$F$11)</f>
        <v>0</v>
      </c>
      <c r="DL914">
        <v>6</v>
      </c>
      <c r="DM914">
        <v>0.5</v>
      </c>
      <c r="DN914" t="s">
        <v>438</v>
      </c>
      <c r="DO914">
        <v>2</v>
      </c>
      <c r="DP914" t="b">
        <v>1</v>
      </c>
      <c r="DQ914">
        <v>1761343221.1</v>
      </c>
      <c r="DR914">
        <v>492.6561851851852</v>
      </c>
      <c r="DS914">
        <v>527.3754074074075</v>
      </c>
      <c r="DT914">
        <v>23.47262592592593</v>
      </c>
      <c r="DU914">
        <v>19.57649259259259</v>
      </c>
      <c r="DV914">
        <v>491.9642222222221</v>
      </c>
      <c r="DW914">
        <v>23.25817037037037</v>
      </c>
      <c r="DX914">
        <v>500.0104814814815</v>
      </c>
      <c r="DY914">
        <v>89.96817407407407</v>
      </c>
      <c r="DZ914">
        <v>0.06757031111111111</v>
      </c>
      <c r="EA914">
        <v>29.91491111111111</v>
      </c>
      <c r="EB914">
        <v>30.04883703703704</v>
      </c>
      <c r="EC914">
        <v>999.9000000000001</v>
      </c>
      <c r="ED914">
        <v>0</v>
      </c>
      <c r="EE914">
        <v>0</v>
      </c>
      <c r="EF914">
        <v>10006.45296296296</v>
      </c>
      <c r="EG914">
        <v>0</v>
      </c>
      <c r="EH914">
        <v>1132.915555555556</v>
      </c>
      <c r="EI914">
        <v>-34.71913333333334</v>
      </c>
      <c r="EJ914">
        <v>504.497962962963</v>
      </c>
      <c r="EK914">
        <v>537.9054074074074</v>
      </c>
      <c r="EL914">
        <v>3.896120740740741</v>
      </c>
      <c r="EM914">
        <v>527.3754074074075</v>
      </c>
      <c r="EN914">
        <v>19.57649259259259</v>
      </c>
      <c r="EO914">
        <v>2.111788148148148</v>
      </c>
      <c r="EP914">
        <v>1.761261111111111</v>
      </c>
      <c r="EQ914">
        <v>18.30837037037037</v>
      </c>
      <c r="ER914">
        <v>15.44716296296296</v>
      </c>
      <c r="ES914">
        <v>1199.987777777778</v>
      </c>
      <c r="ET914">
        <v>0.9669971851851854</v>
      </c>
      <c r="EU914">
        <v>0.03300314074074075</v>
      </c>
      <c r="EV914">
        <v>0</v>
      </c>
      <c r="EW914">
        <v>1383.153703703704</v>
      </c>
      <c r="EX914">
        <v>5.000560000000001</v>
      </c>
      <c r="EY914">
        <v>16886.39629629629</v>
      </c>
      <c r="EZ914">
        <v>10316.6962962963</v>
      </c>
      <c r="FA914">
        <v>44.32133333333333</v>
      </c>
      <c r="FB914">
        <v>46.37959259259259</v>
      </c>
      <c r="FC914">
        <v>44.89337037037036</v>
      </c>
      <c r="FD914">
        <v>45.48818518518519</v>
      </c>
      <c r="FE914">
        <v>45.215</v>
      </c>
      <c r="FF914">
        <v>1155.547777777778</v>
      </c>
      <c r="FG914">
        <v>39.44</v>
      </c>
      <c r="FH914">
        <v>0</v>
      </c>
      <c r="FI914">
        <v>1761343265</v>
      </c>
      <c r="FJ914">
        <v>0</v>
      </c>
      <c r="FK914">
        <v>1383.147692307693</v>
      </c>
      <c r="FL914">
        <v>-9.154871761407399</v>
      </c>
      <c r="FM914">
        <v>-107.4905981311504</v>
      </c>
      <c r="FN914">
        <v>16886.05</v>
      </c>
      <c r="FO914">
        <v>15</v>
      </c>
      <c r="FP914">
        <v>0</v>
      </c>
      <c r="FQ914" t="s">
        <v>439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-34.204075</v>
      </c>
      <c r="GD914">
        <v>-7.767678799249349</v>
      </c>
      <c r="GE914">
        <v>0.77654880843061</v>
      </c>
      <c r="GF914">
        <v>0</v>
      </c>
      <c r="GG914">
        <v>1384.066176470588</v>
      </c>
      <c r="GH914">
        <v>-12.77631779008087</v>
      </c>
      <c r="GI914">
        <v>1.300260188229035</v>
      </c>
      <c r="GJ914">
        <v>0</v>
      </c>
      <c r="GK914">
        <v>3.88749675</v>
      </c>
      <c r="GL914">
        <v>0.157946228893043</v>
      </c>
      <c r="GM914">
        <v>0.01929902385970595</v>
      </c>
      <c r="GN914">
        <v>0</v>
      </c>
      <c r="GO914">
        <v>0</v>
      </c>
      <c r="GP914">
        <v>3</v>
      </c>
      <c r="GQ914" t="s">
        <v>497</v>
      </c>
      <c r="GR914">
        <v>3.12529</v>
      </c>
      <c r="GS914">
        <v>2.7455</v>
      </c>
      <c r="GT914">
        <v>0.0981249</v>
      </c>
      <c r="GU914">
        <v>0.103577</v>
      </c>
      <c r="GV914">
        <v>0.103381</v>
      </c>
      <c r="GW914">
        <v>0.091602</v>
      </c>
      <c r="GX914">
        <v>26658.1</v>
      </c>
      <c r="GY914">
        <v>25808.7</v>
      </c>
      <c r="GZ914">
        <v>30121.5</v>
      </c>
      <c r="HA914">
        <v>29071.8</v>
      </c>
      <c r="HB914">
        <v>37312.3</v>
      </c>
      <c r="HC914">
        <v>34761.3</v>
      </c>
      <c r="HD914">
        <v>46110.2</v>
      </c>
      <c r="HE914">
        <v>43200.2</v>
      </c>
      <c r="HF914">
        <v>1.7692</v>
      </c>
      <c r="HG914">
        <v>1.75198</v>
      </c>
      <c r="HH914">
        <v>-0.00868738</v>
      </c>
      <c r="HI914">
        <v>0</v>
      </c>
      <c r="HJ914">
        <v>30.1614</v>
      </c>
      <c r="HK914">
        <v>999.9</v>
      </c>
      <c r="HL914">
        <v>44.6</v>
      </c>
      <c r="HM914">
        <v>32.9</v>
      </c>
      <c r="HN914">
        <v>24.9056</v>
      </c>
      <c r="HO914">
        <v>63.3431</v>
      </c>
      <c r="HP914">
        <v>18.3894</v>
      </c>
      <c r="HQ914">
        <v>1</v>
      </c>
      <c r="HR914">
        <v>0.661568</v>
      </c>
      <c r="HS914">
        <v>4.27364</v>
      </c>
      <c r="HT914">
        <v>20.1536</v>
      </c>
      <c r="HU914">
        <v>5.22672</v>
      </c>
      <c r="HV914">
        <v>11.98</v>
      </c>
      <c r="HW914">
        <v>4.9688</v>
      </c>
      <c r="HX914">
        <v>3.28958</v>
      </c>
      <c r="HY914">
        <v>9999</v>
      </c>
      <c r="HZ914">
        <v>9999</v>
      </c>
      <c r="IA914">
        <v>9999</v>
      </c>
      <c r="IB914">
        <v>999.9</v>
      </c>
      <c r="IC914">
        <v>4.97298</v>
      </c>
      <c r="ID914">
        <v>1.87744</v>
      </c>
      <c r="IE914">
        <v>1.87549</v>
      </c>
      <c r="IF914">
        <v>1.87836</v>
      </c>
      <c r="IG914">
        <v>1.87505</v>
      </c>
      <c r="IH914">
        <v>1.87862</v>
      </c>
      <c r="II914">
        <v>1.87574</v>
      </c>
      <c r="IJ914">
        <v>1.8769</v>
      </c>
      <c r="IK914">
        <v>0</v>
      </c>
      <c r="IL914">
        <v>0</v>
      </c>
      <c r="IM914">
        <v>0</v>
      </c>
      <c r="IN914">
        <v>0</v>
      </c>
      <c r="IO914" t="s">
        <v>441</v>
      </c>
      <c r="IP914" t="s">
        <v>442</v>
      </c>
      <c r="IQ914" t="s">
        <v>443</v>
      </c>
      <c r="IR914" t="s">
        <v>443</v>
      </c>
      <c r="IS914" t="s">
        <v>443</v>
      </c>
      <c r="IT914" t="s">
        <v>443</v>
      </c>
      <c r="IU914">
        <v>0</v>
      </c>
      <c r="IV914">
        <v>100</v>
      </c>
      <c r="IW914">
        <v>100</v>
      </c>
      <c r="IX914">
        <v>0.722</v>
      </c>
      <c r="IY914">
        <v>0.2144</v>
      </c>
      <c r="IZ914">
        <v>-0.1194416370607354</v>
      </c>
      <c r="JA914">
        <v>0.002211305909277446</v>
      </c>
      <c r="JB914">
        <v>-1.416678044876584E-06</v>
      </c>
      <c r="JC914">
        <v>5.589822708492042E-10</v>
      </c>
      <c r="JD914">
        <v>0.2144336207880096</v>
      </c>
      <c r="JE914">
        <v>0</v>
      </c>
      <c r="JF914">
        <v>0</v>
      </c>
      <c r="JG914">
        <v>0</v>
      </c>
      <c r="JH914">
        <v>14</v>
      </c>
      <c r="JI914">
        <v>2052</v>
      </c>
      <c r="JJ914">
        <v>1</v>
      </c>
      <c r="JK914">
        <v>21</v>
      </c>
      <c r="JL914">
        <v>29355720.5</v>
      </c>
      <c r="JM914">
        <v>29355720.5</v>
      </c>
      <c r="JN914">
        <v>1.41235</v>
      </c>
      <c r="JO914">
        <v>2.55371</v>
      </c>
      <c r="JP914">
        <v>1.39893</v>
      </c>
      <c r="JQ914">
        <v>2.33521</v>
      </c>
      <c r="JR914">
        <v>1.44897</v>
      </c>
      <c r="JS914">
        <v>2.55859</v>
      </c>
      <c r="JT914">
        <v>38.6241</v>
      </c>
      <c r="JU914">
        <v>23.8073</v>
      </c>
      <c r="JV914">
        <v>18</v>
      </c>
      <c r="JW914">
        <v>481.688</v>
      </c>
      <c r="JX914">
        <v>440.666</v>
      </c>
      <c r="JY914">
        <v>25.4443</v>
      </c>
      <c r="JZ914">
        <v>35.1079</v>
      </c>
      <c r="KA914">
        <v>30.0031</v>
      </c>
      <c r="KB914">
        <v>34.2464</v>
      </c>
      <c r="KC914">
        <v>34.23</v>
      </c>
      <c r="KD914">
        <v>28.3352</v>
      </c>
      <c r="KE914">
        <v>30.4031</v>
      </c>
      <c r="KF914">
        <v>72.3728</v>
      </c>
      <c r="KG914">
        <v>25.3701</v>
      </c>
      <c r="KH914">
        <v>573.783</v>
      </c>
      <c r="KI914">
        <v>19.7149</v>
      </c>
      <c r="KJ914">
        <v>99.62090000000001</v>
      </c>
      <c r="KK914">
        <v>99.3668</v>
      </c>
    </row>
    <row r="915" spans="1:297">
      <c r="A915">
        <v>899</v>
      </c>
      <c r="B915">
        <v>1761343233.5</v>
      </c>
      <c r="C915">
        <v>15192.90000009537</v>
      </c>
      <c r="D915" t="s">
        <v>2250</v>
      </c>
      <c r="E915" t="s">
        <v>2251</v>
      </c>
      <c r="F915">
        <v>5</v>
      </c>
      <c r="G915" t="s">
        <v>2183</v>
      </c>
      <c r="H915" t="s">
        <v>436</v>
      </c>
      <c r="I915">
        <v>1761343225.803571</v>
      </c>
      <c r="J915">
        <f>(K915)/1000</f>
        <v>0</v>
      </c>
      <c r="K915">
        <f>IF(DP915, AN915, AH915)</f>
        <v>0</v>
      </c>
      <c r="L915">
        <f>IF(DP915, AI915, AG915)</f>
        <v>0</v>
      </c>
      <c r="M915">
        <f>DR915 - IF(AU915&gt;1, L915*DL915*100.0/(AW915), 0)</f>
        <v>0</v>
      </c>
      <c r="N915">
        <f>((T915-J915/2)*M915-L915)/(T915+J915/2)</f>
        <v>0</v>
      </c>
      <c r="O915">
        <f>N915*(DY915+DZ915)/1000.0</f>
        <v>0</v>
      </c>
      <c r="P915">
        <f>(DR915 - IF(AU915&gt;1, L915*DL915*100.0/(AW915), 0))*(DY915+DZ915)/1000.0</f>
        <v>0</v>
      </c>
      <c r="Q915">
        <f>2.0/((1/S915-1/R915)+SIGN(S915)*SQRT((1/S915-1/R915)*(1/S915-1/R915) + 4*DM915/((DM915+1)*(DM915+1))*(2*1/S915*1/R915-1/R915*1/R915)))</f>
        <v>0</v>
      </c>
      <c r="R915">
        <f>IF(LEFT(DN915,1)&lt;&gt;"0",IF(LEFT(DN915,1)="1",3.0,DO915),$D$5+$E$5*(EF915*DY915/($K$5*1000))+$F$5*(EF915*DY915/($K$5*1000))*MAX(MIN(DL915,$J$5),$I$5)*MAX(MIN(DL915,$J$5),$I$5)+$G$5*MAX(MIN(DL915,$J$5),$I$5)*(EF915*DY915/($K$5*1000))+$H$5*(EF915*DY915/($K$5*1000))*(EF915*DY915/($K$5*1000)))</f>
        <v>0</v>
      </c>
      <c r="S915">
        <f>J915*(1000-(1000*0.61365*exp(17.502*W915/(240.97+W915))/(DY915+DZ915)+DT915)/2)/(1000*0.61365*exp(17.502*W915/(240.97+W915))/(DY915+DZ915)-DT915)</f>
        <v>0</v>
      </c>
      <c r="T915">
        <f>1/((DM915+1)/(Q915/1.6)+1/(R915/1.37)) + DM915/((DM915+1)/(Q915/1.6) + DM915/(R915/1.37))</f>
        <v>0</v>
      </c>
      <c r="U915">
        <f>(DH915*DK915)</f>
        <v>0</v>
      </c>
      <c r="V915">
        <f>(EA915+(U915+2*0.95*5.67E-8*(((EA915+$B$7)+273)^4-(EA915+273)^4)-44100*J915)/(1.84*29.3*R915+8*0.95*5.67E-8*(EA915+273)^3))</f>
        <v>0</v>
      </c>
      <c r="W915">
        <f>($C$7*EB915+$D$7*EC915+$E$7*V915)</f>
        <v>0</v>
      </c>
      <c r="X915">
        <f>0.61365*exp(17.502*W915/(240.97+W915))</f>
        <v>0</v>
      </c>
      <c r="Y915">
        <f>(Z915/AA915*100)</f>
        <v>0</v>
      </c>
      <c r="Z915">
        <f>DT915*(DY915+DZ915)/1000</f>
        <v>0</v>
      </c>
      <c r="AA915">
        <f>0.61365*exp(17.502*EA915/(240.97+EA915))</f>
        <v>0</v>
      </c>
      <c r="AB915">
        <f>(X915-DT915*(DY915+DZ915)/1000)</f>
        <v>0</v>
      </c>
      <c r="AC915">
        <f>(-J915*44100)</f>
        <v>0</v>
      </c>
      <c r="AD915">
        <f>2*29.3*R915*0.92*(EA915-W915)</f>
        <v>0</v>
      </c>
      <c r="AE915">
        <f>2*0.95*5.67E-8*(((EA915+$B$7)+273)^4-(W915+273)^4)</f>
        <v>0</v>
      </c>
      <c r="AF915">
        <f>U915+AE915+AC915+AD915</f>
        <v>0</v>
      </c>
      <c r="AG915">
        <f>DX915*AU915*(DS915-DR915*(1000-AU915*DU915)/(1000-AU915*DT915))/(100*DL915)</f>
        <v>0</v>
      </c>
      <c r="AH915">
        <f>1000*DX915*AU915*(DT915-DU915)/(100*DL915*(1000-AU915*DT915))</f>
        <v>0</v>
      </c>
      <c r="AI915">
        <f>(AJ915 - AK915 - DY915*1E3/(8.314*(EA915+273.15)) * AM915/DX915 * AL915) * DX915/(100*DL915) * (1000 - DU915)/1000</f>
        <v>0</v>
      </c>
      <c r="AJ915">
        <v>569.8511799558408</v>
      </c>
      <c r="AK915">
        <v>545.0487428569618</v>
      </c>
      <c r="AL915">
        <v>3.4921961237517</v>
      </c>
      <c r="AM915">
        <v>65.39824962959628</v>
      </c>
      <c r="AN915">
        <f>(AP915 - AO915 + DY915*1E3/(8.314*(EA915+273.15)) * AR915/DX915 * AQ915) * DX915/(100*DL915) * 1000/(1000 - AP915)</f>
        <v>0</v>
      </c>
      <c r="AO915">
        <v>19.55871449952973</v>
      </c>
      <c r="AP915">
        <v>23.40578871733636</v>
      </c>
      <c r="AQ915">
        <v>-0.005742209548953296</v>
      </c>
      <c r="AR915">
        <v>118.4934876019203</v>
      </c>
      <c r="AS915">
        <v>0</v>
      </c>
      <c r="AT915">
        <v>0</v>
      </c>
      <c r="AU915">
        <f>IF(AS915*$H$13&gt;=AW915,1.0,(AW915/(AW915-AS915*$H$13)))</f>
        <v>0</v>
      </c>
      <c r="AV915">
        <f>(AU915-1)*100</f>
        <v>0</v>
      </c>
      <c r="AW915">
        <f>MAX(0,($B$13+$C$13*EF915)/(1+$D$13*EF915)*DY915/(EA915+273)*$E$13)</f>
        <v>0</v>
      </c>
      <c r="AX915" t="s">
        <v>437</v>
      </c>
      <c r="AY915" t="s">
        <v>437</v>
      </c>
      <c r="AZ915">
        <v>0</v>
      </c>
      <c r="BA915">
        <v>0</v>
      </c>
      <c r="BB915">
        <f>1-AZ915/BA915</f>
        <v>0</v>
      </c>
      <c r="BC915">
        <v>0</v>
      </c>
      <c r="BD915" t="s">
        <v>437</v>
      </c>
      <c r="BE915" t="s">
        <v>437</v>
      </c>
      <c r="BF915">
        <v>0</v>
      </c>
      <c r="BG915">
        <v>0</v>
      </c>
      <c r="BH915">
        <f>1-BF915/BG915</f>
        <v>0</v>
      </c>
      <c r="BI915">
        <v>0.5</v>
      </c>
      <c r="BJ915">
        <f>DI915</f>
        <v>0</v>
      </c>
      <c r="BK915">
        <f>L915</f>
        <v>0</v>
      </c>
      <c r="BL915">
        <f>BH915*BI915*BJ915</f>
        <v>0</v>
      </c>
      <c r="BM915">
        <f>(BK915-BC915)/BJ915</f>
        <v>0</v>
      </c>
      <c r="BN915">
        <f>(BA915-BG915)/BG915</f>
        <v>0</v>
      </c>
      <c r="BO915">
        <f>AZ915/(BB915+AZ915/BG915)</f>
        <v>0</v>
      </c>
      <c r="BP915" t="s">
        <v>437</v>
      </c>
      <c r="BQ915">
        <v>0</v>
      </c>
      <c r="BR915">
        <f>IF(BQ915&lt;&gt;0, BQ915, BO915)</f>
        <v>0</v>
      </c>
      <c r="BS915">
        <f>1-BR915/BG915</f>
        <v>0</v>
      </c>
      <c r="BT915">
        <f>(BG915-BF915)/(BG915-BR915)</f>
        <v>0</v>
      </c>
      <c r="BU915">
        <f>(BA915-BG915)/(BA915-BR915)</f>
        <v>0</v>
      </c>
      <c r="BV915">
        <f>(BG915-BF915)/(BG915-AZ915)</f>
        <v>0</v>
      </c>
      <c r="BW915">
        <f>(BA915-BG915)/(BA915-AZ915)</f>
        <v>0</v>
      </c>
      <c r="BX915">
        <f>(BT915*BR915/BF915)</f>
        <v>0</v>
      </c>
      <c r="BY915">
        <f>(1-BX915)</f>
        <v>0</v>
      </c>
      <c r="DH915">
        <f>$B$11*EG915+$C$11*EH915+$F$11*ES915*(1-EV915)</f>
        <v>0</v>
      </c>
      <c r="DI915">
        <f>DH915*DJ915</f>
        <v>0</v>
      </c>
      <c r="DJ915">
        <f>($B$11*$D$9+$C$11*$D$9+$F$11*((FF915+EX915)/MAX(FF915+EX915+FG915, 0.1)*$I$9+FG915/MAX(FF915+EX915+FG915, 0.1)*$J$9))/($B$11+$C$11+$F$11)</f>
        <v>0</v>
      </c>
      <c r="DK915">
        <f>($B$11*$K$9+$C$11*$K$9+$F$11*((FF915+EX915)/MAX(FF915+EX915+FG915, 0.1)*$P$9+FG915/MAX(FF915+EX915+FG915, 0.1)*$Q$9))/($B$11+$C$11+$F$11)</f>
        <v>0</v>
      </c>
      <c r="DL915">
        <v>6</v>
      </c>
      <c r="DM915">
        <v>0.5</v>
      </c>
      <c r="DN915" t="s">
        <v>438</v>
      </c>
      <c r="DO915">
        <v>2</v>
      </c>
      <c r="DP915" t="b">
        <v>1</v>
      </c>
      <c r="DQ915">
        <v>1761343225.803571</v>
      </c>
      <c r="DR915">
        <v>508.1624642857143</v>
      </c>
      <c r="DS915">
        <v>543.2470714285715</v>
      </c>
      <c r="DT915">
        <v>23.453325</v>
      </c>
      <c r="DU915">
        <v>19.56687857142857</v>
      </c>
      <c r="DV915">
        <v>507.4516785714286</v>
      </c>
      <c r="DW915">
        <v>23.23888214285714</v>
      </c>
      <c r="DX915">
        <v>500.0026785714285</v>
      </c>
      <c r="DY915">
        <v>89.96891428571429</v>
      </c>
      <c r="DZ915">
        <v>0.06751639285714287</v>
      </c>
      <c r="EA915">
        <v>29.93113928571429</v>
      </c>
      <c r="EB915">
        <v>30.03691428571429</v>
      </c>
      <c r="EC915">
        <v>999.9000000000002</v>
      </c>
      <c r="ED915">
        <v>0</v>
      </c>
      <c r="EE915">
        <v>0</v>
      </c>
      <c r="EF915">
        <v>10004.31178571428</v>
      </c>
      <c r="EG915">
        <v>0</v>
      </c>
      <c r="EH915">
        <v>1132.882857142857</v>
      </c>
      <c r="EI915">
        <v>-35.0846</v>
      </c>
      <c r="EJ915">
        <v>520.3663928571428</v>
      </c>
      <c r="EK915">
        <v>554.0887857142857</v>
      </c>
      <c r="EL915">
        <v>3.886442500000001</v>
      </c>
      <c r="EM915">
        <v>543.2470714285715</v>
      </c>
      <c r="EN915">
        <v>19.56687857142857</v>
      </c>
      <c r="EO915">
        <v>2.11007</v>
      </c>
      <c r="EP915">
        <v>1.760410714285715</v>
      </c>
      <c r="EQ915">
        <v>18.29539285714286</v>
      </c>
      <c r="ER915">
        <v>15.43963571428571</v>
      </c>
      <c r="ES915">
        <v>1199.996071428572</v>
      </c>
      <c r="ET915">
        <v>0.9669977142857142</v>
      </c>
      <c r="EU915">
        <v>0.03300257857142858</v>
      </c>
      <c r="EV915">
        <v>0</v>
      </c>
      <c r="EW915">
        <v>1382.485357142857</v>
      </c>
      <c r="EX915">
        <v>5.000560000000001</v>
      </c>
      <c r="EY915">
        <v>16878.89642857143</v>
      </c>
      <c r="EZ915">
        <v>10316.76785714286</v>
      </c>
      <c r="FA915">
        <v>44.34125</v>
      </c>
      <c r="FB915">
        <v>46.38385714285715</v>
      </c>
      <c r="FC915">
        <v>44.91264285714284</v>
      </c>
      <c r="FD915">
        <v>45.49985714285715</v>
      </c>
      <c r="FE915">
        <v>45.23425000000001</v>
      </c>
      <c r="FF915">
        <v>1155.556071428571</v>
      </c>
      <c r="FG915">
        <v>39.44</v>
      </c>
      <c r="FH915">
        <v>0</v>
      </c>
      <c r="FI915">
        <v>1761343269.8</v>
      </c>
      <c r="FJ915">
        <v>0</v>
      </c>
      <c r="FK915">
        <v>1382.460384615385</v>
      </c>
      <c r="FL915">
        <v>-7.307692307353329</v>
      </c>
      <c r="FM915">
        <v>-68.26666661344873</v>
      </c>
      <c r="FN915">
        <v>16878.47692307692</v>
      </c>
      <c r="FO915">
        <v>15</v>
      </c>
      <c r="FP915">
        <v>0</v>
      </c>
      <c r="FQ915" t="s">
        <v>439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-34.83984390243903</v>
      </c>
      <c r="GD915">
        <v>-4.798142970841917</v>
      </c>
      <c r="GE915">
        <v>0.4946356930148523</v>
      </c>
      <c r="GF915">
        <v>0</v>
      </c>
      <c r="GG915">
        <v>1382.946176470588</v>
      </c>
      <c r="GH915">
        <v>-9.176317791681649</v>
      </c>
      <c r="GI915">
        <v>0.9602052927120469</v>
      </c>
      <c r="GJ915">
        <v>0</v>
      </c>
      <c r="GK915">
        <v>3.885260243902439</v>
      </c>
      <c r="GL915">
        <v>-0.1059037717288854</v>
      </c>
      <c r="GM915">
        <v>0.02366712905067887</v>
      </c>
      <c r="GN915">
        <v>0</v>
      </c>
      <c r="GO915">
        <v>0</v>
      </c>
      <c r="GP915">
        <v>3</v>
      </c>
      <c r="GQ915" t="s">
        <v>497</v>
      </c>
      <c r="GR915">
        <v>3.12559</v>
      </c>
      <c r="GS915">
        <v>2.74562</v>
      </c>
      <c r="GT915">
        <v>0.100393</v>
      </c>
      <c r="GU915">
        <v>0.105799</v>
      </c>
      <c r="GV915">
        <v>0.103275</v>
      </c>
      <c r="GW915">
        <v>0.0917224</v>
      </c>
      <c r="GX915">
        <v>26589.3</v>
      </c>
      <c r="GY915">
        <v>25743.5</v>
      </c>
      <c r="GZ915">
        <v>30119.7</v>
      </c>
      <c r="HA915">
        <v>29070.6</v>
      </c>
      <c r="HB915">
        <v>37314.6</v>
      </c>
      <c r="HC915">
        <v>34755.4</v>
      </c>
      <c r="HD915">
        <v>46107.3</v>
      </c>
      <c r="HE915">
        <v>43198.4</v>
      </c>
      <c r="HF915">
        <v>1.76917</v>
      </c>
      <c r="HG915">
        <v>1.75137</v>
      </c>
      <c r="HH915">
        <v>-0.0106916</v>
      </c>
      <c r="HI915">
        <v>0</v>
      </c>
      <c r="HJ915">
        <v>30.1663</v>
      </c>
      <c r="HK915">
        <v>999.9</v>
      </c>
      <c r="HL915">
        <v>44.6</v>
      </c>
      <c r="HM915">
        <v>32.9</v>
      </c>
      <c r="HN915">
        <v>24.9034</v>
      </c>
      <c r="HO915">
        <v>63.5331</v>
      </c>
      <c r="HP915">
        <v>18.2492</v>
      </c>
      <c r="HQ915">
        <v>1</v>
      </c>
      <c r="HR915">
        <v>0.66362</v>
      </c>
      <c r="HS915">
        <v>4.25657</v>
      </c>
      <c r="HT915">
        <v>20.1544</v>
      </c>
      <c r="HU915">
        <v>5.22807</v>
      </c>
      <c r="HV915">
        <v>11.98</v>
      </c>
      <c r="HW915">
        <v>4.9694</v>
      </c>
      <c r="HX915">
        <v>3.28958</v>
      </c>
      <c r="HY915">
        <v>9999</v>
      </c>
      <c r="HZ915">
        <v>9999</v>
      </c>
      <c r="IA915">
        <v>9999</v>
      </c>
      <c r="IB915">
        <v>999.9</v>
      </c>
      <c r="IC915">
        <v>4.97298</v>
      </c>
      <c r="ID915">
        <v>1.87744</v>
      </c>
      <c r="IE915">
        <v>1.87549</v>
      </c>
      <c r="IF915">
        <v>1.87836</v>
      </c>
      <c r="IG915">
        <v>1.87501</v>
      </c>
      <c r="IH915">
        <v>1.87858</v>
      </c>
      <c r="II915">
        <v>1.87573</v>
      </c>
      <c r="IJ915">
        <v>1.87687</v>
      </c>
      <c r="IK915">
        <v>0</v>
      </c>
      <c r="IL915">
        <v>0</v>
      </c>
      <c r="IM915">
        <v>0</v>
      </c>
      <c r="IN915">
        <v>0</v>
      </c>
      <c r="IO915" t="s">
        <v>441</v>
      </c>
      <c r="IP915" t="s">
        <v>442</v>
      </c>
      <c r="IQ915" t="s">
        <v>443</v>
      </c>
      <c r="IR915" t="s">
        <v>443</v>
      </c>
      <c r="IS915" t="s">
        <v>443</v>
      </c>
      <c r="IT915" t="s">
        <v>443</v>
      </c>
      <c r="IU915">
        <v>0</v>
      </c>
      <c r="IV915">
        <v>100</v>
      </c>
      <c r="IW915">
        <v>100</v>
      </c>
      <c r="IX915">
        <v>0.742</v>
      </c>
      <c r="IY915">
        <v>0.2144</v>
      </c>
      <c r="IZ915">
        <v>-0.1194416370607354</v>
      </c>
      <c r="JA915">
        <v>0.002211305909277446</v>
      </c>
      <c r="JB915">
        <v>-1.416678044876584E-06</v>
      </c>
      <c r="JC915">
        <v>5.589822708492042E-10</v>
      </c>
      <c r="JD915">
        <v>0.2144336207880096</v>
      </c>
      <c r="JE915">
        <v>0</v>
      </c>
      <c r="JF915">
        <v>0</v>
      </c>
      <c r="JG915">
        <v>0</v>
      </c>
      <c r="JH915">
        <v>14</v>
      </c>
      <c r="JI915">
        <v>2052</v>
      </c>
      <c r="JJ915">
        <v>1</v>
      </c>
      <c r="JK915">
        <v>21</v>
      </c>
      <c r="JL915">
        <v>29355720.6</v>
      </c>
      <c r="JM915">
        <v>29355720.6</v>
      </c>
      <c r="JN915">
        <v>1.44409</v>
      </c>
      <c r="JO915">
        <v>2.54639</v>
      </c>
      <c r="JP915">
        <v>1.39893</v>
      </c>
      <c r="JQ915">
        <v>2.33521</v>
      </c>
      <c r="JR915">
        <v>1.44897</v>
      </c>
      <c r="JS915">
        <v>2.61108</v>
      </c>
      <c r="JT915">
        <v>38.6241</v>
      </c>
      <c r="JU915">
        <v>23.8248</v>
      </c>
      <c r="JV915">
        <v>18</v>
      </c>
      <c r="JW915">
        <v>481.794</v>
      </c>
      <c r="JX915">
        <v>440.422</v>
      </c>
      <c r="JY915">
        <v>25.3744</v>
      </c>
      <c r="JZ915">
        <v>35.128</v>
      </c>
      <c r="KA915">
        <v>30.0024</v>
      </c>
      <c r="KB915">
        <v>34.2665</v>
      </c>
      <c r="KC915">
        <v>34.2509</v>
      </c>
      <c r="KD915">
        <v>29.0358</v>
      </c>
      <c r="KE915">
        <v>29.8057</v>
      </c>
      <c r="KF915">
        <v>72.3728</v>
      </c>
      <c r="KG915">
        <v>25.3697</v>
      </c>
      <c r="KH915">
        <v>593.825</v>
      </c>
      <c r="KI915">
        <v>19.7895</v>
      </c>
      <c r="KJ915">
        <v>99.6147</v>
      </c>
      <c r="KK915">
        <v>99.3625</v>
      </c>
    </row>
    <row r="916" spans="1:297">
      <c r="A916">
        <v>900</v>
      </c>
      <c r="B916">
        <v>1761343238.5</v>
      </c>
      <c r="C916">
        <v>15197.90000009537</v>
      </c>
      <c r="D916" t="s">
        <v>2252</v>
      </c>
      <c r="E916" t="s">
        <v>2253</v>
      </c>
      <c r="F916">
        <v>5</v>
      </c>
      <c r="G916" t="s">
        <v>2183</v>
      </c>
      <c r="H916" t="s">
        <v>436</v>
      </c>
      <c r="I916">
        <v>1761343230.771429</v>
      </c>
      <c r="J916">
        <f>(K916)/1000</f>
        <v>0</v>
      </c>
      <c r="K916">
        <f>IF(DP916, AN916, AH916)</f>
        <v>0</v>
      </c>
      <c r="L916">
        <f>IF(DP916, AI916, AG916)</f>
        <v>0</v>
      </c>
      <c r="M916">
        <f>DR916 - IF(AU916&gt;1, L916*DL916*100.0/(AW916), 0)</f>
        <v>0</v>
      </c>
      <c r="N916">
        <f>((T916-J916/2)*M916-L916)/(T916+J916/2)</f>
        <v>0</v>
      </c>
      <c r="O916">
        <f>N916*(DY916+DZ916)/1000.0</f>
        <v>0</v>
      </c>
      <c r="P916">
        <f>(DR916 - IF(AU916&gt;1, L916*DL916*100.0/(AW916), 0))*(DY916+DZ916)/1000.0</f>
        <v>0</v>
      </c>
      <c r="Q916">
        <f>2.0/((1/S916-1/R916)+SIGN(S916)*SQRT((1/S916-1/R916)*(1/S916-1/R916) + 4*DM916/((DM916+1)*(DM916+1))*(2*1/S916*1/R916-1/R916*1/R916)))</f>
        <v>0</v>
      </c>
      <c r="R916">
        <f>IF(LEFT(DN916,1)&lt;&gt;"0",IF(LEFT(DN916,1)="1",3.0,DO916),$D$5+$E$5*(EF916*DY916/($K$5*1000))+$F$5*(EF916*DY916/($K$5*1000))*MAX(MIN(DL916,$J$5),$I$5)*MAX(MIN(DL916,$J$5),$I$5)+$G$5*MAX(MIN(DL916,$J$5),$I$5)*(EF916*DY916/($K$5*1000))+$H$5*(EF916*DY916/($K$5*1000))*(EF916*DY916/($K$5*1000)))</f>
        <v>0</v>
      </c>
      <c r="S916">
        <f>J916*(1000-(1000*0.61365*exp(17.502*W916/(240.97+W916))/(DY916+DZ916)+DT916)/2)/(1000*0.61365*exp(17.502*W916/(240.97+W916))/(DY916+DZ916)-DT916)</f>
        <v>0</v>
      </c>
      <c r="T916">
        <f>1/((DM916+1)/(Q916/1.6)+1/(R916/1.37)) + DM916/((DM916+1)/(Q916/1.6) + DM916/(R916/1.37))</f>
        <v>0</v>
      </c>
      <c r="U916">
        <f>(DH916*DK916)</f>
        <v>0</v>
      </c>
      <c r="V916">
        <f>(EA916+(U916+2*0.95*5.67E-8*(((EA916+$B$7)+273)^4-(EA916+273)^4)-44100*J916)/(1.84*29.3*R916+8*0.95*5.67E-8*(EA916+273)^3))</f>
        <v>0</v>
      </c>
      <c r="W916">
        <f>($C$7*EB916+$D$7*EC916+$E$7*V916)</f>
        <v>0</v>
      </c>
      <c r="X916">
        <f>0.61365*exp(17.502*W916/(240.97+W916))</f>
        <v>0</v>
      </c>
      <c r="Y916">
        <f>(Z916/AA916*100)</f>
        <v>0</v>
      </c>
      <c r="Z916">
        <f>DT916*(DY916+DZ916)/1000</f>
        <v>0</v>
      </c>
      <c r="AA916">
        <f>0.61365*exp(17.502*EA916/(240.97+EA916))</f>
        <v>0</v>
      </c>
      <c r="AB916">
        <f>(X916-DT916*(DY916+DZ916)/1000)</f>
        <v>0</v>
      </c>
      <c r="AC916">
        <f>(-J916*44100)</f>
        <v>0</v>
      </c>
      <c r="AD916">
        <f>2*29.3*R916*0.92*(EA916-W916)</f>
        <v>0</v>
      </c>
      <c r="AE916">
        <f>2*0.95*5.67E-8*(((EA916+$B$7)+273)^4-(W916+273)^4)</f>
        <v>0</v>
      </c>
      <c r="AF916">
        <f>U916+AE916+AC916+AD916</f>
        <v>0</v>
      </c>
      <c r="AG916">
        <f>DX916*AU916*(DS916-DR916*(1000-AU916*DU916)/(1000-AU916*DT916))/(100*DL916)</f>
        <v>0</v>
      </c>
      <c r="AH916">
        <f>1000*DX916*AU916*(DT916-DU916)/(100*DL916*(1000-AU916*DT916))</f>
        <v>0</v>
      </c>
      <c r="AI916">
        <f>(AJ916 - AK916 - DY916*1E3/(8.314*(EA916+273.15)) * AM916/DX916 * AL916) * DX916/(100*DL916) * (1000 - DU916)/1000</f>
        <v>0</v>
      </c>
      <c r="AJ916">
        <v>587.2545426717342</v>
      </c>
      <c r="AK916">
        <v>561.9283575757574</v>
      </c>
      <c r="AL916">
        <v>3.377449127379573</v>
      </c>
      <c r="AM916">
        <v>65.39824962959628</v>
      </c>
      <c r="AN916">
        <f>(AP916 - AO916 + DY916*1E3/(8.314*(EA916+273.15)) * AR916/DX916 * AQ916) * DX916/(100*DL916) * 1000/(1000 - AP916)</f>
        <v>0</v>
      </c>
      <c r="AO916">
        <v>19.63198396543085</v>
      </c>
      <c r="AP916">
        <v>23.39748666666665</v>
      </c>
      <c r="AQ916">
        <v>-0.003125945040799627</v>
      </c>
      <c r="AR916">
        <v>118.4934876019203</v>
      </c>
      <c r="AS916">
        <v>0</v>
      </c>
      <c r="AT916">
        <v>0</v>
      </c>
      <c r="AU916">
        <f>IF(AS916*$H$13&gt;=AW916,1.0,(AW916/(AW916-AS916*$H$13)))</f>
        <v>0</v>
      </c>
      <c r="AV916">
        <f>(AU916-1)*100</f>
        <v>0</v>
      </c>
      <c r="AW916">
        <f>MAX(0,($B$13+$C$13*EF916)/(1+$D$13*EF916)*DY916/(EA916+273)*$E$13)</f>
        <v>0</v>
      </c>
      <c r="AX916" t="s">
        <v>437</v>
      </c>
      <c r="AY916" t="s">
        <v>437</v>
      </c>
      <c r="AZ916">
        <v>0</v>
      </c>
      <c r="BA916">
        <v>0</v>
      </c>
      <c r="BB916">
        <f>1-AZ916/BA916</f>
        <v>0</v>
      </c>
      <c r="BC916">
        <v>0</v>
      </c>
      <c r="BD916" t="s">
        <v>437</v>
      </c>
      <c r="BE916" t="s">
        <v>437</v>
      </c>
      <c r="BF916">
        <v>0</v>
      </c>
      <c r="BG916">
        <v>0</v>
      </c>
      <c r="BH916">
        <f>1-BF916/BG916</f>
        <v>0</v>
      </c>
      <c r="BI916">
        <v>0.5</v>
      </c>
      <c r="BJ916">
        <f>DI916</f>
        <v>0</v>
      </c>
      <c r="BK916">
        <f>L916</f>
        <v>0</v>
      </c>
      <c r="BL916">
        <f>BH916*BI916*BJ916</f>
        <v>0</v>
      </c>
      <c r="BM916">
        <f>(BK916-BC916)/BJ916</f>
        <v>0</v>
      </c>
      <c r="BN916">
        <f>(BA916-BG916)/BG916</f>
        <v>0</v>
      </c>
      <c r="BO916">
        <f>AZ916/(BB916+AZ916/BG916)</f>
        <v>0</v>
      </c>
      <c r="BP916" t="s">
        <v>437</v>
      </c>
      <c r="BQ916">
        <v>0</v>
      </c>
      <c r="BR916">
        <f>IF(BQ916&lt;&gt;0, BQ916, BO916)</f>
        <v>0</v>
      </c>
      <c r="BS916">
        <f>1-BR916/BG916</f>
        <v>0</v>
      </c>
      <c r="BT916">
        <f>(BG916-BF916)/(BG916-BR916)</f>
        <v>0</v>
      </c>
      <c r="BU916">
        <f>(BA916-BG916)/(BA916-BR916)</f>
        <v>0</v>
      </c>
      <c r="BV916">
        <f>(BG916-BF916)/(BG916-AZ916)</f>
        <v>0</v>
      </c>
      <c r="BW916">
        <f>(BA916-BG916)/(BA916-AZ916)</f>
        <v>0</v>
      </c>
      <c r="BX916">
        <f>(BT916*BR916/BF916)</f>
        <v>0</v>
      </c>
      <c r="BY916">
        <f>(1-BX916)</f>
        <v>0</v>
      </c>
      <c r="DH916">
        <f>$B$11*EG916+$C$11*EH916+$F$11*ES916*(1-EV916)</f>
        <v>0</v>
      </c>
      <c r="DI916">
        <f>DH916*DJ916</f>
        <v>0</v>
      </c>
      <c r="DJ916">
        <f>($B$11*$D$9+$C$11*$D$9+$F$11*((FF916+EX916)/MAX(FF916+EX916+FG916, 0.1)*$I$9+FG916/MAX(FF916+EX916+FG916, 0.1)*$J$9))/($B$11+$C$11+$F$11)</f>
        <v>0</v>
      </c>
      <c r="DK916">
        <f>($B$11*$K$9+$C$11*$K$9+$F$11*((FF916+EX916)/MAX(FF916+EX916+FG916, 0.1)*$P$9+FG916/MAX(FF916+EX916+FG916, 0.1)*$Q$9))/($B$11+$C$11+$F$11)</f>
        <v>0</v>
      </c>
      <c r="DL916">
        <v>6</v>
      </c>
      <c r="DM916">
        <v>0.5</v>
      </c>
      <c r="DN916" t="s">
        <v>438</v>
      </c>
      <c r="DO916">
        <v>2</v>
      </c>
      <c r="DP916" t="b">
        <v>1</v>
      </c>
      <c r="DQ916">
        <v>1761343230.771429</v>
      </c>
      <c r="DR916">
        <v>524.6883571428571</v>
      </c>
      <c r="DS916">
        <v>560.0278571428572</v>
      </c>
      <c r="DT916">
        <v>23.42546071428572</v>
      </c>
      <c r="DU916">
        <v>19.58966071428571</v>
      </c>
      <c r="DV916">
        <v>523.9577857142857</v>
      </c>
      <c r="DW916">
        <v>23.21103214285714</v>
      </c>
      <c r="DX916">
        <v>499.9943928571429</v>
      </c>
      <c r="DY916">
        <v>89.96998214285713</v>
      </c>
      <c r="DZ916">
        <v>0.06765179642857143</v>
      </c>
      <c r="EA916">
        <v>29.943925</v>
      </c>
      <c r="EB916">
        <v>30.01404642857143</v>
      </c>
      <c r="EC916">
        <v>999.9000000000002</v>
      </c>
      <c r="ED916">
        <v>0</v>
      </c>
      <c r="EE916">
        <v>0</v>
      </c>
      <c r="EF916">
        <v>9999.404642857144</v>
      </c>
      <c r="EG916">
        <v>0</v>
      </c>
      <c r="EH916">
        <v>1132.849285714286</v>
      </c>
      <c r="EI916">
        <v>-35.33951428571429</v>
      </c>
      <c r="EJ916">
        <v>537.2738928571429</v>
      </c>
      <c r="EK916">
        <v>571.2183571428571</v>
      </c>
      <c r="EL916">
        <v>3.835797857142857</v>
      </c>
      <c r="EM916">
        <v>560.0278571428572</v>
      </c>
      <c r="EN916">
        <v>19.58966071428571</v>
      </c>
      <c r="EO916">
        <v>2.107588928571428</v>
      </c>
      <c r="EP916">
        <v>1.762481428571429</v>
      </c>
      <c r="EQ916">
        <v>18.27663928571429</v>
      </c>
      <c r="ER916">
        <v>15.45793571428572</v>
      </c>
      <c r="ES916">
        <v>1199.995</v>
      </c>
      <c r="ET916">
        <v>0.966998</v>
      </c>
      <c r="EU916">
        <v>0.033002275</v>
      </c>
      <c r="EV916">
        <v>0</v>
      </c>
      <c r="EW916">
        <v>1381.812142857143</v>
      </c>
      <c r="EX916">
        <v>5.000560000000001</v>
      </c>
      <c r="EY916">
        <v>16872.58928571428</v>
      </c>
      <c r="EZ916">
        <v>10316.75714285714</v>
      </c>
      <c r="FA916">
        <v>44.3615</v>
      </c>
      <c r="FB916">
        <v>46.4037857142857</v>
      </c>
      <c r="FC916">
        <v>44.93257142857141</v>
      </c>
      <c r="FD916">
        <v>45.51328571428571</v>
      </c>
      <c r="FE916">
        <v>45.24775</v>
      </c>
      <c r="FF916">
        <v>1155.555</v>
      </c>
      <c r="FG916">
        <v>39.44</v>
      </c>
      <c r="FH916">
        <v>0</v>
      </c>
      <c r="FI916">
        <v>1761343274.6</v>
      </c>
      <c r="FJ916">
        <v>0</v>
      </c>
      <c r="FK916">
        <v>1381.83</v>
      </c>
      <c r="FL916">
        <v>-8.186666678299527</v>
      </c>
      <c r="FM916">
        <v>-73.22051253374259</v>
      </c>
      <c r="FN916">
        <v>16872.48846153846</v>
      </c>
      <c r="FO916">
        <v>15</v>
      </c>
      <c r="FP916">
        <v>0</v>
      </c>
      <c r="FQ916" t="s">
        <v>439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-35.13848292682927</v>
      </c>
      <c r="GD916">
        <v>-3.367019484232439</v>
      </c>
      <c r="GE916">
        <v>0.3389598227162388</v>
      </c>
      <c r="GF916">
        <v>0</v>
      </c>
      <c r="GG916">
        <v>1382.27705882353</v>
      </c>
      <c r="GH916">
        <v>-8.216653925357386</v>
      </c>
      <c r="GI916">
        <v>0.8549218382290575</v>
      </c>
      <c r="GJ916">
        <v>0</v>
      </c>
      <c r="GK916">
        <v>3.864005365853658</v>
      </c>
      <c r="GL916">
        <v>-0.4811700796892295</v>
      </c>
      <c r="GM916">
        <v>0.0538367260673106</v>
      </c>
      <c r="GN916">
        <v>0</v>
      </c>
      <c r="GO916">
        <v>0</v>
      </c>
      <c r="GP916">
        <v>3</v>
      </c>
      <c r="GQ916" t="s">
        <v>497</v>
      </c>
      <c r="GR916">
        <v>3.12558</v>
      </c>
      <c r="GS916">
        <v>2.74574</v>
      </c>
      <c r="GT916">
        <v>0.102609</v>
      </c>
      <c r="GU916">
        <v>0.108009</v>
      </c>
      <c r="GV916">
        <v>0.103255</v>
      </c>
      <c r="GW916">
        <v>0.0920135</v>
      </c>
      <c r="GX916">
        <v>26522.5</v>
      </c>
      <c r="GY916">
        <v>25679.3</v>
      </c>
      <c r="GZ916">
        <v>30118.3</v>
      </c>
      <c r="HA916">
        <v>29070</v>
      </c>
      <c r="HB916">
        <v>37314.5</v>
      </c>
      <c r="HC916">
        <v>34743.7</v>
      </c>
      <c r="HD916">
        <v>46105.8</v>
      </c>
      <c r="HE916">
        <v>43197.5</v>
      </c>
      <c r="HF916">
        <v>1.769</v>
      </c>
      <c r="HG916">
        <v>1.75147</v>
      </c>
      <c r="HH916">
        <v>-0.0116229</v>
      </c>
      <c r="HI916">
        <v>0</v>
      </c>
      <c r="HJ916">
        <v>30.1718</v>
      </c>
      <c r="HK916">
        <v>999.9</v>
      </c>
      <c r="HL916">
        <v>44.5</v>
      </c>
      <c r="HM916">
        <v>32.9</v>
      </c>
      <c r="HN916">
        <v>24.8463</v>
      </c>
      <c r="HO916">
        <v>63.5731</v>
      </c>
      <c r="HP916">
        <v>18.117</v>
      </c>
      <c r="HQ916">
        <v>1</v>
      </c>
      <c r="HR916">
        <v>0.664263</v>
      </c>
      <c r="HS916">
        <v>4.03541</v>
      </c>
      <c r="HT916">
        <v>20.16</v>
      </c>
      <c r="HU916">
        <v>5.22702</v>
      </c>
      <c r="HV916">
        <v>11.98</v>
      </c>
      <c r="HW916">
        <v>4.9689</v>
      </c>
      <c r="HX916">
        <v>3.28968</v>
      </c>
      <c r="HY916">
        <v>9999</v>
      </c>
      <c r="HZ916">
        <v>9999</v>
      </c>
      <c r="IA916">
        <v>9999</v>
      </c>
      <c r="IB916">
        <v>999.9</v>
      </c>
      <c r="IC916">
        <v>4.97299</v>
      </c>
      <c r="ID916">
        <v>1.87743</v>
      </c>
      <c r="IE916">
        <v>1.8755</v>
      </c>
      <c r="IF916">
        <v>1.87836</v>
      </c>
      <c r="IG916">
        <v>1.87501</v>
      </c>
      <c r="IH916">
        <v>1.87864</v>
      </c>
      <c r="II916">
        <v>1.87575</v>
      </c>
      <c r="IJ916">
        <v>1.87686</v>
      </c>
      <c r="IK916">
        <v>0</v>
      </c>
      <c r="IL916">
        <v>0</v>
      </c>
      <c r="IM916">
        <v>0</v>
      </c>
      <c r="IN916">
        <v>0</v>
      </c>
      <c r="IO916" t="s">
        <v>441</v>
      </c>
      <c r="IP916" t="s">
        <v>442</v>
      </c>
      <c r="IQ916" t="s">
        <v>443</v>
      </c>
      <c r="IR916" t="s">
        <v>443</v>
      </c>
      <c r="IS916" t="s">
        <v>443</v>
      </c>
      <c r="IT916" t="s">
        <v>443</v>
      </c>
      <c r="IU916">
        <v>0</v>
      </c>
      <c r="IV916">
        <v>100</v>
      </c>
      <c r="IW916">
        <v>100</v>
      </c>
      <c r="IX916">
        <v>0.76</v>
      </c>
      <c r="IY916">
        <v>0.2145</v>
      </c>
      <c r="IZ916">
        <v>-0.1194416370607354</v>
      </c>
      <c r="JA916">
        <v>0.002211305909277446</v>
      </c>
      <c r="JB916">
        <v>-1.416678044876584E-06</v>
      </c>
      <c r="JC916">
        <v>5.589822708492042E-10</v>
      </c>
      <c r="JD916">
        <v>0.2144336207880096</v>
      </c>
      <c r="JE916">
        <v>0</v>
      </c>
      <c r="JF916">
        <v>0</v>
      </c>
      <c r="JG916">
        <v>0</v>
      </c>
      <c r="JH916">
        <v>14</v>
      </c>
      <c r="JI916">
        <v>2052</v>
      </c>
      <c r="JJ916">
        <v>1</v>
      </c>
      <c r="JK916">
        <v>21</v>
      </c>
      <c r="JL916">
        <v>29355720.6</v>
      </c>
      <c r="JM916">
        <v>29355720.6</v>
      </c>
      <c r="JN916">
        <v>1.47827</v>
      </c>
      <c r="JO916">
        <v>2.54883</v>
      </c>
      <c r="JP916">
        <v>1.39893</v>
      </c>
      <c r="JQ916">
        <v>2.33521</v>
      </c>
      <c r="JR916">
        <v>1.44897</v>
      </c>
      <c r="JS916">
        <v>2.63062</v>
      </c>
      <c r="JT916">
        <v>38.6241</v>
      </c>
      <c r="JU916">
        <v>23.8248</v>
      </c>
      <c r="JV916">
        <v>18</v>
      </c>
      <c r="JW916">
        <v>481.824</v>
      </c>
      <c r="JX916">
        <v>440.636</v>
      </c>
      <c r="JY916">
        <v>25.3472</v>
      </c>
      <c r="JZ916">
        <v>35.1491</v>
      </c>
      <c r="KA916">
        <v>30.0013</v>
      </c>
      <c r="KB916">
        <v>34.2883</v>
      </c>
      <c r="KC916">
        <v>34.2733</v>
      </c>
      <c r="KD916">
        <v>29.6443</v>
      </c>
      <c r="KE916">
        <v>29.5278</v>
      </c>
      <c r="KF916">
        <v>72.3728</v>
      </c>
      <c r="KG916">
        <v>25.4149</v>
      </c>
      <c r="KH916">
        <v>607.215</v>
      </c>
      <c r="KI916">
        <v>19.8411</v>
      </c>
      <c r="KJ916">
        <v>99.611</v>
      </c>
      <c r="KK916">
        <v>99.3605</v>
      </c>
    </row>
    <row r="917" spans="1:297">
      <c r="A917">
        <v>901</v>
      </c>
      <c r="B917">
        <v>1761343243.5</v>
      </c>
      <c r="C917">
        <v>15202.90000009537</v>
      </c>
      <c r="D917" t="s">
        <v>2254</v>
      </c>
      <c r="E917" t="s">
        <v>2255</v>
      </c>
      <c r="F917">
        <v>5</v>
      </c>
      <c r="G917" t="s">
        <v>2183</v>
      </c>
      <c r="H917" t="s">
        <v>436</v>
      </c>
      <c r="I917">
        <v>1761343235.739286</v>
      </c>
      <c r="J917">
        <f>(K917)/1000</f>
        <v>0</v>
      </c>
      <c r="K917">
        <f>IF(DP917, AN917, AH917)</f>
        <v>0</v>
      </c>
      <c r="L917">
        <f>IF(DP917, AI917, AG917)</f>
        <v>0</v>
      </c>
      <c r="M917">
        <f>DR917 - IF(AU917&gt;1, L917*DL917*100.0/(AW917), 0)</f>
        <v>0</v>
      </c>
      <c r="N917">
        <f>((T917-J917/2)*M917-L917)/(T917+J917/2)</f>
        <v>0</v>
      </c>
      <c r="O917">
        <f>N917*(DY917+DZ917)/1000.0</f>
        <v>0</v>
      </c>
      <c r="P917">
        <f>(DR917 - IF(AU917&gt;1, L917*DL917*100.0/(AW917), 0))*(DY917+DZ917)/1000.0</f>
        <v>0</v>
      </c>
      <c r="Q917">
        <f>2.0/((1/S917-1/R917)+SIGN(S917)*SQRT((1/S917-1/R917)*(1/S917-1/R917) + 4*DM917/((DM917+1)*(DM917+1))*(2*1/S917*1/R917-1/R917*1/R917)))</f>
        <v>0</v>
      </c>
      <c r="R917">
        <f>IF(LEFT(DN917,1)&lt;&gt;"0",IF(LEFT(DN917,1)="1",3.0,DO917),$D$5+$E$5*(EF917*DY917/($K$5*1000))+$F$5*(EF917*DY917/($K$5*1000))*MAX(MIN(DL917,$J$5),$I$5)*MAX(MIN(DL917,$J$5),$I$5)+$G$5*MAX(MIN(DL917,$J$5),$I$5)*(EF917*DY917/($K$5*1000))+$H$5*(EF917*DY917/($K$5*1000))*(EF917*DY917/($K$5*1000)))</f>
        <v>0</v>
      </c>
      <c r="S917">
        <f>J917*(1000-(1000*0.61365*exp(17.502*W917/(240.97+W917))/(DY917+DZ917)+DT917)/2)/(1000*0.61365*exp(17.502*W917/(240.97+W917))/(DY917+DZ917)-DT917)</f>
        <v>0</v>
      </c>
      <c r="T917">
        <f>1/((DM917+1)/(Q917/1.6)+1/(R917/1.37)) + DM917/((DM917+1)/(Q917/1.6) + DM917/(R917/1.37))</f>
        <v>0</v>
      </c>
      <c r="U917">
        <f>(DH917*DK917)</f>
        <v>0</v>
      </c>
      <c r="V917">
        <f>(EA917+(U917+2*0.95*5.67E-8*(((EA917+$B$7)+273)^4-(EA917+273)^4)-44100*J917)/(1.84*29.3*R917+8*0.95*5.67E-8*(EA917+273)^3))</f>
        <v>0</v>
      </c>
      <c r="W917">
        <f>($C$7*EB917+$D$7*EC917+$E$7*V917)</f>
        <v>0</v>
      </c>
      <c r="X917">
        <f>0.61365*exp(17.502*W917/(240.97+W917))</f>
        <v>0</v>
      </c>
      <c r="Y917">
        <f>(Z917/AA917*100)</f>
        <v>0</v>
      </c>
      <c r="Z917">
        <f>DT917*(DY917+DZ917)/1000</f>
        <v>0</v>
      </c>
      <c r="AA917">
        <f>0.61365*exp(17.502*EA917/(240.97+EA917))</f>
        <v>0</v>
      </c>
      <c r="AB917">
        <f>(X917-DT917*(DY917+DZ917)/1000)</f>
        <v>0</v>
      </c>
      <c r="AC917">
        <f>(-J917*44100)</f>
        <v>0</v>
      </c>
      <c r="AD917">
        <f>2*29.3*R917*0.92*(EA917-W917)</f>
        <v>0</v>
      </c>
      <c r="AE917">
        <f>2*0.95*5.67E-8*(((EA917+$B$7)+273)^4-(W917+273)^4)</f>
        <v>0</v>
      </c>
      <c r="AF917">
        <f>U917+AE917+AC917+AD917</f>
        <v>0</v>
      </c>
      <c r="AG917">
        <f>DX917*AU917*(DS917-DR917*(1000-AU917*DU917)/(1000-AU917*DT917))/(100*DL917)</f>
        <v>0</v>
      </c>
      <c r="AH917">
        <f>1000*DX917*AU917*(DT917-DU917)/(100*DL917*(1000-AU917*DT917))</f>
        <v>0</v>
      </c>
      <c r="AI917">
        <f>(AJ917 - AK917 - DY917*1E3/(8.314*(EA917+273.15)) * AM917/DX917 * AL917) * DX917/(100*DL917) * (1000 - DU917)/1000</f>
        <v>0</v>
      </c>
      <c r="AJ917">
        <v>604.4226088374413</v>
      </c>
      <c r="AK917">
        <v>578.8332727272726</v>
      </c>
      <c r="AL917">
        <v>3.378770527661296</v>
      </c>
      <c r="AM917">
        <v>65.39824962959628</v>
      </c>
      <c r="AN917">
        <f>(AP917 - AO917 + DY917*1E3/(8.314*(EA917+273.15)) * AR917/DX917 * AQ917) * DX917/(100*DL917) * 1000/(1000 - AP917)</f>
        <v>0</v>
      </c>
      <c r="AO917">
        <v>19.7330823211374</v>
      </c>
      <c r="AP917">
        <v>23.41475696969697</v>
      </c>
      <c r="AQ917">
        <v>0.0002650289995863924</v>
      </c>
      <c r="AR917">
        <v>118.4934876019203</v>
      </c>
      <c r="AS917">
        <v>0</v>
      </c>
      <c r="AT917">
        <v>0</v>
      </c>
      <c r="AU917">
        <f>IF(AS917*$H$13&gt;=AW917,1.0,(AW917/(AW917-AS917*$H$13)))</f>
        <v>0</v>
      </c>
      <c r="AV917">
        <f>(AU917-1)*100</f>
        <v>0</v>
      </c>
      <c r="AW917">
        <f>MAX(0,($B$13+$C$13*EF917)/(1+$D$13*EF917)*DY917/(EA917+273)*$E$13)</f>
        <v>0</v>
      </c>
      <c r="AX917" t="s">
        <v>437</v>
      </c>
      <c r="AY917" t="s">
        <v>437</v>
      </c>
      <c r="AZ917">
        <v>0</v>
      </c>
      <c r="BA917">
        <v>0</v>
      </c>
      <c r="BB917">
        <f>1-AZ917/BA917</f>
        <v>0</v>
      </c>
      <c r="BC917">
        <v>0</v>
      </c>
      <c r="BD917" t="s">
        <v>437</v>
      </c>
      <c r="BE917" t="s">
        <v>437</v>
      </c>
      <c r="BF917">
        <v>0</v>
      </c>
      <c r="BG917">
        <v>0</v>
      </c>
      <c r="BH917">
        <f>1-BF917/BG917</f>
        <v>0</v>
      </c>
      <c r="BI917">
        <v>0.5</v>
      </c>
      <c r="BJ917">
        <f>DI917</f>
        <v>0</v>
      </c>
      <c r="BK917">
        <f>L917</f>
        <v>0</v>
      </c>
      <c r="BL917">
        <f>BH917*BI917*BJ917</f>
        <v>0</v>
      </c>
      <c r="BM917">
        <f>(BK917-BC917)/BJ917</f>
        <v>0</v>
      </c>
      <c r="BN917">
        <f>(BA917-BG917)/BG917</f>
        <v>0</v>
      </c>
      <c r="BO917">
        <f>AZ917/(BB917+AZ917/BG917)</f>
        <v>0</v>
      </c>
      <c r="BP917" t="s">
        <v>437</v>
      </c>
      <c r="BQ917">
        <v>0</v>
      </c>
      <c r="BR917">
        <f>IF(BQ917&lt;&gt;0, BQ917, BO917)</f>
        <v>0</v>
      </c>
      <c r="BS917">
        <f>1-BR917/BG917</f>
        <v>0</v>
      </c>
      <c r="BT917">
        <f>(BG917-BF917)/(BG917-BR917)</f>
        <v>0</v>
      </c>
      <c r="BU917">
        <f>(BA917-BG917)/(BA917-BR917)</f>
        <v>0</v>
      </c>
      <c r="BV917">
        <f>(BG917-BF917)/(BG917-AZ917)</f>
        <v>0</v>
      </c>
      <c r="BW917">
        <f>(BA917-BG917)/(BA917-AZ917)</f>
        <v>0</v>
      </c>
      <c r="BX917">
        <f>(BT917*BR917/BF917)</f>
        <v>0</v>
      </c>
      <c r="BY917">
        <f>(1-BX917)</f>
        <v>0</v>
      </c>
      <c r="DH917">
        <f>$B$11*EG917+$C$11*EH917+$F$11*ES917*(1-EV917)</f>
        <v>0</v>
      </c>
      <c r="DI917">
        <f>DH917*DJ917</f>
        <v>0</v>
      </c>
      <c r="DJ917">
        <f>($B$11*$D$9+$C$11*$D$9+$F$11*((FF917+EX917)/MAX(FF917+EX917+FG917, 0.1)*$I$9+FG917/MAX(FF917+EX917+FG917, 0.1)*$J$9))/($B$11+$C$11+$F$11)</f>
        <v>0</v>
      </c>
      <c r="DK917">
        <f>($B$11*$K$9+$C$11*$K$9+$F$11*((FF917+EX917)/MAX(FF917+EX917+FG917, 0.1)*$P$9+FG917/MAX(FF917+EX917+FG917, 0.1)*$Q$9))/($B$11+$C$11+$F$11)</f>
        <v>0</v>
      </c>
      <c r="DL917">
        <v>6</v>
      </c>
      <c r="DM917">
        <v>0.5</v>
      </c>
      <c r="DN917" t="s">
        <v>438</v>
      </c>
      <c r="DO917">
        <v>2</v>
      </c>
      <c r="DP917" t="b">
        <v>1</v>
      </c>
      <c r="DQ917">
        <v>1761343235.739286</v>
      </c>
      <c r="DR917">
        <v>541.2251071428572</v>
      </c>
      <c r="DS917">
        <v>576.7891071428572</v>
      </c>
      <c r="DT917">
        <v>23.40836428571428</v>
      </c>
      <c r="DU917">
        <v>19.64730714285714</v>
      </c>
      <c r="DV917">
        <v>540.4750714285714</v>
      </c>
      <c r="DW917">
        <v>23.19394285714285</v>
      </c>
      <c r="DX917">
        <v>500.0141071428572</v>
      </c>
      <c r="DY917">
        <v>89.97093928571427</v>
      </c>
      <c r="DZ917">
        <v>0.06773980714285716</v>
      </c>
      <c r="EA917">
        <v>29.95038571428572</v>
      </c>
      <c r="EB917">
        <v>29.99074642857143</v>
      </c>
      <c r="EC917">
        <v>999.9000000000002</v>
      </c>
      <c r="ED917">
        <v>0</v>
      </c>
      <c r="EE917">
        <v>0</v>
      </c>
      <c r="EF917">
        <v>10003.7325</v>
      </c>
      <c r="EG917">
        <v>0</v>
      </c>
      <c r="EH917">
        <v>1132.811071428571</v>
      </c>
      <c r="EI917">
        <v>-35.56403571428572</v>
      </c>
      <c r="EJ917">
        <v>554.1978571428572</v>
      </c>
      <c r="EK917">
        <v>588.3497857142858</v>
      </c>
      <c r="EL917">
        <v>3.761062142857143</v>
      </c>
      <c r="EM917">
        <v>576.7891071428572</v>
      </c>
      <c r="EN917">
        <v>19.64730714285714</v>
      </c>
      <c r="EO917">
        <v>2.106073214285714</v>
      </c>
      <c r="EP917">
        <v>1.767686428571428</v>
      </c>
      <c r="EQ917">
        <v>18.26518214285714</v>
      </c>
      <c r="ER917">
        <v>15.50384285714286</v>
      </c>
      <c r="ES917">
        <v>1199.997857142857</v>
      </c>
      <c r="ET917">
        <v>0.9669982857142857</v>
      </c>
      <c r="EU917">
        <v>0.03300197142857143</v>
      </c>
      <c r="EV917">
        <v>0</v>
      </c>
      <c r="EW917">
        <v>1381.248928571429</v>
      </c>
      <c r="EX917">
        <v>5.000560000000001</v>
      </c>
      <c r="EY917">
        <v>16865.99642857143</v>
      </c>
      <c r="EZ917">
        <v>10316.79642857143</v>
      </c>
      <c r="FA917">
        <v>44.375</v>
      </c>
      <c r="FB917">
        <v>46.42149999999999</v>
      </c>
      <c r="FC917">
        <v>44.94149999999998</v>
      </c>
      <c r="FD917">
        <v>45.51549999999999</v>
      </c>
      <c r="FE917">
        <v>45.25885714285714</v>
      </c>
      <c r="FF917">
        <v>1155.557857142857</v>
      </c>
      <c r="FG917">
        <v>39.44</v>
      </c>
      <c r="FH917">
        <v>0</v>
      </c>
      <c r="FI917">
        <v>1761343280</v>
      </c>
      <c r="FJ917">
        <v>0</v>
      </c>
      <c r="FK917">
        <v>1381.1256</v>
      </c>
      <c r="FL917">
        <v>-7.216153847760527</v>
      </c>
      <c r="FM917">
        <v>-91.25384583100276</v>
      </c>
      <c r="FN917">
        <v>16864.736</v>
      </c>
      <c r="FO917">
        <v>15</v>
      </c>
      <c r="FP917">
        <v>0</v>
      </c>
      <c r="FQ917" t="s">
        <v>439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-35.42497804878048</v>
      </c>
      <c r="GD917">
        <v>-2.565470514686204</v>
      </c>
      <c r="GE917">
        <v>0.2812794223198401</v>
      </c>
      <c r="GF917">
        <v>0</v>
      </c>
      <c r="GG917">
        <v>1381.550882352941</v>
      </c>
      <c r="GH917">
        <v>-7.545760119432857</v>
      </c>
      <c r="GI917">
        <v>0.7877569334250067</v>
      </c>
      <c r="GJ917">
        <v>0</v>
      </c>
      <c r="GK917">
        <v>3.796937804878049</v>
      </c>
      <c r="GL917">
        <v>-0.9084691890134272</v>
      </c>
      <c r="GM917">
        <v>0.09065584373055337</v>
      </c>
      <c r="GN917">
        <v>0</v>
      </c>
      <c r="GO917">
        <v>0</v>
      </c>
      <c r="GP917">
        <v>3</v>
      </c>
      <c r="GQ917" t="s">
        <v>497</v>
      </c>
      <c r="GR917">
        <v>3.12545</v>
      </c>
      <c r="GS917">
        <v>2.74568</v>
      </c>
      <c r="GT917">
        <v>0.10479</v>
      </c>
      <c r="GU917">
        <v>0.110081</v>
      </c>
      <c r="GV917">
        <v>0.103312</v>
      </c>
      <c r="GW917">
        <v>0.0922772</v>
      </c>
      <c r="GX917">
        <v>26456.9</v>
      </c>
      <c r="GY917">
        <v>25618.9</v>
      </c>
      <c r="GZ917">
        <v>30117.1</v>
      </c>
      <c r="HA917">
        <v>29069.3</v>
      </c>
      <c r="HB917">
        <v>37311</v>
      </c>
      <c r="HC917">
        <v>34733</v>
      </c>
      <c r="HD917">
        <v>46104.1</v>
      </c>
      <c r="HE917">
        <v>43196.5</v>
      </c>
      <c r="HF917">
        <v>1.76895</v>
      </c>
      <c r="HG917">
        <v>1.75125</v>
      </c>
      <c r="HH917">
        <v>-0.0113994</v>
      </c>
      <c r="HI917">
        <v>0</v>
      </c>
      <c r="HJ917">
        <v>30.1761</v>
      </c>
      <c r="HK917">
        <v>999.9</v>
      </c>
      <c r="HL917">
        <v>44.5</v>
      </c>
      <c r="HM917">
        <v>32.9</v>
      </c>
      <c r="HN917">
        <v>24.8491</v>
      </c>
      <c r="HO917">
        <v>63.4631</v>
      </c>
      <c r="HP917">
        <v>18.3333</v>
      </c>
      <c r="HQ917">
        <v>1</v>
      </c>
      <c r="HR917">
        <v>0.66373</v>
      </c>
      <c r="HS917">
        <v>3.80694</v>
      </c>
      <c r="HT917">
        <v>20.1654</v>
      </c>
      <c r="HU917">
        <v>5.22747</v>
      </c>
      <c r="HV917">
        <v>11.9803</v>
      </c>
      <c r="HW917">
        <v>4.96925</v>
      </c>
      <c r="HX917">
        <v>3.28963</v>
      </c>
      <c r="HY917">
        <v>9999</v>
      </c>
      <c r="HZ917">
        <v>9999</v>
      </c>
      <c r="IA917">
        <v>9999</v>
      </c>
      <c r="IB917">
        <v>999.9</v>
      </c>
      <c r="IC917">
        <v>4.973</v>
      </c>
      <c r="ID917">
        <v>1.87744</v>
      </c>
      <c r="IE917">
        <v>1.87548</v>
      </c>
      <c r="IF917">
        <v>1.87836</v>
      </c>
      <c r="IG917">
        <v>1.87501</v>
      </c>
      <c r="IH917">
        <v>1.87863</v>
      </c>
      <c r="II917">
        <v>1.87575</v>
      </c>
      <c r="IJ917">
        <v>1.87686</v>
      </c>
      <c r="IK917">
        <v>0</v>
      </c>
      <c r="IL917">
        <v>0</v>
      </c>
      <c r="IM917">
        <v>0</v>
      </c>
      <c r="IN917">
        <v>0</v>
      </c>
      <c r="IO917" t="s">
        <v>441</v>
      </c>
      <c r="IP917" t="s">
        <v>442</v>
      </c>
      <c r="IQ917" t="s">
        <v>443</v>
      </c>
      <c r="IR917" t="s">
        <v>443</v>
      </c>
      <c r="IS917" t="s">
        <v>443</v>
      </c>
      <c r="IT917" t="s">
        <v>443</v>
      </c>
      <c r="IU917">
        <v>0</v>
      </c>
      <c r="IV917">
        <v>100</v>
      </c>
      <c r="IW917">
        <v>100</v>
      </c>
      <c r="IX917">
        <v>0.78</v>
      </c>
      <c r="IY917">
        <v>0.2144</v>
      </c>
      <c r="IZ917">
        <v>-0.1194416370607354</v>
      </c>
      <c r="JA917">
        <v>0.002211305909277446</v>
      </c>
      <c r="JB917">
        <v>-1.416678044876584E-06</v>
      </c>
      <c r="JC917">
        <v>5.589822708492042E-10</v>
      </c>
      <c r="JD917">
        <v>0.2144336207880096</v>
      </c>
      <c r="JE917">
        <v>0</v>
      </c>
      <c r="JF917">
        <v>0</v>
      </c>
      <c r="JG917">
        <v>0</v>
      </c>
      <c r="JH917">
        <v>14</v>
      </c>
      <c r="JI917">
        <v>2052</v>
      </c>
      <c r="JJ917">
        <v>1</v>
      </c>
      <c r="JK917">
        <v>21</v>
      </c>
      <c r="JL917">
        <v>29355720.7</v>
      </c>
      <c r="JM917">
        <v>29355720.7</v>
      </c>
      <c r="JN917">
        <v>1.51001</v>
      </c>
      <c r="JO917">
        <v>2.54883</v>
      </c>
      <c r="JP917">
        <v>1.39893</v>
      </c>
      <c r="JQ917">
        <v>2.33521</v>
      </c>
      <c r="JR917">
        <v>1.44897</v>
      </c>
      <c r="JS917">
        <v>2.63184</v>
      </c>
      <c r="JT917">
        <v>38.5995</v>
      </c>
      <c r="JU917">
        <v>23.8423</v>
      </c>
      <c r="JV917">
        <v>18</v>
      </c>
      <c r="JW917">
        <v>481.916</v>
      </c>
      <c r="JX917">
        <v>440.627</v>
      </c>
      <c r="JY917">
        <v>25.3798</v>
      </c>
      <c r="JZ917">
        <v>35.1691</v>
      </c>
      <c r="KA917">
        <v>30.0002</v>
      </c>
      <c r="KB917">
        <v>34.3085</v>
      </c>
      <c r="KC917">
        <v>34.2933</v>
      </c>
      <c r="KD917">
        <v>30.2374</v>
      </c>
      <c r="KE917">
        <v>29.2532</v>
      </c>
      <c r="KF917">
        <v>72.3728</v>
      </c>
      <c r="KG917">
        <v>25.4282</v>
      </c>
      <c r="KH917">
        <v>627.251</v>
      </c>
      <c r="KI917">
        <v>19.8721</v>
      </c>
      <c r="KJ917">
        <v>99.60720000000001</v>
      </c>
      <c r="KK917">
        <v>99.3582</v>
      </c>
    </row>
    <row r="918" spans="1:297">
      <c r="A918">
        <v>902</v>
      </c>
      <c r="B918">
        <v>1761343248.5</v>
      </c>
      <c r="C918">
        <v>15207.90000009537</v>
      </c>
      <c r="D918" t="s">
        <v>2256</v>
      </c>
      <c r="E918" t="s">
        <v>2257</v>
      </c>
      <c r="F918">
        <v>5</v>
      </c>
      <c r="G918" t="s">
        <v>2183</v>
      </c>
      <c r="H918" t="s">
        <v>436</v>
      </c>
      <c r="I918">
        <v>1761343240.714286</v>
      </c>
      <c r="J918">
        <f>(K918)/1000</f>
        <v>0</v>
      </c>
      <c r="K918">
        <f>IF(DP918, AN918, AH918)</f>
        <v>0</v>
      </c>
      <c r="L918">
        <f>IF(DP918, AI918, AG918)</f>
        <v>0</v>
      </c>
      <c r="M918">
        <f>DR918 - IF(AU918&gt;1, L918*DL918*100.0/(AW918), 0)</f>
        <v>0</v>
      </c>
      <c r="N918">
        <f>((T918-J918/2)*M918-L918)/(T918+J918/2)</f>
        <v>0</v>
      </c>
      <c r="O918">
        <f>N918*(DY918+DZ918)/1000.0</f>
        <v>0</v>
      </c>
      <c r="P918">
        <f>(DR918 - IF(AU918&gt;1, L918*DL918*100.0/(AW918), 0))*(DY918+DZ918)/1000.0</f>
        <v>0</v>
      </c>
      <c r="Q918">
        <f>2.0/((1/S918-1/R918)+SIGN(S918)*SQRT((1/S918-1/R918)*(1/S918-1/R918) + 4*DM918/((DM918+1)*(DM918+1))*(2*1/S918*1/R918-1/R918*1/R918)))</f>
        <v>0</v>
      </c>
      <c r="R918">
        <f>IF(LEFT(DN918,1)&lt;&gt;"0",IF(LEFT(DN918,1)="1",3.0,DO918),$D$5+$E$5*(EF918*DY918/($K$5*1000))+$F$5*(EF918*DY918/($K$5*1000))*MAX(MIN(DL918,$J$5),$I$5)*MAX(MIN(DL918,$J$5),$I$5)+$G$5*MAX(MIN(DL918,$J$5),$I$5)*(EF918*DY918/($K$5*1000))+$H$5*(EF918*DY918/($K$5*1000))*(EF918*DY918/($K$5*1000)))</f>
        <v>0</v>
      </c>
      <c r="S918">
        <f>J918*(1000-(1000*0.61365*exp(17.502*W918/(240.97+W918))/(DY918+DZ918)+DT918)/2)/(1000*0.61365*exp(17.502*W918/(240.97+W918))/(DY918+DZ918)-DT918)</f>
        <v>0</v>
      </c>
      <c r="T918">
        <f>1/((DM918+1)/(Q918/1.6)+1/(R918/1.37)) + DM918/((DM918+1)/(Q918/1.6) + DM918/(R918/1.37))</f>
        <v>0</v>
      </c>
      <c r="U918">
        <f>(DH918*DK918)</f>
        <v>0</v>
      </c>
      <c r="V918">
        <f>(EA918+(U918+2*0.95*5.67E-8*(((EA918+$B$7)+273)^4-(EA918+273)^4)-44100*J918)/(1.84*29.3*R918+8*0.95*5.67E-8*(EA918+273)^3))</f>
        <v>0</v>
      </c>
      <c r="W918">
        <f>($C$7*EB918+$D$7*EC918+$E$7*V918)</f>
        <v>0</v>
      </c>
      <c r="X918">
        <f>0.61365*exp(17.502*W918/(240.97+W918))</f>
        <v>0</v>
      </c>
      <c r="Y918">
        <f>(Z918/AA918*100)</f>
        <v>0</v>
      </c>
      <c r="Z918">
        <f>DT918*(DY918+DZ918)/1000</f>
        <v>0</v>
      </c>
      <c r="AA918">
        <f>0.61365*exp(17.502*EA918/(240.97+EA918))</f>
        <v>0</v>
      </c>
      <c r="AB918">
        <f>(X918-DT918*(DY918+DZ918)/1000)</f>
        <v>0</v>
      </c>
      <c r="AC918">
        <f>(-J918*44100)</f>
        <v>0</v>
      </c>
      <c r="AD918">
        <f>2*29.3*R918*0.92*(EA918-W918)</f>
        <v>0</v>
      </c>
      <c r="AE918">
        <f>2*0.95*5.67E-8*(((EA918+$B$7)+273)^4-(W918+273)^4)</f>
        <v>0</v>
      </c>
      <c r="AF918">
        <f>U918+AE918+AC918+AD918</f>
        <v>0</v>
      </c>
      <c r="AG918">
        <f>DX918*AU918*(DS918-DR918*(1000-AU918*DU918)/(1000-AU918*DT918))/(100*DL918)</f>
        <v>0</v>
      </c>
      <c r="AH918">
        <f>1000*DX918*AU918*(DT918-DU918)/(100*DL918*(1000-AU918*DT918))</f>
        <v>0</v>
      </c>
      <c r="AI918">
        <f>(AJ918 - AK918 - DY918*1E3/(8.314*(EA918+273.15)) * AM918/DX918 * AL918) * DX918/(100*DL918) * (1000 - DU918)/1000</f>
        <v>0</v>
      </c>
      <c r="AJ918">
        <v>620.445762567436</v>
      </c>
      <c r="AK918">
        <v>595.2334242424239</v>
      </c>
      <c r="AL918">
        <v>3.261395068356876</v>
      </c>
      <c r="AM918">
        <v>65.39824962959628</v>
      </c>
      <c r="AN918">
        <f>(AP918 - AO918 + DY918*1E3/(8.314*(EA918+273.15)) * AR918/DX918 * AQ918) * DX918/(100*DL918) * 1000/(1000 - AP918)</f>
        <v>0</v>
      </c>
      <c r="AO918">
        <v>19.77536045321868</v>
      </c>
      <c r="AP918">
        <v>23.43210424242425</v>
      </c>
      <c r="AQ918">
        <v>0.003642318477784704</v>
      </c>
      <c r="AR918">
        <v>118.4934876019203</v>
      </c>
      <c r="AS918">
        <v>0</v>
      </c>
      <c r="AT918">
        <v>0</v>
      </c>
      <c r="AU918">
        <f>IF(AS918*$H$13&gt;=AW918,1.0,(AW918/(AW918-AS918*$H$13)))</f>
        <v>0</v>
      </c>
      <c r="AV918">
        <f>(AU918-1)*100</f>
        <v>0</v>
      </c>
      <c r="AW918">
        <f>MAX(0,($B$13+$C$13*EF918)/(1+$D$13*EF918)*DY918/(EA918+273)*$E$13)</f>
        <v>0</v>
      </c>
      <c r="AX918" t="s">
        <v>437</v>
      </c>
      <c r="AY918" t="s">
        <v>437</v>
      </c>
      <c r="AZ918">
        <v>0</v>
      </c>
      <c r="BA918">
        <v>0</v>
      </c>
      <c r="BB918">
        <f>1-AZ918/BA918</f>
        <v>0</v>
      </c>
      <c r="BC918">
        <v>0</v>
      </c>
      <c r="BD918" t="s">
        <v>437</v>
      </c>
      <c r="BE918" t="s">
        <v>437</v>
      </c>
      <c r="BF918">
        <v>0</v>
      </c>
      <c r="BG918">
        <v>0</v>
      </c>
      <c r="BH918">
        <f>1-BF918/BG918</f>
        <v>0</v>
      </c>
      <c r="BI918">
        <v>0.5</v>
      </c>
      <c r="BJ918">
        <f>DI918</f>
        <v>0</v>
      </c>
      <c r="BK918">
        <f>L918</f>
        <v>0</v>
      </c>
      <c r="BL918">
        <f>BH918*BI918*BJ918</f>
        <v>0</v>
      </c>
      <c r="BM918">
        <f>(BK918-BC918)/BJ918</f>
        <v>0</v>
      </c>
      <c r="BN918">
        <f>(BA918-BG918)/BG918</f>
        <v>0</v>
      </c>
      <c r="BO918">
        <f>AZ918/(BB918+AZ918/BG918)</f>
        <v>0</v>
      </c>
      <c r="BP918" t="s">
        <v>437</v>
      </c>
      <c r="BQ918">
        <v>0</v>
      </c>
      <c r="BR918">
        <f>IF(BQ918&lt;&gt;0, BQ918, BO918)</f>
        <v>0</v>
      </c>
      <c r="BS918">
        <f>1-BR918/BG918</f>
        <v>0</v>
      </c>
      <c r="BT918">
        <f>(BG918-BF918)/(BG918-BR918)</f>
        <v>0</v>
      </c>
      <c r="BU918">
        <f>(BA918-BG918)/(BA918-BR918)</f>
        <v>0</v>
      </c>
      <c r="BV918">
        <f>(BG918-BF918)/(BG918-AZ918)</f>
        <v>0</v>
      </c>
      <c r="BW918">
        <f>(BA918-BG918)/(BA918-AZ918)</f>
        <v>0</v>
      </c>
      <c r="BX918">
        <f>(BT918*BR918/BF918)</f>
        <v>0</v>
      </c>
      <c r="BY918">
        <f>(1-BX918)</f>
        <v>0</v>
      </c>
      <c r="DH918">
        <f>$B$11*EG918+$C$11*EH918+$F$11*ES918*(1-EV918)</f>
        <v>0</v>
      </c>
      <c r="DI918">
        <f>DH918*DJ918</f>
        <v>0</v>
      </c>
      <c r="DJ918">
        <f>($B$11*$D$9+$C$11*$D$9+$F$11*((FF918+EX918)/MAX(FF918+EX918+FG918, 0.1)*$I$9+FG918/MAX(FF918+EX918+FG918, 0.1)*$J$9))/($B$11+$C$11+$F$11)</f>
        <v>0</v>
      </c>
      <c r="DK918">
        <f>($B$11*$K$9+$C$11*$K$9+$F$11*((FF918+EX918)/MAX(FF918+EX918+FG918, 0.1)*$P$9+FG918/MAX(FF918+EX918+FG918, 0.1)*$Q$9))/($B$11+$C$11+$F$11)</f>
        <v>0</v>
      </c>
      <c r="DL918">
        <v>6</v>
      </c>
      <c r="DM918">
        <v>0.5</v>
      </c>
      <c r="DN918" t="s">
        <v>438</v>
      </c>
      <c r="DO918">
        <v>2</v>
      </c>
      <c r="DP918" t="b">
        <v>1</v>
      </c>
      <c r="DQ918">
        <v>1761343240.714286</v>
      </c>
      <c r="DR918">
        <v>557.6624999999999</v>
      </c>
      <c r="DS918">
        <v>593.1813571428572</v>
      </c>
      <c r="DT918">
        <v>23.40943214285714</v>
      </c>
      <c r="DU918">
        <v>19.71652142857143</v>
      </c>
      <c r="DV918">
        <v>556.8934285714286</v>
      </c>
      <c r="DW918">
        <v>23.19501428571428</v>
      </c>
      <c r="DX918">
        <v>500.0087142857142</v>
      </c>
      <c r="DY918">
        <v>89.97161785714287</v>
      </c>
      <c r="DZ918">
        <v>0.06775874642857142</v>
      </c>
      <c r="EA918">
        <v>29.95121428571429</v>
      </c>
      <c r="EB918">
        <v>29.98721071428571</v>
      </c>
      <c r="EC918">
        <v>999.9000000000002</v>
      </c>
      <c r="ED918">
        <v>0</v>
      </c>
      <c r="EE918">
        <v>0</v>
      </c>
      <c r="EF918">
        <v>10004.9825</v>
      </c>
      <c r="EG918">
        <v>0</v>
      </c>
      <c r="EH918">
        <v>1132.778214285715</v>
      </c>
      <c r="EI918">
        <v>-35.51883928571429</v>
      </c>
      <c r="EJ918">
        <v>571.0301785714286</v>
      </c>
      <c r="EK918">
        <v>605.1130357142857</v>
      </c>
      <c r="EL918">
        <v>3.692917142857143</v>
      </c>
      <c r="EM918">
        <v>593.1813571428572</v>
      </c>
      <c r="EN918">
        <v>19.71652142857143</v>
      </c>
      <c r="EO918">
        <v>2.106184642857143</v>
      </c>
      <c r="EP918">
        <v>1.773926071428571</v>
      </c>
      <c r="EQ918">
        <v>18.26602857142857</v>
      </c>
      <c r="ER918">
        <v>15.55884285714285</v>
      </c>
      <c r="ES918">
        <v>1199.979642857143</v>
      </c>
      <c r="ET918">
        <v>0.966998</v>
      </c>
      <c r="EU918">
        <v>0.033002275</v>
      </c>
      <c r="EV918">
        <v>0</v>
      </c>
      <c r="EW918">
        <v>1380.581428571428</v>
      </c>
      <c r="EX918">
        <v>5.000560000000001</v>
      </c>
      <c r="EY918">
        <v>16858.35714285714</v>
      </c>
      <c r="EZ918">
        <v>10316.62857142857</v>
      </c>
      <c r="FA918">
        <v>44.38607142857143</v>
      </c>
      <c r="FB918">
        <v>46.4347857142857</v>
      </c>
      <c r="FC918">
        <v>44.96175</v>
      </c>
      <c r="FD918">
        <v>45.53992857142857</v>
      </c>
      <c r="FE918">
        <v>45.27435714285713</v>
      </c>
      <c r="FF918">
        <v>1155.539642857143</v>
      </c>
      <c r="FG918">
        <v>39.44</v>
      </c>
      <c r="FH918">
        <v>0</v>
      </c>
      <c r="FI918">
        <v>1761343284.8</v>
      </c>
      <c r="FJ918">
        <v>0</v>
      </c>
      <c r="FK918">
        <v>1380.4876</v>
      </c>
      <c r="FL918">
        <v>-7.226153859070192</v>
      </c>
      <c r="FM918">
        <v>-96.92307700352181</v>
      </c>
      <c r="FN918">
        <v>16857.324</v>
      </c>
      <c r="FO918">
        <v>15</v>
      </c>
      <c r="FP918">
        <v>0</v>
      </c>
      <c r="FQ918" t="s">
        <v>439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-35.47694146341464</v>
      </c>
      <c r="GD918">
        <v>-0.1317591963490999</v>
      </c>
      <c r="GE918">
        <v>0.2069406748682621</v>
      </c>
      <c r="GF918">
        <v>1</v>
      </c>
      <c r="GG918">
        <v>1381.092352941176</v>
      </c>
      <c r="GH918">
        <v>-7.659893050492323</v>
      </c>
      <c r="GI918">
        <v>0.7937182001912843</v>
      </c>
      <c r="GJ918">
        <v>0</v>
      </c>
      <c r="GK918">
        <v>3.747768292682927</v>
      </c>
      <c r="GL918">
        <v>-0.8853444850448184</v>
      </c>
      <c r="GM918">
        <v>0.08911996083390233</v>
      </c>
      <c r="GN918">
        <v>0</v>
      </c>
      <c r="GO918">
        <v>1</v>
      </c>
      <c r="GP918">
        <v>3</v>
      </c>
      <c r="GQ918" t="s">
        <v>446</v>
      </c>
      <c r="GR918">
        <v>3.12545</v>
      </c>
      <c r="GS918">
        <v>2.74532</v>
      </c>
      <c r="GT918">
        <v>0.106871</v>
      </c>
      <c r="GU918">
        <v>0.11213</v>
      </c>
      <c r="GV918">
        <v>0.103355</v>
      </c>
      <c r="GW918">
        <v>0.0923562</v>
      </c>
      <c r="GX918">
        <v>26394.3</v>
      </c>
      <c r="GY918">
        <v>25559.3</v>
      </c>
      <c r="GZ918">
        <v>30116</v>
      </c>
      <c r="HA918">
        <v>29068.8</v>
      </c>
      <c r="HB918">
        <v>37308</v>
      </c>
      <c r="HC918">
        <v>34729.4</v>
      </c>
      <c r="HD918">
        <v>46102.5</v>
      </c>
      <c r="HE918">
        <v>43195.6</v>
      </c>
      <c r="HF918">
        <v>1.7687</v>
      </c>
      <c r="HG918">
        <v>1.75105</v>
      </c>
      <c r="HH918">
        <v>-0.0117347</v>
      </c>
      <c r="HI918">
        <v>0</v>
      </c>
      <c r="HJ918">
        <v>30.1803</v>
      </c>
      <c r="HK918">
        <v>999.9</v>
      </c>
      <c r="HL918">
        <v>44.5</v>
      </c>
      <c r="HM918">
        <v>32.9</v>
      </c>
      <c r="HN918">
        <v>24.8507</v>
      </c>
      <c r="HO918">
        <v>63.0831</v>
      </c>
      <c r="HP918">
        <v>18.2452</v>
      </c>
      <c r="HQ918">
        <v>1</v>
      </c>
      <c r="HR918">
        <v>0.66499</v>
      </c>
      <c r="HS918">
        <v>3.79723</v>
      </c>
      <c r="HT918">
        <v>20.1656</v>
      </c>
      <c r="HU918">
        <v>5.22807</v>
      </c>
      <c r="HV918">
        <v>11.9803</v>
      </c>
      <c r="HW918">
        <v>4.96895</v>
      </c>
      <c r="HX918">
        <v>3.2897</v>
      </c>
      <c r="HY918">
        <v>9999</v>
      </c>
      <c r="HZ918">
        <v>9999</v>
      </c>
      <c r="IA918">
        <v>9999</v>
      </c>
      <c r="IB918">
        <v>999.9</v>
      </c>
      <c r="IC918">
        <v>4.973</v>
      </c>
      <c r="ID918">
        <v>1.87744</v>
      </c>
      <c r="IE918">
        <v>1.8755</v>
      </c>
      <c r="IF918">
        <v>1.87836</v>
      </c>
      <c r="IG918">
        <v>1.87502</v>
      </c>
      <c r="IH918">
        <v>1.87864</v>
      </c>
      <c r="II918">
        <v>1.87574</v>
      </c>
      <c r="IJ918">
        <v>1.87686</v>
      </c>
      <c r="IK918">
        <v>0</v>
      </c>
      <c r="IL918">
        <v>0</v>
      </c>
      <c r="IM918">
        <v>0</v>
      </c>
      <c r="IN918">
        <v>0</v>
      </c>
      <c r="IO918" t="s">
        <v>441</v>
      </c>
      <c r="IP918" t="s">
        <v>442</v>
      </c>
      <c r="IQ918" t="s">
        <v>443</v>
      </c>
      <c r="IR918" t="s">
        <v>443</v>
      </c>
      <c r="IS918" t="s">
        <v>443</v>
      </c>
      <c r="IT918" t="s">
        <v>443</v>
      </c>
      <c r="IU918">
        <v>0</v>
      </c>
      <c r="IV918">
        <v>100</v>
      </c>
      <c r="IW918">
        <v>100</v>
      </c>
      <c r="IX918">
        <v>0.798</v>
      </c>
      <c r="IY918">
        <v>0.2145</v>
      </c>
      <c r="IZ918">
        <v>-0.1194416370607354</v>
      </c>
      <c r="JA918">
        <v>0.002211305909277446</v>
      </c>
      <c r="JB918">
        <v>-1.416678044876584E-06</v>
      </c>
      <c r="JC918">
        <v>5.589822708492042E-10</v>
      </c>
      <c r="JD918">
        <v>0.2144336207880096</v>
      </c>
      <c r="JE918">
        <v>0</v>
      </c>
      <c r="JF918">
        <v>0</v>
      </c>
      <c r="JG918">
        <v>0</v>
      </c>
      <c r="JH918">
        <v>14</v>
      </c>
      <c r="JI918">
        <v>2052</v>
      </c>
      <c r="JJ918">
        <v>1</v>
      </c>
      <c r="JK918">
        <v>21</v>
      </c>
      <c r="JL918">
        <v>29355720.8</v>
      </c>
      <c r="JM918">
        <v>29355720.8</v>
      </c>
      <c r="JN918">
        <v>1.54175</v>
      </c>
      <c r="JO918">
        <v>2.56226</v>
      </c>
      <c r="JP918">
        <v>1.39893</v>
      </c>
      <c r="JQ918">
        <v>2.33521</v>
      </c>
      <c r="JR918">
        <v>1.44897</v>
      </c>
      <c r="JS918">
        <v>2.54883</v>
      </c>
      <c r="JT918">
        <v>38.6241</v>
      </c>
      <c r="JU918">
        <v>23.8161</v>
      </c>
      <c r="JV918">
        <v>18</v>
      </c>
      <c r="JW918">
        <v>481.899</v>
      </c>
      <c r="JX918">
        <v>440.641</v>
      </c>
      <c r="JY918">
        <v>25.4162</v>
      </c>
      <c r="JZ918">
        <v>35.19</v>
      </c>
      <c r="KA918">
        <v>30.0008</v>
      </c>
      <c r="KB918">
        <v>34.3298</v>
      </c>
      <c r="KC918">
        <v>34.3144</v>
      </c>
      <c r="KD918">
        <v>30.931</v>
      </c>
      <c r="KE918">
        <v>28.9766</v>
      </c>
      <c r="KF918">
        <v>72.3728</v>
      </c>
      <c r="KG918">
        <v>25.4345</v>
      </c>
      <c r="KH918">
        <v>640.647</v>
      </c>
      <c r="KI918">
        <v>19.9091</v>
      </c>
      <c r="KJ918">
        <v>99.6037</v>
      </c>
      <c r="KK918">
        <v>99.3562</v>
      </c>
    </row>
    <row r="919" spans="1:297">
      <c r="A919">
        <v>903</v>
      </c>
      <c r="B919">
        <v>1761343253.5</v>
      </c>
      <c r="C919">
        <v>15212.90000009537</v>
      </c>
      <c r="D919" t="s">
        <v>2258</v>
      </c>
      <c r="E919" t="s">
        <v>2259</v>
      </c>
      <c r="F919">
        <v>5</v>
      </c>
      <c r="G919" t="s">
        <v>2183</v>
      </c>
      <c r="H919" t="s">
        <v>436</v>
      </c>
      <c r="I919">
        <v>1761343246</v>
      </c>
      <c r="J919">
        <f>(K919)/1000</f>
        <v>0</v>
      </c>
      <c r="K919">
        <f>IF(DP919, AN919, AH919)</f>
        <v>0</v>
      </c>
      <c r="L919">
        <f>IF(DP919, AI919, AG919)</f>
        <v>0</v>
      </c>
      <c r="M919">
        <f>DR919 - IF(AU919&gt;1, L919*DL919*100.0/(AW919), 0)</f>
        <v>0</v>
      </c>
      <c r="N919">
        <f>((T919-J919/2)*M919-L919)/(T919+J919/2)</f>
        <v>0</v>
      </c>
      <c r="O919">
        <f>N919*(DY919+DZ919)/1000.0</f>
        <v>0</v>
      </c>
      <c r="P919">
        <f>(DR919 - IF(AU919&gt;1, L919*DL919*100.0/(AW919), 0))*(DY919+DZ919)/1000.0</f>
        <v>0</v>
      </c>
      <c r="Q919">
        <f>2.0/((1/S919-1/R919)+SIGN(S919)*SQRT((1/S919-1/R919)*(1/S919-1/R919) + 4*DM919/((DM919+1)*(DM919+1))*(2*1/S919*1/R919-1/R919*1/R919)))</f>
        <v>0</v>
      </c>
      <c r="R919">
        <f>IF(LEFT(DN919,1)&lt;&gt;"0",IF(LEFT(DN919,1)="1",3.0,DO919),$D$5+$E$5*(EF919*DY919/($K$5*1000))+$F$5*(EF919*DY919/($K$5*1000))*MAX(MIN(DL919,$J$5),$I$5)*MAX(MIN(DL919,$J$5),$I$5)+$G$5*MAX(MIN(DL919,$J$5),$I$5)*(EF919*DY919/($K$5*1000))+$H$5*(EF919*DY919/($K$5*1000))*(EF919*DY919/($K$5*1000)))</f>
        <v>0</v>
      </c>
      <c r="S919">
        <f>J919*(1000-(1000*0.61365*exp(17.502*W919/(240.97+W919))/(DY919+DZ919)+DT919)/2)/(1000*0.61365*exp(17.502*W919/(240.97+W919))/(DY919+DZ919)-DT919)</f>
        <v>0</v>
      </c>
      <c r="T919">
        <f>1/((DM919+1)/(Q919/1.6)+1/(R919/1.37)) + DM919/((DM919+1)/(Q919/1.6) + DM919/(R919/1.37))</f>
        <v>0</v>
      </c>
      <c r="U919">
        <f>(DH919*DK919)</f>
        <v>0</v>
      </c>
      <c r="V919">
        <f>(EA919+(U919+2*0.95*5.67E-8*(((EA919+$B$7)+273)^4-(EA919+273)^4)-44100*J919)/(1.84*29.3*R919+8*0.95*5.67E-8*(EA919+273)^3))</f>
        <v>0</v>
      </c>
      <c r="W919">
        <f>($C$7*EB919+$D$7*EC919+$E$7*V919)</f>
        <v>0</v>
      </c>
      <c r="X919">
        <f>0.61365*exp(17.502*W919/(240.97+W919))</f>
        <v>0</v>
      </c>
      <c r="Y919">
        <f>(Z919/AA919*100)</f>
        <v>0</v>
      </c>
      <c r="Z919">
        <f>DT919*(DY919+DZ919)/1000</f>
        <v>0</v>
      </c>
      <c r="AA919">
        <f>0.61365*exp(17.502*EA919/(240.97+EA919))</f>
        <v>0</v>
      </c>
      <c r="AB919">
        <f>(X919-DT919*(DY919+DZ919)/1000)</f>
        <v>0</v>
      </c>
      <c r="AC919">
        <f>(-J919*44100)</f>
        <v>0</v>
      </c>
      <c r="AD919">
        <f>2*29.3*R919*0.92*(EA919-W919)</f>
        <v>0</v>
      </c>
      <c r="AE919">
        <f>2*0.95*5.67E-8*(((EA919+$B$7)+273)^4-(W919+273)^4)</f>
        <v>0</v>
      </c>
      <c r="AF919">
        <f>U919+AE919+AC919+AD919</f>
        <v>0</v>
      </c>
      <c r="AG919">
        <f>DX919*AU919*(DS919-DR919*(1000-AU919*DU919)/(1000-AU919*DT919))/(100*DL919)</f>
        <v>0</v>
      </c>
      <c r="AH919">
        <f>1000*DX919*AU919*(DT919-DU919)/(100*DL919*(1000-AU919*DT919))</f>
        <v>0</v>
      </c>
      <c r="AI919">
        <f>(AJ919 - AK919 - DY919*1E3/(8.314*(EA919+273.15)) * AM919/DX919 * AL919) * DX919/(100*DL919) * (1000 - DU919)/1000</f>
        <v>0</v>
      </c>
      <c r="AJ919">
        <v>637.1092010405062</v>
      </c>
      <c r="AK919">
        <v>611.7528121212121</v>
      </c>
      <c r="AL919">
        <v>3.311874881814489</v>
      </c>
      <c r="AM919">
        <v>65.39824962959628</v>
      </c>
      <c r="AN919">
        <f>(AP919 - AO919 + DY919*1E3/(8.314*(EA919+273.15)) * AR919/DX919 * AQ919) * DX919/(100*DL919) * 1000/(1000 - AP919)</f>
        <v>0</v>
      </c>
      <c r="AO919">
        <v>19.79949353874402</v>
      </c>
      <c r="AP919">
        <v>23.43354484848484</v>
      </c>
      <c r="AQ919">
        <v>0.0001069298859982731</v>
      </c>
      <c r="AR919">
        <v>118.4934876019203</v>
      </c>
      <c r="AS919">
        <v>0</v>
      </c>
      <c r="AT919">
        <v>0</v>
      </c>
      <c r="AU919">
        <f>IF(AS919*$H$13&gt;=AW919,1.0,(AW919/(AW919-AS919*$H$13)))</f>
        <v>0</v>
      </c>
      <c r="AV919">
        <f>(AU919-1)*100</f>
        <v>0</v>
      </c>
      <c r="AW919">
        <f>MAX(0,($B$13+$C$13*EF919)/(1+$D$13*EF919)*DY919/(EA919+273)*$E$13)</f>
        <v>0</v>
      </c>
      <c r="AX919" t="s">
        <v>437</v>
      </c>
      <c r="AY919" t="s">
        <v>437</v>
      </c>
      <c r="AZ919">
        <v>0</v>
      </c>
      <c r="BA919">
        <v>0</v>
      </c>
      <c r="BB919">
        <f>1-AZ919/BA919</f>
        <v>0</v>
      </c>
      <c r="BC919">
        <v>0</v>
      </c>
      <c r="BD919" t="s">
        <v>437</v>
      </c>
      <c r="BE919" t="s">
        <v>437</v>
      </c>
      <c r="BF919">
        <v>0</v>
      </c>
      <c r="BG919">
        <v>0</v>
      </c>
      <c r="BH919">
        <f>1-BF919/BG919</f>
        <v>0</v>
      </c>
      <c r="BI919">
        <v>0.5</v>
      </c>
      <c r="BJ919">
        <f>DI919</f>
        <v>0</v>
      </c>
      <c r="BK919">
        <f>L919</f>
        <v>0</v>
      </c>
      <c r="BL919">
        <f>BH919*BI919*BJ919</f>
        <v>0</v>
      </c>
      <c r="BM919">
        <f>(BK919-BC919)/BJ919</f>
        <v>0</v>
      </c>
      <c r="BN919">
        <f>(BA919-BG919)/BG919</f>
        <v>0</v>
      </c>
      <c r="BO919">
        <f>AZ919/(BB919+AZ919/BG919)</f>
        <v>0</v>
      </c>
      <c r="BP919" t="s">
        <v>437</v>
      </c>
      <c r="BQ919">
        <v>0</v>
      </c>
      <c r="BR919">
        <f>IF(BQ919&lt;&gt;0, BQ919, BO919)</f>
        <v>0</v>
      </c>
      <c r="BS919">
        <f>1-BR919/BG919</f>
        <v>0</v>
      </c>
      <c r="BT919">
        <f>(BG919-BF919)/(BG919-BR919)</f>
        <v>0</v>
      </c>
      <c r="BU919">
        <f>(BA919-BG919)/(BA919-BR919)</f>
        <v>0</v>
      </c>
      <c r="BV919">
        <f>(BG919-BF919)/(BG919-AZ919)</f>
        <v>0</v>
      </c>
      <c r="BW919">
        <f>(BA919-BG919)/(BA919-AZ919)</f>
        <v>0</v>
      </c>
      <c r="BX919">
        <f>(BT919*BR919/BF919)</f>
        <v>0</v>
      </c>
      <c r="BY919">
        <f>(1-BX919)</f>
        <v>0</v>
      </c>
      <c r="DH919">
        <f>$B$11*EG919+$C$11*EH919+$F$11*ES919*(1-EV919)</f>
        <v>0</v>
      </c>
      <c r="DI919">
        <f>DH919*DJ919</f>
        <v>0</v>
      </c>
      <c r="DJ919">
        <f>($B$11*$D$9+$C$11*$D$9+$F$11*((FF919+EX919)/MAX(FF919+EX919+FG919, 0.1)*$I$9+FG919/MAX(FF919+EX919+FG919, 0.1)*$J$9))/($B$11+$C$11+$F$11)</f>
        <v>0</v>
      </c>
      <c r="DK919">
        <f>($B$11*$K$9+$C$11*$K$9+$F$11*((FF919+EX919)/MAX(FF919+EX919+FG919, 0.1)*$P$9+FG919/MAX(FF919+EX919+FG919, 0.1)*$Q$9))/($B$11+$C$11+$F$11)</f>
        <v>0</v>
      </c>
      <c r="DL919">
        <v>6</v>
      </c>
      <c r="DM919">
        <v>0.5</v>
      </c>
      <c r="DN919" t="s">
        <v>438</v>
      </c>
      <c r="DO919">
        <v>2</v>
      </c>
      <c r="DP919" t="b">
        <v>1</v>
      </c>
      <c r="DQ919">
        <v>1761343246</v>
      </c>
      <c r="DR919">
        <v>574.8508518518518</v>
      </c>
      <c r="DS919">
        <v>610.396074074074</v>
      </c>
      <c r="DT919">
        <v>23.42209629629629</v>
      </c>
      <c r="DU919">
        <v>19.77528148148148</v>
      </c>
      <c r="DV919">
        <v>574.062111111111</v>
      </c>
      <c r="DW919">
        <v>23.20766296296296</v>
      </c>
      <c r="DX919">
        <v>500.0023333333334</v>
      </c>
      <c r="DY919">
        <v>89.97143703703703</v>
      </c>
      <c r="DZ919">
        <v>0.06786203703703705</v>
      </c>
      <c r="EA919">
        <v>29.95534814814815</v>
      </c>
      <c r="EB919">
        <v>29.98917777777778</v>
      </c>
      <c r="EC919">
        <v>999.9000000000001</v>
      </c>
      <c r="ED919">
        <v>0</v>
      </c>
      <c r="EE919">
        <v>0</v>
      </c>
      <c r="EF919">
        <v>10004.68111111111</v>
      </c>
      <c r="EG919">
        <v>0</v>
      </c>
      <c r="EH919">
        <v>1132.742222222222</v>
      </c>
      <c r="EI919">
        <v>-35.54508518518519</v>
      </c>
      <c r="EJ919">
        <v>588.6381851851852</v>
      </c>
      <c r="EK919">
        <v>622.7107037037036</v>
      </c>
      <c r="EL919">
        <v>3.646817037037038</v>
      </c>
      <c r="EM919">
        <v>610.396074074074</v>
      </c>
      <c r="EN919">
        <v>19.77528148148148</v>
      </c>
      <c r="EO919">
        <v>2.107319259259259</v>
      </c>
      <c r="EP919">
        <v>1.77920925925926</v>
      </c>
      <c r="EQ919">
        <v>18.27461481481482</v>
      </c>
      <c r="ER919">
        <v>15.60530740740741</v>
      </c>
      <c r="ES919">
        <v>1199.995185185185</v>
      </c>
      <c r="ET919">
        <v>0.9669986666666667</v>
      </c>
      <c r="EU919">
        <v>0.0330015888888889</v>
      </c>
      <c r="EV919">
        <v>0</v>
      </c>
      <c r="EW919">
        <v>1379.889259259259</v>
      </c>
      <c r="EX919">
        <v>5.000560000000001</v>
      </c>
      <c r="EY919">
        <v>16850.48888888889</v>
      </c>
      <c r="EZ919">
        <v>10316.77407407408</v>
      </c>
      <c r="FA919">
        <v>44.40714814814815</v>
      </c>
      <c r="FB919">
        <v>46.458</v>
      </c>
      <c r="FC919">
        <v>44.98366666666667</v>
      </c>
      <c r="FD919">
        <v>45.56681481481481</v>
      </c>
      <c r="FE919">
        <v>45.29592592592592</v>
      </c>
      <c r="FF919">
        <v>1155.555185185185</v>
      </c>
      <c r="FG919">
        <v>39.44</v>
      </c>
      <c r="FH919">
        <v>0</v>
      </c>
      <c r="FI919">
        <v>1761343289.6</v>
      </c>
      <c r="FJ919">
        <v>0</v>
      </c>
      <c r="FK919">
        <v>1379.8708</v>
      </c>
      <c r="FL919">
        <v>-8.815384624359115</v>
      </c>
      <c r="FM919">
        <v>-89.96923095126255</v>
      </c>
      <c r="FN919">
        <v>16850.14</v>
      </c>
      <c r="FO919">
        <v>15</v>
      </c>
      <c r="FP919">
        <v>0</v>
      </c>
      <c r="FQ919" t="s">
        <v>439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-35.54670243902439</v>
      </c>
      <c r="GD919">
        <v>0.1368250871079055</v>
      </c>
      <c r="GE919">
        <v>0.2095600623929778</v>
      </c>
      <c r="GF919">
        <v>1</v>
      </c>
      <c r="GG919">
        <v>1380.279705882353</v>
      </c>
      <c r="GH919">
        <v>-8.025515661438769</v>
      </c>
      <c r="GI919">
        <v>0.8210949837371689</v>
      </c>
      <c r="GJ919">
        <v>0</v>
      </c>
      <c r="GK919">
        <v>3.679706341463414</v>
      </c>
      <c r="GL919">
        <v>-0.5176739372822295</v>
      </c>
      <c r="GM919">
        <v>0.05624640319150159</v>
      </c>
      <c r="GN919">
        <v>0</v>
      </c>
      <c r="GO919">
        <v>1</v>
      </c>
      <c r="GP919">
        <v>3</v>
      </c>
      <c r="GQ919" t="s">
        <v>446</v>
      </c>
      <c r="GR919">
        <v>3.12554</v>
      </c>
      <c r="GS919">
        <v>2.74601</v>
      </c>
      <c r="GT919">
        <v>0.10895</v>
      </c>
      <c r="GU919">
        <v>0.114235</v>
      </c>
      <c r="GV919">
        <v>0.103348</v>
      </c>
      <c r="GW919">
        <v>0.0924432</v>
      </c>
      <c r="GX919">
        <v>26332.3</v>
      </c>
      <c r="GY919">
        <v>25498.1</v>
      </c>
      <c r="GZ919">
        <v>30115.5</v>
      </c>
      <c r="HA919">
        <v>29068.2</v>
      </c>
      <c r="HB919">
        <v>37307.7</v>
      </c>
      <c r="HC919">
        <v>34725.6</v>
      </c>
      <c r="HD919">
        <v>46101.5</v>
      </c>
      <c r="HE919">
        <v>43194.8</v>
      </c>
      <c r="HF919">
        <v>1.76847</v>
      </c>
      <c r="HG919">
        <v>1.7508</v>
      </c>
      <c r="HH919">
        <v>-0.0113249</v>
      </c>
      <c r="HI919">
        <v>0</v>
      </c>
      <c r="HJ919">
        <v>30.1848</v>
      </c>
      <c r="HK919">
        <v>999.9</v>
      </c>
      <c r="HL919">
        <v>44.5</v>
      </c>
      <c r="HM919">
        <v>32.8</v>
      </c>
      <c r="HN919">
        <v>24.709</v>
      </c>
      <c r="HO919">
        <v>63.3631</v>
      </c>
      <c r="HP919">
        <v>18.0609</v>
      </c>
      <c r="HQ919">
        <v>1</v>
      </c>
      <c r="HR919">
        <v>0.666476</v>
      </c>
      <c r="HS919">
        <v>3.83609</v>
      </c>
      <c r="HT919">
        <v>20.1649</v>
      </c>
      <c r="HU919">
        <v>5.22777</v>
      </c>
      <c r="HV919">
        <v>11.9803</v>
      </c>
      <c r="HW919">
        <v>4.96945</v>
      </c>
      <c r="HX919">
        <v>3.28978</v>
      </c>
      <c r="HY919">
        <v>9999</v>
      </c>
      <c r="HZ919">
        <v>9999</v>
      </c>
      <c r="IA919">
        <v>9999</v>
      </c>
      <c r="IB919">
        <v>999.9</v>
      </c>
      <c r="IC919">
        <v>4.97299</v>
      </c>
      <c r="ID919">
        <v>1.87744</v>
      </c>
      <c r="IE919">
        <v>1.87552</v>
      </c>
      <c r="IF919">
        <v>1.87835</v>
      </c>
      <c r="IG919">
        <v>1.87502</v>
      </c>
      <c r="IH919">
        <v>1.87863</v>
      </c>
      <c r="II919">
        <v>1.87573</v>
      </c>
      <c r="IJ919">
        <v>1.8769</v>
      </c>
      <c r="IK919">
        <v>0</v>
      </c>
      <c r="IL919">
        <v>0</v>
      </c>
      <c r="IM919">
        <v>0</v>
      </c>
      <c r="IN919">
        <v>0</v>
      </c>
      <c r="IO919" t="s">
        <v>441</v>
      </c>
      <c r="IP919" t="s">
        <v>442</v>
      </c>
      <c r="IQ919" t="s">
        <v>443</v>
      </c>
      <c r="IR919" t="s">
        <v>443</v>
      </c>
      <c r="IS919" t="s">
        <v>443</v>
      </c>
      <c r="IT919" t="s">
        <v>443</v>
      </c>
      <c r="IU919">
        <v>0</v>
      </c>
      <c r="IV919">
        <v>100</v>
      </c>
      <c r="IW919">
        <v>100</v>
      </c>
      <c r="IX919">
        <v>0.8159999999999999</v>
      </c>
      <c r="IY919">
        <v>0.2144</v>
      </c>
      <c r="IZ919">
        <v>-0.1194416370607354</v>
      </c>
      <c r="JA919">
        <v>0.002211305909277446</v>
      </c>
      <c r="JB919">
        <v>-1.416678044876584E-06</v>
      </c>
      <c r="JC919">
        <v>5.589822708492042E-10</v>
      </c>
      <c r="JD919">
        <v>0.2144336207880096</v>
      </c>
      <c r="JE919">
        <v>0</v>
      </c>
      <c r="JF919">
        <v>0</v>
      </c>
      <c r="JG919">
        <v>0</v>
      </c>
      <c r="JH919">
        <v>14</v>
      </c>
      <c r="JI919">
        <v>2052</v>
      </c>
      <c r="JJ919">
        <v>1</v>
      </c>
      <c r="JK919">
        <v>21</v>
      </c>
      <c r="JL919">
        <v>29355720.9</v>
      </c>
      <c r="JM919">
        <v>29355720.9</v>
      </c>
      <c r="JN919">
        <v>1.57593</v>
      </c>
      <c r="JO919">
        <v>2.55859</v>
      </c>
      <c r="JP919">
        <v>1.39893</v>
      </c>
      <c r="JQ919">
        <v>2.33521</v>
      </c>
      <c r="JR919">
        <v>1.44897</v>
      </c>
      <c r="JS919">
        <v>2.56348</v>
      </c>
      <c r="JT919">
        <v>38.5995</v>
      </c>
      <c r="JU919">
        <v>23.8336</v>
      </c>
      <c r="JV919">
        <v>18</v>
      </c>
      <c r="JW919">
        <v>481.891</v>
      </c>
      <c r="JX919">
        <v>440.616</v>
      </c>
      <c r="JY919">
        <v>25.4357</v>
      </c>
      <c r="JZ919">
        <v>35.2102</v>
      </c>
      <c r="KA919">
        <v>30.0013</v>
      </c>
      <c r="KB919">
        <v>34.3499</v>
      </c>
      <c r="KC919">
        <v>34.3345</v>
      </c>
      <c r="KD919">
        <v>31.543</v>
      </c>
      <c r="KE919">
        <v>28.9766</v>
      </c>
      <c r="KF919">
        <v>72.3728</v>
      </c>
      <c r="KG919">
        <v>25.4379</v>
      </c>
      <c r="KH919">
        <v>660.6849999999999</v>
      </c>
      <c r="KI919">
        <v>19.9522</v>
      </c>
      <c r="KJ919">
        <v>99.6016</v>
      </c>
      <c r="KK919">
        <v>99.35429999999999</v>
      </c>
    </row>
    <row r="920" spans="1:297">
      <c r="A920">
        <v>904</v>
      </c>
      <c r="B920">
        <v>1761343258</v>
      </c>
      <c r="C920">
        <v>15217.40000009537</v>
      </c>
      <c r="D920" t="s">
        <v>2260</v>
      </c>
      <c r="E920" t="s">
        <v>2261</v>
      </c>
      <c r="F920">
        <v>5</v>
      </c>
      <c r="G920" t="s">
        <v>2183</v>
      </c>
      <c r="H920" t="s">
        <v>436</v>
      </c>
      <c r="I920">
        <v>1761343250.444444</v>
      </c>
      <c r="J920">
        <f>(K920)/1000</f>
        <v>0</v>
      </c>
      <c r="K920">
        <f>IF(DP920, AN920, AH920)</f>
        <v>0</v>
      </c>
      <c r="L920">
        <f>IF(DP920, AI920, AG920)</f>
        <v>0</v>
      </c>
      <c r="M920">
        <f>DR920 - IF(AU920&gt;1, L920*DL920*100.0/(AW920), 0)</f>
        <v>0</v>
      </c>
      <c r="N920">
        <f>((T920-J920/2)*M920-L920)/(T920+J920/2)</f>
        <v>0</v>
      </c>
      <c r="O920">
        <f>N920*(DY920+DZ920)/1000.0</f>
        <v>0</v>
      </c>
      <c r="P920">
        <f>(DR920 - IF(AU920&gt;1, L920*DL920*100.0/(AW920), 0))*(DY920+DZ920)/1000.0</f>
        <v>0</v>
      </c>
      <c r="Q920">
        <f>2.0/((1/S920-1/R920)+SIGN(S920)*SQRT((1/S920-1/R920)*(1/S920-1/R920) + 4*DM920/((DM920+1)*(DM920+1))*(2*1/S920*1/R920-1/R920*1/R920)))</f>
        <v>0</v>
      </c>
      <c r="R920">
        <f>IF(LEFT(DN920,1)&lt;&gt;"0",IF(LEFT(DN920,1)="1",3.0,DO920),$D$5+$E$5*(EF920*DY920/($K$5*1000))+$F$5*(EF920*DY920/($K$5*1000))*MAX(MIN(DL920,$J$5),$I$5)*MAX(MIN(DL920,$J$5),$I$5)+$G$5*MAX(MIN(DL920,$J$5),$I$5)*(EF920*DY920/($K$5*1000))+$H$5*(EF920*DY920/($K$5*1000))*(EF920*DY920/($K$5*1000)))</f>
        <v>0</v>
      </c>
      <c r="S920">
        <f>J920*(1000-(1000*0.61365*exp(17.502*W920/(240.97+W920))/(DY920+DZ920)+DT920)/2)/(1000*0.61365*exp(17.502*W920/(240.97+W920))/(DY920+DZ920)-DT920)</f>
        <v>0</v>
      </c>
      <c r="T920">
        <f>1/((DM920+1)/(Q920/1.6)+1/(R920/1.37)) + DM920/((DM920+1)/(Q920/1.6) + DM920/(R920/1.37))</f>
        <v>0</v>
      </c>
      <c r="U920">
        <f>(DH920*DK920)</f>
        <v>0</v>
      </c>
      <c r="V920">
        <f>(EA920+(U920+2*0.95*5.67E-8*(((EA920+$B$7)+273)^4-(EA920+273)^4)-44100*J920)/(1.84*29.3*R920+8*0.95*5.67E-8*(EA920+273)^3))</f>
        <v>0</v>
      </c>
      <c r="W920">
        <f>($C$7*EB920+$D$7*EC920+$E$7*V920)</f>
        <v>0</v>
      </c>
      <c r="X920">
        <f>0.61365*exp(17.502*W920/(240.97+W920))</f>
        <v>0</v>
      </c>
      <c r="Y920">
        <f>(Z920/AA920*100)</f>
        <v>0</v>
      </c>
      <c r="Z920">
        <f>DT920*(DY920+DZ920)/1000</f>
        <v>0</v>
      </c>
      <c r="AA920">
        <f>0.61365*exp(17.502*EA920/(240.97+EA920))</f>
        <v>0</v>
      </c>
      <c r="AB920">
        <f>(X920-DT920*(DY920+DZ920)/1000)</f>
        <v>0</v>
      </c>
      <c r="AC920">
        <f>(-J920*44100)</f>
        <v>0</v>
      </c>
      <c r="AD920">
        <f>2*29.3*R920*0.92*(EA920-W920)</f>
        <v>0</v>
      </c>
      <c r="AE920">
        <f>2*0.95*5.67E-8*(((EA920+$B$7)+273)^4-(W920+273)^4)</f>
        <v>0</v>
      </c>
      <c r="AF920">
        <f>U920+AE920+AC920+AD920</f>
        <v>0</v>
      </c>
      <c r="AG920">
        <f>DX920*AU920*(DS920-DR920*(1000-AU920*DU920)/(1000-AU920*DT920))/(100*DL920)</f>
        <v>0</v>
      </c>
      <c r="AH920">
        <f>1000*DX920*AU920*(DT920-DU920)/(100*DL920*(1000-AU920*DT920))</f>
        <v>0</v>
      </c>
      <c r="AI920">
        <f>(AJ920 - AK920 - DY920*1E3/(8.314*(EA920+273.15)) * AM920/DX920 * AL920) * DX920/(100*DL920) * (1000 - DU920)/1000</f>
        <v>0</v>
      </c>
      <c r="AJ920">
        <v>652.5324572675048</v>
      </c>
      <c r="AK920">
        <v>626.8158909090909</v>
      </c>
      <c r="AL920">
        <v>3.352069503001354</v>
      </c>
      <c r="AM920">
        <v>65.39824962959628</v>
      </c>
      <c r="AN920">
        <f>(AP920 - AO920 + DY920*1E3/(8.314*(EA920+273.15)) * AR920/DX920 * AQ920) * DX920/(100*DL920) * 1000/(1000 - AP920)</f>
        <v>0</v>
      </c>
      <c r="AO920">
        <v>19.83253794801673</v>
      </c>
      <c r="AP920">
        <v>23.42688666666667</v>
      </c>
      <c r="AQ920">
        <v>-0.0001673070838307122</v>
      </c>
      <c r="AR920">
        <v>118.4934876019203</v>
      </c>
      <c r="AS920">
        <v>0</v>
      </c>
      <c r="AT920">
        <v>0</v>
      </c>
      <c r="AU920">
        <f>IF(AS920*$H$13&gt;=AW920,1.0,(AW920/(AW920-AS920*$H$13)))</f>
        <v>0</v>
      </c>
      <c r="AV920">
        <f>(AU920-1)*100</f>
        <v>0</v>
      </c>
      <c r="AW920">
        <f>MAX(0,($B$13+$C$13*EF920)/(1+$D$13*EF920)*DY920/(EA920+273)*$E$13)</f>
        <v>0</v>
      </c>
      <c r="AX920" t="s">
        <v>437</v>
      </c>
      <c r="AY920" t="s">
        <v>437</v>
      </c>
      <c r="AZ920">
        <v>0</v>
      </c>
      <c r="BA920">
        <v>0</v>
      </c>
      <c r="BB920">
        <f>1-AZ920/BA920</f>
        <v>0</v>
      </c>
      <c r="BC920">
        <v>0</v>
      </c>
      <c r="BD920" t="s">
        <v>437</v>
      </c>
      <c r="BE920" t="s">
        <v>437</v>
      </c>
      <c r="BF920">
        <v>0</v>
      </c>
      <c r="BG920">
        <v>0</v>
      </c>
      <c r="BH920">
        <f>1-BF920/BG920</f>
        <v>0</v>
      </c>
      <c r="BI920">
        <v>0.5</v>
      </c>
      <c r="BJ920">
        <f>DI920</f>
        <v>0</v>
      </c>
      <c r="BK920">
        <f>L920</f>
        <v>0</v>
      </c>
      <c r="BL920">
        <f>BH920*BI920*BJ920</f>
        <v>0</v>
      </c>
      <c r="BM920">
        <f>(BK920-BC920)/BJ920</f>
        <v>0</v>
      </c>
      <c r="BN920">
        <f>(BA920-BG920)/BG920</f>
        <v>0</v>
      </c>
      <c r="BO920">
        <f>AZ920/(BB920+AZ920/BG920)</f>
        <v>0</v>
      </c>
      <c r="BP920" t="s">
        <v>437</v>
      </c>
      <c r="BQ920">
        <v>0</v>
      </c>
      <c r="BR920">
        <f>IF(BQ920&lt;&gt;0, BQ920, BO920)</f>
        <v>0</v>
      </c>
      <c r="BS920">
        <f>1-BR920/BG920</f>
        <v>0</v>
      </c>
      <c r="BT920">
        <f>(BG920-BF920)/(BG920-BR920)</f>
        <v>0</v>
      </c>
      <c r="BU920">
        <f>(BA920-BG920)/(BA920-BR920)</f>
        <v>0</v>
      </c>
      <c r="BV920">
        <f>(BG920-BF920)/(BG920-AZ920)</f>
        <v>0</v>
      </c>
      <c r="BW920">
        <f>(BA920-BG920)/(BA920-AZ920)</f>
        <v>0</v>
      </c>
      <c r="BX920">
        <f>(BT920*BR920/BF920)</f>
        <v>0</v>
      </c>
      <c r="BY920">
        <f>(1-BX920)</f>
        <v>0</v>
      </c>
      <c r="DH920">
        <f>$B$11*EG920+$C$11*EH920+$F$11*ES920*(1-EV920)</f>
        <v>0</v>
      </c>
      <c r="DI920">
        <f>DH920*DJ920</f>
        <v>0</v>
      </c>
      <c r="DJ920">
        <f>($B$11*$D$9+$C$11*$D$9+$F$11*((FF920+EX920)/MAX(FF920+EX920+FG920, 0.1)*$I$9+FG920/MAX(FF920+EX920+FG920, 0.1)*$J$9))/($B$11+$C$11+$F$11)</f>
        <v>0</v>
      </c>
      <c r="DK920">
        <f>($B$11*$K$9+$C$11*$K$9+$F$11*((FF920+EX920)/MAX(FF920+EX920+FG920, 0.1)*$P$9+FG920/MAX(FF920+EX920+FG920, 0.1)*$Q$9))/($B$11+$C$11+$F$11)</f>
        <v>0</v>
      </c>
      <c r="DL920">
        <v>6</v>
      </c>
      <c r="DM920">
        <v>0.5</v>
      </c>
      <c r="DN920" t="s">
        <v>438</v>
      </c>
      <c r="DO920">
        <v>2</v>
      </c>
      <c r="DP920" t="b">
        <v>1</v>
      </c>
      <c r="DQ920">
        <v>1761343250.444444</v>
      </c>
      <c r="DR920">
        <v>589.2305555555555</v>
      </c>
      <c r="DS920">
        <v>624.8754444444444</v>
      </c>
      <c r="DT920">
        <v>23.4298037037037</v>
      </c>
      <c r="DU920">
        <v>19.8041</v>
      </c>
      <c r="DV920">
        <v>588.4255185185185</v>
      </c>
      <c r="DW920">
        <v>23.21537407407407</v>
      </c>
      <c r="DX920">
        <v>500.0181851851852</v>
      </c>
      <c r="DY920">
        <v>89.97104074074075</v>
      </c>
      <c r="DZ920">
        <v>0.06795035925925925</v>
      </c>
      <c r="EA920">
        <v>29.96049629629629</v>
      </c>
      <c r="EB920">
        <v>29.99762222222222</v>
      </c>
      <c r="EC920">
        <v>999.9000000000001</v>
      </c>
      <c r="ED920">
        <v>0</v>
      </c>
      <c r="EE920">
        <v>0</v>
      </c>
      <c r="EF920">
        <v>9995.238518518519</v>
      </c>
      <c r="EG920">
        <v>0</v>
      </c>
      <c r="EH920">
        <v>1132.707037037037</v>
      </c>
      <c r="EI920">
        <v>-35.64482222222222</v>
      </c>
      <c r="EJ920">
        <v>603.3673333333334</v>
      </c>
      <c r="EK920">
        <v>637.5008888888889</v>
      </c>
      <c r="EL920">
        <v>3.625706296296296</v>
      </c>
      <c r="EM920">
        <v>624.8754444444444</v>
      </c>
      <c r="EN920">
        <v>19.8041</v>
      </c>
      <c r="EO920">
        <v>2.108003703703704</v>
      </c>
      <c r="EP920">
        <v>1.781794444444444</v>
      </c>
      <c r="EQ920">
        <v>18.27978888888889</v>
      </c>
      <c r="ER920">
        <v>15.62797407407407</v>
      </c>
      <c r="ES920">
        <v>1200.022962962963</v>
      </c>
      <c r="ET920">
        <v>0.9669995555555554</v>
      </c>
      <c r="EU920">
        <v>0.03300065555555556</v>
      </c>
      <c r="EV920">
        <v>0</v>
      </c>
      <c r="EW920">
        <v>1379.13</v>
      </c>
      <c r="EX920">
        <v>5.000560000000001</v>
      </c>
      <c r="EY920">
        <v>16843.86666666666</v>
      </c>
      <c r="EZ920">
        <v>10317</v>
      </c>
      <c r="FA920">
        <v>44.4255185185185</v>
      </c>
      <c r="FB920">
        <v>46.47666666666667</v>
      </c>
      <c r="FC920">
        <v>45</v>
      </c>
      <c r="FD920">
        <v>45.59233333333333</v>
      </c>
      <c r="FE920">
        <v>45.30740740740739</v>
      </c>
      <c r="FF920">
        <v>1155.582962962963</v>
      </c>
      <c r="FG920">
        <v>39.44</v>
      </c>
      <c r="FH920">
        <v>0</v>
      </c>
      <c r="FI920">
        <v>1761343294.4</v>
      </c>
      <c r="FJ920">
        <v>0</v>
      </c>
      <c r="FK920">
        <v>1379.076</v>
      </c>
      <c r="FL920">
        <v>-9.648461520215594</v>
      </c>
      <c r="FM920">
        <v>-83.31538445241318</v>
      </c>
      <c r="FN920">
        <v>16842.992</v>
      </c>
      <c r="FO920">
        <v>15</v>
      </c>
      <c r="FP920">
        <v>0</v>
      </c>
      <c r="FQ920" t="s">
        <v>439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-35.6512756097561</v>
      </c>
      <c r="GD920">
        <v>-1.190429268292727</v>
      </c>
      <c r="GE920">
        <v>0.2900946874691069</v>
      </c>
      <c r="GF920">
        <v>0</v>
      </c>
      <c r="GG920">
        <v>1379.670294117647</v>
      </c>
      <c r="GH920">
        <v>-9.629793740192767</v>
      </c>
      <c r="GI920">
        <v>0.968678558030956</v>
      </c>
      <c r="GJ920">
        <v>0</v>
      </c>
      <c r="GK920">
        <v>3.644682682926829</v>
      </c>
      <c r="GL920">
        <v>-0.3411144250871073</v>
      </c>
      <c r="GM920">
        <v>0.03637924281009774</v>
      </c>
      <c r="GN920">
        <v>0</v>
      </c>
      <c r="GO920">
        <v>0</v>
      </c>
      <c r="GP920">
        <v>3</v>
      </c>
      <c r="GQ920" t="s">
        <v>497</v>
      </c>
      <c r="GR920">
        <v>3.12525</v>
      </c>
      <c r="GS920">
        <v>2.74628</v>
      </c>
      <c r="GT920">
        <v>0.110819</v>
      </c>
      <c r="GU920">
        <v>0.116099</v>
      </c>
      <c r="GV920">
        <v>0.103325</v>
      </c>
      <c r="GW920">
        <v>0.0924963</v>
      </c>
      <c r="GX920">
        <v>26276.2</v>
      </c>
      <c r="GY920">
        <v>25443.9</v>
      </c>
      <c r="GZ920">
        <v>30114.6</v>
      </c>
      <c r="HA920">
        <v>29067.7</v>
      </c>
      <c r="HB920">
        <v>37308.3</v>
      </c>
      <c r="HC920">
        <v>34723.2</v>
      </c>
      <c r="HD920">
        <v>46100.9</v>
      </c>
      <c r="HE920">
        <v>43194</v>
      </c>
      <c r="HF920">
        <v>1.76805</v>
      </c>
      <c r="HG920">
        <v>1.75112</v>
      </c>
      <c r="HH920">
        <v>-0.0107475</v>
      </c>
      <c r="HI920">
        <v>0</v>
      </c>
      <c r="HJ920">
        <v>30.1888</v>
      </c>
      <c r="HK920">
        <v>999.9</v>
      </c>
      <c r="HL920">
        <v>44.5</v>
      </c>
      <c r="HM920">
        <v>32.9</v>
      </c>
      <c r="HN920">
        <v>24.8479</v>
      </c>
      <c r="HO920">
        <v>63.1331</v>
      </c>
      <c r="HP920">
        <v>18.1931</v>
      </c>
      <c r="HQ920">
        <v>1</v>
      </c>
      <c r="HR920">
        <v>0.667965</v>
      </c>
      <c r="HS920">
        <v>3.86649</v>
      </c>
      <c r="HT920">
        <v>20.1641</v>
      </c>
      <c r="HU920">
        <v>5.22657</v>
      </c>
      <c r="HV920">
        <v>11.9801</v>
      </c>
      <c r="HW920">
        <v>4.9692</v>
      </c>
      <c r="HX920">
        <v>3.28965</v>
      </c>
      <c r="HY920">
        <v>9999</v>
      </c>
      <c r="HZ920">
        <v>9999</v>
      </c>
      <c r="IA920">
        <v>9999</v>
      </c>
      <c r="IB920">
        <v>999.9</v>
      </c>
      <c r="IC920">
        <v>4.97302</v>
      </c>
      <c r="ID920">
        <v>1.87744</v>
      </c>
      <c r="IE920">
        <v>1.87548</v>
      </c>
      <c r="IF920">
        <v>1.87836</v>
      </c>
      <c r="IG920">
        <v>1.875</v>
      </c>
      <c r="IH920">
        <v>1.87862</v>
      </c>
      <c r="II920">
        <v>1.87572</v>
      </c>
      <c r="IJ920">
        <v>1.87687</v>
      </c>
      <c r="IK920">
        <v>0</v>
      </c>
      <c r="IL920">
        <v>0</v>
      </c>
      <c r="IM920">
        <v>0</v>
      </c>
      <c r="IN920">
        <v>0</v>
      </c>
      <c r="IO920" t="s">
        <v>441</v>
      </c>
      <c r="IP920" t="s">
        <v>442</v>
      </c>
      <c r="IQ920" t="s">
        <v>443</v>
      </c>
      <c r="IR920" t="s">
        <v>443</v>
      </c>
      <c r="IS920" t="s">
        <v>443</v>
      </c>
      <c r="IT920" t="s">
        <v>443</v>
      </c>
      <c r="IU920">
        <v>0</v>
      </c>
      <c r="IV920">
        <v>100</v>
      </c>
      <c r="IW920">
        <v>100</v>
      </c>
      <c r="IX920">
        <v>0.832</v>
      </c>
      <c r="IY920">
        <v>0.2144</v>
      </c>
      <c r="IZ920">
        <v>-0.1194416370607354</v>
      </c>
      <c r="JA920">
        <v>0.002211305909277446</v>
      </c>
      <c r="JB920">
        <v>-1.416678044876584E-06</v>
      </c>
      <c r="JC920">
        <v>5.589822708492042E-10</v>
      </c>
      <c r="JD920">
        <v>0.2144336207880096</v>
      </c>
      <c r="JE920">
        <v>0</v>
      </c>
      <c r="JF920">
        <v>0</v>
      </c>
      <c r="JG920">
        <v>0</v>
      </c>
      <c r="JH920">
        <v>14</v>
      </c>
      <c r="JI920">
        <v>2052</v>
      </c>
      <c r="JJ920">
        <v>1</v>
      </c>
      <c r="JK920">
        <v>21</v>
      </c>
      <c r="JL920">
        <v>29355721</v>
      </c>
      <c r="JM920">
        <v>29355721</v>
      </c>
      <c r="JN920">
        <v>1.60034</v>
      </c>
      <c r="JO920">
        <v>2.54639</v>
      </c>
      <c r="JP920">
        <v>1.39893</v>
      </c>
      <c r="JQ920">
        <v>2.33521</v>
      </c>
      <c r="JR920">
        <v>1.44897</v>
      </c>
      <c r="JS920">
        <v>2.6001</v>
      </c>
      <c r="JT920">
        <v>38.5995</v>
      </c>
      <c r="JU920">
        <v>23.8423</v>
      </c>
      <c r="JV920">
        <v>18</v>
      </c>
      <c r="JW920">
        <v>481.764</v>
      </c>
      <c r="JX920">
        <v>440.957</v>
      </c>
      <c r="JY920">
        <v>25.4425</v>
      </c>
      <c r="JZ920">
        <v>35.2291</v>
      </c>
      <c r="KA920">
        <v>30.0015</v>
      </c>
      <c r="KB920">
        <v>34.3695</v>
      </c>
      <c r="KC920">
        <v>34.3544</v>
      </c>
      <c r="KD920">
        <v>32.1839</v>
      </c>
      <c r="KE920">
        <v>28.3876</v>
      </c>
      <c r="KF920">
        <v>72.3728</v>
      </c>
      <c r="KG920">
        <v>25.4287</v>
      </c>
      <c r="KH920">
        <v>674.059</v>
      </c>
      <c r="KI920">
        <v>19.9944</v>
      </c>
      <c r="KJ920">
        <v>99.5997</v>
      </c>
      <c r="KK920">
        <v>99.3526</v>
      </c>
    </row>
    <row r="921" spans="1:297">
      <c r="A921">
        <v>905</v>
      </c>
      <c r="B921">
        <v>1761343263</v>
      </c>
      <c r="C921">
        <v>15222.40000009537</v>
      </c>
      <c r="D921" t="s">
        <v>2262</v>
      </c>
      <c r="E921" t="s">
        <v>2263</v>
      </c>
      <c r="F921">
        <v>5</v>
      </c>
      <c r="G921" t="s">
        <v>2183</v>
      </c>
      <c r="H921" t="s">
        <v>436</v>
      </c>
      <c r="I921">
        <v>1761343255.462963</v>
      </c>
      <c r="J921">
        <f>(K921)/1000</f>
        <v>0</v>
      </c>
      <c r="K921">
        <f>IF(DP921, AN921, AH921)</f>
        <v>0</v>
      </c>
      <c r="L921">
        <f>IF(DP921, AI921, AG921)</f>
        <v>0</v>
      </c>
      <c r="M921">
        <f>DR921 - IF(AU921&gt;1, L921*DL921*100.0/(AW921), 0)</f>
        <v>0</v>
      </c>
      <c r="N921">
        <f>((T921-J921/2)*M921-L921)/(T921+J921/2)</f>
        <v>0</v>
      </c>
      <c r="O921">
        <f>N921*(DY921+DZ921)/1000.0</f>
        <v>0</v>
      </c>
      <c r="P921">
        <f>(DR921 - IF(AU921&gt;1, L921*DL921*100.0/(AW921), 0))*(DY921+DZ921)/1000.0</f>
        <v>0</v>
      </c>
      <c r="Q921">
        <f>2.0/((1/S921-1/R921)+SIGN(S921)*SQRT((1/S921-1/R921)*(1/S921-1/R921) + 4*DM921/((DM921+1)*(DM921+1))*(2*1/S921*1/R921-1/R921*1/R921)))</f>
        <v>0</v>
      </c>
      <c r="R921">
        <f>IF(LEFT(DN921,1)&lt;&gt;"0",IF(LEFT(DN921,1)="1",3.0,DO921),$D$5+$E$5*(EF921*DY921/($K$5*1000))+$F$5*(EF921*DY921/($K$5*1000))*MAX(MIN(DL921,$J$5),$I$5)*MAX(MIN(DL921,$J$5),$I$5)+$G$5*MAX(MIN(DL921,$J$5),$I$5)*(EF921*DY921/($K$5*1000))+$H$5*(EF921*DY921/($K$5*1000))*(EF921*DY921/($K$5*1000)))</f>
        <v>0</v>
      </c>
      <c r="S921">
        <f>J921*(1000-(1000*0.61365*exp(17.502*W921/(240.97+W921))/(DY921+DZ921)+DT921)/2)/(1000*0.61365*exp(17.502*W921/(240.97+W921))/(DY921+DZ921)-DT921)</f>
        <v>0</v>
      </c>
      <c r="T921">
        <f>1/((DM921+1)/(Q921/1.6)+1/(R921/1.37)) + DM921/((DM921+1)/(Q921/1.6) + DM921/(R921/1.37))</f>
        <v>0</v>
      </c>
      <c r="U921">
        <f>(DH921*DK921)</f>
        <v>0</v>
      </c>
      <c r="V921">
        <f>(EA921+(U921+2*0.95*5.67E-8*(((EA921+$B$7)+273)^4-(EA921+273)^4)-44100*J921)/(1.84*29.3*R921+8*0.95*5.67E-8*(EA921+273)^3))</f>
        <v>0</v>
      </c>
      <c r="W921">
        <f>($C$7*EB921+$D$7*EC921+$E$7*V921)</f>
        <v>0</v>
      </c>
      <c r="X921">
        <f>0.61365*exp(17.502*W921/(240.97+W921))</f>
        <v>0</v>
      </c>
      <c r="Y921">
        <f>(Z921/AA921*100)</f>
        <v>0</v>
      </c>
      <c r="Z921">
        <f>DT921*(DY921+DZ921)/1000</f>
        <v>0</v>
      </c>
      <c r="AA921">
        <f>0.61365*exp(17.502*EA921/(240.97+EA921))</f>
        <v>0</v>
      </c>
      <c r="AB921">
        <f>(X921-DT921*(DY921+DZ921)/1000)</f>
        <v>0</v>
      </c>
      <c r="AC921">
        <f>(-J921*44100)</f>
        <v>0</v>
      </c>
      <c r="AD921">
        <f>2*29.3*R921*0.92*(EA921-W921)</f>
        <v>0</v>
      </c>
      <c r="AE921">
        <f>2*0.95*5.67E-8*(((EA921+$B$7)+273)^4-(W921+273)^4)</f>
        <v>0</v>
      </c>
      <c r="AF921">
        <f>U921+AE921+AC921+AD921</f>
        <v>0</v>
      </c>
      <c r="AG921">
        <f>DX921*AU921*(DS921-DR921*(1000-AU921*DU921)/(1000-AU921*DT921))/(100*DL921)</f>
        <v>0</v>
      </c>
      <c r="AH921">
        <f>1000*DX921*AU921*(DT921-DU921)/(100*DL921*(1000-AU921*DT921))</f>
        <v>0</v>
      </c>
      <c r="AI921">
        <f>(AJ921 - AK921 - DY921*1E3/(8.314*(EA921+273.15)) * AM921/DX921 * AL921) * DX921/(100*DL921) * (1000 - DU921)/1000</f>
        <v>0</v>
      </c>
      <c r="AJ921">
        <v>669.7034050218107</v>
      </c>
      <c r="AK921">
        <v>643.7111151515152</v>
      </c>
      <c r="AL921">
        <v>3.383793892931712</v>
      </c>
      <c r="AM921">
        <v>65.39824962959628</v>
      </c>
      <c r="AN921">
        <f>(AP921 - AO921 + DY921*1E3/(8.314*(EA921+273.15)) * AR921/DX921 * AQ921) * DX921/(100*DL921) * 1000/(1000 - AP921)</f>
        <v>0</v>
      </c>
      <c r="AO921">
        <v>19.84361853629774</v>
      </c>
      <c r="AP921">
        <v>23.41355999999999</v>
      </c>
      <c r="AQ921">
        <v>-0.0002419253529885875</v>
      </c>
      <c r="AR921">
        <v>118.4934876019203</v>
      </c>
      <c r="AS921">
        <v>0</v>
      </c>
      <c r="AT921">
        <v>0</v>
      </c>
      <c r="AU921">
        <f>IF(AS921*$H$13&gt;=AW921,1.0,(AW921/(AW921-AS921*$H$13)))</f>
        <v>0</v>
      </c>
      <c r="AV921">
        <f>(AU921-1)*100</f>
        <v>0</v>
      </c>
      <c r="AW921">
        <f>MAX(0,($B$13+$C$13*EF921)/(1+$D$13*EF921)*DY921/(EA921+273)*$E$13)</f>
        <v>0</v>
      </c>
      <c r="AX921" t="s">
        <v>437</v>
      </c>
      <c r="AY921" t="s">
        <v>437</v>
      </c>
      <c r="AZ921">
        <v>0</v>
      </c>
      <c r="BA921">
        <v>0</v>
      </c>
      <c r="BB921">
        <f>1-AZ921/BA921</f>
        <v>0</v>
      </c>
      <c r="BC921">
        <v>0</v>
      </c>
      <c r="BD921" t="s">
        <v>437</v>
      </c>
      <c r="BE921" t="s">
        <v>437</v>
      </c>
      <c r="BF921">
        <v>0</v>
      </c>
      <c r="BG921">
        <v>0</v>
      </c>
      <c r="BH921">
        <f>1-BF921/BG921</f>
        <v>0</v>
      </c>
      <c r="BI921">
        <v>0.5</v>
      </c>
      <c r="BJ921">
        <f>DI921</f>
        <v>0</v>
      </c>
      <c r="BK921">
        <f>L921</f>
        <v>0</v>
      </c>
      <c r="BL921">
        <f>BH921*BI921*BJ921</f>
        <v>0</v>
      </c>
      <c r="BM921">
        <f>(BK921-BC921)/BJ921</f>
        <v>0</v>
      </c>
      <c r="BN921">
        <f>(BA921-BG921)/BG921</f>
        <v>0</v>
      </c>
      <c r="BO921">
        <f>AZ921/(BB921+AZ921/BG921)</f>
        <v>0</v>
      </c>
      <c r="BP921" t="s">
        <v>437</v>
      </c>
      <c r="BQ921">
        <v>0</v>
      </c>
      <c r="BR921">
        <f>IF(BQ921&lt;&gt;0, BQ921, BO921)</f>
        <v>0</v>
      </c>
      <c r="BS921">
        <f>1-BR921/BG921</f>
        <v>0</v>
      </c>
      <c r="BT921">
        <f>(BG921-BF921)/(BG921-BR921)</f>
        <v>0</v>
      </c>
      <c r="BU921">
        <f>(BA921-BG921)/(BA921-BR921)</f>
        <v>0</v>
      </c>
      <c r="BV921">
        <f>(BG921-BF921)/(BG921-AZ921)</f>
        <v>0</v>
      </c>
      <c r="BW921">
        <f>(BA921-BG921)/(BA921-AZ921)</f>
        <v>0</v>
      </c>
      <c r="BX921">
        <f>(BT921*BR921/BF921)</f>
        <v>0</v>
      </c>
      <c r="BY921">
        <f>(1-BX921)</f>
        <v>0</v>
      </c>
      <c r="DH921">
        <f>$B$11*EG921+$C$11*EH921+$F$11*ES921*(1-EV921)</f>
        <v>0</v>
      </c>
      <c r="DI921">
        <f>DH921*DJ921</f>
        <v>0</v>
      </c>
      <c r="DJ921">
        <f>($B$11*$D$9+$C$11*$D$9+$F$11*((FF921+EX921)/MAX(FF921+EX921+FG921, 0.1)*$I$9+FG921/MAX(FF921+EX921+FG921, 0.1)*$J$9))/($B$11+$C$11+$F$11)</f>
        <v>0</v>
      </c>
      <c r="DK921">
        <f>($B$11*$K$9+$C$11*$K$9+$F$11*((FF921+EX921)/MAX(FF921+EX921+FG921, 0.1)*$P$9+FG921/MAX(FF921+EX921+FG921, 0.1)*$Q$9))/($B$11+$C$11+$F$11)</f>
        <v>0</v>
      </c>
      <c r="DL921">
        <v>6</v>
      </c>
      <c r="DM921">
        <v>0.5</v>
      </c>
      <c r="DN921" t="s">
        <v>438</v>
      </c>
      <c r="DO921">
        <v>2</v>
      </c>
      <c r="DP921" t="b">
        <v>1</v>
      </c>
      <c r="DQ921">
        <v>1761343255.462963</v>
      </c>
      <c r="DR921">
        <v>605.5171851851851</v>
      </c>
      <c r="DS921">
        <v>641.5594074074074</v>
      </c>
      <c r="DT921">
        <v>23.42817037037037</v>
      </c>
      <c r="DU921">
        <v>19.82818888888889</v>
      </c>
      <c r="DV921">
        <v>604.6939629629629</v>
      </c>
      <c r="DW921">
        <v>23.21374074074074</v>
      </c>
      <c r="DX921">
        <v>500.0516666666667</v>
      </c>
      <c r="DY921">
        <v>89.9712148148148</v>
      </c>
      <c r="DZ921">
        <v>0.06823804444444444</v>
      </c>
      <c r="EA921">
        <v>29.96791851851852</v>
      </c>
      <c r="EB921">
        <v>30.00634074074074</v>
      </c>
      <c r="EC921">
        <v>999.9000000000001</v>
      </c>
      <c r="ED921">
        <v>0</v>
      </c>
      <c r="EE921">
        <v>0</v>
      </c>
      <c r="EF921">
        <v>9985.604074074074</v>
      </c>
      <c r="EG921">
        <v>0</v>
      </c>
      <c r="EH921">
        <v>1132.666666666667</v>
      </c>
      <c r="EI921">
        <v>-36.04222592592593</v>
      </c>
      <c r="EJ921">
        <v>620.0435555555557</v>
      </c>
      <c r="EK921">
        <v>654.5380740740742</v>
      </c>
      <c r="EL921">
        <v>3.59997962962963</v>
      </c>
      <c r="EM921">
        <v>641.5594074074074</v>
      </c>
      <c r="EN921">
        <v>19.82818888888889</v>
      </c>
      <c r="EO921">
        <v>2.107860740740741</v>
      </c>
      <c r="EP921">
        <v>1.783967037037037</v>
      </c>
      <c r="EQ921">
        <v>18.27870740740741</v>
      </c>
      <c r="ER921">
        <v>15.64698888888889</v>
      </c>
      <c r="ES921">
        <v>1199.989259259259</v>
      </c>
      <c r="ET921">
        <v>0.9669989629629631</v>
      </c>
      <c r="EU921">
        <v>0.03300128518518519</v>
      </c>
      <c r="EV921">
        <v>0</v>
      </c>
      <c r="EW921">
        <v>1378.392592592593</v>
      </c>
      <c r="EX921">
        <v>5.000560000000001</v>
      </c>
      <c r="EY921">
        <v>16835.35925925926</v>
      </c>
      <c r="EZ921">
        <v>10316.72222222222</v>
      </c>
      <c r="FA921">
        <v>44.444</v>
      </c>
      <c r="FB921">
        <v>46.49766666666666</v>
      </c>
      <c r="FC921">
        <v>45</v>
      </c>
      <c r="FD921">
        <v>45.59933333333333</v>
      </c>
      <c r="FE921">
        <v>45.32133333333332</v>
      </c>
      <c r="FF921">
        <v>1155.549259259259</v>
      </c>
      <c r="FG921">
        <v>39.44</v>
      </c>
      <c r="FH921">
        <v>0</v>
      </c>
      <c r="FI921">
        <v>1761343299.2</v>
      </c>
      <c r="FJ921">
        <v>0</v>
      </c>
      <c r="FK921">
        <v>1378.3808</v>
      </c>
      <c r="FL921">
        <v>-8.656923067263659</v>
      </c>
      <c r="FM921">
        <v>-102.0923075186784</v>
      </c>
      <c r="FN921">
        <v>16835.02</v>
      </c>
      <c r="FO921">
        <v>15</v>
      </c>
      <c r="FP921">
        <v>0</v>
      </c>
      <c r="FQ921" t="s">
        <v>439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-35.8352775</v>
      </c>
      <c r="GD921">
        <v>-4.675874296435178</v>
      </c>
      <c r="GE921">
        <v>0.4573001642726032</v>
      </c>
      <c r="GF921">
        <v>0</v>
      </c>
      <c r="GG921">
        <v>1378.867647058824</v>
      </c>
      <c r="GH921">
        <v>-8.911841097579389</v>
      </c>
      <c r="GI921">
        <v>0.9046385655365555</v>
      </c>
      <c r="GJ921">
        <v>0</v>
      </c>
      <c r="GK921">
        <v>3.6129325</v>
      </c>
      <c r="GL921">
        <v>-0.3125936960600526</v>
      </c>
      <c r="GM921">
        <v>0.03068896835590926</v>
      </c>
      <c r="GN921">
        <v>0</v>
      </c>
      <c r="GO921">
        <v>0</v>
      </c>
      <c r="GP921">
        <v>3</v>
      </c>
      <c r="GQ921" t="s">
        <v>497</v>
      </c>
      <c r="GR921">
        <v>3.12544</v>
      </c>
      <c r="GS921">
        <v>2.74585</v>
      </c>
      <c r="GT921">
        <v>0.112897</v>
      </c>
      <c r="GU921">
        <v>0.118164</v>
      </c>
      <c r="GV921">
        <v>0.103279</v>
      </c>
      <c r="GW921">
        <v>0.0925967</v>
      </c>
      <c r="GX921">
        <v>26213.2</v>
      </c>
      <c r="GY921">
        <v>25383.2</v>
      </c>
      <c r="GZ921">
        <v>30112.9</v>
      </c>
      <c r="HA921">
        <v>29066.4</v>
      </c>
      <c r="HB921">
        <v>37308.2</v>
      </c>
      <c r="HC921">
        <v>34718</v>
      </c>
      <c r="HD921">
        <v>46098.1</v>
      </c>
      <c r="HE921">
        <v>43192.2</v>
      </c>
      <c r="HF921">
        <v>1.76788</v>
      </c>
      <c r="HG921">
        <v>1.7508</v>
      </c>
      <c r="HH921">
        <v>-0.0110567</v>
      </c>
      <c r="HI921">
        <v>0</v>
      </c>
      <c r="HJ921">
        <v>30.1924</v>
      </c>
      <c r="HK921">
        <v>999.9</v>
      </c>
      <c r="HL921">
        <v>44.5</v>
      </c>
      <c r="HM921">
        <v>32.9</v>
      </c>
      <c r="HN921">
        <v>24.8473</v>
      </c>
      <c r="HO921">
        <v>63.3231</v>
      </c>
      <c r="HP921">
        <v>18.0489</v>
      </c>
      <c r="HQ921">
        <v>1</v>
      </c>
      <c r="HR921">
        <v>0.6700430000000001</v>
      </c>
      <c r="HS921">
        <v>3.94359</v>
      </c>
      <c r="HT921">
        <v>20.1623</v>
      </c>
      <c r="HU921">
        <v>5.22583</v>
      </c>
      <c r="HV921">
        <v>11.9803</v>
      </c>
      <c r="HW921">
        <v>4.9691</v>
      </c>
      <c r="HX921">
        <v>3.2897</v>
      </c>
      <c r="HY921">
        <v>9999</v>
      </c>
      <c r="HZ921">
        <v>9999</v>
      </c>
      <c r="IA921">
        <v>9999</v>
      </c>
      <c r="IB921">
        <v>999.9</v>
      </c>
      <c r="IC921">
        <v>4.97299</v>
      </c>
      <c r="ID921">
        <v>1.87744</v>
      </c>
      <c r="IE921">
        <v>1.87548</v>
      </c>
      <c r="IF921">
        <v>1.87836</v>
      </c>
      <c r="IG921">
        <v>1.87501</v>
      </c>
      <c r="IH921">
        <v>1.87862</v>
      </c>
      <c r="II921">
        <v>1.87574</v>
      </c>
      <c r="IJ921">
        <v>1.87685</v>
      </c>
      <c r="IK921">
        <v>0</v>
      </c>
      <c r="IL921">
        <v>0</v>
      </c>
      <c r="IM921">
        <v>0</v>
      </c>
      <c r="IN921">
        <v>0</v>
      </c>
      <c r="IO921" t="s">
        <v>441</v>
      </c>
      <c r="IP921" t="s">
        <v>442</v>
      </c>
      <c r="IQ921" t="s">
        <v>443</v>
      </c>
      <c r="IR921" t="s">
        <v>443</v>
      </c>
      <c r="IS921" t="s">
        <v>443</v>
      </c>
      <c r="IT921" t="s">
        <v>443</v>
      </c>
      <c r="IU921">
        <v>0</v>
      </c>
      <c r="IV921">
        <v>100</v>
      </c>
      <c r="IW921">
        <v>100</v>
      </c>
      <c r="IX921">
        <v>0.851</v>
      </c>
      <c r="IY921">
        <v>0.2144</v>
      </c>
      <c r="IZ921">
        <v>-0.1194416370607354</v>
      </c>
      <c r="JA921">
        <v>0.002211305909277446</v>
      </c>
      <c r="JB921">
        <v>-1.416678044876584E-06</v>
      </c>
      <c r="JC921">
        <v>5.589822708492042E-10</v>
      </c>
      <c r="JD921">
        <v>0.2144336207880096</v>
      </c>
      <c r="JE921">
        <v>0</v>
      </c>
      <c r="JF921">
        <v>0</v>
      </c>
      <c r="JG921">
        <v>0</v>
      </c>
      <c r="JH921">
        <v>14</v>
      </c>
      <c r="JI921">
        <v>2052</v>
      </c>
      <c r="JJ921">
        <v>1</v>
      </c>
      <c r="JK921">
        <v>21</v>
      </c>
      <c r="JL921">
        <v>29355721.1</v>
      </c>
      <c r="JM921">
        <v>29355721.1</v>
      </c>
      <c r="JN921">
        <v>1.63574</v>
      </c>
      <c r="JO921">
        <v>2.54517</v>
      </c>
      <c r="JP921">
        <v>1.39893</v>
      </c>
      <c r="JQ921">
        <v>2.33521</v>
      </c>
      <c r="JR921">
        <v>1.44897</v>
      </c>
      <c r="JS921">
        <v>2.62695</v>
      </c>
      <c r="JT921">
        <v>38.6241</v>
      </c>
      <c r="JU921">
        <v>23.8248</v>
      </c>
      <c r="JV921">
        <v>18</v>
      </c>
      <c r="JW921">
        <v>481.787</v>
      </c>
      <c r="JX921">
        <v>440.89</v>
      </c>
      <c r="JY921">
        <v>25.4395</v>
      </c>
      <c r="JZ921">
        <v>35.2494</v>
      </c>
      <c r="KA921">
        <v>30.0019</v>
      </c>
      <c r="KB921">
        <v>34.3901</v>
      </c>
      <c r="KC921">
        <v>34.3753</v>
      </c>
      <c r="KD921">
        <v>32.8051</v>
      </c>
      <c r="KE921">
        <v>28.0966</v>
      </c>
      <c r="KF921">
        <v>72.3728</v>
      </c>
      <c r="KG921">
        <v>25.4121</v>
      </c>
      <c r="KH921">
        <v>687.418</v>
      </c>
      <c r="KI921">
        <v>20.0553</v>
      </c>
      <c r="KJ921">
        <v>99.5938</v>
      </c>
      <c r="KK921">
        <v>99.34820000000001</v>
      </c>
    </row>
    <row r="922" spans="1:297">
      <c r="A922">
        <v>906</v>
      </c>
      <c r="B922">
        <v>1761343268</v>
      </c>
      <c r="C922">
        <v>15227.40000009537</v>
      </c>
      <c r="D922" t="s">
        <v>2264</v>
      </c>
      <c r="E922" t="s">
        <v>2265</v>
      </c>
      <c r="F922">
        <v>5</v>
      </c>
      <c r="G922" t="s">
        <v>2183</v>
      </c>
      <c r="H922" t="s">
        <v>436</v>
      </c>
      <c r="I922">
        <v>1761343260.481482</v>
      </c>
      <c r="J922">
        <f>(K922)/1000</f>
        <v>0</v>
      </c>
      <c r="K922">
        <f>IF(DP922, AN922, AH922)</f>
        <v>0</v>
      </c>
      <c r="L922">
        <f>IF(DP922, AI922, AG922)</f>
        <v>0</v>
      </c>
      <c r="M922">
        <f>DR922 - IF(AU922&gt;1, L922*DL922*100.0/(AW922), 0)</f>
        <v>0</v>
      </c>
      <c r="N922">
        <f>((T922-J922/2)*M922-L922)/(T922+J922/2)</f>
        <v>0</v>
      </c>
      <c r="O922">
        <f>N922*(DY922+DZ922)/1000.0</f>
        <v>0</v>
      </c>
      <c r="P922">
        <f>(DR922 - IF(AU922&gt;1, L922*DL922*100.0/(AW922), 0))*(DY922+DZ922)/1000.0</f>
        <v>0</v>
      </c>
      <c r="Q922">
        <f>2.0/((1/S922-1/R922)+SIGN(S922)*SQRT((1/S922-1/R922)*(1/S922-1/R922) + 4*DM922/((DM922+1)*(DM922+1))*(2*1/S922*1/R922-1/R922*1/R922)))</f>
        <v>0</v>
      </c>
      <c r="R922">
        <f>IF(LEFT(DN922,1)&lt;&gt;"0",IF(LEFT(DN922,1)="1",3.0,DO922),$D$5+$E$5*(EF922*DY922/($K$5*1000))+$F$5*(EF922*DY922/($K$5*1000))*MAX(MIN(DL922,$J$5),$I$5)*MAX(MIN(DL922,$J$5),$I$5)+$G$5*MAX(MIN(DL922,$J$5),$I$5)*(EF922*DY922/($K$5*1000))+$H$5*(EF922*DY922/($K$5*1000))*(EF922*DY922/($K$5*1000)))</f>
        <v>0</v>
      </c>
      <c r="S922">
        <f>J922*(1000-(1000*0.61365*exp(17.502*W922/(240.97+W922))/(DY922+DZ922)+DT922)/2)/(1000*0.61365*exp(17.502*W922/(240.97+W922))/(DY922+DZ922)-DT922)</f>
        <v>0</v>
      </c>
      <c r="T922">
        <f>1/((DM922+1)/(Q922/1.6)+1/(R922/1.37)) + DM922/((DM922+1)/(Q922/1.6) + DM922/(R922/1.37))</f>
        <v>0</v>
      </c>
      <c r="U922">
        <f>(DH922*DK922)</f>
        <v>0</v>
      </c>
      <c r="V922">
        <f>(EA922+(U922+2*0.95*5.67E-8*(((EA922+$B$7)+273)^4-(EA922+273)^4)-44100*J922)/(1.84*29.3*R922+8*0.95*5.67E-8*(EA922+273)^3))</f>
        <v>0</v>
      </c>
      <c r="W922">
        <f>($C$7*EB922+$D$7*EC922+$E$7*V922)</f>
        <v>0</v>
      </c>
      <c r="X922">
        <f>0.61365*exp(17.502*W922/(240.97+W922))</f>
        <v>0</v>
      </c>
      <c r="Y922">
        <f>(Z922/AA922*100)</f>
        <v>0</v>
      </c>
      <c r="Z922">
        <f>DT922*(DY922+DZ922)/1000</f>
        <v>0</v>
      </c>
      <c r="AA922">
        <f>0.61365*exp(17.502*EA922/(240.97+EA922))</f>
        <v>0</v>
      </c>
      <c r="AB922">
        <f>(X922-DT922*(DY922+DZ922)/1000)</f>
        <v>0</v>
      </c>
      <c r="AC922">
        <f>(-J922*44100)</f>
        <v>0</v>
      </c>
      <c r="AD922">
        <f>2*29.3*R922*0.92*(EA922-W922)</f>
        <v>0</v>
      </c>
      <c r="AE922">
        <f>2*0.95*5.67E-8*(((EA922+$B$7)+273)^4-(W922+273)^4)</f>
        <v>0</v>
      </c>
      <c r="AF922">
        <f>U922+AE922+AC922+AD922</f>
        <v>0</v>
      </c>
      <c r="AG922">
        <f>DX922*AU922*(DS922-DR922*(1000-AU922*DU922)/(1000-AU922*DT922))/(100*DL922)</f>
        <v>0</v>
      </c>
      <c r="AH922">
        <f>1000*DX922*AU922*(DT922-DU922)/(100*DL922*(1000-AU922*DT922))</f>
        <v>0</v>
      </c>
      <c r="AI922">
        <f>(AJ922 - AK922 - DY922*1E3/(8.314*(EA922+273.15)) * AM922/DX922 * AL922) * DX922/(100*DL922) * (1000 - DU922)/1000</f>
        <v>0</v>
      </c>
      <c r="AJ922">
        <v>686.6953179807753</v>
      </c>
      <c r="AK922">
        <v>660.5555939393939</v>
      </c>
      <c r="AL922">
        <v>3.367070637535204</v>
      </c>
      <c r="AM922">
        <v>65.39824962959628</v>
      </c>
      <c r="AN922">
        <f>(AP922 - AO922 + DY922*1E3/(8.314*(EA922+273.15)) * AR922/DX922 * AQ922) * DX922/(100*DL922) * 1000/(1000 - AP922)</f>
        <v>0</v>
      </c>
      <c r="AO922">
        <v>19.89206226179461</v>
      </c>
      <c r="AP922">
        <v>23.40892363636364</v>
      </c>
      <c r="AQ922">
        <v>-9.524048391813578E-05</v>
      </c>
      <c r="AR922">
        <v>118.4934876019203</v>
      </c>
      <c r="AS922">
        <v>0</v>
      </c>
      <c r="AT922">
        <v>0</v>
      </c>
      <c r="AU922">
        <f>IF(AS922*$H$13&gt;=AW922,1.0,(AW922/(AW922-AS922*$H$13)))</f>
        <v>0</v>
      </c>
      <c r="AV922">
        <f>(AU922-1)*100</f>
        <v>0</v>
      </c>
      <c r="AW922">
        <f>MAX(0,($B$13+$C$13*EF922)/(1+$D$13*EF922)*DY922/(EA922+273)*$E$13)</f>
        <v>0</v>
      </c>
      <c r="AX922" t="s">
        <v>437</v>
      </c>
      <c r="AY922" t="s">
        <v>437</v>
      </c>
      <c r="AZ922">
        <v>0</v>
      </c>
      <c r="BA922">
        <v>0</v>
      </c>
      <c r="BB922">
        <f>1-AZ922/BA922</f>
        <v>0</v>
      </c>
      <c r="BC922">
        <v>0</v>
      </c>
      <c r="BD922" t="s">
        <v>437</v>
      </c>
      <c r="BE922" t="s">
        <v>437</v>
      </c>
      <c r="BF922">
        <v>0</v>
      </c>
      <c r="BG922">
        <v>0</v>
      </c>
      <c r="BH922">
        <f>1-BF922/BG922</f>
        <v>0</v>
      </c>
      <c r="BI922">
        <v>0.5</v>
      </c>
      <c r="BJ922">
        <f>DI922</f>
        <v>0</v>
      </c>
      <c r="BK922">
        <f>L922</f>
        <v>0</v>
      </c>
      <c r="BL922">
        <f>BH922*BI922*BJ922</f>
        <v>0</v>
      </c>
      <c r="BM922">
        <f>(BK922-BC922)/BJ922</f>
        <v>0</v>
      </c>
      <c r="BN922">
        <f>(BA922-BG922)/BG922</f>
        <v>0</v>
      </c>
      <c r="BO922">
        <f>AZ922/(BB922+AZ922/BG922)</f>
        <v>0</v>
      </c>
      <c r="BP922" t="s">
        <v>437</v>
      </c>
      <c r="BQ922">
        <v>0</v>
      </c>
      <c r="BR922">
        <f>IF(BQ922&lt;&gt;0, BQ922, BO922)</f>
        <v>0</v>
      </c>
      <c r="BS922">
        <f>1-BR922/BG922</f>
        <v>0</v>
      </c>
      <c r="BT922">
        <f>(BG922-BF922)/(BG922-BR922)</f>
        <v>0</v>
      </c>
      <c r="BU922">
        <f>(BA922-BG922)/(BA922-BR922)</f>
        <v>0</v>
      </c>
      <c r="BV922">
        <f>(BG922-BF922)/(BG922-AZ922)</f>
        <v>0</v>
      </c>
      <c r="BW922">
        <f>(BA922-BG922)/(BA922-AZ922)</f>
        <v>0</v>
      </c>
      <c r="BX922">
        <f>(BT922*BR922/BF922)</f>
        <v>0</v>
      </c>
      <c r="BY922">
        <f>(1-BX922)</f>
        <v>0</v>
      </c>
      <c r="DH922">
        <f>$B$11*EG922+$C$11*EH922+$F$11*ES922*(1-EV922)</f>
        <v>0</v>
      </c>
      <c r="DI922">
        <f>DH922*DJ922</f>
        <v>0</v>
      </c>
      <c r="DJ922">
        <f>($B$11*$D$9+$C$11*$D$9+$F$11*((FF922+EX922)/MAX(FF922+EX922+FG922, 0.1)*$I$9+FG922/MAX(FF922+EX922+FG922, 0.1)*$J$9))/($B$11+$C$11+$F$11)</f>
        <v>0</v>
      </c>
      <c r="DK922">
        <f>($B$11*$K$9+$C$11*$K$9+$F$11*((FF922+EX922)/MAX(FF922+EX922+FG922, 0.1)*$P$9+FG922/MAX(FF922+EX922+FG922, 0.1)*$Q$9))/($B$11+$C$11+$F$11)</f>
        <v>0</v>
      </c>
      <c r="DL922">
        <v>6</v>
      </c>
      <c r="DM922">
        <v>0.5</v>
      </c>
      <c r="DN922" t="s">
        <v>438</v>
      </c>
      <c r="DO922">
        <v>2</v>
      </c>
      <c r="DP922" t="b">
        <v>1</v>
      </c>
      <c r="DQ922">
        <v>1761343260.481482</v>
      </c>
      <c r="DR922">
        <v>621.9747407407407</v>
      </c>
      <c r="DS922">
        <v>658.3610740740742</v>
      </c>
      <c r="DT922">
        <v>23.42004444444444</v>
      </c>
      <c r="DU922">
        <v>19.8629037037037</v>
      </c>
      <c r="DV922">
        <v>621.1333703703704</v>
      </c>
      <c r="DW922">
        <v>23.20562592592593</v>
      </c>
      <c r="DX922">
        <v>500.0423703703704</v>
      </c>
      <c r="DY922">
        <v>89.97217407407408</v>
      </c>
      <c r="DZ922">
        <v>0.06825912592592592</v>
      </c>
      <c r="EA922">
        <v>29.97432222222222</v>
      </c>
      <c r="EB922">
        <v>30.01379259259259</v>
      </c>
      <c r="EC922">
        <v>999.9000000000001</v>
      </c>
      <c r="ED922">
        <v>0</v>
      </c>
      <c r="EE922">
        <v>0</v>
      </c>
      <c r="EF922">
        <v>9983.797777777778</v>
      </c>
      <c r="EG922">
        <v>0</v>
      </c>
      <c r="EH922">
        <v>1132.620740740741</v>
      </c>
      <c r="EI922">
        <v>-36.38635555555555</v>
      </c>
      <c r="EJ922">
        <v>636.8905925925925</v>
      </c>
      <c r="EK922">
        <v>671.7035185185185</v>
      </c>
      <c r="EL922">
        <v>3.557147777777778</v>
      </c>
      <c r="EM922">
        <v>658.3610740740742</v>
      </c>
      <c r="EN922">
        <v>19.8629037037037</v>
      </c>
      <c r="EO922">
        <v>2.107152592592593</v>
      </c>
      <c r="EP922">
        <v>1.787108518518518</v>
      </c>
      <c r="EQ922">
        <v>18.27335555555555</v>
      </c>
      <c r="ER922">
        <v>15.67445925925926</v>
      </c>
      <c r="ES922">
        <v>1200.004814814815</v>
      </c>
      <c r="ET922">
        <v>0.9669995555555557</v>
      </c>
      <c r="EU922">
        <v>0.03300065555555556</v>
      </c>
      <c r="EV922">
        <v>0</v>
      </c>
      <c r="EW922">
        <v>1377.602222222222</v>
      </c>
      <c r="EX922">
        <v>5.000560000000001</v>
      </c>
      <c r="EY922">
        <v>16827.63333333333</v>
      </c>
      <c r="EZ922">
        <v>10316.85925925926</v>
      </c>
      <c r="FA922">
        <v>44.46033333333334</v>
      </c>
      <c r="FB922">
        <v>46.50229629629629</v>
      </c>
      <c r="FC922">
        <v>45.01607407407406</v>
      </c>
      <c r="FD922">
        <v>45.6155925925926</v>
      </c>
      <c r="FE922">
        <v>45.32833333333333</v>
      </c>
      <c r="FF922">
        <v>1155.564814814815</v>
      </c>
      <c r="FG922">
        <v>39.44</v>
      </c>
      <c r="FH922">
        <v>0</v>
      </c>
      <c r="FI922">
        <v>1761343304</v>
      </c>
      <c r="FJ922">
        <v>0</v>
      </c>
      <c r="FK922">
        <v>1377.6128</v>
      </c>
      <c r="FL922">
        <v>-8.579999983803852</v>
      </c>
      <c r="FM922">
        <v>-99.42307673663713</v>
      </c>
      <c r="FN922">
        <v>16827.508</v>
      </c>
      <c r="FO922">
        <v>15</v>
      </c>
      <c r="FP922">
        <v>0</v>
      </c>
      <c r="FQ922" t="s">
        <v>439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-36.1749525</v>
      </c>
      <c r="GD922">
        <v>-4.204621013133114</v>
      </c>
      <c r="GE922">
        <v>0.4129867534119586</v>
      </c>
      <c r="GF922">
        <v>0</v>
      </c>
      <c r="GG922">
        <v>1378.045</v>
      </c>
      <c r="GH922">
        <v>-9.18212375635556</v>
      </c>
      <c r="GI922">
        <v>0.9341975165884355</v>
      </c>
      <c r="GJ922">
        <v>0</v>
      </c>
      <c r="GK922">
        <v>3.57772275</v>
      </c>
      <c r="GL922">
        <v>-0.4841071294559192</v>
      </c>
      <c r="GM922">
        <v>0.0480431559635449</v>
      </c>
      <c r="GN922">
        <v>0</v>
      </c>
      <c r="GO922">
        <v>0</v>
      </c>
      <c r="GP922">
        <v>3</v>
      </c>
      <c r="GQ922" t="s">
        <v>497</v>
      </c>
      <c r="GR922">
        <v>3.12536</v>
      </c>
      <c r="GS922">
        <v>2.74582</v>
      </c>
      <c r="GT922">
        <v>0.11493</v>
      </c>
      <c r="GU922">
        <v>0.120203</v>
      </c>
      <c r="GV922">
        <v>0.103259</v>
      </c>
      <c r="GW922">
        <v>0.0928596</v>
      </c>
      <c r="GX922">
        <v>26151.6</v>
      </c>
      <c r="GY922">
        <v>25323.3</v>
      </c>
      <c r="GZ922">
        <v>30111.4</v>
      </c>
      <c r="HA922">
        <v>29065.3</v>
      </c>
      <c r="HB922">
        <v>37307.5</v>
      </c>
      <c r="HC922">
        <v>34707</v>
      </c>
      <c r="HD922">
        <v>46096</v>
      </c>
      <c r="HE922">
        <v>43190.8</v>
      </c>
      <c r="HF922">
        <v>1.7678</v>
      </c>
      <c r="HG922">
        <v>1.75073</v>
      </c>
      <c r="HH922">
        <v>-0.0111163</v>
      </c>
      <c r="HI922">
        <v>0</v>
      </c>
      <c r="HJ922">
        <v>30.1967</v>
      </c>
      <c r="HK922">
        <v>999.9</v>
      </c>
      <c r="HL922">
        <v>44.5</v>
      </c>
      <c r="HM922">
        <v>32.9</v>
      </c>
      <c r="HN922">
        <v>24.8514</v>
      </c>
      <c r="HO922">
        <v>63.1231</v>
      </c>
      <c r="HP922">
        <v>18.0889</v>
      </c>
      <c r="HQ922">
        <v>1</v>
      </c>
      <c r="HR922">
        <v>0.672167</v>
      </c>
      <c r="HS922">
        <v>4.00825</v>
      </c>
      <c r="HT922">
        <v>20.1609</v>
      </c>
      <c r="HU922">
        <v>5.22642</v>
      </c>
      <c r="HV922">
        <v>11.9803</v>
      </c>
      <c r="HW922">
        <v>4.9693</v>
      </c>
      <c r="HX922">
        <v>3.28958</v>
      </c>
      <c r="HY922">
        <v>9999</v>
      </c>
      <c r="HZ922">
        <v>9999</v>
      </c>
      <c r="IA922">
        <v>9999</v>
      </c>
      <c r="IB922">
        <v>999.9</v>
      </c>
      <c r="IC922">
        <v>4.97299</v>
      </c>
      <c r="ID922">
        <v>1.87744</v>
      </c>
      <c r="IE922">
        <v>1.87549</v>
      </c>
      <c r="IF922">
        <v>1.87836</v>
      </c>
      <c r="IG922">
        <v>1.875</v>
      </c>
      <c r="IH922">
        <v>1.8786</v>
      </c>
      <c r="II922">
        <v>1.87574</v>
      </c>
      <c r="IJ922">
        <v>1.87685</v>
      </c>
      <c r="IK922">
        <v>0</v>
      </c>
      <c r="IL922">
        <v>0</v>
      </c>
      <c r="IM922">
        <v>0</v>
      </c>
      <c r="IN922">
        <v>0</v>
      </c>
      <c r="IO922" t="s">
        <v>441</v>
      </c>
      <c r="IP922" t="s">
        <v>442</v>
      </c>
      <c r="IQ922" t="s">
        <v>443</v>
      </c>
      <c r="IR922" t="s">
        <v>443</v>
      </c>
      <c r="IS922" t="s">
        <v>443</v>
      </c>
      <c r="IT922" t="s">
        <v>443</v>
      </c>
      <c r="IU922">
        <v>0</v>
      </c>
      <c r="IV922">
        <v>100</v>
      </c>
      <c r="IW922">
        <v>100</v>
      </c>
      <c r="IX922">
        <v>0.869</v>
      </c>
      <c r="IY922">
        <v>0.2145</v>
      </c>
      <c r="IZ922">
        <v>-0.1194416370607354</v>
      </c>
      <c r="JA922">
        <v>0.002211305909277446</v>
      </c>
      <c r="JB922">
        <v>-1.416678044876584E-06</v>
      </c>
      <c r="JC922">
        <v>5.589822708492042E-10</v>
      </c>
      <c r="JD922">
        <v>0.2144336207880096</v>
      </c>
      <c r="JE922">
        <v>0</v>
      </c>
      <c r="JF922">
        <v>0</v>
      </c>
      <c r="JG922">
        <v>0</v>
      </c>
      <c r="JH922">
        <v>14</v>
      </c>
      <c r="JI922">
        <v>2052</v>
      </c>
      <c r="JJ922">
        <v>1</v>
      </c>
      <c r="JK922">
        <v>21</v>
      </c>
      <c r="JL922">
        <v>29355721.1</v>
      </c>
      <c r="JM922">
        <v>29355721.1</v>
      </c>
      <c r="JN922">
        <v>1.66626</v>
      </c>
      <c r="JO922">
        <v>2.54761</v>
      </c>
      <c r="JP922">
        <v>1.39893</v>
      </c>
      <c r="JQ922">
        <v>2.33521</v>
      </c>
      <c r="JR922">
        <v>1.44897</v>
      </c>
      <c r="JS922">
        <v>2.61719</v>
      </c>
      <c r="JT922">
        <v>38.6241</v>
      </c>
      <c r="JU922">
        <v>23.8248</v>
      </c>
      <c r="JV922">
        <v>18</v>
      </c>
      <c r="JW922">
        <v>481.865</v>
      </c>
      <c r="JX922">
        <v>440.977</v>
      </c>
      <c r="JY922">
        <v>25.4229</v>
      </c>
      <c r="JZ922">
        <v>35.2696</v>
      </c>
      <c r="KA922">
        <v>30.002</v>
      </c>
      <c r="KB922">
        <v>34.4104</v>
      </c>
      <c r="KC922">
        <v>34.3955</v>
      </c>
      <c r="KD922">
        <v>33.4811</v>
      </c>
      <c r="KE922">
        <v>27.8107</v>
      </c>
      <c r="KF922">
        <v>72.3728</v>
      </c>
      <c r="KG922">
        <v>25.3953</v>
      </c>
      <c r="KH922">
        <v>707.455</v>
      </c>
      <c r="KI922">
        <v>20.1053</v>
      </c>
      <c r="KJ922">
        <v>99.5891</v>
      </c>
      <c r="KK922">
        <v>99.34480000000001</v>
      </c>
    </row>
    <row r="923" spans="1:297">
      <c r="A923">
        <v>907</v>
      </c>
      <c r="B923">
        <v>1761343273</v>
      </c>
      <c r="C923">
        <v>15232.40000009537</v>
      </c>
      <c r="D923" t="s">
        <v>2266</v>
      </c>
      <c r="E923" t="s">
        <v>2267</v>
      </c>
      <c r="F923">
        <v>5</v>
      </c>
      <c r="G923" t="s">
        <v>2183</v>
      </c>
      <c r="H923" t="s">
        <v>436</v>
      </c>
      <c r="I923">
        <v>1761343265.5</v>
      </c>
      <c r="J923">
        <f>(K923)/1000</f>
        <v>0</v>
      </c>
      <c r="K923">
        <f>IF(DP923, AN923, AH923)</f>
        <v>0</v>
      </c>
      <c r="L923">
        <f>IF(DP923, AI923, AG923)</f>
        <v>0</v>
      </c>
      <c r="M923">
        <f>DR923 - IF(AU923&gt;1, L923*DL923*100.0/(AW923), 0)</f>
        <v>0</v>
      </c>
      <c r="N923">
        <f>((T923-J923/2)*M923-L923)/(T923+J923/2)</f>
        <v>0</v>
      </c>
      <c r="O923">
        <f>N923*(DY923+DZ923)/1000.0</f>
        <v>0</v>
      </c>
      <c r="P923">
        <f>(DR923 - IF(AU923&gt;1, L923*DL923*100.0/(AW923), 0))*(DY923+DZ923)/1000.0</f>
        <v>0</v>
      </c>
      <c r="Q923">
        <f>2.0/((1/S923-1/R923)+SIGN(S923)*SQRT((1/S923-1/R923)*(1/S923-1/R923) + 4*DM923/((DM923+1)*(DM923+1))*(2*1/S923*1/R923-1/R923*1/R923)))</f>
        <v>0</v>
      </c>
      <c r="R923">
        <f>IF(LEFT(DN923,1)&lt;&gt;"0",IF(LEFT(DN923,1)="1",3.0,DO923),$D$5+$E$5*(EF923*DY923/($K$5*1000))+$F$5*(EF923*DY923/($K$5*1000))*MAX(MIN(DL923,$J$5),$I$5)*MAX(MIN(DL923,$J$5),$I$5)+$G$5*MAX(MIN(DL923,$J$5),$I$5)*(EF923*DY923/($K$5*1000))+$H$5*(EF923*DY923/($K$5*1000))*(EF923*DY923/($K$5*1000)))</f>
        <v>0</v>
      </c>
      <c r="S923">
        <f>J923*(1000-(1000*0.61365*exp(17.502*W923/(240.97+W923))/(DY923+DZ923)+DT923)/2)/(1000*0.61365*exp(17.502*W923/(240.97+W923))/(DY923+DZ923)-DT923)</f>
        <v>0</v>
      </c>
      <c r="T923">
        <f>1/((DM923+1)/(Q923/1.6)+1/(R923/1.37)) + DM923/((DM923+1)/(Q923/1.6) + DM923/(R923/1.37))</f>
        <v>0</v>
      </c>
      <c r="U923">
        <f>(DH923*DK923)</f>
        <v>0</v>
      </c>
      <c r="V923">
        <f>(EA923+(U923+2*0.95*5.67E-8*(((EA923+$B$7)+273)^4-(EA923+273)^4)-44100*J923)/(1.84*29.3*R923+8*0.95*5.67E-8*(EA923+273)^3))</f>
        <v>0</v>
      </c>
      <c r="W923">
        <f>($C$7*EB923+$D$7*EC923+$E$7*V923)</f>
        <v>0</v>
      </c>
      <c r="X923">
        <f>0.61365*exp(17.502*W923/(240.97+W923))</f>
        <v>0</v>
      </c>
      <c r="Y923">
        <f>(Z923/AA923*100)</f>
        <v>0</v>
      </c>
      <c r="Z923">
        <f>DT923*(DY923+DZ923)/1000</f>
        <v>0</v>
      </c>
      <c r="AA923">
        <f>0.61365*exp(17.502*EA923/(240.97+EA923))</f>
        <v>0</v>
      </c>
      <c r="AB923">
        <f>(X923-DT923*(DY923+DZ923)/1000)</f>
        <v>0</v>
      </c>
      <c r="AC923">
        <f>(-J923*44100)</f>
        <v>0</v>
      </c>
      <c r="AD923">
        <f>2*29.3*R923*0.92*(EA923-W923)</f>
        <v>0</v>
      </c>
      <c r="AE923">
        <f>2*0.95*5.67E-8*(((EA923+$B$7)+273)^4-(W923+273)^4)</f>
        <v>0</v>
      </c>
      <c r="AF923">
        <f>U923+AE923+AC923+AD923</f>
        <v>0</v>
      </c>
      <c r="AG923">
        <f>DX923*AU923*(DS923-DR923*(1000-AU923*DU923)/(1000-AU923*DT923))/(100*DL923)</f>
        <v>0</v>
      </c>
      <c r="AH923">
        <f>1000*DX923*AU923*(DT923-DU923)/(100*DL923*(1000-AU923*DT923))</f>
        <v>0</v>
      </c>
      <c r="AI923">
        <f>(AJ923 - AK923 - DY923*1E3/(8.314*(EA923+273.15)) * AM923/DX923 * AL923) * DX923/(100*DL923) * (1000 - DU923)/1000</f>
        <v>0</v>
      </c>
      <c r="AJ923">
        <v>704.0285992316582</v>
      </c>
      <c r="AK923">
        <v>677.6555636363634</v>
      </c>
      <c r="AL923">
        <v>3.409236146673804</v>
      </c>
      <c r="AM923">
        <v>65.39824962959628</v>
      </c>
      <c r="AN923">
        <f>(AP923 - AO923 + DY923*1E3/(8.314*(EA923+273.15)) * AR923/DX923 * AQ923) * DX923/(100*DL923) * 1000/(1000 - AP923)</f>
        <v>0</v>
      </c>
      <c r="AO923">
        <v>19.98548052142554</v>
      </c>
      <c r="AP923">
        <v>23.41935151515151</v>
      </c>
      <c r="AQ923">
        <v>0.0001599256367024269</v>
      </c>
      <c r="AR923">
        <v>118.4934876019203</v>
      </c>
      <c r="AS923">
        <v>0</v>
      </c>
      <c r="AT923">
        <v>0</v>
      </c>
      <c r="AU923">
        <f>IF(AS923*$H$13&gt;=AW923,1.0,(AW923/(AW923-AS923*$H$13)))</f>
        <v>0</v>
      </c>
      <c r="AV923">
        <f>(AU923-1)*100</f>
        <v>0</v>
      </c>
      <c r="AW923">
        <f>MAX(0,($B$13+$C$13*EF923)/(1+$D$13*EF923)*DY923/(EA923+273)*$E$13)</f>
        <v>0</v>
      </c>
      <c r="AX923" t="s">
        <v>437</v>
      </c>
      <c r="AY923" t="s">
        <v>437</v>
      </c>
      <c r="AZ923">
        <v>0</v>
      </c>
      <c r="BA923">
        <v>0</v>
      </c>
      <c r="BB923">
        <f>1-AZ923/BA923</f>
        <v>0</v>
      </c>
      <c r="BC923">
        <v>0</v>
      </c>
      <c r="BD923" t="s">
        <v>437</v>
      </c>
      <c r="BE923" t="s">
        <v>437</v>
      </c>
      <c r="BF923">
        <v>0</v>
      </c>
      <c r="BG923">
        <v>0</v>
      </c>
      <c r="BH923">
        <f>1-BF923/BG923</f>
        <v>0</v>
      </c>
      <c r="BI923">
        <v>0.5</v>
      </c>
      <c r="BJ923">
        <f>DI923</f>
        <v>0</v>
      </c>
      <c r="BK923">
        <f>L923</f>
        <v>0</v>
      </c>
      <c r="BL923">
        <f>BH923*BI923*BJ923</f>
        <v>0</v>
      </c>
      <c r="BM923">
        <f>(BK923-BC923)/BJ923</f>
        <v>0</v>
      </c>
      <c r="BN923">
        <f>(BA923-BG923)/BG923</f>
        <v>0</v>
      </c>
      <c r="BO923">
        <f>AZ923/(BB923+AZ923/BG923)</f>
        <v>0</v>
      </c>
      <c r="BP923" t="s">
        <v>437</v>
      </c>
      <c r="BQ923">
        <v>0</v>
      </c>
      <c r="BR923">
        <f>IF(BQ923&lt;&gt;0, BQ923, BO923)</f>
        <v>0</v>
      </c>
      <c r="BS923">
        <f>1-BR923/BG923</f>
        <v>0</v>
      </c>
      <c r="BT923">
        <f>(BG923-BF923)/(BG923-BR923)</f>
        <v>0</v>
      </c>
      <c r="BU923">
        <f>(BA923-BG923)/(BA923-BR923)</f>
        <v>0</v>
      </c>
      <c r="BV923">
        <f>(BG923-BF923)/(BG923-AZ923)</f>
        <v>0</v>
      </c>
      <c r="BW923">
        <f>(BA923-BG923)/(BA923-AZ923)</f>
        <v>0</v>
      </c>
      <c r="BX923">
        <f>(BT923*BR923/BF923)</f>
        <v>0</v>
      </c>
      <c r="BY923">
        <f>(1-BX923)</f>
        <v>0</v>
      </c>
      <c r="DH923">
        <f>$B$11*EG923+$C$11*EH923+$F$11*ES923*(1-EV923)</f>
        <v>0</v>
      </c>
      <c r="DI923">
        <f>DH923*DJ923</f>
        <v>0</v>
      </c>
      <c r="DJ923">
        <f>($B$11*$D$9+$C$11*$D$9+$F$11*((FF923+EX923)/MAX(FF923+EX923+FG923, 0.1)*$I$9+FG923/MAX(FF923+EX923+FG923, 0.1)*$J$9))/($B$11+$C$11+$F$11)</f>
        <v>0</v>
      </c>
      <c r="DK923">
        <f>($B$11*$K$9+$C$11*$K$9+$F$11*((FF923+EX923)/MAX(FF923+EX923+FG923, 0.1)*$P$9+FG923/MAX(FF923+EX923+FG923, 0.1)*$Q$9))/($B$11+$C$11+$F$11)</f>
        <v>0</v>
      </c>
      <c r="DL923">
        <v>6</v>
      </c>
      <c r="DM923">
        <v>0.5</v>
      </c>
      <c r="DN923" t="s">
        <v>438</v>
      </c>
      <c r="DO923">
        <v>2</v>
      </c>
      <c r="DP923" t="b">
        <v>1</v>
      </c>
      <c r="DQ923">
        <v>1761343265.5</v>
      </c>
      <c r="DR923">
        <v>638.5544074074074</v>
      </c>
      <c r="DS923">
        <v>675.2194074074074</v>
      </c>
      <c r="DT923">
        <v>23.41458518518519</v>
      </c>
      <c r="DU923">
        <v>19.91579259259259</v>
      </c>
      <c r="DV923">
        <v>637.6950370370372</v>
      </c>
      <c r="DW923">
        <v>23.20015925925926</v>
      </c>
      <c r="DX923">
        <v>500.0483333333333</v>
      </c>
      <c r="DY923">
        <v>89.97195925925928</v>
      </c>
      <c r="DZ923">
        <v>0.06823856666666665</v>
      </c>
      <c r="EA923">
        <v>29.98011481481481</v>
      </c>
      <c r="EB923">
        <v>30.02086666666667</v>
      </c>
      <c r="EC923">
        <v>999.9000000000001</v>
      </c>
      <c r="ED923">
        <v>0</v>
      </c>
      <c r="EE923">
        <v>0</v>
      </c>
      <c r="EF923">
        <v>9988.821851851852</v>
      </c>
      <c r="EG923">
        <v>0</v>
      </c>
      <c r="EH923">
        <v>1132.585925925926</v>
      </c>
      <c r="EI923">
        <v>-36.66497777777778</v>
      </c>
      <c r="EJ923">
        <v>653.8643333333332</v>
      </c>
      <c r="EK923">
        <v>688.9411111111112</v>
      </c>
      <c r="EL923">
        <v>3.498804814814814</v>
      </c>
      <c r="EM923">
        <v>675.2194074074074</v>
      </c>
      <c r="EN923">
        <v>19.91579259259259</v>
      </c>
      <c r="EO923">
        <v>2.106656296296296</v>
      </c>
      <c r="EP923">
        <v>1.791861851851852</v>
      </c>
      <c r="EQ923">
        <v>18.26960370370371</v>
      </c>
      <c r="ER923">
        <v>15.71591111111111</v>
      </c>
      <c r="ES923">
        <v>1199.971851851852</v>
      </c>
      <c r="ET923">
        <v>0.9669989629629631</v>
      </c>
      <c r="EU923">
        <v>0.03300126666666667</v>
      </c>
      <c r="EV923">
        <v>0</v>
      </c>
      <c r="EW923">
        <v>1376.957407407408</v>
      </c>
      <c r="EX923">
        <v>5.000560000000001</v>
      </c>
      <c r="EY923">
        <v>16819.29259259259</v>
      </c>
      <c r="EZ923">
        <v>10316.57037037037</v>
      </c>
      <c r="FA923">
        <v>44.48133333333334</v>
      </c>
      <c r="FB923">
        <v>46.51837037037036</v>
      </c>
      <c r="FC923">
        <v>45.03674074074073</v>
      </c>
      <c r="FD923">
        <v>45.62944444444444</v>
      </c>
      <c r="FE923">
        <v>45.34933333333333</v>
      </c>
      <c r="FF923">
        <v>1155.531851851852</v>
      </c>
      <c r="FG923">
        <v>39.4388888888889</v>
      </c>
      <c r="FH923">
        <v>0</v>
      </c>
      <c r="FI923">
        <v>1761343309.4</v>
      </c>
      <c r="FJ923">
        <v>0</v>
      </c>
      <c r="FK923">
        <v>1376.938076923077</v>
      </c>
      <c r="FL923">
        <v>-8.95145298284492</v>
      </c>
      <c r="FM923">
        <v>-90.04786330040173</v>
      </c>
      <c r="FN923">
        <v>16819.28846153846</v>
      </c>
      <c r="FO923">
        <v>15</v>
      </c>
      <c r="FP923">
        <v>0</v>
      </c>
      <c r="FQ923" t="s">
        <v>439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-36.44504</v>
      </c>
      <c r="GD923">
        <v>-3.391575984990544</v>
      </c>
      <c r="GE923">
        <v>0.3316700474869569</v>
      </c>
      <c r="GF923">
        <v>0</v>
      </c>
      <c r="GG923">
        <v>1377.525</v>
      </c>
      <c r="GH923">
        <v>-8.485714285851735</v>
      </c>
      <c r="GI923">
        <v>0.8682478976448529</v>
      </c>
      <c r="GJ923">
        <v>0</v>
      </c>
      <c r="GK923">
        <v>3.536484750000001</v>
      </c>
      <c r="GL923">
        <v>-0.6666066416510291</v>
      </c>
      <c r="GM923">
        <v>0.06622435624403987</v>
      </c>
      <c r="GN923">
        <v>0</v>
      </c>
      <c r="GO923">
        <v>0</v>
      </c>
      <c r="GP923">
        <v>3</v>
      </c>
      <c r="GQ923" t="s">
        <v>497</v>
      </c>
      <c r="GR923">
        <v>3.1253</v>
      </c>
      <c r="GS923">
        <v>2.74603</v>
      </c>
      <c r="GT923">
        <v>0.116961</v>
      </c>
      <c r="GU923">
        <v>0.122211</v>
      </c>
      <c r="GV923">
        <v>0.103291</v>
      </c>
      <c r="GW923">
        <v>0.09306589999999999</v>
      </c>
      <c r="GX923">
        <v>26089.9</v>
      </c>
      <c r="GY923">
        <v>25264.4</v>
      </c>
      <c r="GZ923">
        <v>30109.5</v>
      </c>
      <c r="HA923">
        <v>29064.1</v>
      </c>
      <c r="HB923">
        <v>37304.2</v>
      </c>
      <c r="HC923">
        <v>34697.8</v>
      </c>
      <c r="HD923">
        <v>46093.3</v>
      </c>
      <c r="HE923">
        <v>43188.9</v>
      </c>
      <c r="HF923">
        <v>1.76705</v>
      </c>
      <c r="HG923">
        <v>1.75075</v>
      </c>
      <c r="HH923">
        <v>-0.009510670000000001</v>
      </c>
      <c r="HI923">
        <v>0</v>
      </c>
      <c r="HJ923">
        <v>30.201</v>
      </c>
      <c r="HK923">
        <v>999.9</v>
      </c>
      <c r="HL923">
        <v>44.5</v>
      </c>
      <c r="HM923">
        <v>32.9</v>
      </c>
      <c r="HN923">
        <v>24.8486</v>
      </c>
      <c r="HO923">
        <v>63.6431</v>
      </c>
      <c r="HP923">
        <v>18.1811</v>
      </c>
      <c r="HQ923">
        <v>1</v>
      </c>
      <c r="HR923">
        <v>0.673936</v>
      </c>
      <c r="HS923">
        <v>4.04515</v>
      </c>
      <c r="HT923">
        <v>20.16</v>
      </c>
      <c r="HU923">
        <v>5.22553</v>
      </c>
      <c r="HV923">
        <v>11.9806</v>
      </c>
      <c r="HW923">
        <v>4.96905</v>
      </c>
      <c r="HX923">
        <v>3.28958</v>
      </c>
      <c r="HY923">
        <v>9999</v>
      </c>
      <c r="HZ923">
        <v>9999</v>
      </c>
      <c r="IA923">
        <v>9999</v>
      </c>
      <c r="IB923">
        <v>999.9</v>
      </c>
      <c r="IC923">
        <v>4.97303</v>
      </c>
      <c r="ID923">
        <v>1.87744</v>
      </c>
      <c r="IE923">
        <v>1.8755</v>
      </c>
      <c r="IF923">
        <v>1.87836</v>
      </c>
      <c r="IG923">
        <v>1.87501</v>
      </c>
      <c r="IH923">
        <v>1.87864</v>
      </c>
      <c r="II923">
        <v>1.87575</v>
      </c>
      <c r="IJ923">
        <v>1.87687</v>
      </c>
      <c r="IK923">
        <v>0</v>
      </c>
      <c r="IL923">
        <v>0</v>
      </c>
      <c r="IM923">
        <v>0</v>
      </c>
      <c r="IN923">
        <v>0</v>
      </c>
      <c r="IO923" t="s">
        <v>441</v>
      </c>
      <c r="IP923" t="s">
        <v>442</v>
      </c>
      <c r="IQ923" t="s">
        <v>443</v>
      </c>
      <c r="IR923" t="s">
        <v>443</v>
      </c>
      <c r="IS923" t="s">
        <v>443</v>
      </c>
      <c r="IT923" t="s">
        <v>443</v>
      </c>
      <c r="IU923">
        <v>0</v>
      </c>
      <c r="IV923">
        <v>100</v>
      </c>
      <c r="IW923">
        <v>100</v>
      </c>
      <c r="IX923">
        <v>0.886</v>
      </c>
      <c r="IY923">
        <v>0.2144</v>
      </c>
      <c r="IZ923">
        <v>-0.1194416370607354</v>
      </c>
      <c r="JA923">
        <v>0.002211305909277446</v>
      </c>
      <c r="JB923">
        <v>-1.416678044876584E-06</v>
      </c>
      <c r="JC923">
        <v>5.589822708492042E-10</v>
      </c>
      <c r="JD923">
        <v>0.2144336207880096</v>
      </c>
      <c r="JE923">
        <v>0</v>
      </c>
      <c r="JF923">
        <v>0</v>
      </c>
      <c r="JG923">
        <v>0</v>
      </c>
      <c r="JH923">
        <v>14</v>
      </c>
      <c r="JI923">
        <v>2052</v>
      </c>
      <c r="JJ923">
        <v>1</v>
      </c>
      <c r="JK923">
        <v>21</v>
      </c>
      <c r="JL923">
        <v>29355721.2</v>
      </c>
      <c r="JM923">
        <v>29355721.2</v>
      </c>
      <c r="JN923">
        <v>1.70044</v>
      </c>
      <c r="JO923">
        <v>2.55615</v>
      </c>
      <c r="JP923">
        <v>1.39893</v>
      </c>
      <c r="JQ923">
        <v>2.33521</v>
      </c>
      <c r="JR923">
        <v>1.44897</v>
      </c>
      <c r="JS923">
        <v>2.54761</v>
      </c>
      <c r="JT923">
        <v>38.6241</v>
      </c>
      <c r="JU923">
        <v>23.8073</v>
      </c>
      <c r="JV923">
        <v>18</v>
      </c>
      <c r="JW923">
        <v>481.561</v>
      </c>
      <c r="JX923">
        <v>441.134</v>
      </c>
      <c r="JY923">
        <v>25.4027</v>
      </c>
      <c r="JZ923">
        <v>35.2898</v>
      </c>
      <c r="KA923">
        <v>30.0019</v>
      </c>
      <c r="KB923">
        <v>34.4316</v>
      </c>
      <c r="KC923">
        <v>34.4166</v>
      </c>
      <c r="KD923">
        <v>34.0947</v>
      </c>
      <c r="KE923">
        <v>27.5373</v>
      </c>
      <c r="KF923">
        <v>72.3728</v>
      </c>
      <c r="KG923">
        <v>25.3649</v>
      </c>
      <c r="KH923">
        <v>720.813</v>
      </c>
      <c r="KI923">
        <v>20.1366</v>
      </c>
      <c r="KJ923">
        <v>99.5831</v>
      </c>
      <c r="KK923">
        <v>99.34050000000001</v>
      </c>
    </row>
    <row r="924" spans="1:297">
      <c r="A924">
        <v>908</v>
      </c>
      <c r="B924">
        <v>1761343278</v>
      </c>
      <c r="C924">
        <v>15237.40000009537</v>
      </c>
      <c r="D924" t="s">
        <v>2268</v>
      </c>
      <c r="E924" t="s">
        <v>2269</v>
      </c>
      <c r="F924">
        <v>5</v>
      </c>
      <c r="G924" t="s">
        <v>2183</v>
      </c>
      <c r="H924" t="s">
        <v>436</v>
      </c>
      <c r="I924">
        <v>1761343270.214286</v>
      </c>
      <c r="J924">
        <f>(K924)/1000</f>
        <v>0</v>
      </c>
      <c r="K924">
        <f>IF(DP924, AN924, AH924)</f>
        <v>0</v>
      </c>
      <c r="L924">
        <f>IF(DP924, AI924, AG924)</f>
        <v>0</v>
      </c>
      <c r="M924">
        <f>DR924 - IF(AU924&gt;1, L924*DL924*100.0/(AW924), 0)</f>
        <v>0</v>
      </c>
      <c r="N924">
        <f>((T924-J924/2)*M924-L924)/(T924+J924/2)</f>
        <v>0</v>
      </c>
      <c r="O924">
        <f>N924*(DY924+DZ924)/1000.0</f>
        <v>0</v>
      </c>
      <c r="P924">
        <f>(DR924 - IF(AU924&gt;1, L924*DL924*100.0/(AW924), 0))*(DY924+DZ924)/1000.0</f>
        <v>0</v>
      </c>
      <c r="Q924">
        <f>2.0/((1/S924-1/R924)+SIGN(S924)*SQRT((1/S924-1/R924)*(1/S924-1/R924) + 4*DM924/((DM924+1)*(DM924+1))*(2*1/S924*1/R924-1/R924*1/R924)))</f>
        <v>0</v>
      </c>
      <c r="R924">
        <f>IF(LEFT(DN924,1)&lt;&gt;"0",IF(LEFT(DN924,1)="1",3.0,DO924),$D$5+$E$5*(EF924*DY924/($K$5*1000))+$F$5*(EF924*DY924/($K$5*1000))*MAX(MIN(DL924,$J$5),$I$5)*MAX(MIN(DL924,$J$5),$I$5)+$G$5*MAX(MIN(DL924,$J$5),$I$5)*(EF924*DY924/($K$5*1000))+$H$5*(EF924*DY924/($K$5*1000))*(EF924*DY924/($K$5*1000)))</f>
        <v>0</v>
      </c>
      <c r="S924">
        <f>J924*(1000-(1000*0.61365*exp(17.502*W924/(240.97+W924))/(DY924+DZ924)+DT924)/2)/(1000*0.61365*exp(17.502*W924/(240.97+W924))/(DY924+DZ924)-DT924)</f>
        <v>0</v>
      </c>
      <c r="T924">
        <f>1/((DM924+1)/(Q924/1.6)+1/(R924/1.37)) + DM924/((DM924+1)/(Q924/1.6) + DM924/(R924/1.37))</f>
        <v>0</v>
      </c>
      <c r="U924">
        <f>(DH924*DK924)</f>
        <v>0</v>
      </c>
      <c r="V924">
        <f>(EA924+(U924+2*0.95*5.67E-8*(((EA924+$B$7)+273)^4-(EA924+273)^4)-44100*J924)/(1.84*29.3*R924+8*0.95*5.67E-8*(EA924+273)^3))</f>
        <v>0</v>
      </c>
      <c r="W924">
        <f>($C$7*EB924+$D$7*EC924+$E$7*V924)</f>
        <v>0</v>
      </c>
      <c r="X924">
        <f>0.61365*exp(17.502*W924/(240.97+W924))</f>
        <v>0</v>
      </c>
      <c r="Y924">
        <f>(Z924/AA924*100)</f>
        <v>0</v>
      </c>
      <c r="Z924">
        <f>DT924*(DY924+DZ924)/1000</f>
        <v>0</v>
      </c>
      <c r="AA924">
        <f>0.61365*exp(17.502*EA924/(240.97+EA924))</f>
        <v>0</v>
      </c>
      <c r="AB924">
        <f>(X924-DT924*(DY924+DZ924)/1000)</f>
        <v>0</v>
      </c>
      <c r="AC924">
        <f>(-J924*44100)</f>
        <v>0</v>
      </c>
      <c r="AD924">
        <f>2*29.3*R924*0.92*(EA924-W924)</f>
        <v>0</v>
      </c>
      <c r="AE924">
        <f>2*0.95*5.67E-8*(((EA924+$B$7)+273)^4-(W924+273)^4)</f>
        <v>0</v>
      </c>
      <c r="AF924">
        <f>U924+AE924+AC924+AD924</f>
        <v>0</v>
      </c>
      <c r="AG924">
        <f>DX924*AU924*(DS924-DR924*(1000-AU924*DU924)/(1000-AU924*DT924))/(100*DL924)</f>
        <v>0</v>
      </c>
      <c r="AH924">
        <f>1000*DX924*AU924*(DT924-DU924)/(100*DL924*(1000-AU924*DT924))</f>
        <v>0</v>
      </c>
      <c r="AI924">
        <f>(AJ924 - AK924 - DY924*1E3/(8.314*(EA924+273.15)) * AM924/DX924 * AL924) * DX924/(100*DL924) * (1000 - DU924)/1000</f>
        <v>0</v>
      </c>
      <c r="AJ924">
        <v>721.1234164391963</v>
      </c>
      <c r="AK924">
        <v>694.6650121212119</v>
      </c>
      <c r="AL924">
        <v>3.405644175290977</v>
      </c>
      <c r="AM924">
        <v>65.39824962959628</v>
      </c>
      <c r="AN924">
        <f>(AP924 - AO924 + DY924*1E3/(8.314*(EA924+273.15)) * AR924/DX924 * AQ924) * DX924/(100*DL924) * 1000/(1000 - AP924)</f>
        <v>0</v>
      </c>
      <c r="AO924">
        <v>20.03400718982666</v>
      </c>
      <c r="AP924">
        <v>23.4359521212121</v>
      </c>
      <c r="AQ924">
        <v>0.00523761826431756</v>
      </c>
      <c r="AR924">
        <v>118.4934876019203</v>
      </c>
      <c r="AS924">
        <v>0</v>
      </c>
      <c r="AT924">
        <v>0</v>
      </c>
      <c r="AU924">
        <f>IF(AS924*$H$13&gt;=AW924,1.0,(AW924/(AW924-AS924*$H$13)))</f>
        <v>0</v>
      </c>
      <c r="AV924">
        <f>(AU924-1)*100</f>
        <v>0</v>
      </c>
      <c r="AW924">
        <f>MAX(0,($B$13+$C$13*EF924)/(1+$D$13*EF924)*DY924/(EA924+273)*$E$13)</f>
        <v>0</v>
      </c>
      <c r="AX924" t="s">
        <v>437</v>
      </c>
      <c r="AY924" t="s">
        <v>437</v>
      </c>
      <c r="AZ924">
        <v>0</v>
      </c>
      <c r="BA924">
        <v>0</v>
      </c>
      <c r="BB924">
        <f>1-AZ924/BA924</f>
        <v>0</v>
      </c>
      <c r="BC924">
        <v>0</v>
      </c>
      <c r="BD924" t="s">
        <v>437</v>
      </c>
      <c r="BE924" t="s">
        <v>437</v>
      </c>
      <c r="BF924">
        <v>0</v>
      </c>
      <c r="BG924">
        <v>0</v>
      </c>
      <c r="BH924">
        <f>1-BF924/BG924</f>
        <v>0</v>
      </c>
      <c r="BI924">
        <v>0.5</v>
      </c>
      <c r="BJ924">
        <f>DI924</f>
        <v>0</v>
      </c>
      <c r="BK924">
        <f>L924</f>
        <v>0</v>
      </c>
      <c r="BL924">
        <f>BH924*BI924*BJ924</f>
        <v>0</v>
      </c>
      <c r="BM924">
        <f>(BK924-BC924)/BJ924</f>
        <v>0</v>
      </c>
      <c r="BN924">
        <f>(BA924-BG924)/BG924</f>
        <v>0</v>
      </c>
      <c r="BO924">
        <f>AZ924/(BB924+AZ924/BG924)</f>
        <v>0</v>
      </c>
      <c r="BP924" t="s">
        <v>437</v>
      </c>
      <c r="BQ924">
        <v>0</v>
      </c>
      <c r="BR924">
        <f>IF(BQ924&lt;&gt;0, BQ924, BO924)</f>
        <v>0</v>
      </c>
      <c r="BS924">
        <f>1-BR924/BG924</f>
        <v>0</v>
      </c>
      <c r="BT924">
        <f>(BG924-BF924)/(BG924-BR924)</f>
        <v>0</v>
      </c>
      <c r="BU924">
        <f>(BA924-BG924)/(BA924-BR924)</f>
        <v>0</v>
      </c>
      <c r="BV924">
        <f>(BG924-BF924)/(BG924-AZ924)</f>
        <v>0</v>
      </c>
      <c r="BW924">
        <f>(BA924-BG924)/(BA924-AZ924)</f>
        <v>0</v>
      </c>
      <c r="BX924">
        <f>(BT924*BR924/BF924)</f>
        <v>0</v>
      </c>
      <c r="BY924">
        <f>(1-BX924)</f>
        <v>0</v>
      </c>
      <c r="DH924">
        <f>$B$11*EG924+$C$11*EH924+$F$11*ES924*(1-EV924)</f>
        <v>0</v>
      </c>
      <c r="DI924">
        <f>DH924*DJ924</f>
        <v>0</v>
      </c>
      <c r="DJ924">
        <f>($B$11*$D$9+$C$11*$D$9+$F$11*((FF924+EX924)/MAX(FF924+EX924+FG924, 0.1)*$I$9+FG924/MAX(FF924+EX924+FG924, 0.1)*$J$9))/($B$11+$C$11+$F$11)</f>
        <v>0</v>
      </c>
      <c r="DK924">
        <f>($B$11*$K$9+$C$11*$K$9+$F$11*((FF924+EX924)/MAX(FF924+EX924+FG924, 0.1)*$P$9+FG924/MAX(FF924+EX924+FG924, 0.1)*$Q$9))/($B$11+$C$11+$F$11)</f>
        <v>0</v>
      </c>
      <c r="DL924">
        <v>6</v>
      </c>
      <c r="DM924">
        <v>0.5</v>
      </c>
      <c r="DN924" t="s">
        <v>438</v>
      </c>
      <c r="DO924">
        <v>2</v>
      </c>
      <c r="DP924" t="b">
        <v>1</v>
      </c>
      <c r="DQ924">
        <v>1761343270.214286</v>
      </c>
      <c r="DR924">
        <v>654.1829285714285</v>
      </c>
      <c r="DS924">
        <v>691.0261785714287</v>
      </c>
      <c r="DT924">
        <v>23.41774642857143</v>
      </c>
      <c r="DU924">
        <v>19.975275</v>
      </c>
      <c r="DV924">
        <v>653.3066071428573</v>
      </c>
      <c r="DW924">
        <v>23.20331428571428</v>
      </c>
      <c r="DX924">
        <v>500.0111428571428</v>
      </c>
      <c r="DY924">
        <v>89.97089642857144</v>
      </c>
      <c r="DZ924">
        <v>0.06829428214285714</v>
      </c>
      <c r="EA924">
        <v>29.97956428571428</v>
      </c>
      <c r="EB924">
        <v>30.03693928571429</v>
      </c>
      <c r="EC924">
        <v>999.9000000000002</v>
      </c>
      <c r="ED924">
        <v>0</v>
      </c>
      <c r="EE924">
        <v>0</v>
      </c>
      <c r="EF924">
        <v>9990.003571428571</v>
      </c>
      <c r="EG924">
        <v>0</v>
      </c>
      <c r="EH924">
        <v>1132.555357142857</v>
      </c>
      <c r="EI924">
        <v>-36.84321071428572</v>
      </c>
      <c r="EJ924">
        <v>669.8699285714285</v>
      </c>
      <c r="EK924">
        <v>705.1119285714284</v>
      </c>
      <c r="EL924">
        <v>3.442482857142857</v>
      </c>
      <c r="EM924">
        <v>691.0261785714287</v>
      </c>
      <c r="EN924">
        <v>19.975275</v>
      </c>
      <c r="EO924">
        <v>2.106916785714286</v>
      </c>
      <c r="EP924">
        <v>1.797192142857143</v>
      </c>
      <c r="EQ924">
        <v>18.27156428571429</v>
      </c>
      <c r="ER924">
        <v>15.76232142857143</v>
      </c>
      <c r="ES924">
        <v>1199.992142857143</v>
      </c>
      <c r="ET924">
        <v>0.9669997142857144</v>
      </c>
      <c r="EU924">
        <v>0.03300045714285714</v>
      </c>
      <c r="EV924">
        <v>0</v>
      </c>
      <c r="EW924">
        <v>1376.199285714286</v>
      </c>
      <c r="EX924">
        <v>5.000560000000001</v>
      </c>
      <c r="EY924">
        <v>16811.25714285714</v>
      </c>
      <c r="EZ924">
        <v>10316.75</v>
      </c>
      <c r="FA924">
        <v>44.4955</v>
      </c>
      <c r="FB924">
        <v>46.53764285714284</v>
      </c>
      <c r="FC924">
        <v>45.05535714285712</v>
      </c>
      <c r="FD924">
        <v>45.64935714285713</v>
      </c>
      <c r="FE924">
        <v>45.35925000000001</v>
      </c>
      <c r="FF924">
        <v>1155.552857142857</v>
      </c>
      <c r="FG924">
        <v>39.43678571428573</v>
      </c>
      <c r="FH924">
        <v>0</v>
      </c>
      <c r="FI924">
        <v>1761343314.2</v>
      </c>
      <c r="FJ924">
        <v>0</v>
      </c>
      <c r="FK924">
        <v>1376.183461538461</v>
      </c>
      <c r="FL924">
        <v>-8.9829059954521</v>
      </c>
      <c r="FM924">
        <v>-112.803418978303</v>
      </c>
      <c r="FN924">
        <v>16811.08076923077</v>
      </c>
      <c r="FO924">
        <v>15</v>
      </c>
      <c r="FP924">
        <v>0</v>
      </c>
      <c r="FQ924" t="s">
        <v>439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-36.70894634146342</v>
      </c>
      <c r="GD924">
        <v>-2.631729616724795</v>
      </c>
      <c r="GE924">
        <v>0.2670492428305519</v>
      </c>
      <c r="GF924">
        <v>0</v>
      </c>
      <c r="GG924">
        <v>1376.748529411765</v>
      </c>
      <c r="GH924">
        <v>-9.281741784967572</v>
      </c>
      <c r="GI924">
        <v>0.9352638267385005</v>
      </c>
      <c r="GJ924">
        <v>0</v>
      </c>
      <c r="GK924">
        <v>3.482076097560976</v>
      </c>
      <c r="GL924">
        <v>-0.7382665505226472</v>
      </c>
      <c r="GM924">
        <v>0.07396438364635782</v>
      </c>
      <c r="GN924">
        <v>0</v>
      </c>
      <c r="GO924">
        <v>0</v>
      </c>
      <c r="GP924">
        <v>3</v>
      </c>
      <c r="GQ924" t="s">
        <v>497</v>
      </c>
      <c r="GR924">
        <v>3.12523</v>
      </c>
      <c r="GS924">
        <v>2.74635</v>
      </c>
      <c r="GT924">
        <v>0.118965</v>
      </c>
      <c r="GU924">
        <v>0.124187</v>
      </c>
      <c r="GV924">
        <v>0.103333</v>
      </c>
      <c r="GW924">
        <v>0.0932341</v>
      </c>
      <c r="GX924">
        <v>26029.4</v>
      </c>
      <c r="GY924">
        <v>25206.5</v>
      </c>
      <c r="GZ924">
        <v>30108.2</v>
      </c>
      <c r="HA924">
        <v>29063.1</v>
      </c>
      <c r="HB924">
        <v>37301.1</v>
      </c>
      <c r="HC924">
        <v>34690.3</v>
      </c>
      <c r="HD924">
        <v>46091.3</v>
      </c>
      <c r="HE924">
        <v>43187.3</v>
      </c>
      <c r="HF924">
        <v>1.76693</v>
      </c>
      <c r="HG924">
        <v>1.7509</v>
      </c>
      <c r="HH924">
        <v>-0.00709668</v>
      </c>
      <c r="HI924">
        <v>0</v>
      </c>
      <c r="HJ924">
        <v>30.2055</v>
      </c>
      <c r="HK924">
        <v>999.9</v>
      </c>
      <c r="HL924">
        <v>44.5</v>
      </c>
      <c r="HM924">
        <v>32.9</v>
      </c>
      <c r="HN924">
        <v>24.8489</v>
      </c>
      <c r="HO924">
        <v>63.5631</v>
      </c>
      <c r="HP924">
        <v>18.2933</v>
      </c>
      <c r="HQ924">
        <v>1</v>
      </c>
      <c r="HR924">
        <v>0.676054</v>
      </c>
      <c r="HS924">
        <v>4.12855</v>
      </c>
      <c r="HT924">
        <v>20.1579</v>
      </c>
      <c r="HU924">
        <v>5.22627</v>
      </c>
      <c r="HV924">
        <v>11.9803</v>
      </c>
      <c r="HW924">
        <v>4.9693</v>
      </c>
      <c r="HX924">
        <v>3.28978</v>
      </c>
      <c r="HY924">
        <v>9999</v>
      </c>
      <c r="HZ924">
        <v>9999</v>
      </c>
      <c r="IA924">
        <v>9999</v>
      </c>
      <c r="IB924">
        <v>999.9</v>
      </c>
      <c r="IC924">
        <v>4.97298</v>
      </c>
      <c r="ID924">
        <v>1.87743</v>
      </c>
      <c r="IE924">
        <v>1.8755</v>
      </c>
      <c r="IF924">
        <v>1.87836</v>
      </c>
      <c r="IG924">
        <v>1.87501</v>
      </c>
      <c r="IH924">
        <v>1.87859</v>
      </c>
      <c r="II924">
        <v>1.87573</v>
      </c>
      <c r="IJ924">
        <v>1.87685</v>
      </c>
      <c r="IK924">
        <v>0</v>
      </c>
      <c r="IL924">
        <v>0</v>
      </c>
      <c r="IM924">
        <v>0</v>
      </c>
      <c r="IN924">
        <v>0</v>
      </c>
      <c r="IO924" t="s">
        <v>441</v>
      </c>
      <c r="IP924" t="s">
        <v>442</v>
      </c>
      <c r="IQ924" t="s">
        <v>443</v>
      </c>
      <c r="IR924" t="s">
        <v>443</v>
      </c>
      <c r="IS924" t="s">
        <v>443</v>
      </c>
      <c r="IT924" t="s">
        <v>443</v>
      </c>
      <c r="IU924">
        <v>0</v>
      </c>
      <c r="IV924">
        <v>100</v>
      </c>
      <c r="IW924">
        <v>100</v>
      </c>
      <c r="IX924">
        <v>0.904</v>
      </c>
      <c r="IY924">
        <v>0.2144</v>
      </c>
      <c r="IZ924">
        <v>-0.1194416370607354</v>
      </c>
      <c r="JA924">
        <v>0.002211305909277446</v>
      </c>
      <c r="JB924">
        <v>-1.416678044876584E-06</v>
      </c>
      <c r="JC924">
        <v>5.589822708492042E-10</v>
      </c>
      <c r="JD924">
        <v>0.2144336207880096</v>
      </c>
      <c r="JE924">
        <v>0</v>
      </c>
      <c r="JF924">
        <v>0</v>
      </c>
      <c r="JG924">
        <v>0</v>
      </c>
      <c r="JH924">
        <v>14</v>
      </c>
      <c r="JI924">
        <v>2052</v>
      </c>
      <c r="JJ924">
        <v>1</v>
      </c>
      <c r="JK924">
        <v>21</v>
      </c>
      <c r="JL924">
        <v>29355721.3</v>
      </c>
      <c r="JM924">
        <v>29355721.3</v>
      </c>
      <c r="JN924">
        <v>1.73096</v>
      </c>
      <c r="JO924">
        <v>2.55615</v>
      </c>
      <c r="JP924">
        <v>1.39893</v>
      </c>
      <c r="JQ924">
        <v>2.33521</v>
      </c>
      <c r="JR924">
        <v>1.44897</v>
      </c>
      <c r="JS924">
        <v>2.5061</v>
      </c>
      <c r="JT924">
        <v>38.6241</v>
      </c>
      <c r="JU924">
        <v>23.8073</v>
      </c>
      <c r="JV924">
        <v>18</v>
      </c>
      <c r="JW924">
        <v>481.61</v>
      </c>
      <c r="JX924">
        <v>441.366</v>
      </c>
      <c r="JY924">
        <v>25.3758</v>
      </c>
      <c r="JZ924">
        <v>35.3092</v>
      </c>
      <c r="KA924">
        <v>30.002</v>
      </c>
      <c r="KB924">
        <v>34.452</v>
      </c>
      <c r="KC924">
        <v>34.4368</v>
      </c>
      <c r="KD924">
        <v>34.7706</v>
      </c>
      <c r="KE924">
        <v>27.2579</v>
      </c>
      <c r="KF924">
        <v>72.3728</v>
      </c>
      <c r="KG924">
        <v>25.2948</v>
      </c>
      <c r="KH924">
        <v>741.116</v>
      </c>
      <c r="KI924">
        <v>20.173</v>
      </c>
      <c r="KJ924">
        <v>99.5789</v>
      </c>
      <c r="KK924">
        <v>99.337</v>
      </c>
    </row>
    <row r="925" spans="1:297">
      <c r="A925">
        <v>909</v>
      </c>
      <c r="B925">
        <v>1761343283</v>
      </c>
      <c r="C925">
        <v>15242.40000009537</v>
      </c>
      <c r="D925" t="s">
        <v>2270</v>
      </c>
      <c r="E925" t="s">
        <v>2271</v>
      </c>
      <c r="F925">
        <v>5</v>
      </c>
      <c r="G925" t="s">
        <v>2183</v>
      </c>
      <c r="H925" t="s">
        <v>436</v>
      </c>
      <c r="I925">
        <v>1761343275.5</v>
      </c>
      <c r="J925">
        <f>(K925)/1000</f>
        <v>0</v>
      </c>
      <c r="K925">
        <f>IF(DP925, AN925, AH925)</f>
        <v>0</v>
      </c>
      <c r="L925">
        <f>IF(DP925, AI925, AG925)</f>
        <v>0</v>
      </c>
      <c r="M925">
        <f>DR925 - IF(AU925&gt;1, L925*DL925*100.0/(AW925), 0)</f>
        <v>0</v>
      </c>
      <c r="N925">
        <f>((T925-J925/2)*M925-L925)/(T925+J925/2)</f>
        <v>0</v>
      </c>
      <c r="O925">
        <f>N925*(DY925+DZ925)/1000.0</f>
        <v>0</v>
      </c>
      <c r="P925">
        <f>(DR925 - IF(AU925&gt;1, L925*DL925*100.0/(AW925), 0))*(DY925+DZ925)/1000.0</f>
        <v>0</v>
      </c>
      <c r="Q925">
        <f>2.0/((1/S925-1/R925)+SIGN(S925)*SQRT((1/S925-1/R925)*(1/S925-1/R925) + 4*DM925/((DM925+1)*(DM925+1))*(2*1/S925*1/R925-1/R925*1/R925)))</f>
        <v>0</v>
      </c>
      <c r="R925">
        <f>IF(LEFT(DN925,1)&lt;&gt;"0",IF(LEFT(DN925,1)="1",3.0,DO925),$D$5+$E$5*(EF925*DY925/($K$5*1000))+$F$5*(EF925*DY925/($K$5*1000))*MAX(MIN(DL925,$J$5),$I$5)*MAX(MIN(DL925,$J$5),$I$5)+$G$5*MAX(MIN(DL925,$J$5),$I$5)*(EF925*DY925/($K$5*1000))+$H$5*(EF925*DY925/($K$5*1000))*(EF925*DY925/($K$5*1000)))</f>
        <v>0</v>
      </c>
      <c r="S925">
        <f>J925*(1000-(1000*0.61365*exp(17.502*W925/(240.97+W925))/(DY925+DZ925)+DT925)/2)/(1000*0.61365*exp(17.502*W925/(240.97+W925))/(DY925+DZ925)-DT925)</f>
        <v>0</v>
      </c>
      <c r="T925">
        <f>1/((DM925+1)/(Q925/1.6)+1/(R925/1.37)) + DM925/((DM925+1)/(Q925/1.6) + DM925/(R925/1.37))</f>
        <v>0</v>
      </c>
      <c r="U925">
        <f>(DH925*DK925)</f>
        <v>0</v>
      </c>
      <c r="V925">
        <f>(EA925+(U925+2*0.95*5.67E-8*(((EA925+$B$7)+273)^4-(EA925+273)^4)-44100*J925)/(1.84*29.3*R925+8*0.95*5.67E-8*(EA925+273)^3))</f>
        <v>0</v>
      </c>
      <c r="W925">
        <f>($C$7*EB925+$D$7*EC925+$E$7*V925)</f>
        <v>0</v>
      </c>
      <c r="X925">
        <f>0.61365*exp(17.502*W925/(240.97+W925))</f>
        <v>0</v>
      </c>
      <c r="Y925">
        <f>(Z925/AA925*100)</f>
        <v>0</v>
      </c>
      <c r="Z925">
        <f>DT925*(DY925+DZ925)/1000</f>
        <v>0</v>
      </c>
      <c r="AA925">
        <f>0.61365*exp(17.502*EA925/(240.97+EA925))</f>
        <v>0</v>
      </c>
      <c r="AB925">
        <f>(X925-DT925*(DY925+DZ925)/1000)</f>
        <v>0</v>
      </c>
      <c r="AC925">
        <f>(-J925*44100)</f>
        <v>0</v>
      </c>
      <c r="AD925">
        <f>2*29.3*R925*0.92*(EA925-W925)</f>
        <v>0</v>
      </c>
      <c r="AE925">
        <f>2*0.95*5.67E-8*(((EA925+$B$7)+273)^4-(W925+273)^4)</f>
        <v>0</v>
      </c>
      <c r="AF925">
        <f>U925+AE925+AC925+AD925</f>
        <v>0</v>
      </c>
      <c r="AG925">
        <f>DX925*AU925*(DS925-DR925*(1000-AU925*DU925)/(1000-AU925*DT925))/(100*DL925)</f>
        <v>0</v>
      </c>
      <c r="AH925">
        <f>1000*DX925*AU925*(DT925-DU925)/(100*DL925*(1000-AU925*DT925))</f>
        <v>0</v>
      </c>
      <c r="AI925">
        <f>(AJ925 - AK925 - DY925*1E3/(8.314*(EA925+273.15)) * AM925/DX925 * AL925) * DX925/(100*DL925) * (1000 - DU925)/1000</f>
        <v>0</v>
      </c>
      <c r="AJ925">
        <v>738.3364425134449</v>
      </c>
      <c r="AK925">
        <v>711.7796</v>
      </c>
      <c r="AL925">
        <v>3.42462959243535</v>
      </c>
      <c r="AM925">
        <v>65.39824962959628</v>
      </c>
      <c r="AN925">
        <f>(AP925 - AO925 + DY925*1E3/(8.314*(EA925+273.15)) * AR925/DX925 * AQ925) * DX925/(100*DL925) * 1000/(1000 - AP925)</f>
        <v>0</v>
      </c>
      <c r="AO925">
        <v>20.12157795208405</v>
      </c>
      <c r="AP925">
        <v>23.45086666666667</v>
      </c>
      <c r="AQ925">
        <v>0.0003522434205394026</v>
      </c>
      <c r="AR925">
        <v>118.4934876019203</v>
      </c>
      <c r="AS925">
        <v>0</v>
      </c>
      <c r="AT925">
        <v>0</v>
      </c>
      <c r="AU925">
        <f>IF(AS925*$H$13&gt;=AW925,1.0,(AW925/(AW925-AS925*$H$13)))</f>
        <v>0</v>
      </c>
      <c r="AV925">
        <f>(AU925-1)*100</f>
        <v>0</v>
      </c>
      <c r="AW925">
        <f>MAX(0,($B$13+$C$13*EF925)/(1+$D$13*EF925)*DY925/(EA925+273)*$E$13)</f>
        <v>0</v>
      </c>
      <c r="AX925" t="s">
        <v>437</v>
      </c>
      <c r="AY925" t="s">
        <v>437</v>
      </c>
      <c r="AZ925">
        <v>0</v>
      </c>
      <c r="BA925">
        <v>0</v>
      </c>
      <c r="BB925">
        <f>1-AZ925/BA925</f>
        <v>0</v>
      </c>
      <c r="BC925">
        <v>0</v>
      </c>
      <c r="BD925" t="s">
        <v>437</v>
      </c>
      <c r="BE925" t="s">
        <v>437</v>
      </c>
      <c r="BF925">
        <v>0</v>
      </c>
      <c r="BG925">
        <v>0</v>
      </c>
      <c r="BH925">
        <f>1-BF925/BG925</f>
        <v>0</v>
      </c>
      <c r="BI925">
        <v>0.5</v>
      </c>
      <c r="BJ925">
        <f>DI925</f>
        <v>0</v>
      </c>
      <c r="BK925">
        <f>L925</f>
        <v>0</v>
      </c>
      <c r="BL925">
        <f>BH925*BI925*BJ925</f>
        <v>0</v>
      </c>
      <c r="BM925">
        <f>(BK925-BC925)/BJ925</f>
        <v>0</v>
      </c>
      <c r="BN925">
        <f>(BA925-BG925)/BG925</f>
        <v>0</v>
      </c>
      <c r="BO925">
        <f>AZ925/(BB925+AZ925/BG925)</f>
        <v>0</v>
      </c>
      <c r="BP925" t="s">
        <v>437</v>
      </c>
      <c r="BQ925">
        <v>0</v>
      </c>
      <c r="BR925">
        <f>IF(BQ925&lt;&gt;0, BQ925, BO925)</f>
        <v>0</v>
      </c>
      <c r="BS925">
        <f>1-BR925/BG925</f>
        <v>0</v>
      </c>
      <c r="BT925">
        <f>(BG925-BF925)/(BG925-BR925)</f>
        <v>0</v>
      </c>
      <c r="BU925">
        <f>(BA925-BG925)/(BA925-BR925)</f>
        <v>0</v>
      </c>
      <c r="BV925">
        <f>(BG925-BF925)/(BG925-AZ925)</f>
        <v>0</v>
      </c>
      <c r="BW925">
        <f>(BA925-BG925)/(BA925-AZ925)</f>
        <v>0</v>
      </c>
      <c r="BX925">
        <f>(BT925*BR925/BF925)</f>
        <v>0</v>
      </c>
      <c r="BY925">
        <f>(1-BX925)</f>
        <v>0</v>
      </c>
      <c r="DH925">
        <f>$B$11*EG925+$C$11*EH925+$F$11*ES925*(1-EV925)</f>
        <v>0</v>
      </c>
      <c r="DI925">
        <f>DH925*DJ925</f>
        <v>0</v>
      </c>
      <c r="DJ925">
        <f>($B$11*$D$9+$C$11*$D$9+$F$11*((FF925+EX925)/MAX(FF925+EX925+FG925, 0.1)*$I$9+FG925/MAX(FF925+EX925+FG925, 0.1)*$J$9))/($B$11+$C$11+$F$11)</f>
        <v>0</v>
      </c>
      <c r="DK925">
        <f>($B$11*$K$9+$C$11*$K$9+$F$11*((FF925+EX925)/MAX(FF925+EX925+FG925, 0.1)*$P$9+FG925/MAX(FF925+EX925+FG925, 0.1)*$Q$9))/($B$11+$C$11+$F$11)</f>
        <v>0</v>
      </c>
      <c r="DL925">
        <v>6</v>
      </c>
      <c r="DM925">
        <v>0.5</v>
      </c>
      <c r="DN925" t="s">
        <v>438</v>
      </c>
      <c r="DO925">
        <v>2</v>
      </c>
      <c r="DP925" t="b">
        <v>1</v>
      </c>
      <c r="DQ925">
        <v>1761343275.5</v>
      </c>
      <c r="DR925">
        <v>671.7592962962962</v>
      </c>
      <c r="DS925">
        <v>708.7918518518518</v>
      </c>
      <c r="DT925">
        <v>23.42872962962963</v>
      </c>
      <c r="DU925">
        <v>20.05404814814815</v>
      </c>
      <c r="DV925">
        <v>670.8640740740741</v>
      </c>
      <c r="DW925">
        <v>23.2142962962963</v>
      </c>
      <c r="DX925">
        <v>499.9912962962963</v>
      </c>
      <c r="DY925">
        <v>89.96958888888891</v>
      </c>
      <c r="DZ925">
        <v>0.06832104074074075</v>
      </c>
      <c r="EA925">
        <v>29.98146296296296</v>
      </c>
      <c r="EB925">
        <v>30.0594</v>
      </c>
      <c r="EC925">
        <v>999.9000000000001</v>
      </c>
      <c r="ED925">
        <v>0</v>
      </c>
      <c r="EE925">
        <v>0</v>
      </c>
      <c r="EF925">
        <v>9997.081111111111</v>
      </c>
      <c r="EG925">
        <v>0</v>
      </c>
      <c r="EH925">
        <v>1132.528148148148</v>
      </c>
      <c r="EI925">
        <v>-37.03251851851852</v>
      </c>
      <c r="EJ925">
        <v>687.8755185185184</v>
      </c>
      <c r="EK925">
        <v>723.2978148148147</v>
      </c>
      <c r="EL925">
        <v>3.374686666666667</v>
      </c>
      <c r="EM925">
        <v>708.7918518518518</v>
      </c>
      <c r="EN925">
        <v>20.05404814814815</v>
      </c>
      <c r="EO925">
        <v>2.107873703703704</v>
      </c>
      <c r="EP925">
        <v>1.804254444444445</v>
      </c>
      <c r="EQ925">
        <v>18.2787962962963</v>
      </c>
      <c r="ER925">
        <v>15.82362592592593</v>
      </c>
      <c r="ES925">
        <v>1199.986296296296</v>
      </c>
      <c r="ET925">
        <v>0.9669998518518519</v>
      </c>
      <c r="EU925">
        <v>0.0330002962962963</v>
      </c>
      <c r="EV925">
        <v>0</v>
      </c>
      <c r="EW925">
        <v>1375.461851851852</v>
      </c>
      <c r="EX925">
        <v>5.000560000000001</v>
      </c>
      <c r="EY925">
        <v>16802.82962962963</v>
      </c>
      <c r="EZ925">
        <v>10316.70740740741</v>
      </c>
      <c r="FA925">
        <v>44.50229629629629</v>
      </c>
      <c r="FB925">
        <v>46.55740740740739</v>
      </c>
      <c r="FC925">
        <v>45.069</v>
      </c>
      <c r="FD925">
        <v>45.65485185185184</v>
      </c>
      <c r="FE925">
        <v>45.37729629629629</v>
      </c>
      <c r="FF925">
        <v>1155.548148148148</v>
      </c>
      <c r="FG925">
        <v>39.43333333333334</v>
      </c>
      <c r="FH925">
        <v>0</v>
      </c>
      <c r="FI925">
        <v>1761343319</v>
      </c>
      <c r="FJ925">
        <v>0</v>
      </c>
      <c r="FK925">
        <v>1375.520384615385</v>
      </c>
      <c r="FL925">
        <v>-8.711452971254438</v>
      </c>
      <c r="FM925">
        <v>-94.51965789156492</v>
      </c>
      <c r="FN925">
        <v>16803.38076923077</v>
      </c>
      <c r="FO925">
        <v>15</v>
      </c>
      <c r="FP925">
        <v>0</v>
      </c>
      <c r="FQ925" t="s">
        <v>439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-36.9272275</v>
      </c>
      <c r="GD925">
        <v>-2.117190619136836</v>
      </c>
      <c r="GE925">
        <v>0.2138474970481301</v>
      </c>
      <c r="GF925">
        <v>0</v>
      </c>
      <c r="GG925">
        <v>1375.856764705882</v>
      </c>
      <c r="GH925">
        <v>-8.559969439950416</v>
      </c>
      <c r="GI925">
        <v>0.8728982171924913</v>
      </c>
      <c r="GJ925">
        <v>0</v>
      </c>
      <c r="GK925">
        <v>3.41032925</v>
      </c>
      <c r="GL925">
        <v>-0.7233081050656669</v>
      </c>
      <c r="GM925">
        <v>0.07084444824358153</v>
      </c>
      <c r="GN925">
        <v>0</v>
      </c>
      <c r="GO925">
        <v>0</v>
      </c>
      <c r="GP925">
        <v>3</v>
      </c>
      <c r="GQ925" t="s">
        <v>497</v>
      </c>
      <c r="GR925">
        <v>3.12529</v>
      </c>
      <c r="GS925">
        <v>2.74556</v>
      </c>
      <c r="GT925">
        <v>0.120954</v>
      </c>
      <c r="GU925">
        <v>0.126164</v>
      </c>
      <c r="GV925">
        <v>0.103381</v>
      </c>
      <c r="GW925">
        <v>0.09351180000000001</v>
      </c>
      <c r="GX925">
        <v>25969.2</v>
      </c>
      <c r="GY925">
        <v>25148.5</v>
      </c>
      <c r="GZ925">
        <v>30106.7</v>
      </c>
      <c r="HA925">
        <v>29062</v>
      </c>
      <c r="HB925">
        <v>37297.7</v>
      </c>
      <c r="HC925">
        <v>34678.6</v>
      </c>
      <c r="HD925">
        <v>46089.4</v>
      </c>
      <c r="HE925">
        <v>43185.7</v>
      </c>
      <c r="HF925">
        <v>1.7668</v>
      </c>
      <c r="HG925">
        <v>1.7506</v>
      </c>
      <c r="HH925">
        <v>-0.00859424</v>
      </c>
      <c r="HI925">
        <v>0</v>
      </c>
      <c r="HJ925">
        <v>30.2095</v>
      </c>
      <c r="HK925">
        <v>999.9</v>
      </c>
      <c r="HL925">
        <v>44.5</v>
      </c>
      <c r="HM925">
        <v>32.9</v>
      </c>
      <c r="HN925">
        <v>24.8486</v>
      </c>
      <c r="HO925">
        <v>63.3331</v>
      </c>
      <c r="HP925">
        <v>18.2973</v>
      </c>
      <c r="HQ925">
        <v>1</v>
      </c>
      <c r="HR925">
        <v>0.6788689999999999</v>
      </c>
      <c r="HS925">
        <v>4.32771</v>
      </c>
      <c r="HT925">
        <v>20.1527</v>
      </c>
      <c r="HU925">
        <v>5.22523</v>
      </c>
      <c r="HV925">
        <v>11.9803</v>
      </c>
      <c r="HW925">
        <v>4.96785</v>
      </c>
      <c r="HX925">
        <v>3.28953</v>
      </c>
      <c r="HY925">
        <v>9999</v>
      </c>
      <c r="HZ925">
        <v>9999</v>
      </c>
      <c r="IA925">
        <v>9999</v>
      </c>
      <c r="IB925">
        <v>999.9</v>
      </c>
      <c r="IC925">
        <v>4.973</v>
      </c>
      <c r="ID925">
        <v>1.87743</v>
      </c>
      <c r="IE925">
        <v>1.87549</v>
      </c>
      <c r="IF925">
        <v>1.87836</v>
      </c>
      <c r="IG925">
        <v>1.87501</v>
      </c>
      <c r="IH925">
        <v>1.87862</v>
      </c>
      <c r="II925">
        <v>1.87575</v>
      </c>
      <c r="IJ925">
        <v>1.87688</v>
      </c>
      <c r="IK925">
        <v>0</v>
      </c>
      <c r="IL925">
        <v>0</v>
      </c>
      <c r="IM925">
        <v>0</v>
      </c>
      <c r="IN925">
        <v>0</v>
      </c>
      <c r="IO925" t="s">
        <v>441</v>
      </c>
      <c r="IP925" t="s">
        <v>442</v>
      </c>
      <c r="IQ925" t="s">
        <v>443</v>
      </c>
      <c r="IR925" t="s">
        <v>443</v>
      </c>
      <c r="IS925" t="s">
        <v>443</v>
      </c>
      <c r="IT925" t="s">
        <v>443</v>
      </c>
      <c r="IU925">
        <v>0</v>
      </c>
      <c r="IV925">
        <v>100</v>
      </c>
      <c r="IW925">
        <v>100</v>
      </c>
      <c r="IX925">
        <v>0.922</v>
      </c>
      <c r="IY925">
        <v>0.2144</v>
      </c>
      <c r="IZ925">
        <v>-0.1194416370607354</v>
      </c>
      <c r="JA925">
        <v>0.002211305909277446</v>
      </c>
      <c r="JB925">
        <v>-1.416678044876584E-06</v>
      </c>
      <c r="JC925">
        <v>5.589822708492042E-10</v>
      </c>
      <c r="JD925">
        <v>0.2144336207880096</v>
      </c>
      <c r="JE925">
        <v>0</v>
      </c>
      <c r="JF925">
        <v>0</v>
      </c>
      <c r="JG925">
        <v>0</v>
      </c>
      <c r="JH925">
        <v>14</v>
      </c>
      <c r="JI925">
        <v>2052</v>
      </c>
      <c r="JJ925">
        <v>1</v>
      </c>
      <c r="JK925">
        <v>21</v>
      </c>
      <c r="JL925">
        <v>29355721.4</v>
      </c>
      <c r="JM925">
        <v>29355721.4</v>
      </c>
      <c r="JN925">
        <v>1.76392</v>
      </c>
      <c r="JO925">
        <v>2.54761</v>
      </c>
      <c r="JP925">
        <v>1.39893</v>
      </c>
      <c r="JQ925">
        <v>2.33521</v>
      </c>
      <c r="JR925">
        <v>1.44897</v>
      </c>
      <c r="JS925">
        <v>2.50488</v>
      </c>
      <c r="JT925">
        <v>38.6241</v>
      </c>
      <c r="JU925">
        <v>23.7986</v>
      </c>
      <c r="JV925">
        <v>18</v>
      </c>
      <c r="JW925">
        <v>481.66</v>
      </c>
      <c r="JX925">
        <v>441.315</v>
      </c>
      <c r="JY925">
        <v>25.3189</v>
      </c>
      <c r="JZ925">
        <v>35.3289</v>
      </c>
      <c r="KA925">
        <v>30.0026</v>
      </c>
      <c r="KB925">
        <v>34.4723</v>
      </c>
      <c r="KC925">
        <v>34.4579</v>
      </c>
      <c r="KD925">
        <v>35.3833</v>
      </c>
      <c r="KE925">
        <v>27.2579</v>
      </c>
      <c r="KF925">
        <v>72.3728</v>
      </c>
      <c r="KG925">
        <v>25.2143</v>
      </c>
      <c r="KH925">
        <v>754.473</v>
      </c>
      <c r="KI925">
        <v>20.1967</v>
      </c>
      <c r="KJ925">
        <v>99.57429999999999</v>
      </c>
      <c r="KK925">
        <v>99.33329999999999</v>
      </c>
    </row>
    <row r="926" spans="1:297">
      <c r="A926">
        <v>910</v>
      </c>
      <c r="B926">
        <v>1761343288</v>
      </c>
      <c r="C926">
        <v>15247.40000009537</v>
      </c>
      <c r="D926" t="s">
        <v>2272</v>
      </c>
      <c r="E926" t="s">
        <v>2273</v>
      </c>
      <c r="F926">
        <v>5</v>
      </c>
      <c r="G926" t="s">
        <v>2183</v>
      </c>
      <c r="H926" t="s">
        <v>436</v>
      </c>
      <c r="I926">
        <v>1761343280.214286</v>
      </c>
      <c r="J926">
        <f>(K926)/1000</f>
        <v>0</v>
      </c>
      <c r="K926">
        <f>IF(DP926, AN926, AH926)</f>
        <v>0</v>
      </c>
      <c r="L926">
        <f>IF(DP926, AI926, AG926)</f>
        <v>0</v>
      </c>
      <c r="M926">
        <f>DR926 - IF(AU926&gt;1, L926*DL926*100.0/(AW926), 0)</f>
        <v>0</v>
      </c>
      <c r="N926">
        <f>((T926-J926/2)*M926-L926)/(T926+J926/2)</f>
        <v>0</v>
      </c>
      <c r="O926">
        <f>N926*(DY926+DZ926)/1000.0</f>
        <v>0</v>
      </c>
      <c r="P926">
        <f>(DR926 - IF(AU926&gt;1, L926*DL926*100.0/(AW926), 0))*(DY926+DZ926)/1000.0</f>
        <v>0</v>
      </c>
      <c r="Q926">
        <f>2.0/((1/S926-1/R926)+SIGN(S926)*SQRT((1/S926-1/R926)*(1/S926-1/R926) + 4*DM926/((DM926+1)*(DM926+1))*(2*1/S926*1/R926-1/R926*1/R926)))</f>
        <v>0</v>
      </c>
      <c r="R926">
        <f>IF(LEFT(DN926,1)&lt;&gt;"0",IF(LEFT(DN926,1)="1",3.0,DO926),$D$5+$E$5*(EF926*DY926/($K$5*1000))+$F$5*(EF926*DY926/($K$5*1000))*MAX(MIN(DL926,$J$5),$I$5)*MAX(MIN(DL926,$J$5),$I$5)+$G$5*MAX(MIN(DL926,$J$5),$I$5)*(EF926*DY926/($K$5*1000))+$H$5*(EF926*DY926/($K$5*1000))*(EF926*DY926/($K$5*1000)))</f>
        <v>0</v>
      </c>
      <c r="S926">
        <f>J926*(1000-(1000*0.61365*exp(17.502*W926/(240.97+W926))/(DY926+DZ926)+DT926)/2)/(1000*0.61365*exp(17.502*W926/(240.97+W926))/(DY926+DZ926)-DT926)</f>
        <v>0</v>
      </c>
      <c r="T926">
        <f>1/((DM926+1)/(Q926/1.6)+1/(R926/1.37)) + DM926/((DM926+1)/(Q926/1.6) + DM926/(R926/1.37))</f>
        <v>0</v>
      </c>
      <c r="U926">
        <f>(DH926*DK926)</f>
        <v>0</v>
      </c>
      <c r="V926">
        <f>(EA926+(U926+2*0.95*5.67E-8*(((EA926+$B$7)+273)^4-(EA926+273)^4)-44100*J926)/(1.84*29.3*R926+8*0.95*5.67E-8*(EA926+273)^3))</f>
        <v>0</v>
      </c>
      <c r="W926">
        <f>($C$7*EB926+$D$7*EC926+$E$7*V926)</f>
        <v>0</v>
      </c>
      <c r="X926">
        <f>0.61365*exp(17.502*W926/(240.97+W926))</f>
        <v>0</v>
      </c>
      <c r="Y926">
        <f>(Z926/AA926*100)</f>
        <v>0</v>
      </c>
      <c r="Z926">
        <f>DT926*(DY926+DZ926)/1000</f>
        <v>0</v>
      </c>
      <c r="AA926">
        <f>0.61365*exp(17.502*EA926/(240.97+EA926))</f>
        <v>0</v>
      </c>
      <c r="AB926">
        <f>(X926-DT926*(DY926+DZ926)/1000)</f>
        <v>0</v>
      </c>
      <c r="AC926">
        <f>(-J926*44100)</f>
        <v>0</v>
      </c>
      <c r="AD926">
        <f>2*29.3*R926*0.92*(EA926-W926)</f>
        <v>0</v>
      </c>
      <c r="AE926">
        <f>2*0.95*5.67E-8*(((EA926+$B$7)+273)^4-(W926+273)^4)</f>
        <v>0</v>
      </c>
      <c r="AF926">
        <f>U926+AE926+AC926+AD926</f>
        <v>0</v>
      </c>
      <c r="AG926">
        <f>DX926*AU926*(DS926-DR926*(1000-AU926*DU926)/(1000-AU926*DT926))/(100*DL926)</f>
        <v>0</v>
      </c>
      <c r="AH926">
        <f>1000*DX926*AU926*(DT926-DU926)/(100*DL926*(1000-AU926*DT926))</f>
        <v>0</v>
      </c>
      <c r="AI926">
        <f>(AJ926 - AK926 - DY926*1E3/(8.314*(EA926+273.15)) * AM926/DX926 * AL926) * DX926/(100*DL926) * (1000 - DU926)/1000</f>
        <v>0</v>
      </c>
      <c r="AJ926">
        <v>755.6336853056042</v>
      </c>
      <c r="AK926">
        <v>728.9991878787874</v>
      </c>
      <c r="AL926">
        <v>3.446794013028407</v>
      </c>
      <c r="AM926">
        <v>65.39824962959628</v>
      </c>
      <c r="AN926">
        <f>(AP926 - AO926 + DY926*1E3/(8.314*(EA926+273.15)) * AR926/DX926 * AQ926) * DX926/(100*DL926) * 1000/(1000 - AP926)</f>
        <v>0</v>
      </c>
      <c r="AO926">
        <v>20.16074351632767</v>
      </c>
      <c r="AP926">
        <v>23.45786545454545</v>
      </c>
      <c r="AQ926">
        <v>0.001894920341037522</v>
      </c>
      <c r="AR926">
        <v>118.4934876019203</v>
      </c>
      <c r="AS926">
        <v>0</v>
      </c>
      <c r="AT926">
        <v>0</v>
      </c>
      <c r="AU926">
        <f>IF(AS926*$H$13&gt;=AW926,1.0,(AW926/(AW926-AS926*$H$13)))</f>
        <v>0</v>
      </c>
      <c r="AV926">
        <f>(AU926-1)*100</f>
        <v>0</v>
      </c>
      <c r="AW926">
        <f>MAX(0,($B$13+$C$13*EF926)/(1+$D$13*EF926)*DY926/(EA926+273)*$E$13)</f>
        <v>0</v>
      </c>
      <c r="AX926" t="s">
        <v>437</v>
      </c>
      <c r="AY926" t="s">
        <v>437</v>
      </c>
      <c r="AZ926">
        <v>0</v>
      </c>
      <c r="BA926">
        <v>0</v>
      </c>
      <c r="BB926">
        <f>1-AZ926/BA926</f>
        <v>0</v>
      </c>
      <c r="BC926">
        <v>0</v>
      </c>
      <c r="BD926" t="s">
        <v>437</v>
      </c>
      <c r="BE926" t="s">
        <v>437</v>
      </c>
      <c r="BF926">
        <v>0</v>
      </c>
      <c r="BG926">
        <v>0</v>
      </c>
      <c r="BH926">
        <f>1-BF926/BG926</f>
        <v>0</v>
      </c>
      <c r="BI926">
        <v>0.5</v>
      </c>
      <c r="BJ926">
        <f>DI926</f>
        <v>0</v>
      </c>
      <c r="BK926">
        <f>L926</f>
        <v>0</v>
      </c>
      <c r="BL926">
        <f>BH926*BI926*BJ926</f>
        <v>0</v>
      </c>
      <c r="BM926">
        <f>(BK926-BC926)/BJ926</f>
        <v>0</v>
      </c>
      <c r="BN926">
        <f>(BA926-BG926)/BG926</f>
        <v>0</v>
      </c>
      <c r="BO926">
        <f>AZ926/(BB926+AZ926/BG926)</f>
        <v>0</v>
      </c>
      <c r="BP926" t="s">
        <v>437</v>
      </c>
      <c r="BQ926">
        <v>0</v>
      </c>
      <c r="BR926">
        <f>IF(BQ926&lt;&gt;0, BQ926, BO926)</f>
        <v>0</v>
      </c>
      <c r="BS926">
        <f>1-BR926/BG926</f>
        <v>0</v>
      </c>
      <c r="BT926">
        <f>(BG926-BF926)/(BG926-BR926)</f>
        <v>0</v>
      </c>
      <c r="BU926">
        <f>(BA926-BG926)/(BA926-BR926)</f>
        <v>0</v>
      </c>
      <c r="BV926">
        <f>(BG926-BF926)/(BG926-AZ926)</f>
        <v>0</v>
      </c>
      <c r="BW926">
        <f>(BA926-BG926)/(BA926-AZ926)</f>
        <v>0</v>
      </c>
      <c r="BX926">
        <f>(BT926*BR926/BF926)</f>
        <v>0</v>
      </c>
      <c r="BY926">
        <f>(1-BX926)</f>
        <v>0</v>
      </c>
      <c r="DH926">
        <f>$B$11*EG926+$C$11*EH926+$F$11*ES926*(1-EV926)</f>
        <v>0</v>
      </c>
      <c r="DI926">
        <f>DH926*DJ926</f>
        <v>0</v>
      </c>
      <c r="DJ926">
        <f>($B$11*$D$9+$C$11*$D$9+$F$11*((FF926+EX926)/MAX(FF926+EX926+FG926, 0.1)*$I$9+FG926/MAX(FF926+EX926+FG926, 0.1)*$J$9))/($B$11+$C$11+$F$11)</f>
        <v>0</v>
      </c>
      <c r="DK926">
        <f>($B$11*$K$9+$C$11*$K$9+$F$11*((FF926+EX926)/MAX(FF926+EX926+FG926, 0.1)*$P$9+FG926/MAX(FF926+EX926+FG926, 0.1)*$Q$9))/($B$11+$C$11+$F$11)</f>
        <v>0</v>
      </c>
      <c r="DL926">
        <v>6</v>
      </c>
      <c r="DM926">
        <v>0.5</v>
      </c>
      <c r="DN926" t="s">
        <v>438</v>
      </c>
      <c r="DO926">
        <v>2</v>
      </c>
      <c r="DP926" t="b">
        <v>1</v>
      </c>
      <c r="DQ926">
        <v>1761343280.214286</v>
      </c>
      <c r="DR926">
        <v>687.4788214285712</v>
      </c>
      <c r="DS926">
        <v>724.6469285714286</v>
      </c>
      <c r="DT926">
        <v>23.44247857142857</v>
      </c>
      <c r="DU926">
        <v>20.10704285714286</v>
      </c>
      <c r="DV926">
        <v>686.5669285714287</v>
      </c>
      <c r="DW926">
        <v>23.22804642857143</v>
      </c>
      <c r="DX926">
        <v>500.0270714285715</v>
      </c>
      <c r="DY926">
        <v>89.96993214285715</v>
      </c>
      <c r="DZ926">
        <v>0.06828324642857142</v>
      </c>
      <c r="EA926">
        <v>29.98498928571428</v>
      </c>
      <c r="EB926">
        <v>30.07012142857143</v>
      </c>
      <c r="EC926">
        <v>999.9000000000002</v>
      </c>
      <c r="ED926">
        <v>0</v>
      </c>
      <c r="EE926">
        <v>0</v>
      </c>
      <c r="EF926">
        <v>10006.3175</v>
      </c>
      <c r="EG926">
        <v>0</v>
      </c>
      <c r="EH926">
        <v>1132.494642857142</v>
      </c>
      <c r="EI926">
        <v>-37.16805357142857</v>
      </c>
      <c r="EJ926">
        <v>703.9821428571429</v>
      </c>
      <c r="EK926">
        <v>739.5171785714285</v>
      </c>
      <c r="EL926">
        <v>3.335436785714286</v>
      </c>
      <c r="EM926">
        <v>724.6469285714286</v>
      </c>
      <c r="EN926">
        <v>20.10704285714286</v>
      </c>
      <c r="EO926">
        <v>2.109118928571429</v>
      </c>
      <c r="EP926">
        <v>1.809029285714286</v>
      </c>
      <c r="EQ926">
        <v>18.28820714285714</v>
      </c>
      <c r="ER926">
        <v>15.86496428571428</v>
      </c>
      <c r="ES926">
        <v>1199.991071428571</v>
      </c>
      <c r="ET926">
        <v>0.9670002857142858</v>
      </c>
      <c r="EU926">
        <v>0.03299986428571429</v>
      </c>
      <c r="EV926">
        <v>0</v>
      </c>
      <c r="EW926">
        <v>1374.840714285715</v>
      </c>
      <c r="EX926">
        <v>5.000560000000001</v>
      </c>
      <c r="EY926">
        <v>16796.71428571429</v>
      </c>
      <c r="EZ926">
        <v>10316.75714285714</v>
      </c>
      <c r="FA926">
        <v>44.51771428571427</v>
      </c>
      <c r="FB926">
        <v>46.56199999999998</v>
      </c>
      <c r="FC926">
        <v>45.07999999999999</v>
      </c>
      <c r="FD926">
        <v>45.67160714285713</v>
      </c>
      <c r="FE926">
        <v>45.39714285714285</v>
      </c>
      <c r="FF926">
        <v>1155.556071428572</v>
      </c>
      <c r="FG926">
        <v>39.43107142857143</v>
      </c>
      <c r="FH926">
        <v>0</v>
      </c>
      <c r="FI926">
        <v>1761343324.4</v>
      </c>
      <c r="FJ926">
        <v>0</v>
      </c>
      <c r="FK926">
        <v>1374.772</v>
      </c>
      <c r="FL926">
        <v>-6.883076908086688</v>
      </c>
      <c r="FM926">
        <v>-49.04615356533584</v>
      </c>
      <c r="FN926">
        <v>16795.988</v>
      </c>
      <c r="FO926">
        <v>15</v>
      </c>
      <c r="FP926">
        <v>0</v>
      </c>
      <c r="FQ926" t="s">
        <v>439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-37.1027325</v>
      </c>
      <c r="GD926">
        <v>-1.669009756097576</v>
      </c>
      <c r="GE926">
        <v>0.163868162538518</v>
      </c>
      <c r="GF926">
        <v>0</v>
      </c>
      <c r="GG926">
        <v>1375.235882352941</v>
      </c>
      <c r="GH926">
        <v>-7.837127574538259</v>
      </c>
      <c r="GI926">
        <v>0.8033610193030456</v>
      </c>
      <c r="GJ926">
        <v>0</v>
      </c>
      <c r="GK926">
        <v>3.35745</v>
      </c>
      <c r="GL926">
        <v>-0.5479974484052546</v>
      </c>
      <c r="GM926">
        <v>0.05476804058938023</v>
      </c>
      <c r="GN926">
        <v>0</v>
      </c>
      <c r="GO926">
        <v>0</v>
      </c>
      <c r="GP926">
        <v>3</v>
      </c>
      <c r="GQ926" t="s">
        <v>497</v>
      </c>
      <c r="GR926">
        <v>3.12515</v>
      </c>
      <c r="GS926">
        <v>2.74643</v>
      </c>
      <c r="GT926">
        <v>0.122931</v>
      </c>
      <c r="GU926">
        <v>0.128108</v>
      </c>
      <c r="GV926">
        <v>0.103391</v>
      </c>
      <c r="GW926">
        <v>0.09352820000000001</v>
      </c>
      <c r="GX926">
        <v>25909.7</v>
      </c>
      <c r="GY926">
        <v>25091.7</v>
      </c>
      <c r="GZ926">
        <v>30105.6</v>
      </c>
      <c r="HA926">
        <v>29061.1</v>
      </c>
      <c r="HB926">
        <v>37296</v>
      </c>
      <c r="HC926">
        <v>34677.2</v>
      </c>
      <c r="HD926">
        <v>46087.6</v>
      </c>
      <c r="HE926">
        <v>43184.6</v>
      </c>
      <c r="HF926">
        <v>1.7663</v>
      </c>
      <c r="HG926">
        <v>1.75058</v>
      </c>
      <c r="HH926">
        <v>-0.00985712</v>
      </c>
      <c r="HI926">
        <v>0</v>
      </c>
      <c r="HJ926">
        <v>30.2134</v>
      </c>
      <c r="HK926">
        <v>999.9</v>
      </c>
      <c r="HL926">
        <v>44.5</v>
      </c>
      <c r="HM926">
        <v>32.9</v>
      </c>
      <c r="HN926">
        <v>24.8495</v>
      </c>
      <c r="HO926">
        <v>63.5231</v>
      </c>
      <c r="HP926">
        <v>18.1891</v>
      </c>
      <c r="HQ926">
        <v>1</v>
      </c>
      <c r="HR926">
        <v>0.681496</v>
      </c>
      <c r="HS926">
        <v>4.4955</v>
      </c>
      <c r="HT926">
        <v>20.1487</v>
      </c>
      <c r="HU926">
        <v>5.22568</v>
      </c>
      <c r="HV926">
        <v>11.9803</v>
      </c>
      <c r="HW926">
        <v>4.96915</v>
      </c>
      <c r="HX926">
        <v>3.28953</v>
      </c>
      <c r="HY926">
        <v>9999</v>
      </c>
      <c r="HZ926">
        <v>9999</v>
      </c>
      <c r="IA926">
        <v>9999</v>
      </c>
      <c r="IB926">
        <v>999.9</v>
      </c>
      <c r="IC926">
        <v>4.97301</v>
      </c>
      <c r="ID926">
        <v>1.87744</v>
      </c>
      <c r="IE926">
        <v>1.8755</v>
      </c>
      <c r="IF926">
        <v>1.87837</v>
      </c>
      <c r="IG926">
        <v>1.87506</v>
      </c>
      <c r="IH926">
        <v>1.87861</v>
      </c>
      <c r="II926">
        <v>1.87575</v>
      </c>
      <c r="IJ926">
        <v>1.87689</v>
      </c>
      <c r="IK926">
        <v>0</v>
      </c>
      <c r="IL926">
        <v>0</v>
      </c>
      <c r="IM926">
        <v>0</v>
      </c>
      <c r="IN926">
        <v>0</v>
      </c>
      <c r="IO926" t="s">
        <v>441</v>
      </c>
      <c r="IP926" t="s">
        <v>442</v>
      </c>
      <c r="IQ926" t="s">
        <v>443</v>
      </c>
      <c r="IR926" t="s">
        <v>443</v>
      </c>
      <c r="IS926" t="s">
        <v>443</v>
      </c>
      <c r="IT926" t="s">
        <v>443</v>
      </c>
      <c r="IU926">
        <v>0</v>
      </c>
      <c r="IV926">
        <v>100</v>
      </c>
      <c r="IW926">
        <v>100</v>
      </c>
      <c r="IX926">
        <v>0.9389999999999999</v>
      </c>
      <c r="IY926">
        <v>0.2144</v>
      </c>
      <c r="IZ926">
        <v>-0.1194416370607354</v>
      </c>
      <c r="JA926">
        <v>0.002211305909277446</v>
      </c>
      <c r="JB926">
        <v>-1.416678044876584E-06</v>
      </c>
      <c r="JC926">
        <v>5.589822708492042E-10</v>
      </c>
      <c r="JD926">
        <v>0.2144336207880096</v>
      </c>
      <c r="JE926">
        <v>0</v>
      </c>
      <c r="JF926">
        <v>0</v>
      </c>
      <c r="JG926">
        <v>0</v>
      </c>
      <c r="JH926">
        <v>14</v>
      </c>
      <c r="JI926">
        <v>2052</v>
      </c>
      <c r="JJ926">
        <v>1</v>
      </c>
      <c r="JK926">
        <v>21</v>
      </c>
      <c r="JL926">
        <v>29355721.5</v>
      </c>
      <c r="JM926">
        <v>29355721.5</v>
      </c>
      <c r="JN926">
        <v>1.79443</v>
      </c>
      <c r="JO926">
        <v>2.5415</v>
      </c>
      <c r="JP926">
        <v>1.39893</v>
      </c>
      <c r="JQ926">
        <v>2.33521</v>
      </c>
      <c r="JR926">
        <v>1.44897</v>
      </c>
      <c r="JS926">
        <v>2.56836</v>
      </c>
      <c r="JT926">
        <v>38.6241</v>
      </c>
      <c r="JU926">
        <v>23.8161</v>
      </c>
      <c r="JV926">
        <v>18</v>
      </c>
      <c r="JW926">
        <v>481.495</v>
      </c>
      <c r="JX926">
        <v>441.43</v>
      </c>
      <c r="JY926">
        <v>25.2386</v>
      </c>
      <c r="JZ926">
        <v>35.3489</v>
      </c>
      <c r="KA926">
        <v>30.0026</v>
      </c>
      <c r="KB926">
        <v>34.4928</v>
      </c>
      <c r="KC926">
        <v>34.4774</v>
      </c>
      <c r="KD926">
        <v>36.0505</v>
      </c>
      <c r="KE926">
        <v>27.2579</v>
      </c>
      <c r="KF926">
        <v>72.3728</v>
      </c>
      <c r="KG926">
        <v>25.1515</v>
      </c>
      <c r="KH926">
        <v>774.509</v>
      </c>
      <c r="KI926">
        <v>20.2309</v>
      </c>
      <c r="KJ926">
        <v>99.5706</v>
      </c>
      <c r="KK926">
        <v>99.3305</v>
      </c>
    </row>
    <row r="927" spans="1:297">
      <c r="A927">
        <v>911</v>
      </c>
      <c r="B927">
        <v>1761343293</v>
      </c>
      <c r="C927">
        <v>15252.40000009537</v>
      </c>
      <c r="D927" t="s">
        <v>2274</v>
      </c>
      <c r="E927" t="s">
        <v>2275</v>
      </c>
      <c r="F927">
        <v>5</v>
      </c>
      <c r="G927" t="s">
        <v>2183</v>
      </c>
      <c r="H927" t="s">
        <v>436</v>
      </c>
      <c r="I927">
        <v>1761343285.5</v>
      </c>
      <c r="J927">
        <f>(K927)/1000</f>
        <v>0</v>
      </c>
      <c r="K927">
        <f>IF(DP927, AN927, AH927)</f>
        <v>0</v>
      </c>
      <c r="L927">
        <f>IF(DP927, AI927, AG927)</f>
        <v>0</v>
      </c>
      <c r="M927">
        <f>DR927 - IF(AU927&gt;1, L927*DL927*100.0/(AW927), 0)</f>
        <v>0</v>
      </c>
      <c r="N927">
        <f>((T927-J927/2)*M927-L927)/(T927+J927/2)</f>
        <v>0</v>
      </c>
      <c r="O927">
        <f>N927*(DY927+DZ927)/1000.0</f>
        <v>0</v>
      </c>
      <c r="P927">
        <f>(DR927 - IF(AU927&gt;1, L927*DL927*100.0/(AW927), 0))*(DY927+DZ927)/1000.0</f>
        <v>0</v>
      </c>
      <c r="Q927">
        <f>2.0/((1/S927-1/R927)+SIGN(S927)*SQRT((1/S927-1/R927)*(1/S927-1/R927) + 4*DM927/((DM927+1)*(DM927+1))*(2*1/S927*1/R927-1/R927*1/R927)))</f>
        <v>0</v>
      </c>
      <c r="R927">
        <f>IF(LEFT(DN927,1)&lt;&gt;"0",IF(LEFT(DN927,1)="1",3.0,DO927),$D$5+$E$5*(EF927*DY927/($K$5*1000))+$F$5*(EF927*DY927/($K$5*1000))*MAX(MIN(DL927,$J$5),$I$5)*MAX(MIN(DL927,$J$5),$I$5)+$G$5*MAX(MIN(DL927,$J$5),$I$5)*(EF927*DY927/($K$5*1000))+$H$5*(EF927*DY927/($K$5*1000))*(EF927*DY927/($K$5*1000)))</f>
        <v>0</v>
      </c>
      <c r="S927">
        <f>J927*(1000-(1000*0.61365*exp(17.502*W927/(240.97+W927))/(DY927+DZ927)+DT927)/2)/(1000*0.61365*exp(17.502*W927/(240.97+W927))/(DY927+DZ927)-DT927)</f>
        <v>0</v>
      </c>
      <c r="T927">
        <f>1/((DM927+1)/(Q927/1.6)+1/(R927/1.37)) + DM927/((DM927+1)/(Q927/1.6) + DM927/(R927/1.37))</f>
        <v>0</v>
      </c>
      <c r="U927">
        <f>(DH927*DK927)</f>
        <v>0</v>
      </c>
      <c r="V927">
        <f>(EA927+(U927+2*0.95*5.67E-8*(((EA927+$B$7)+273)^4-(EA927+273)^4)-44100*J927)/(1.84*29.3*R927+8*0.95*5.67E-8*(EA927+273)^3))</f>
        <v>0</v>
      </c>
      <c r="W927">
        <f>($C$7*EB927+$D$7*EC927+$E$7*V927)</f>
        <v>0</v>
      </c>
      <c r="X927">
        <f>0.61365*exp(17.502*W927/(240.97+W927))</f>
        <v>0</v>
      </c>
      <c r="Y927">
        <f>(Z927/AA927*100)</f>
        <v>0</v>
      </c>
      <c r="Z927">
        <f>DT927*(DY927+DZ927)/1000</f>
        <v>0</v>
      </c>
      <c r="AA927">
        <f>0.61365*exp(17.502*EA927/(240.97+EA927))</f>
        <v>0</v>
      </c>
      <c r="AB927">
        <f>(X927-DT927*(DY927+DZ927)/1000)</f>
        <v>0</v>
      </c>
      <c r="AC927">
        <f>(-J927*44100)</f>
        <v>0</v>
      </c>
      <c r="AD927">
        <f>2*29.3*R927*0.92*(EA927-W927)</f>
        <v>0</v>
      </c>
      <c r="AE927">
        <f>2*0.95*5.67E-8*(((EA927+$B$7)+273)^4-(W927+273)^4)</f>
        <v>0</v>
      </c>
      <c r="AF927">
        <f>U927+AE927+AC927+AD927</f>
        <v>0</v>
      </c>
      <c r="AG927">
        <f>DX927*AU927*(DS927-DR927*(1000-AU927*DU927)/(1000-AU927*DT927))/(100*DL927)</f>
        <v>0</v>
      </c>
      <c r="AH927">
        <f>1000*DX927*AU927*(DT927-DU927)/(100*DL927*(1000-AU927*DT927))</f>
        <v>0</v>
      </c>
      <c r="AI927">
        <f>(AJ927 - AK927 - DY927*1E3/(8.314*(EA927+273.15)) * AM927/DX927 * AL927) * DX927/(100*DL927) * (1000 - DU927)/1000</f>
        <v>0</v>
      </c>
      <c r="AJ927">
        <v>772.8251962357585</v>
      </c>
      <c r="AK927">
        <v>746.1467696969697</v>
      </c>
      <c r="AL927">
        <v>3.434167865086087</v>
      </c>
      <c r="AM927">
        <v>65.39824962959628</v>
      </c>
      <c r="AN927">
        <f>(AP927 - AO927 + DY927*1E3/(8.314*(EA927+273.15)) * AR927/DX927 * AQ927) * DX927/(100*DL927) * 1000/(1000 - AP927)</f>
        <v>0</v>
      </c>
      <c r="AO927">
        <v>20.16458755700598</v>
      </c>
      <c r="AP927">
        <v>23.44397999999999</v>
      </c>
      <c r="AQ927">
        <v>-0.0006682098656750665</v>
      </c>
      <c r="AR927">
        <v>118.4934876019203</v>
      </c>
      <c r="AS927">
        <v>0</v>
      </c>
      <c r="AT927">
        <v>0</v>
      </c>
      <c r="AU927">
        <f>IF(AS927*$H$13&gt;=AW927,1.0,(AW927/(AW927-AS927*$H$13)))</f>
        <v>0</v>
      </c>
      <c r="AV927">
        <f>(AU927-1)*100</f>
        <v>0</v>
      </c>
      <c r="AW927">
        <f>MAX(0,($B$13+$C$13*EF927)/(1+$D$13*EF927)*DY927/(EA927+273)*$E$13)</f>
        <v>0</v>
      </c>
      <c r="AX927" t="s">
        <v>437</v>
      </c>
      <c r="AY927" t="s">
        <v>437</v>
      </c>
      <c r="AZ927">
        <v>0</v>
      </c>
      <c r="BA927">
        <v>0</v>
      </c>
      <c r="BB927">
        <f>1-AZ927/BA927</f>
        <v>0</v>
      </c>
      <c r="BC927">
        <v>0</v>
      </c>
      <c r="BD927" t="s">
        <v>437</v>
      </c>
      <c r="BE927" t="s">
        <v>437</v>
      </c>
      <c r="BF927">
        <v>0</v>
      </c>
      <c r="BG927">
        <v>0</v>
      </c>
      <c r="BH927">
        <f>1-BF927/BG927</f>
        <v>0</v>
      </c>
      <c r="BI927">
        <v>0.5</v>
      </c>
      <c r="BJ927">
        <f>DI927</f>
        <v>0</v>
      </c>
      <c r="BK927">
        <f>L927</f>
        <v>0</v>
      </c>
      <c r="BL927">
        <f>BH927*BI927*BJ927</f>
        <v>0</v>
      </c>
      <c r="BM927">
        <f>(BK927-BC927)/BJ927</f>
        <v>0</v>
      </c>
      <c r="BN927">
        <f>(BA927-BG927)/BG927</f>
        <v>0</v>
      </c>
      <c r="BO927">
        <f>AZ927/(BB927+AZ927/BG927)</f>
        <v>0</v>
      </c>
      <c r="BP927" t="s">
        <v>437</v>
      </c>
      <c r="BQ927">
        <v>0</v>
      </c>
      <c r="BR927">
        <f>IF(BQ927&lt;&gt;0, BQ927, BO927)</f>
        <v>0</v>
      </c>
      <c r="BS927">
        <f>1-BR927/BG927</f>
        <v>0</v>
      </c>
      <c r="BT927">
        <f>(BG927-BF927)/(BG927-BR927)</f>
        <v>0</v>
      </c>
      <c r="BU927">
        <f>(BA927-BG927)/(BA927-BR927)</f>
        <v>0</v>
      </c>
      <c r="BV927">
        <f>(BG927-BF927)/(BG927-AZ927)</f>
        <v>0</v>
      </c>
      <c r="BW927">
        <f>(BA927-BG927)/(BA927-AZ927)</f>
        <v>0</v>
      </c>
      <c r="BX927">
        <f>(BT927*BR927/BF927)</f>
        <v>0</v>
      </c>
      <c r="BY927">
        <f>(1-BX927)</f>
        <v>0</v>
      </c>
      <c r="DH927">
        <f>$B$11*EG927+$C$11*EH927+$F$11*ES927*(1-EV927)</f>
        <v>0</v>
      </c>
      <c r="DI927">
        <f>DH927*DJ927</f>
        <v>0</v>
      </c>
      <c r="DJ927">
        <f>($B$11*$D$9+$C$11*$D$9+$F$11*((FF927+EX927)/MAX(FF927+EX927+FG927, 0.1)*$I$9+FG927/MAX(FF927+EX927+FG927, 0.1)*$J$9))/($B$11+$C$11+$F$11)</f>
        <v>0</v>
      </c>
      <c r="DK927">
        <f>($B$11*$K$9+$C$11*$K$9+$F$11*((FF927+EX927)/MAX(FF927+EX927+FG927, 0.1)*$P$9+FG927/MAX(FF927+EX927+FG927, 0.1)*$Q$9))/($B$11+$C$11+$F$11)</f>
        <v>0</v>
      </c>
      <c r="DL927">
        <v>6</v>
      </c>
      <c r="DM927">
        <v>0.5</v>
      </c>
      <c r="DN927" t="s">
        <v>438</v>
      </c>
      <c r="DO927">
        <v>2</v>
      </c>
      <c r="DP927" t="b">
        <v>1</v>
      </c>
      <c r="DQ927">
        <v>1761343285.5</v>
      </c>
      <c r="DR927">
        <v>705.1706296296297</v>
      </c>
      <c r="DS927">
        <v>742.4565555555555</v>
      </c>
      <c r="DT927">
        <v>23.45006296296296</v>
      </c>
      <c r="DU927">
        <v>20.15194444444444</v>
      </c>
      <c r="DV927">
        <v>704.240111111111</v>
      </c>
      <c r="DW927">
        <v>23.23562962962963</v>
      </c>
      <c r="DX927">
        <v>499.9987407407407</v>
      </c>
      <c r="DY927">
        <v>89.97024444444445</v>
      </c>
      <c r="DZ927">
        <v>0.06844465185185185</v>
      </c>
      <c r="EA927">
        <v>29.99234814814814</v>
      </c>
      <c r="EB927">
        <v>30.06441851851852</v>
      </c>
      <c r="EC927">
        <v>999.9000000000001</v>
      </c>
      <c r="ED927">
        <v>0</v>
      </c>
      <c r="EE927">
        <v>0</v>
      </c>
      <c r="EF927">
        <v>10006.38222222222</v>
      </c>
      <c r="EG927">
        <v>0</v>
      </c>
      <c r="EH927">
        <v>1132.462592592592</v>
      </c>
      <c r="EI927">
        <v>-37.28595925925926</v>
      </c>
      <c r="EJ927">
        <v>722.1040370370371</v>
      </c>
      <c r="EK927">
        <v>757.7263333333332</v>
      </c>
      <c r="EL927">
        <v>3.298116666666667</v>
      </c>
      <c r="EM927">
        <v>742.4565555555555</v>
      </c>
      <c r="EN927">
        <v>20.15194444444444</v>
      </c>
      <c r="EO927">
        <v>2.109808148148148</v>
      </c>
      <c r="EP927">
        <v>1.813075555555556</v>
      </c>
      <c r="EQ927">
        <v>18.29341851851852</v>
      </c>
      <c r="ER927">
        <v>15.89996666666667</v>
      </c>
      <c r="ES927">
        <v>1199.986666666667</v>
      </c>
      <c r="ET927">
        <v>0.9670004444444446</v>
      </c>
      <c r="EU927">
        <v>0.0329996962962963</v>
      </c>
      <c r="EV927">
        <v>0</v>
      </c>
      <c r="EW927">
        <v>1374.321111111111</v>
      </c>
      <c r="EX927">
        <v>5.000560000000001</v>
      </c>
      <c r="EY927">
        <v>16791.62222222222</v>
      </c>
      <c r="EZ927">
        <v>10316.7037037037</v>
      </c>
      <c r="FA927">
        <v>44.53903703703703</v>
      </c>
      <c r="FB927">
        <v>46.583</v>
      </c>
      <c r="FC927">
        <v>45.10166666666666</v>
      </c>
      <c r="FD927">
        <v>45.69885185185185</v>
      </c>
      <c r="FE927">
        <v>45.41862962962961</v>
      </c>
      <c r="FF927">
        <v>1155.553703703704</v>
      </c>
      <c r="FG927">
        <v>39.43</v>
      </c>
      <c r="FH927">
        <v>0</v>
      </c>
      <c r="FI927">
        <v>1761343329.2</v>
      </c>
      <c r="FJ927">
        <v>0</v>
      </c>
      <c r="FK927">
        <v>1374.2788</v>
      </c>
      <c r="FL927">
        <v>-6.046153843099316</v>
      </c>
      <c r="FM927">
        <v>-51.78461532413954</v>
      </c>
      <c r="FN927">
        <v>16791.728</v>
      </c>
      <c r="FO927">
        <v>15</v>
      </c>
      <c r="FP927">
        <v>0</v>
      </c>
      <c r="FQ927" t="s">
        <v>439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-37.198745</v>
      </c>
      <c r="GD927">
        <v>-1.402966604127476</v>
      </c>
      <c r="GE927">
        <v>0.1414747644458201</v>
      </c>
      <c r="GF927">
        <v>0</v>
      </c>
      <c r="GG927">
        <v>1374.699117647059</v>
      </c>
      <c r="GH927">
        <v>-6.812987009409738</v>
      </c>
      <c r="GI927">
        <v>0.7050255216367477</v>
      </c>
      <c r="GJ927">
        <v>0</v>
      </c>
      <c r="GK927">
        <v>3.32929125</v>
      </c>
      <c r="GL927">
        <v>-0.4324355347092089</v>
      </c>
      <c r="GM927">
        <v>0.04574866447162695</v>
      </c>
      <c r="GN927">
        <v>0</v>
      </c>
      <c r="GO927">
        <v>0</v>
      </c>
      <c r="GP927">
        <v>3</v>
      </c>
      <c r="GQ927" t="s">
        <v>497</v>
      </c>
      <c r="GR927">
        <v>3.12527</v>
      </c>
      <c r="GS927">
        <v>2.74688</v>
      </c>
      <c r="GT927">
        <v>0.124879</v>
      </c>
      <c r="GU927">
        <v>0.130032</v>
      </c>
      <c r="GV927">
        <v>0.103337</v>
      </c>
      <c r="GW927">
        <v>0.0935232</v>
      </c>
      <c r="GX927">
        <v>25850.3</v>
      </c>
      <c r="GY927">
        <v>25035.1</v>
      </c>
      <c r="GZ927">
        <v>30103.6</v>
      </c>
      <c r="HA927">
        <v>29059.8</v>
      </c>
      <c r="HB927">
        <v>37296</v>
      </c>
      <c r="HC927">
        <v>34676.2</v>
      </c>
      <c r="HD927">
        <v>46084.6</v>
      </c>
      <c r="HE927">
        <v>43182.9</v>
      </c>
      <c r="HF927">
        <v>1.7663</v>
      </c>
      <c r="HG927">
        <v>1.75035</v>
      </c>
      <c r="HH927">
        <v>-0.0105985</v>
      </c>
      <c r="HI927">
        <v>0</v>
      </c>
      <c r="HJ927">
        <v>30.2176</v>
      </c>
      <c r="HK927">
        <v>999.9</v>
      </c>
      <c r="HL927">
        <v>44.5</v>
      </c>
      <c r="HM927">
        <v>32.9</v>
      </c>
      <c r="HN927">
        <v>24.8482</v>
      </c>
      <c r="HO927">
        <v>63.6531</v>
      </c>
      <c r="HP927">
        <v>18.101</v>
      </c>
      <c r="HQ927">
        <v>1</v>
      </c>
      <c r="HR927">
        <v>0.683565</v>
      </c>
      <c r="HS927">
        <v>4.53531</v>
      </c>
      <c r="HT927">
        <v>20.1477</v>
      </c>
      <c r="HU927">
        <v>5.22627</v>
      </c>
      <c r="HV927">
        <v>11.9809</v>
      </c>
      <c r="HW927">
        <v>4.9694</v>
      </c>
      <c r="HX927">
        <v>3.2895</v>
      </c>
      <c r="HY927">
        <v>9999</v>
      </c>
      <c r="HZ927">
        <v>9999</v>
      </c>
      <c r="IA927">
        <v>9999</v>
      </c>
      <c r="IB927">
        <v>999.9</v>
      </c>
      <c r="IC927">
        <v>4.97298</v>
      </c>
      <c r="ID927">
        <v>1.87744</v>
      </c>
      <c r="IE927">
        <v>1.87554</v>
      </c>
      <c r="IF927">
        <v>1.87837</v>
      </c>
      <c r="IG927">
        <v>1.87505</v>
      </c>
      <c r="IH927">
        <v>1.87863</v>
      </c>
      <c r="II927">
        <v>1.87575</v>
      </c>
      <c r="IJ927">
        <v>1.87692</v>
      </c>
      <c r="IK927">
        <v>0</v>
      </c>
      <c r="IL927">
        <v>0</v>
      </c>
      <c r="IM927">
        <v>0</v>
      </c>
      <c r="IN927">
        <v>0</v>
      </c>
      <c r="IO927" t="s">
        <v>441</v>
      </c>
      <c r="IP927" t="s">
        <v>442</v>
      </c>
      <c r="IQ927" t="s">
        <v>443</v>
      </c>
      <c r="IR927" t="s">
        <v>443</v>
      </c>
      <c r="IS927" t="s">
        <v>443</v>
      </c>
      <c r="IT927" t="s">
        <v>443</v>
      </c>
      <c r="IU927">
        <v>0</v>
      </c>
      <c r="IV927">
        <v>100</v>
      </c>
      <c r="IW927">
        <v>100</v>
      </c>
      <c r="IX927">
        <v>0.957</v>
      </c>
      <c r="IY927">
        <v>0.2145</v>
      </c>
      <c r="IZ927">
        <v>-0.1194416370607354</v>
      </c>
      <c r="JA927">
        <v>0.002211305909277446</v>
      </c>
      <c r="JB927">
        <v>-1.416678044876584E-06</v>
      </c>
      <c r="JC927">
        <v>5.589822708492042E-10</v>
      </c>
      <c r="JD927">
        <v>0.2144336207880096</v>
      </c>
      <c r="JE927">
        <v>0</v>
      </c>
      <c r="JF927">
        <v>0</v>
      </c>
      <c r="JG927">
        <v>0</v>
      </c>
      <c r="JH927">
        <v>14</v>
      </c>
      <c r="JI927">
        <v>2052</v>
      </c>
      <c r="JJ927">
        <v>1</v>
      </c>
      <c r="JK927">
        <v>21</v>
      </c>
      <c r="JL927">
        <v>29355721.6</v>
      </c>
      <c r="JM927">
        <v>29355721.6</v>
      </c>
      <c r="JN927">
        <v>1.82861</v>
      </c>
      <c r="JO927">
        <v>2.54272</v>
      </c>
      <c r="JP927">
        <v>1.39893</v>
      </c>
      <c r="JQ927">
        <v>2.33521</v>
      </c>
      <c r="JR927">
        <v>1.44897</v>
      </c>
      <c r="JS927">
        <v>2.61353</v>
      </c>
      <c r="JT927">
        <v>38.6241</v>
      </c>
      <c r="JU927">
        <v>23.8073</v>
      </c>
      <c r="JV927">
        <v>18</v>
      </c>
      <c r="JW927">
        <v>481.612</v>
      </c>
      <c r="JX927">
        <v>441.419</v>
      </c>
      <c r="JY927">
        <v>25.161</v>
      </c>
      <c r="JZ927">
        <v>35.3684</v>
      </c>
      <c r="KA927">
        <v>30.0023</v>
      </c>
      <c r="KB927">
        <v>34.5124</v>
      </c>
      <c r="KC927">
        <v>34.4973</v>
      </c>
      <c r="KD927">
        <v>36.65</v>
      </c>
      <c r="KE927">
        <v>26.9598</v>
      </c>
      <c r="KF927">
        <v>72.3728</v>
      </c>
      <c r="KG927">
        <v>25.104</v>
      </c>
      <c r="KH927">
        <v>787.876</v>
      </c>
      <c r="KI927">
        <v>20.2819</v>
      </c>
      <c r="KJ927">
        <v>99.5641</v>
      </c>
      <c r="KK927">
        <v>99.32640000000001</v>
      </c>
    </row>
    <row r="928" spans="1:297">
      <c r="A928">
        <v>912</v>
      </c>
      <c r="B928">
        <v>1761343298</v>
      </c>
      <c r="C928">
        <v>15257.40000009537</v>
      </c>
      <c r="D928" t="s">
        <v>2276</v>
      </c>
      <c r="E928" t="s">
        <v>2277</v>
      </c>
      <c r="F928">
        <v>5</v>
      </c>
      <c r="G928" t="s">
        <v>2183</v>
      </c>
      <c r="H928" t="s">
        <v>436</v>
      </c>
      <c r="I928">
        <v>1761343290.214286</v>
      </c>
      <c r="J928">
        <f>(K928)/1000</f>
        <v>0</v>
      </c>
      <c r="K928">
        <f>IF(DP928, AN928, AH928)</f>
        <v>0</v>
      </c>
      <c r="L928">
        <f>IF(DP928, AI928, AG928)</f>
        <v>0</v>
      </c>
      <c r="M928">
        <f>DR928 - IF(AU928&gt;1, L928*DL928*100.0/(AW928), 0)</f>
        <v>0</v>
      </c>
      <c r="N928">
        <f>((T928-J928/2)*M928-L928)/(T928+J928/2)</f>
        <v>0</v>
      </c>
      <c r="O928">
        <f>N928*(DY928+DZ928)/1000.0</f>
        <v>0</v>
      </c>
      <c r="P928">
        <f>(DR928 - IF(AU928&gt;1, L928*DL928*100.0/(AW928), 0))*(DY928+DZ928)/1000.0</f>
        <v>0</v>
      </c>
      <c r="Q928">
        <f>2.0/((1/S928-1/R928)+SIGN(S928)*SQRT((1/S928-1/R928)*(1/S928-1/R928) + 4*DM928/((DM928+1)*(DM928+1))*(2*1/S928*1/R928-1/R928*1/R928)))</f>
        <v>0</v>
      </c>
      <c r="R928">
        <f>IF(LEFT(DN928,1)&lt;&gt;"0",IF(LEFT(DN928,1)="1",3.0,DO928),$D$5+$E$5*(EF928*DY928/($K$5*1000))+$F$5*(EF928*DY928/($K$5*1000))*MAX(MIN(DL928,$J$5),$I$5)*MAX(MIN(DL928,$J$5),$I$5)+$G$5*MAX(MIN(DL928,$J$5),$I$5)*(EF928*DY928/($K$5*1000))+$H$5*(EF928*DY928/($K$5*1000))*(EF928*DY928/($K$5*1000)))</f>
        <v>0</v>
      </c>
      <c r="S928">
        <f>J928*(1000-(1000*0.61365*exp(17.502*W928/(240.97+W928))/(DY928+DZ928)+DT928)/2)/(1000*0.61365*exp(17.502*W928/(240.97+W928))/(DY928+DZ928)-DT928)</f>
        <v>0</v>
      </c>
      <c r="T928">
        <f>1/((DM928+1)/(Q928/1.6)+1/(R928/1.37)) + DM928/((DM928+1)/(Q928/1.6) + DM928/(R928/1.37))</f>
        <v>0</v>
      </c>
      <c r="U928">
        <f>(DH928*DK928)</f>
        <v>0</v>
      </c>
      <c r="V928">
        <f>(EA928+(U928+2*0.95*5.67E-8*(((EA928+$B$7)+273)^4-(EA928+273)^4)-44100*J928)/(1.84*29.3*R928+8*0.95*5.67E-8*(EA928+273)^3))</f>
        <v>0</v>
      </c>
      <c r="W928">
        <f>($C$7*EB928+$D$7*EC928+$E$7*V928)</f>
        <v>0</v>
      </c>
      <c r="X928">
        <f>0.61365*exp(17.502*W928/(240.97+W928))</f>
        <v>0</v>
      </c>
      <c r="Y928">
        <f>(Z928/AA928*100)</f>
        <v>0</v>
      </c>
      <c r="Z928">
        <f>DT928*(DY928+DZ928)/1000</f>
        <v>0</v>
      </c>
      <c r="AA928">
        <f>0.61365*exp(17.502*EA928/(240.97+EA928))</f>
        <v>0</v>
      </c>
      <c r="AB928">
        <f>(X928-DT928*(DY928+DZ928)/1000)</f>
        <v>0</v>
      </c>
      <c r="AC928">
        <f>(-J928*44100)</f>
        <v>0</v>
      </c>
      <c r="AD928">
        <f>2*29.3*R928*0.92*(EA928-W928)</f>
        <v>0</v>
      </c>
      <c r="AE928">
        <f>2*0.95*5.67E-8*(((EA928+$B$7)+273)^4-(W928+273)^4)</f>
        <v>0</v>
      </c>
      <c r="AF928">
        <f>U928+AE928+AC928+AD928</f>
        <v>0</v>
      </c>
      <c r="AG928">
        <f>DX928*AU928*(DS928-DR928*(1000-AU928*DU928)/(1000-AU928*DT928))/(100*DL928)</f>
        <v>0</v>
      </c>
      <c r="AH928">
        <f>1000*DX928*AU928*(DT928-DU928)/(100*DL928*(1000-AU928*DT928))</f>
        <v>0</v>
      </c>
      <c r="AI928">
        <f>(AJ928 - AK928 - DY928*1E3/(8.314*(EA928+273.15)) * AM928/DX928 * AL928) * DX928/(100*DL928) * (1000 - DU928)/1000</f>
        <v>0</v>
      </c>
      <c r="AJ928">
        <v>790.0000207142295</v>
      </c>
      <c r="AK928">
        <v>763.3031757575762</v>
      </c>
      <c r="AL928">
        <v>3.435097306756238</v>
      </c>
      <c r="AM928">
        <v>65.39824962959628</v>
      </c>
      <c r="AN928">
        <f>(AP928 - AO928 + DY928*1E3/(8.314*(EA928+273.15)) * AR928/DX928 * AQ928) * DX928/(100*DL928) * 1000/(1000 - AP928)</f>
        <v>0</v>
      </c>
      <c r="AO928">
        <v>20.168509919588</v>
      </c>
      <c r="AP928">
        <v>23.42452</v>
      </c>
      <c r="AQ928">
        <v>-0.0006463260762393449</v>
      </c>
      <c r="AR928">
        <v>118.4934876019203</v>
      </c>
      <c r="AS928">
        <v>0</v>
      </c>
      <c r="AT928">
        <v>0</v>
      </c>
      <c r="AU928">
        <f>IF(AS928*$H$13&gt;=AW928,1.0,(AW928/(AW928-AS928*$H$13)))</f>
        <v>0</v>
      </c>
      <c r="AV928">
        <f>(AU928-1)*100</f>
        <v>0</v>
      </c>
      <c r="AW928">
        <f>MAX(0,($B$13+$C$13*EF928)/(1+$D$13*EF928)*DY928/(EA928+273)*$E$13)</f>
        <v>0</v>
      </c>
      <c r="AX928" t="s">
        <v>437</v>
      </c>
      <c r="AY928" t="s">
        <v>437</v>
      </c>
      <c r="AZ928">
        <v>0</v>
      </c>
      <c r="BA928">
        <v>0</v>
      </c>
      <c r="BB928">
        <f>1-AZ928/BA928</f>
        <v>0</v>
      </c>
      <c r="BC928">
        <v>0</v>
      </c>
      <c r="BD928" t="s">
        <v>437</v>
      </c>
      <c r="BE928" t="s">
        <v>437</v>
      </c>
      <c r="BF928">
        <v>0</v>
      </c>
      <c r="BG928">
        <v>0</v>
      </c>
      <c r="BH928">
        <f>1-BF928/BG928</f>
        <v>0</v>
      </c>
      <c r="BI928">
        <v>0.5</v>
      </c>
      <c r="BJ928">
        <f>DI928</f>
        <v>0</v>
      </c>
      <c r="BK928">
        <f>L928</f>
        <v>0</v>
      </c>
      <c r="BL928">
        <f>BH928*BI928*BJ928</f>
        <v>0</v>
      </c>
      <c r="BM928">
        <f>(BK928-BC928)/BJ928</f>
        <v>0</v>
      </c>
      <c r="BN928">
        <f>(BA928-BG928)/BG928</f>
        <v>0</v>
      </c>
      <c r="BO928">
        <f>AZ928/(BB928+AZ928/BG928)</f>
        <v>0</v>
      </c>
      <c r="BP928" t="s">
        <v>437</v>
      </c>
      <c r="BQ928">
        <v>0</v>
      </c>
      <c r="BR928">
        <f>IF(BQ928&lt;&gt;0, BQ928, BO928)</f>
        <v>0</v>
      </c>
      <c r="BS928">
        <f>1-BR928/BG928</f>
        <v>0</v>
      </c>
      <c r="BT928">
        <f>(BG928-BF928)/(BG928-BR928)</f>
        <v>0</v>
      </c>
      <c r="BU928">
        <f>(BA928-BG928)/(BA928-BR928)</f>
        <v>0</v>
      </c>
      <c r="BV928">
        <f>(BG928-BF928)/(BG928-AZ928)</f>
        <v>0</v>
      </c>
      <c r="BW928">
        <f>(BA928-BG928)/(BA928-AZ928)</f>
        <v>0</v>
      </c>
      <c r="BX928">
        <f>(BT928*BR928/BF928)</f>
        <v>0</v>
      </c>
      <c r="BY928">
        <f>(1-BX928)</f>
        <v>0</v>
      </c>
      <c r="DH928">
        <f>$B$11*EG928+$C$11*EH928+$F$11*ES928*(1-EV928)</f>
        <v>0</v>
      </c>
      <c r="DI928">
        <f>DH928*DJ928</f>
        <v>0</v>
      </c>
      <c r="DJ928">
        <f>($B$11*$D$9+$C$11*$D$9+$F$11*((FF928+EX928)/MAX(FF928+EX928+FG928, 0.1)*$I$9+FG928/MAX(FF928+EX928+FG928, 0.1)*$J$9))/($B$11+$C$11+$F$11)</f>
        <v>0</v>
      </c>
      <c r="DK928">
        <f>($B$11*$K$9+$C$11*$K$9+$F$11*((FF928+EX928)/MAX(FF928+EX928+FG928, 0.1)*$P$9+FG928/MAX(FF928+EX928+FG928, 0.1)*$Q$9))/($B$11+$C$11+$F$11)</f>
        <v>0</v>
      </c>
      <c r="DL928">
        <v>6</v>
      </c>
      <c r="DM928">
        <v>0.5</v>
      </c>
      <c r="DN928" t="s">
        <v>438</v>
      </c>
      <c r="DO928">
        <v>2</v>
      </c>
      <c r="DP928" t="b">
        <v>1</v>
      </c>
      <c r="DQ928">
        <v>1761343290.214286</v>
      </c>
      <c r="DR928">
        <v>720.9768928571428</v>
      </c>
      <c r="DS928">
        <v>758.3357857142856</v>
      </c>
      <c r="DT928">
        <v>23.44685714285714</v>
      </c>
      <c r="DU928">
        <v>20.166925</v>
      </c>
      <c r="DV928">
        <v>720.0300000000001</v>
      </c>
      <c r="DW928">
        <v>23.232425</v>
      </c>
      <c r="DX928">
        <v>500.0408571428571</v>
      </c>
      <c r="DY928">
        <v>89.96960357142858</v>
      </c>
      <c r="DZ928">
        <v>0.06866091785714286</v>
      </c>
      <c r="EA928">
        <v>29.99503571428571</v>
      </c>
      <c r="EB928">
        <v>30.05105357142857</v>
      </c>
      <c r="EC928">
        <v>999.9000000000002</v>
      </c>
      <c r="ED928">
        <v>0</v>
      </c>
      <c r="EE928">
        <v>0</v>
      </c>
      <c r="EF928">
        <v>10007.16071428571</v>
      </c>
      <c r="EG928">
        <v>0</v>
      </c>
      <c r="EH928">
        <v>1132.44</v>
      </c>
      <c r="EI928">
        <v>-37.35890000000001</v>
      </c>
      <c r="EJ928">
        <v>738.2872857142858</v>
      </c>
      <c r="EK928">
        <v>773.9438571428572</v>
      </c>
      <c r="EL928">
        <v>3.279931071428572</v>
      </c>
      <c r="EM928">
        <v>758.3357857142856</v>
      </c>
      <c r="EN928">
        <v>20.166925</v>
      </c>
      <c r="EO928">
        <v>2.109505</v>
      </c>
      <c r="EP928">
        <v>1.814410357142857</v>
      </c>
      <c r="EQ928">
        <v>18.291125</v>
      </c>
      <c r="ER928">
        <v>15.91148571428571</v>
      </c>
      <c r="ES928">
        <v>1199.981428571429</v>
      </c>
      <c r="ET928">
        <v>0.9670005714285715</v>
      </c>
      <c r="EU928">
        <v>0.03299953928571429</v>
      </c>
      <c r="EV928">
        <v>0</v>
      </c>
      <c r="EW928">
        <v>1373.883571428571</v>
      </c>
      <c r="EX928">
        <v>5.000560000000001</v>
      </c>
      <c r="EY928">
        <v>16787.36428571428</v>
      </c>
      <c r="EZ928">
        <v>10316.65357142857</v>
      </c>
      <c r="FA928">
        <v>44.55757142857141</v>
      </c>
      <c r="FB928">
        <v>46.60250000000001</v>
      </c>
      <c r="FC928">
        <v>45.116</v>
      </c>
      <c r="FD928">
        <v>45.7072857142857</v>
      </c>
      <c r="FE928">
        <v>45.43699999999998</v>
      </c>
      <c r="FF928">
        <v>1155.550357142857</v>
      </c>
      <c r="FG928">
        <v>39.43</v>
      </c>
      <c r="FH928">
        <v>0</v>
      </c>
      <c r="FI928">
        <v>1761343334</v>
      </c>
      <c r="FJ928">
        <v>0</v>
      </c>
      <c r="FK928">
        <v>1373.838</v>
      </c>
      <c r="FL928">
        <v>-5.258461536942098</v>
      </c>
      <c r="FM928">
        <v>-60.10769223839753</v>
      </c>
      <c r="FN928">
        <v>16787.28</v>
      </c>
      <c r="FO928">
        <v>15</v>
      </c>
      <c r="FP928">
        <v>0</v>
      </c>
      <c r="FQ928" t="s">
        <v>439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-37.31259250000001</v>
      </c>
      <c r="GD928">
        <v>-0.8541242026265918</v>
      </c>
      <c r="GE928">
        <v>0.1002602672734822</v>
      </c>
      <c r="GF928">
        <v>0</v>
      </c>
      <c r="GG928">
        <v>1374.092058823529</v>
      </c>
      <c r="GH928">
        <v>-5.524369745889897</v>
      </c>
      <c r="GI928">
        <v>0.5924812204110752</v>
      </c>
      <c r="GJ928">
        <v>0</v>
      </c>
      <c r="GK928">
        <v>3.289627</v>
      </c>
      <c r="GL928">
        <v>-0.2385201500938109</v>
      </c>
      <c r="GM928">
        <v>0.02602266773411212</v>
      </c>
      <c r="GN928">
        <v>0</v>
      </c>
      <c r="GO928">
        <v>0</v>
      </c>
      <c r="GP928">
        <v>3</v>
      </c>
      <c r="GQ928" t="s">
        <v>497</v>
      </c>
      <c r="GR928">
        <v>3.12551</v>
      </c>
      <c r="GS928">
        <v>2.74648</v>
      </c>
      <c r="GT928">
        <v>0.126799</v>
      </c>
      <c r="GU928">
        <v>0.131906</v>
      </c>
      <c r="GV928">
        <v>0.10327</v>
      </c>
      <c r="GW928">
        <v>0.0936345</v>
      </c>
      <c r="GX928">
        <v>25792.2</v>
      </c>
      <c r="GY928">
        <v>24980.1</v>
      </c>
      <c r="GZ928">
        <v>30102.2</v>
      </c>
      <c r="HA928">
        <v>29058.8</v>
      </c>
      <c r="HB928">
        <v>37297.7</v>
      </c>
      <c r="HC928">
        <v>34671</v>
      </c>
      <c r="HD928">
        <v>46083</v>
      </c>
      <c r="HE928">
        <v>43181.5</v>
      </c>
      <c r="HF928">
        <v>1.76642</v>
      </c>
      <c r="HG928">
        <v>1.74995</v>
      </c>
      <c r="HH928">
        <v>-0.0113063</v>
      </c>
      <c r="HI928">
        <v>0</v>
      </c>
      <c r="HJ928">
        <v>30.2212</v>
      </c>
      <c r="HK928">
        <v>999.9</v>
      </c>
      <c r="HL928">
        <v>44.5</v>
      </c>
      <c r="HM928">
        <v>32.9</v>
      </c>
      <c r="HN928">
        <v>24.8479</v>
      </c>
      <c r="HO928">
        <v>63.7531</v>
      </c>
      <c r="HP928">
        <v>17.9848</v>
      </c>
      <c r="HQ928">
        <v>1</v>
      </c>
      <c r="HR928">
        <v>0.684992</v>
      </c>
      <c r="HS928">
        <v>4.51285</v>
      </c>
      <c r="HT928">
        <v>20.1486</v>
      </c>
      <c r="HU928">
        <v>5.22687</v>
      </c>
      <c r="HV928">
        <v>11.9812</v>
      </c>
      <c r="HW928">
        <v>4.96975</v>
      </c>
      <c r="HX928">
        <v>3.28978</v>
      </c>
      <c r="HY928">
        <v>9999</v>
      </c>
      <c r="HZ928">
        <v>9999</v>
      </c>
      <c r="IA928">
        <v>9999</v>
      </c>
      <c r="IB928">
        <v>999.9</v>
      </c>
      <c r="IC928">
        <v>4.97302</v>
      </c>
      <c r="ID928">
        <v>1.87743</v>
      </c>
      <c r="IE928">
        <v>1.87549</v>
      </c>
      <c r="IF928">
        <v>1.87836</v>
      </c>
      <c r="IG928">
        <v>1.87501</v>
      </c>
      <c r="IH928">
        <v>1.8786</v>
      </c>
      <c r="II928">
        <v>1.87573</v>
      </c>
      <c r="IJ928">
        <v>1.87686</v>
      </c>
      <c r="IK928">
        <v>0</v>
      </c>
      <c r="IL928">
        <v>0</v>
      </c>
      <c r="IM928">
        <v>0</v>
      </c>
      <c r="IN928">
        <v>0</v>
      </c>
      <c r="IO928" t="s">
        <v>441</v>
      </c>
      <c r="IP928" t="s">
        <v>442</v>
      </c>
      <c r="IQ928" t="s">
        <v>443</v>
      </c>
      <c r="IR928" t="s">
        <v>443</v>
      </c>
      <c r="IS928" t="s">
        <v>443</v>
      </c>
      <c r="IT928" t="s">
        <v>443</v>
      </c>
      <c r="IU928">
        <v>0</v>
      </c>
      <c r="IV928">
        <v>100</v>
      </c>
      <c r="IW928">
        <v>100</v>
      </c>
      <c r="IX928">
        <v>0.974</v>
      </c>
      <c r="IY928">
        <v>0.2144</v>
      </c>
      <c r="IZ928">
        <v>-0.1194416370607354</v>
      </c>
      <c r="JA928">
        <v>0.002211305909277446</v>
      </c>
      <c r="JB928">
        <v>-1.416678044876584E-06</v>
      </c>
      <c r="JC928">
        <v>5.589822708492042E-10</v>
      </c>
      <c r="JD928">
        <v>0.2144336207880096</v>
      </c>
      <c r="JE928">
        <v>0</v>
      </c>
      <c r="JF928">
        <v>0</v>
      </c>
      <c r="JG928">
        <v>0</v>
      </c>
      <c r="JH928">
        <v>14</v>
      </c>
      <c r="JI928">
        <v>2052</v>
      </c>
      <c r="JJ928">
        <v>1</v>
      </c>
      <c r="JK928">
        <v>21</v>
      </c>
      <c r="JL928">
        <v>29355721.6</v>
      </c>
      <c r="JM928">
        <v>29355721.6</v>
      </c>
      <c r="JN928">
        <v>1.85791</v>
      </c>
      <c r="JO928">
        <v>2.54639</v>
      </c>
      <c r="JP928">
        <v>1.39893</v>
      </c>
      <c r="JQ928">
        <v>2.33521</v>
      </c>
      <c r="JR928">
        <v>1.44897</v>
      </c>
      <c r="JS928">
        <v>2.63184</v>
      </c>
      <c r="JT928">
        <v>38.6241</v>
      </c>
      <c r="JU928">
        <v>23.8073</v>
      </c>
      <c r="JV928">
        <v>18</v>
      </c>
      <c r="JW928">
        <v>481.801</v>
      </c>
      <c r="JX928">
        <v>441.302</v>
      </c>
      <c r="JY928">
        <v>25.1012</v>
      </c>
      <c r="JZ928">
        <v>35.3879</v>
      </c>
      <c r="KA928">
        <v>30.0018</v>
      </c>
      <c r="KB928">
        <v>34.532</v>
      </c>
      <c r="KC928">
        <v>34.518</v>
      </c>
      <c r="KD928">
        <v>37.3145</v>
      </c>
      <c r="KE928">
        <v>26.6581</v>
      </c>
      <c r="KF928">
        <v>72.3728</v>
      </c>
      <c r="KG928">
        <v>25.0647</v>
      </c>
      <c r="KH928">
        <v>807.9109999999999</v>
      </c>
      <c r="KI928">
        <v>20.3396</v>
      </c>
      <c r="KJ928">
        <v>99.56019999999999</v>
      </c>
      <c r="KK928">
        <v>99.3232</v>
      </c>
    </row>
    <row r="929" spans="1:297">
      <c r="A929">
        <v>913</v>
      </c>
      <c r="B929">
        <v>1761343303</v>
      </c>
      <c r="C929">
        <v>15262.40000009537</v>
      </c>
      <c r="D929" t="s">
        <v>2278</v>
      </c>
      <c r="E929" t="s">
        <v>2279</v>
      </c>
      <c r="F929">
        <v>5</v>
      </c>
      <c r="G929" t="s">
        <v>2183</v>
      </c>
      <c r="H929" t="s">
        <v>436</v>
      </c>
      <c r="I929">
        <v>1761343295.5</v>
      </c>
      <c r="J929">
        <f>(K929)/1000</f>
        <v>0</v>
      </c>
      <c r="K929">
        <f>IF(DP929, AN929, AH929)</f>
        <v>0</v>
      </c>
      <c r="L929">
        <f>IF(DP929, AI929, AG929)</f>
        <v>0</v>
      </c>
      <c r="M929">
        <f>DR929 - IF(AU929&gt;1, L929*DL929*100.0/(AW929), 0)</f>
        <v>0</v>
      </c>
      <c r="N929">
        <f>((T929-J929/2)*M929-L929)/(T929+J929/2)</f>
        <v>0</v>
      </c>
      <c r="O929">
        <f>N929*(DY929+DZ929)/1000.0</f>
        <v>0</v>
      </c>
      <c r="P929">
        <f>(DR929 - IF(AU929&gt;1, L929*DL929*100.0/(AW929), 0))*(DY929+DZ929)/1000.0</f>
        <v>0</v>
      </c>
      <c r="Q929">
        <f>2.0/((1/S929-1/R929)+SIGN(S929)*SQRT((1/S929-1/R929)*(1/S929-1/R929) + 4*DM929/((DM929+1)*(DM929+1))*(2*1/S929*1/R929-1/R929*1/R929)))</f>
        <v>0</v>
      </c>
      <c r="R929">
        <f>IF(LEFT(DN929,1)&lt;&gt;"0",IF(LEFT(DN929,1)="1",3.0,DO929),$D$5+$E$5*(EF929*DY929/($K$5*1000))+$F$5*(EF929*DY929/($K$5*1000))*MAX(MIN(DL929,$J$5),$I$5)*MAX(MIN(DL929,$J$5),$I$5)+$G$5*MAX(MIN(DL929,$J$5),$I$5)*(EF929*DY929/($K$5*1000))+$H$5*(EF929*DY929/($K$5*1000))*(EF929*DY929/($K$5*1000)))</f>
        <v>0</v>
      </c>
      <c r="S929">
        <f>J929*(1000-(1000*0.61365*exp(17.502*W929/(240.97+W929))/(DY929+DZ929)+DT929)/2)/(1000*0.61365*exp(17.502*W929/(240.97+W929))/(DY929+DZ929)-DT929)</f>
        <v>0</v>
      </c>
      <c r="T929">
        <f>1/((DM929+1)/(Q929/1.6)+1/(R929/1.37)) + DM929/((DM929+1)/(Q929/1.6) + DM929/(R929/1.37))</f>
        <v>0</v>
      </c>
      <c r="U929">
        <f>(DH929*DK929)</f>
        <v>0</v>
      </c>
      <c r="V929">
        <f>(EA929+(U929+2*0.95*5.67E-8*(((EA929+$B$7)+273)^4-(EA929+273)^4)-44100*J929)/(1.84*29.3*R929+8*0.95*5.67E-8*(EA929+273)^3))</f>
        <v>0</v>
      </c>
      <c r="W929">
        <f>($C$7*EB929+$D$7*EC929+$E$7*V929)</f>
        <v>0</v>
      </c>
      <c r="X929">
        <f>0.61365*exp(17.502*W929/(240.97+W929))</f>
        <v>0</v>
      </c>
      <c r="Y929">
        <f>(Z929/AA929*100)</f>
        <v>0</v>
      </c>
      <c r="Z929">
        <f>DT929*(DY929+DZ929)/1000</f>
        <v>0</v>
      </c>
      <c r="AA929">
        <f>0.61365*exp(17.502*EA929/(240.97+EA929))</f>
        <v>0</v>
      </c>
      <c r="AB929">
        <f>(X929-DT929*(DY929+DZ929)/1000)</f>
        <v>0</v>
      </c>
      <c r="AC929">
        <f>(-J929*44100)</f>
        <v>0</v>
      </c>
      <c r="AD929">
        <f>2*29.3*R929*0.92*(EA929-W929)</f>
        <v>0</v>
      </c>
      <c r="AE929">
        <f>2*0.95*5.67E-8*(((EA929+$B$7)+273)^4-(W929+273)^4)</f>
        <v>0</v>
      </c>
      <c r="AF929">
        <f>U929+AE929+AC929+AD929</f>
        <v>0</v>
      </c>
      <c r="AG929">
        <f>DX929*AU929*(DS929-DR929*(1000-AU929*DU929)/(1000-AU929*DT929))/(100*DL929)</f>
        <v>0</v>
      </c>
      <c r="AH929">
        <f>1000*DX929*AU929*(DT929-DU929)/(100*DL929*(1000-AU929*DT929))</f>
        <v>0</v>
      </c>
      <c r="AI929">
        <f>(AJ929 - AK929 - DY929*1E3/(8.314*(EA929+273.15)) * AM929/DX929 * AL929) * DX929/(100*DL929) * (1000 - DU929)/1000</f>
        <v>0</v>
      </c>
      <c r="AJ929">
        <v>807.1321389676258</v>
      </c>
      <c r="AK929">
        <v>780.3356424242421</v>
      </c>
      <c r="AL929">
        <v>3.394989267916308</v>
      </c>
      <c r="AM929">
        <v>65.39824962959628</v>
      </c>
      <c r="AN929">
        <f>(AP929 - AO929 + DY929*1E3/(8.314*(EA929+273.15)) * AR929/DX929 * AQ929) * DX929/(100*DL929) * 1000/(1000 - AP929)</f>
        <v>0</v>
      </c>
      <c r="AO929">
        <v>20.21839890521055</v>
      </c>
      <c r="AP929">
        <v>23.42019999999999</v>
      </c>
      <c r="AQ929">
        <v>-0.0001805312190974054</v>
      </c>
      <c r="AR929">
        <v>118.4934876019203</v>
      </c>
      <c r="AS929">
        <v>0</v>
      </c>
      <c r="AT929">
        <v>0</v>
      </c>
      <c r="AU929">
        <f>IF(AS929*$H$13&gt;=AW929,1.0,(AW929/(AW929-AS929*$H$13)))</f>
        <v>0</v>
      </c>
      <c r="AV929">
        <f>(AU929-1)*100</f>
        <v>0</v>
      </c>
      <c r="AW929">
        <f>MAX(0,($B$13+$C$13*EF929)/(1+$D$13*EF929)*DY929/(EA929+273)*$E$13)</f>
        <v>0</v>
      </c>
      <c r="AX929" t="s">
        <v>437</v>
      </c>
      <c r="AY929" t="s">
        <v>437</v>
      </c>
      <c r="AZ929">
        <v>0</v>
      </c>
      <c r="BA929">
        <v>0</v>
      </c>
      <c r="BB929">
        <f>1-AZ929/BA929</f>
        <v>0</v>
      </c>
      <c r="BC929">
        <v>0</v>
      </c>
      <c r="BD929" t="s">
        <v>437</v>
      </c>
      <c r="BE929" t="s">
        <v>437</v>
      </c>
      <c r="BF929">
        <v>0</v>
      </c>
      <c r="BG929">
        <v>0</v>
      </c>
      <c r="BH929">
        <f>1-BF929/BG929</f>
        <v>0</v>
      </c>
      <c r="BI929">
        <v>0.5</v>
      </c>
      <c r="BJ929">
        <f>DI929</f>
        <v>0</v>
      </c>
      <c r="BK929">
        <f>L929</f>
        <v>0</v>
      </c>
      <c r="BL929">
        <f>BH929*BI929*BJ929</f>
        <v>0</v>
      </c>
      <c r="BM929">
        <f>(BK929-BC929)/BJ929</f>
        <v>0</v>
      </c>
      <c r="BN929">
        <f>(BA929-BG929)/BG929</f>
        <v>0</v>
      </c>
      <c r="BO929">
        <f>AZ929/(BB929+AZ929/BG929)</f>
        <v>0</v>
      </c>
      <c r="BP929" t="s">
        <v>437</v>
      </c>
      <c r="BQ929">
        <v>0</v>
      </c>
      <c r="BR929">
        <f>IF(BQ929&lt;&gt;0, BQ929, BO929)</f>
        <v>0</v>
      </c>
      <c r="BS929">
        <f>1-BR929/BG929</f>
        <v>0</v>
      </c>
      <c r="BT929">
        <f>(BG929-BF929)/(BG929-BR929)</f>
        <v>0</v>
      </c>
      <c r="BU929">
        <f>(BA929-BG929)/(BA929-BR929)</f>
        <v>0</v>
      </c>
      <c r="BV929">
        <f>(BG929-BF929)/(BG929-AZ929)</f>
        <v>0</v>
      </c>
      <c r="BW929">
        <f>(BA929-BG929)/(BA929-AZ929)</f>
        <v>0</v>
      </c>
      <c r="BX929">
        <f>(BT929*BR929/BF929)</f>
        <v>0</v>
      </c>
      <c r="BY929">
        <f>(1-BX929)</f>
        <v>0</v>
      </c>
      <c r="DH929">
        <f>$B$11*EG929+$C$11*EH929+$F$11*ES929*(1-EV929)</f>
        <v>0</v>
      </c>
      <c r="DI929">
        <f>DH929*DJ929</f>
        <v>0</v>
      </c>
      <c r="DJ929">
        <f>($B$11*$D$9+$C$11*$D$9+$F$11*((FF929+EX929)/MAX(FF929+EX929+FG929, 0.1)*$I$9+FG929/MAX(FF929+EX929+FG929, 0.1)*$J$9))/($B$11+$C$11+$F$11)</f>
        <v>0</v>
      </c>
      <c r="DK929">
        <f>($B$11*$K$9+$C$11*$K$9+$F$11*((FF929+EX929)/MAX(FF929+EX929+FG929, 0.1)*$P$9+FG929/MAX(FF929+EX929+FG929, 0.1)*$Q$9))/($B$11+$C$11+$F$11)</f>
        <v>0</v>
      </c>
      <c r="DL929">
        <v>6</v>
      </c>
      <c r="DM929">
        <v>0.5</v>
      </c>
      <c r="DN929" t="s">
        <v>438</v>
      </c>
      <c r="DO929">
        <v>2</v>
      </c>
      <c r="DP929" t="b">
        <v>1</v>
      </c>
      <c r="DQ929">
        <v>1761343295.5</v>
      </c>
      <c r="DR929">
        <v>738.6917407407408</v>
      </c>
      <c r="DS929">
        <v>776.0911851851853</v>
      </c>
      <c r="DT929">
        <v>23.43431481481482</v>
      </c>
      <c r="DU929">
        <v>20.19105925925926</v>
      </c>
      <c r="DV929">
        <v>737.7263333333334</v>
      </c>
      <c r="DW929">
        <v>23.21987777777778</v>
      </c>
      <c r="DX929">
        <v>499.979962962963</v>
      </c>
      <c r="DY929">
        <v>89.96815925925928</v>
      </c>
      <c r="DZ929">
        <v>0.06890391851851853</v>
      </c>
      <c r="EA929">
        <v>29.99285925925926</v>
      </c>
      <c r="EB929">
        <v>30.04131851851852</v>
      </c>
      <c r="EC929">
        <v>999.9000000000001</v>
      </c>
      <c r="ED929">
        <v>0</v>
      </c>
      <c r="EE929">
        <v>0</v>
      </c>
      <c r="EF929">
        <v>10000.59777777778</v>
      </c>
      <c r="EG929">
        <v>0</v>
      </c>
      <c r="EH929">
        <v>1132.411851851852</v>
      </c>
      <c r="EI929">
        <v>-37.39963703703704</v>
      </c>
      <c r="EJ929">
        <v>756.4176296296297</v>
      </c>
      <c r="EK929">
        <v>792.0847037037037</v>
      </c>
      <c r="EL929">
        <v>3.243253333333334</v>
      </c>
      <c r="EM929">
        <v>776.0911851851853</v>
      </c>
      <c r="EN929">
        <v>20.19105925925926</v>
      </c>
      <c r="EO929">
        <v>2.108342592592593</v>
      </c>
      <c r="EP929">
        <v>1.816552222222222</v>
      </c>
      <c r="EQ929">
        <v>18.28234074074074</v>
      </c>
      <c r="ER929">
        <v>15.92994074074074</v>
      </c>
      <c r="ES929">
        <v>1199.968518518519</v>
      </c>
      <c r="ET929">
        <v>0.9670004444444443</v>
      </c>
      <c r="EU929">
        <v>0.03299962962962963</v>
      </c>
      <c r="EV929">
        <v>0</v>
      </c>
      <c r="EW929">
        <v>1373.467037037037</v>
      </c>
      <c r="EX929">
        <v>5.000560000000001</v>
      </c>
      <c r="EY929">
        <v>16782.40740740741</v>
      </c>
      <c r="EZ929">
        <v>10316.53333333333</v>
      </c>
      <c r="FA929">
        <v>44.57133333333332</v>
      </c>
      <c r="FB929">
        <v>46.625</v>
      </c>
      <c r="FC929">
        <v>45.12729629629629</v>
      </c>
      <c r="FD929">
        <v>45.71966666666666</v>
      </c>
      <c r="FE929">
        <v>45.43933333333332</v>
      </c>
      <c r="FF929">
        <v>1155.537777777778</v>
      </c>
      <c r="FG929">
        <v>39.43</v>
      </c>
      <c r="FH929">
        <v>0</v>
      </c>
      <c r="FI929">
        <v>1761343339.4</v>
      </c>
      <c r="FJ929">
        <v>0</v>
      </c>
      <c r="FK929">
        <v>1373.405769230769</v>
      </c>
      <c r="FL929">
        <v>-4.770940176706814</v>
      </c>
      <c r="FM929">
        <v>-51.17606846560463</v>
      </c>
      <c r="FN929">
        <v>16782.64230769231</v>
      </c>
      <c r="FO929">
        <v>15</v>
      </c>
      <c r="FP929">
        <v>0</v>
      </c>
      <c r="FQ929" t="s">
        <v>439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-37.3668875</v>
      </c>
      <c r="GD929">
        <v>-0.4485557223263483</v>
      </c>
      <c r="GE929">
        <v>0.06955151036282367</v>
      </c>
      <c r="GF929">
        <v>1</v>
      </c>
      <c r="GG929">
        <v>1373.786764705882</v>
      </c>
      <c r="GH929">
        <v>-4.810847978290767</v>
      </c>
      <c r="GI929">
        <v>0.5196702607719701</v>
      </c>
      <c r="GJ929">
        <v>0</v>
      </c>
      <c r="GK929">
        <v>3.264909</v>
      </c>
      <c r="GL929">
        <v>-0.3475062664165188</v>
      </c>
      <c r="GM929">
        <v>0.03715361925842485</v>
      </c>
      <c r="GN929">
        <v>0</v>
      </c>
      <c r="GO929">
        <v>1</v>
      </c>
      <c r="GP929">
        <v>3</v>
      </c>
      <c r="GQ929" t="s">
        <v>446</v>
      </c>
      <c r="GR929">
        <v>3.1253</v>
      </c>
      <c r="GS929">
        <v>2.74671</v>
      </c>
      <c r="GT929">
        <v>0.128687</v>
      </c>
      <c r="GU929">
        <v>0.133779</v>
      </c>
      <c r="GV929">
        <v>0.103262</v>
      </c>
      <c r="GW929">
        <v>0.093892</v>
      </c>
      <c r="GX929">
        <v>25735.6</v>
      </c>
      <c r="GY929">
        <v>24925.8</v>
      </c>
      <c r="GZ929">
        <v>30101.4</v>
      </c>
      <c r="HA929">
        <v>29058.4</v>
      </c>
      <c r="HB929">
        <v>37297.3</v>
      </c>
      <c r="HC929">
        <v>34660.7</v>
      </c>
      <c r="HD929">
        <v>46081.9</v>
      </c>
      <c r="HE929">
        <v>43180.7</v>
      </c>
      <c r="HF929">
        <v>1.76605</v>
      </c>
      <c r="HG929">
        <v>1.75</v>
      </c>
      <c r="HH929">
        <v>-0.0116974</v>
      </c>
      <c r="HI929">
        <v>0</v>
      </c>
      <c r="HJ929">
        <v>30.2245</v>
      </c>
      <c r="HK929">
        <v>999.9</v>
      </c>
      <c r="HL929">
        <v>44.5</v>
      </c>
      <c r="HM929">
        <v>32.8</v>
      </c>
      <c r="HN929">
        <v>24.7096</v>
      </c>
      <c r="HO929">
        <v>63.4631</v>
      </c>
      <c r="HP929">
        <v>18.0529</v>
      </c>
      <c r="HQ929">
        <v>1</v>
      </c>
      <c r="HR929">
        <v>0.686179</v>
      </c>
      <c r="HS929">
        <v>4.48581</v>
      </c>
      <c r="HT929">
        <v>20.1492</v>
      </c>
      <c r="HU929">
        <v>5.22672</v>
      </c>
      <c r="HV929">
        <v>11.9828</v>
      </c>
      <c r="HW929">
        <v>4.9695</v>
      </c>
      <c r="HX929">
        <v>3.28973</v>
      </c>
      <c r="HY929">
        <v>9999</v>
      </c>
      <c r="HZ929">
        <v>9999</v>
      </c>
      <c r="IA929">
        <v>9999</v>
      </c>
      <c r="IB929">
        <v>999.9</v>
      </c>
      <c r="IC929">
        <v>4.973</v>
      </c>
      <c r="ID929">
        <v>1.87742</v>
      </c>
      <c r="IE929">
        <v>1.87547</v>
      </c>
      <c r="IF929">
        <v>1.87836</v>
      </c>
      <c r="IG929">
        <v>1.875</v>
      </c>
      <c r="IH929">
        <v>1.87855</v>
      </c>
      <c r="II929">
        <v>1.87568</v>
      </c>
      <c r="IJ929">
        <v>1.87684</v>
      </c>
      <c r="IK929">
        <v>0</v>
      </c>
      <c r="IL929">
        <v>0</v>
      </c>
      <c r="IM929">
        <v>0</v>
      </c>
      <c r="IN929">
        <v>0</v>
      </c>
      <c r="IO929" t="s">
        <v>441</v>
      </c>
      <c r="IP929" t="s">
        <v>442</v>
      </c>
      <c r="IQ929" t="s">
        <v>443</v>
      </c>
      <c r="IR929" t="s">
        <v>443</v>
      </c>
      <c r="IS929" t="s">
        <v>443</v>
      </c>
      <c r="IT929" t="s">
        <v>443</v>
      </c>
      <c r="IU929">
        <v>0</v>
      </c>
      <c r="IV929">
        <v>100</v>
      </c>
      <c r="IW929">
        <v>100</v>
      </c>
      <c r="IX929">
        <v>0.991</v>
      </c>
      <c r="IY929">
        <v>0.2144</v>
      </c>
      <c r="IZ929">
        <v>-0.1194416370607354</v>
      </c>
      <c r="JA929">
        <v>0.002211305909277446</v>
      </c>
      <c r="JB929">
        <v>-1.416678044876584E-06</v>
      </c>
      <c r="JC929">
        <v>5.589822708492042E-10</v>
      </c>
      <c r="JD929">
        <v>0.2144336207880096</v>
      </c>
      <c r="JE929">
        <v>0</v>
      </c>
      <c r="JF929">
        <v>0</v>
      </c>
      <c r="JG929">
        <v>0</v>
      </c>
      <c r="JH929">
        <v>14</v>
      </c>
      <c r="JI929">
        <v>2052</v>
      </c>
      <c r="JJ929">
        <v>1</v>
      </c>
      <c r="JK929">
        <v>21</v>
      </c>
      <c r="JL929">
        <v>29355721.7</v>
      </c>
      <c r="JM929">
        <v>29355721.7</v>
      </c>
      <c r="JN929">
        <v>1.89087</v>
      </c>
      <c r="JO929">
        <v>2.54883</v>
      </c>
      <c r="JP929">
        <v>1.39893</v>
      </c>
      <c r="JQ929">
        <v>2.33521</v>
      </c>
      <c r="JR929">
        <v>1.44897</v>
      </c>
      <c r="JS929">
        <v>2.59399</v>
      </c>
      <c r="JT929">
        <v>38.6241</v>
      </c>
      <c r="JU929">
        <v>23.7986</v>
      </c>
      <c r="JV929">
        <v>18</v>
      </c>
      <c r="JW929">
        <v>481.707</v>
      </c>
      <c r="JX929">
        <v>441.467</v>
      </c>
      <c r="JY929">
        <v>25.0575</v>
      </c>
      <c r="JZ929">
        <v>35.4075</v>
      </c>
      <c r="KA929">
        <v>30.0015</v>
      </c>
      <c r="KB929">
        <v>34.5525</v>
      </c>
      <c r="KC929">
        <v>34.538</v>
      </c>
      <c r="KD929">
        <v>37.9116</v>
      </c>
      <c r="KE929">
        <v>26.6581</v>
      </c>
      <c r="KF929">
        <v>72.3728</v>
      </c>
      <c r="KG929">
        <v>25.0282</v>
      </c>
      <c r="KH929">
        <v>821.2670000000001</v>
      </c>
      <c r="KI929">
        <v>20.3806</v>
      </c>
      <c r="KJ929">
        <v>99.55759999999999</v>
      </c>
      <c r="KK929">
        <v>99.3215</v>
      </c>
    </row>
    <row r="930" spans="1:297">
      <c r="A930">
        <v>914</v>
      </c>
      <c r="B930">
        <v>1761343308</v>
      </c>
      <c r="C930">
        <v>15267.40000009537</v>
      </c>
      <c r="D930" t="s">
        <v>2280</v>
      </c>
      <c r="E930" t="s">
        <v>2281</v>
      </c>
      <c r="F930">
        <v>5</v>
      </c>
      <c r="G930" t="s">
        <v>2183</v>
      </c>
      <c r="H930" t="s">
        <v>436</v>
      </c>
      <c r="I930">
        <v>1761343300.214286</v>
      </c>
      <c r="J930">
        <f>(K930)/1000</f>
        <v>0</v>
      </c>
      <c r="K930">
        <f>IF(DP930, AN930, AH930)</f>
        <v>0</v>
      </c>
      <c r="L930">
        <f>IF(DP930, AI930, AG930)</f>
        <v>0</v>
      </c>
      <c r="M930">
        <f>DR930 - IF(AU930&gt;1, L930*DL930*100.0/(AW930), 0)</f>
        <v>0</v>
      </c>
      <c r="N930">
        <f>((T930-J930/2)*M930-L930)/(T930+J930/2)</f>
        <v>0</v>
      </c>
      <c r="O930">
        <f>N930*(DY930+DZ930)/1000.0</f>
        <v>0</v>
      </c>
      <c r="P930">
        <f>(DR930 - IF(AU930&gt;1, L930*DL930*100.0/(AW930), 0))*(DY930+DZ930)/1000.0</f>
        <v>0</v>
      </c>
      <c r="Q930">
        <f>2.0/((1/S930-1/R930)+SIGN(S930)*SQRT((1/S930-1/R930)*(1/S930-1/R930) + 4*DM930/((DM930+1)*(DM930+1))*(2*1/S930*1/R930-1/R930*1/R930)))</f>
        <v>0</v>
      </c>
      <c r="R930">
        <f>IF(LEFT(DN930,1)&lt;&gt;"0",IF(LEFT(DN930,1)="1",3.0,DO930),$D$5+$E$5*(EF930*DY930/($K$5*1000))+$F$5*(EF930*DY930/($K$5*1000))*MAX(MIN(DL930,$J$5),$I$5)*MAX(MIN(DL930,$J$5),$I$5)+$G$5*MAX(MIN(DL930,$J$5),$I$5)*(EF930*DY930/($K$5*1000))+$H$5*(EF930*DY930/($K$5*1000))*(EF930*DY930/($K$5*1000)))</f>
        <v>0</v>
      </c>
      <c r="S930">
        <f>J930*(1000-(1000*0.61365*exp(17.502*W930/(240.97+W930))/(DY930+DZ930)+DT930)/2)/(1000*0.61365*exp(17.502*W930/(240.97+W930))/(DY930+DZ930)-DT930)</f>
        <v>0</v>
      </c>
      <c r="T930">
        <f>1/((DM930+1)/(Q930/1.6)+1/(R930/1.37)) + DM930/((DM930+1)/(Q930/1.6) + DM930/(R930/1.37))</f>
        <v>0</v>
      </c>
      <c r="U930">
        <f>(DH930*DK930)</f>
        <v>0</v>
      </c>
      <c r="V930">
        <f>(EA930+(U930+2*0.95*5.67E-8*(((EA930+$B$7)+273)^4-(EA930+273)^4)-44100*J930)/(1.84*29.3*R930+8*0.95*5.67E-8*(EA930+273)^3))</f>
        <v>0</v>
      </c>
      <c r="W930">
        <f>($C$7*EB930+$D$7*EC930+$E$7*V930)</f>
        <v>0</v>
      </c>
      <c r="X930">
        <f>0.61365*exp(17.502*W930/(240.97+W930))</f>
        <v>0</v>
      </c>
      <c r="Y930">
        <f>(Z930/AA930*100)</f>
        <v>0</v>
      </c>
      <c r="Z930">
        <f>DT930*(DY930+DZ930)/1000</f>
        <v>0</v>
      </c>
      <c r="AA930">
        <f>0.61365*exp(17.502*EA930/(240.97+EA930))</f>
        <v>0</v>
      </c>
      <c r="AB930">
        <f>(X930-DT930*(DY930+DZ930)/1000)</f>
        <v>0</v>
      </c>
      <c r="AC930">
        <f>(-J930*44100)</f>
        <v>0</v>
      </c>
      <c r="AD930">
        <f>2*29.3*R930*0.92*(EA930-W930)</f>
        <v>0</v>
      </c>
      <c r="AE930">
        <f>2*0.95*5.67E-8*(((EA930+$B$7)+273)^4-(W930+273)^4)</f>
        <v>0</v>
      </c>
      <c r="AF930">
        <f>U930+AE930+AC930+AD930</f>
        <v>0</v>
      </c>
      <c r="AG930">
        <f>DX930*AU930*(DS930-DR930*(1000-AU930*DU930)/(1000-AU930*DT930))/(100*DL930)</f>
        <v>0</v>
      </c>
      <c r="AH930">
        <f>1000*DX930*AU930*(DT930-DU930)/(100*DL930*(1000-AU930*DT930))</f>
        <v>0</v>
      </c>
      <c r="AI930">
        <f>(AJ930 - AK930 - DY930*1E3/(8.314*(EA930+273.15)) * AM930/DX930 * AL930) * DX930/(100*DL930) * (1000 - DU930)/1000</f>
        <v>0</v>
      </c>
      <c r="AJ930">
        <v>824.2145599319418</v>
      </c>
      <c r="AK930">
        <v>797.4475878787877</v>
      </c>
      <c r="AL930">
        <v>3.417585624121002</v>
      </c>
      <c r="AM930">
        <v>65.39824962959628</v>
      </c>
      <c r="AN930">
        <f>(AP930 - AO930 + DY930*1E3/(8.314*(EA930+273.15)) * AR930/DX930 * AQ930) * DX930/(100*DL930) * 1000/(1000 - AP930)</f>
        <v>0</v>
      </c>
      <c r="AO930">
        <v>20.3041359813811</v>
      </c>
      <c r="AP930">
        <v>23.43666727272727</v>
      </c>
      <c r="AQ930">
        <v>0.0002926204788302771</v>
      </c>
      <c r="AR930">
        <v>118.4934876019203</v>
      </c>
      <c r="AS930">
        <v>0</v>
      </c>
      <c r="AT930">
        <v>0</v>
      </c>
      <c r="AU930">
        <f>IF(AS930*$H$13&gt;=AW930,1.0,(AW930/(AW930-AS930*$H$13)))</f>
        <v>0</v>
      </c>
      <c r="AV930">
        <f>(AU930-1)*100</f>
        <v>0</v>
      </c>
      <c r="AW930">
        <f>MAX(0,($B$13+$C$13*EF930)/(1+$D$13*EF930)*DY930/(EA930+273)*$E$13)</f>
        <v>0</v>
      </c>
      <c r="AX930" t="s">
        <v>437</v>
      </c>
      <c r="AY930" t="s">
        <v>437</v>
      </c>
      <c r="AZ930">
        <v>0</v>
      </c>
      <c r="BA930">
        <v>0</v>
      </c>
      <c r="BB930">
        <f>1-AZ930/BA930</f>
        <v>0</v>
      </c>
      <c r="BC930">
        <v>0</v>
      </c>
      <c r="BD930" t="s">
        <v>437</v>
      </c>
      <c r="BE930" t="s">
        <v>437</v>
      </c>
      <c r="BF930">
        <v>0</v>
      </c>
      <c r="BG930">
        <v>0</v>
      </c>
      <c r="BH930">
        <f>1-BF930/BG930</f>
        <v>0</v>
      </c>
      <c r="BI930">
        <v>0.5</v>
      </c>
      <c r="BJ930">
        <f>DI930</f>
        <v>0</v>
      </c>
      <c r="BK930">
        <f>L930</f>
        <v>0</v>
      </c>
      <c r="BL930">
        <f>BH930*BI930*BJ930</f>
        <v>0</v>
      </c>
      <c r="BM930">
        <f>(BK930-BC930)/BJ930</f>
        <v>0</v>
      </c>
      <c r="BN930">
        <f>(BA930-BG930)/BG930</f>
        <v>0</v>
      </c>
      <c r="BO930">
        <f>AZ930/(BB930+AZ930/BG930)</f>
        <v>0</v>
      </c>
      <c r="BP930" t="s">
        <v>437</v>
      </c>
      <c r="BQ930">
        <v>0</v>
      </c>
      <c r="BR930">
        <f>IF(BQ930&lt;&gt;0, BQ930, BO930)</f>
        <v>0</v>
      </c>
      <c r="BS930">
        <f>1-BR930/BG930</f>
        <v>0</v>
      </c>
      <c r="BT930">
        <f>(BG930-BF930)/(BG930-BR930)</f>
        <v>0</v>
      </c>
      <c r="BU930">
        <f>(BA930-BG930)/(BA930-BR930)</f>
        <v>0</v>
      </c>
      <c r="BV930">
        <f>(BG930-BF930)/(BG930-AZ930)</f>
        <v>0</v>
      </c>
      <c r="BW930">
        <f>(BA930-BG930)/(BA930-AZ930)</f>
        <v>0</v>
      </c>
      <c r="BX930">
        <f>(BT930*BR930/BF930)</f>
        <v>0</v>
      </c>
      <c r="BY930">
        <f>(1-BX930)</f>
        <v>0</v>
      </c>
      <c r="DH930">
        <f>$B$11*EG930+$C$11*EH930+$F$11*ES930*(1-EV930)</f>
        <v>0</v>
      </c>
      <c r="DI930">
        <f>DH930*DJ930</f>
        <v>0</v>
      </c>
      <c r="DJ930">
        <f>($B$11*$D$9+$C$11*$D$9+$F$11*((FF930+EX930)/MAX(FF930+EX930+FG930, 0.1)*$I$9+FG930/MAX(FF930+EX930+FG930, 0.1)*$J$9))/($B$11+$C$11+$F$11)</f>
        <v>0</v>
      </c>
      <c r="DK930">
        <f>($B$11*$K$9+$C$11*$K$9+$F$11*((FF930+EX930)/MAX(FF930+EX930+FG930, 0.1)*$P$9+FG930/MAX(FF930+EX930+FG930, 0.1)*$Q$9))/($B$11+$C$11+$F$11)</f>
        <v>0</v>
      </c>
      <c r="DL930">
        <v>6</v>
      </c>
      <c r="DM930">
        <v>0.5</v>
      </c>
      <c r="DN930" t="s">
        <v>438</v>
      </c>
      <c r="DO930">
        <v>2</v>
      </c>
      <c r="DP930" t="b">
        <v>1</v>
      </c>
      <c r="DQ930">
        <v>1761343300.214286</v>
      </c>
      <c r="DR930">
        <v>754.4467142857142</v>
      </c>
      <c r="DS930">
        <v>791.8821071428571</v>
      </c>
      <c r="DT930">
        <v>23.42807857142857</v>
      </c>
      <c r="DU930">
        <v>20.23525</v>
      </c>
      <c r="DV930">
        <v>753.4652142857143</v>
      </c>
      <c r="DW930">
        <v>23.21363214285714</v>
      </c>
      <c r="DX930">
        <v>500.0448928571429</v>
      </c>
      <c r="DY930">
        <v>89.96726785714286</v>
      </c>
      <c r="DZ930">
        <v>0.06878233928571428</v>
      </c>
      <c r="EA930">
        <v>29.98913571428571</v>
      </c>
      <c r="EB930">
        <v>30.03753214285714</v>
      </c>
      <c r="EC930">
        <v>999.9000000000002</v>
      </c>
      <c r="ED930">
        <v>0</v>
      </c>
      <c r="EE930">
        <v>0</v>
      </c>
      <c r="EF930">
        <v>10008.88392857143</v>
      </c>
      <c r="EG930">
        <v>0</v>
      </c>
      <c r="EH930">
        <v>1132.3825</v>
      </c>
      <c r="EI930">
        <v>-37.43547857142857</v>
      </c>
      <c r="EJ930">
        <v>772.546</v>
      </c>
      <c r="EK930">
        <v>808.2379285714285</v>
      </c>
      <c r="EL930">
        <v>3.192814642857143</v>
      </c>
      <c r="EM930">
        <v>791.8821071428571</v>
      </c>
      <c r="EN930">
        <v>20.23525</v>
      </c>
      <c r="EO930">
        <v>2.107759285714285</v>
      </c>
      <c r="EP930">
        <v>1.82051</v>
      </c>
      <c r="EQ930">
        <v>18.27793214285714</v>
      </c>
      <c r="ER930">
        <v>15.96397142857143</v>
      </c>
      <c r="ES930">
        <v>1199.997142857143</v>
      </c>
      <c r="ET930">
        <v>0.9670014285714286</v>
      </c>
      <c r="EU930">
        <v>0.03299859642857143</v>
      </c>
      <c r="EV930">
        <v>0</v>
      </c>
      <c r="EW930">
        <v>1373.158214285714</v>
      </c>
      <c r="EX930">
        <v>5.000560000000001</v>
      </c>
      <c r="EY930">
        <v>16779.14642857143</v>
      </c>
      <c r="EZ930">
        <v>10316.79285714286</v>
      </c>
      <c r="FA930">
        <v>44.59125</v>
      </c>
      <c r="FB930">
        <v>46.62721428571428</v>
      </c>
      <c r="FC930">
        <v>45.14714285714285</v>
      </c>
      <c r="FD930">
        <v>45.71625</v>
      </c>
      <c r="FE930">
        <v>45.45049999999999</v>
      </c>
      <c r="FF930">
        <v>1155.567142857143</v>
      </c>
      <c r="FG930">
        <v>39.43</v>
      </c>
      <c r="FH930">
        <v>0</v>
      </c>
      <c r="FI930">
        <v>1761343344.2</v>
      </c>
      <c r="FJ930">
        <v>0</v>
      </c>
      <c r="FK930">
        <v>1373.079615384615</v>
      </c>
      <c r="FL930">
        <v>-4.150085471483947</v>
      </c>
      <c r="FM930">
        <v>-41.56581191741451</v>
      </c>
      <c r="FN930">
        <v>16778.8</v>
      </c>
      <c r="FO930">
        <v>15</v>
      </c>
      <c r="FP930">
        <v>0</v>
      </c>
      <c r="FQ930" t="s">
        <v>439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-37.41672</v>
      </c>
      <c r="GD930">
        <v>-0.4401275797372708</v>
      </c>
      <c r="GE930">
        <v>0.06868550502107382</v>
      </c>
      <c r="GF930">
        <v>1</v>
      </c>
      <c r="GG930">
        <v>1373.310588235294</v>
      </c>
      <c r="GH930">
        <v>-4.060809782273073</v>
      </c>
      <c r="GI930">
        <v>0.4655669609795366</v>
      </c>
      <c r="GJ930">
        <v>0</v>
      </c>
      <c r="GK930">
        <v>3.2157005</v>
      </c>
      <c r="GL930">
        <v>-0.6464600375234633</v>
      </c>
      <c r="GM930">
        <v>0.0637299481386106</v>
      </c>
      <c r="GN930">
        <v>0</v>
      </c>
      <c r="GO930">
        <v>1</v>
      </c>
      <c r="GP930">
        <v>3</v>
      </c>
      <c r="GQ930" t="s">
        <v>446</v>
      </c>
      <c r="GR930">
        <v>3.12525</v>
      </c>
      <c r="GS930">
        <v>2.74631</v>
      </c>
      <c r="GT930">
        <v>0.130562</v>
      </c>
      <c r="GU930">
        <v>0.135632</v>
      </c>
      <c r="GV930">
        <v>0.103304</v>
      </c>
      <c r="GW930">
        <v>0.09398040000000001</v>
      </c>
      <c r="GX930">
        <v>25678.9</v>
      </c>
      <c r="GY930">
        <v>24871.5</v>
      </c>
      <c r="GZ930">
        <v>30100.1</v>
      </c>
      <c r="HA930">
        <v>29057.5</v>
      </c>
      <c r="HB930">
        <v>37293.9</v>
      </c>
      <c r="HC930">
        <v>34656.3</v>
      </c>
      <c r="HD930">
        <v>46079.6</v>
      </c>
      <c r="HE930">
        <v>43179.3</v>
      </c>
      <c r="HF930">
        <v>1.76565</v>
      </c>
      <c r="HG930">
        <v>1.74985</v>
      </c>
      <c r="HH930">
        <v>-0.0112914</v>
      </c>
      <c r="HI930">
        <v>0</v>
      </c>
      <c r="HJ930">
        <v>30.2278</v>
      </c>
      <c r="HK930">
        <v>999.9</v>
      </c>
      <c r="HL930">
        <v>44.5</v>
      </c>
      <c r="HM930">
        <v>32.9</v>
      </c>
      <c r="HN930">
        <v>24.8499</v>
      </c>
      <c r="HO930">
        <v>63.6831</v>
      </c>
      <c r="HP930">
        <v>18.133</v>
      </c>
      <c r="HQ930">
        <v>1</v>
      </c>
      <c r="HR930">
        <v>0.687622</v>
      </c>
      <c r="HS930">
        <v>4.48447</v>
      </c>
      <c r="HT930">
        <v>20.1494</v>
      </c>
      <c r="HU930">
        <v>5.22672</v>
      </c>
      <c r="HV930">
        <v>11.9812</v>
      </c>
      <c r="HW930">
        <v>4.9692</v>
      </c>
      <c r="HX930">
        <v>3.28958</v>
      </c>
      <c r="HY930">
        <v>9999</v>
      </c>
      <c r="HZ930">
        <v>9999</v>
      </c>
      <c r="IA930">
        <v>9999</v>
      </c>
      <c r="IB930">
        <v>999.9</v>
      </c>
      <c r="IC930">
        <v>4.97301</v>
      </c>
      <c r="ID930">
        <v>1.87743</v>
      </c>
      <c r="IE930">
        <v>1.87553</v>
      </c>
      <c r="IF930">
        <v>1.87836</v>
      </c>
      <c r="IG930">
        <v>1.87502</v>
      </c>
      <c r="IH930">
        <v>1.8786</v>
      </c>
      <c r="II930">
        <v>1.87575</v>
      </c>
      <c r="IJ930">
        <v>1.87689</v>
      </c>
      <c r="IK930">
        <v>0</v>
      </c>
      <c r="IL930">
        <v>0</v>
      </c>
      <c r="IM930">
        <v>0</v>
      </c>
      <c r="IN930">
        <v>0</v>
      </c>
      <c r="IO930" t="s">
        <v>441</v>
      </c>
      <c r="IP930" t="s">
        <v>442</v>
      </c>
      <c r="IQ930" t="s">
        <v>443</v>
      </c>
      <c r="IR930" t="s">
        <v>443</v>
      </c>
      <c r="IS930" t="s">
        <v>443</v>
      </c>
      <c r="IT930" t="s">
        <v>443</v>
      </c>
      <c r="IU930">
        <v>0</v>
      </c>
      <c r="IV930">
        <v>100</v>
      </c>
      <c r="IW930">
        <v>100</v>
      </c>
      <c r="IX930">
        <v>1.008</v>
      </c>
      <c r="IY930">
        <v>0.2145</v>
      </c>
      <c r="IZ930">
        <v>-0.1194416370607354</v>
      </c>
      <c r="JA930">
        <v>0.002211305909277446</v>
      </c>
      <c r="JB930">
        <v>-1.416678044876584E-06</v>
      </c>
      <c r="JC930">
        <v>5.589822708492042E-10</v>
      </c>
      <c r="JD930">
        <v>0.2144336207880096</v>
      </c>
      <c r="JE930">
        <v>0</v>
      </c>
      <c r="JF930">
        <v>0</v>
      </c>
      <c r="JG930">
        <v>0</v>
      </c>
      <c r="JH930">
        <v>14</v>
      </c>
      <c r="JI930">
        <v>2052</v>
      </c>
      <c r="JJ930">
        <v>1</v>
      </c>
      <c r="JK930">
        <v>21</v>
      </c>
      <c r="JL930">
        <v>29355721.8</v>
      </c>
      <c r="JM930">
        <v>29355721.8</v>
      </c>
      <c r="JN930">
        <v>1.92017</v>
      </c>
      <c r="JO930">
        <v>2.55615</v>
      </c>
      <c r="JP930">
        <v>1.39893</v>
      </c>
      <c r="JQ930">
        <v>2.33521</v>
      </c>
      <c r="JR930">
        <v>1.44897</v>
      </c>
      <c r="JS930">
        <v>2.54639</v>
      </c>
      <c r="JT930">
        <v>38.6241</v>
      </c>
      <c r="JU930">
        <v>23.7898</v>
      </c>
      <c r="JV930">
        <v>18</v>
      </c>
      <c r="JW930">
        <v>481.595</v>
      </c>
      <c r="JX930">
        <v>441.505</v>
      </c>
      <c r="JY930">
        <v>25.0229</v>
      </c>
      <c r="JZ930">
        <v>35.427</v>
      </c>
      <c r="KA930">
        <v>30.0014</v>
      </c>
      <c r="KB930">
        <v>34.5722</v>
      </c>
      <c r="KC930">
        <v>34.5579</v>
      </c>
      <c r="KD930">
        <v>38.568</v>
      </c>
      <c r="KE930">
        <v>26.3854</v>
      </c>
      <c r="KF930">
        <v>72.3728</v>
      </c>
      <c r="KG930">
        <v>24.992</v>
      </c>
      <c r="KH930">
        <v>841.3049999999999</v>
      </c>
      <c r="KI930">
        <v>20.4162</v>
      </c>
      <c r="KJ930">
        <v>99.553</v>
      </c>
      <c r="KK930">
        <v>99.3184</v>
      </c>
    </row>
    <row r="931" spans="1:297">
      <c r="A931">
        <v>915</v>
      </c>
      <c r="B931">
        <v>1761343313</v>
      </c>
      <c r="C931">
        <v>15272.40000009537</v>
      </c>
      <c r="D931" t="s">
        <v>2282</v>
      </c>
      <c r="E931" t="s">
        <v>2283</v>
      </c>
      <c r="F931">
        <v>5</v>
      </c>
      <c r="G931" t="s">
        <v>2183</v>
      </c>
      <c r="H931" t="s">
        <v>436</v>
      </c>
      <c r="I931">
        <v>1761343305.5</v>
      </c>
      <c r="J931">
        <f>(K931)/1000</f>
        <v>0</v>
      </c>
      <c r="K931">
        <f>IF(DP931, AN931, AH931)</f>
        <v>0</v>
      </c>
      <c r="L931">
        <f>IF(DP931, AI931, AG931)</f>
        <v>0</v>
      </c>
      <c r="M931">
        <f>DR931 - IF(AU931&gt;1, L931*DL931*100.0/(AW931), 0)</f>
        <v>0</v>
      </c>
      <c r="N931">
        <f>((T931-J931/2)*M931-L931)/(T931+J931/2)</f>
        <v>0</v>
      </c>
      <c r="O931">
        <f>N931*(DY931+DZ931)/1000.0</f>
        <v>0</v>
      </c>
      <c r="P931">
        <f>(DR931 - IF(AU931&gt;1, L931*DL931*100.0/(AW931), 0))*(DY931+DZ931)/1000.0</f>
        <v>0</v>
      </c>
      <c r="Q931">
        <f>2.0/((1/S931-1/R931)+SIGN(S931)*SQRT((1/S931-1/R931)*(1/S931-1/R931) + 4*DM931/((DM931+1)*(DM931+1))*(2*1/S931*1/R931-1/R931*1/R931)))</f>
        <v>0</v>
      </c>
      <c r="R931">
        <f>IF(LEFT(DN931,1)&lt;&gt;"0",IF(LEFT(DN931,1)="1",3.0,DO931),$D$5+$E$5*(EF931*DY931/($K$5*1000))+$F$5*(EF931*DY931/($K$5*1000))*MAX(MIN(DL931,$J$5),$I$5)*MAX(MIN(DL931,$J$5),$I$5)+$G$5*MAX(MIN(DL931,$J$5),$I$5)*(EF931*DY931/($K$5*1000))+$H$5*(EF931*DY931/($K$5*1000))*(EF931*DY931/($K$5*1000)))</f>
        <v>0</v>
      </c>
      <c r="S931">
        <f>J931*(1000-(1000*0.61365*exp(17.502*W931/(240.97+W931))/(DY931+DZ931)+DT931)/2)/(1000*0.61365*exp(17.502*W931/(240.97+W931))/(DY931+DZ931)-DT931)</f>
        <v>0</v>
      </c>
      <c r="T931">
        <f>1/((DM931+1)/(Q931/1.6)+1/(R931/1.37)) + DM931/((DM931+1)/(Q931/1.6) + DM931/(R931/1.37))</f>
        <v>0</v>
      </c>
      <c r="U931">
        <f>(DH931*DK931)</f>
        <v>0</v>
      </c>
      <c r="V931">
        <f>(EA931+(U931+2*0.95*5.67E-8*(((EA931+$B$7)+273)^4-(EA931+273)^4)-44100*J931)/(1.84*29.3*R931+8*0.95*5.67E-8*(EA931+273)^3))</f>
        <v>0</v>
      </c>
      <c r="W931">
        <f>($C$7*EB931+$D$7*EC931+$E$7*V931)</f>
        <v>0</v>
      </c>
      <c r="X931">
        <f>0.61365*exp(17.502*W931/(240.97+W931))</f>
        <v>0</v>
      </c>
      <c r="Y931">
        <f>(Z931/AA931*100)</f>
        <v>0</v>
      </c>
      <c r="Z931">
        <f>DT931*(DY931+DZ931)/1000</f>
        <v>0</v>
      </c>
      <c r="AA931">
        <f>0.61365*exp(17.502*EA931/(240.97+EA931))</f>
        <v>0</v>
      </c>
      <c r="AB931">
        <f>(X931-DT931*(DY931+DZ931)/1000)</f>
        <v>0</v>
      </c>
      <c r="AC931">
        <f>(-J931*44100)</f>
        <v>0</v>
      </c>
      <c r="AD931">
        <f>2*29.3*R931*0.92*(EA931-W931)</f>
        <v>0</v>
      </c>
      <c r="AE931">
        <f>2*0.95*5.67E-8*(((EA931+$B$7)+273)^4-(W931+273)^4)</f>
        <v>0</v>
      </c>
      <c r="AF931">
        <f>U931+AE931+AC931+AD931</f>
        <v>0</v>
      </c>
      <c r="AG931">
        <f>DX931*AU931*(DS931-DR931*(1000-AU931*DU931)/(1000-AU931*DT931))/(100*DL931)</f>
        <v>0</v>
      </c>
      <c r="AH931">
        <f>1000*DX931*AU931*(DT931-DU931)/(100*DL931*(1000-AU931*DT931))</f>
        <v>0</v>
      </c>
      <c r="AI931">
        <f>(AJ931 - AK931 - DY931*1E3/(8.314*(EA931+273.15)) * AM931/DX931 * AL931) * DX931/(100*DL931) * (1000 - DU931)/1000</f>
        <v>0</v>
      </c>
      <c r="AJ931">
        <v>841.3708938744498</v>
      </c>
      <c r="AK931">
        <v>814.5272727272726</v>
      </c>
      <c r="AL931">
        <v>3.415690139262442</v>
      </c>
      <c r="AM931">
        <v>65.39824962959628</v>
      </c>
      <c r="AN931">
        <f>(AP931 - AO931 + DY931*1E3/(8.314*(EA931+273.15)) * AR931/DX931 * AQ931) * DX931/(100*DL931) * 1000/(1000 - AP931)</f>
        <v>0</v>
      </c>
      <c r="AO931">
        <v>20.31671254663463</v>
      </c>
      <c r="AP931">
        <v>23.44438</v>
      </c>
      <c r="AQ931">
        <v>7.819922697415055E-05</v>
      </c>
      <c r="AR931">
        <v>118.4934876019203</v>
      </c>
      <c r="AS931">
        <v>0</v>
      </c>
      <c r="AT931">
        <v>0</v>
      </c>
      <c r="AU931">
        <f>IF(AS931*$H$13&gt;=AW931,1.0,(AW931/(AW931-AS931*$H$13)))</f>
        <v>0</v>
      </c>
      <c r="AV931">
        <f>(AU931-1)*100</f>
        <v>0</v>
      </c>
      <c r="AW931">
        <f>MAX(0,($B$13+$C$13*EF931)/(1+$D$13*EF931)*DY931/(EA931+273)*$E$13)</f>
        <v>0</v>
      </c>
      <c r="AX931" t="s">
        <v>437</v>
      </c>
      <c r="AY931" t="s">
        <v>437</v>
      </c>
      <c r="AZ931">
        <v>0</v>
      </c>
      <c r="BA931">
        <v>0</v>
      </c>
      <c r="BB931">
        <f>1-AZ931/BA931</f>
        <v>0</v>
      </c>
      <c r="BC931">
        <v>0</v>
      </c>
      <c r="BD931" t="s">
        <v>437</v>
      </c>
      <c r="BE931" t="s">
        <v>437</v>
      </c>
      <c r="BF931">
        <v>0</v>
      </c>
      <c r="BG931">
        <v>0</v>
      </c>
      <c r="BH931">
        <f>1-BF931/BG931</f>
        <v>0</v>
      </c>
      <c r="BI931">
        <v>0.5</v>
      </c>
      <c r="BJ931">
        <f>DI931</f>
        <v>0</v>
      </c>
      <c r="BK931">
        <f>L931</f>
        <v>0</v>
      </c>
      <c r="BL931">
        <f>BH931*BI931*BJ931</f>
        <v>0</v>
      </c>
      <c r="BM931">
        <f>(BK931-BC931)/BJ931</f>
        <v>0</v>
      </c>
      <c r="BN931">
        <f>(BA931-BG931)/BG931</f>
        <v>0</v>
      </c>
      <c r="BO931">
        <f>AZ931/(BB931+AZ931/BG931)</f>
        <v>0</v>
      </c>
      <c r="BP931" t="s">
        <v>437</v>
      </c>
      <c r="BQ931">
        <v>0</v>
      </c>
      <c r="BR931">
        <f>IF(BQ931&lt;&gt;0, BQ931, BO931)</f>
        <v>0</v>
      </c>
      <c r="BS931">
        <f>1-BR931/BG931</f>
        <v>0</v>
      </c>
      <c r="BT931">
        <f>(BG931-BF931)/(BG931-BR931)</f>
        <v>0</v>
      </c>
      <c r="BU931">
        <f>(BA931-BG931)/(BA931-BR931)</f>
        <v>0</v>
      </c>
      <c r="BV931">
        <f>(BG931-BF931)/(BG931-AZ931)</f>
        <v>0</v>
      </c>
      <c r="BW931">
        <f>(BA931-BG931)/(BA931-AZ931)</f>
        <v>0</v>
      </c>
      <c r="BX931">
        <f>(BT931*BR931/BF931)</f>
        <v>0</v>
      </c>
      <c r="BY931">
        <f>(1-BX931)</f>
        <v>0</v>
      </c>
      <c r="DH931">
        <f>$B$11*EG931+$C$11*EH931+$F$11*ES931*(1-EV931)</f>
        <v>0</v>
      </c>
      <c r="DI931">
        <f>DH931*DJ931</f>
        <v>0</v>
      </c>
      <c r="DJ931">
        <f>($B$11*$D$9+$C$11*$D$9+$F$11*((FF931+EX931)/MAX(FF931+EX931+FG931, 0.1)*$I$9+FG931/MAX(FF931+EX931+FG931, 0.1)*$J$9))/($B$11+$C$11+$F$11)</f>
        <v>0</v>
      </c>
      <c r="DK931">
        <f>($B$11*$K$9+$C$11*$K$9+$F$11*((FF931+EX931)/MAX(FF931+EX931+FG931, 0.1)*$P$9+FG931/MAX(FF931+EX931+FG931, 0.1)*$Q$9))/($B$11+$C$11+$F$11)</f>
        <v>0</v>
      </c>
      <c r="DL931">
        <v>6</v>
      </c>
      <c r="DM931">
        <v>0.5</v>
      </c>
      <c r="DN931" t="s">
        <v>438</v>
      </c>
      <c r="DO931">
        <v>2</v>
      </c>
      <c r="DP931" t="b">
        <v>1</v>
      </c>
      <c r="DQ931">
        <v>1761343305.5</v>
      </c>
      <c r="DR931">
        <v>772.0906666666667</v>
      </c>
      <c r="DS931">
        <v>809.586148148148</v>
      </c>
      <c r="DT931">
        <v>23.43045185185185</v>
      </c>
      <c r="DU931">
        <v>20.2873962962963</v>
      </c>
      <c r="DV931">
        <v>771.0911481481481</v>
      </c>
      <c r="DW931">
        <v>23.2159962962963</v>
      </c>
      <c r="DX931">
        <v>500.027037037037</v>
      </c>
      <c r="DY931">
        <v>89.96623333333331</v>
      </c>
      <c r="DZ931">
        <v>0.06856676296296296</v>
      </c>
      <c r="EA931">
        <v>29.98505925925926</v>
      </c>
      <c r="EB931">
        <v>30.03904074074074</v>
      </c>
      <c r="EC931">
        <v>999.9000000000001</v>
      </c>
      <c r="ED931">
        <v>0</v>
      </c>
      <c r="EE931">
        <v>0</v>
      </c>
      <c r="EF931">
        <v>10010.83703703704</v>
      </c>
      <c r="EG931">
        <v>0</v>
      </c>
      <c r="EH931">
        <v>1132.348888888889</v>
      </c>
      <c r="EI931">
        <v>-37.49553703703703</v>
      </c>
      <c r="EJ931">
        <v>790.6153703703703</v>
      </c>
      <c r="EK931">
        <v>826.3513333333332</v>
      </c>
      <c r="EL931">
        <v>3.143042222222223</v>
      </c>
      <c r="EM931">
        <v>809.586148148148</v>
      </c>
      <c r="EN931">
        <v>20.2873962962963</v>
      </c>
      <c r="EO931">
        <v>2.107948518518519</v>
      </c>
      <c r="EP931">
        <v>1.825179629629629</v>
      </c>
      <c r="EQ931">
        <v>18.27936666666667</v>
      </c>
      <c r="ER931">
        <v>16.0041</v>
      </c>
      <c r="ES931">
        <v>1199.994814814815</v>
      </c>
      <c r="ET931">
        <v>0.9670016296296295</v>
      </c>
      <c r="EU931">
        <v>0.03299840740740741</v>
      </c>
      <c r="EV931">
        <v>0</v>
      </c>
      <c r="EW931">
        <v>1372.73037037037</v>
      </c>
      <c r="EX931">
        <v>5.000560000000001</v>
      </c>
      <c r="EY931">
        <v>16774.91851851852</v>
      </c>
      <c r="EZ931">
        <v>10316.76666666667</v>
      </c>
      <c r="FA931">
        <v>44.61333333333333</v>
      </c>
      <c r="FB931">
        <v>46.64796296296296</v>
      </c>
      <c r="FC931">
        <v>45.16862962962961</v>
      </c>
      <c r="FD931">
        <v>45.7405925925926</v>
      </c>
      <c r="FE931">
        <v>45.47200000000001</v>
      </c>
      <c r="FF931">
        <v>1155.564814814815</v>
      </c>
      <c r="FG931">
        <v>39.43</v>
      </c>
      <c r="FH931">
        <v>0</v>
      </c>
      <c r="FI931">
        <v>1761343349</v>
      </c>
      <c r="FJ931">
        <v>0</v>
      </c>
      <c r="FK931">
        <v>1372.702692307692</v>
      </c>
      <c r="FL931">
        <v>-4.615726487474727</v>
      </c>
      <c r="FM931">
        <v>-47.37777760659679</v>
      </c>
      <c r="FN931">
        <v>16775.23076923077</v>
      </c>
      <c r="FO931">
        <v>15</v>
      </c>
      <c r="FP931">
        <v>0</v>
      </c>
      <c r="FQ931" t="s">
        <v>439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-37.4624243902439</v>
      </c>
      <c r="GD931">
        <v>-0.6272404181184951</v>
      </c>
      <c r="GE931">
        <v>0.08356873840894298</v>
      </c>
      <c r="GF931">
        <v>0</v>
      </c>
      <c r="GG931">
        <v>1372.930882352941</v>
      </c>
      <c r="GH931">
        <v>-4.967608858550559</v>
      </c>
      <c r="GI931">
        <v>0.5514705882352934</v>
      </c>
      <c r="GJ931">
        <v>0</v>
      </c>
      <c r="GK931">
        <v>3.180382926829268</v>
      </c>
      <c r="GL931">
        <v>-0.5945818118466867</v>
      </c>
      <c r="GM931">
        <v>0.06106810377562697</v>
      </c>
      <c r="GN931">
        <v>0</v>
      </c>
      <c r="GO931">
        <v>0</v>
      </c>
      <c r="GP931">
        <v>3</v>
      </c>
      <c r="GQ931" t="s">
        <v>497</v>
      </c>
      <c r="GR931">
        <v>3.12508</v>
      </c>
      <c r="GS931">
        <v>2.74664</v>
      </c>
      <c r="GT931">
        <v>0.132409</v>
      </c>
      <c r="GU931">
        <v>0.13745</v>
      </c>
      <c r="GV931">
        <v>0.103325</v>
      </c>
      <c r="GW931">
        <v>0.0940989</v>
      </c>
      <c r="GX931">
        <v>25623.2</v>
      </c>
      <c r="GY931">
        <v>24818</v>
      </c>
      <c r="GZ931">
        <v>30098.8</v>
      </c>
      <c r="HA931">
        <v>29056.3</v>
      </c>
      <c r="HB931">
        <v>37291.8</v>
      </c>
      <c r="HC931">
        <v>34650.8</v>
      </c>
      <c r="HD931">
        <v>46077.9</v>
      </c>
      <c r="HE931">
        <v>43177.8</v>
      </c>
      <c r="HF931">
        <v>1.76513</v>
      </c>
      <c r="HG931">
        <v>1.74997</v>
      </c>
      <c r="HH931">
        <v>-0.0114143</v>
      </c>
      <c r="HI931">
        <v>0</v>
      </c>
      <c r="HJ931">
        <v>30.2298</v>
      </c>
      <c r="HK931">
        <v>999.9</v>
      </c>
      <c r="HL931">
        <v>44.4</v>
      </c>
      <c r="HM931">
        <v>32.9</v>
      </c>
      <c r="HN931">
        <v>24.7931</v>
      </c>
      <c r="HO931">
        <v>63.6031</v>
      </c>
      <c r="HP931">
        <v>18.2372</v>
      </c>
      <c r="HQ931">
        <v>1</v>
      </c>
      <c r="HR931">
        <v>0.689134</v>
      </c>
      <c r="HS931">
        <v>4.49708</v>
      </c>
      <c r="HT931">
        <v>20.149</v>
      </c>
      <c r="HU931">
        <v>5.22657</v>
      </c>
      <c r="HV931">
        <v>11.9833</v>
      </c>
      <c r="HW931">
        <v>4.96895</v>
      </c>
      <c r="HX931">
        <v>3.28958</v>
      </c>
      <c r="HY931">
        <v>9999</v>
      </c>
      <c r="HZ931">
        <v>9999</v>
      </c>
      <c r="IA931">
        <v>9999</v>
      </c>
      <c r="IB931">
        <v>999.9</v>
      </c>
      <c r="IC931">
        <v>4.97302</v>
      </c>
      <c r="ID931">
        <v>1.87744</v>
      </c>
      <c r="IE931">
        <v>1.87556</v>
      </c>
      <c r="IF931">
        <v>1.87836</v>
      </c>
      <c r="IG931">
        <v>1.87504</v>
      </c>
      <c r="IH931">
        <v>1.87865</v>
      </c>
      <c r="II931">
        <v>1.87576</v>
      </c>
      <c r="IJ931">
        <v>1.87694</v>
      </c>
      <c r="IK931">
        <v>0</v>
      </c>
      <c r="IL931">
        <v>0</v>
      </c>
      <c r="IM931">
        <v>0</v>
      </c>
      <c r="IN931">
        <v>0</v>
      </c>
      <c r="IO931" t="s">
        <v>441</v>
      </c>
      <c r="IP931" t="s">
        <v>442</v>
      </c>
      <c r="IQ931" t="s">
        <v>443</v>
      </c>
      <c r="IR931" t="s">
        <v>443</v>
      </c>
      <c r="IS931" t="s">
        <v>443</v>
      </c>
      <c r="IT931" t="s">
        <v>443</v>
      </c>
      <c r="IU931">
        <v>0</v>
      </c>
      <c r="IV931">
        <v>100</v>
      </c>
      <c r="IW931">
        <v>100</v>
      </c>
      <c r="IX931">
        <v>1.025</v>
      </c>
      <c r="IY931">
        <v>0.2145</v>
      </c>
      <c r="IZ931">
        <v>-0.1194416370607354</v>
      </c>
      <c r="JA931">
        <v>0.002211305909277446</v>
      </c>
      <c r="JB931">
        <v>-1.416678044876584E-06</v>
      </c>
      <c r="JC931">
        <v>5.589822708492042E-10</v>
      </c>
      <c r="JD931">
        <v>0.2144336207880096</v>
      </c>
      <c r="JE931">
        <v>0</v>
      </c>
      <c r="JF931">
        <v>0</v>
      </c>
      <c r="JG931">
        <v>0</v>
      </c>
      <c r="JH931">
        <v>14</v>
      </c>
      <c r="JI931">
        <v>2052</v>
      </c>
      <c r="JJ931">
        <v>1</v>
      </c>
      <c r="JK931">
        <v>21</v>
      </c>
      <c r="JL931">
        <v>29355721.9</v>
      </c>
      <c r="JM931">
        <v>29355721.9</v>
      </c>
      <c r="JN931">
        <v>1.95312</v>
      </c>
      <c r="JO931">
        <v>2.55371</v>
      </c>
      <c r="JP931">
        <v>1.39893</v>
      </c>
      <c r="JQ931">
        <v>2.33521</v>
      </c>
      <c r="JR931">
        <v>1.44897</v>
      </c>
      <c r="JS931">
        <v>2.48779</v>
      </c>
      <c r="JT931">
        <v>38.6241</v>
      </c>
      <c r="JU931">
        <v>23.7986</v>
      </c>
      <c r="JV931">
        <v>18</v>
      </c>
      <c r="JW931">
        <v>481.411</v>
      </c>
      <c r="JX931">
        <v>441.716</v>
      </c>
      <c r="JY931">
        <v>24.9892</v>
      </c>
      <c r="JZ931">
        <v>35.446</v>
      </c>
      <c r="KA931">
        <v>30.0015</v>
      </c>
      <c r="KB931">
        <v>34.5919</v>
      </c>
      <c r="KC931">
        <v>34.5775</v>
      </c>
      <c r="KD931">
        <v>39.1613</v>
      </c>
      <c r="KE931">
        <v>26.3854</v>
      </c>
      <c r="KF931">
        <v>72.3728</v>
      </c>
      <c r="KG931">
        <v>24.9471</v>
      </c>
      <c r="KH931">
        <v>854.662</v>
      </c>
      <c r="KI931">
        <v>20.4442</v>
      </c>
      <c r="KJ931">
        <v>99.5491</v>
      </c>
      <c r="KK931">
        <v>99.3146</v>
      </c>
    </row>
    <row r="932" spans="1:297">
      <c r="A932">
        <v>916</v>
      </c>
      <c r="B932">
        <v>1761343318</v>
      </c>
      <c r="C932">
        <v>15277.40000009537</v>
      </c>
      <c r="D932" t="s">
        <v>2284</v>
      </c>
      <c r="E932" t="s">
        <v>2285</v>
      </c>
      <c r="F932">
        <v>5</v>
      </c>
      <c r="G932" t="s">
        <v>2183</v>
      </c>
      <c r="H932" t="s">
        <v>436</v>
      </c>
      <c r="I932">
        <v>1761343310.214286</v>
      </c>
      <c r="J932">
        <f>(K932)/1000</f>
        <v>0</v>
      </c>
      <c r="K932">
        <f>IF(DP932, AN932, AH932)</f>
        <v>0</v>
      </c>
      <c r="L932">
        <f>IF(DP932, AI932, AG932)</f>
        <v>0</v>
      </c>
      <c r="M932">
        <f>DR932 - IF(AU932&gt;1, L932*DL932*100.0/(AW932), 0)</f>
        <v>0</v>
      </c>
      <c r="N932">
        <f>((T932-J932/2)*M932-L932)/(T932+J932/2)</f>
        <v>0</v>
      </c>
      <c r="O932">
        <f>N932*(DY932+DZ932)/1000.0</f>
        <v>0</v>
      </c>
      <c r="P932">
        <f>(DR932 - IF(AU932&gt;1, L932*DL932*100.0/(AW932), 0))*(DY932+DZ932)/1000.0</f>
        <v>0</v>
      </c>
      <c r="Q932">
        <f>2.0/((1/S932-1/R932)+SIGN(S932)*SQRT((1/S932-1/R932)*(1/S932-1/R932) + 4*DM932/((DM932+1)*(DM932+1))*(2*1/S932*1/R932-1/R932*1/R932)))</f>
        <v>0</v>
      </c>
      <c r="R932">
        <f>IF(LEFT(DN932,1)&lt;&gt;"0",IF(LEFT(DN932,1)="1",3.0,DO932),$D$5+$E$5*(EF932*DY932/($K$5*1000))+$F$5*(EF932*DY932/($K$5*1000))*MAX(MIN(DL932,$J$5),$I$5)*MAX(MIN(DL932,$J$5),$I$5)+$G$5*MAX(MIN(DL932,$J$5),$I$5)*(EF932*DY932/($K$5*1000))+$H$5*(EF932*DY932/($K$5*1000))*(EF932*DY932/($K$5*1000)))</f>
        <v>0</v>
      </c>
      <c r="S932">
        <f>J932*(1000-(1000*0.61365*exp(17.502*W932/(240.97+W932))/(DY932+DZ932)+DT932)/2)/(1000*0.61365*exp(17.502*W932/(240.97+W932))/(DY932+DZ932)-DT932)</f>
        <v>0</v>
      </c>
      <c r="T932">
        <f>1/((DM932+1)/(Q932/1.6)+1/(R932/1.37)) + DM932/((DM932+1)/(Q932/1.6) + DM932/(R932/1.37))</f>
        <v>0</v>
      </c>
      <c r="U932">
        <f>(DH932*DK932)</f>
        <v>0</v>
      </c>
      <c r="V932">
        <f>(EA932+(U932+2*0.95*5.67E-8*(((EA932+$B$7)+273)^4-(EA932+273)^4)-44100*J932)/(1.84*29.3*R932+8*0.95*5.67E-8*(EA932+273)^3))</f>
        <v>0</v>
      </c>
      <c r="W932">
        <f>($C$7*EB932+$D$7*EC932+$E$7*V932)</f>
        <v>0</v>
      </c>
      <c r="X932">
        <f>0.61365*exp(17.502*W932/(240.97+W932))</f>
        <v>0</v>
      </c>
      <c r="Y932">
        <f>(Z932/AA932*100)</f>
        <v>0</v>
      </c>
      <c r="Z932">
        <f>DT932*(DY932+DZ932)/1000</f>
        <v>0</v>
      </c>
      <c r="AA932">
        <f>0.61365*exp(17.502*EA932/(240.97+EA932))</f>
        <v>0</v>
      </c>
      <c r="AB932">
        <f>(X932-DT932*(DY932+DZ932)/1000)</f>
        <v>0</v>
      </c>
      <c r="AC932">
        <f>(-J932*44100)</f>
        <v>0</v>
      </c>
      <c r="AD932">
        <f>2*29.3*R932*0.92*(EA932-W932)</f>
        <v>0</v>
      </c>
      <c r="AE932">
        <f>2*0.95*5.67E-8*(((EA932+$B$7)+273)^4-(W932+273)^4)</f>
        <v>0</v>
      </c>
      <c r="AF932">
        <f>U932+AE932+AC932+AD932</f>
        <v>0</v>
      </c>
      <c r="AG932">
        <f>DX932*AU932*(DS932-DR932*(1000-AU932*DU932)/(1000-AU932*DT932))/(100*DL932)</f>
        <v>0</v>
      </c>
      <c r="AH932">
        <f>1000*DX932*AU932*(DT932-DU932)/(100*DL932*(1000-AU932*DT932))</f>
        <v>0</v>
      </c>
      <c r="AI932">
        <f>(AJ932 - AK932 - DY932*1E3/(8.314*(EA932+273.15)) * AM932/DX932 * AL932) * DX932/(100*DL932) * (1000 - DU932)/1000</f>
        <v>0</v>
      </c>
      <c r="AJ932">
        <v>858.5065459276693</v>
      </c>
      <c r="AK932">
        <v>831.5148424242421</v>
      </c>
      <c r="AL932">
        <v>3.399991209910661</v>
      </c>
      <c r="AM932">
        <v>65.39824962959628</v>
      </c>
      <c r="AN932">
        <f>(AP932 - AO932 + DY932*1E3/(8.314*(EA932+273.15)) * AR932/DX932 * AQ932) * DX932/(100*DL932) * 1000/(1000 - AP932)</f>
        <v>0</v>
      </c>
      <c r="AO932">
        <v>20.34819930476089</v>
      </c>
      <c r="AP932">
        <v>23.44584848484848</v>
      </c>
      <c r="AQ932">
        <v>9.615792307572592E-05</v>
      </c>
      <c r="AR932">
        <v>118.4934876019203</v>
      </c>
      <c r="AS932">
        <v>0</v>
      </c>
      <c r="AT932">
        <v>0</v>
      </c>
      <c r="AU932">
        <f>IF(AS932*$H$13&gt;=AW932,1.0,(AW932/(AW932-AS932*$H$13)))</f>
        <v>0</v>
      </c>
      <c r="AV932">
        <f>(AU932-1)*100</f>
        <v>0</v>
      </c>
      <c r="AW932">
        <f>MAX(0,($B$13+$C$13*EF932)/(1+$D$13*EF932)*DY932/(EA932+273)*$E$13)</f>
        <v>0</v>
      </c>
      <c r="AX932" t="s">
        <v>437</v>
      </c>
      <c r="AY932" t="s">
        <v>437</v>
      </c>
      <c r="AZ932">
        <v>0</v>
      </c>
      <c r="BA932">
        <v>0</v>
      </c>
      <c r="BB932">
        <f>1-AZ932/BA932</f>
        <v>0</v>
      </c>
      <c r="BC932">
        <v>0</v>
      </c>
      <c r="BD932" t="s">
        <v>437</v>
      </c>
      <c r="BE932" t="s">
        <v>437</v>
      </c>
      <c r="BF932">
        <v>0</v>
      </c>
      <c r="BG932">
        <v>0</v>
      </c>
      <c r="BH932">
        <f>1-BF932/BG932</f>
        <v>0</v>
      </c>
      <c r="BI932">
        <v>0.5</v>
      </c>
      <c r="BJ932">
        <f>DI932</f>
        <v>0</v>
      </c>
      <c r="BK932">
        <f>L932</f>
        <v>0</v>
      </c>
      <c r="BL932">
        <f>BH932*BI932*BJ932</f>
        <v>0</v>
      </c>
      <c r="BM932">
        <f>(BK932-BC932)/BJ932</f>
        <v>0</v>
      </c>
      <c r="BN932">
        <f>(BA932-BG932)/BG932</f>
        <v>0</v>
      </c>
      <c r="BO932">
        <f>AZ932/(BB932+AZ932/BG932)</f>
        <v>0</v>
      </c>
      <c r="BP932" t="s">
        <v>437</v>
      </c>
      <c r="BQ932">
        <v>0</v>
      </c>
      <c r="BR932">
        <f>IF(BQ932&lt;&gt;0, BQ932, BO932)</f>
        <v>0</v>
      </c>
      <c r="BS932">
        <f>1-BR932/BG932</f>
        <v>0</v>
      </c>
      <c r="BT932">
        <f>(BG932-BF932)/(BG932-BR932)</f>
        <v>0</v>
      </c>
      <c r="BU932">
        <f>(BA932-BG932)/(BA932-BR932)</f>
        <v>0</v>
      </c>
      <c r="BV932">
        <f>(BG932-BF932)/(BG932-AZ932)</f>
        <v>0</v>
      </c>
      <c r="BW932">
        <f>(BA932-BG932)/(BA932-AZ932)</f>
        <v>0</v>
      </c>
      <c r="BX932">
        <f>(BT932*BR932/BF932)</f>
        <v>0</v>
      </c>
      <c r="BY932">
        <f>(1-BX932)</f>
        <v>0</v>
      </c>
      <c r="DH932">
        <f>$B$11*EG932+$C$11*EH932+$F$11*ES932*(1-EV932)</f>
        <v>0</v>
      </c>
      <c r="DI932">
        <f>DH932*DJ932</f>
        <v>0</v>
      </c>
      <c r="DJ932">
        <f>($B$11*$D$9+$C$11*$D$9+$F$11*((FF932+EX932)/MAX(FF932+EX932+FG932, 0.1)*$I$9+FG932/MAX(FF932+EX932+FG932, 0.1)*$J$9))/($B$11+$C$11+$F$11)</f>
        <v>0</v>
      </c>
      <c r="DK932">
        <f>($B$11*$K$9+$C$11*$K$9+$F$11*((FF932+EX932)/MAX(FF932+EX932+FG932, 0.1)*$P$9+FG932/MAX(FF932+EX932+FG932, 0.1)*$Q$9))/($B$11+$C$11+$F$11)</f>
        <v>0</v>
      </c>
      <c r="DL932">
        <v>6</v>
      </c>
      <c r="DM932">
        <v>0.5</v>
      </c>
      <c r="DN932" t="s">
        <v>438</v>
      </c>
      <c r="DO932">
        <v>2</v>
      </c>
      <c r="DP932" t="b">
        <v>1</v>
      </c>
      <c r="DQ932">
        <v>1761343310.214286</v>
      </c>
      <c r="DR932">
        <v>787.7860357142857</v>
      </c>
      <c r="DS932">
        <v>825.3789285714284</v>
      </c>
      <c r="DT932">
        <v>23.43856428571429</v>
      </c>
      <c r="DU932">
        <v>20.32585</v>
      </c>
      <c r="DV932">
        <v>786.7705714285714</v>
      </c>
      <c r="DW932">
        <v>23.22411071428572</v>
      </c>
      <c r="DX932">
        <v>500.0118214285716</v>
      </c>
      <c r="DY932">
        <v>89.96616428571427</v>
      </c>
      <c r="DZ932">
        <v>0.06874567142857144</v>
      </c>
      <c r="EA932">
        <v>29.98087142857143</v>
      </c>
      <c r="EB932">
        <v>30.03894285714286</v>
      </c>
      <c r="EC932">
        <v>999.9000000000002</v>
      </c>
      <c r="ED932">
        <v>0</v>
      </c>
      <c r="EE932">
        <v>0</v>
      </c>
      <c r="EF932">
        <v>10005.54071428571</v>
      </c>
      <c r="EG932">
        <v>0</v>
      </c>
      <c r="EH932">
        <v>1132.326428571428</v>
      </c>
      <c r="EI932">
        <v>-37.59283214285714</v>
      </c>
      <c r="EJ932">
        <v>806.6939642857143</v>
      </c>
      <c r="EK932">
        <v>842.5039285714284</v>
      </c>
      <c r="EL932">
        <v>3.112705714285715</v>
      </c>
      <c r="EM932">
        <v>825.3789285714284</v>
      </c>
      <c r="EN932">
        <v>20.32585</v>
      </c>
      <c r="EO932">
        <v>2.108676785714286</v>
      </c>
      <c r="EP932">
        <v>1.828638214285714</v>
      </c>
      <c r="EQ932">
        <v>18.284875</v>
      </c>
      <c r="ER932">
        <v>16.03375357142857</v>
      </c>
      <c r="ES932">
        <v>1199.990357142857</v>
      </c>
      <c r="ET932">
        <v>0.9670017142857142</v>
      </c>
      <c r="EU932">
        <v>0.03299832857142858</v>
      </c>
      <c r="EV932">
        <v>0</v>
      </c>
      <c r="EW932">
        <v>1372.335</v>
      </c>
      <c r="EX932">
        <v>5.000560000000001</v>
      </c>
      <c r="EY932">
        <v>16771.27857142857</v>
      </c>
      <c r="EZ932">
        <v>10316.74285714286</v>
      </c>
      <c r="FA932">
        <v>44.625</v>
      </c>
      <c r="FB932">
        <v>46.66707142857141</v>
      </c>
      <c r="FC932">
        <v>45.18699999999998</v>
      </c>
      <c r="FD932">
        <v>45.76092857142856</v>
      </c>
      <c r="FE932">
        <v>45.491</v>
      </c>
      <c r="FF932">
        <v>1155.560357142858</v>
      </c>
      <c r="FG932">
        <v>39.43</v>
      </c>
      <c r="FH932">
        <v>0</v>
      </c>
      <c r="FI932">
        <v>1761343354.4</v>
      </c>
      <c r="FJ932">
        <v>0</v>
      </c>
      <c r="FK932">
        <v>1372.3008</v>
      </c>
      <c r="FL932">
        <v>-4.794615376802038</v>
      </c>
      <c r="FM932">
        <v>-56.29230747253068</v>
      </c>
      <c r="FN932">
        <v>16770.508</v>
      </c>
      <c r="FO932">
        <v>15</v>
      </c>
      <c r="FP932">
        <v>0</v>
      </c>
      <c r="FQ932" t="s">
        <v>439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-37.5503475</v>
      </c>
      <c r="GD932">
        <v>-1.222222514071248</v>
      </c>
      <c r="GE932">
        <v>0.1266972019965317</v>
      </c>
      <c r="GF932">
        <v>0</v>
      </c>
      <c r="GG932">
        <v>1372.51</v>
      </c>
      <c r="GH932">
        <v>-4.659434684885825</v>
      </c>
      <c r="GI932">
        <v>0.5207573670089563</v>
      </c>
      <c r="GJ932">
        <v>0</v>
      </c>
      <c r="GK932">
        <v>3.132022</v>
      </c>
      <c r="GL932">
        <v>-0.3680168105065676</v>
      </c>
      <c r="GM932">
        <v>0.03860879130457211</v>
      </c>
      <c r="GN932">
        <v>0</v>
      </c>
      <c r="GO932">
        <v>0</v>
      </c>
      <c r="GP932">
        <v>3</v>
      </c>
      <c r="GQ932" t="s">
        <v>497</v>
      </c>
      <c r="GR932">
        <v>3.12508</v>
      </c>
      <c r="GS932">
        <v>2.74706</v>
      </c>
      <c r="GT932">
        <v>0.134231</v>
      </c>
      <c r="GU932">
        <v>0.139271</v>
      </c>
      <c r="GV932">
        <v>0.103325</v>
      </c>
      <c r="GW932">
        <v>0.0942026</v>
      </c>
      <c r="GX932">
        <v>25567.9</v>
      </c>
      <c r="GY932">
        <v>24764.9</v>
      </c>
      <c r="GZ932">
        <v>30097.3</v>
      </c>
      <c r="HA932">
        <v>29055.6</v>
      </c>
      <c r="HB932">
        <v>37290.4</v>
      </c>
      <c r="HC932">
        <v>34646.2</v>
      </c>
      <c r="HD932">
        <v>46076</v>
      </c>
      <c r="HE932">
        <v>43176.8</v>
      </c>
      <c r="HF932">
        <v>1.76513</v>
      </c>
      <c r="HG932">
        <v>1.74993</v>
      </c>
      <c r="HH932">
        <v>-0.0121072</v>
      </c>
      <c r="HI932">
        <v>0</v>
      </c>
      <c r="HJ932">
        <v>30.2324</v>
      </c>
      <c r="HK932">
        <v>999.9</v>
      </c>
      <c r="HL932">
        <v>44.4</v>
      </c>
      <c r="HM932">
        <v>32.9</v>
      </c>
      <c r="HN932">
        <v>24.7946</v>
      </c>
      <c r="HO932">
        <v>63.6731</v>
      </c>
      <c r="HP932">
        <v>18.2212</v>
      </c>
      <c r="HQ932">
        <v>1</v>
      </c>
      <c r="HR932">
        <v>0.690813</v>
      </c>
      <c r="HS932">
        <v>4.56233</v>
      </c>
      <c r="HT932">
        <v>20.1475</v>
      </c>
      <c r="HU932">
        <v>5.22777</v>
      </c>
      <c r="HV932">
        <v>11.9815</v>
      </c>
      <c r="HW932">
        <v>4.9693</v>
      </c>
      <c r="HX932">
        <v>3.2898</v>
      </c>
      <c r="HY932">
        <v>9999</v>
      </c>
      <c r="HZ932">
        <v>9999</v>
      </c>
      <c r="IA932">
        <v>9999</v>
      </c>
      <c r="IB932">
        <v>999.9</v>
      </c>
      <c r="IC932">
        <v>4.97303</v>
      </c>
      <c r="ID932">
        <v>1.87744</v>
      </c>
      <c r="IE932">
        <v>1.87553</v>
      </c>
      <c r="IF932">
        <v>1.87836</v>
      </c>
      <c r="IG932">
        <v>1.87504</v>
      </c>
      <c r="IH932">
        <v>1.87865</v>
      </c>
      <c r="II932">
        <v>1.87576</v>
      </c>
      <c r="IJ932">
        <v>1.87692</v>
      </c>
      <c r="IK932">
        <v>0</v>
      </c>
      <c r="IL932">
        <v>0</v>
      </c>
      <c r="IM932">
        <v>0</v>
      </c>
      <c r="IN932">
        <v>0</v>
      </c>
      <c r="IO932" t="s">
        <v>441</v>
      </c>
      <c r="IP932" t="s">
        <v>442</v>
      </c>
      <c r="IQ932" t="s">
        <v>443</v>
      </c>
      <c r="IR932" t="s">
        <v>443</v>
      </c>
      <c r="IS932" t="s">
        <v>443</v>
      </c>
      <c r="IT932" t="s">
        <v>443</v>
      </c>
      <c r="IU932">
        <v>0</v>
      </c>
      <c r="IV932">
        <v>100</v>
      </c>
      <c r="IW932">
        <v>100</v>
      </c>
      <c r="IX932">
        <v>1.042</v>
      </c>
      <c r="IY932">
        <v>0.2144</v>
      </c>
      <c r="IZ932">
        <v>-0.1194416370607354</v>
      </c>
      <c r="JA932">
        <v>0.002211305909277446</v>
      </c>
      <c r="JB932">
        <v>-1.416678044876584E-06</v>
      </c>
      <c r="JC932">
        <v>5.589822708492042E-10</v>
      </c>
      <c r="JD932">
        <v>0.2144336207880096</v>
      </c>
      <c r="JE932">
        <v>0</v>
      </c>
      <c r="JF932">
        <v>0</v>
      </c>
      <c r="JG932">
        <v>0</v>
      </c>
      <c r="JH932">
        <v>14</v>
      </c>
      <c r="JI932">
        <v>2052</v>
      </c>
      <c r="JJ932">
        <v>1</v>
      </c>
      <c r="JK932">
        <v>21</v>
      </c>
      <c r="JL932">
        <v>29355722</v>
      </c>
      <c r="JM932">
        <v>29355722</v>
      </c>
      <c r="JN932">
        <v>1.98242</v>
      </c>
      <c r="JO932">
        <v>2.54883</v>
      </c>
      <c r="JP932">
        <v>1.39893</v>
      </c>
      <c r="JQ932">
        <v>2.33521</v>
      </c>
      <c r="JR932">
        <v>1.44897</v>
      </c>
      <c r="JS932">
        <v>2.51587</v>
      </c>
      <c r="JT932">
        <v>38.6241</v>
      </c>
      <c r="JU932">
        <v>23.8073</v>
      </c>
      <c r="JV932">
        <v>18</v>
      </c>
      <c r="JW932">
        <v>481.528</v>
      </c>
      <c r="JX932">
        <v>441.816</v>
      </c>
      <c r="JY932">
        <v>24.9514</v>
      </c>
      <c r="JZ932">
        <v>35.4655</v>
      </c>
      <c r="KA932">
        <v>30.0016</v>
      </c>
      <c r="KB932">
        <v>34.6116</v>
      </c>
      <c r="KC932">
        <v>34.5971</v>
      </c>
      <c r="KD932">
        <v>39.8138</v>
      </c>
      <c r="KE932">
        <v>26.1013</v>
      </c>
      <c r="KF932">
        <v>72.3728</v>
      </c>
      <c r="KG932">
        <v>24.9103</v>
      </c>
      <c r="KH932">
        <v>874.846</v>
      </c>
      <c r="KI932">
        <v>20.4829</v>
      </c>
      <c r="KJ932">
        <v>99.5446</v>
      </c>
      <c r="KK932">
        <v>99.3124</v>
      </c>
    </row>
    <row r="933" spans="1:297">
      <c r="A933">
        <v>917</v>
      </c>
      <c r="B933">
        <v>1761343323</v>
      </c>
      <c r="C933">
        <v>15282.40000009537</v>
      </c>
      <c r="D933" t="s">
        <v>2286</v>
      </c>
      <c r="E933" t="s">
        <v>2287</v>
      </c>
      <c r="F933">
        <v>5</v>
      </c>
      <c r="G933" t="s">
        <v>2183</v>
      </c>
      <c r="H933" t="s">
        <v>436</v>
      </c>
      <c r="I933">
        <v>1761343315.5</v>
      </c>
      <c r="J933">
        <f>(K933)/1000</f>
        <v>0</v>
      </c>
      <c r="K933">
        <f>IF(DP933, AN933, AH933)</f>
        <v>0</v>
      </c>
      <c r="L933">
        <f>IF(DP933, AI933, AG933)</f>
        <v>0</v>
      </c>
      <c r="M933">
        <f>DR933 - IF(AU933&gt;1, L933*DL933*100.0/(AW933), 0)</f>
        <v>0</v>
      </c>
      <c r="N933">
        <f>((T933-J933/2)*M933-L933)/(T933+J933/2)</f>
        <v>0</v>
      </c>
      <c r="O933">
        <f>N933*(DY933+DZ933)/1000.0</f>
        <v>0</v>
      </c>
      <c r="P933">
        <f>(DR933 - IF(AU933&gt;1, L933*DL933*100.0/(AW933), 0))*(DY933+DZ933)/1000.0</f>
        <v>0</v>
      </c>
      <c r="Q933">
        <f>2.0/((1/S933-1/R933)+SIGN(S933)*SQRT((1/S933-1/R933)*(1/S933-1/R933) + 4*DM933/((DM933+1)*(DM933+1))*(2*1/S933*1/R933-1/R933*1/R933)))</f>
        <v>0</v>
      </c>
      <c r="R933">
        <f>IF(LEFT(DN933,1)&lt;&gt;"0",IF(LEFT(DN933,1)="1",3.0,DO933),$D$5+$E$5*(EF933*DY933/($K$5*1000))+$F$5*(EF933*DY933/($K$5*1000))*MAX(MIN(DL933,$J$5),$I$5)*MAX(MIN(DL933,$J$5),$I$5)+$G$5*MAX(MIN(DL933,$J$5),$I$5)*(EF933*DY933/($K$5*1000))+$H$5*(EF933*DY933/($K$5*1000))*(EF933*DY933/($K$5*1000)))</f>
        <v>0</v>
      </c>
      <c r="S933">
        <f>J933*(1000-(1000*0.61365*exp(17.502*W933/(240.97+W933))/(DY933+DZ933)+DT933)/2)/(1000*0.61365*exp(17.502*W933/(240.97+W933))/(DY933+DZ933)-DT933)</f>
        <v>0</v>
      </c>
      <c r="T933">
        <f>1/((DM933+1)/(Q933/1.6)+1/(R933/1.37)) + DM933/((DM933+1)/(Q933/1.6) + DM933/(R933/1.37))</f>
        <v>0</v>
      </c>
      <c r="U933">
        <f>(DH933*DK933)</f>
        <v>0</v>
      </c>
      <c r="V933">
        <f>(EA933+(U933+2*0.95*5.67E-8*(((EA933+$B$7)+273)^4-(EA933+273)^4)-44100*J933)/(1.84*29.3*R933+8*0.95*5.67E-8*(EA933+273)^3))</f>
        <v>0</v>
      </c>
      <c r="W933">
        <f>($C$7*EB933+$D$7*EC933+$E$7*V933)</f>
        <v>0</v>
      </c>
      <c r="X933">
        <f>0.61365*exp(17.502*W933/(240.97+W933))</f>
        <v>0</v>
      </c>
      <c r="Y933">
        <f>(Z933/AA933*100)</f>
        <v>0</v>
      </c>
      <c r="Z933">
        <f>DT933*(DY933+DZ933)/1000</f>
        <v>0</v>
      </c>
      <c r="AA933">
        <f>0.61365*exp(17.502*EA933/(240.97+EA933))</f>
        <v>0</v>
      </c>
      <c r="AB933">
        <f>(X933-DT933*(DY933+DZ933)/1000)</f>
        <v>0</v>
      </c>
      <c r="AC933">
        <f>(-J933*44100)</f>
        <v>0</v>
      </c>
      <c r="AD933">
        <f>2*29.3*R933*0.92*(EA933-W933)</f>
        <v>0</v>
      </c>
      <c r="AE933">
        <f>2*0.95*5.67E-8*(((EA933+$B$7)+273)^4-(W933+273)^4)</f>
        <v>0</v>
      </c>
      <c r="AF933">
        <f>U933+AE933+AC933+AD933</f>
        <v>0</v>
      </c>
      <c r="AG933">
        <f>DX933*AU933*(DS933-DR933*(1000-AU933*DU933)/(1000-AU933*DT933))/(100*DL933)</f>
        <v>0</v>
      </c>
      <c r="AH933">
        <f>1000*DX933*AU933*(DT933-DU933)/(100*DL933*(1000-AU933*DT933))</f>
        <v>0</v>
      </c>
      <c r="AI933">
        <f>(AJ933 - AK933 - DY933*1E3/(8.314*(EA933+273.15)) * AM933/DX933 * AL933) * DX933/(100*DL933) * (1000 - DU933)/1000</f>
        <v>0</v>
      </c>
      <c r="AJ933">
        <v>875.8862291410135</v>
      </c>
      <c r="AK933">
        <v>848.7006909090907</v>
      </c>
      <c r="AL933">
        <v>3.433866032965595</v>
      </c>
      <c r="AM933">
        <v>65.39824962959628</v>
      </c>
      <c r="AN933">
        <f>(AP933 - AO933 + DY933*1E3/(8.314*(EA933+273.15)) * AR933/DX933 * AQ933) * DX933/(100*DL933) * 1000/(1000 - AP933)</f>
        <v>0</v>
      </c>
      <c r="AO933">
        <v>20.42157777281995</v>
      </c>
      <c r="AP933">
        <v>23.4626496969697</v>
      </c>
      <c r="AQ933">
        <v>0.0001229324028228084</v>
      </c>
      <c r="AR933">
        <v>118.4934876019203</v>
      </c>
      <c r="AS933">
        <v>0</v>
      </c>
      <c r="AT933">
        <v>0</v>
      </c>
      <c r="AU933">
        <f>IF(AS933*$H$13&gt;=AW933,1.0,(AW933/(AW933-AS933*$H$13)))</f>
        <v>0</v>
      </c>
      <c r="AV933">
        <f>(AU933-1)*100</f>
        <v>0</v>
      </c>
      <c r="AW933">
        <f>MAX(0,($B$13+$C$13*EF933)/(1+$D$13*EF933)*DY933/(EA933+273)*$E$13)</f>
        <v>0</v>
      </c>
      <c r="AX933" t="s">
        <v>437</v>
      </c>
      <c r="AY933" t="s">
        <v>437</v>
      </c>
      <c r="AZ933">
        <v>0</v>
      </c>
      <c r="BA933">
        <v>0</v>
      </c>
      <c r="BB933">
        <f>1-AZ933/BA933</f>
        <v>0</v>
      </c>
      <c r="BC933">
        <v>0</v>
      </c>
      <c r="BD933" t="s">
        <v>437</v>
      </c>
      <c r="BE933" t="s">
        <v>437</v>
      </c>
      <c r="BF933">
        <v>0</v>
      </c>
      <c r="BG933">
        <v>0</v>
      </c>
      <c r="BH933">
        <f>1-BF933/BG933</f>
        <v>0</v>
      </c>
      <c r="BI933">
        <v>0.5</v>
      </c>
      <c r="BJ933">
        <f>DI933</f>
        <v>0</v>
      </c>
      <c r="BK933">
        <f>L933</f>
        <v>0</v>
      </c>
      <c r="BL933">
        <f>BH933*BI933*BJ933</f>
        <v>0</v>
      </c>
      <c r="BM933">
        <f>(BK933-BC933)/BJ933</f>
        <v>0</v>
      </c>
      <c r="BN933">
        <f>(BA933-BG933)/BG933</f>
        <v>0</v>
      </c>
      <c r="BO933">
        <f>AZ933/(BB933+AZ933/BG933)</f>
        <v>0</v>
      </c>
      <c r="BP933" t="s">
        <v>437</v>
      </c>
      <c r="BQ933">
        <v>0</v>
      </c>
      <c r="BR933">
        <f>IF(BQ933&lt;&gt;0, BQ933, BO933)</f>
        <v>0</v>
      </c>
      <c r="BS933">
        <f>1-BR933/BG933</f>
        <v>0</v>
      </c>
      <c r="BT933">
        <f>(BG933-BF933)/(BG933-BR933)</f>
        <v>0</v>
      </c>
      <c r="BU933">
        <f>(BA933-BG933)/(BA933-BR933)</f>
        <v>0</v>
      </c>
      <c r="BV933">
        <f>(BG933-BF933)/(BG933-AZ933)</f>
        <v>0</v>
      </c>
      <c r="BW933">
        <f>(BA933-BG933)/(BA933-AZ933)</f>
        <v>0</v>
      </c>
      <c r="BX933">
        <f>(BT933*BR933/BF933)</f>
        <v>0</v>
      </c>
      <c r="BY933">
        <f>(1-BX933)</f>
        <v>0</v>
      </c>
      <c r="DH933">
        <f>$B$11*EG933+$C$11*EH933+$F$11*ES933*(1-EV933)</f>
        <v>0</v>
      </c>
      <c r="DI933">
        <f>DH933*DJ933</f>
        <v>0</v>
      </c>
      <c r="DJ933">
        <f>($B$11*$D$9+$C$11*$D$9+$F$11*((FF933+EX933)/MAX(FF933+EX933+FG933, 0.1)*$I$9+FG933/MAX(FF933+EX933+FG933, 0.1)*$J$9))/($B$11+$C$11+$F$11)</f>
        <v>0</v>
      </c>
      <c r="DK933">
        <f>($B$11*$K$9+$C$11*$K$9+$F$11*((FF933+EX933)/MAX(FF933+EX933+FG933, 0.1)*$P$9+FG933/MAX(FF933+EX933+FG933, 0.1)*$Q$9))/($B$11+$C$11+$F$11)</f>
        <v>0</v>
      </c>
      <c r="DL933">
        <v>6</v>
      </c>
      <c r="DM933">
        <v>0.5</v>
      </c>
      <c r="DN933" t="s">
        <v>438</v>
      </c>
      <c r="DO933">
        <v>2</v>
      </c>
      <c r="DP933" t="b">
        <v>1</v>
      </c>
      <c r="DQ933">
        <v>1761343315.5</v>
      </c>
      <c r="DR933">
        <v>805.4101111111112</v>
      </c>
      <c r="DS933">
        <v>843.1765555555554</v>
      </c>
      <c r="DT933">
        <v>23.44699629629629</v>
      </c>
      <c r="DU933">
        <v>20.36864074074074</v>
      </c>
      <c r="DV933">
        <v>804.3766296296295</v>
      </c>
      <c r="DW933">
        <v>23.23255925925926</v>
      </c>
      <c r="DX933">
        <v>500.0110370370371</v>
      </c>
      <c r="DY933">
        <v>89.96547407407408</v>
      </c>
      <c r="DZ933">
        <v>0.0688667</v>
      </c>
      <c r="EA933">
        <v>29.97667037037037</v>
      </c>
      <c r="EB933">
        <v>30.03653703703704</v>
      </c>
      <c r="EC933">
        <v>999.9000000000001</v>
      </c>
      <c r="ED933">
        <v>0</v>
      </c>
      <c r="EE933">
        <v>0</v>
      </c>
      <c r="EF933">
        <v>10004.93407407407</v>
      </c>
      <c r="EG933">
        <v>0</v>
      </c>
      <c r="EH933">
        <v>1132.303703703704</v>
      </c>
      <c r="EI933">
        <v>-37.76638518518519</v>
      </c>
      <c r="EJ933">
        <v>824.7481111111111</v>
      </c>
      <c r="EK933">
        <v>860.7086666666665</v>
      </c>
      <c r="EL933">
        <v>3.078364814814815</v>
      </c>
      <c r="EM933">
        <v>843.1765555555554</v>
      </c>
      <c r="EN933">
        <v>20.36864074074074</v>
      </c>
      <c r="EO933">
        <v>2.10942074074074</v>
      </c>
      <c r="EP933">
        <v>1.832473333333334</v>
      </c>
      <c r="EQ933">
        <v>18.2905</v>
      </c>
      <c r="ER933">
        <v>16.06653703703704</v>
      </c>
      <c r="ES933">
        <v>1200.002592592593</v>
      </c>
      <c r="ET933">
        <v>0.9670022222222221</v>
      </c>
      <c r="EU933">
        <v>0.03299778888888889</v>
      </c>
      <c r="EV933">
        <v>0</v>
      </c>
      <c r="EW933">
        <v>1371.968518518519</v>
      </c>
      <c r="EX933">
        <v>5.000560000000001</v>
      </c>
      <c r="EY933">
        <v>16767.67777777778</v>
      </c>
      <c r="EZ933">
        <v>10316.85185185185</v>
      </c>
      <c r="FA933">
        <v>44.625</v>
      </c>
      <c r="FB933">
        <v>46.68699999999998</v>
      </c>
      <c r="FC933">
        <v>45.18933333333332</v>
      </c>
      <c r="FD933">
        <v>45.79133333333331</v>
      </c>
      <c r="FE933">
        <v>45.5</v>
      </c>
      <c r="FF933">
        <v>1155.572592592593</v>
      </c>
      <c r="FG933">
        <v>39.43</v>
      </c>
      <c r="FH933">
        <v>0</v>
      </c>
      <c r="FI933">
        <v>1761343359.2</v>
      </c>
      <c r="FJ933">
        <v>0</v>
      </c>
      <c r="FK933">
        <v>1371.9696</v>
      </c>
      <c r="FL933">
        <v>-2.339230765131342</v>
      </c>
      <c r="FM933">
        <v>-37.5307692349796</v>
      </c>
      <c r="FN933">
        <v>16767.356</v>
      </c>
      <c r="FO933">
        <v>15</v>
      </c>
      <c r="FP933">
        <v>0</v>
      </c>
      <c r="FQ933" t="s">
        <v>439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-37.6655512195122</v>
      </c>
      <c r="GD933">
        <v>-1.815754703832834</v>
      </c>
      <c r="GE933">
        <v>0.1882044919527582</v>
      </c>
      <c r="GF933">
        <v>0</v>
      </c>
      <c r="GG933">
        <v>1372.244705882353</v>
      </c>
      <c r="GH933">
        <v>-3.657448433185025</v>
      </c>
      <c r="GI933">
        <v>0.4457329409761692</v>
      </c>
      <c r="GJ933">
        <v>0</v>
      </c>
      <c r="GK933">
        <v>3.09680243902439</v>
      </c>
      <c r="GL933">
        <v>-0.3672850871080113</v>
      </c>
      <c r="GM933">
        <v>0.03919676154993396</v>
      </c>
      <c r="GN933">
        <v>0</v>
      </c>
      <c r="GO933">
        <v>0</v>
      </c>
      <c r="GP933">
        <v>3</v>
      </c>
      <c r="GQ933" t="s">
        <v>497</v>
      </c>
      <c r="GR933">
        <v>3.12509</v>
      </c>
      <c r="GS933">
        <v>2.74668</v>
      </c>
      <c r="GT933">
        <v>0.136049</v>
      </c>
      <c r="GU933">
        <v>0.141094</v>
      </c>
      <c r="GV933">
        <v>0.103377</v>
      </c>
      <c r="GW933">
        <v>0.0944171</v>
      </c>
      <c r="GX933">
        <v>25513.2</v>
      </c>
      <c r="GY933">
        <v>24711.8</v>
      </c>
      <c r="GZ933">
        <v>30096.3</v>
      </c>
      <c r="HA933">
        <v>29055</v>
      </c>
      <c r="HB933">
        <v>37287.3</v>
      </c>
      <c r="HC933">
        <v>34637.2</v>
      </c>
      <c r="HD933">
        <v>46074.6</v>
      </c>
      <c r="HE933">
        <v>43175.7</v>
      </c>
      <c r="HF933">
        <v>1.76483</v>
      </c>
      <c r="HG933">
        <v>1.7498</v>
      </c>
      <c r="HH933">
        <v>-0.0132732</v>
      </c>
      <c r="HI933">
        <v>0</v>
      </c>
      <c r="HJ933">
        <v>30.2334</v>
      </c>
      <c r="HK933">
        <v>999.9</v>
      </c>
      <c r="HL933">
        <v>44.4</v>
      </c>
      <c r="HM933">
        <v>32.9</v>
      </c>
      <c r="HN933">
        <v>24.7956</v>
      </c>
      <c r="HO933">
        <v>63.4731</v>
      </c>
      <c r="HP933">
        <v>18.129</v>
      </c>
      <c r="HQ933">
        <v>1</v>
      </c>
      <c r="HR933">
        <v>0.6925559999999999</v>
      </c>
      <c r="HS933">
        <v>4.58683</v>
      </c>
      <c r="HT933">
        <v>20.1469</v>
      </c>
      <c r="HU933">
        <v>5.22807</v>
      </c>
      <c r="HV933">
        <v>11.9828</v>
      </c>
      <c r="HW933">
        <v>4.9692</v>
      </c>
      <c r="HX933">
        <v>3.28963</v>
      </c>
      <c r="HY933">
        <v>9999</v>
      </c>
      <c r="HZ933">
        <v>9999</v>
      </c>
      <c r="IA933">
        <v>9999</v>
      </c>
      <c r="IB933">
        <v>999.9</v>
      </c>
      <c r="IC933">
        <v>4.97303</v>
      </c>
      <c r="ID933">
        <v>1.87744</v>
      </c>
      <c r="IE933">
        <v>1.87551</v>
      </c>
      <c r="IF933">
        <v>1.87837</v>
      </c>
      <c r="IG933">
        <v>1.87502</v>
      </c>
      <c r="IH933">
        <v>1.87865</v>
      </c>
      <c r="II933">
        <v>1.87574</v>
      </c>
      <c r="IJ933">
        <v>1.87689</v>
      </c>
      <c r="IK933">
        <v>0</v>
      </c>
      <c r="IL933">
        <v>0</v>
      </c>
      <c r="IM933">
        <v>0</v>
      </c>
      <c r="IN933">
        <v>0</v>
      </c>
      <c r="IO933" t="s">
        <v>441</v>
      </c>
      <c r="IP933" t="s">
        <v>442</v>
      </c>
      <c r="IQ933" t="s">
        <v>443</v>
      </c>
      <c r="IR933" t="s">
        <v>443</v>
      </c>
      <c r="IS933" t="s">
        <v>443</v>
      </c>
      <c r="IT933" t="s">
        <v>443</v>
      </c>
      <c r="IU933">
        <v>0</v>
      </c>
      <c r="IV933">
        <v>100</v>
      </c>
      <c r="IW933">
        <v>100</v>
      </c>
      <c r="IX933">
        <v>1.059</v>
      </c>
      <c r="IY933">
        <v>0.2144</v>
      </c>
      <c r="IZ933">
        <v>-0.1194416370607354</v>
      </c>
      <c r="JA933">
        <v>0.002211305909277446</v>
      </c>
      <c r="JB933">
        <v>-1.416678044876584E-06</v>
      </c>
      <c r="JC933">
        <v>5.589822708492042E-10</v>
      </c>
      <c r="JD933">
        <v>0.2144336207880096</v>
      </c>
      <c r="JE933">
        <v>0</v>
      </c>
      <c r="JF933">
        <v>0</v>
      </c>
      <c r="JG933">
        <v>0</v>
      </c>
      <c r="JH933">
        <v>14</v>
      </c>
      <c r="JI933">
        <v>2052</v>
      </c>
      <c r="JJ933">
        <v>1</v>
      </c>
      <c r="JK933">
        <v>21</v>
      </c>
      <c r="JL933">
        <v>29355722.1</v>
      </c>
      <c r="JM933">
        <v>29355722.1</v>
      </c>
      <c r="JN933">
        <v>2.01538</v>
      </c>
      <c r="JO933">
        <v>2.5354</v>
      </c>
      <c r="JP933">
        <v>1.39893</v>
      </c>
      <c r="JQ933">
        <v>2.33521</v>
      </c>
      <c r="JR933">
        <v>1.44897</v>
      </c>
      <c r="JS933">
        <v>2.59766</v>
      </c>
      <c r="JT933">
        <v>38.6241</v>
      </c>
      <c r="JU933">
        <v>23.7986</v>
      </c>
      <c r="JV933">
        <v>18</v>
      </c>
      <c r="JW933">
        <v>481.473</v>
      </c>
      <c r="JX933">
        <v>441.867</v>
      </c>
      <c r="JY933">
        <v>24.9123</v>
      </c>
      <c r="JZ933">
        <v>35.4851</v>
      </c>
      <c r="KA933">
        <v>30.0017</v>
      </c>
      <c r="KB933">
        <v>34.6314</v>
      </c>
      <c r="KC933">
        <v>34.6168</v>
      </c>
      <c r="KD933">
        <v>40.3967</v>
      </c>
      <c r="KE933">
        <v>26.1013</v>
      </c>
      <c r="KF933">
        <v>72.3728</v>
      </c>
      <c r="KG933">
        <v>24.8837</v>
      </c>
      <c r="KH933">
        <v>888.272</v>
      </c>
      <c r="KI933">
        <v>20.4976</v>
      </c>
      <c r="KJ933">
        <v>99.5414</v>
      </c>
      <c r="KK933">
        <v>99.3099</v>
      </c>
    </row>
    <row r="934" spans="1:297">
      <c r="A934">
        <v>918</v>
      </c>
      <c r="B934">
        <v>1761343328</v>
      </c>
      <c r="C934">
        <v>15287.40000009537</v>
      </c>
      <c r="D934" t="s">
        <v>2288</v>
      </c>
      <c r="E934" t="s">
        <v>2289</v>
      </c>
      <c r="F934">
        <v>5</v>
      </c>
      <c r="G934" t="s">
        <v>2183</v>
      </c>
      <c r="H934" t="s">
        <v>436</v>
      </c>
      <c r="I934">
        <v>1761343320.214286</v>
      </c>
      <c r="J934">
        <f>(K934)/1000</f>
        <v>0</v>
      </c>
      <c r="K934">
        <f>IF(DP934, AN934, AH934)</f>
        <v>0</v>
      </c>
      <c r="L934">
        <f>IF(DP934, AI934, AG934)</f>
        <v>0</v>
      </c>
      <c r="M934">
        <f>DR934 - IF(AU934&gt;1, L934*DL934*100.0/(AW934), 0)</f>
        <v>0</v>
      </c>
      <c r="N934">
        <f>((T934-J934/2)*M934-L934)/(T934+J934/2)</f>
        <v>0</v>
      </c>
      <c r="O934">
        <f>N934*(DY934+DZ934)/1000.0</f>
        <v>0</v>
      </c>
      <c r="P934">
        <f>(DR934 - IF(AU934&gt;1, L934*DL934*100.0/(AW934), 0))*(DY934+DZ934)/1000.0</f>
        <v>0</v>
      </c>
      <c r="Q934">
        <f>2.0/((1/S934-1/R934)+SIGN(S934)*SQRT((1/S934-1/R934)*(1/S934-1/R934) + 4*DM934/((DM934+1)*(DM934+1))*(2*1/S934*1/R934-1/R934*1/R934)))</f>
        <v>0</v>
      </c>
      <c r="R934">
        <f>IF(LEFT(DN934,1)&lt;&gt;"0",IF(LEFT(DN934,1)="1",3.0,DO934),$D$5+$E$5*(EF934*DY934/($K$5*1000))+$F$5*(EF934*DY934/($K$5*1000))*MAX(MIN(DL934,$J$5),$I$5)*MAX(MIN(DL934,$J$5),$I$5)+$G$5*MAX(MIN(DL934,$J$5),$I$5)*(EF934*DY934/($K$5*1000))+$H$5*(EF934*DY934/($K$5*1000))*(EF934*DY934/($K$5*1000)))</f>
        <v>0</v>
      </c>
      <c r="S934">
        <f>J934*(1000-(1000*0.61365*exp(17.502*W934/(240.97+W934))/(DY934+DZ934)+DT934)/2)/(1000*0.61365*exp(17.502*W934/(240.97+W934))/(DY934+DZ934)-DT934)</f>
        <v>0</v>
      </c>
      <c r="T934">
        <f>1/((DM934+1)/(Q934/1.6)+1/(R934/1.37)) + DM934/((DM934+1)/(Q934/1.6) + DM934/(R934/1.37))</f>
        <v>0</v>
      </c>
      <c r="U934">
        <f>(DH934*DK934)</f>
        <v>0</v>
      </c>
      <c r="V934">
        <f>(EA934+(U934+2*0.95*5.67E-8*(((EA934+$B$7)+273)^4-(EA934+273)^4)-44100*J934)/(1.84*29.3*R934+8*0.95*5.67E-8*(EA934+273)^3))</f>
        <v>0</v>
      </c>
      <c r="W934">
        <f>($C$7*EB934+$D$7*EC934+$E$7*V934)</f>
        <v>0</v>
      </c>
      <c r="X934">
        <f>0.61365*exp(17.502*W934/(240.97+W934))</f>
        <v>0</v>
      </c>
      <c r="Y934">
        <f>(Z934/AA934*100)</f>
        <v>0</v>
      </c>
      <c r="Z934">
        <f>DT934*(DY934+DZ934)/1000</f>
        <v>0</v>
      </c>
      <c r="AA934">
        <f>0.61365*exp(17.502*EA934/(240.97+EA934))</f>
        <v>0</v>
      </c>
      <c r="AB934">
        <f>(X934-DT934*(DY934+DZ934)/1000)</f>
        <v>0</v>
      </c>
      <c r="AC934">
        <f>(-J934*44100)</f>
        <v>0</v>
      </c>
      <c r="AD934">
        <f>2*29.3*R934*0.92*(EA934-W934)</f>
        <v>0</v>
      </c>
      <c r="AE934">
        <f>2*0.95*5.67E-8*(((EA934+$B$7)+273)^4-(W934+273)^4)</f>
        <v>0</v>
      </c>
      <c r="AF934">
        <f>U934+AE934+AC934+AD934</f>
        <v>0</v>
      </c>
      <c r="AG934">
        <f>DX934*AU934*(DS934-DR934*(1000-AU934*DU934)/(1000-AU934*DT934))/(100*DL934)</f>
        <v>0</v>
      </c>
      <c r="AH934">
        <f>1000*DX934*AU934*(DT934-DU934)/(100*DL934*(1000-AU934*DT934))</f>
        <v>0</v>
      </c>
      <c r="AI934">
        <f>(AJ934 - AK934 - DY934*1E3/(8.314*(EA934+273.15)) * AM934/DX934 * AL934) * DX934/(100*DL934) * (1000 - DU934)/1000</f>
        <v>0</v>
      </c>
      <c r="AJ934">
        <v>893.0457448071488</v>
      </c>
      <c r="AK934">
        <v>865.8493212121208</v>
      </c>
      <c r="AL934">
        <v>3.424547642778203</v>
      </c>
      <c r="AM934">
        <v>65.39824962959628</v>
      </c>
      <c r="AN934">
        <f>(AP934 - AO934 + DY934*1E3/(8.314*(EA934+273.15)) * AR934/DX934 * AQ934) * DX934/(100*DL934) * 1000/(1000 - AP934)</f>
        <v>0</v>
      </c>
      <c r="AO934">
        <v>20.4505385108538</v>
      </c>
      <c r="AP934">
        <v>23.47494121212121</v>
      </c>
      <c r="AQ934">
        <v>0.001864760870071664</v>
      </c>
      <c r="AR934">
        <v>118.4934876019203</v>
      </c>
      <c r="AS934">
        <v>0</v>
      </c>
      <c r="AT934">
        <v>0</v>
      </c>
      <c r="AU934">
        <f>IF(AS934*$H$13&gt;=AW934,1.0,(AW934/(AW934-AS934*$H$13)))</f>
        <v>0</v>
      </c>
      <c r="AV934">
        <f>(AU934-1)*100</f>
        <v>0</v>
      </c>
      <c r="AW934">
        <f>MAX(0,($B$13+$C$13*EF934)/(1+$D$13*EF934)*DY934/(EA934+273)*$E$13)</f>
        <v>0</v>
      </c>
      <c r="AX934" t="s">
        <v>437</v>
      </c>
      <c r="AY934" t="s">
        <v>437</v>
      </c>
      <c r="AZ934">
        <v>0</v>
      </c>
      <c r="BA934">
        <v>0</v>
      </c>
      <c r="BB934">
        <f>1-AZ934/BA934</f>
        <v>0</v>
      </c>
      <c r="BC934">
        <v>0</v>
      </c>
      <c r="BD934" t="s">
        <v>437</v>
      </c>
      <c r="BE934" t="s">
        <v>437</v>
      </c>
      <c r="BF934">
        <v>0</v>
      </c>
      <c r="BG934">
        <v>0</v>
      </c>
      <c r="BH934">
        <f>1-BF934/BG934</f>
        <v>0</v>
      </c>
      <c r="BI934">
        <v>0.5</v>
      </c>
      <c r="BJ934">
        <f>DI934</f>
        <v>0</v>
      </c>
      <c r="BK934">
        <f>L934</f>
        <v>0</v>
      </c>
      <c r="BL934">
        <f>BH934*BI934*BJ934</f>
        <v>0</v>
      </c>
      <c r="BM934">
        <f>(BK934-BC934)/BJ934</f>
        <v>0</v>
      </c>
      <c r="BN934">
        <f>(BA934-BG934)/BG934</f>
        <v>0</v>
      </c>
      <c r="BO934">
        <f>AZ934/(BB934+AZ934/BG934)</f>
        <v>0</v>
      </c>
      <c r="BP934" t="s">
        <v>437</v>
      </c>
      <c r="BQ934">
        <v>0</v>
      </c>
      <c r="BR934">
        <f>IF(BQ934&lt;&gt;0, BQ934, BO934)</f>
        <v>0</v>
      </c>
      <c r="BS934">
        <f>1-BR934/BG934</f>
        <v>0</v>
      </c>
      <c r="BT934">
        <f>(BG934-BF934)/(BG934-BR934)</f>
        <v>0</v>
      </c>
      <c r="BU934">
        <f>(BA934-BG934)/(BA934-BR934)</f>
        <v>0</v>
      </c>
      <c r="BV934">
        <f>(BG934-BF934)/(BG934-AZ934)</f>
        <v>0</v>
      </c>
      <c r="BW934">
        <f>(BA934-BG934)/(BA934-AZ934)</f>
        <v>0</v>
      </c>
      <c r="BX934">
        <f>(BT934*BR934/BF934)</f>
        <v>0</v>
      </c>
      <c r="BY934">
        <f>(1-BX934)</f>
        <v>0</v>
      </c>
      <c r="DH934">
        <f>$B$11*EG934+$C$11*EH934+$F$11*ES934*(1-EV934)</f>
        <v>0</v>
      </c>
      <c r="DI934">
        <f>DH934*DJ934</f>
        <v>0</v>
      </c>
      <c r="DJ934">
        <f>($B$11*$D$9+$C$11*$D$9+$F$11*((FF934+EX934)/MAX(FF934+EX934+FG934, 0.1)*$I$9+FG934/MAX(FF934+EX934+FG934, 0.1)*$J$9))/($B$11+$C$11+$F$11)</f>
        <v>0</v>
      </c>
      <c r="DK934">
        <f>($B$11*$K$9+$C$11*$K$9+$F$11*((FF934+EX934)/MAX(FF934+EX934+FG934, 0.1)*$P$9+FG934/MAX(FF934+EX934+FG934, 0.1)*$Q$9))/($B$11+$C$11+$F$11)</f>
        <v>0</v>
      </c>
      <c r="DL934">
        <v>6</v>
      </c>
      <c r="DM934">
        <v>0.5</v>
      </c>
      <c r="DN934" t="s">
        <v>438</v>
      </c>
      <c r="DO934">
        <v>2</v>
      </c>
      <c r="DP934" t="b">
        <v>1</v>
      </c>
      <c r="DQ934">
        <v>1761343320.214286</v>
      </c>
      <c r="DR934">
        <v>821.1524642857142</v>
      </c>
      <c r="DS934">
        <v>859.0467142857143</v>
      </c>
      <c r="DT934">
        <v>23.45683214285714</v>
      </c>
      <c r="DU934">
        <v>20.4082</v>
      </c>
      <c r="DV934">
        <v>820.1029285714285</v>
      </c>
      <c r="DW934">
        <v>23.24240357142858</v>
      </c>
      <c r="DX934">
        <v>499.9885714285714</v>
      </c>
      <c r="DY934">
        <v>89.96617857142857</v>
      </c>
      <c r="DZ934">
        <v>0.06913771785714286</v>
      </c>
      <c r="EA934">
        <v>29.97149642857143</v>
      </c>
      <c r="EB934">
        <v>30.02838571428572</v>
      </c>
      <c r="EC934">
        <v>999.9000000000002</v>
      </c>
      <c r="ED934">
        <v>0</v>
      </c>
      <c r="EE934">
        <v>0</v>
      </c>
      <c r="EF934">
        <v>9999.913214285714</v>
      </c>
      <c r="EG934">
        <v>0</v>
      </c>
      <c r="EH934">
        <v>1132.2775</v>
      </c>
      <c r="EI934">
        <v>-37.89430714285714</v>
      </c>
      <c r="EJ934">
        <v>840.876857142857</v>
      </c>
      <c r="EK934">
        <v>876.9442499999999</v>
      </c>
      <c r="EL934">
        <v>3.048635714285715</v>
      </c>
      <c r="EM934">
        <v>859.0467142857143</v>
      </c>
      <c r="EN934">
        <v>20.4082</v>
      </c>
      <c r="EO934">
        <v>2.110322857142857</v>
      </c>
      <c r="EP934">
        <v>1.836047857142857</v>
      </c>
      <c r="EQ934">
        <v>18.29730357142857</v>
      </c>
      <c r="ER934">
        <v>16.09706428571429</v>
      </c>
      <c r="ES934">
        <v>1200.010357142857</v>
      </c>
      <c r="ET934">
        <v>0.9670025714285713</v>
      </c>
      <c r="EU934">
        <v>0.03299742857142857</v>
      </c>
      <c r="EV934">
        <v>0</v>
      </c>
      <c r="EW934">
        <v>1371.710714285714</v>
      </c>
      <c r="EX934">
        <v>5.000560000000001</v>
      </c>
      <c r="EY934">
        <v>16764.725</v>
      </c>
      <c r="EZ934">
        <v>10316.91785714285</v>
      </c>
      <c r="FA934">
        <v>44.63607142857141</v>
      </c>
      <c r="FB934">
        <v>46.70049999999999</v>
      </c>
      <c r="FC934">
        <v>45.2095</v>
      </c>
      <c r="FD934">
        <v>45.80535714285712</v>
      </c>
      <c r="FE934">
        <v>45.51549999999999</v>
      </c>
      <c r="FF934">
        <v>1155.580357142857</v>
      </c>
      <c r="FG934">
        <v>39.43</v>
      </c>
      <c r="FH934">
        <v>0</v>
      </c>
      <c r="FI934">
        <v>1761343364</v>
      </c>
      <c r="FJ934">
        <v>0</v>
      </c>
      <c r="FK934">
        <v>1371.698</v>
      </c>
      <c r="FL934">
        <v>-2.978461531259494</v>
      </c>
      <c r="FM934">
        <v>-30.33076927201264</v>
      </c>
      <c r="FN934">
        <v>16764.36</v>
      </c>
      <c r="FO934">
        <v>15</v>
      </c>
      <c r="FP934">
        <v>0</v>
      </c>
      <c r="FQ934" t="s">
        <v>439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-37.81796749999999</v>
      </c>
      <c r="GD934">
        <v>-1.781681425891116</v>
      </c>
      <c r="GE934">
        <v>0.1902263262373272</v>
      </c>
      <c r="GF934">
        <v>0</v>
      </c>
      <c r="GG934">
        <v>1371.840294117647</v>
      </c>
      <c r="GH934">
        <v>-3.001527882349247</v>
      </c>
      <c r="GI934">
        <v>0.3574047408596119</v>
      </c>
      <c r="GJ934">
        <v>0</v>
      </c>
      <c r="GK934">
        <v>3.0654315</v>
      </c>
      <c r="GL934">
        <v>-0.4143539212007611</v>
      </c>
      <c r="GM934">
        <v>0.04228930825575184</v>
      </c>
      <c r="GN934">
        <v>0</v>
      </c>
      <c r="GO934">
        <v>0</v>
      </c>
      <c r="GP934">
        <v>3</v>
      </c>
      <c r="GQ934" t="s">
        <v>497</v>
      </c>
      <c r="GR934">
        <v>3.12527</v>
      </c>
      <c r="GS934">
        <v>2.74684</v>
      </c>
      <c r="GT934">
        <v>0.137848</v>
      </c>
      <c r="GU934">
        <v>0.142852</v>
      </c>
      <c r="GV934">
        <v>0.103408</v>
      </c>
      <c r="GW934">
        <v>0.0944179</v>
      </c>
      <c r="GX934">
        <v>25458.5</v>
      </c>
      <c r="GY934">
        <v>24659.4</v>
      </c>
      <c r="GZ934">
        <v>30094.6</v>
      </c>
      <c r="HA934">
        <v>29053.1</v>
      </c>
      <c r="HB934">
        <v>37284.5</v>
      </c>
      <c r="HC934">
        <v>34635.1</v>
      </c>
      <c r="HD934">
        <v>46072.5</v>
      </c>
      <c r="HE934">
        <v>43172.8</v>
      </c>
      <c r="HF934">
        <v>1.76488</v>
      </c>
      <c r="HG934">
        <v>1.74935</v>
      </c>
      <c r="HH934">
        <v>-0.0131615</v>
      </c>
      <c r="HI934">
        <v>0</v>
      </c>
      <c r="HJ934">
        <v>30.2344</v>
      </c>
      <c r="HK934">
        <v>999.9</v>
      </c>
      <c r="HL934">
        <v>44.4</v>
      </c>
      <c r="HM934">
        <v>32.9</v>
      </c>
      <c r="HN934">
        <v>24.7911</v>
      </c>
      <c r="HO934">
        <v>63.4231</v>
      </c>
      <c r="HP934">
        <v>17.9728</v>
      </c>
      <c r="HQ934">
        <v>1</v>
      </c>
      <c r="HR934">
        <v>0.693956</v>
      </c>
      <c r="HS934">
        <v>4.57472</v>
      </c>
      <c r="HT934">
        <v>20.1471</v>
      </c>
      <c r="HU934">
        <v>5.22792</v>
      </c>
      <c r="HV934">
        <v>11.9828</v>
      </c>
      <c r="HW934">
        <v>4.9694</v>
      </c>
      <c r="HX934">
        <v>3.28958</v>
      </c>
      <c r="HY934">
        <v>9999</v>
      </c>
      <c r="HZ934">
        <v>9999</v>
      </c>
      <c r="IA934">
        <v>9999</v>
      </c>
      <c r="IB934">
        <v>999.9</v>
      </c>
      <c r="IC934">
        <v>4.97302</v>
      </c>
      <c r="ID934">
        <v>1.87744</v>
      </c>
      <c r="IE934">
        <v>1.87556</v>
      </c>
      <c r="IF934">
        <v>1.87836</v>
      </c>
      <c r="IG934">
        <v>1.87503</v>
      </c>
      <c r="IH934">
        <v>1.87863</v>
      </c>
      <c r="II934">
        <v>1.87575</v>
      </c>
      <c r="IJ934">
        <v>1.8769</v>
      </c>
      <c r="IK934">
        <v>0</v>
      </c>
      <c r="IL934">
        <v>0</v>
      </c>
      <c r="IM934">
        <v>0</v>
      </c>
      <c r="IN934">
        <v>0</v>
      </c>
      <c r="IO934" t="s">
        <v>441</v>
      </c>
      <c r="IP934" t="s">
        <v>442</v>
      </c>
      <c r="IQ934" t="s">
        <v>443</v>
      </c>
      <c r="IR934" t="s">
        <v>443</v>
      </c>
      <c r="IS934" t="s">
        <v>443</v>
      </c>
      <c r="IT934" t="s">
        <v>443</v>
      </c>
      <c r="IU934">
        <v>0</v>
      </c>
      <c r="IV934">
        <v>100</v>
      </c>
      <c r="IW934">
        <v>100</v>
      </c>
      <c r="IX934">
        <v>1.076</v>
      </c>
      <c r="IY934">
        <v>0.2144</v>
      </c>
      <c r="IZ934">
        <v>-0.1194416370607354</v>
      </c>
      <c r="JA934">
        <v>0.002211305909277446</v>
      </c>
      <c r="JB934">
        <v>-1.416678044876584E-06</v>
      </c>
      <c r="JC934">
        <v>5.589822708492042E-10</v>
      </c>
      <c r="JD934">
        <v>0.2144336207880096</v>
      </c>
      <c r="JE934">
        <v>0</v>
      </c>
      <c r="JF934">
        <v>0</v>
      </c>
      <c r="JG934">
        <v>0</v>
      </c>
      <c r="JH934">
        <v>14</v>
      </c>
      <c r="JI934">
        <v>2052</v>
      </c>
      <c r="JJ934">
        <v>1</v>
      </c>
      <c r="JK934">
        <v>21</v>
      </c>
      <c r="JL934">
        <v>29355722.1</v>
      </c>
      <c r="JM934">
        <v>29355722.1</v>
      </c>
      <c r="JN934">
        <v>2.04468</v>
      </c>
      <c r="JO934">
        <v>2.53906</v>
      </c>
      <c r="JP934">
        <v>1.39893</v>
      </c>
      <c r="JQ934">
        <v>2.33521</v>
      </c>
      <c r="JR934">
        <v>1.44897</v>
      </c>
      <c r="JS934">
        <v>2.62573</v>
      </c>
      <c r="JT934">
        <v>38.5995</v>
      </c>
      <c r="JU934">
        <v>23.8073</v>
      </c>
      <c r="JV934">
        <v>18</v>
      </c>
      <c r="JW934">
        <v>481.618</v>
      </c>
      <c r="JX934">
        <v>441.709</v>
      </c>
      <c r="JY934">
        <v>24.8809</v>
      </c>
      <c r="JZ934">
        <v>35.5036</v>
      </c>
      <c r="KA934">
        <v>30.0015</v>
      </c>
      <c r="KB934">
        <v>34.6511</v>
      </c>
      <c r="KC934">
        <v>34.6364</v>
      </c>
      <c r="KD934">
        <v>41.0486</v>
      </c>
      <c r="KE934">
        <v>26.1013</v>
      </c>
      <c r="KF934">
        <v>72.3728</v>
      </c>
      <c r="KG934">
        <v>24.8647</v>
      </c>
      <c r="KH934">
        <v>908.418</v>
      </c>
      <c r="KI934">
        <v>20.5236</v>
      </c>
      <c r="KJ934">
        <v>99.5365</v>
      </c>
      <c r="KK934">
        <v>99.30329999999999</v>
      </c>
    </row>
    <row r="935" spans="1:297">
      <c r="A935">
        <v>919</v>
      </c>
      <c r="B935">
        <v>1761343333</v>
      </c>
      <c r="C935">
        <v>15292.40000009537</v>
      </c>
      <c r="D935" t="s">
        <v>2290</v>
      </c>
      <c r="E935" t="s">
        <v>2291</v>
      </c>
      <c r="F935">
        <v>5</v>
      </c>
      <c r="G935" t="s">
        <v>2183</v>
      </c>
      <c r="H935" t="s">
        <v>436</v>
      </c>
      <c r="I935">
        <v>1761343325.5</v>
      </c>
      <c r="J935">
        <f>(K935)/1000</f>
        <v>0</v>
      </c>
      <c r="K935">
        <f>IF(DP935, AN935, AH935)</f>
        <v>0</v>
      </c>
      <c r="L935">
        <f>IF(DP935, AI935, AG935)</f>
        <v>0</v>
      </c>
      <c r="M935">
        <f>DR935 - IF(AU935&gt;1, L935*DL935*100.0/(AW935), 0)</f>
        <v>0</v>
      </c>
      <c r="N935">
        <f>((T935-J935/2)*M935-L935)/(T935+J935/2)</f>
        <v>0</v>
      </c>
      <c r="O935">
        <f>N935*(DY935+DZ935)/1000.0</f>
        <v>0</v>
      </c>
      <c r="P935">
        <f>(DR935 - IF(AU935&gt;1, L935*DL935*100.0/(AW935), 0))*(DY935+DZ935)/1000.0</f>
        <v>0</v>
      </c>
      <c r="Q935">
        <f>2.0/((1/S935-1/R935)+SIGN(S935)*SQRT((1/S935-1/R935)*(1/S935-1/R935) + 4*DM935/((DM935+1)*(DM935+1))*(2*1/S935*1/R935-1/R935*1/R935)))</f>
        <v>0</v>
      </c>
      <c r="R935">
        <f>IF(LEFT(DN935,1)&lt;&gt;"0",IF(LEFT(DN935,1)="1",3.0,DO935),$D$5+$E$5*(EF935*DY935/($K$5*1000))+$F$5*(EF935*DY935/($K$5*1000))*MAX(MIN(DL935,$J$5),$I$5)*MAX(MIN(DL935,$J$5),$I$5)+$G$5*MAX(MIN(DL935,$J$5),$I$5)*(EF935*DY935/($K$5*1000))+$H$5*(EF935*DY935/($K$5*1000))*(EF935*DY935/($K$5*1000)))</f>
        <v>0</v>
      </c>
      <c r="S935">
        <f>J935*(1000-(1000*0.61365*exp(17.502*W935/(240.97+W935))/(DY935+DZ935)+DT935)/2)/(1000*0.61365*exp(17.502*W935/(240.97+W935))/(DY935+DZ935)-DT935)</f>
        <v>0</v>
      </c>
      <c r="T935">
        <f>1/((DM935+1)/(Q935/1.6)+1/(R935/1.37)) + DM935/((DM935+1)/(Q935/1.6) + DM935/(R935/1.37))</f>
        <v>0</v>
      </c>
      <c r="U935">
        <f>(DH935*DK935)</f>
        <v>0</v>
      </c>
      <c r="V935">
        <f>(EA935+(U935+2*0.95*5.67E-8*(((EA935+$B$7)+273)^4-(EA935+273)^4)-44100*J935)/(1.84*29.3*R935+8*0.95*5.67E-8*(EA935+273)^3))</f>
        <v>0</v>
      </c>
      <c r="W935">
        <f>($C$7*EB935+$D$7*EC935+$E$7*V935)</f>
        <v>0</v>
      </c>
      <c r="X935">
        <f>0.61365*exp(17.502*W935/(240.97+W935))</f>
        <v>0</v>
      </c>
      <c r="Y935">
        <f>(Z935/AA935*100)</f>
        <v>0</v>
      </c>
      <c r="Z935">
        <f>DT935*(DY935+DZ935)/1000</f>
        <v>0</v>
      </c>
      <c r="AA935">
        <f>0.61365*exp(17.502*EA935/(240.97+EA935))</f>
        <v>0</v>
      </c>
      <c r="AB935">
        <f>(X935-DT935*(DY935+DZ935)/1000)</f>
        <v>0</v>
      </c>
      <c r="AC935">
        <f>(-J935*44100)</f>
        <v>0</v>
      </c>
      <c r="AD935">
        <f>2*29.3*R935*0.92*(EA935-W935)</f>
        <v>0</v>
      </c>
      <c r="AE935">
        <f>2*0.95*5.67E-8*(((EA935+$B$7)+273)^4-(W935+273)^4)</f>
        <v>0</v>
      </c>
      <c r="AF935">
        <f>U935+AE935+AC935+AD935</f>
        <v>0</v>
      </c>
      <c r="AG935">
        <f>DX935*AU935*(DS935-DR935*(1000-AU935*DU935)/(1000-AU935*DT935))/(100*DL935)</f>
        <v>0</v>
      </c>
      <c r="AH935">
        <f>1000*DX935*AU935*(DT935-DU935)/(100*DL935*(1000-AU935*DT935))</f>
        <v>0</v>
      </c>
      <c r="AI935">
        <f>(AJ935 - AK935 - DY935*1E3/(8.314*(EA935+273.15)) * AM935/DX935 * AL935) * DX935/(100*DL935) * (1000 - DU935)/1000</f>
        <v>0</v>
      </c>
      <c r="AJ935">
        <v>910.2318338016346</v>
      </c>
      <c r="AK935">
        <v>882.9858969696965</v>
      </c>
      <c r="AL935">
        <v>3.429342243519233</v>
      </c>
      <c r="AM935">
        <v>65.39824962959628</v>
      </c>
      <c r="AN935">
        <f>(AP935 - AO935 + DY935*1E3/(8.314*(EA935+273.15)) * AR935/DX935 * AQ935) * DX935/(100*DL935) * 1000/(1000 - AP935)</f>
        <v>0</v>
      </c>
      <c r="AO935">
        <v>20.45011411614693</v>
      </c>
      <c r="AP935">
        <v>23.47169393939393</v>
      </c>
      <c r="AQ935">
        <v>-2.023713394510093E-05</v>
      </c>
      <c r="AR935">
        <v>118.4934876019203</v>
      </c>
      <c r="AS935">
        <v>0</v>
      </c>
      <c r="AT935">
        <v>0</v>
      </c>
      <c r="AU935">
        <f>IF(AS935*$H$13&gt;=AW935,1.0,(AW935/(AW935-AS935*$H$13)))</f>
        <v>0</v>
      </c>
      <c r="AV935">
        <f>(AU935-1)*100</f>
        <v>0</v>
      </c>
      <c r="AW935">
        <f>MAX(0,($B$13+$C$13*EF935)/(1+$D$13*EF935)*DY935/(EA935+273)*$E$13)</f>
        <v>0</v>
      </c>
      <c r="AX935" t="s">
        <v>437</v>
      </c>
      <c r="AY935" t="s">
        <v>437</v>
      </c>
      <c r="AZ935">
        <v>0</v>
      </c>
      <c r="BA935">
        <v>0</v>
      </c>
      <c r="BB935">
        <f>1-AZ935/BA935</f>
        <v>0</v>
      </c>
      <c r="BC935">
        <v>0</v>
      </c>
      <c r="BD935" t="s">
        <v>437</v>
      </c>
      <c r="BE935" t="s">
        <v>437</v>
      </c>
      <c r="BF935">
        <v>0</v>
      </c>
      <c r="BG935">
        <v>0</v>
      </c>
      <c r="BH935">
        <f>1-BF935/BG935</f>
        <v>0</v>
      </c>
      <c r="BI935">
        <v>0.5</v>
      </c>
      <c r="BJ935">
        <f>DI935</f>
        <v>0</v>
      </c>
      <c r="BK935">
        <f>L935</f>
        <v>0</v>
      </c>
      <c r="BL935">
        <f>BH935*BI935*BJ935</f>
        <v>0</v>
      </c>
      <c r="BM935">
        <f>(BK935-BC935)/BJ935</f>
        <v>0</v>
      </c>
      <c r="BN935">
        <f>(BA935-BG935)/BG935</f>
        <v>0</v>
      </c>
      <c r="BO935">
        <f>AZ935/(BB935+AZ935/BG935)</f>
        <v>0</v>
      </c>
      <c r="BP935" t="s">
        <v>437</v>
      </c>
      <c r="BQ935">
        <v>0</v>
      </c>
      <c r="BR935">
        <f>IF(BQ935&lt;&gt;0, BQ935, BO935)</f>
        <v>0</v>
      </c>
      <c r="BS935">
        <f>1-BR935/BG935</f>
        <v>0</v>
      </c>
      <c r="BT935">
        <f>(BG935-BF935)/(BG935-BR935)</f>
        <v>0</v>
      </c>
      <c r="BU935">
        <f>(BA935-BG935)/(BA935-BR935)</f>
        <v>0</v>
      </c>
      <c r="BV935">
        <f>(BG935-BF935)/(BG935-AZ935)</f>
        <v>0</v>
      </c>
      <c r="BW935">
        <f>(BA935-BG935)/(BA935-AZ935)</f>
        <v>0</v>
      </c>
      <c r="BX935">
        <f>(BT935*BR935/BF935)</f>
        <v>0</v>
      </c>
      <c r="BY935">
        <f>(1-BX935)</f>
        <v>0</v>
      </c>
      <c r="DH935">
        <f>$B$11*EG935+$C$11*EH935+$F$11*ES935*(1-EV935)</f>
        <v>0</v>
      </c>
      <c r="DI935">
        <f>DH935*DJ935</f>
        <v>0</v>
      </c>
      <c r="DJ935">
        <f>($B$11*$D$9+$C$11*$D$9+$F$11*((FF935+EX935)/MAX(FF935+EX935+FG935, 0.1)*$I$9+FG935/MAX(FF935+EX935+FG935, 0.1)*$J$9))/($B$11+$C$11+$F$11)</f>
        <v>0</v>
      </c>
      <c r="DK935">
        <f>($B$11*$K$9+$C$11*$K$9+$F$11*((FF935+EX935)/MAX(FF935+EX935+FG935, 0.1)*$P$9+FG935/MAX(FF935+EX935+FG935, 0.1)*$Q$9))/($B$11+$C$11+$F$11)</f>
        <v>0</v>
      </c>
      <c r="DL935">
        <v>6</v>
      </c>
      <c r="DM935">
        <v>0.5</v>
      </c>
      <c r="DN935" t="s">
        <v>438</v>
      </c>
      <c r="DO935">
        <v>2</v>
      </c>
      <c r="DP935" t="b">
        <v>1</v>
      </c>
      <c r="DQ935">
        <v>1761343325.5</v>
      </c>
      <c r="DR935">
        <v>838.8412592592593</v>
      </c>
      <c r="DS935">
        <v>876.8649629629627</v>
      </c>
      <c r="DT935">
        <v>23.46638518518519</v>
      </c>
      <c r="DU935">
        <v>20.44231111111111</v>
      </c>
      <c r="DV935">
        <v>837.7737407407408</v>
      </c>
      <c r="DW935">
        <v>23.25195185185185</v>
      </c>
      <c r="DX935">
        <v>500.0445185185185</v>
      </c>
      <c r="DY935">
        <v>89.96577407407406</v>
      </c>
      <c r="DZ935">
        <v>0.06894979629629629</v>
      </c>
      <c r="EA935">
        <v>29.96670370370371</v>
      </c>
      <c r="EB935">
        <v>30.0227</v>
      </c>
      <c r="EC935">
        <v>999.9000000000001</v>
      </c>
      <c r="ED935">
        <v>0</v>
      </c>
      <c r="EE935">
        <v>0</v>
      </c>
      <c r="EF935">
        <v>10009.50851851852</v>
      </c>
      <c r="EG935">
        <v>0</v>
      </c>
      <c r="EH935">
        <v>1132.245185185185</v>
      </c>
      <c r="EI935">
        <v>-38.02373333333334</v>
      </c>
      <c r="EJ935">
        <v>858.9989259259258</v>
      </c>
      <c r="EK935">
        <v>895.1642592592592</v>
      </c>
      <c r="EL935">
        <v>3.024072222222222</v>
      </c>
      <c r="EM935">
        <v>876.8649629629627</v>
      </c>
      <c r="EN935">
        <v>20.44231111111111</v>
      </c>
      <c r="EO935">
        <v>2.111172222222223</v>
      </c>
      <c r="EP935">
        <v>1.839108518518519</v>
      </c>
      <c r="EQ935">
        <v>18.30371481481481</v>
      </c>
      <c r="ER935">
        <v>16.1231962962963</v>
      </c>
      <c r="ES935">
        <v>1200.036296296296</v>
      </c>
      <c r="ET935">
        <v>0.9670034074074073</v>
      </c>
      <c r="EU935">
        <v>0.03299655185185185</v>
      </c>
      <c r="EV935">
        <v>0</v>
      </c>
      <c r="EW935">
        <v>1371.388888888889</v>
      </c>
      <c r="EX935">
        <v>5.000560000000001</v>
      </c>
      <c r="EY935">
        <v>16762.02592592593</v>
      </c>
      <c r="EZ935">
        <v>10317.12962962963</v>
      </c>
      <c r="FA935">
        <v>44.65714814814814</v>
      </c>
      <c r="FB935">
        <v>46.72200000000001</v>
      </c>
      <c r="FC935">
        <v>45.23133333333334</v>
      </c>
      <c r="FD935">
        <v>45.81199999999998</v>
      </c>
      <c r="FE935">
        <v>45.53674074074073</v>
      </c>
      <c r="FF935">
        <v>1155.606296296296</v>
      </c>
      <c r="FG935">
        <v>39.43</v>
      </c>
      <c r="FH935">
        <v>0</v>
      </c>
      <c r="FI935">
        <v>1761343369.4</v>
      </c>
      <c r="FJ935">
        <v>0</v>
      </c>
      <c r="FK935">
        <v>1371.383461538462</v>
      </c>
      <c r="FL935">
        <v>-4.811965803418672</v>
      </c>
      <c r="FM935">
        <v>-36.45811977292896</v>
      </c>
      <c r="FN935">
        <v>16761.46923076923</v>
      </c>
      <c r="FO935">
        <v>15</v>
      </c>
      <c r="FP935">
        <v>0</v>
      </c>
      <c r="FQ935" t="s">
        <v>439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-37.921015</v>
      </c>
      <c r="GD935">
        <v>-1.485352345215616</v>
      </c>
      <c r="GE935">
        <v>0.1666699066268417</v>
      </c>
      <c r="GF935">
        <v>0</v>
      </c>
      <c r="GG935">
        <v>1371.617647058823</v>
      </c>
      <c r="GH935">
        <v>-3.656226127447141</v>
      </c>
      <c r="GI935">
        <v>0.4267321712980665</v>
      </c>
      <c r="GJ935">
        <v>0</v>
      </c>
      <c r="GK935">
        <v>3.04610875</v>
      </c>
      <c r="GL935">
        <v>-0.2869045778611593</v>
      </c>
      <c r="GM935">
        <v>0.03329159437361782</v>
      </c>
      <c r="GN935">
        <v>0</v>
      </c>
      <c r="GO935">
        <v>0</v>
      </c>
      <c r="GP935">
        <v>3</v>
      </c>
      <c r="GQ935" t="s">
        <v>497</v>
      </c>
      <c r="GR935">
        <v>3.12535</v>
      </c>
      <c r="GS935">
        <v>2.74631</v>
      </c>
      <c r="GT935">
        <v>0.139623</v>
      </c>
      <c r="GU935">
        <v>0.144615</v>
      </c>
      <c r="GV935">
        <v>0.103387</v>
      </c>
      <c r="GW935">
        <v>0.0944031</v>
      </c>
      <c r="GX935">
        <v>25404.9</v>
      </c>
      <c r="GY935">
        <v>24608.5</v>
      </c>
      <c r="GZ935">
        <v>30093.5</v>
      </c>
      <c r="HA935">
        <v>29053.1</v>
      </c>
      <c r="HB935">
        <v>37284</v>
      </c>
      <c r="HC935">
        <v>34635.9</v>
      </c>
      <c r="HD935">
        <v>46070.5</v>
      </c>
      <c r="HE935">
        <v>43172.9</v>
      </c>
      <c r="HF935">
        <v>1.76462</v>
      </c>
      <c r="HG935">
        <v>1.7494</v>
      </c>
      <c r="HH935">
        <v>-0.0133365</v>
      </c>
      <c r="HI935">
        <v>0</v>
      </c>
      <c r="HJ935">
        <v>30.236</v>
      </c>
      <c r="HK935">
        <v>999.9</v>
      </c>
      <c r="HL935">
        <v>44.4</v>
      </c>
      <c r="HM935">
        <v>32.9</v>
      </c>
      <c r="HN935">
        <v>24.7955</v>
      </c>
      <c r="HO935">
        <v>63.5831</v>
      </c>
      <c r="HP935">
        <v>17.8806</v>
      </c>
      <c r="HQ935">
        <v>1</v>
      </c>
      <c r="HR935">
        <v>0.695292</v>
      </c>
      <c r="HS935">
        <v>4.55509</v>
      </c>
      <c r="HT935">
        <v>20.1475</v>
      </c>
      <c r="HU935">
        <v>5.22792</v>
      </c>
      <c r="HV935">
        <v>11.983</v>
      </c>
      <c r="HW935">
        <v>4.96925</v>
      </c>
      <c r="HX935">
        <v>3.28968</v>
      </c>
      <c r="HY935">
        <v>9999</v>
      </c>
      <c r="HZ935">
        <v>9999</v>
      </c>
      <c r="IA935">
        <v>9999</v>
      </c>
      <c r="IB935">
        <v>999.9</v>
      </c>
      <c r="IC935">
        <v>4.973</v>
      </c>
      <c r="ID935">
        <v>1.87744</v>
      </c>
      <c r="IE935">
        <v>1.8755</v>
      </c>
      <c r="IF935">
        <v>1.87836</v>
      </c>
      <c r="IG935">
        <v>1.875</v>
      </c>
      <c r="IH935">
        <v>1.8786</v>
      </c>
      <c r="II935">
        <v>1.87573</v>
      </c>
      <c r="IJ935">
        <v>1.87686</v>
      </c>
      <c r="IK935">
        <v>0</v>
      </c>
      <c r="IL935">
        <v>0</v>
      </c>
      <c r="IM935">
        <v>0</v>
      </c>
      <c r="IN935">
        <v>0</v>
      </c>
      <c r="IO935" t="s">
        <v>441</v>
      </c>
      <c r="IP935" t="s">
        <v>442</v>
      </c>
      <c r="IQ935" t="s">
        <v>443</v>
      </c>
      <c r="IR935" t="s">
        <v>443</v>
      </c>
      <c r="IS935" t="s">
        <v>443</v>
      </c>
      <c r="IT935" t="s">
        <v>443</v>
      </c>
      <c r="IU935">
        <v>0</v>
      </c>
      <c r="IV935">
        <v>100</v>
      </c>
      <c r="IW935">
        <v>100</v>
      </c>
      <c r="IX935">
        <v>1.093</v>
      </c>
      <c r="IY935">
        <v>0.2145</v>
      </c>
      <c r="IZ935">
        <v>-0.1194416370607354</v>
      </c>
      <c r="JA935">
        <v>0.002211305909277446</v>
      </c>
      <c r="JB935">
        <v>-1.416678044876584E-06</v>
      </c>
      <c r="JC935">
        <v>5.589822708492042E-10</v>
      </c>
      <c r="JD935">
        <v>0.2144336207880096</v>
      </c>
      <c r="JE935">
        <v>0</v>
      </c>
      <c r="JF935">
        <v>0</v>
      </c>
      <c r="JG935">
        <v>0</v>
      </c>
      <c r="JH935">
        <v>14</v>
      </c>
      <c r="JI935">
        <v>2052</v>
      </c>
      <c r="JJ935">
        <v>1</v>
      </c>
      <c r="JK935">
        <v>21</v>
      </c>
      <c r="JL935">
        <v>29355722.2</v>
      </c>
      <c r="JM935">
        <v>29355722.2</v>
      </c>
      <c r="JN935">
        <v>2.07642</v>
      </c>
      <c r="JO935">
        <v>2.54517</v>
      </c>
      <c r="JP935">
        <v>1.39893</v>
      </c>
      <c r="JQ935">
        <v>2.33521</v>
      </c>
      <c r="JR935">
        <v>1.44897</v>
      </c>
      <c r="JS935">
        <v>2.63062</v>
      </c>
      <c r="JT935">
        <v>38.6241</v>
      </c>
      <c r="JU935">
        <v>23.8073</v>
      </c>
      <c r="JV935">
        <v>18</v>
      </c>
      <c r="JW935">
        <v>481.592</v>
      </c>
      <c r="JX935">
        <v>441.873</v>
      </c>
      <c r="JY935">
        <v>24.8603</v>
      </c>
      <c r="JZ935">
        <v>35.5224</v>
      </c>
      <c r="KA935">
        <v>30.0014</v>
      </c>
      <c r="KB935">
        <v>34.6709</v>
      </c>
      <c r="KC935">
        <v>34.656</v>
      </c>
      <c r="KD935">
        <v>41.6337</v>
      </c>
      <c r="KE935">
        <v>25.8221</v>
      </c>
      <c r="KF935">
        <v>72.3728</v>
      </c>
      <c r="KG935">
        <v>24.8433</v>
      </c>
      <c r="KH935">
        <v>921.792</v>
      </c>
      <c r="KI935">
        <v>20.5575</v>
      </c>
      <c r="KJ935">
        <v>99.5324</v>
      </c>
      <c r="KK935">
        <v>99.3034</v>
      </c>
    </row>
    <row r="936" spans="1:297">
      <c r="A936">
        <v>920</v>
      </c>
      <c r="B936">
        <v>1761343338</v>
      </c>
      <c r="C936">
        <v>15297.40000009537</v>
      </c>
      <c r="D936" t="s">
        <v>2292</v>
      </c>
      <c r="E936" t="s">
        <v>2293</v>
      </c>
      <c r="F936">
        <v>5</v>
      </c>
      <c r="G936" t="s">
        <v>2183</v>
      </c>
      <c r="H936" t="s">
        <v>436</v>
      </c>
      <c r="I936">
        <v>1761343330.214286</v>
      </c>
      <c r="J936">
        <f>(K936)/1000</f>
        <v>0</v>
      </c>
      <c r="K936">
        <f>IF(DP936, AN936, AH936)</f>
        <v>0</v>
      </c>
      <c r="L936">
        <f>IF(DP936, AI936, AG936)</f>
        <v>0</v>
      </c>
      <c r="M936">
        <f>DR936 - IF(AU936&gt;1, L936*DL936*100.0/(AW936), 0)</f>
        <v>0</v>
      </c>
      <c r="N936">
        <f>((T936-J936/2)*M936-L936)/(T936+J936/2)</f>
        <v>0</v>
      </c>
      <c r="O936">
        <f>N936*(DY936+DZ936)/1000.0</f>
        <v>0</v>
      </c>
      <c r="P936">
        <f>(DR936 - IF(AU936&gt;1, L936*DL936*100.0/(AW936), 0))*(DY936+DZ936)/1000.0</f>
        <v>0</v>
      </c>
      <c r="Q936">
        <f>2.0/((1/S936-1/R936)+SIGN(S936)*SQRT((1/S936-1/R936)*(1/S936-1/R936) + 4*DM936/((DM936+1)*(DM936+1))*(2*1/S936*1/R936-1/R936*1/R936)))</f>
        <v>0</v>
      </c>
      <c r="R936">
        <f>IF(LEFT(DN936,1)&lt;&gt;"0",IF(LEFT(DN936,1)="1",3.0,DO936),$D$5+$E$5*(EF936*DY936/($K$5*1000))+$F$5*(EF936*DY936/($K$5*1000))*MAX(MIN(DL936,$J$5),$I$5)*MAX(MIN(DL936,$J$5),$I$5)+$G$5*MAX(MIN(DL936,$J$5),$I$5)*(EF936*DY936/($K$5*1000))+$H$5*(EF936*DY936/($K$5*1000))*(EF936*DY936/($K$5*1000)))</f>
        <v>0</v>
      </c>
      <c r="S936">
        <f>J936*(1000-(1000*0.61365*exp(17.502*W936/(240.97+W936))/(DY936+DZ936)+DT936)/2)/(1000*0.61365*exp(17.502*W936/(240.97+W936))/(DY936+DZ936)-DT936)</f>
        <v>0</v>
      </c>
      <c r="T936">
        <f>1/((DM936+1)/(Q936/1.6)+1/(R936/1.37)) + DM936/((DM936+1)/(Q936/1.6) + DM936/(R936/1.37))</f>
        <v>0</v>
      </c>
      <c r="U936">
        <f>(DH936*DK936)</f>
        <v>0</v>
      </c>
      <c r="V936">
        <f>(EA936+(U936+2*0.95*5.67E-8*(((EA936+$B$7)+273)^4-(EA936+273)^4)-44100*J936)/(1.84*29.3*R936+8*0.95*5.67E-8*(EA936+273)^3))</f>
        <v>0</v>
      </c>
      <c r="W936">
        <f>($C$7*EB936+$D$7*EC936+$E$7*V936)</f>
        <v>0</v>
      </c>
      <c r="X936">
        <f>0.61365*exp(17.502*W936/(240.97+W936))</f>
        <v>0</v>
      </c>
      <c r="Y936">
        <f>(Z936/AA936*100)</f>
        <v>0</v>
      </c>
      <c r="Z936">
        <f>DT936*(DY936+DZ936)/1000</f>
        <v>0</v>
      </c>
      <c r="AA936">
        <f>0.61365*exp(17.502*EA936/(240.97+EA936))</f>
        <v>0</v>
      </c>
      <c r="AB936">
        <f>(X936-DT936*(DY936+DZ936)/1000)</f>
        <v>0</v>
      </c>
      <c r="AC936">
        <f>(-J936*44100)</f>
        <v>0</v>
      </c>
      <c r="AD936">
        <f>2*29.3*R936*0.92*(EA936-W936)</f>
        <v>0</v>
      </c>
      <c r="AE936">
        <f>2*0.95*5.67E-8*(((EA936+$B$7)+273)^4-(W936+273)^4)</f>
        <v>0</v>
      </c>
      <c r="AF936">
        <f>U936+AE936+AC936+AD936</f>
        <v>0</v>
      </c>
      <c r="AG936">
        <f>DX936*AU936*(DS936-DR936*(1000-AU936*DU936)/(1000-AU936*DT936))/(100*DL936)</f>
        <v>0</v>
      </c>
      <c r="AH936">
        <f>1000*DX936*AU936*(DT936-DU936)/(100*DL936*(1000-AU936*DT936))</f>
        <v>0</v>
      </c>
      <c r="AI936">
        <f>(AJ936 - AK936 - DY936*1E3/(8.314*(EA936+273.15)) * AM936/DX936 * AL936) * DX936/(100*DL936) * (1000 - DU936)/1000</f>
        <v>0</v>
      </c>
      <c r="AJ936">
        <v>927.4598137510551</v>
      </c>
      <c r="AK936">
        <v>900.1442606060608</v>
      </c>
      <c r="AL936">
        <v>3.441155323876282</v>
      </c>
      <c r="AM936">
        <v>65.39824962959628</v>
      </c>
      <c r="AN936">
        <f>(AP936 - AO936 + DY936*1E3/(8.314*(EA936+273.15)) * AR936/DX936 * AQ936) * DX936/(100*DL936) * 1000/(1000 - AP936)</f>
        <v>0</v>
      </c>
      <c r="AO936">
        <v>20.46780043439831</v>
      </c>
      <c r="AP936">
        <v>23.47141939393939</v>
      </c>
      <c r="AQ936">
        <v>-0.0003430126109123916</v>
      </c>
      <c r="AR936">
        <v>118.4934876019203</v>
      </c>
      <c r="AS936">
        <v>0</v>
      </c>
      <c r="AT936">
        <v>0</v>
      </c>
      <c r="AU936">
        <f>IF(AS936*$H$13&gt;=AW936,1.0,(AW936/(AW936-AS936*$H$13)))</f>
        <v>0</v>
      </c>
      <c r="AV936">
        <f>(AU936-1)*100</f>
        <v>0</v>
      </c>
      <c r="AW936">
        <f>MAX(0,($B$13+$C$13*EF936)/(1+$D$13*EF936)*DY936/(EA936+273)*$E$13)</f>
        <v>0</v>
      </c>
      <c r="AX936" t="s">
        <v>437</v>
      </c>
      <c r="AY936" t="s">
        <v>437</v>
      </c>
      <c r="AZ936">
        <v>0</v>
      </c>
      <c r="BA936">
        <v>0</v>
      </c>
      <c r="BB936">
        <f>1-AZ936/BA936</f>
        <v>0</v>
      </c>
      <c r="BC936">
        <v>0</v>
      </c>
      <c r="BD936" t="s">
        <v>437</v>
      </c>
      <c r="BE936" t="s">
        <v>437</v>
      </c>
      <c r="BF936">
        <v>0</v>
      </c>
      <c r="BG936">
        <v>0</v>
      </c>
      <c r="BH936">
        <f>1-BF936/BG936</f>
        <v>0</v>
      </c>
      <c r="BI936">
        <v>0.5</v>
      </c>
      <c r="BJ936">
        <f>DI936</f>
        <v>0</v>
      </c>
      <c r="BK936">
        <f>L936</f>
        <v>0</v>
      </c>
      <c r="BL936">
        <f>BH936*BI936*BJ936</f>
        <v>0</v>
      </c>
      <c r="BM936">
        <f>(BK936-BC936)/BJ936</f>
        <v>0</v>
      </c>
      <c r="BN936">
        <f>(BA936-BG936)/BG936</f>
        <v>0</v>
      </c>
      <c r="BO936">
        <f>AZ936/(BB936+AZ936/BG936)</f>
        <v>0</v>
      </c>
      <c r="BP936" t="s">
        <v>437</v>
      </c>
      <c r="BQ936">
        <v>0</v>
      </c>
      <c r="BR936">
        <f>IF(BQ936&lt;&gt;0, BQ936, BO936)</f>
        <v>0</v>
      </c>
      <c r="BS936">
        <f>1-BR936/BG936</f>
        <v>0</v>
      </c>
      <c r="BT936">
        <f>(BG936-BF936)/(BG936-BR936)</f>
        <v>0</v>
      </c>
      <c r="BU936">
        <f>(BA936-BG936)/(BA936-BR936)</f>
        <v>0</v>
      </c>
      <c r="BV936">
        <f>(BG936-BF936)/(BG936-AZ936)</f>
        <v>0</v>
      </c>
      <c r="BW936">
        <f>(BA936-BG936)/(BA936-AZ936)</f>
        <v>0</v>
      </c>
      <c r="BX936">
        <f>(BT936*BR936/BF936)</f>
        <v>0</v>
      </c>
      <c r="BY936">
        <f>(1-BX936)</f>
        <v>0</v>
      </c>
      <c r="DH936">
        <f>$B$11*EG936+$C$11*EH936+$F$11*ES936*(1-EV936)</f>
        <v>0</v>
      </c>
      <c r="DI936">
        <f>DH936*DJ936</f>
        <v>0</v>
      </c>
      <c r="DJ936">
        <f>($B$11*$D$9+$C$11*$D$9+$F$11*((FF936+EX936)/MAX(FF936+EX936+FG936, 0.1)*$I$9+FG936/MAX(FF936+EX936+FG936, 0.1)*$J$9))/($B$11+$C$11+$F$11)</f>
        <v>0</v>
      </c>
      <c r="DK936">
        <f>($B$11*$K$9+$C$11*$K$9+$F$11*((FF936+EX936)/MAX(FF936+EX936+FG936, 0.1)*$P$9+FG936/MAX(FF936+EX936+FG936, 0.1)*$Q$9))/($B$11+$C$11+$F$11)</f>
        <v>0</v>
      </c>
      <c r="DL936">
        <v>6</v>
      </c>
      <c r="DM936">
        <v>0.5</v>
      </c>
      <c r="DN936" t="s">
        <v>438</v>
      </c>
      <c r="DO936">
        <v>2</v>
      </c>
      <c r="DP936" t="b">
        <v>1</v>
      </c>
      <c r="DQ936">
        <v>1761343330.214286</v>
      </c>
      <c r="DR936">
        <v>854.6139285714286</v>
      </c>
      <c r="DS936">
        <v>892.71325</v>
      </c>
      <c r="DT936">
        <v>23.47155714285714</v>
      </c>
      <c r="DU936">
        <v>20.45855</v>
      </c>
      <c r="DV936">
        <v>853.530357142857</v>
      </c>
      <c r="DW936">
        <v>23.25711785714286</v>
      </c>
      <c r="DX936">
        <v>500.0176428571428</v>
      </c>
      <c r="DY936">
        <v>89.96550357142858</v>
      </c>
      <c r="DZ936">
        <v>0.06893828214285715</v>
      </c>
      <c r="EA936">
        <v>29.9619</v>
      </c>
      <c r="EB936">
        <v>30.01788214285714</v>
      </c>
      <c r="EC936">
        <v>999.9000000000002</v>
      </c>
      <c r="ED936">
        <v>0</v>
      </c>
      <c r="EE936">
        <v>0</v>
      </c>
      <c r="EF936">
        <v>9995.621071428572</v>
      </c>
      <c r="EG936">
        <v>0</v>
      </c>
      <c r="EH936">
        <v>1132.211428571429</v>
      </c>
      <c r="EI936">
        <v>-38.09935000000001</v>
      </c>
      <c r="EJ936">
        <v>875.1551428571429</v>
      </c>
      <c r="EK936">
        <v>911.3584642857143</v>
      </c>
      <c r="EL936">
        <v>3.012997142857143</v>
      </c>
      <c r="EM936">
        <v>892.71325</v>
      </c>
      <c r="EN936">
        <v>20.45855</v>
      </c>
      <c r="EO936">
        <v>2.111630357142857</v>
      </c>
      <c r="EP936">
        <v>1.840564285714286</v>
      </c>
      <c r="EQ936">
        <v>18.30717857142857</v>
      </c>
      <c r="ER936">
        <v>16.1356</v>
      </c>
      <c r="ES936">
        <v>1200.029642857143</v>
      </c>
      <c r="ET936">
        <v>0.9670034285714284</v>
      </c>
      <c r="EU936">
        <v>0.03299652857142857</v>
      </c>
      <c r="EV936">
        <v>0</v>
      </c>
      <c r="EW936">
        <v>1371.100357142857</v>
      </c>
      <c r="EX936">
        <v>5.000560000000001</v>
      </c>
      <c r="EY936">
        <v>16759.20357142857</v>
      </c>
      <c r="EZ936">
        <v>10317.075</v>
      </c>
      <c r="FA936">
        <v>44.67592857142855</v>
      </c>
      <c r="FB936">
        <v>46.741</v>
      </c>
      <c r="FC936">
        <v>45.25</v>
      </c>
      <c r="FD936">
        <v>45.81874999999999</v>
      </c>
      <c r="FE936">
        <v>45.55535714285712</v>
      </c>
      <c r="FF936">
        <v>1155.599642857143</v>
      </c>
      <c r="FG936">
        <v>39.43</v>
      </c>
      <c r="FH936">
        <v>0</v>
      </c>
      <c r="FI936">
        <v>1761343374.2</v>
      </c>
      <c r="FJ936">
        <v>0</v>
      </c>
      <c r="FK936">
        <v>1371.048076923077</v>
      </c>
      <c r="FL936">
        <v>-3.708376072207714</v>
      </c>
      <c r="FM936">
        <v>-34.90940181528014</v>
      </c>
      <c r="FN936">
        <v>16758.66538461539</v>
      </c>
      <c r="FO936">
        <v>15</v>
      </c>
      <c r="FP936">
        <v>0</v>
      </c>
      <c r="FQ936" t="s">
        <v>439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-38.05300487804878</v>
      </c>
      <c r="GD936">
        <v>-1.072005574912991</v>
      </c>
      <c r="GE936">
        <v>0.1295663460354777</v>
      </c>
      <c r="GF936">
        <v>0</v>
      </c>
      <c r="GG936">
        <v>1371.318823529412</v>
      </c>
      <c r="GH936">
        <v>-4.042169592336143</v>
      </c>
      <c r="GI936">
        <v>0.4484926696619347</v>
      </c>
      <c r="GJ936">
        <v>0</v>
      </c>
      <c r="GK936">
        <v>3.022170731707317</v>
      </c>
      <c r="GL936">
        <v>-0.1524229965156741</v>
      </c>
      <c r="GM936">
        <v>0.02111893721806811</v>
      </c>
      <c r="GN936">
        <v>0</v>
      </c>
      <c r="GO936">
        <v>0</v>
      </c>
      <c r="GP936">
        <v>3</v>
      </c>
      <c r="GQ936" t="s">
        <v>497</v>
      </c>
      <c r="GR936">
        <v>3.12495</v>
      </c>
      <c r="GS936">
        <v>2.74693</v>
      </c>
      <c r="GT936">
        <v>0.141388</v>
      </c>
      <c r="GU936">
        <v>0.14635</v>
      </c>
      <c r="GV936">
        <v>0.103383</v>
      </c>
      <c r="GW936">
        <v>0.09458320000000001</v>
      </c>
      <c r="GX936">
        <v>25351.8</v>
      </c>
      <c r="GY936">
        <v>24557.6</v>
      </c>
      <c r="GZ936">
        <v>30092.5</v>
      </c>
      <c r="HA936">
        <v>29052.1</v>
      </c>
      <c r="HB936">
        <v>37283</v>
      </c>
      <c r="HC936">
        <v>34628.4</v>
      </c>
      <c r="HD936">
        <v>46068.9</v>
      </c>
      <c r="HE936">
        <v>43172</v>
      </c>
      <c r="HF936">
        <v>1.764</v>
      </c>
      <c r="HG936">
        <v>1.74993</v>
      </c>
      <c r="HH936">
        <v>-0.0138655</v>
      </c>
      <c r="HI936">
        <v>0</v>
      </c>
      <c r="HJ936">
        <v>30.236</v>
      </c>
      <c r="HK936">
        <v>999.9</v>
      </c>
      <c r="HL936">
        <v>44.4</v>
      </c>
      <c r="HM936">
        <v>32.9</v>
      </c>
      <c r="HN936">
        <v>24.7955</v>
      </c>
      <c r="HO936">
        <v>63.6831</v>
      </c>
      <c r="HP936">
        <v>18.0449</v>
      </c>
      <c r="HQ936">
        <v>1</v>
      </c>
      <c r="HR936">
        <v>0.696715</v>
      </c>
      <c r="HS936">
        <v>4.56215</v>
      </c>
      <c r="HT936">
        <v>20.1476</v>
      </c>
      <c r="HU936">
        <v>5.22717</v>
      </c>
      <c r="HV936">
        <v>11.9825</v>
      </c>
      <c r="HW936">
        <v>4.96915</v>
      </c>
      <c r="HX936">
        <v>3.28958</v>
      </c>
      <c r="HY936">
        <v>9999</v>
      </c>
      <c r="HZ936">
        <v>9999</v>
      </c>
      <c r="IA936">
        <v>9999</v>
      </c>
      <c r="IB936">
        <v>999.9</v>
      </c>
      <c r="IC936">
        <v>4.97298</v>
      </c>
      <c r="ID936">
        <v>1.87744</v>
      </c>
      <c r="IE936">
        <v>1.87551</v>
      </c>
      <c r="IF936">
        <v>1.87836</v>
      </c>
      <c r="IG936">
        <v>1.87501</v>
      </c>
      <c r="IH936">
        <v>1.87864</v>
      </c>
      <c r="II936">
        <v>1.87574</v>
      </c>
      <c r="IJ936">
        <v>1.87689</v>
      </c>
      <c r="IK936">
        <v>0</v>
      </c>
      <c r="IL936">
        <v>0</v>
      </c>
      <c r="IM936">
        <v>0</v>
      </c>
      <c r="IN936">
        <v>0</v>
      </c>
      <c r="IO936" t="s">
        <v>441</v>
      </c>
      <c r="IP936" t="s">
        <v>442</v>
      </c>
      <c r="IQ936" t="s">
        <v>443</v>
      </c>
      <c r="IR936" t="s">
        <v>443</v>
      </c>
      <c r="IS936" t="s">
        <v>443</v>
      </c>
      <c r="IT936" t="s">
        <v>443</v>
      </c>
      <c r="IU936">
        <v>0</v>
      </c>
      <c r="IV936">
        <v>100</v>
      </c>
      <c r="IW936">
        <v>100</v>
      </c>
      <c r="IX936">
        <v>1.11</v>
      </c>
      <c r="IY936">
        <v>0.2145</v>
      </c>
      <c r="IZ936">
        <v>-0.1194416370607354</v>
      </c>
      <c r="JA936">
        <v>0.002211305909277446</v>
      </c>
      <c r="JB936">
        <v>-1.416678044876584E-06</v>
      </c>
      <c r="JC936">
        <v>5.589822708492042E-10</v>
      </c>
      <c r="JD936">
        <v>0.2144336207880096</v>
      </c>
      <c r="JE936">
        <v>0</v>
      </c>
      <c r="JF936">
        <v>0</v>
      </c>
      <c r="JG936">
        <v>0</v>
      </c>
      <c r="JH936">
        <v>14</v>
      </c>
      <c r="JI936">
        <v>2052</v>
      </c>
      <c r="JJ936">
        <v>1</v>
      </c>
      <c r="JK936">
        <v>21</v>
      </c>
      <c r="JL936">
        <v>29355722.3</v>
      </c>
      <c r="JM936">
        <v>29355722.3</v>
      </c>
      <c r="JN936">
        <v>2.10571</v>
      </c>
      <c r="JO936">
        <v>2.55005</v>
      </c>
      <c r="JP936">
        <v>1.39893</v>
      </c>
      <c r="JQ936">
        <v>2.33521</v>
      </c>
      <c r="JR936">
        <v>1.44897</v>
      </c>
      <c r="JS936">
        <v>2.57446</v>
      </c>
      <c r="JT936">
        <v>38.6241</v>
      </c>
      <c r="JU936">
        <v>23.7986</v>
      </c>
      <c r="JV936">
        <v>18</v>
      </c>
      <c r="JW936">
        <v>481.348</v>
      </c>
      <c r="JX936">
        <v>442.342</v>
      </c>
      <c r="JY936">
        <v>24.8408</v>
      </c>
      <c r="JZ936">
        <v>35.5412</v>
      </c>
      <c r="KA936">
        <v>30.0014</v>
      </c>
      <c r="KB936">
        <v>34.6901</v>
      </c>
      <c r="KC936">
        <v>34.6757</v>
      </c>
      <c r="KD936">
        <v>42.2829</v>
      </c>
      <c r="KE936">
        <v>25.8221</v>
      </c>
      <c r="KF936">
        <v>72.3728</v>
      </c>
      <c r="KG936">
        <v>24.8303</v>
      </c>
      <c r="KH936">
        <v>941.924</v>
      </c>
      <c r="KI936">
        <v>20.5828</v>
      </c>
      <c r="KJ936">
        <v>99.52889999999999</v>
      </c>
      <c r="KK936">
        <v>99.3009</v>
      </c>
    </row>
    <row r="937" spans="1:297">
      <c r="A937">
        <v>921</v>
      </c>
      <c r="B937">
        <v>1761343343</v>
      </c>
      <c r="C937">
        <v>15302.40000009537</v>
      </c>
      <c r="D937" t="s">
        <v>2294</v>
      </c>
      <c r="E937" t="s">
        <v>2295</v>
      </c>
      <c r="F937">
        <v>5</v>
      </c>
      <c r="G937" t="s">
        <v>2183</v>
      </c>
      <c r="H937" t="s">
        <v>436</v>
      </c>
      <c r="I937">
        <v>1761343335.5</v>
      </c>
      <c r="J937">
        <f>(K937)/1000</f>
        <v>0</v>
      </c>
      <c r="K937">
        <f>IF(DP937, AN937, AH937)</f>
        <v>0</v>
      </c>
      <c r="L937">
        <f>IF(DP937, AI937, AG937)</f>
        <v>0</v>
      </c>
      <c r="M937">
        <f>DR937 - IF(AU937&gt;1, L937*DL937*100.0/(AW937), 0)</f>
        <v>0</v>
      </c>
      <c r="N937">
        <f>((T937-J937/2)*M937-L937)/(T937+J937/2)</f>
        <v>0</v>
      </c>
      <c r="O937">
        <f>N937*(DY937+DZ937)/1000.0</f>
        <v>0</v>
      </c>
      <c r="P937">
        <f>(DR937 - IF(AU937&gt;1, L937*DL937*100.0/(AW937), 0))*(DY937+DZ937)/1000.0</f>
        <v>0</v>
      </c>
      <c r="Q937">
        <f>2.0/((1/S937-1/R937)+SIGN(S937)*SQRT((1/S937-1/R937)*(1/S937-1/R937) + 4*DM937/((DM937+1)*(DM937+1))*(2*1/S937*1/R937-1/R937*1/R937)))</f>
        <v>0</v>
      </c>
      <c r="R937">
        <f>IF(LEFT(DN937,1)&lt;&gt;"0",IF(LEFT(DN937,1)="1",3.0,DO937),$D$5+$E$5*(EF937*DY937/($K$5*1000))+$F$5*(EF937*DY937/($K$5*1000))*MAX(MIN(DL937,$J$5),$I$5)*MAX(MIN(DL937,$J$5),$I$5)+$G$5*MAX(MIN(DL937,$J$5),$I$5)*(EF937*DY937/($K$5*1000))+$H$5*(EF937*DY937/($K$5*1000))*(EF937*DY937/($K$5*1000)))</f>
        <v>0</v>
      </c>
      <c r="S937">
        <f>J937*(1000-(1000*0.61365*exp(17.502*W937/(240.97+W937))/(DY937+DZ937)+DT937)/2)/(1000*0.61365*exp(17.502*W937/(240.97+W937))/(DY937+DZ937)-DT937)</f>
        <v>0</v>
      </c>
      <c r="T937">
        <f>1/((DM937+1)/(Q937/1.6)+1/(R937/1.37)) + DM937/((DM937+1)/(Q937/1.6) + DM937/(R937/1.37))</f>
        <v>0</v>
      </c>
      <c r="U937">
        <f>(DH937*DK937)</f>
        <v>0</v>
      </c>
      <c r="V937">
        <f>(EA937+(U937+2*0.95*5.67E-8*(((EA937+$B$7)+273)^4-(EA937+273)^4)-44100*J937)/(1.84*29.3*R937+8*0.95*5.67E-8*(EA937+273)^3))</f>
        <v>0</v>
      </c>
      <c r="W937">
        <f>($C$7*EB937+$D$7*EC937+$E$7*V937)</f>
        <v>0</v>
      </c>
      <c r="X937">
        <f>0.61365*exp(17.502*W937/(240.97+W937))</f>
        <v>0</v>
      </c>
      <c r="Y937">
        <f>(Z937/AA937*100)</f>
        <v>0</v>
      </c>
      <c r="Z937">
        <f>DT937*(DY937+DZ937)/1000</f>
        <v>0</v>
      </c>
      <c r="AA937">
        <f>0.61365*exp(17.502*EA937/(240.97+EA937))</f>
        <v>0</v>
      </c>
      <c r="AB937">
        <f>(X937-DT937*(DY937+DZ937)/1000)</f>
        <v>0</v>
      </c>
      <c r="AC937">
        <f>(-J937*44100)</f>
        <v>0</v>
      </c>
      <c r="AD937">
        <f>2*29.3*R937*0.92*(EA937-W937)</f>
        <v>0</v>
      </c>
      <c r="AE937">
        <f>2*0.95*5.67E-8*(((EA937+$B$7)+273)^4-(W937+273)^4)</f>
        <v>0</v>
      </c>
      <c r="AF937">
        <f>U937+AE937+AC937+AD937</f>
        <v>0</v>
      </c>
      <c r="AG937">
        <f>DX937*AU937*(DS937-DR937*(1000-AU937*DU937)/(1000-AU937*DT937))/(100*DL937)</f>
        <v>0</v>
      </c>
      <c r="AH937">
        <f>1000*DX937*AU937*(DT937-DU937)/(100*DL937*(1000-AU937*DT937))</f>
        <v>0</v>
      </c>
      <c r="AI937">
        <f>(AJ937 - AK937 - DY937*1E3/(8.314*(EA937+273.15)) * AM937/DX937 * AL937) * DX937/(100*DL937) * (1000 - DU937)/1000</f>
        <v>0</v>
      </c>
      <c r="AJ937">
        <v>944.5796785830097</v>
      </c>
      <c r="AK937">
        <v>917.1834484848481</v>
      </c>
      <c r="AL937">
        <v>3.414013647623726</v>
      </c>
      <c r="AM937">
        <v>65.39824962959628</v>
      </c>
      <c r="AN937">
        <f>(AP937 - AO937 + DY937*1E3/(8.314*(EA937+273.15)) * AR937/DX937 * AQ937) * DX937/(100*DL937) * 1000/(1000 - AP937)</f>
        <v>0</v>
      </c>
      <c r="AO937">
        <v>20.50570960323061</v>
      </c>
      <c r="AP937">
        <v>23.47922424242423</v>
      </c>
      <c r="AQ937">
        <v>0.0003050355234235214</v>
      </c>
      <c r="AR937">
        <v>118.4934876019203</v>
      </c>
      <c r="AS937">
        <v>0</v>
      </c>
      <c r="AT937">
        <v>0</v>
      </c>
      <c r="AU937">
        <f>IF(AS937*$H$13&gt;=AW937,1.0,(AW937/(AW937-AS937*$H$13)))</f>
        <v>0</v>
      </c>
      <c r="AV937">
        <f>(AU937-1)*100</f>
        <v>0</v>
      </c>
      <c r="AW937">
        <f>MAX(0,($B$13+$C$13*EF937)/(1+$D$13*EF937)*DY937/(EA937+273)*$E$13)</f>
        <v>0</v>
      </c>
      <c r="AX937" t="s">
        <v>437</v>
      </c>
      <c r="AY937" t="s">
        <v>437</v>
      </c>
      <c r="AZ937">
        <v>0</v>
      </c>
      <c r="BA937">
        <v>0</v>
      </c>
      <c r="BB937">
        <f>1-AZ937/BA937</f>
        <v>0</v>
      </c>
      <c r="BC937">
        <v>0</v>
      </c>
      <c r="BD937" t="s">
        <v>437</v>
      </c>
      <c r="BE937" t="s">
        <v>437</v>
      </c>
      <c r="BF937">
        <v>0</v>
      </c>
      <c r="BG937">
        <v>0</v>
      </c>
      <c r="BH937">
        <f>1-BF937/BG937</f>
        <v>0</v>
      </c>
      <c r="BI937">
        <v>0.5</v>
      </c>
      <c r="BJ937">
        <f>DI937</f>
        <v>0</v>
      </c>
      <c r="BK937">
        <f>L937</f>
        <v>0</v>
      </c>
      <c r="BL937">
        <f>BH937*BI937*BJ937</f>
        <v>0</v>
      </c>
      <c r="BM937">
        <f>(BK937-BC937)/BJ937</f>
        <v>0</v>
      </c>
      <c r="BN937">
        <f>(BA937-BG937)/BG937</f>
        <v>0</v>
      </c>
      <c r="BO937">
        <f>AZ937/(BB937+AZ937/BG937)</f>
        <v>0</v>
      </c>
      <c r="BP937" t="s">
        <v>437</v>
      </c>
      <c r="BQ937">
        <v>0</v>
      </c>
      <c r="BR937">
        <f>IF(BQ937&lt;&gt;0, BQ937, BO937)</f>
        <v>0</v>
      </c>
      <c r="BS937">
        <f>1-BR937/BG937</f>
        <v>0</v>
      </c>
      <c r="BT937">
        <f>(BG937-BF937)/(BG937-BR937)</f>
        <v>0</v>
      </c>
      <c r="BU937">
        <f>(BA937-BG937)/(BA937-BR937)</f>
        <v>0</v>
      </c>
      <c r="BV937">
        <f>(BG937-BF937)/(BG937-AZ937)</f>
        <v>0</v>
      </c>
      <c r="BW937">
        <f>(BA937-BG937)/(BA937-AZ937)</f>
        <v>0</v>
      </c>
      <c r="BX937">
        <f>(BT937*BR937/BF937)</f>
        <v>0</v>
      </c>
      <c r="BY937">
        <f>(1-BX937)</f>
        <v>0</v>
      </c>
      <c r="DH937">
        <f>$B$11*EG937+$C$11*EH937+$F$11*ES937*(1-EV937)</f>
        <v>0</v>
      </c>
      <c r="DI937">
        <f>DH937*DJ937</f>
        <v>0</v>
      </c>
      <c r="DJ937">
        <f>($B$11*$D$9+$C$11*$D$9+$F$11*((FF937+EX937)/MAX(FF937+EX937+FG937, 0.1)*$I$9+FG937/MAX(FF937+EX937+FG937, 0.1)*$J$9))/($B$11+$C$11+$F$11)</f>
        <v>0</v>
      </c>
      <c r="DK937">
        <f>($B$11*$K$9+$C$11*$K$9+$F$11*((FF937+EX937)/MAX(FF937+EX937+FG937, 0.1)*$P$9+FG937/MAX(FF937+EX937+FG937, 0.1)*$Q$9))/($B$11+$C$11+$F$11)</f>
        <v>0</v>
      </c>
      <c r="DL937">
        <v>6</v>
      </c>
      <c r="DM937">
        <v>0.5</v>
      </c>
      <c r="DN937" t="s">
        <v>438</v>
      </c>
      <c r="DO937">
        <v>2</v>
      </c>
      <c r="DP937" t="b">
        <v>1</v>
      </c>
      <c r="DQ937">
        <v>1761343335.5</v>
      </c>
      <c r="DR937">
        <v>872.2731851851851</v>
      </c>
      <c r="DS937">
        <v>910.4939629629628</v>
      </c>
      <c r="DT937">
        <v>23.47367037037036</v>
      </c>
      <c r="DU937">
        <v>20.47756296296296</v>
      </c>
      <c r="DV937">
        <v>871.1717407407407</v>
      </c>
      <c r="DW937">
        <v>23.25922592592593</v>
      </c>
      <c r="DX937">
        <v>500.0011111111111</v>
      </c>
      <c r="DY937">
        <v>89.96524814814815</v>
      </c>
      <c r="DZ937">
        <v>0.06905135925925926</v>
      </c>
      <c r="EA937">
        <v>29.95738888888889</v>
      </c>
      <c r="EB937">
        <v>30.01324444444444</v>
      </c>
      <c r="EC937">
        <v>999.9000000000001</v>
      </c>
      <c r="ED937">
        <v>0</v>
      </c>
      <c r="EE937">
        <v>0</v>
      </c>
      <c r="EF937">
        <v>9993.119259259258</v>
      </c>
      <c r="EG937">
        <v>0</v>
      </c>
      <c r="EH937">
        <v>1132.172222222222</v>
      </c>
      <c r="EI937">
        <v>-38.22071851851852</v>
      </c>
      <c r="EJ937">
        <v>893.2409259259259</v>
      </c>
      <c r="EK937">
        <v>929.5287407407407</v>
      </c>
      <c r="EL937">
        <v>2.996108888888889</v>
      </c>
      <c r="EM937">
        <v>910.4939629629628</v>
      </c>
      <c r="EN937">
        <v>20.47756296296296</v>
      </c>
      <c r="EO937">
        <v>2.111814074074074</v>
      </c>
      <c r="EP937">
        <v>1.842268518518519</v>
      </c>
      <c r="EQ937">
        <v>18.30857037037037</v>
      </c>
      <c r="ER937">
        <v>16.15010740740741</v>
      </c>
      <c r="ES937">
        <v>1200.033703703704</v>
      </c>
      <c r="ET937">
        <v>0.9670037037037035</v>
      </c>
      <c r="EU937">
        <v>0.03299621481481482</v>
      </c>
      <c r="EV937">
        <v>0</v>
      </c>
      <c r="EW937">
        <v>1370.775925925926</v>
      </c>
      <c r="EX937">
        <v>5.000560000000001</v>
      </c>
      <c r="EY937">
        <v>16756.57777777778</v>
      </c>
      <c r="EZ937">
        <v>10317.12592592593</v>
      </c>
      <c r="FA937">
        <v>44.68699999999998</v>
      </c>
      <c r="FB937">
        <v>46.75</v>
      </c>
      <c r="FC937">
        <v>45.25229629629629</v>
      </c>
      <c r="FD937">
        <v>45.83533333333334</v>
      </c>
      <c r="FE937">
        <v>45.56199999999998</v>
      </c>
      <c r="FF937">
        <v>1155.603703703704</v>
      </c>
      <c r="FG937">
        <v>39.43</v>
      </c>
      <c r="FH937">
        <v>0</v>
      </c>
      <c r="FI937">
        <v>1761343379</v>
      </c>
      <c r="FJ937">
        <v>0</v>
      </c>
      <c r="FK937">
        <v>1370.751538461539</v>
      </c>
      <c r="FL937">
        <v>-3.01196581085124</v>
      </c>
      <c r="FM937">
        <v>-27.84957264669685</v>
      </c>
      <c r="FN937">
        <v>16756.33076923077</v>
      </c>
      <c r="FO937">
        <v>15</v>
      </c>
      <c r="FP937">
        <v>0</v>
      </c>
      <c r="FQ937" t="s">
        <v>439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-38.15773</v>
      </c>
      <c r="GD937">
        <v>-1.276529831144479</v>
      </c>
      <c r="GE937">
        <v>0.1498987761791275</v>
      </c>
      <c r="GF937">
        <v>0</v>
      </c>
      <c r="GG937">
        <v>1370.910588235294</v>
      </c>
      <c r="GH937">
        <v>-3.555996944721106</v>
      </c>
      <c r="GI937">
        <v>0.3936850127619214</v>
      </c>
      <c r="GJ937">
        <v>0</v>
      </c>
      <c r="GK937">
        <v>3.00310825</v>
      </c>
      <c r="GL937">
        <v>-0.2115747467167023</v>
      </c>
      <c r="GM937">
        <v>0.02369572048783284</v>
      </c>
      <c r="GN937">
        <v>0</v>
      </c>
      <c r="GO937">
        <v>0</v>
      </c>
      <c r="GP937">
        <v>3</v>
      </c>
      <c r="GQ937" t="s">
        <v>497</v>
      </c>
      <c r="GR937">
        <v>3.12512</v>
      </c>
      <c r="GS937">
        <v>2.74727</v>
      </c>
      <c r="GT937">
        <v>0.143129</v>
      </c>
      <c r="GU937">
        <v>0.148097</v>
      </c>
      <c r="GV937">
        <v>0.103403</v>
      </c>
      <c r="GW937">
        <v>0.0945892</v>
      </c>
      <c r="GX937">
        <v>25299.3</v>
      </c>
      <c r="GY937">
        <v>24506.6</v>
      </c>
      <c r="GZ937">
        <v>30091.4</v>
      </c>
      <c r="HA937">
        <v>29051.4</v>
      </c>
      <c r="HB937">
        <v>37281.2</v>
      </c>
      <c r="HC937">
        <v>34627.3</v>
      </c>
      <c r="HD937">
        <v>46067.5</v>
      </c>
      <c r="HE937">
        <v>43170.7</v>
      </c>
      <c r="HF937">
        <v>1.76427</v>
      </c>
      <c r="HG937">
        <v>1.74935</v>
      </c>
      <c r="HH937">
        <v>-0.0145026</v>
      </c>
      <c r="HI937">
        <v>0</v>
      </c>
      <c r="HJ937">
        <v>30.236</v>
      </c>
      <c r="HK937">
        <v>999.9</v>
      </c>
      <c r="HL937">
        <v>44.4</v>
      </c>
      <c r="HM937">
        <v>32.9</v>
      </c>
      <c r="HN937">
        <v>24.7951</v>
      </c>
      <c r="HO937">
        <v>63.3631</v>
      </c>
      <c r="HP937">
        <v>18.1571</v>
      </c>
      <c r="HQ937">
        <v>1</v>
      </c>
      <c r="HR937">
        <v>0.698011</v>
      </c>
      <c r="HS937">
        <v>4.54294</v>
      </c>
      <c r="HT937">
        <v>20.1482</v>
      </c>
      <c r="HU937">
        <v>5.22867</v>
      </c>
      <c r="HV937">
        <v>11.9821</v>
      </c>
      <c r="HW937">
        <v>4.9695</v>
      </c>
      <c r="HX937">
        <v>3.28973</v>
      </c>
      <c r="HY937">
        <v>9999</v>
      </c>
      <c r="HZ937">
        <v>9999</v>
      </c>
      <c r="IA937">
        <v>9999</v>
      </c>
      <c r="IB937">
        <v>999.9</v>
      </c>
      <c r="IC937">
        <v>4.97296</v>
      </c>
      <c r="ID937">
        <v>1.87744</v>
      </c>
      <c r="IE937">
        <v>1.87552</v>
      </c>
      <c r="IF937">
        <v>1.87836</v>
      </c>
      <c r="IG937">
        <v>1.87501</v>
      </c>
      <c r="IH937">
        <v>1.87862</v>
      </c>
      <c r="II937">
        <v>1.87576</v>
      </c>
      <c r="IJ937">
        <v>1.8769</v>
      </c>
      <c r="IK937">
        <v>0</v>
      </c>
      <c r="IL937">
        <v>0</v>
      </c>
      <c r="IM937">
        <v>0</v>
      </c>
      <c r="IN937">
        <v>0</v>
      </c>
      <c r="IO937" t="s">
        <v>441</v>
      </c>
      <c r="IP937" t="s">
        <v>442</v>
      </c>
      <c r="IQ937" t="s">
        <v>443</v>
      </c>
      <c r="IR937" t="s">
        <v>443</v>
      </c>
      <c r="IS937" t="s">
        <v>443</v>
      </c>
      <c r="IT937" t="s">
        <v>443</v>
      </c>
      <c r="IU937">
        <v>0</v>
      </c>
      <c r="IV937">
        <v>100</v>
      </c>
      <c r="IW937">
        <v>100</v>
      </c>
      <c r="IX937">
        <v>1.127</v>
      </c>
      <c r="IY937">
        <v>0.2145</v>
      </c>
      <c r="IZ937">
        <v>-0.1194416370607354</v>
      </c>
      <c r="JA937">
        <v>0.002211305909277446</v>
      </c>
      <c r="JB937">
        <v>-1.416678044876584E-06</v>
      </c>
      <c r="JC937">
        <v>5.589822708492042E-10</v>
      </c>
      <c r="JD937">
        <v>0.2144336207880096</v>
      </c>
      <c r="JE937">
        <v>0</v>
      </c>
      <c r="JF937">
        <v>0</v>
      </c>
      <c r="JG937">
        <v>0</v>
      </c>
      <c r="JH937">
        <v>14</v>
      </c>
      <c r="JI937">
        <v>2052</v>
      </c>
      <c r="JJ937">
        <v>1</v>
      </c>
      <c r="JK937">
        <v>21</v>
      </c>
      <c r="JL937">
        <v>29355722.4</v>
      </c>
      <c r="JM937">
        <v>29355722.4</v>
      </c>
      <c r="JN937">
        <v>2.13867</v>
      </c>
      <c r="JO937">
        <v>2.55005</v>
      </c>
      <c r="JP937">
        <v>1.39893</v>
      </c>
      <c r="JQ937">
        <v>2.33521</v>
      </c>
      <c r="JR937">
        <v>1.44897</v>
      </c>
      <c r="JS937">
        <v>2.53296</v>
      </c>
      <c r="JT937">
        <v>38.6241</v>
      </c>
      <c r="JU937">
        <v>23.7898</v>
      </c>
      <c r="JV937">
        <v>18</v>
      </c>
      <c r="JW937">
        <v>481.619</v>
      </c>
      <c r="JX937">
        <v>442.099</v>
      </c>
      <c r="JY937">
        <v>24.8262</v>
      </c>
      <c r="JZ937">
        <v>35.5603</v>
      </c>
      <c r="KA937">
        <v>30.0014</v>
      </c>
      <c r="KB937">
        <v>34.7091</v>
      </c>
      <c r="KC937">
        <v>34.6946</v>
      </c>
      <c r="KD937">
        <v>42.8565</v>
      </c>
      <c r="KE937">
        <v>25.5243</v>
      </c>
      <c r="KF937">
        <v>72.3728</v>
      </c>
      <c r="KG937">
        <v>24.826</v>
      </c>
      <c r="KH937">
        <v>955.298</v>
      </c>
      <c r="KI937">
        <v>20.6094</v>
      </c>
      <c r="KJ937">
        <v>99.5257</v>
      </c>
      <c r="KK937">
        <v>99.29810000000001</v>
      </c>
    </row>
    <row r="938" spans="1:297">
      <c r="A938">
        <v>922</v>
      </c>
      <c r="B938">
        <v>1761343348</v>
      </c>
      <c r="C938">
        <v>15307.40000009537</v>
      </c>
      <c r="D938" t="s">
        <v>2296</v>
      </c>
      <c r="E938" t="s">
        <v>2297</v>
      </c>
      <c r="F938">
        <v>5</v>
      </c>
      <c r="G938" t="s">
        <v>2183</v>
      </c>
      <c r="H938" t="s">
        <v>436</v>
      </c>
      <c r="I938">
        <v>1761343340.214286</v>
      </c>
      <c r="J938">
        <f>(K938)/1000</f>
        <v>0</v>
      </c>
      <c r="K938">
        <f>IF(DP938, AN938, AH938)</f>
        <v>0</v>
      </c>
      <c r="L938">
        <f>IF(DP938, AI938, AG938)</f>
        <v>0</v>
      </c>
      <c r="M938">
        <f>DR938 - IF(AU938&gt;1, L938*DL938*100.0/(AW938), 0)</f>
        <v>0</v>
      </c>
      <c r="N938">
        <f>((T938-J938/2)*M938-L938)/(T938+J938/2)</f>
        <v>0</v>
      </c>
      <c r="O938">
        <f>N938*(DY938+DZ938)/1000.0</f>
        <v>0</v>
      </c>
      <c r="P938">
        <f>(DR938 - IF(AU938&gt;1, L938*DL938*100.0/(AW938), 0))*(DY938+DZ938)/1000.0</f>
        <v>0</v>
      </c>
      <c r="Q938">
        <f>2.0/((1/S938-1/R938)+SIGN(S938)*SQRT((1/S938-1/R938)*(1/S938-1/R938) + 4*DM938/((DM938+1)*(DM938+1))*(2*1/S938*1/R938-1/R938*1/R938)))</f>
        <v>0</v>
      </c>
      <c r="R938">
        <f>IF(LEFT(DN938,1)&lt;&gt;"0",IF(LEFT(DN938,1)="1",3.0,DO938),$D$5+$E$5*(EF938*DY938/($K$5*1000))+$F$5*(EF938*DY938/($K$5*1000))*MAX(MIN(DL938,$J$5),$I$5)*MAX(MIN(DL938,$J$5),$I$5)+$G$5*MAX(MIN(DL938,$J$5),$I$5)*(EF938*DY938/($K$5*1000))+$H$5*(EF938*DY938/($K$5*1000))*(EF938*DY938/($K$5*1000)))</f>
        <v>0</v>
      </c>
      <c r="S938">
        <f>J938*(1000-(1000*0.61365*exp(17.502*W938/(240.97+W938))/(DY938+DZ938)+DT938)/2)/(1000*0.61365*exp(17.502*W938/(240.97+W938))/(DY938+DZ938)-DT938)</f>
        <v>0</v>
      </c>
      <c r="T938">
        <f>1/((DM938+1)/(Q938/1.6)+1/(R938/1.37)) + DM938/((DM938+1)/(Q938/1.6) + DM938/(R938/1.37))</f>
        <v>0</v>
      </c>
      <c r="U938">
        <f>(DH938*DK938)</f>
        <v>0</v>
      </c>
      <c r="V938">
        <f>(EA938+(U938+2*0.95*5.67E-8*(((EA938+$B$7)+273)^4-(EA938+273)^4)-44100*J938)/(1.84*29.3*R938+8*0.95*5.67E-8*(EA938+273)^3))</f>
        <v>0</v>
      </c>
      <c r="W938">
        <f>($C$7*EB938+$D$7*EC938+$E$7*V938)</f>
        <v>0</v>
      </c>
      <c r="X938">
        <f>0.61365*exp(17.502*W938/(240.97+W938))</f>
        <v>0</v>
      </c>
      <c r="Y938">
        <f>(Z938/AA938*100)</f>
        <v>0</v>
      </c>
      <c r="Z938">
        <f>DT938*(DY938+DZ938)/1000</f>
        <v>0</v>
      </c>
      <c r="AA938">
        <f>0.61365*exp(17.502*EA938/(240.97+EA938))</f>
        <v>0</v>
      </c>
      <c r="AB938">
        <f>(X938-DT938*(DY938+DZ938)/1000)</f>
        <v>0</v>
      </c>
      <c r="AC938">
        <f>(-J938*44100)</f>
        <v>0</v>
      </c>
      <c r="AD938">
        <f>2*29.3*R938*0.92*(EA938-W938)</f>
        <v>0</v>
      </c>
      <c r="AE938">
        <f>2*0.95*5.67E-8*(((EA938+$B$7)+273)^4-(W938+273)^4)</f>
        <v>0</v>
      </c>
      <c r="AF938">
        <f>U938+AE938+AC938+AD938</f>
        <v>0</v>
      </c>
      <c r="AG938">
        <f>DX938*AU938*(DS938-DR938*(1000-AU938*DU938)/(1000-AU938*DT938))/(100*DL938)</f>
        <v>0</v>
      </c>
      <c r="AH938">
        <f>1000*DX938*AU938*(DT938-DU938)/(100*DL938*(1000-AU938*DT938))</f>
        <v>0</v>
      </c>
      <c r="AI938">
        <f>(AJ938 - AK938 - DY938*1E3/(8.314*(EA938+273.15)) * AM938/DX938 * AL938) * DX938/(100*DL938) * (1000 - DU938)/1000</f>
        <v>0</v>
      </c>
      <c r="AJ938">
        <v>961.784152544254</v>
      </c>
      <c r="AK938">
        <v>934.3365939393935</v>
      </c>
      <c r="AL938">
        <v>3.419681589366644</v>
      </c>
      <c r="AM938">
        <v>65.39824962959628</v>
      </c>
      <c r="AN938">
        <f>(AP938 - AO938 + DY938*1E3/(8.314*(EA938+273.15)) * AR938/DX938 * AQ938) * DX938/(100*DL938) * 1000/(1000 - AP938)</f>
        <v>0</v>
      </c>
      <c r="AO938">
        <v>20.52439940267395</v>
      </c>
      <c r="AP938">
        <v>23.4840903030303</v>
      </c>
      <c r="AQ938">
        <v>-0.0001420868828119539</v>
      </c>
      <c r="AR938">
        <v>118.4934876019203</v>
      </c>
      <c r="AS938">
        <v>0</v>
      </c>
      <c r="AT938">
        <v>0</v>
      </c>
      <c r="AU938">
        <f>IF(AS938*$H$13&gt;=AW938,1.0,(AW938/(AW938-AS938*$H$13)))</f>
        <v>0</v>
      </c>
      <c r="AV938">
        <f>(AU938-1)*100</f>
        <v>0</v>
      </c>
      <c r="AW938">
        <f>MAX(0,($B$13+$C$13*EF938)/(1+$D$13*EF938)*DY938/(EA938+273)*$E$13)</f>
        <v>0</v>
      </c>
      <c r="AX938" t="s">
        <v>437</v>
      </c>
      <c r="AY938" t="s">
        <v>437</v>
      </c>
      <c r="AZ938">
        <v>0</v>
      </c>
      <c r="BA938">
        <v>0</v>
      </c>
      <c r="BB938">
        <f>1-AZ938/BA938</f>
        <v>0</v>
      </c>
      <c r="BC938">
        <v>0</v>
      </c>
      <c r="BD938" t="s">
        <v>437</v>
      </c>
      <c r="BE938" t="s">
        <v>437</v>
      </c>
      <c r="BF938">
        <v>0</v>
      </c>
      <c r="BG938">
        <v>0</v>
      </c>
      <c r="BH938">
        <f>1-BF938/BG938</f>
        <v>0</v>
      </c>
      <c r="BI938">
        <v>0.5</v>
      </c>
      <c r="BJ938">
        <f>DI938</f>
        <v>0</v>
      </c>
      <c r="BK938">
        <f>L938</f>
        <v>0</v>
      </c>
      <c r="BL938">
        <f>BH938*BI938*BJ938</f>
        <v>0</v>
      </c>
      <c r="BM938">
        <f>(BK938-BC938)/BJ938</f>
        <v>0</v>
      </c>
      <c r="BN938">
        <f>(BA938-BG938)/BG938</f>
        <v>0</v>
      </c>
      <c r="BO938">
        <f>AZ938/(BB938+AZ938/BG938)</f>
        <v>0</v>
      </c>
      <c r="BP938" t="s">
        <v>437</v>
      </c>
      <c r="BQ938">
        <v>0</v>
      </c>
      <c r="BR938">
        <f>IF(BQ938&lt;&gt;0, BQ938, BO938)</f>
        <v>0</v>
      </c>
      <c r="BS938">
        <f>1-BR938/BG938</f>
        <v>0</v>
      </c>
      <c r="BT938">
        <f>(BG938-BF938)/(BG938-BR938)</f>
        <v>0</v>
      </c>
      <c r="BU938">
        <f>(BA938-BG938)/(BA938-BR938)</f>
        <v>0</v>
      </c>
      <c r="BV938">
        <f>(BG938-BF938)/(BG938-AZ938)</f>
        <v>0</v>
      </c>
      <c r="BW938">
        <f>(BA938-BG938)/(BA938-AZ938)</f>
        <v>0</v>
      </c>
      <c r="BX938">
        <f>(BT938*BR938/BF938)</f>
        <v>0</v>
      </c>
      <c r="BY938">
        <f>(1-BX938)</f>
        <v>0</v>
      </c>
      <c r="DH938">
        <f>$B$11*EG938+$C$11*EH938+$F$11*ES938*(1-EV938)</f>
        <v>0</v>
      </c>
      <c r="DI938">
        <f>DH938*DJ938</f>
        <v>0</v>
      </c>
      <c r="DJ938">
        <f>($B$11*$D$9+$C$11*$D$9+$F$11*((FF938+EX938)/MAX(FF938+EX938+FG938, 0.1)*$I$9+FG938/MAX(FF938+EX938+FG938, 0.1)*$J$9))/($B$11+$C$11+$F$11)</f>
        <v>0</v>
      </c>
      <c r="DK938">
        <f>($B$11*$K$9+$C$11*$K$9+$F$11*((FF938+EX938)/MAX(FF938+EX938+FG938, 0.1)*$P$9+FG938/MAX(FF938+EX938+FG938, 0.1)*$Q$9))/($B$11+$C$11+$F$11)</f>
        <v>0</v>
      </c>
      <c r="DL938">
        <v>6</v>
      </c>
      <c r="DM938">
        <v>0.5</v>
      </c>
      <c r="DN938" t="s">
        <v>438</v>
      </c>
      <c r="DO938">
        <v>2</v>
      </c>
      <c r="DP938" t="b">
        <v>1</v>
      </c>
      <c r="DQ938">
        <v>1761343340.214286</v>
      </c>
      <c r="DR938">
        <v>888.0296428571428</v>
      </c>
      <c r="DS938">
        <v>926.3502142857144</v>
      </c>
      <c r="DT938">
        <v>23.47540714285714</v>
      </c>
      <c r="DU938">
        <v>20.504875</v>
      </c>
      <c r="DV938">
        <v>886.9121428571428</v>
      </c>
      <c r="DW938">
        <v>23.26097142857143</v>
      </c>
      <c r="DX938">
        <v>500.0096071428571</v>
      </c>
      <c r="DY938">
        <v>89.96576071428571</v>
      </c>
      <c r="DZ938">
        <v>0.06923058214285714</v>
      </c>
      <c r="EA938">
        <v>29.95193928571428</v>
      </c>
      <c r="EB938">
        <v>30.00517857142857</v>
      </c>
      <c r="EC938">
        <v>999.9000000000002</v>
      </c>
      <c r="ED938">
        <v>0</v>
      </c>
      <c r="EE938">
        <v>0</v>
      </c>
      <c r="EF938">
        <v>9991.60357142857</v>
      </c>
      <c r="EG938">
        <v>0</v>
      </c>
      <c r="EH938">
        <v>1132.138571428572</v>
      </c>
      <c r="EI938">
        <v>-38.32058214285713</v>
      </c>
      <c r="EJ938">
        <v>909.3777857142857</v>
      </c>
      <c r="EK938">
        <v>945.7431071428572</v>
      </c>
      <c r="EL938">
        <v>2.970536428571428</v>
      </c>
      <c r="EM938">
        <v>926.3502142857144</v>
      </c>
      <c r="EN938">
        <v>20.504875</v>
      </c>
      <c r="EO938">
        <v>2.111982857142857</v>
      </c>
      <c r="EP938">
        <v>1.844736071428571</v>
      </c>
      <c r="EQ938">
        <v>18.30984642857143</v>
      </c>
      <c r="ER938">
        <v>16.17108571428572</v>
      </c>
      <c r="ES938">
        <v>1200.016785714286</v>
      </c>
      <c r="ET938">
        <v>0.9670034285714284</v>
      </c>
      <c r="EU938">
        <v>0.03299649642857143</v>
      </c>
      <c r="EV938">
        <v>0</v>
      </c>
      <c r="EW938">
        <v>1370.500357142857</v>
      </c>
      <c r="EX938">
        <v>5.000560000000001</v>
      </c>
      <c r="EY938">
        <v>16754.10357142857</v>
      </c>
      <c r="EZ938">
        <v>10316.97857142857</v>
      </c>
      <c r="FA938">
        <v>44.69599999999998</v>
      </c>
      <c r="FB938">
        <v>46.75664285714284</v>
      </c>
      <c r="FC938">
        <v>45.27214285714285</v>
      </c>
      <c r="FD938">
        <v>45.85475</v>
      </c>
      <c r="FE938">
        <v>45.56199999999998</v>
      </c>
      <c r="FF938">
        <v>1155.586785714285</v>
      </c>
      <c r="FG938">
        <v>39.43</v>
      </c>
      <c r="FH938">
        <v>0</v>
      </c>
      <c r="FI938">
        <v>1761343384.4</v>
      </c>
      <c r="FJ938">
        <v>0</v>
      </c>
      <c r="FK938">
        <v>1370.4452</v>
      </c>
      <c r="FL938">
        <v>-3.503076922390876</v>
      </c>
      <c r="FM938">
        <v>-28.65384612189026</v>
      </c>
      <c r="FN938">
        <v>16753.536</v>
      </c>
      <c r="FO938">
        <v>15</v>
      </c>
      <c r="FP938">
        <v>0</v>
      </c>
      <c r="FQ938" t="s">
        <v>439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-38.24114146341464</v>
      </c>
      <c r="GD938">
        <v>-1.428965853658548</v>
      </c>
      <c r="GE938">
        <v>0.1574851940011055</v>
      </c>
      <c r="GF938">
        <v>0</v>
      </c>
      <c r="GG938">
        <v>1370.648235294118</v>
      </c>
      <c r="GH938">
        <v>-3.390068756948544</v>
      </c>
      <c r="GI938">
        <v>0.3862372829677883</v>
      </c>
      <c r="GJ938">
        <v>0</v>
      </c>
      <c r="GK938">
        <v>2.98784</v>
      </c>
      <c r="GL938">
        <v>-0.301066202090593</v>
      </c>
      <c r="GM938">
        <v>0.03139385429992435</v>
      </c>
      <c r="GN938">
        <v>0</v>
      </c>
      <c r="GO938">
        <v>0</v>
      </c>
      <c r="GP938">
        <v>3</v>
      </c>
      <c r="GQ938" t="s">
        <v>497</v>
      </c>
      <c r="GR938">
        <v>3.12511</v>
      </c>
      <c r="GS938">
        <v>2.74732</v>
      </c>
      <c r="GT938">
        <v>0.144852</v>
      </c>
      <c r="GU938">
        <v>0.149808</v>
      </c>
      <c r="GV938">
        <v>0.103419</v>
      </c>
      <c r="GW938">
        <v>0.094819</v>
      </c>
      <c r="GX938">
        <v>25247.2</v>
      </c>
      <c r="GY938">
        <v>24456.8</v>
      </c>
      <c r="GZ938">
        <v>30090.2</v>
      </c>
      <c r="HA938">
        <v>29051</v>
      </c>
      <c r="HB938">
        <v>37279.6</v>
      </c>
      <c r="HC938">
        <v>34618.3</v>
      </c>
      <c r="HD938">
        <v>46066.1</v>
      </c>
      <c r="HE938">
        <v>43170.2</v>
      </c>
      <c r="HF938">
        <v>1.76388</v>
      </c>
      <c r="HG938">
        <v>1.74937</v>
      </c>
      <c r="HH938">
        <v>-0.0148192</v>
      </c>
      <c r="HI938">
        <v>0</v>
      </c>
      <c r="HJ938">
        <v>30.236</v>
      </c>
      <c r="HK938">
        <v>999.9</v>
      </c>
      <c r="HL938">
        <v>44.4</v>
      </c>
      <c r="HM938">
        <v>32.8</v>
      </c>
      <c r="HN938">
        <v>24.6544</v>
      </c>
      <c r="HO938">
        <v>63.4631</v>
      </c>
      <c r="HP938">
        <v>17.9407</v>
      </c>
      <c r="HQ938">
        <v>1</v>
      </c>
      <c r="HR938">
        <v>0.699281</v>
      </c>
      <c r="HS938">
        <v>4.51137</v>
      </c>
      <c r="HT938">
        <v>20.1489</v>
      </c>
      <c r="HU938">
        <v>5.22837</v>
      </c>
      <c r="HV938">
        <v>11.9842</v>
      </c>
      <c r="HW938">
        <v>4.9692</v>
      </c>
      <c r="HX938">
        <v>3.28973</v>
      </c>
      <c r="HY938">
        <v>9999</v>
      </c>
      <c r="HZ938">
        <v>9999</v>
      </c>
      <c r="IA938">
        <v>9999</v>
      </c>
      <c r="IB938">
        <v>999.9</v>
      </c>
      <c r="IC938">
        <v>4.973</v>
      </c>
      <c r="ID938">
        <v>1.87744</v>
      </c>
      <c r="IE938">
        <v>1.87551</v>
      </c>
      <c r="IF938">
        <v>1.87836</v>
      </c>
      <c r="IG938">
        <v>1.87502</v>
      </c>
      <c r="IH938">
        <v>1.87859</v>
      </c>
      <c r="II938">
        <v>1.87573</v>
      </c>
      <c r="IJ938">
        <v>1.87688</v>
      </c>
      <c r="IK938">
        <v>0</v>
      </c>
      <c r="IL938">
        <v>0</v>
      </c>
      <c r="IM938">
        <v>0</v>
      </c>
      <c r="IN938">
        <v>0</v>
      </c>
      <c r="IO938" t="s">
        <v>441</v>
      </c>
      <c r="IP938" t="s">
        <v>442</v>
      </c>
      <c r="IQ938" t="s">
        <v>443</v>
      </c>
      <c r="IR938" t="s">
        <v>443</v>
      </c>
      <c r="IS938" t="s">
        <v>443</v>
      </c>
      <c r="IT938" t="s">
        <v>443</v>
      </c>
      <c r="IU938">
        <v>0</v>
      </c>
      <c r="IV938">
        <v>100</v>
      </c>
      <c r="IW938">
        <v>100</v>
      </c>
      <c r="IX938">
        <v>1.144</v>
      </c>
      <c r="IY938">
        <v>0.2144</v>
      </c>
      <c r="IZ938">
        <v>-0.1194416370607354</v>
      </c>
      <c r="JA938">
        <v>0.002211305909277446</v>
      </c>
      <c r="JB938">
        <v>-1.416678044876584E-06</v>
      </c>
      <c r="JC938">
        <v>5.589822708492042E-10</v>
      </c>
      <c r="JD938">
        <v>0.2144336207880096</v>
      </c>
      <c r="JE938">
        <v>0</v>
      </c>
      <c r="JF938">
        <v>0</v>
      </c>
      <c r="JG938">
        <v>0</v>
      </c>
      <c r="JH938">
        <v>14</v>
      </c>
      <c r="JI938">
        <v>2052</v>
      </c>
      <c r="JJ938">
        <v>1</v>
      </c>
      <c r="JK938">
        <v>21</v>
      </c>
      <c r="JL938">
        <v>29355722.5</v>
      </c>
      <c r="JM938">
        <v>29355722.5</v>
      </c>
      <c r="JN938">
        <v>2.16675</v>
      </c>
      <c r="JO938">
        <v>2.54883</v>
      </c>
      <c r="JP938">
        <v>1.39893</v>
      </c>
      <c r="JQ938">
        <v>2.33521</v>
      </c>
      <c r="JR938">
        <v>1.44897</v>
      </c>
      <c r="JS938">
        <v>2.49023</v>
      </c>
      <c r="JT938">
        <v>38.6241</v>
      </c>
      <c r="JU938">
        <v>23.7898</v>
      </c>
      <c r="JV938">
        <v>18</v>
      </c>
      <c r="JW938">
        <v>481.498</v>
      </c>
      <c r="JX938">
        <v>442.239</v>
      </c>
      <c r="JY938">
        <v>24.8202</v>
      </c>
      <c r="JZ938">
        <v>35.579</v>
      </c>
      <c r="KA938">
        <v>30.0013</v>
      </c>
      <c r="KB938">
        <v>34.7275</v>
      </c>
      <c r="KC938">
        <v>34.713</v>
      </c>
      <c r="KD938">
        <v>43.49</v>
      </c>
      <c r="KE938">
        <v>25.5243</v>
      </c>
      <c r="KF938">
        <v>72.3728</v>
      </c>
      <c r="KG938">
        <v>25.1244</v>
      </c>
      <c r="KH938">
        <v>975.349</v>
      </c>
      <c r="KI938">
        <v>20.6199</v>
      </c>
      <c r="KJ938">
        <v>99.5224</v>
      </c>
      <c r="KK938">
        <v>99.2968</v>
      </c>
    </row>
    <row r="939" spans="1:297">
      <c r="A939">
        <v>923</v>
      </c>
      <c r="B939">
        <v>1761343353</v>
      </c>
      <c r="C939">
        <v>15312.40000009537</v>
      </c>
      <c r="D939" t="s">
        <v>2298</v>
      </c>
      <c r="E939" t="s">
        <v>2299</v>
      </c>
      <c r="F939">
        <v>5</v>
      </c>
      <c r="G939" t="s">
        <v>2183</v>
      </c>
      <c r="H939" t="s">
        <v>436</v>
      </c>
      <c r="I939">
        <v>1761343345.5</v>
      </c>
      <c r="J939">
        <f>(K939)/1000</f>
        <v>0</v>
      </c>
      <c r="K939">
        <f>IF(DP939, AN939, AH939)</f>
        <v>0</v>
      </c>
      <c r="L939">
        <f>IF(DP939, AI939, AG939)</f>
        <v>0</v>
      </c>
      <c r="M939">
        <f>DR939 - IF(AU939&gt;1, L939*DL939*100.0/(AW939), 0)</f>
        <v>0</v>
      </c>
      <c r="N939">
        <f>((T939-J939/2)*M939-L939)/(T939+J939/2)</f>
        <v>0</v>
      </c>
      <c r="O939">
        <f>N939*(DY939+DZ939)/1000.0</f>
        <v>0</v>
      </c>
      <c r="P939">
        <f>(DR939 - IF(AU939&gt;1, L939*DL939*100.0/(AW939), 0))*(DY939+DZ939)/1000.0</f>
        <v>0</v>
      </c>
      <c r="Q939">
        <f>2.0/((1/S939-1/R939)+SIGN(S939)*SQRT((1/S939-1/R939)*(1/S939-1/R939) + 4*DM939/((DM939+1)*(DM939+1))*(2*1/S939*1/R939-1/R939*1/R939)))</f>
        <v>0</v>
      </c>
      <c r="R939">
        <f>IF(LEFT(DN939,1)&lt;&gt;"0",IF(LEFT(DN939,1)="1",3.0,DO939),$D$5+$E$5*(EF939*DY939/($K$5*1000))+$F$5*(EF939*DY939/($K$5*1000))*MAX(MIN(DL939,$J$5),$I$5)*MAX(MIN(DL939,$J$5),$I$5)+$G$5*MAX(MIN(DL939,$J$5),$I$5)*(EF939*DY939/($K$5*1000))+$H$5*(EF939*DY939/($K$5*1000))*(EF939*DY939/($K$5*1000)))</f>
        <v>0</v>
      </c>
      <c r="S939">
        <f>J939*(1000-(1000*0.61365*exp(17.502*W939/(240.97+W939))/(DY939+DZ939)+DT939)/2)/(1000*0.61365*exp(17.502*W939/(240.97+W939))/(DY939+DZ939)-DT939)</f>
        <v>0</v>
      </c>
      <c r="T939">
        <f>1/((DM939+1)/(Q939/1.6)+1/(R939/1.37)) + DM939/((DM939+1)/(Q939/1.6) + DM939/(R939/1.37))</f>
        <v>0</v>
      </c>
      <c r="U939">
        <f>(DH939*DK939)</f>
        <v>0</v>
      </c>
      <c r="V939">
        <f>(EA939+(U939+2*0.95*5.67E-8*(((EA939+$B$7)+273)^4-(EA939+273)^4)-44100*J939)/(1.84*29.3*R939+8*0.95*5.67E-8*(EA939+273)^3))</f>
        <v>0</v>
      </c>
      <c r="W939">
        <f>($C$7*EB939+$D$7*EC939+$E$7*V939)</f>
        <v>0</v>
      </c>
      <c r="X939">
        <f>0.61365*exp(17.502*W939/(240.97+W939))</f>
        <v>0</v>
      </c>
      <c r="Y939">
        <f>(Z939/AA939*100)</f>
        <v>0</v>
      </c>
      <c r="Z939">
        <f>DT939*(DY939+DZ939)/1000</f>
        <v>0</v>
      </c>
      <c r="AA939">
        <f>0.61365*exp(17.502*EA939/(240.97+EA939))</f>
        <v>0</v>
      </c>
      <c r="AB939">
        <f>(X939-DT939*(DY939+DZ939)/1000)</f>
        <v>0</v>
      </c>
      <c r="AC939">
        <f>(-J939*44100)</f>
        <v>0</v>
      </c>
      <c r="AD939">
        <f>2*29.3*R939*0.92*(EA939-W939)</f>
        <v>0</v>
      </c>
      <c r="AE939">
        <f>2*0.95*5.67E-8*(((EA939+$B$7)+273)^4-(W939+273)^4)</f>
        <v>0</v>
      </c>
      <c r="AF939">
        <f>U939+AE939+AC939+AD939</f>
        <v>0</v>
      </c>
      <c r="AG939">
        <f>DX939*AU939*(DS939-DR939*(1000-AU939*DU939)/(1000-AU939*DT939))/(100*DL939)</f>
        <v>0</v>
      </c>
      <c r="AH939">
        <f>1000*DX939*AU939*(DT939-DU939)/(100*DL939*(1000-AU939*DT939))</f>
        <v>0</v>
      </c>
      <c r="AI939">
        <f>(AJ939 - AK939 - DY939*1E3/(8.314*(EA939+273.15)) * AM939/DX939 * AL939) * DX939/(100*DL939) * (1000 - DU939)/1000</f>
        <v>0</v>
      </c>
      <c r="AJ939">
        <v>979.1289402063202</v>
      </c>
      <c r="AK939">
        <v>951.405436363636</v>
      </c>
      <c r="AL939">
        <v>3.41246259614701</v>
      </c>
      <c r="AM939">
        <v>65.39824962959628</v>
      </c>
      <c r="AN939">
        <f>(AP939 - AO939 + DY939*1E3/(8.314*(EA939+273.15)) * AR939/DX939 * AQ939) * DX939/(100*DL939) * 1000/(1000 - AP939)</f>
        <v>0</v>
      </c>
      <c r="AO939">
        <v>20.58700977703858</v>
      </c>
      <c r="AP939">
        <v>23.50614303030302</v>
      </c>
      <c r="AQ939">
        <v>0.0002733695074863017</v>
      </c>
      <c r="AR939">
        <v>118.4934876019203</v>
      </c>
      <c r="AS939">
        <v>0</v>
      </c>
      <c r="AT939">
        <v>0</v>
      </c>
      <c r="AU939">
        <f>IF(AS939*$H$13&gt;=AW939,1.0,(AW939/(AW939-AS939*$H$13)))</f>
        <v>0</v>
      </c>
      <c r="AV939">
        <f>(AU939-1)*100</f>
        <v>0</v>
      </c>
      <c r="AW939">
        <f>MAX(0,($B$13+$C$13*EF939)/(1+$D$13*EF939)*DY939/(EA939+273)*$E$13)</f>
        <v>0</v>
      </c>
      <c r="AX939" t="s">
        <v>437</v>
      </c>
      <c r="AY939" t="s">
        <v>437</v>
      </c>
      <c r="AZ939">
        <v>0</v>
      </c>
      <c r="BA939">
        <v>0</v>
      </c>
      <c r="BB939">
        <f>1-AZ939/BA939</f>
        <v>0</v>
      </c>
      <c r="BC939">
        <v>0</v>
      </c>
      <c r="BD939" t="s">
        <v>437</v>
      </c>
      <c r="BE939" t="s">
        <v>437</v>
      </c>
      <c r="BF939">
        <v>0</v>
      </c>
      <c r="BG939">
        <v>0</v>
      </c>
      <c r="BH939">
        <f>1-BF939/BG939</f>
        <v>0</v>
      </c>
      <c r="BI939">
        <v>0.5</v>
      </c>
      <c r="BJ939">
        <f>DI939</f>
        <v>0</v>
      </c>
      <c r="BK939">
        <f>L939</f>
        <v>0</v>
      </c>
      <c r="BL939">
        <f>BH939*BI939*BJ939</f>
        <v>0</v>
      </c>
      <c r="BM939">
        <f>(BK939-BC939)/BJ939</f>
        <v>0</v>
      </c>
      <c r="BN939">
        <f>(BA939-BG939)/BG939</f>
        <v>0</v>
      </c>
      <c r="BO939">
        <f>AZ939/(BB939+AZ939/BG939)</f>
        <v>0</v>
      </c>
      <c r="BP939" t="s">
        <v>437</v>
      </c>
      <c r="BQ939">
        <v>0</v>
      </c>
      <c r="BR939">
        <f>IF(BQ939&lt;&gt;0, BQ939, BO939)</f>
        <v>0</v>
      </c>
      <c r="BS939">
        <f>1-BR939/BG939</f>
        <v>0</v>
      </c>
      <c r="BT939">
        <f>(BG939-BF939)/(BG939-BR939)</f>
        <v>0</v>
      </c>
      <c r="BU939">
        <f>(BA939-BG939)/(BA939-BR939)</f>
        <v>0</v>
      </c>
      <c r="BV939">
        <f>(BG939-BF939)/(BG939-AZ939)</f>
        <v>0</v>
      </c>
      <c r="BW939">
        <f>(BA939-BG939)/(BA939-AZ939)</f>
        <v>0</v>
      </c>
      <c r="BX939">
        <f>(BT939*BR939/BF939)</f>
        <v>0</v>
      </c>
      <c r="BY939">
        <f>(1-BX939)</f>
        <v>0</v>
      </c>
      <c r="DH939">
        <f>$B$11*EG939+$C$11*EH939+$F$11*ES939*(1-EV939)</f>
        <v>0</v>
      </c>
      <c r="DI939">
        <f>DH939*DJ939</f>
        <v>0</v>
      </c>
      <c r="DJ939">
        <f>($B$11*$D$9+$C$11*$D$9+$F$11*((FF939+EX939)/MAX(FF939+EX939+FG939, 0.1)*$I$9+FG939/MAX(FF939+EX939+FG939, 0.1)*$J$9))/($B$11+$C$11+$F$11)</f>
        <v>0</v>
      </c>
      <c r="DK939">
        <f>($B$11*$K$9+$C$11*$K$9+$F$11*((FF939+EX939)/MAX(FF939+EX939+FG939, 0.1)*$P$9+FG939/MAX(FF939+EX939+FG939, 0.1)*$Q$9))/($B$11+$C$11+$F$11)</f>
        <v>0</v>
      </c>
      <c r="DL939">
        <v>6</v>
      </c>
      <c r="DM939">
        <v>0.5</v>
      </c>
      <c r="DN939" t="s">
        <v>438</v>
      </c>
      <c r="DO939">
        <v>2</v>
      </c>
      <c r="DP939" t="b">
        <v>1</v>
      </c>
      <c r="DQ939">
        <v>1761343345.5</v>
      </c>
      <c r="DR939">
        <v>905.6907777777778</v>
      </c>
      <c r="DS939">
        <v>944.1379629629629</v>
      </c>
      <c r="DT939">
        <v>23.48468518518519</v>
      </c>
      <c r="DU939">
        <v>20.54376666666667</v>
      </c>
      <c r="DV939">
        <v>904.5553333333335</v>
      </c>
      <c r="DW939">
        <v>23.27025925925927</v>
      </c>
      <c r="DX939">
        <v>500.0185925925926</v>
      </c>
      <c r="DY939">
        <v>89.96617037037038</v>
      </c>
      <c r="DZ939">
        <v>0.06946845555555556</v>
      </c>
      <c r="EA939">
        <v>29.94688888888889</v>
      </c>
      <c r="EB939">
        <v>29.99904814814815</v>
      </c>
      <c r="EC939">
        <v>999.9000000000001</v>
      </c>
      <c r="ED939">
        <v>0</v>
      </c>
      <c r="EE939">
        <v>0</v>
      </c>
      <c r="EF939">
        <v>9994.812962962962</v>
      </c>
      <c r="EG939">
        <v>0</v>
      </c>
      <c r="EH939">
        <v>1132.106296296296</v>
      </c>
      <c r="EI939">
        <v>-38.44717037037036</v>
      </c>
      <c r="EJ939">
        <v>927.4723703703704</v>
      </c>
      <c r="EK939">
        <v>963.9415185185186</v>
      </c>
      <c r="EL939">
        <v>2.940925555555556</v>
      </c>
      <c r="EM939">
        <v>944.1379629629629</v>
      </c>
      <c r="EN939">
        <v>20.54376666666667</v>
      </c>
      <c r="EO939">
        <v>2.112827407407408</v>
      </c>
      <c r="EP939">
        <v>1.848243333333333</v>
      </c>
      <c r="EQ939">
        <v>18.31622222222222</v>
      </c>
      <c r="ER939">
        <v>16.20087037037037</v>
      </c>
      <c r="ES939">
        <v>1200.006666666667</v>
      </c>
      <c r="ET939">
        <v>0.9670034074074073</v>
      </c>
      <c r="EU939">
        <v>0.03299651851851852</v>
      </c>
      <c r="EV939">
        <v>0</v>
      </c>
      <c r="EW939">
        <v>1370.154814814815</v>
      </c>
      <c r="EX939">
        <v>5.000560000000001</v>
      </c>
      <c r="EY939">
        <v>16751.63703703704</v>
      </c>
      <c r="EZ939">
        <v>10316.88888888889</v>
      </c>
      <c r="FA939">
        <v>44.71266666666666</v>
      </c>
      <c r="FB939">
        <v>46.77755555555554</v>
      </c>
      <c r="FC939">
        <v>45.29362962962961</v>
      </c>
      <c r="FD939">
        <v>45.87033333333333</v>
      </c>
      <c r="FE939">
        <v>45.56433333333332</v>
      </c>
      <c r="FF939">
        <v>1155.576666666667</v>
      </c>
      <c r="FG939">
        <v>39.43</v>
      </c>
      <c r="FH939">
        <v>0</v>
      </c>
      <c r="FI939">
        <v>1761343389.2</v>
      </c>
      <c r="FJ939">
        <v>0</v>
      </c>
      <c r="FK939">
        <v>1370.1232</v>
      </c>
      <c r="FL939">
        <v>-3.972307702209619</v>
      </c>
      <c r="FM939">
        <v>-25.66153845414548</v>
      </c>
      <c r="FN939">
        <v>16751.512</v>
      </c>
      <c r="FO939">
        <v>15</v>
      </c>
      <c r="FP939">
        <v>0</v>
      </c>
      <c r="FQ939" t="s">
        <v>439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-38.36519024390244</v>
      </c>
      <c r="GD939">
        <v>-1.477586759581928</v>
      </c>
      <c r="GE939">
        <v>0.1627472045466384</v>
      </c>
      <c r="GF939">
        <v>0</v>
      </c>
      <c r="GG939">
        <v>1370.36705882353</v>
      </c>
      <c r="GH939">
        <v>-3.780290300179107</v>
      </c>
      <c r="GI939">
        <v>0.40696530717701</v>
      </c>
      <c r="GJ939">
        <v>0</v>
      </c>
      <c r="GK939">
        <v>2.959558536585366</v>
      </c>
      <c r="GL939">
        <v>-0.3582516376306643</v>
      </c>
      <c r="GM939">
        <v>0.03706271122991512</v>
      </c>
      <c r="GN939">
        <v>0</v>
      </c>
      <c r="GO939">
        <v>0</v>
      </c>
      <c r="GP939">
        <v>3</v>
      </c>
      <c r="GQ939" t="s">
        <v>497</v>
      </c>
      <c r="GR939">
        <v>3.12504</v>
      </c>
      <c r="GS939">
        <v>2.74723</v>
      </c>
      <c r="GT939">
        <v>0.146558</v>
      </c>
      <c r="GU939">
        <v>0.151477</v>
      </c>
      <c r="GV939">
        <v>0.103488</v>
      </c>
      <c r="GW939">
        <v>0.0948493</v>
      </c>
      <c r="GX939">
        <v>25195.3</v>
      </c>
      <c r="GY939">
        <v>24407.9</v>
      </c>
      <c r="GZ939">
        <v>30088.5</v>
      </c>
      <c r="HA939">
        <v>29050.1</v>
      </c>
      <c r="HB939">
        <v>37274.8</v>
      </c>
      <c r="HC939">
        <v>34616.6</v>
      </c>
      <c r="HD939">
        <v>46063.5</v>
      </c>
      <c r="HE939">
        <v>43169.4</v>
      </c>
      <c r="HF939">
        <v>1.7639</v>
      </c>
      <c r="HG939">
        <v>1.74915</v>
      </c>
      <c r="HH939">
        <v>-0.0146925</v>
      </c>
      <c r="HI939">
        <v>0</v>
      </c>
      <c r="HJ939">
        <v>30.236</v>
      </c>
      <c r="HK939">
        <v>999.9</v>
      </c>
      <c r="HL939">
        <v>44.4</v>
      </c>
      <c r="HM939">
        <v>32.9</v>
      </c>
      <c r="HN939">
        <v>24.7957</v>
      </c>
      <c r="HO939">
        <v>63.3831</v>
      </c>
      <c r="HP939">
        <v>18.0889</v>
      </c>
      <c r="HQ939">
        <v>1</v>
      </c>
      <c r="HR939">
        <v>0.695749</v>
      </c>
      <c r="HS939">
        <v>3.33214</v>
      </c>
      <c r="HT939">
        <v>20.1755</v>
      </c>
      <c r="HU939">
        <v>5.22792</v>
      </c>
      <c r="HV939">
        <v>11.9821</v>
      </c>
      <c r="HW939">
        <v>4.96915</v>
      </c>
      <c r="HX939">
        <v>3.2896</v>
      </c>
      <c r="HY939">
        <v>9999</v>
      </c>
      <c r="HZ939">
        <v>9999</v>
      </c>
      <c r="IA939">
        <v>9999</v>
      </c>
      <c r="IB939">
        <v>999.9</v>
      </c>
      <c r="IC939">
        <v>4.97299</v>
      </c>
      <c r="ID939">
        <v>1.87744</v>
      </c>
      <c r="IE939">
        <v>1.8755</v>
      </c>
      <c r="IF939">
        <v>1.87836</v>
      </c>
      <c r="IG939">
        <v>1.875</v>
      </c>
      <c r="IH939">
        <v>1.87861</v>
      </c>
      <c r="II939">
        <v>1.87573</v>
      </c>
      <c r="IJ939">
        <v>1.87687</v>
      </c>
      <c r="IK939">
        <v>0</v>
      </c>
      <c r="IL939">
        <v>0</v>
      </c>
      <c r="IM939">
        <v>0</v>
      </c>
      <c r="IN939">
        <v>0</v>
      </c>
      <c r="IO939" t="s">
        <v>441</v>
      </c>
      <c r="IP939" t="s">
        <v>442</v>
      </c>
      <c r="IQ939" t="s">
        <v>443</v>
      </c>
      <c r="IR939" t="s">
        <v>443</v>
      </c>
      <c r="IS939" t="s">
        <v>443</v>
      </c>
      <c r="IT939" t="s">
        <v>443</v>
      </c>
      <c r="IU939">
        <v>0</v>
      </c>
      <c r="IV939">
        <v>100</v>
      </c>
      <c r="IW939">
        <v>100</v>
      </c>
      <c r="IX939">
        <v>1.161</v>
      </c>
      <c r="IY939">
        <v>0.2144</v>
      </c>
      <c r="IZ939">
        <v>-0.1194416370607354</v>
      </c>
      <c r="JA939">
        <v>0.002211305909277446</v>
      </c>
      <c r="JB939">
        <v>-1.416678044876584E-06</v>
      </c>
      <c r="JC939">
        <v>5.589822708492042E-10</v>
      </c>
      <c r="JD939">
        <v>0.2144336207880096</v>
      </c>
      <c r="JE939">
        <v>0</v>
      </c>
      <c r="JF939">
        <v>0</v>
      </c>
      <c r="JG939">
        <v>0</v>
      </c>
      <c r="JH939">
        <v>14</v>
      </c>
      <c r="JI939">
        <v>2052</v>
      </c>
      <c r="JJ939">
        <v>1</v>
      </c>
      <c r="JK939">
        <v>21</v>
      </c>
      <c r="JL939">
        <v>29355722.6</v>
      </c>
      <c r="JM939">
        <v>29355722.6</v>
      </c>
      <c r="JN939">
        <v>2.19849</v>
      </c>
      <c r="JO939">
        <v>2.53662</v>
      </c>
      <c r="JP939">
        <v>1.39893</v>
      </c>
      <c r="JQ939">
        <v>2.33521</v>
      </c>
      <c r="JR939">
        <v>1.44897</v>
      </c>
      <c r="JS939">
        <v>2.55859</v>
      </c>
      <c r="JT939">
        <v>38.6241</v>
      </c>
      <c r="JU939">
        <v>23.8248</v>
      </c>
      <c r="JV939">
        <v>18</v>
      </c>
      <c r="JW939">
        <v>481.632</v>
      </c>
      <c r="JX939">
        <v>442.229</v>
      </c>
      <c r="JY939">
        <v>24.9964</v>
      </c>
      <c r="JZ939">
        <v>35.5978</v>
      </c>
      <c r="KA939">
        <v>29.9979</v>
      </c>
      <c r="KB939">
        <v>34.7477</v>
      </c>
      <c r="KC939">
        <v>34.7333</v>
      </c>
      <c r="KD939">
        <v>44.0681</v>
      </c>
      <c r="KE939">
        <v>25.5243</v>
      </c>
      <c r="KF939">
        <v>72.3728</v>
      </c>
      <c r="KG939">
        <v>25.1269</v>
      </c>
      <c r="KH939">
        <v>988.722</v>
      </c>
      <c r="KI939">
        <v>20.6195</v>
      </c>
      <c r="KJ939">
        <v>99.5167</v>
      </c>
      <c r="KK939">
        <v>99.2945</v>
      </c>
    </row>
    <row r="940" spans="1:297">
      <c r="A940">
        <v>924</v>
      </c>
      <c r="B940">
        <v>1761343358</v>
      </c>
      <c r="C940">
        <v>15317.40000009537</v>
      </c>
      <c r="D940" t="s">
        <v>2300</v>
      </c>
      <c r="E940" t="s">
        <v>2301</v>
      </c>
      <c r="F940">
        <v>5</v>
      </c>
      <c r="G940" t="s">
        <v>2183</v>
      </c>
      <c r="H940" t="s">
        <v>436</v>
      </c>
      <c r="I940">
        <v>1761343350.214286</v>
      </c>
      <c r="J940">
        <f>(K940)/1000</f>
        <v>0</v>
      </c>
      <c r="K940">
        <f>IF(DP940, AN940, AH940)</f>
        <v>0</v>
      </c>
      <c r="L940">
        <f>IF(DP940, AI940, AG940)</f>
        <v>0</v>
      </c>
      <c r="M940">
        <f>DR940 - IF(AU940&gt;1, L940*DL940*100.0/(AW940), 0)</f>
        <v>0</v>
      </c>
      <c r="N940">
        <f>((T940-J940/2)*M940-L940)/(T940+J940/2)</f>
        <v>0</v>
      </c>
      <c r="O940">
        <f>N940*(DY940+DZ940)/1000.0</f>
        <v>0</v>
      </c>
      <c r="P940">
        <f>(DR940 - IF(AU940&gt;1, L940*DL940*100.0/(AW940), 0))*(DY940+DZ940)/1000.0</f>
        <v>0</v>
      </c>
      <c r="Q940">
        <f>2.0/((1/S940-1/R940)+SIGN(S940)*SQRT((1/S940-1/R940)*(1/S940-1/R940) + 4*DM940/((DM940+1)*(DM940+1))*(2*1/S940*1/R940-1/R940*1/R940)))</f>
        <v>0</v>
      </c>
      <c r="R940">
        <f>IF(LEFT(DN940,1)&lt;&gt;"0",IF(LEFT(DN940,1)="1",3.0,DO940),$D$5+$E$5*(EF940*DY940/($K$5*1000))+$F$5*(EF940*DY940/($K$5*1000))*MAX(MIN(DL940,$J$5),$I$5)*MAX(MIN(DL940,$J$5),$I$5)+$G$5*MAX(MIN(DL940,$J$5),$I$5)*(EF940*DY940/($K$5*1000))+$H$5*(EF940*DY940/($K$5*1000))*(EF940*DY940/($K$5*1000)))</f>
        <v>0</v>
      </c>
      <c r="S940">
        <f>J940*(1000-(1000*0.61365*exp(17.502*W940/(240.97+W940))/(DY940+DZ940)+DT940)/2)/(1000*0.61365*exp(17.502*W940/(240.97+W940))/(DY940+DZ940)-DT940)</f>
        <v>0</v>
      </c>
      <c r="T940">
        <f>1/((DM940+1)/(Q940/1.6)+1/(R940/1.37)) + DM940/((DM940+1)/(Q940/1.6) + DM940/(R940/1.37))</f>
        <v>0</v>
      </c>
      <c r="U940">
        <f>(DH940*DK940)</f>
        <v>0</v>
      </c>
      <c r="V940">
        <f>(EA940+(U940+2*0.95*5.67E-8*(((EA940+$B$7)+273)^4-(EA940+273)^4)-44100*J940)/(1.84*29.3*R940+8*0.95*5.67E-8*(EA940+273)^3))</f>
        <v>0</v>
      </c>
      <c r="W940">
        <f>($C$7*EB940+$D$7*EC940+$E$7*V940)</f>
        <v>0</v>
      </c>
      <c r="X940">
        <f>0.61365*exp(17.502*W940/(240.97+W940))</f>
        <v>0</v>
      </c>
      <c r="Y940">
        <f>(Z940/AA940*100)</f>
        <v>0</v>
      </c>
      <c r="Z940">
        <f>DT940*(DY940+DZ940)/1000</f>
        <v>0</v>
      </c>
      <c r="AA940">
        <f>0.61365*exp(17.502*EA940/(240.97+EA940))</f>
        <v>0</v>
      </c>
      <c r="AB940">
        <f>(X940-DT940*(DY940+DZ940)/1000)</f>
        <v>0</v>
      </c>
      <c r="AC940">
        <f>(-J940*44100)</f>
        <v>0</v>
      </c>
      <c r="AD940">
        <f>2*29.3*R940*0.92*(EA940-W940)</f>
        <v>0</v>
      </c>
      <c r="AE940">
        <f>2*0.95*5.67E-8*(((EA940+$B$7)+273)^4-(W940+273)^4)</f>
        <v>0</v>
      </c>
      <c r="AF940">
        <f>U940+AE940+AC940+AD940</f>
        <v>0</v>
      </c>
      <c r="AG940">
        <f>DX940*AU940*(DS940-DR940*(1000-AU940*DU940)/(1000-AU940*DT940))/(100*DL940)</f>
        <v>0</v>
      </c>
      <c r="AH940">
        <f>1000*DX940*AU940*(DT940-DU940)/(100*DL940*(1000-AU940*DT940))</f>
        <v>0</v>
      </c>
      <c r="AI940">
        <f>(AJ940 - AK940 - DY940*1E3/(8.314*(EA940+273.15)) * AM940/DX940 * AL940) * DX940/(100*DL940) * (1000 - DU940)/1000</f>
        <v>0</v>
      </c>
      <c r="AJ940">
        <v>995.9758635441013</v>
      </c>
      <c r="AK940">
        <v>968.5090424242426</v>
      </c>
      <c r="AL940">
        <v>3.416877424292806</v>
      </c>
      <c r="AM940">
        <v>65.39824962959628</v>
      </c>
      <c r="AN940">
        <f>(AP940 - AO940 + DY940*1E3/(8.314*(EA940+273.15)) * AR940/DX940 * AQ940) * DX940/(100*DL940) * 1000/(1000 - AP940)</f>
        <v>0</v>
      </c>
      <c r="AO940">
        <v>20.58977540386253</v>
      </c>
      <c r="AP940">
        <v>23.53036</v>
      </c>
      <c r="AQ940">
        <v>0.007092014414374579</v>
      </c>
      <c r="AR940">
        <v>118.4934876019203</v>
      </c>
      <c r="AS940">
        <v>0</v>
      </c>
      <c r="AT940">
        <v>0</v>
      </c>
      <c r="AU940">
        <f>IF(AS940*$H$13&gt;=AW940,1.0,(AW940/(AW940-AS940*$H$13)))</f>
        <v>0</v>
      </c>
      <c r="AV940">
        <f>(AU940-1)*100</f>
        <v>0</v>
      </c>
      <c r="AW940">
        <f>MAX(0,($B$13+$C$13*EF940)/(1+$D$13*EF940)*DY940/(EA940+273)*$E$13)</f>
        <v>0</v>
      </c>
      <c r="AX940" t="s">
        <v>437</v>
      </c>
      <c r="AY940" t="s">
        <v>437</v>
      </c>
      <c r="AZ940">
        <v>0</v>
      </c>
      <c r="BA940">
        <v>0</v>
      </c>
      <c r="BB940">
        <f>1-AZ940/BA940</f>
        <v>0</v>
      </c>
      <c r="BC940">
        <v>0</v>
      </c>
      <c r="BD940" t="s">
        <v>437</v>
      </c>
      <c r="BE940" t="s">
        <v>437</v>
      </c>
      <c r="BF940">
        <v>0</v>
      </c>
      <c r="BG940">
        <v>0</v>
      </c>
      <c r="BH940">
        <f>1-BF940/BG940</f>
        <v>0</v>
      </c>
      <c r="BI940">
        <v>0.5</v>
      </c>
      <c r="BJ940">
        <f>DI940</f>
        <v>0</v>
      </c>
      <c r="BK940">
        <f>L940</f>
        <v>0</v>
      </c>
      <c r="BL940">
        <f>BH940*BI940*BJ940</f>
        <v>0</v>
      </c>
      <c r="BM940">
        <f>(BK940-BC940)/BJ940</f>
        <v>0</v>
      </c>
      <c r="BN940">
        <f>(BA940-BG940)/BG940</f>
        <v>0</v>
      </c>
      <c r="BO940">
        <f>AZ940/(BB940+AZ940/BG940)</f>
        <v>0</v>
      </c>
      <c r="BP940" t="s">
        <v>437</v>
      </c>
      <c r="BQ940">
        <v>0</v>
      </c>
      <c r="BR940">
        <f>IF(BQ940&lt;&gt;0, BQ940, BO940)</f>
        <v>0</v>
      </c>
      <c r="BS940">
        <f>1-BR940/BG940</f>
        <v>0</v>
      </c>
      <c r="BT940">
        <f>(BG940-BF940)/(BG940-BR940)</f>
        <v>0</v>
      </c>
      <c r="BU940">
        <f>(BA940-BG940)/(BA940-BR940)</f>
        <v>0</v>
      </c>
      <c r="BV940">
        <f>(BG940-BF940)/(BG940-AZ940)</f>
        <v>0</v>
      </c>
      <c r="BW940">
        <f>(BA940-BG940)/(BA940-AZ940)</f>
        <v>0</v>
      </c>
      <c r="BX940">
        <f>(BT940*BR940/BF940)</f>
        <v>0</v>
      </c>
      <c r="BY940">
        <f>(1-BX940)</f>
        <v>0</v>
      </c>
      <c r="DH940">
        <f>$B$11*EG940+$C$11*EH940+$F$11*ES940*(1-EV940)</f>
        <v>0</v>
      </c>
      <c r="DI940">
        <f>DH940*DJ940</f>
        <v>0</v>
      </c>
      <c r="DJ940">
        <f>($B$11*$D$9+$C$11*$D$9+$F$11*((FF940+EX940)/MAX(FF940+EX940+FG940, 0.1)*$I$9+FG940/MAX(FF940+EX940+FG940, 0.1)*$J$9))/($B$11+$C$11+$F$11)</f>
        <v>0</v>
      </c>
      <c r="DK940">
        <f>($B$11*$K$9+$C$11*$K$9+$F$11*((FF940+EX940)/MAX(FF940+EX940+FG940, 0.1)*$P$9+FG940/MAX(FF940+EX940+FG940, 0.1)*$Q$9))/($B$11+$C$11+$F$11)</f>
        <v>0</v>
      </c>
      <c r="DL940">
        <v>6</v>
      </c>
      <c r="DM940">
        <v>0.5</v>
      </c>
      <c r="DN940" t="s">
        <v>438</v>
      </c>
      <c r="DO940">
        <v>2</v>
      </c>
      <c r="DP940" t="b">
        <v>1</v>
      </c>
      <c r="DQ940">
        <v>1761343350.214286</v>
      </c>
      <c r="DR940">
        <v>921.4248928571427</v>
      </c>
      <c r="DS940">
        <v>959.94125</v>
      </c>
      <c r="DT940">
        <v>23.499</v>
      </c>
      <c r="DU940">
        <v>20.56932857142857</v>
      </c>
      <c r="DV940">
        <v>920.273392857143</v>
      </c>
      <c r="DW940">
        <v>23.28457142857143</v>
      </c>
      <c r="DX940">
        <v>500.0633571428571</v>
      </c>
      <c r="DY940">
        <v>89.96635714285712</v>
      </c>
      <c r="DZ940">
        <v>0.06944499285714285</v>
      </c>
      <c r="EA940">
        <v>29.9448</v>
      </c>
      <c r="EB940">
        <v>29.99877142857143</v>
      </c>
      <c r="EC940">
        <v>999.9000000000002</v>
      </c>
      <c r="ED940">
        <v>0</v>
      </c>
      <c r="EE940">
        <v>0</v>
      </c>
      <c r="EF940">
        <v>9994.105714285713</v>
      </c>
      <c r="EG940">
        <v>0</v>
      </c>
      <c r="EH940">
        <v>1132.069642857143</v>
      </c>
      <c r="EI940">
        <v>-38.51632142857143</v>
      </c>
      <c r="EJ940">
        <v>943.5987857142858</v>
      </c>
      <c r="EK940">
        <v>980.1017499999999</v>
      </c>
      <c r="EL940">
        <v>2.9296725</v>
      </c>
      <c r="EM940">
        <v>959.94125</v>
      </c>
      <c r="EN940">
        <v>20.56932857142857</v>
      </c>
      <c r="EO940">
        <v>2.114119285714286</v>
      </c>
      <c r="EP940">
        <v>1.850547142857143</v>
      </c>
      <c r="EQ940">
        <v>18.32597142857143</v>
      </c>
      <c r="ER940">
        <v>16.22041428571428</v>
      </c>
      <c r="ES940">
        <v>1199.977142857143</v>
      </c>
      <c r="ET940">
        <v>0.9670028571428571</v>
      </c>
      <c r="EU940">
        <v>0.03299709285714286</v>
      </c>
      <c r="EV940">
        <v>0</v>
      </c>
      <c r="EW940">
        <v>1369.866071428572</v>
      </c>
      <c r="EX940">
        <v>5.000560000000001</v>
      </c>
      <c r="EY940">
        <v>16748.775</v>
      </c>
      <c r="EZ940">
        <v>10316.62142857143</v>
      </c>
      <c r="FA940">
        <v>44.73200000000001</v>
      </c>
      <c r="FB940">
        <v>46.79649999999999</v>
      </c>
      <c r="FC940">
        <v>45.31199999999998</v>
      </c>
      <c r="FD940">
        <v>45.875</v>
      </c>
      <c r="FE940">
        <v>45.57549999999998</v>
      </c>
      <c r="FF940">
        <v>1155.547142857143</v>
      </c>
      <c r="FG940">
        <v>39.43</v>
      </c>
      <c r="FH940">
        <v>0</v>
      </c>
      <c r="FI940">
        <v>1761343394.6</v>
      </c>
      <c r="FJ940">
        <v>0</v>
      </c>
      <c r="FK940">
        <v>1369.801153846154</v>
      </c>
      <c r="FL940">
        <v>-3.962735047344861</v>
      </c>
      <c r="FM940">
        <v>-35.09059830307584</v>
      </c>
      <c r="FN940">
        <v>16748.35384615385</v>
      </c>
      <c r="FO940">
        <v>15</v>
      </c>
      <c r="FP940">
        <v>0</v>
      </c>
      <c r="FQ940" t="s">
        <v>439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-38.46517</v>
      </c>
      <c r="GD940">
        <v>-1.053048405253209</v>
      </c>
      <c r="GE940">
        <v>0.1340571318505657</v>
      </c>
      <c r="GF940">
        <v>0</v>
      </c>
      <c r="GG940">
        <v>1369.993529411765</v>
      </c>
      <c r="GH940">
        <v>-3.736287245342877</v>
      </c>
      <c r="GI940">
        <v>0.4155852170907461</v>
      </c>
      <c r="GJ940">
        <v>0</v>
      </c>
      <c r="GK940">
        <v>2.9391485</v>
      </c>
      <c r="GL940">
        <v>-0.1787137711069469</v>
      </c>
      <c r="GM940">
        <v>0.02496526923047296</v>
      </c>
      <c r="GN940">
        <v>0</v>
      </c>
      <c r="GO940">
        <v>0</v>
      </c>
      <c r="GP940">
        <v>3</v>
      </c>
      <c r="GQ940" t="s">
        <v>497</v>
      </c>
      <c r="GR940">
        <v>3.12503</v>
      </c>
      <c r="GS940">
        <v>2.74719</v>
      </c>
      <c r="GT940">
        <v>0.148245</v>
      </c>
      <c r="GU940">
        <v>0.153175</v>
      </c>
      <c r="GV940">
        <v>0.103553</v>
      </c>
      <c r="GW940">
        <v>0.0948416</v>
      </c>
      <c r="GX940">
        <v>25144.9</v>
      </c>
      <c r="GY940">
        <v>24358.6</v>
      </c>
      <c r="GZ940">
        <v>30088</v>
      </c>
      <c r="HA940">
        <v>29049.7</v>
      </c>
      <c r="HB940">
        <v>37271.6</v>
      </c>
      <c r="HC940">
        <v>34616.4</v>
      </c>
      <c r="HD940">
        <v>46062.7</v>
      </c>
      <c r="HE940">
        <v>43168.5</v>
      </c>
      <c r="HF940">
        <v>1.76338</v>
      </c>
      <c r="HG940">
        <v>1.74915</v>
      </c>
      <c r="HH940">
        <v>-0.0141375</v>
      </c>
      <c r="HI940">
        <v>0</v>
      </c>
      <c r="HJ940">
        <v>30.236</v>
      </c>
      <c r="HK940">
        <v>999.9</v>
      </c>
      <c r="HL940">
        <v>44.4</v>
      </c>
      <c r="HM940">
        <v>32.8</v>
      </c>
      <c r="HN940">
        <v>24.6538</v>
      </c>
      <c r="HO940">
        <v>63.5131</v>
      </c>
      <c r="HP940">
        <v>18.0208</v>
      </c>
      <c r="HQ940">
        <v>1</v>
      </c>
      <c r="HR940">
        <v>0.696512</v>
      </c>
      <c r="HS940">
        <v>3.79685</v>
      </c>
      <c r="HT940">
        <v>20.1667</v>
      </c>
      <c r="HU940">
        <v>5.22792</v>
      </c>
      <c r="HV940">
        <v>11.983</v>
      </c>
      <c r="HW940">
        <v>4.96905</v>
      </c>
      <c r="HX940">
        <v>3.28968</v>
      </c>
      <c r="HY940">
        <v>9999</v>
      </c>
      <c r="HZ940">
        <v>9999</v>
      </c>
      <c r="IA940">
        <v>9999</v>
      </c>
      <c r="IB940">
        <v>999.9</v>
      </c>
      <c r="IC940">
        <v>4.973</v>
      </c>
      <c r="ID940">
        <v>1.87745</v>
      </c>
      <c r="IE940">
        <v>1.87555</v>
      </c>
      <c r="IF940">
        <v>1.87836</v>
      </c>
      <c r="IG940">
        <v>1.87506</v>
      </c>
      <c r="IH940">
        <v>1.87864</v>
      </c>
      <c r="II940">
        <v>1.87575</v>
      </c>
      <c r="IJ940">
        <v>1.87691</v>
      </c>
      <c r="IK940">
        <v>0</v>
      </c>
      <c r="IL940">
        <v>0</v>
      </c>
      <c r="IM940">
        <v>0</v>
      </c>
      <c r="IN940">
        <v>0</v>
      </c>
      <c r="IO940" t="s">
        <v>441</v>
      </c>
      <c r="IP940" t="s">
        <v>442</v>
      </c>
      <c r="IQ940" t="s">
        <v>443</v>
      </c>
      <c r="IR940" t="s">
        <v>443</v>
      </c>
      <c r="IS940" t="s">
        <v>443</v>
      </c>
      <c r="IT940" t="s">
        <v>443</v>
      </c>
      <c r="IU940">
        <v>0</v>
      </c>
      <c r="IV940">
        <v>100</v>
      </c>
      <c r="IW940">
        <v>100</v>
      </c>
      <c r="IX940">
        <v>1.178</v>
      </c>
      <c r="IY940">
        <v>0.2145</v>
      </c>
      <c r="IZ940">
        <v>-0.1194416370607354</v>
      </c>
      <c r="JA940">
        <v>0.002211305909277446</v>
      </c>
      <c r="JB940">
        <v>-1.416678044876584E-06</v>
      </c>
      <c r="JC940">
        <v>5.589822708492042E-10</v>
      </c>
      <c r="JD940">
        <v>0.2144336207880096</v>
      </c>
      <c r="JE940">
        <v>0</v>
      </c>
      <c r="JF940">
        <v>0</v>
      </c>
      <c r="JG940">
        <v>0</v>
      </c>
      <c r="JH940">
        <v>14</v>
      </c>
      <c r="JI940">
        <v>2052</v>
      </c>
      <c r="JJ940">
        <v>1</v>
      </c>
      <c r="JK940">
        <v>21</v>
      </c>
      <c r="JL940">
        <v>29355722.6</v>
      </c>
      <c r="JM940">
        <v>29355722.6</v>
      </c>
      <c r="JN940">
        <v>2.22656</v>
      </c>
      <c r="JO940">
        <v>2.53418</v>
      </c>
      <c r="JP940">
        <v>1.39893</v>
      </c>
      <c r="JQ940">
        <v>2.33521</v>
      </c>
      <c r="JR940">
        <v>1.44897</v>
      </c>
      <c r="JS940">
        <v>2.61108</v>
      </c>
      <c r="JT940">
        <v>38.6241</v>
      </c>
      <c r="JU940">
        <v>23.8248</v>
      </c>
      <c r="JV940">
        <v>18</v>
      </c>
      <c r="JW940">
        <v>481.439</v>
      </c>
      <c r="JX940">
        <v>442.35</v>
      </c>
      <c r="JY940">
        <v>25.1354</v>
      </c>
      <c r="JZ940">
        <v>35.6154</v>
      </c>
      <c r="KA940">
        <v>30</v>
      </c>
      <c r="KB940">
        <v>34.766</v>
      </c>
      <c r="KC940">
        <v>34.7512</v>
      </c>
      <c r="KD940">
        <v>44.6973</v>
      </c>
      <c r="KE940">
        <v>25.5243</v>
      </c>
      <c r="KF940">
        <v>72.3728</v>
      </c>
      <c r="KG940">
        <v>25.1299</v>
      </c>
      <c r="KH940">
        <v>1008.82</v>
      </c>
      <c r="KI940">
        <v>20.6216</v>
      </c>
      <c r="KJ940">
        <v>99.5151</v>
      </c>
      <c r="KK940">
        <v>99.2927</v>
      </c>
    </row>
    <row r="941" spans="1:297">
      <c r="A941">
        <v>925</v>
      </c>
      <c r="B941">
        <v>1761343363</v>
      </c>
      <c r="C941">
        <v>15322.40000009537</v>
      </c>
      <c r="D941" t="s">
        <v>2302</v>
      </c>
      <c r="E941" t="s">
        <v>2303</v>
      </c>
      <c r="F941">
        <v>5</v>
      </c>
      <c r="G941" t="s">
        <v>2183</v>
      </c>
      <c r="H941" t="s">
        <v>436</v>
      </c>
      <c r="I941">
        <v>1761343355.5</v>
      </c>
      <c r="J941">
        <f>(K941)/1000</f>
        <v>0</v>
      </c>
      <c r="K941">
        <f>IF(DP941, AN941, AH941)</f>
        <v>0</v>
      </c>
      <c r="L941">
        <f>IF(DP941, AI941, AG941)</f>
        <v>0</v>
      </c>
      <c r="M941">
        <f>DR941 - IF(AU941&gt;1, L941*DL941*100.0/(AW941), 0)</f>
        <v>0</v>
      </c>
      <c r="N941">
        <f>((T941-J941/2)*M941-L941)/(T941+J941/2)</f>
        <v>0</v>
      </c>
      <c r="O941">
        <f>N941*(DY941+DZ941)/1000.0</f>
        <v>0</v>
      </c>
      <c r="P941">
        <f>(DR941 - IF(AU941&gt;1, L941*DL941*100.0/(AW941), 0))*(DY941+DZ941)/1000.0</f>
        <v>0</v>
      </c>
      <c r="Q941">
        <f>2.0/((1/S941-1/R941)+SIGN(S941)*SQRT((1/S941-1/R941)*(1/S941-1/R941) + 4*DM941/((DM941+1)*(DM941+1))*(2*1/S941*1/R941-1/R941*1/R941)))</f>
        <v>0</v>
      </c>
      <c r="R941">
        <f>IF(LEFT(DN941,1)&lt;&gt;"0",IF(LEFT(DN941,1)="1",3.0,DO941),$D$5+$E$5*(EF941*DY941/($K$5*1000))+$F$5*(EF941*DY941/($K$5*1000))*MAX(MIN(DL941,$J$5),$I$5)*MAX(MIN(DL941,$J$5),$I$5)+$G$5*MAX(MIN(DL941,$J$5),$I$5)*(EF941*DY941/($K$5*1000))+$H$5*(EF941*DY941/($K$5*1000))*(EF941*DY941/($K$5*1000)))</f>
        <v>0</v>
      </c>
      <c r="S941">
        <f>J941*(1000-(1000*0.61365*exp(17.502*W941/(240.97+W941))/(DY941+DZ941)+DT941)/2)/(1000*0.61365*exp(17.502*W941/(240.97+W941))/(DY941+DZ941)-DT941)</f>
        <v>0</v>
      </c>
      <c r="T941">
        <f>1/((DM941+1)/(Q941/1.6)+1/(R941/1.37)) + DM941/((DM941+1)/(Q941/1.6) + DM941/(R941/1.37))</f>
        <v>0</v>
      </c>
      <c r="U941">
        <f>(DH941*DK941)</f>
        <v>0</v>
      </c>
      <c r="V941">
        <f>(EA941+(U941+2*0.95*5.67E-8*(((EA941+$B$7)+273)^4-(EA941+273)^4)-44100*J941)/(1.84*29.3*R941+8*0.95*5.67E-8*(EA941+273)^3))</f>
        <v>0</v>
      </c>
      <c r="W941">
        <f>($C$7*EB941+$D$7*EC941+$E$7*V941)</f>
        <v>0</v>
      </c>
      <c r="X941">
        <f>0.61365*exp(17.502*W941/(240.97+W941))</f>
        <v>0</v>
      </c>
      <c r="Y941">
        <f>(Z941/AA941*100)</f>
        <v>0</v>
      </c>
      <c r="Z941">
        <f>DT941*(DY941+DZ941)/1000</f>
        <v>0</v>
      </c>
      <c r="AA941">
        <f>0.61365*exp(17.502*EA941/(240.97+EA941))</f>
        <v>0</v>
      </c>
      <c r="AB941">
        <f>(X941-DT941*(DY941+DZ941)/1000)</f>
        <v>0</v>
      </c>
      <c r="AC941">
        <f>(-J941*44100)</f>
        <v>0</v>
      </c>
      <c r="AD941">
        <f>2*29.3*R941*0.92*(EA941-W941)</f>
        <v>0</v>
      </c>
      <c r="AE941">
        <f>2*0.95*5.67E-8*(((EA941+$B$7)+273)^4-(W941+273)^4)</f>
        <v>0</v>
      </c>
      <c r="AF941">
        <f>U941+AE941+AC941+AD941</f>
        <v>0</v>
      </c>
      <c r="AG941">
        <f>DX941*AU941*(DS941-DR941*(1000-AU941*DU941)/(1000-AU941*DT941))/(100*DL941)</f>
        <v>0</v>
      </c>
      <c r="AH941">
        <f>1000*DX941*AU941*(DT941-DU941)/(100*DL941*(1000-AU941*DT941))</f>
        <v>0</v>
      </c>
      <c r="AI941">
        <f>(AJ941 - AK941 - DY941*1E3/(8.314*(EA941+273.15)) * AM941/DX941 * AL941) * DX941/(100*DL941) * (1000 - DU941)/1000</f>
        <v>0</v>
      </c>
      <c r="AJ941">
        <v>1013.367742054012</v>
      </c>
      <c r="AK941">
        <v>985.6432242424236</v>
      </c>
      <c r="AL941">
        <v>3.422522861888749</v>
      </c>
      <c r="AM941">
        <v>65.39824962959628</v>
      </c>
      <c r="AN941">
        <f>(AP941 - AO941 + DY941*1E3/(8.314*(EA941+273.15)) * AR941/DX941 * AQ941) * DX941/(100*DL941) * 1000/(1000 - AP941)</f>
        <v>0</v>
      </c>
      <c r="AO941">
        <v>20.58780796939547</v>
      </c>
      <c r="AP941">
        <v>23.53835272727273</v>
      </c>
      <c r="AQ941">
        <v>0.0006368648791790663</v>
      </c>
      <c r="AR941">
        <v>118.4934876019203</v>
      </c>
      <c r="AS941">
        <v>0</v>
      </c>
      <c r="AT941">
        <v>0</v>
      </c>
      <c r="AU941">
        <f>IF(AS941*$H$13&gt;=AW941,1.0,(AW941/(AW941-AS941*$H$13)))</f>
        <v>0</v>
      </c>
      <c r="AV941">
        <f>(AU941-1)*100</f>
        <v>0</v>
      </c>
      <c r="AW941">
        <f>MAX(0,($B$13+$C$13*EF941)/(1+$D$13*EF941)*DY941/(EA941+273)*$E$13)</f>
        <v>0</v>
      </c>
      <c r="AX941" t="s">
        <v>437</v>
      </c>
      <c r="AY941" t="s">
        <v>437</v>
      </c>
      <c r="AZ941">
        <v>0</v>
      </c>
      <c r="BA941">
        <v>0</v>
      </c>
      <c r="BB941">
        <f>1-AZ941/BA941</f>
        <v>0</v>
      </c>
      <c r="BC941">
        <v>0</v>
      </c>
      <c r="BD941" t="s">
        <v>437</v>
      </c>
      <c r="BE941" t="s">
        <v>437</v>
      </c>
      <c r="BF941">
        <v>0</v>
      </c>
      <c r="BG941">
        <v>0</v>
      </c>
      <c r="BH941">
        <f>1-BF941/BG941</f>
        <v>0</v>
      </c>
      <c r="BI941">
        <v>0.5</v>
      </c>
      <c r="BJ941">
        <f>DI941</f>
        <v>0</v>
      </c>
      <c r="BK941">
        <f>L941</f>
        <v>0</v>
      </c>
      <c r="BL941">
        <f>BH941*BI941*BJ941</f>
        <v>0</v>
      </c>
      <c r="BM941">
        <f>(BK941-BC941)/BJ941</f>
        <v>0</v>
      </c>
      <c r="BN941">
        <f>(BA941-BG941)/BG941</f>
        <v>0</v>
      </c>
      <c r="BO941">
        <f>AZ941/(BB941+AZ941/BG941)</f>
        <v>0</v>
      </c>
      <c r="BP941" t="s">
        <v>437</v>
      </c>
      <c r="BQ941">
        <v>0</v>
      </c>
      <c r="BR941">
        <f>IF(BQ941&lt;&gt;0, BQ941, BO941)</f>
        <v>0</v>
      </c>
      <c r="BS941">
        <f>1-BR941/BG941</f>
        <v>0</v>
      </c>
      <c r="BT941">
        <f>(BG941-BF941)/(BG941-BR941)</f>
        <v>0</v>
      </c>
      <c r="BU941">
        <f>(BA941-BG941)/(BA941-BR941)</f>
        <v>0</v>
      </c>
      <c r="BV941">
        <f>(BG941-BF941)/(BG941-AZ941)</f>
        <v>0</v>
      </c>
      <c r="BW941">
        <f>(BA941-BG941)/(BA941-AZ941)</f>
        <v>0</v>
      </c>
      <c r="BX941">
        <f>(BT941*BR941/BF941)</f>
        <v>0</v>
      </c>
      <c r="BY941">
        <f>(1-BX941)</f>
        <v>0</v>
      </c>
      <c r="DH941">
        <f>$B$11*EG941+$C$11*EH941+$F$11*ES941*(1-EV941)</f>
        <v>0</v>
      </c>
      <c r="DI941">
        <f>DH941*DJ941</f>
        <v>0</v>
      </c>
      <c r="DJ941">
        <f>($B$11*$D$9+$C$11*$D$9+$F$11*((FF941+EX941)/MAX(FF941+EX941+FG941, 0.1)*$I$9+FG941/MAX(FF941+EX941+FG941, 0.1)*$J$9))/($B$11+$C$11+$F$11)</f>
        <v>0</v>
      </c>
      <c r="DK941">
        <f>($B$11*$K$9+$C$11*$K$9+$F$11*((FF941+EX941)/MAX(FF941+EX941+FG941, 0.1)*$P$9+FG941/MAX(FF941+EX941+FG941, 0.1)*$Q$9))/($B$11+$C$11+$F$11)</f>
        <v>0</v>
      </c>
      <c r="DL941">
        <v>6</v>
      </c>
      <c r="DM941">
        <v>0.5</v>
      </c>
      <c r="DN941" t="s">
        <v>438</v>
      </c>
      <c r="DO941">
        <v>2</v>
      </c>
      <c r="DP941" t="b">
        <v>1</v>
      </c>
      <c r="DQ941">
        <v>1761343355.5</v>
      </c>
      <c r="DR941">
        <v>939.0652592592592</v>
      </c>
      <c r="DS941">
        <v>977.715</v>
      </c>
      <c r="DT941">
        <v>23.51835555555556</v>
      </c>
      <c r="DU941">
        <v>20.58818518518519</v>
      </c>
      <c r="DV941">
        <v>937.8956666666667</v>
      </c>
      <c r="DW941">
        <v>23.30391481481482</v>
      </c>
      <c r="DX941">
        <v>500.022</v>
      </c>
      <c r="DY941">
        <v>89.96586296296297</v>
      </c>
      <c r="DZ941">
        <v>0.06951011111111111</v>
      </c>
      <c r="EA941">
        <v>29.94823333333332</v>
      </c>
      <c r="EB941">
        <v>30.00337777777778</v>
      </c>
      <c r="EC941">
        <v>999.9000000000001</v>
      </c>
      <c r="ED941">
        <v>0</v>
      </c>
      <c r="EE941">
        <v>0</v>
      </c>
      <c r="EF941">
        <v>9988.769629629629</v>
      </c>
      <c r="EG941">
        <v>0</v>
      </c>
      <c r="EH941">
        <v>1132.035925925926</v>
      </c>
      <c r="EI941">
        <v>-38.64968148148149</v>
      </c>
      <c r="EJ941">
        <v>961.6827037037039</v>
      </c>
      <c r="EK941">
        <v>998.2672592592593</v>
      </c>
      <c r="EL941">
        <v>2.930167037037037</v>
      </c>
      <c r="EM941">
        <v>977.715</v>
      </c>
      <c r="EN941">
        <v>20.58818518518519</v>
      </c>
      <c r="EO941">
        <v>2.115848148148148</v>
      </c>
      <c r="EP941">
        <v>1.852233703703704</v>
      </c>
      <c r="EQ941">
        <v>18.339</v>
      </c>
      <c r="ER941">
        <v>16.23471111111111</v>
      </c>
      <c r="ES941">
        <v>1199.987037037037</v>
      </c>
      <c r="ET941">
        <v>0.9670034074074073</v>
      </c>
      <c r="EU941">
        <v>0.03299651851851852</v>
      </c>
      <c r="EV941">
        <v>0</v>
      </c>
      <c r="EW941">
        <v>1369.50925925926</v>
      </c>
      <c r="EX941">
        <v>5.000560000000001</v>
      </c>
      <c r="EY941">
        <v>16745.88518518519</v>
      </c>
      <c r="EZ941">
        <v>10316.71851851852</v>
      </c>
      <c r="FA941">
        <v>44.74533333333333</v>
      </c>
      <c r="FB941">
        <v>46.81199999999998</v>
      </c>
      <c r="FC941">
        <v>45.31199999999998</v>
      </c>
      <c r="FD941">
        <v>45.875</v>
      </c>
      <c r="FE941">
        <v>45.59700000000001</v>
      </c>
      <c r="FF941">
        <v>1155.557037037037</v>
      </c>
      <c r="FG941">
        <v>39.43</v>
      </c>
      <c r="FH941">
        <v>0</v>
      </c>
      <c r="FI941">
        <v>1761343399.4</v>
      </c>
      <c r="FJ941">
        <v>0</v>
      </c>
      <c r="FK941">
        <v>1369.491923076923</v>
      </c>
      <c r="FL941">
        <v>-3.957264951850203</v>
      </c>
      <c r="FM941">
        <v>-41.10427350641923</v>
      </c>
      <c r="FN941">
        <v>16745.79615384615</v>
      </c>
      <c r="FO941">
        <v>15</v>
      </c>
      <c r="FP941">
        <v>0</v>
      </c>
      <c r="FQ941" t="s">
        <v>439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-38.58524999999999</v>
      </c>
      <c r="GD941">
        <v>-1.363141463414621</v>
      </c>
      <c r="GE941">
        <v>0.1537929988653579</v>
      </c>
      <c r="GF941">
        <v>0</v>
      </c>
      <c r="GG941">
        <v>1369.686470588235</v>
      </c>
      <c r="GH941">
        <v>-4.050725744790015</v>
      </c>
      <c r="GI941">
        <v>0.4477846275435918</v>
      </c>
      <c r="GJ941">
        <v>0</v>
      </c>
      <c r="GK941">
        <v>2.9333085</v>
      </c>
      <c r="GL941">
        <v>0.02899902439023816</v>
      </c>
      <c r="GM941">
        <v>0.01889844934776399</v>
      </c>
      <c r="GN941">
        <v>1</v>
      </c>
      <c r="GO941">
        <v>1</v>
      </c>
      <c r="GP941">
        <v>3</v>
      </c>
      <c r="GQ941" t="s">
        <v>446</v>
      </c>
      <c r="GR941">
        <v>3.12495</v>
      </c>
      <c r="GS941">
        <v>2.74736</v>
      </c>
      <c r="GT941">
        <v>0.149913</v>
      </c>
      <c r="GU941">
        <v>0.154832</v>
      </c>
      <c r="GV941">
        <v>0.103565</v>
      </c>
      <c r="GW941">
        <v>0.0948253</v>
      </c>
      <c r="GX941">
        <v>25094.9</v>
      </c>
      <c r="GY941">
        <v>24310.3</v>
      </c>
      <c r="GZ941">
        <v>30087.3</v>
      </c>
      <c r="HA941">
        <v>29049.2</v>
      </c>
      <c r="HB941">
        <v>37270.6</v>
      </c>
      <c r="HC941">
        <v>34616.5</v>
      </c>
      <c r="HD941">
        <v>46061.9</v>
      </c>
      <c r="HE941">
        <v>43167.7</v>
      </c>
      <c r="HF941">
        <v>1.76322</v>
      </c>
      <c r="HG941">
        <v>1.749</v>
      </c>
      <c r="HH941">
        <v>-0.0136606</v>
      </c>
      <c r="HI941">
        <v>0</v>
      </c>
      <c r="HJ941">
        <v>30.236</v>
      </c>
      <c r="HK941">
        <v>999.9</v>
      </c>
      <c r="HL941">
        <v>44.4</v>
      </c>
      <c r="HM941">
        <v>32.8</v>
      </c>
      <c r="HN941">
        <v>24.6538</v>
      </c>
      <c r="HO941">
        <v>63.7931</v>
      </c>
      <c r="HP941">
        <v>17.9567</v>
      </c>
      <c r="HQ941">
        <v>1</v>
      </c>
      <c r="HR941">
        <v>0.69938</v>
      </c>
      <c r="HS941">
        <v>4.05335</v>
      </c>
      <c r="HT941">
        <v>20.1606</v>
      </c>
      <c r="HU941">
        <v>5.22762</v>
      </c>
      <c r="HV941">
        <v>11.9837</v>
      </c>
      <c r="HW941">
        <v>4.9689</v>
      </c>
      <c r="HX941">
        <v>3.28958</v>
      </c>
      <c r="HY941">
        <v>9999</v>
      </c>
      <c r="HZ941">
        <v>9999</v>
      </c>
      <c r="IA941">
        <v>9999</v>
      </c>
      <c r="IB941">
        <v>999.9</v>
      </c>
      <c r="IC941">
        <v>4.973</v>
      </c>
      <c r="ID941">
        <v>1.87744</v>
      </c>
      <c r="IE941">
        <v>1.87551</v>
      </c>
      <c r="IF941">
        <v>1.87836</v>
      </c>
      <c r="IG941">
        <v>1.875</v>
      </c>
      <c r="IH941">
        <v>1.87864</v>
      </c>
      <c r="II941">
        <v>1.87572</v>
      </c>
      <c r="IJ941">
        <v>1.87686</v>
      </c>
      <c r="IK941">
        <v>0</v>
      </c>
      <c r="IL941">
        <v>0</v>
      </c>
      <c r="IM941">
        <v>0</v>
      </c>
      <c r="IN941">
        <v>0</v>
      </c>
      <c r="IO941" t="s">
        <v>441</v>
      </c>
      <c r="IP941" t="s">
        <v>442</v>
      </c>
      <c r="IQ941" t="s">
        <v>443</v>
      </c>
      <c r="IR941" t="s">
        <v>443</v>
      </c>
      <c r="IS941" t="s">
        <v>443</v>
      </c>
      <c r="IT941" t="s">
        <v>443</v>
      </c>
      <c r="IU941">
        <v>0</v>
      </c>
      <c r="IV941">
        <v>100</v>
      </c>
      <c r="IW941">
        <v>100</v>
      </c>
      <c r="IX941">
        <v>1.196</v>
      </c>
      <c r="IY941">
        <v>0.2144</v>
      </c>
      <c r="IZ941">
        <v>-0.1194416370607354</v>
      </c>
      <c r="JA941">
        <v>0.002211305909277446</v>
      </c>
      <c r="JB941">
        <v>-1.416678044876584E-06</v>
      </c>
      <c r="JC941">
        <v>5.589822708492042E-10</v>
      </c>
      <c r="JD941">
        <v>0.2144336207880096</v>
      </c>
      <c r="JE941">
        <v>0</v>
      </c>
      <c r="JF941">
        <v>0</v>
      </c>
      <c r="JG941">
        <v>0</v>
      </c>
      <c r="JH941">
        <v>14</v>
      </c>
      <c r="JI941">
        <v>2052</v>
      </c>
      <c r="JJ941">
        <v>1</v>
      </c>
      <c r="JK941">
        <v>21</v>
      </c>
      <c r="JL941">
        <v>29355722.7</v>
      </c>
      <c r="JM941">
        <v>29355722.7</v>
      </c>
      <c r="JN941">
        <v>2.2583</v>
      </c>
      <c r="JO941">
        <v>2.54639</v>
      </c>
      <c r="JP941">
        <v>1.39893</v>
      </c>
      <c r="JQ941">
        <v>2.33521</v>
      </c>
      <c r="JR941">
        <v>1.44897</v>
      </c>
      <c r="JS941">
        <v>2.58911</v>
      </c>
      <c r="JT941">
        <v>38.6241</v>
      </c>
      <c r="JU941">
        <v>23.8073</v>
      </c>
      <c r="JV941">
        <v>18</v>
      </c>
      <c r="JW941">
        <v>481.47</v>
      </c>
      <c r="JX941">
        <v>442.384</v>
      </c>
      <c r="JY941">
        <v>25.1657</v>
      </c>
      <c r="JZ941">
        <v>35.6358</v>
      </c>
      <c r="KA941">
        <v>30.0018</v>
      </c>
      <c r="KB941">
        <v>34.7859</v>
      </c>
      <c r="KC941">
        <v>34.7708</v>
      </c>
      <c r="KD941">
        <v>45.2595</v>
      </c>
      <c r="KE941">
        <v>25.5243</v>
      </c>
      <c r="KF941">
        <v>72.3728</v>
      </c>
      <c r="KG941">
        <v>25.1196</v>
      </c>
      <c r="KH941">
        <v>1022.18</v>
      </c>
      <c r="KI941">
        <v>20.6259</v>
      </c>
      <c r="KJ941">
        <v>99.51309999999999</v>
      </c>
      <c r="KK941">
        <v>99.29089999999999</v>
      </c>
    </row>
    <row r="942" spans="1:297">
      <c r="A942">
        <v>926</v>
      </c>
      <c r="B942">
        <v>1761343368</v>
      </c>
      <c r="C942">
        <v>15327.40000009537</v>
      </c>
      <c r="D942" t="s">
        <v>2304</v>
      </c>
      <c r="E942" t="s">
        <v>2305</v>
      </c>
      <c r="F942">
        <v>5</v>
      </c>
      <c r="G942" t="s">
        <v>2183</v>
      </c>
      <c r="H942" t="s">
        <v>436</v>
      </c>
      <c r="I942">
        <v>1761343360.214286</v>
      </c>
      <c r="J942">
        <f>(K942)/1000</f>
        <v>0</v>
      </c>
      <c r="K942">
        <f>IF(DP942, AN942, AH942)</f>
        <v>0</v>
      </c>
      <c r="L942">
        <f>IF(DP942, AI942, AG942)</f>
        <v>0</v>
      </c>
      <c r="M942">
        <f>DR942 - IF(AU942&gt;1, L942*DL942*100.0/(AW942), 0)</f>
        <v>0</v>
      </c>
      <c r="N942">
        <f>((T942-J942/2)*M942-L942)/(T942+J942/2)</f>
        <v>0</v>
      </c>
      <c r="O942">
        <f>N942*(DY942+DZ942)/1000.0</f>
        <v>0</v>
      </c>
      <c r="P942">
        <f>(DR942 - IF(AU942&gt;1, L942*DL942*100.0/(AW942), 0))*(DY942+DZ942)/1000.0</f>
        <v>0</v>
      </c>
      <c r="Q942">
        <f>2.0/((1/S942-1/R942)+SIGN(S942)*SQRT((1/S942-1/R942)*(1/S942-1/R942) + 4*DM942/((DM942+1)*(DM942+1))*(2*1/S942*1/R942-1/R942*1/R942)))</f>
        <v>0</v>
      </c>
      <c r="R942">
        <f>IF(LEFT(DN942,1)&lt;&gt;"0",IF(LEFT(DN942,1)="1",3.0,DO942),$D$5+$E$5*(EF942*DY942/($K$5*1000))+$F$5*(EF942*DY942/($K$5*1000))*MAX(MIN(DL942,$J$5),$I$5)*MAX(MIN(DL942,$J$5),$I$5)+$G$5*MAX(MIN(DL942,$J$5),$I$5)*(EF942*DY942/($K$5*1000))+$H$5*(EF942*DY942/($K$5*1000))*(EF942*DY942/($K$5*1000)))</f>
        <v>0</v>
      </c>
      <c r="S942">
        <f>J942*(1000-(1000*0.61365*exp(17.502*W942/(240.97+W942))/(DY942+DZ942)+DT942)/2)/(1000*0.61365*exp(17.502*W942/(240.97+W942))/(DY942+DZ942)-DT942)</f>
        <v>0</v>
      </c>
      <c r="T942">
        <f>1/((DM942+1)/(Q942/1.6)+1/(R942/1.37)) + DM942/((DM942+1)/(Q942/1.6) + DM942/(R942/1.37))</f>
        <v>0</v>
      </c>
      <c r="U942">
        <f>(DH942*DK942)</f>
        <v>0</v>
      </c>
      <c r="V942">
        <f>(EA942+(U942+2*0.95*5.67E-8*(((EA942+$B$7)+273)^4-(EA942+273)^4)-44100*J942)/(1.84*29.3*R942+8*0.95*5.67E-8*(EA942+273)^3))</f>
        <v>0</v>
      </c>
      <c r="W942">
        <f>($C$7*EB942+$D$7*EC942+$E$7*V942)</f>
        <v>0</v>
      </c>
      <c r="X942">
        <f>0.61365*exp(17.502*W942/(240.97+W942))</f>
        <v>0</v>
      </c>
      <c r="Y942">
        <f>(Z942/AA942*100)</f>
        <v>0</v>
      </c>
      <c r="Z942">
        <f>DT942*(DY942+DZ942)/1000</f>
        <v>0</v>
      </c>
      <c r="AA942">
        <f>0.61365*exp(17.502*EA942/(240.97+EA942))</f>
        <v>0</v>
      </c>
      <c r="AB942">
        <f>(X942-DT942*(DY942+DZ942)/1000)</f>
        <v>0</v>
      </c>
      <c r="AC942">
        <f>(-J942*44100)</f>
        <v>0</v>
      </c>
      <c r="AD942">
        <f>2*29.3*R942*0.92*(EA942-W942)</f>
        <v>0</v>
      </c>
      <c r="AE942">
        <f>2*0.95*5.67E-8*(((EA942+$B$7)+273)^4-(W942+273)^4)</f>
        <v>0</v>
      </c>
      <c r="AF942">
        <f>U942+AE942+AC942+AD942</f>
        <v>0</v>
      </c>
      <c r="AG942">
        <f>DX942*AU942*(DS942-DR942*(1000-AU942*DU942)/(1000-AU942*DT942))/(100*DL942)</f>
        <v>0</v>
      </c>
      <c r="AH942">
        <f>1000*DX942*AU942*(DT942-DU942)/(100*DL942*(1000-AU942*DT942))</f>
        <v>0</v>
      </c>
      <c r="AI942">
        <f>(AJ942 - AK942 - DY942*1E3/(8.314*(EA942+273.15)) * AM942/DX942 * AL942) * DX942/(100*DL942) * (1000 - DU942)/1000</f>
        <v>0</v>
      </c>
      <c r="AJ942">
        <v>1030.519990052647</v>
      </c>
      <c r="AK942">
        <v>1002.728909090909</v>
      </c>
      <c r="AL942">
        <v>3.419053992588845</v>
      </c>
      <c r="AM942">
        <v>65.39824962959628</v>
      </c>
      <c r="AN942">
        <f>(AP942 - AO942 + DY942*1E3/(8.314*(EA942+273.15)) * AR942/DX942 * AQ942) * DX942/(100*DL942) * 1000/(1000 - AP942)</f>
        <v>0</v>
      </c>
      <c r="AO942">
        <v>20.58555284752594</v>
      </c>
      <c r="AP942">
        <v>23.52704969696969</v>
      </c>
      <c r="AQ942">
        <v>-0.0003890816559860969</v>
      </c>
      <c r="AR942">
        <v>118.4934876019203</v>
      </c>
      <c r="AS942">
        <v>0</v>
      </c>
      <c r="AT942">
        <v>0</v>
      </c>
      <c r="AU942">
        <f>IF(AS942*$H$13&gt;=AW942,1.0,(AW942/(AW942-AS942*$H$13)))</f>
        <v>0</v>
      </c>
      <c r="AV942">
        <f>(AU942-1)*100</f>
        <v>0</v>
      </c>
      <c r="AW942">
        <f>MAX(0,($B$13+$C$13*EF942)/(1+$D$13*EF942)*DY942/(EA942+273)*$E$13)</f>
        <v>0</v>
      </c>
      <c r="AX942" t="s">
        <v>437</v>
      </c>
      <c r="AY942" t="s">
        <v>437</v>
      </c>
      <c r="AZ942">
        <v>0</v>
      </c>
      <c r="BA942">
        <v>0</v>
      </c>
      <c r="BB942">
        <f>1-AZ942/BA942</f>
        <v>0</v>
      </c>
      <c r="BC942">
        <v>0</v>
      </c>
      <c r="BD942" t="s">
        <v>437</v>
      </c>
      <c r="BE942" t="s">
        <v>437</v>
      </c>
      <c r="BF942">
        <v>0</v>
      </c>
      <c r="BG942">
        <v>0</v>
      </c>
      <c r="BH942">
        <f>1-BF942/BG942</f>
        <v>0</v>
      </c>
      <c r="BI942">
        <v>0.5</v>
      </c>
      <c r="BJ942">
        <f>DI942</f>
        <v>0</v>
      </c>
      <c r="BK942">
        <f>L942</f>
        <v>0</v>
      </c>
      <c r="BL942">
        <f>BH942*BI942*BJ942</f>
        <v>0</v>
      </c>
      <c r="BM942">
        <f>(BK942-BC942)/BJ942</f>
        <v>0</v>
      </c>
      <c r="BN942">
        <f>(BA942-BG942)/BG942</f>
        <v>0</v>
      </c>
      <c r="BO942">
        <f>AZ942/(BB942+AZ942/BG942)</f>
        <v>0</v>
      </c>
      <c r="BP942" t="s">
        <v>437</v>
      </c>
      <c r="BQ942">
        <v>0</v>
      </c>
      <c r="BR942">
        <f>IF(BQ942&lt;&gt;0, BQ942, BO942)</f>
        <v>0</v>
      </c>
      <c r="BS942">
        <f>1-BR942/BG942</f>
        <v>0</v>
      </c>
      <c r="BT942">
        <f>(BG942-BF942)/(BG942-BR942)</f>
        <v>0</v>
      </c>
      <c r="BU942">
        <f>(BA942-BG942)/(BA942-BR942)</f>
        <v>0</v>
      </c>
      <c r="BV942">
        <f>(BG942-BF942)/(BG942-AZ942)</f>
        <v>0</v>
      </c>
      <c r="BW942">
        <f>(BA942-BG942)/(BA942-AZ942)</f>
        <v>0</v>
      </c>
      <c r="BX942">
        <f>(BT942*BR942/BF942)</f>
        <v>0</v>
      </c>
      <c r="BY942">
        <f>(1-BX942)</f>
        <v>0</v>
      </c>
      <c r="DH942">
        <f>$B$11*EG942+$C$11*EH942+$F$11*ES942*(1-EV942)</f>
        <v>0</v>
      </c>
      <c r="DI942">
        <f>DH942*DJ942</f>
        <v>0</v>
      </c>
      <c r="DJ942">
        <f>($B$11*$D$9+$C$11*$D$9+$F$11*((FF942+EX942)/MAX(FF942+EX942+FG942, 0.1)*$I$9+FG942/MAX(FF942+EX942+FG942, 0.1)*$J$9))/($B$11+$C$11+$F$11)</f>
        <v>0</v>
      </c>
      <c r="DK942">
        <f>($B$11*$K$9+$C$11*$K$9+$F$11*((FF942+EX942)/MAX(FF942+EX942+FG942, 0.1)*$P$9+FG942/MAX(FF942+EX942+FG942, 0.1)*$Q$9))/($B$11+$C$11+$F$11)</f>
        <v>0</v>
      </c>
      <c r="DL942">
        <v>6</v>
      </c>
      <c r="DM942">
        <v>0.5</v>
      </c>
      <c r="DN942" t="s">
        <v>438</v>
      </c>
      <c r="DO942">
        <v>2</v>
      </c>
      <c r="DP942" t="b">
        <v>1</v>
      </c>
      <c r="DQ942">
        <v>1761343360.214286</v>
      </c>
      <c r="DR942">
        <v>954.7924642857142</v>
      </c>
      <c r="DS942">
        <v>993.5467499999999</v>
      </c>
      <c r="DT942">
        <v>23.52947857142857</v>
      </c>
      <c r="DU942">
        <v>20.58749285714286</v>
      </c>
      <c r="DV942">
        <v>953.606642857143</v>
      </c>
      <c r="DW942">
        <v>23.31503928571429</v>
      </c>
      <c r="DX942">
        <v>499.9868214285715</v>
      </c>
      <c r="DY942">
        <v>89.96534642857141</v>
      </c>
      <c r="DZ942">
        <v>0.06956619285714284</v>
      </c>
      <c r="EA942">
        <v>29.95525</v>
      </c>
      <c r="EB942">
        <v>30.00996428571429</v>
      </c>
      <c r="EC942">
        <v>999.9000000000002</v>
      </c>
      <c r="ED942">
        <v>0</v>
      </c>
      <c r="EE942">
        <v>0</v>
      </c>
      <c r="EF942">
        <v>9990.595357142858</v>
      </c>
      <c r="EG942">
        <v>0</v>
      </c>
      <c r="EH942">
        <v>1131.998928571429</v>
      </c>
      <c r="EI942">
        <v>-38.75444642857143</v>
      </c>
      <c r="EJ942">
        <v>977.7998571428571</v>
      </c>
      <c r="EK942">
        <v>1014.431035714286</v>
      </c>
      <c r="EL942">
        <v>2.941988214285714</v>
      </c>
      <c r="EM942">
        <v>993.5467499999999</v>
      </c>
      <c r="EN942">
        <v>20.58749285714286</v>
      </c>
      <c r="EO942">
        <v>2.1168375</v>
      </c>
      <c r="EP942">
        <v>1.852160714285714</v>
      </c>
      <c r="EQ942">
        <v>18.34645357142858</v>
      </c>
      <c r="ER942">
        <v>16.23409285714286</v>
      </c>
      <c r="ES942">
        <v>1199.981428571429</v>
      </c>
      <c r="ET942">
        <v>0.9670034285714284</v>
      </c>
      <c r="EU942">
        <v>0.03299649642857143</v>
      </c>
      <c r="EV942">
        <v>0</v>
      </c>
      <c r="EW942">
        <v>1369.211428571429</v>
      </c>
      <c r="EX942">
        <v>5.000560000000001</v>
      </c>
      <c r="EY942">
        <v>16742.79285714286</v>
      </c>
      <c r="EZ942">
        <v>10316.67857142857</v>
      </c>
      <c r="FA942">
        <v>44.75885714285713</v>
      </c>
      <c r="FB942">
        <v>46.81199999999998</v>
      </c>
      <c r="FC942">
        <v>45.32774999999999</v>
      </c>
      <c r="FD942">
        <v>45.89492857142856</v>
      </c>
      <c r="FE942">
        <v>45.616</v>
      </c>
      <c r="FF942">
        <v>1155.551428571428</v>
      </c>
      <c r="FG942">
        <v>39.43</v>
      </c>
      <c r="FH942">
        <v>0</v>
      </c>
      <c r="FI942">
        <v>1761343404.2</v>
      </c>
      <c r="FJ942">
        <v>0</v>
      </c>
      <c r="FK942">
        <v>1369.205769230769</v>
      </c>
      <c r="FL942">
        <v>-3.325470071977547</v>
      </c>
      <c r="FM942">
        <v>-35.74358977866838</v>
      </c>
      <c r="FN942">
        <v>16742.61923076923</v>
      </c>
      <c r="FO942">
        <v>15</v>
      </c>
      <c r="FP942">
        <v>0</v>
      </c>
      <c r="FQ942" t="s">
        <v>439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-38.6857125</v>
      </c>
      <c r="GD942">
        <v>-1.551889305816041</v>
      </c>
      <c r="GE942">
        <v>0.1693694426210048</v>
      </c>
      <c r="GF942">
        <v>0</v>
      </c>
      <c r="GG942">
        <v>1369.438529411765</v>
      </c>
      <c r="GH942">
        <v>-3.965928185269218</v>
      </c>
      <c r="GI942">
        <v>0.4525881932445366</v>
      </c>
      <c r="GJ942">
        <v>0</v>
      </c>
      <c r="GK942">
        <v>2.9327415</v>
      </c>
      <c r="GL942">
        <v>0.164673771106942</v>
      </c>
      <c r="GM942">
        <v>0.01690672448317536</v>
      </c>
      <c r="GN942">
        <v>0</v>
      </c>
      <c r="GO942">
        <v>0</v>
      </c>
      <c r="GP942">
        <v>3</v>
      </c>
      <c r="GQ942" t="s">
        <v>497</v>
      </c>
      <c r="GR942">
        <v>3.12514</v>
      </c>
      <c r="GS942">
        <v>2.74757</v>
      </c>
      <c r="GT942">
        <v>0.151573</v>
      </c>
      <c r="GU942">
        <v>0.156472</v>
      </c>
      <c r="GV942">
        <v>0.103522</v>
      </c>
      <c r="GW942">
        <v>0.0948151</v>
      </c>
      <c r="GX942">
        <v>25044.2</v>
      </c>
      <c r="GY942">
        <v>24262.1</v>
      </c>
      <c r="GZ942">
        <v>30085.4</v>
      </c>
      <c r="HA942">
        <v>29048.1</v>
      </c>
      <c r="HB942">
        <v>37270.2</v>
      </c>
      <c r="HC942">
        <v>34615.7</v>
      </c>
      <c r="HD942">
        <v>46059</v>
      </c>
      <c r="HE942">
        <v>43166.1</v>
      </c>
      <c r="HF942">
        <v>1.76345</v>
      </c>
      <c r="HG942">
        <v>1.7485</v>
      </c>
      <c r="HH942">
        <v>-0.0128895</v>
      </c>
      <c r="HI942">
        <v>0</v>
      </c>
      <c r="HJ942">
        <v>30.2369</v>
      </c>
      <c r="HK942">
        <v>999.9</v>
      </c>
      <c r="HL942">
        <v>44.4</v>
      </c>
      <c r="HM942">
        <v>32.8</v>
      </c>
      <c r="HN942">
        <v>24.6573</v>
      </c>
      <c r="HO942">
        <v>63.2931</v>
      </c>
      <c r="HP942">
        <v>17.9367</v>
      </c>
      <c r="HQ942">
        <v>1</v>
      </c>
      <c r="HR942">
        <v>0.7022969999999999</v>
      </c>
      <c r="HS942">
        <v>4.23814</v>
      </c>
      <c r="HT942">
        <v>20.156</v>
      </c>
      <c r="HU942">
        <v>5.22717</v>
      </c>
      <c r="HV942">
        <v>11.9827</v>
      </c>
      <c r="HW942">
        <v>4.96895</v>
      </c>
      <c r="HX942">
        <v>3.28968</v>
      </c>
      <c r="HY942">
        <v>9999</v>
      </c>
      <c r="HZ942">
        <v>9999</v>
      </c>
      <c r="IA942">
        <v>9999</v>
      </c>
      <c r="IB942">
        <v>999.9</v>
      </c>
      <c r="IC942">
        <v>4.97302</v>
      </c>
      <c r="ID942">
        <v>1.87744</v>
      </c>
      <c r="IE942">
        <v>1.87555</v>
      </c>
      <c r="IF942">
        <v>1.87836</v>
      </c>
      <c r="IG942">
        <v>1.87505</v>
      </c>
      <c r="IH942">
        <v>1.87864</v>
      </c>
      <c r="II942">
        <v>1.87575</v>
      </c>
      <c r="IJ942">
        <v>1.87692</v>
      </c>
      <c r="IK942">
        <v>0</v>
      </c>
      <c r="IL942">
        <v>0</v>
      </c>
      <c r="IM942">
        <v>0</v>
      </c>
      <c r="IN942">
        <v>0</v>
      </c>
      <c r="IO942" t="s">
        <v>441</v>
      </c>
      <c r="IP942" t="s">
        <v>442</v>
      </c>
      <c r="IQ942" t="s">
        <v>443</v>
      </c>
      <c r="IR942" t="s">
        <v>443</v>
      </c>
      <c r="IS942" t="s">
        <v>443</v>
      </c>
      <c r="IT942" t="s">
        <v>443</v>
      </c>
      <c r="IU942">
        <v>0</v>
      </c>
      <c r="IV942">
        <v>100</v>
      </c>
      <c r="IW942">
        <v>100</v>
      </c>
      <c r="IX942">
        <v>1.213</v>
      </c>
      <c r="IY942">
        <v>0.2144</v>
      </c>
      <c r="IZ942">
        <v>-0.1194416370607354</v>
      </c>
      <c r="JA942">
        <v>0.002211305909277446</v>
      </c>
      <c r="JB942">
        <v>-1.416678044876584E-06</v>
      </c>
      <c r="JC942">
        <v>5.589822708492042E-10</v>
      </c>
      <c r="JD942">
        <v>0.2144336207880096</v>
      </c>
      <c r="JE942">
        <v>0</v>
      </c>
      <c r="JF942">
        <v>0</v>
      </c>
      <c r="JG942">
        <v>0</v>
      </c>
      <c r="JH942">
        <v>14</v>
      </c>
      <c r="JI942">
        <v>2052</v>
      </c>
      <c r="JJ942">
        <v>1</v>
      </c>
      <c r="JK942">
        <v>21</v>
      </c>
      <c r="JL942">
        <v>29355722.8</v>
      </c>
      <c r="JM942">
        <v>29355722.8</v>
      </c>
      <c r="JN942">
        <v>2.28516</v>
      </c>
      <c r="JO942">
        <v>2.5415</v>
      </c>
      <c r="JP942">
        <v>1.39893</v>
      </c>
      <c r="JQ942">
        <v>2.33521</v>
      </c>
      <c r="JR942">
        <v>1.44897</v>
      </c>
      <c r="JS942">
        <v>2.61597</v>
      </c>
      <c r="JT942">
        <v>38.6241</v>
      </c>
      <c r="JU942">
        <v>23.8073</v>
      </c>
      <c r="JV942">
        <v>18</v>
      </c>
      <c r="JW942">
        <v>481.707</v>
      </c>
      <c r="JX942">
        <v>442.185</v>
      </c>
      <c r="JY942">
        <v>25.1566</v>
      </c>
      <c r="JZ942">
        <v>35.6519</v>
      </c>
      <c r="KA942">
        <v>30.0025</v>
      </c>
      <c r="KB942">
        <v>34.8042</v>
      </c>
      <c r="KC942">
        <v>34.7891</v>
      </c>
      <c r="KD942">
        <v>45.7779</v>
      </c>
      <c r="KE942">
        <v>25.5243</v>
      </c>
      <c r="KF942">
        <v>72.3728</v>
      </c>
      <c r="KG942">
        <v>25.1009</v>
      </c>
      <c r="KH942">
        <v>1042.22</v>
      </c>
      <c r="KI942">
        <v>20.6442</v>
      </c>
      <c r="KJ942">
        <v>99.5069</v>
      </c>
      <c r="KK942">
        <v>99.2872</v>
      </c>
    </row>
    <row r="943" spans="1:297">
      <c r="A943">
        <v>927</v>
      </c>
      <c r="B943">
        <v>1761343373</v>
      </c>
      <c r="C943">
        <v>15332.40000009537</v>
      </c>
      <c r="D943" t="s">
        <v>2306</v>
      </c>
      <c r="E943" t="s">
        <v>2307</v>
      </c>
      <c r="F943">
        <v>5</v>
      </c>
      <c r="G943" t="s">
        <v>2183</v>
      </c>
      <c r="H943" t="s">
        <v>436</v>
      </c>
      <c r="I943">
        <v>1761343365.5</v>
      </c>
      <c r="J943">
        <f>(K943)/1000</f>
        <v>0</v>
      </c>
      <c r="K943">
        <f>IF(DP943, AN943, AH943)</f>
        <v>0</v>
      </c>
      <c r="L943">
        <f>IF(DP943, AI943, AG943)</f>
        <v>0</v>
      </c>
      <c r="M943">
        <f>DR943 - IF(AU943&gt;1, L943*DL943*100.0/(AW943), 0)</f>
        <v>0</v>
      </c>
      <c r="N943">
        <f>((T943-J943/2)*M943-L943)/(T943+J943/2)</f>
        <v>0</v>
      </c>
      <c r="O943">
        <f>N943*(DY943+DZ943)/1000.0</f>
        <v>0</v>
      </c>
      <c r="P943">
        <f>(DR943 - IF(AU943&gt;1, L943*DL943*100.0/(AW943), 0))*(DY943+DZ943)/1000.0</f>
        <v>0</v>
      </c>
      <c r="Q943">
        <f>2.0/((1/S943-1/R943)+SIGN(S943)*SQRT((1/S943-1/R943)*(1/S943-1/R943) + 4*DM943/((DM943+1)*(DM943+1))*(2*1/S943*1/R943-1/R943*1/R943)))</f>
        <v>0</v>
      </c>
      <c r="R943">
        <f>IF(LEFT(DN943,1)&lt;&gt;"0",IF(LEFT(DN943,1)="1",3.0,DO943),$D$5+$E$5*(EF943*DY943/($K$5*1000))+$F$5*(EF943*DY943/($K$5*1000))*MAX(MIN(DL943,$J$5),$I$5)*MAX(MIN(DL943,$J$5),$I$5)+$G$5*MAX(MIN(DL943,$J$5),$I$5)*(EF943*DY943/($K$5*1000))+$H$5*(EF943*DY943/($K$5*1000))*(EF943*DY943/($K$5*1000)))</f>
        <v>0</v>
      </c>
      <c r="S943">
        <f>J943*(1000-(1000*0.61365*exp(17.502*W943/(240.97+W943))/(DY943+DZ943)+DT943)/2)/(1000*0.61365*exp(17.502*W943/(240.97+W943))/(DY943+DZ943)-DT943)</f>
        <v>0</v>
      </c>
      <c r="T943">
        <f>1/((DM943+1)/(Q943/1.6)+1/(R943/1.37)) + DM943/((DM943+1)/(Q943/1.6) + DM943/(R943/1.37))</f>
        <v>0</v>
      </c>
      <c r="U943">
        <f>(DH943*DK943)</f>
        <v>0</v>
      </c>
      <c r="V943">
        <f>(EA943+(U943+2*0.95*5.67E-8*(((EA943+$B$7)+273)^4-(EA943+273)^4)-44100*J943)/(1.84*29.3*R943+8*0.95*5.67E-8*(EA943+273)^3))</f>
        <v>0</v>
      </c>
      <c r="W943">
        <f>($C$7*EB943+$D$7*EC943+$E$7*V943)</f>
        <v>0</v>
      </c>
      <c r="X943">
        <f>0.61365*exp(17.502*W943/(240.97+W943))</f>
        <v>0</v>
      </c>
      <c r="Y943">
        <f>(Z943/AA943*100)</f>
        <v>0</v>
      </c>
      <c r="Z943">
        <f>DT943*(DY943+DZ943)/1000</f>
        <v>0</v>
      </c>
      <c r="AA943">
        <f>0.61365*exp(17.502*EA943/(240.97+EA943))</f>
        <v>0</v>
      </c>
      <c r="AB943">
        <f>(X943-DT943*(DY943+DZ943)/1000)</f>
        <v>0</v>
      </c>
      <c r="AC943">
        <f>(-J943*44100)</f>
        <v>0</v>
      </c>
      <c r="AD943">
        <f>2*29.3*R943*0.92*(EA943-W943)</f>
        <v>0</v>
      </c>
      <c r="AE943">
        <f>2*0.95*5.67E-8*(((EA943+$B$7)+273)^4-(W943+273)^4)</f>
        <v>0</v>
      </c>
      <c r="AF943">
        <f>U943+AE943+AC943+AD943</f>
        <v>0</v>
      </c>
      <c r="AG943">
        <f>DX943*AU943*(DS943-DR943*(1000-AU943*DU943)/(1000-AU943*DT943))/(100*DL943)</f>
        <v>0</v>
      </c>
      <c r="AH943">
        <f>1000*DX943*AU943*(DT943-DU943)/(100*DL943*(1000-AU943*DT943))</f>
        <v>0</v>
      </c>
      <c r="AI943">
        <f>(AJ943 - AK943 - DY943*1E3/(8.314*(EA943+273.15)) * AM943/DX943 * AL943) * DX943/(100*DL943) * (1000 - DU943)/1000</f>
        <v>0</v>
      </c>
      <c r="AJ943">
        <v>1047.183424056139</v>
      </c>
      <c r="AK943">
        <v>1019.74103030303</v>
      </c>
      <c r="AL943">
        <v>3.39006053405558</v>
      </c>
      <c r="AM943">
        <v>65.39824962959628</v>
      </c>
      <c r="AN943">
        <f>(AP943 - AO943 + DY943*1E3/(8.314*(EA943+273.15)) * AR943/DX943 * AQ943) * DX943/(100*DL943) * 1000/(1000 - AP943)</f>
        <v>0</v>
      </c>
      <c r="AO943">
        <v>20.58300543672986</v>
      </c>
      <c r="AP943">
        <v>23.51439272727272</v>
      </c>
      <c r="AQ943">
        <v>-0.0001974206744170537</v>
      </c>
      <c r="AR943">
        <v>118.4934876019203</v>
      </c>
      <c r="AS943">
        <v>0</v>
      </c>
      <c r="AT943">
        <v>0</v>
      </c>
      <c r="AU943">
        <f>IF(AS943*$H$13&gt;=AW943,1.0,(AW943/(AW943-AS943*$H$13)))</f>
        <v>0</v>
      </c>
      <c r="AV943">
        <f>(AU943-1)*100</f>
        <v>0</v>
      </c>
      <c r="AW943">
        <f>MAX(0,($B$13+$C$13*EF943)/(1+$D$13*EF943)*DY943/(EA943+273)*$E$13)</f>
        <v>0</v>
      </c>
      <c r="AX943" t="s">
        <v>437</v>
      </c>
      <c r="AY943" t="s">
        <v>437</v>
      </c>
      <c r="AZ943">
        <v>0</v>
      </c>
      <c r="BA943">
        <v>0</v>
      </c>
      <c r="BB943">
        <f>1-AZ943/BA943</f>
        <v>0</v>
      </c>
      <c r="BC943">
        <v>0</v>
      </c>
      <c r="BD943" t="s">
        <v>437</v>
      </c>
      <c r="BE943" t="s">
        <v>437</v>
      </c>
      <c r="BF943">
        <v>0</v>
      </c>
      <c r="BG943">
        <v>0</v>
      </c>
      <c r="BH943">
        <f>1-BF943/BG943</f>
        <v>0</v>
      </c>
      <c r="BI943">
        <v>0.5</v>
      </c>
      <c r="BJ943">
        <f>DI943</f>
        <v>0</v>
      </c>
      <c r="BK943">
        <f>L943</f>
        <v>0</v>
      </c>
      <c r="BL943">
        <f>BH943*BI943*BJ943</f>
        <v>0</v>
      </c>
      <c r="BM943">
        <f>(BK943-BC943)/BJ943</f>
        <v>0</v>
      </c>
      <c r="BN943">
        <f>(BA943-BG943)/BG943</f>
        <v>0</v>
      </c>
      <c r="BO943">
        <f>AZ943/(BB943+AZ943/BG943)</f>
        <v>0</v>
      </c>
      <c r="BP943" t="s">
        <v>437</v>
      </c>
      <c r="BQ943">
        <v>0</v>
      </c>
      <c r="BR943">
        <f>IF(BQ943&lt;&gt;0, BQ943, BO943)</f>
        <v>0</v>
      </c>
      <c r="BS943">
        <f>1-BR943/BG943</f>
        <v>0</v>
      </c>
      <c r="BT943">
        <f>(BG943-BF943)/(BG943-BR943)</f>
        <v>0</v>
      </c>
      <c r="BU943">
        <f>(BA943-BG943)/(BA943-BR943)</f>
        <v>0</v>
      </c>
      <c r="BV943">
        <f>(BG943-BF943)/(BG943-AZ943)</f>
        <v>0</v>
      </c>
      <c r="BW943">
        <f>(BA943-BG943)/(BA943-AZ943)</f>
        <v>0</v>
      </c>
      <c r="BX943">
        <f>(BT943*BR943/BF943)</f>
        <v>0</v>
      </c>
      <c r="BY943">
        <f>(1-BX943)</f>
        <v>0</v>
      </c>
      <c r="DH943">
        <f>$B$11*EG943+$C$11*EH943+$F$11*ES943*(1-EV943)</f>
        <v>0</v>
      </c>
      <c r="DI943">
        <f>DH943*DJ943</f>
        <v>0</v>
      </c>
      <c r="DJ943">
        <f>($B$11*$D$9+$C$11*$D$9+$F$11*((FF943+EX943)/MAX(FF943+EX943+FG943, 0.1)*$I$9+FG943/MAX(FF943+EX943+FG943, 0.1)*$J$9))/($B$11+$C$11+$F$11)</f>
        <v>0</v>
      </c>
      <c r="DK943">
        <f>($B$11*$K$9+$C$11*$K$9+$F$11*((FF943+EX943)/MAX(FF943+EX943+FG943, 0.1)*$P$9+FG943/MAX(FF943+EX943+FG943, 0.1)*$Q$9))/($B$11+$C$11+$F$11)</f>
        <v>0</v>
      </c>
      <c r="DL943">
        <v>6</v>
      </c>
      <c r="DM943">
        <v>0.5</v>
      </c>
      <c r="DN943" t="s">
        <v>438</v>
      </c>
      <c r="DO943">
        <v>2</v>
      </c>
      <c r="DP943" t="b">
        <v>1</v>
      </c>
      <c r="DQ943">
        <v>1761343365.5</v>
      </c>
      <c r="DR943">
        <v>972.4585925925928</v>
      </c>
      <c r="DS943">
        <v>1011.153777777778</v>
      </c>
      <c r="DT943">
        <v>23.52985925925926</v>
      </c>
      <c r="DU943">
        <v>20.58515925925926</v>
      </c>
      <c r="DV943">
        <v>971.2543703703705</v>
      </c>
      <c r="DW943">
        <v>23.31542222222222</v>
      </c>
      <c r="DX943">
        <v>499.9992962962963</v>
      </c>
      <c r="DY943">
        <v>89.96335555555554</v>
      </c>
      <c r="DZ943">
        <v>0.06957903703703704</v>
      </c>
      <c r="EA943">
        <v>29.96394814814815</v>
      </c>
      <c r="EB943">
        <v>30.02181481481481</v>
      </c>
      <c r="EC943">
        <v>999.9000000000001</v>
      </c>
      <c r="ED943">
        <v>0</v>
      </c>
      <c r="EE943">
        <v>0</v>
      </c>
      <c r="EF943">
        <v>9996.517777777779</v>
      </c>
      <c r="EG943">
        <v>0</v>
      </c>
      <c r="EH943">
        <v>1131.974074074074</v>
      </c>
      <c r="EI943">
        <v>-38.69559629629629</v>
      </c>
      <c r="EJ943">
        <v>995.8915555555554</v>
      </c>
      <c r="EK943">
        <v>1032.405185185185</v>
      </c>
      <c r="EL943">
        <v>2.944702962962963</v>
      </c>
      <c r="EM943">
        <v>1011.153777777778</v>
      </c>
      <c r="EN943">
        <v>20.58515925925926</v>
      </c>
      <c r="EO943">
        <v>2.116824814814815</v>
      </c>
      <c r="EP943">
        <v>1.851908888888889</v>
      </c>
      <c r="EQ943">
        <v>18.34634814814815</v>
      </c>
      <c r="ER943">
        <v>16.23196666666667</v>
      </c>
      <c r="ES943">
        <v>1199.995925925926</v>
      </c>
      <c r="ET943">
        <v>0.9670039999999999</v>
      </c>
      <c r="EU943">
        <v>0.0329959</v>
      </c>
      <c r="EV943">
        <v>0</v>
      </c>
      <c r="EW943">
        <v>1368.892222222222</v>
      </c>
      <c r="EX943">
        <v>5.000560000000001</v>
      </c>
      <c r="EY943">
        <v>16739.55555555555</v>
      </c>
      <c r="EZ943">
        <v>10316.8037037037</v>
      </c>
      <c r="FA943">
        <v>44.77985185185184</v>
      </c>
      <c r="FB943">
        <v>46.82366666666666</v>
      </c>
      <c r="FC943">
        <v>45.34466666666667</v>
      </c>
      <c r="FD943">
        <v>45.91633333333331</v>
      </c>
      <c r="FE943">
        <v>45.62959259259259</v>
      </c>
      <c r="FF943">
        <v>1155.565925925926</v>
      </c>
      <c r="FG943">
        <v>39.43</v>
      </c>
      <c r="FH943">
        <v>0</v>
      </c>
      <c r="FI943">
        <v>1761343409</v>
      </c>
      <c r="FJ943">
        <v>0</v>
      </c>
      <c r="FK943">
        <v>1368.928461538462</v>
      </c>
      <c r="FL943">
        <v>-3.060512810181292</v>
      </c>
      <c r="FM943">
        <v>-39.4256409690394</v>
      </c>
      <c r="FN943">
        <v>16739.76923076923</v>
      </c>
      <c r="FO943">
        <v>15</v>
      </c>
      <c r="FP943">
        <v>0</v>
      </c>
      <c r="FQ943" t="s">
        <v>439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-38.67882926829268</v>
      </c>
      <c r="GD943">
        <v>-0.008489895470481191</v>
      </c>
      <c r="GE943">
        <v>0.2380747036314876</v>
      </c>
      <c r="GF943">
        <v>1</v>
      </c>
      <c r="GG943">
        <v>1369.120588235294</v>
      </c>
      <c r="GH943">
        <v>-3.490297932660555</v>
      </c>
      <c r="GI943">
        <v>0.4156493231819211</v>
      </c>
      <c r="GJ943">
        <v>0</v>
      </c>
      <c r="GK943">
        <v>2.940432926829268</v>
      </c>
      <c r="GL943">
        <v>0.05080139372822765</v>
      </c>
      <c r="GM943">
        <v>0.009901251767106092</v>
      </c>
      <c r="GN943">
        <v>1</v>
      </c>
      <c r="GO943">
        <v>2</v>
      </c>
      <c r="GP943">
        <v>3</v>
      </c>
      <c r="GQ943" t="s">
        <v>440</v>
      </c>
      <c r="GR943">
        <v>3.12493</v>
      </c>
      <c r="GS943">
        <v>2.74721</v>
      </c>
      <c r="GT943">
        <v>0.153203</v>
      </c>
      <c r="GU943">
        <v>0.157988</v>
      </c>
      <c r="GV943">
        <v>0.103474</v>
      </c>
      <c r="GW943">
        <v>0.0948024</v>
      </c>
      <c r="GX943">
        <v>24994.7</v>
      </c>
      <c r="GY943">
        <v>24217.1</v>
      </c>
      <c r="GZ943">
        <v>30084</v>
      </c>
      <c r="HA943">
        <v>29046.6</v>
      </c>
      <c r="HB943">
        <v>37270.9</v>
      </c>
      <c r="HC943">
        <v>34614.8</v>
      </c>
      <c r="HD943">
        <v>46057.2</v>
      </c>
      <c r="HE943">
        <v>43164.1</v>
      </c>
      <c r="HF943">
        <v>1.76278</v>
      </c>
      <c r="HG943">
        <v>1.7485</v>
      </c>
      <c r="HH943">
        <v>-0.0122264</v>
      </c>
      <c r="HI943">
        <v>0</v>
      </c>
      <c r="HJ943">
        <v>30.2386</v>
      </c>
      <c r="HK943">
        <v>999.9</v>
      </c>
      <c r="HL943">
        <v>44.4</v>
      </c>
      <c r="HM943">
        <v>32.9</v>
      </c>
      <c r="HN943">
        <v>24.7924</v>
      </c>
      <c r="HO943">
        <v>63.6031</v>
      </c>
      <c r="HP943">
        <v>18.0529</v>
      </c>
      <c r="HQ943">
        <v>1</v>
      </c>
      <c r="HR943">
        <v>0.704936</v>
      </c>
      <c r="HS943">
        <v>4.36049</v>
      </c>
      <c r="HT943">
        <v>20.1529</v>
      </c>
      <c r="HU943">
        <v>5.22837</v>
      </c>
      <c r="HV943">
        <v>11.9834</v>
      </c>
      <c r="HW943">
        <v>4.96935</v>
      </c>
      <c r="HX943">
        <v>3.28973</v>
      </c>
      <c r="HY943">
        <v>9999</v>
      </c>
      <c r="HZ943">
        <v>9999</v>
      </c>
      <c r="IA943">
        <v>9999</v>
      </c>
      <c r="IB943">
        <v>999.9</v>
      </c>
      <c r="IC943">
        <v>4.97302</v>
      </c>
      <c r="ID943">
        <v>1.87744</v>
      </c>
      <c r="IE943">
        <v>1.87555</v>
      </c>
      <c r="IF943">
        <v>1.87836</v>
      </c>
      <c r="IG943">
        <v>1.87501</v>
      </c>
      <c r="IH943">
        <v>1.87864</v>
      </c>
      <c r="II943">
        <v>1.87574</v>
      </c>
      <c r="IJ943">
        <v>1.87686</v>
      </c>
      <c r="IK943">
        <v>0</v>
      </c>
      <c r="IL943">
        <v>0</v>
      </c>
      <c r="IM943">
        <v>0</v>
      </c>
      <c r="IN943">
        <v>0</v>
      </c>
      <c r="IO943" t="s">
        <v>441</v>
      </c>
      <c r="IP943" t="s">
        <v>442</v>
      </c>
      <c r="IQ943" t="s">
        <v>443</v>
      </c>
      <c r="IR943" t="s">
        <v>443</v>
      </c>
      <c r="IS943" t="s">
        <v>443</v>
      </c>
      <c r="IT943" t="s">
        <v>443</v>
      </c>
      <c r="IU943">
        <v>0</v>
      </c>
      <c r="IV943">
        <v>100</v>
      </c>
      <c r="IW943">
        <v>100</v>
      </c>
      <c r="IX943">
        <v>1.23</v>
      </c>
      <c r="IY943">
        <v>0.2144</v>
      </c>
      <c r="IZ943">
        <v>-0.1194416370607354</v>
      </c>
      <c r="JA943">
        <v>0.002211305909277446</v>
      </c>
      <c r="JB943">
        <v>-1.416678044876584E-06</v>
      </c>
      <c r="JC943">
        <v>5.589822708492042E-10</v>
      </c>
      <c r="JD943">
        <v>0.2144336207880096</v>
      </c>
      <c r="JE943">
        <v>0</v>
      </c>
      <c r="JF943">
        <v>0</v>
      </c>
      <c r="JG943">
        <v>0</v>
      </c>
      <c r="JH943">
        <v>14</v>
      </c>
      <c r="JI943">
        <v>2052</v>
      </c>
      <c r="JJ943">
        <v>1</v>
      </c>
      <c r="JK943">
        <v>21</v>
      </c>
      <c r="JL943">
        <v>29355722.9</v>
      </c>
      <c r="JM943">
        <v>29355722.9</v>
      </c>
      <c r="JN943">
        <v>2.31567</v>
      </c>
      <c r="JO943">
        <v>2.54883</v>
      </c>
      <c r="JP943">
        <v>1.39893</v>
      </c>
      <c r="JQ943">
        <v>2.33521</v>
      </c>
      <c r="JR943">
        <v>1.44897</v>
      </c>
      <c r="JS943">
        <v>2.57324</v>
      </c>
      <c r="JT943">
        <v>38.6487</v>
      </c>
      <c r="JU943">
        <v>23.7898</v>
      </c>
      <c r="JV943">
        <v>18</v>
      </c>
      <c r="JW943">
        <v>481.435</v>
      </c>
      <c r="JX943">
        <v>442.316</v>
      </c>
      <c r="JY943">
        <v>25.128</v>
      </c>
      <c r="JZ943">
        <v>35.6719</v>
      </c>
      <c r="KA943">
        <v>30.0025</v>
      </c>
      <c r="KB943">
        <v>34.8235</v>
      </c>
      <c r="KC943">
        <v>34.8088</v>
      </c>
      <c r="KD943">
        <v>46.3896</v>
      </c>
      <c r="KE943">
        <v>25.5243</v>
      </c>
      <c r="KF943">
        <v>72.3728</v>
      </c>
      <c r="KG943">
        <v>25.063</v>
      </c>
      <c r="KH943">
        <v>1055.62</v>
      </c>
      <c r="KI943">
        <v>20.6714</v>
      </c>
      <c r="KJ943">
        <v>99.5026</v>
      </c>
      <c r="KK943">
        <v>99.2825</v>
      </c>
    </row>
    <row r="944" spans="1:297">
      <c r="A944">
        <v>928</v>
      </c>
      <c r="B944">
        <v>1761343378</v>
      </c>
      <c r="C944">
        <v>15337.40000009537</v>
      </c>
      <c r="D944" t="s">
        <v>2308</v>
      </c>
      <c r="E944" t="s">
        <v>2309</v>
      </c>
      <c r="F944">
        <v>5</v>
      </c>
      <c r="G944" t="s">
        <v>2183</v>
      </c>
      <c r="H944" t="s">
        <v>436</v>
      </c>
      <c r="I944">
        <v>1761343370.214286</v>
      </c>
      <c r="J944">
        <f>(K944)/1000</f>
        <v>0</v>
      </c>
      <c r="K944">
        <f>IF(DP944, AN944, AH944)</f>
        <v>0</v>
      </c>
      <c r="L944">
        <f>IF(DP944, AI944, AG944)</f>
        <v>0</v>
      </c>
      <c r="M944">
        <f>DR944 - IF(AU944&gt;1, L944*DL944*100.0/(AW944), 0)</f>
        <v>0</v>
      </c>
      <c r="N944">
        <f>((T944-J944/2)*M944-L944)/(T944+J944/2)</f>
        <v>0</v>
      </c>
      <c r="O944">
        <f>N944*(DY944+DZ944)/1000.0</f>
        <v>0</v>
      </c>
      <c r="P944">
        <f>(DR944 - IF(AU944&gt;1, L944*DL944*100.0/(AW944), 0))*(DY944+DZ944)/1000.0</f>
        <v>0</v>
      </c>
      <c r="Q944">
        <f>2.0/((1/S944-1/R944)+SIGN(S944)*SQRT((1/S944-1/R944)*(1/S944-1/R944) + 4*DM944/((DM944+1)*(DM944+1))*(2*1/S944*1/R944-1/R944*1/R944)))</f>
        <v>0</v>
      </c>
      <c r="R944">
        <f>IF(LEFT(DN944,1)&lt;&gt;"0",IF(LEFT(DN944,1)="1",3.0,DO944),$D$5+$E$5*(EF944*DY944/($K$5*1000))+$F$5*(EF944*DY944/($K$5*1000))*MAX(MIN(DL944,$J$5),$I$5)*MAX(MIN(DL944,$J$5),$I$5)+$G$5*MAX(MIN(DL944,$J$5),$I$5)*(EF944*DY944/($K$5*1000))+$H$5*(EF944*DY944/($K$5*1000))*(EF944*DY944/($K$5*1000)))</f>
        <v>0</v>
      </c>
      <c r="S944">
        <f>J944*(1000-(1000*0.61365*exp(17.502*W944/(240.97+W944))/(DY944+DZ944)+DT944)/2)/(1000*0.61365*exp(17.502*W944/(240.97+W944))/(DY944+DZ944)-DT944)</f>
        <v>0</v>
      </c>
      <c r="T944">
        <f>1/((DM944+1)/(Q944/1.6)+1/(R944/1.37)) + DM944/((DM944+1)/(Q944/1.6) + DM944/(R944/1.37))</f>
        <v>0</v>
      </c>
      <c r="U944">
        <f>(DH944*DK944)</f>
        <v>0</v>
      </c>
      <c r="V944">
        <f>(EA944+(U944+2*0.95*5.67E-8*(((EA944+$B$7)+273)^4-(EA944+273)^4)-44100*J944)/(1.84*29.3*R944+8*0.95*5.67E-8*(EA944+273)^3))</f>
        <v>0</v>
      </c>
      <c r="W944">
        <f>($C$7*EB944+$D$7*EC944+$E$7*V944)</f>
        <v>0</v>
      </c>
      <c r="X944">
        <f>0.61365*exp(17.502*W944/(240.97+W944))</f>
        <v>0</v>
      </c>
      <c r="Y944">
        <f>(Z944/AA944*100)</f>
        <v>0</v>
      </c>
      <c r="Z944">
        <f>DT944*(DY944+DZ944)/1000</f>
        <v>0</v>
      </c>
      <c r="AA944">
        <f>0.61365*exp(17.502*EA944/(240.97+EA944))</f>
        <v>0</v>
      </c>
      <c r="AB944">
        <f>(X944-DT944*(DY944+DZ944)/1000)</f>
        <v>0</v>
      </c>
      <c r="AC944">
        <f>(-J944*44100)</f>
        <v>0</v>
      </c>
      <c r="AD944">
        <f>2*29.3*R944*0.92*(EA944-W944)</f>
        <v>0</v>
      </c>
      <c r="AE944">
        <f>2*0.95*5.67E-8*(((EA944+$B$7)+273)^4-(W944+273)^4)</f>
        <v>0</v>
      </c>
      <c r="AF944">
        <f>U944+AE944+AC944+AD944</f>
        <v>0</v>
      </c>
      <c r="AG944">
        <f>DX944*AU944*(DS944-DR944*(1000-AU944*DU944)/(1000-AU944*DT944))/(100*DL944)</f>
        <v>0</v>
      </c>
      <c r="AH944">
        <f>1000*DX944*AU944*(DT944-DU944)/(100*DL944*(1000-AU944*DT944))</f>
        <v>0</v>
      </c>
      <c r="AI944">
        <f>(AJ944 - AK944 - DY944*1E3/(8.314*(EA944+273.15)) * AM944/DX944 * AL944) * DX944/(100*DL944) * (1000 - DU944)/1000</f>
        <v>0</v>
      </c>
      <c r="AJ944">
        <v>1063.234903551432</v>
      </c>
      <c r="AK944">
        <v>1036.15503030303</v>
      </c>
      <c r="AL944">
        <v>3.283046684552192</v>
      </c>
      <c r="AM944">
        <v>65.39824962959628</v>
      </c>
      <c r="AN944">
        <f>(AP944 - AO944 + DY944*1E3/(8.314*(EA944+273.15)) * AR944/DX944 * AQ944) * DX944/(100*DL944) * 1000/(1000 - AP944)</f>
        <v>0</v>
      </c>
      <c r="AO944">
        <v>20.579591024804</v>
      </c>
      <c r="AP944">
        <v>23.4962</v>
      </c>
      <c r="AQ944">
        <v>-0.0003207136293420612</v>
      </c>
      <c r="AR944">
        <v>118.4934876019203</v>
      </c>
      <c r="AS944">
        <v>0</v>
      </c>
      <c r="AT944">
        <v>0</v>
      </c>
      <c r="AU944">
        <f>IF(AS944*$H$13&gt;=AW944,1.0,(AW944/(AW944-AS944*$H$13)))</f>
        <v>0</v>
      </c>
      <c r="AV944">
        <f>(AU944-1)*100</f>
        <v>0</v>
      </c>
      <c r="AW944">
        <f>MAX(0,($B$13+$C$13*EF944)/(1+$D$13*EF944)*DY944/(EA944+273)*$E$13)</f>
        <v>0</v>
      </c>
      <c r="AX944" t="s">
        <v>437</v>
      </c>
      <c r="AY944" t="s">
        <v>437</v>
      </c>
      <c r="AZ944">
        <v>0</v>
      </c>
      <c r="BA944">
        <v>0</v>
      </c>
      <c r="BB944">
        <f>1-AZ944/BA944</f>
        <v>0</v>
      </c>
      <c r="BC944">
        <v>0</v>
      </c>
      <c r="BD944" t="s">
        <v>437</v>
      </c>
      <c r="BE944" t="s">
        <v>437</v>
      </c>
      <c r="BF944">
        <v>0</v>
      </c>
      <c r="BG944">
        <v>0</v>
      </c>
      <c r="BH944">
        <f>1-BF944/BG944</f>
        <v>0</v>
      </c>
      <c r="BI944">
        <v>0.5</v>
      </c>
      <c r="BJ944">
        <f>DI944</f>
        <v>0</v>
      </c>
      <c r="BK944">
        <f>L944</f>
        <v>0</v>
      </c>
      <c r="BL944">
        <f>BH944*BI944*BJ944</f>
        <v>0</v>
      </c>
      <c r="BM944">
        <f>(BK944-BC944)/BJ944</f>
        <v>0</v>
      </c>
      <c r="BN944">
        <f>(BA944-BG944)/BG944</f>
        <v>0</v>
      </c>
      <c r="BO944">
        <f>AZ944/(BB944+AZ944/BG944)</f>
        <v>0</v>
      </c>
      <c r="BP944" t="s">
        <v>437</v>
      </c>
      <c r="BQ944">
        <v>0</v>
      </c>
      <c r="BR944">
        <f>IF(BQ944&lt;&gt;0, BQ944, BO944)</f>
        <v>0</v>
      </c>
      <c r="BS944">
        <f>1-BR944/BG944</f>
        <v>0</v>
      </c>
      <c r="BT944">
        <f>(BG944-BF944)/(BG944-BR944)</f>
        <v>0</v>
      </c>
      <c r="BU944">
        <f>(BA944-BG944)/(BA944-BR944)</f>
        <v>0</v>
      </c>
      <c r="BV944">
        <f>(BG944-BF944)/(BG944-AZ944)</f>
        <v>0</v>
      </c>
      <c r="BW944">
        <f>(BA944-BG944)/(BA944-AZ944)</f>
        <v>0</v>
      </c>
      <c r="BX944">
        <f>(BT944*BR944/BF944)</f>
        <v>0</v>
      </c>
      <c r="BY944">
        <f>(1-BX944)</f>
        <v>0</v>
      </c>
      <c r="DH944">
        <f>$B$11*EG944+$C$11*EH944+$F$11*ES944*(1-EV944)</f>
        <v>0</v>
      </c>
      <c r="DI944">
        <f>DH944*DJ944</f>
        <v>0</v>
      </c>
      <c r="DJ944">
        <f>($B$11*$D$9+$C$11*$D$9+$F$11*((FF944+EX944)/MAX(FF944+EX944+FG944, 0.1)*$I$9+FG944/MAX(FF944+EX944+FG944, 0.1)*$J$9))/($B$11+$C$11+$F$11)</f>
        <v>0</v>
      </c>
      <c r="DK944">
        <f>($B$11*$K$9+$C$11*$K$9+$F$11*((FF944+EX944)/MAX(FF944+EX944+FG944, 0.1)*$P$9+FG944/MAX(FF944+EX944+FG944, 0.1)*$Q$9))/($B$11+$C$11+$F$11)</f>
        <v>0</v>
      </c>
      <c r="DL944">
        <v>6</v>
      </c>
      <c r="DM944">
        <v>0.5</v>
      </c>
      <c r="DN944" t="s">
        <v>438</v>
      </c>
      <c r="DO944">
        <v>2</v>
      </c>
      <c r="DP944" t="b">
        <v>1</v>
      </c>
      <c r="DQ944">
        <v>1761343370.214286</v>
      </c>
      <c r="DR944">
        <v>988.0507142857143</v>
      </c>
      <c r="DS944">
        <v>1026.486428571429</v>
      </c>
      <c r="DT944">
        <v>23.52008214285714</v>
      </c>
      <c r="DU944">
        <v>20.58364285714286</v>
      </c>
      <c r="DV944">
        <v>986.8300714285715</v>
      </c>
      <c r="DW944">
        <v>23.30565357142857</v>
      </c>
      <c r="DX944">
        <v>500.0077499999999</v>
      </c>
      <c r="DY944">
        <v>89.9628392857143</v>
      </c>
      <c r="DZ944">
        <v>0.06959666428571429</v>
      </c>
      <c r="EA944">
        <v>29.96936785714286</v>
      </c>
      <c r="EB944">
        <v>30.032375</v>
      </c>
      <c r="EC944">
        <v>999.9000000000002</v>
      </c>
      <c r="ED944">
        <v>0</v>
      </c>
      <c r="EE944">
        <v>0</v>
      </c>
      <c r="EF944">
        <v>10000.93035714286</v>
      </c>
      <c r="EG944">
        <v>0</v>
      </c>
      <c r="EH944">
        <v>1131.944285714286</v>
      </c>
      <c r="EI944">
        <v>-38.436075</v>
      </c>
      <c r="EJ944">
        <v>1011.849071428571</v>
      </c>
      <c r="EK944">
        <v>1048.058214285714</v>
      </c>
      <c r="EL944">
        <v>2.936445357142857</v>
      </c>
      <c r="EM944">
        <v>1026.486428571429</v>
      </c>
      <c r="EN944">
        <v>20.58364285714286</v>
      </c>
      <c r="EO944">
        <v>2.115933928571429</v>
      </c>
      <c r="EP944">
        <v>1.851762142857142</v>
      </c>
      <c r="EQ944">
        <v>18.33963928571429</v>
      </c>
      <c r="ER944">
        <v>16.23072142857142</v>
      </c>
      <c r="ES944">
        <v>1199.99</v>
      </c>
      <c r="ET944">
        <v>0.9670039999999999</v>
      </c>
      <c r="EU944">
        <v>0.0329959</v>
      </c>
      <c r="EV944">
        <v>0</v>
      </c>
      <c r="EW944">
        <v>1368.605357142858</v>
      </c>
      <c r="EX944">
        <v>5.000560000000001</v>
      </c>
      <c r="EY944">
        <v>16736.9</v>
      </c>
      <c r="EZ944">
        <v>10316.75</v>
      </c>
      <c r="FA944">
        <v>44.79871428571427</v>
      </c>
      <c r="FB944">
        <v>46.8435</v>
      </c>
      <c r="FC944">
        <v>45.36375</v>
      </c>
      <c r="FD944">
        <v>45.9347857142857</v>
      </c>
      <c r="FE944">
        <v>45.64714285714285</v>
      </c>
      <c r="FF944">
        <v>1155.56</v>
      </c>
      <c r="FG944">
        <v>39.43</v>
      </c>
      <c r="FH944">
        <v>0</v>
      </c>
      <c r="FI944">
        <v>1761343414.4</v>
      </c>
      <c r="FJ944">
        <v>0</v>
      </c>
      <c r="FK944">
        <v>1368.6044</v>
      </c>
      <c r="FL944">
        <v>-3.676153831613009</v>
      </c>
      <c r="FM944">
        <v>-31.27692307054429</v>
      </c>
      <c r="FN944">
        <v>16736.548</v>
      </c>
      <c r="FO944">
        <v>15</v>
      </c>
      <c r="FP944">
        <v>0</v>
      </c>
      <c r="FQ944" t="s">
        <v>439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-38.5294175</v>
      </c>
      <c r="GD944">
        <v>3.492095684803075</v>
      </c>
      <c r="GE944">
        <v>0.4020038742894771</v>
      </c>
      <c r="GF944">
        <v>0</v>
      </c>
      <c r="GG944">
        <v>1368.775</v>
      </c>
      <c r="GH944">
        <v>-3.474866304260352</v>
      </c>
      <c r="GI944">
        <v>0.4189710786031368</v>
      </c>
      <c r="GJ944">
        <v>0</v>
      </c>
      <c r="GK944">
        <v>2.93922525</v>
      </c>
      <c r="GL944">
        <v>-0.1025210881801167</v>
      </c>
      <c r="GM944">
        <v>0.01145304762661452</v>
      </c>
      <c r="GN944">
        <v>0</v>
      </c>
      <c r="GO944">
        <v>0</v>
      </c>
      <c r="GP944">
        <v>3</v>
      </c>
      <c r="GQ944" t="s">
        <v>497</v>
      </c>
      <c r="GR944">
        <v>3.12518</v>
      </c>
      <c r="GS944">
        <v>2.74716</v>
      </c>
      <c r="GT944">
        <v>0.154772</v>
      </c>
      <c r="GU944">
        <v>0.159557</v>
      </c>
      <c r="GV944">
        <v>0.103417</v>
      </c>
      <c r="GW944">
        <v>0.0948576</v>
      </c>
      <c r="GX944">
        <v>24947.2</v>
      </c>
      <c r="GY944">
        <v>24171</v>
      </c>
      <c r="GZ944">
        <v>30082.9</v>
      </c>
      <c r="HA944">
        <v>29045.7</v>
      </c>
      <c r="HB944">
        <v>37272.2</v>
      </c>
      <c r="HC944">
        <v>34611.7</v>
      </c>
      <c r="HD944">
        <v>46055.7</v>
      </c>
      <c r="HE944">
        <v>43162.6</v>
      </c>
      <c r="HF944">
        <v>1.76327</v>
      </c>
      <c r="HG944">
        <v>1.74807</v>
      </c>
      <c r="HH944">
        <v>-0.0120103</v>
      </c>
      <c r="HI944">
        <v>0</v>
      </c>
      <c r="HJ944">
        <v>30.2402</v>
      </c>
      <c r="HK944">
        <v>999.9</v>
      </c>
      <c r="HL944">
        <v>44.4</v>
      </c>
      <c r="HM944">
        <v>32.9</v>
      </c>
      <c r="HN944">
        <v>24.7933</v>
      </c>
      <c r="HO944">
        <v>63.5231</v>
      </c>
      <c r="HP944">
        <v>18.0729</v>
      </c>
      <c r="HQ944">
        <v>1</v>
      </c>
      <c r="HR944">
        <v>0.707304</v>
      </c>
      <c r="HS944">
        <v>4.48613</v>
      </c>
      <c r="HT944">
        <v>20.1495</v>
      </c>
      <c r="HU944">
        <v>5.22867</v>
      </c>
      <c r="HV944">
        <v>11.9839</v>
      </c>
      <c r="HW944">
        <v>4.9694</v>
      </c>
      <c r="HX944">
        <v>3.2899</v>
      </c>
      <c r="HY944">
        <v>9999</v>
      </c>
      <c r="HZ944">
        <v>9999</v>
      </c>
      <c r="IA944">
        <v>9999</v>
      </c>
      <c r="IB944">
        <v>999.9</v>
      </c>
      <c r="IC944">
        <v>4.97302</v>
      </c>
      <c r="ID944">
        <v>1.87745</v>
      </c>
      <c r="IE944">
        <v>1.87556</v>
      </c>
      <c r="IF944">
        <v>1.87837</v>
      </c>
      <c r="IG944">
        <v>1.87506</v>
      </c>
      <c r="IH944">
        <v>1.87865</v>
      </c>
      <c r="II944">
        <v>1.87576</v>
      </c>
      <c r="IJ944">
        <v>1.87693</v>
      </c>
      <c r="IK944">
        <v>0</v>
      </c>
      <c r="IL944">
        <v>0</v>
      </c>
      <c r="IM944">
        <v>0</v>
      </c>
      <c r="IN944">
        <v>0</v>
      </c>
      <c r="IO944" t="s">
        <v>441</v>
      </c>
      <c r="IP944" t="s">
        <v>442</v>
      </c>
      <c r="IQ944" t="s">
        <v>443</v>
      </c>
      <c r="IR944" t="s">
        <v>443</v>
      </c>
      <c r="IS944" t="s">
        <v>443</v>
      </c>
      <c r="IT944" t="s">
        <v>443</v>
      </c>
      <c r="IU944">
        <v>0</v>
      </c>
      <c r="IV944">
        <v>100</v>
      </c>
      <c r="IW944">
        <v>100</v>
      </c>
      <c r="IX944">
        <v>1.25</v>
      </c>
      <c r="IY944">
        <v>0.2144</v>
      </c>
      <c r="IZ944">
        <v>-0.1194416370607354</v>
      </c>
      <c r="JA944">
        <v>0.002211305909277446</v>
      </c>
      <c r="JB944">
        <v>-1.416678044876584E-06</v>
      </c>
      <c r="JC944">
        <v>5.589822708492042E-10</v>
      </c>
      <c r="JD944">
        <v>0.2144336207880096</v>
      </c>
      <c r="JE944">
        <v>0</v>
      </c>
      <c r="JF944">
        <v>0</v>
      </c>
      <c r="JG944">
        <v>0</v>
      </c>
      <c r="JH944">
        <v>14</v>
      </c>
      <c r="JI944">
        <v>2052</v>
      </c>
      <c r="JJ944">
        <v>1</v>
      </c>
      <c r="JK944">
        <v>21</v>
      </c>
      <c r="JL944">
        <v>29355723</v>
      </c>
      <c r="JM944">
        <v>29355723</v>
      </c>
      <c r="JN944">
        <v>2.34497</v>
      </c>
      <c r="JO944">
        <v>2.54272</v>
      </c>
      <c r="JP944">
        <v>1.39893</v>
      </c>
      <c r="JQ944">
        <v>2.33521</v>
      </c>
      <c r="JR944">
        <v>1.44897</v>
      </c>
      <c r="JS944">
        <v>2.59644</v>
      </c>
      <c r="JT944">
        <v>38.6241</v>
      </c>
      <c r="JU944">
        <v>23.8161</v>
      </c>
      <c r="JV944">
        <v>18</v>
      </c>
      <c r="JW944">
        <v>481.831</v>
      </c>
      <c r="JX944">
        <v>442.168</v>
      </c>
      <c r="JY944">
        <v>25.0866</v>
      </c>
      <c r="JZ944">
        <v>35.6894</v>
      </c>
      <c r="KA944">
        <v>30.0025</v>
      </c>
      <c r="KB944">
        <v>34.842</v>
      </c>
      <c r="KC944">
        <v>34.8274</v>
      </c>
      <c r="KD944">
        <v>46.9455</v>
      </c>
      <c r="KE944">
        <v>25.2319</v>
      </c>
      <c r="KF944">
        <v>72.3728</v>
      </c>
      <c r="KG944">
        <v>25.0193</v>
      </c>
      <c r="KH944">
        <v>1075.65</v>
      </c>
      <c r="KI944">
        <v>20.7039</v>
      </c>
      <c r="KJ944">
        <v>99.4992</v>
      </c>
      <c r="KK944">
        <v>99.2792</v>
      </c>
    </row>
    <row r="945" spans="1:297">
      <c r="A945">
        <v>929</v>
      </c>
      <c r="B945">
        <v>1761343383</v>
      </c>
      <c r="C945">
        <v>15342.40000009537</v>
      </c>
      <c r="D945" t="s">
        <v>2310</v>
      </c>
      <c r="E945" t="s">
        <v>2311</v>
      </c>
      <c r="F945">
        <v>5</v>
      </c>
      <c r="G945" t="s">
        <v>2183</v>
      </c>
      <c r="H945" t="s">
        <v>436</v>
      </c>
      <c r="I945">
        <v>1761343375.5</v>
      </c>
      <c r="J945">
        <f>(K945)/1000</f>
        <v>0</v>
      </c>
      <c r="K945">
        <f>IF(DP945, AN945, AH945)</f>
        <v>0</v>
      </c>
      <c r="L945">
        <f>IF(DP945, AI945, AG945)</f>
        <v>0</v>
      </c>
      <c r="M945">
        <f>DR945 - IF(AU945&gt;1, L945*DL945*100.0/(AW945), 0)</f>
        <v>0</v>
      </c>
      <c r="N945">
        <f>((T945-J945/2)*M945-L945)/(T945+J945/2)</f>
        <v>0</v>
      </c>
      <c r="O945">
        <f>N945*(DY945+DZ945)/1000.0</f>
        <v>0</v>
      </c>
      <c r="P945">
        <f>(DR945 - IF(AU945&gt;1, L945*DL945*100.0/(AW945), 0))*(DY945+DZ945)/1000.0</f>
        <v>0</v>
      </c>
      <c r="Q945">
        <f>2.0/((1/S945-1/R945)+SIGN(S945)*SQRT((1/S945-1/R945)*(1/S945-1/R945) + 4*DM945/((DM945+1)*(DM945+1))*(2*1/S945*1/R945-1/R945*1/R945)))</f>
        <v>0</v>
      </c>
      <c r="R945">
        <f>IF(LEFT(DN945,1)&lt;&gt;"0",IF(LEFT(DN945,1)="1",3.0,DO945),$D$5+$E$5*(EF945*DY945/($K$5*1000))+$F$5*(EF945*DY945/($K$5*1000))*MAX(MIN(DL945,$J$5),$I$5)*MAX(MIN(DL945,$J$5),$I$5)+$G$5*MAX(MIN(DL945,$J$5),$I$5)*(EF945*DY945/($K$5*1000))+$H$5*(EF945*DY945/($K$5*1000))*(EF945*DY945/($K$5*1000)))</f>
        <v>0</v>
      </c>
      <c r="S945">
        <f>J945*(1000-(1000*0.61365*exp(17.502*W945/(240.97+W945))/(DY945+DZ945)+DT945)/2)/(1000*0.61365*exp(17.502*W945/(240.97+W945))/(DY945+DZ945)-DT945)</f>
        <v>0</v>
      </c>
      <c r="T945">
        <f>1/((DM945+1)/(Q945/1.6)+1/(R945/1.37)) + DM945/((DM945+1)/(Q945/1.6) + DM945/(R945/1.37))</f>
        <v>0</v>
      </c>
      <c r="U945">
        <f>(DH945*DK945)</f>
        <v>0</v>
      </c>
      <c r="V945">
        <f>(EA945+(U945+2*0.95*5.67E-8*(((EA945+$B$7)+273)^4-(EA945+273)^4)-44100*J945)/(1.84*29.3*R945+8*0.95*5.67E-8*(EA945+273)^3))</f>
        <v>0</v>
      </c>
      <c r="W945">
        <f>($C$7*EB945+$D$7*EC945+$E$7*V945)</f>
        <v>0</v>
      </c>
      <c r="X945">
        <f>0.61365*exp(17.502*W945/(240.97+W945))</f>
        <v>0</v>
      </c>
      <c r="Y945">
        <f>(Z945/AA945*100)</f>
        <v>0</v>
      </c>
      <c r="Z945">
        <f>DT945*(DY945+DZ945)/1000</f>
        <v>0</v>
      </c>
      <c r="AA945">
        <f>0.61365*exp(17.502*EA945/(240.97+EA945))</f>
        <v>0</v>
      </c>
      <c r="AB945">
        <f>(X945-DT945*(DY945+DZ945)/1000)</f>
        <v>0</v>
      </c>
      <c r="AC945">
        <f>(-J945*44100)</f>
        <v>0</v>
      </c>
      <c r="AD945">
        <f>2*29.3*R945*0.92*(EA945-W945)</f>
        <v>0</v>
      </c>
      <c r="AE945">
        <f>2*0.95*5.67E-8*(((EA945+$B$7)+273)^4-(W945+273)^4)</f>
        <v>0</v>
      </c>
      <c r="AF945">
        <f>U945+AE945+AC945+AD945</f>
        <v>0</v>
      </c>
      <c r="AG945">
        <f>DX945*AU945*(DS945-DR945*(1000-AU945*DU945)/(1000-AU945*DT945))/(100*DL945)</f>
        <v>0</v>
      </c>
      <c r="AH945">
        <f>1000*DX945*AU945*(DT945-DU945)/(100*DL945*(1000-AU945*DT945))</f>
        <v>0</v>
      </c>
      <c r="AI945">
        <f>(AJ945 - AK945 - DY945*1E3/(8.314*(EA945+273.15)) * AM945/DX945 * AL945) * DX945/(100*DL945) * (1000 - DU945)/1000</f>
        <v>0</v>
      </c>
      <c r="AJ945">
        <v>1080.231992363629</v>
      </c>
      <c r="AK945">
        <v>1052.917636363637</v>
      </c>
      <c r="AL945">
        <v>3.362284579015407</v>
      </c>
      <c r="AM945">
        <v>65.39824962959628</v>
      </c>
      <c r="AN945">
        <f>(AP945 - AO945 + DY945*1E3/(8.314*(EA945+273.15)) * AR945/DX945 * AQ945) * DX945/(100*DL945) * 1000/(1000 - AP945)</f>
        <v>0</v>
      </c>
      <c r="AO945">
        <v>20.63398051227049</v>
      </c>
      <c r="AP945">
        <v>23.49274181818181</v>
      </c>
      <c r="AQ945">
        <v>-0.0002671417326494406</v>
      </c>
      <c r="AR945">
        <v>118.4934876019203</v>
      </c>
      <c r="AS945">
        <v>0</v>
      </c>
      <c r="AT945">
        <v>0</v>
      </c>
      <c r="AU945">
        <f>IF(AS945*$H$13&gt;=AW945,1.0,(AW945/(AW945-AS945*$H$13)))</f>
        <v>0</v>
      </c>
      <c r="AV945">
        <f>(AU945-1)*100</f>
        <v>0</v>
      </c>
      <c r="AW945">
        <f>MAX(0,($B$13+$C$13*EF945)/(1+$D$13*EF945)*DY945/(EA945+273)*$E$13)</f>
        <v>0</v>
      </c>
      <c r="AX945" t="s">
        <v>437</v>
      </c>
      <c r="AY945" t="s">
        <v>437</v>
      </c>
      <c r="AZ945">
        <v>0</v>
      </c>
      <c r="BA945">
        <v>0</v>
      </c>
      <c r="BB945">
        <f>1-AZ945/BA945</f>
        <v>0</v>
      </c>
      <c r="BC945">
        <v>0</v>
      </c>
      <c r="BD945" t="s">
        <v>437</v>
      </c>
      <c r="BE945" t="s">
        <v>437</v>
      </c>
      <c r="BF945">
        <v>0</v>
      </c>
      <c r="BG945">
        <v>0</v>
      </c>
      <c r="BH945">
        <f>1-BF945/BG945</f>
        <v>0</v>
      </c>
      <c r="BI945">
        <v>0.5</v>
      </c>
      <c r="BJ945">
        <f>DI945</f>
        <v>0</v>
      </c>
      <c r="BK945">
        <f>L945</f>
        <v>0</v>
      </c>
      <c r="BL945">
        <f>BH945*BI945*BJ945</f>
        <v>0</v>
      </c>
      <c r="BM945">
        <f>(BK945-BC945)/BJ945</f>
        <v>0</v>
      </c>
      <c r="BN945">
        <f>(BA945-BG945)/BG945</f>
        <v>0</v>
      </c>
      <c r="BO945">
        <f>AZ945/(BB945+AZ945/BG945)</f>
        <v>0</v>
      </c>
      <c r="BP945" t="s">
        <v>437</v>
      </c>
      <c r="BQ945">
        <v>0</v>
      </c>
      <c r="BR945">
        <f>IF(BQ945&lt;&gt;0, BQ945, BO945)</f>
        <v>0</v>
      </c>
      <c r="BS945">
        <f>1-BR945/BG945</f>
        <v>0</v>
      </c>
      <c r="BT945">
        <f>(BG945-BF945)/(BG945-BR945)</f>
        <v>0</v>
      </c>
      <c r="BU945">
        <f>(BA945-BG945)/(BA945-BR945)</f>
        <v>0</v>
      </c>
      <c r="BV945">
        <f>(BG945-BF945)/(BG945-AZ945)</f>
        <v>0</v>
      </c>
      <c r="BW945">
        <f>(BA945-BG945)/(BA945-AZ945)</f>
        <v>0</v>
      </c>
      <c r="BX945">
        <f>(BT945*BR945/BF945)</f>
        <v>0</v>
      </c>
      <c r="BY945">
        <f>(1-BX945)</f>
        <v>0</v>
      </c>
      <c r="DH945">
        <f>$B$11*EG945+$C$11*EH945+$F$11*ES945*(1-EV945)</f>
        <v>0</v>
      </c>
      <c r="DI945">
        <f>DH945*DJ945</f>
        <v>0</v>
      </c>
      <c r="DJ945">
        <f>($B$11*$D$9+$C$11*$D$9+$F$11*((FF945+EX945)/MAX(FF945+EX945+FG945, 0.1)*$I$9+FG945/MAX(FF945+EX945+FG945, 0.1)*$J$9))/($B$11+$C$11+$F$11)</f>
        <v>0</v>
      </c>
      <c r="DK945">
        <f>($B$11*$K$9+$C$11*$K$9+$F$11*((FF945+EX945)/MAX(FF945+EX945+FG945, 0.1)*$P$9+FG945/MAX(FF945+EX945+FG945, 0.1)*$Q$9))/($B$11+$C$11+$F$11)</f>
        <v>0</v>
      </c>
      <c r="DL945">
        <v>6</v>
      </c>
      <c r="DM945">
        <v>0.5</v>
      </c>
      <c r="DN945" t="s">
        <v>438</v>
      </c>
      <c r="DO945">
        <v>2</v>
      </c>
      <c r="DP945" t="b">
        <v>1</v>
      </c>
      <c r="DQ945">
        <v>1761343375.5</v>
      </c>
      <c r="DR945">
        <v>1005.380666666667</v>
      </c>
      <c r="DS945">
        <v>1043.640740740741</v>
      </c>
      <c r="DT945">
        <v>23.50548148148148</v>
      </c>
      <c r="DU945">
        <v>20.60197777777777</v>
      </c>
      <c r="DV945">
        <v>1004.142666666667</v>
      </c>
      <c r="DW945">
        <v>23.29103703703704</v>
      </c>
      <c r="DX945">
        <v>500.0372962962963</v>
      </c>
      <c r="DY945">
        <v>89.9624222222222</v>
      </c>
      <c r="DZ945">
        <v>0.06952895555555555</v>
      </c>
      <c r="EA945">
        <v>29.97269259259259</v>
      </c>
      <c r="EB945">
        <v>30.03988518518518</v>
      </c>
      <c r="EC945">
        <v>999.9000000000001</v>
      </c>
      <c r="ED945">
        <v>0</v>
      </c>
      <c r="EE945">
        <v>0</v>
      </c>
      <c r="EF945">
        <v>9992.841851851852</v>
      </c>
      <c r="EG945">
        <v>0</v>
      </c>
      <c r="EH945">
        <v>1131.915185185185</v>
      </c>
      <c r="EI945">
        <v>-38.26024814814814</v>
      </c>
      <c r="EJ945">
        <v>1029.580740740741</v>
      </c>
      <c r="EK945">
        <v>1065.592962962963</v>
      </c>
      <c r="EL945">
        <v>2.903503703703703</v>
      </c>
      <c r="EM945">
        <v>1043.640740740741</v>
      </c>
      <c r="EN945">
        <v>20.60197777777777</v>
      </c>
      <c r="EO945">
        <v>2.11460962962963</v>
      </c>
      <c r="EP945">
        <v>1.853402962962963</v>
      </c>
      <c r="EQ945">
        <v>18.32965925925926</v>
      </c>
      <c r="ER945">
        <v>16.24459259259259</v>
      </c>
      <c r="ES945">
        <v>1199.984444444444</v>
      </c>
      <c r="ET945">
        <v>0.9670039999999999</v>
      </c>
      <c r="EU945">
        <v>0.0329959</v>
      </c>
      <c r="EV945">
        <v>0</v>
      </c>
      <c r="EW945">
        <v>1368.396666666667</v>
      </c>
      <c r="EX945">
        <v>5.000560000000001</v>
      </c>
      <c r="EY945">
        <v>16734.28148148148</v>
      </c>
      <c r="EZ945">
        <v>10316.68888888889</v>
      </c>
      <c r="FA945">
        <v>44.81199999999998</v>
      </c>
      <c r="FB945">
        <v>46.86566666666667</v>
      </c>
      <c r="FC945">
        <v>45.37033333333333</v>
      </c>
      <c r="FD945">
        <v>45.94166666666666</v>
      </c>
      <c r="FE945">
        <v>45.66862962962961</v>
      </c>
      <c r="FF945">
        <v>1155.554444444444</v>
      </c>
      <c r="FG945">
        <v>39.43</v>
      </c>
      <c r="FH945">
        <v>0</v>
      </c>
      <c r="FI945">
        <v>1761343419.2</v>
      </c>
      <c r="FJ945">
        <v>0</v>
      </c>
      <c r="FK945">
        <v>1368.3748</v>
      </c>
      <c r="FL945">
        <v>-2.719230767092624</v>
      </c>
      <c r="FM945">
        <v>-23.95384618864735</v>
      </c>
      <c r="FN945">
        <v>16734.2</v>
      </c>
      <c r="FO945">
        <v>15</v>
      </c>
      <c r="FP945">
        <v>0</v>
      </c>
      <c r="FQ945" t="s">
        <v>439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-38.44063</v>
      </c>
      <c r="GD945">
        <v>2.741981988742974</v>
      </c>
      <c r="GE945">
        <v>0.3872275882475311</v>
      </c>
      <c r="GF945">
        <v>0</v>
      </c>
      <c r="GG945">
        <v>1368.580882352941</v>
      </c>
      <c r="GH945">
        <v>-3.244461416098981</v>
      </c>
      <c r="GI945">
        <v>0.4113419047820767</v>
      </c>
      <c r="GJ945">
        <v>0</v>
      </c>
      <c r="GK945">
        <v>2.92216075</v>
      </c>
      <c r="GL945">
        <v>-0.3054559474671783</v>
      </c>
      <c r="GM945">
        <v>0.03369529591704899</v>
      </c>
      <c r="GN945">
        <v>0</v>
      </c>
      <c r="GO945">
        <v>0</v>
      </c>
      <c r="GP945">
        <v>3</v>
      </c>
      <c r="GQ945" t="s">
        <v>497</v>
      </c>
      <c r="GR945">
        <v>3.12486</v>
      </c>
      <c r="GS945">
        <v>2.7472</v>
      </c>
      <c r="GT945">
        <v>0.156356</v>
      </c>
      <c r="GU945">
        <v>0.161167</v>
      </c>
      <c r="GV945">
        <v>0.103407</v>
      </c>
      <c r="GW945">
        <v>0.0950544</v>
      </c>
      <c r="GX945">
        <v>24899</v>
      </c>
      <c r="GY945">
        <v>24123.8</v>
      </c>
      <c r="GZ945">
        <v>30081.4</v>
      </c>
      <c r="HA945">
        <v>29044.8</v>
      </c>
      <c r="HB945">
        <v>37270.8</v>
      </c>
      <c r="HC945">
        <v>34603.2</v>
      </c>
      <c r="HD945">
        <v>46053.3</v>
      </c>
      <c r="HE945">
        <v>43161.3</v>
      </c>
      <c r="HF945">
        <v>1.76238</v>
      </c>
      <c r="HG945">
        <v>1.74835</v>
      </c>
      <c r="HH945">
        <v>-0.0130795</v>
      </c>
      <c r="HI945">
        <v>0</v>
      </c>
      <c r="HJ945">
        <v>30.2412</v>
      </c>
      <c r="HK945">
        <v>999.9</v>
      </c>
      <c r="HL945">
        <v>44.3</v>
      </c>
      <c r="HM945">
        <v>32.9</v>
      </c>
      <c r="HN945">
        <v>24.7382</v>
      </c>
      <c r="HO945">
        <v>63.5931</v>
      </c>
      <c r="HP945">
        <v>18.1731</v>
      </c>
      <c r="HQ945">
        <v>1</v>
      </c>
      <c r="HR945">
        <v>0.709418</v>
      </c>
      <c r="HS945">
        <v>4.56842</v>
      </c>
      <c r="HT945">
        <v>20.147</v>
      </c>
      <c r="HU945">
        <v>5.22807</v>
      </c>
      <c r="HV945">
        <v>11.9845</v>
      </c>
      <c r="HW945">
        <v>4.9689</v>
      </c>
      <c r="HX945">
        <v>3.28965</v>
      </c>
      <c r="HY945">
        <v>9999</v>
      </c>
      <c r="HZ945">
        <v>9999</v>
      </c>
      <c r="IA945">
        <v>9999</v>
      </c>
      <c r="IB945">
        <v>999.9</v>
      </c>
      <c r="IC945">
        <v>4.97305</v>
      </c>
      <c r="ID945">
        <v>1.87744</v>
      </c>
      <c r="IE945">
        <v>1.87559</v>
      </c>
      <c r="IF945">
        <v>1.87837</v>
      </c>
      <c r="IG945">
        <v>1.87505</v>
      </c>
      <c r="IH945">
        <v>1.87865</v>
      </c>
      <c r="II945">
        <v>1.87576</v>
      </c>
      <c r="IJ945">
        <v>1.8769</v>
      </c>
      <c r="IK945">
        <v>0</v>
      </c>
      <c r="IL945">
        <v>0</v>
      </c>
      <c r="IM945">
        <v>0</v>
      </c>
      <c r="IN945">
        <v>0</v>
      </c>
      <c r="IO945" t="s">
        <v>441</v>
      </c>
      <c r="IP945" t="s">
        <v>442</v>
      </c>
      <c r="IQ945" t="s">
        <v>443</v>
      </c>
      <c r="IR945" t="s">
        <v>443</v>
      </c>
      <c r="IS945" t="s">
        <v>443</v>
      </c>
      <c r="IT945" t="s">
        <v>443</v>
      </c>
      <c r="IU945">
        <v>0</v>
      </c>
      <c r="IV945">
        <v>100</v>
      </c>
      <c r="IW945">
        <v>100</v>
      </c>
      <c r="IX945">
        <v>1.26</v>
      </c>
      <c r="IY945">
        <v>0.2144</v>
      </c>
      <c r="IZ945">
        <v>-0.1194416370607354</v>
      </c>
      <c r="JA945">
        <v>0.002211305909277446</v>
      </c>
      <c r="JB945">
        <v>-1.416678044876584E-06</v>
      </c>
      <c r="JC945">
        <v>5.589822708492042E-10</v>
      </c>
      <c r="JD945">
        <v>0.2144336207880096</v>
      </c>
      <c r="JE945">
        <v>0</v>
      </c>
      <c r="JF945">
        <v>0</v>
      </c>
      <c r="JG945">
        <v>0</v>
      </c>
      <c r="JH945">
        <v>14</v>
      </c>
      <c r="JI945">
        <v>2052</v>
      </c>
      <c r="JJ945">
        <v>1</v>
      </c>
      <c r="JK945">
        <v>21</v>
      </c>
      <c r="JL945">
        <v>29355723.1</v>
      </c>
      <c r="JM945">
        <v>29355723.1</v>
      </c>
      <c r="JN945">
        <v>2.37427</v>
      </c>
      <c r="JO945">
        <v>2.5415</v>
      </c>
      <c r="JP945">
        <v>1.39893</v>
      </c>
      <c r="JQ945">
        <v>2.33521</v>
      </c>
      <c r="JR945">
        <v>1.44897</v>
      </c>
      <c r="JS945">
        <v>2.49268</v>
      </c>
      <c r="JT945">
        <v>38.6241</v>
      </c>
      <c r="JU945">
        <v>23.781</v>
      </c>
      <c r="JV945">
        <v>18</v>
      </c>
      <c r="JW945">
        <v>481.429</v>
      </c>
      <c r="JX945">
        <v>442.474</v>
      </c>
      <c r="JY945">
        <v>25.0359</v>
      </c>
      <c r="JZ945">
        <v>35.7081</v>
      </c>
      <c r="KA945">
        <v>30.0023</v>
      </c>
      <c r="KB945">
        <v>34.8615</v>
      </c>
      <c r="KC945">
        <v>34.8468</v>
      </c>
      <c r="KD945">
        <v>47.5675</v>
      </c>
      <c r="KE945">
        <v>25.2319</v>
      </c>
      <c r="KF945">
        <v>72.3728</v>
      </c>
      <c r="KG945">
        <v>24.9819</v>
      </c>
      <c r="KH945">
        <v>1089.05</v>
      </c>
      <c r="KI945">
        <v>20.7226</v>
      </c>
      <c r="KJ945">
        <v>99.494</v>
      </c>
      <c r="KK945">
        <v>99.2762</v>
      </c>
    </row>
    <row r="946" spans="1:297">
      <c r="A946">
        <v>930</v>
      </c>
      <c r="B946">
        <v>1761343388</v>
      </c>
      <c r="C946">
        <v>15347.40000009537</v>
      </c>
      <c r="D946" t="s">
        <v>2312</v>
      </c>
      <c r="E946" t="s">
        <v>2313</v>
      </c>
      <c r="F946">
        <v>5</v>
      </c>
      <c r="G946" t="s">
        <v>2183</v>
      </c>
      <c r="H946" t="s">
        <v>436</v>
      </c>
      <c r="I946">
        <v>1761343380.214286</v>
      </c>
      <c r="J946">
        <f>(K946)/1000</f>
        <v>0</v>
      </c>
      <c r="K946">
        <f>IF(DP946, AN946, AH946)</f>
        <v>0</v>
      </c>
      <c r="L946">
        <f>IF(DP946, AI946, AG946)</f>
        <v>0</v>
      </c>
      <c r="M946">
        <f>DR946 - IF(AU946&gt;1, L946*DL946*100.0/(AW946), 0)</f>
        <v>0</v>
      </c>
      <c r="N946">
        <f>((T946-J946/2)*M946-L946)/(T946+J946/2)</f>
        <v>0</v>
      </c>
      <c r="O946">
        <f>N946*(DY946+DZ946)/1000.0</f>
        <v>0</v>
      </c>
      <c r="P946">
        <f>(DR946 - IF(AU946&gt;1, L946*DL946*100.0/(AW946), 0))*(DY946+DZ946)/1000.0</f>
        <v>0</v>
      </c>
      <c r="Q946">
        <f>2.0/((1/S946-1/R946)+SIGN(S946)*SQRT((1/S946-1/R946)*(1/S946-1/R946) + 4*DM946/((DM946+1)*(DM946+1))*(2*1/S946*1/R946-1/R946*1/R946)))</f>
        <v>0</v>
      </c>
      <c r="R946">
        <f>IF(LEFT(DN946,1)&lt;&gt;"0",IF(LEFT(DN946,1)="1",3.0,DO946),$D$5+$E$5*(EF946*DY946/($K$5*1000))+$F$5*(EF946*DY946/($K$5*1000))*MAX(MIN(DL946,$J$5),$I$5)*MAX(MIN(DL946,$J$5),$I$5)+$G$5*MAX(MIN(DL946,$J$5),$I$5)*(EF946*DY946/($K$5*1000))+$H$5*(EF946*DY946/($K$5*1000))*(EF946*DY946/($K$5*1000)))</f>
        <v>0</v>
      </c>
      <c r="S946">
        <f>J946*(1000-(1000*0.61365*exp(17.502*W946/(240.97+W946))/(DY946+DZ946)+DT946)/2)/(1000*0.61365*exp(17.502*W946/(240.97+W946))/(DY946+DZ946)-DT946)</f>
        <v>0</v>
      </c>
      <c r="T946">
        <f>1/((DM946+1)/(Q946/1.6)+1/(R946/1.37)) + DM946/((DM946+1)/(Q946/1.6) + DM946/(R946/1.37))</f>
        <v>0</v>
      </c>
      <c r="U946">
        <f>(DH946*DK946)</f>
        <v>0</v>
      </c>
      <c r="V946">
        <f>(EA946+(U946+2*0.95*5.67E-8*(((EA946+$B$7)+273)^4-(EA946+273)^4)-44100*J946)/(1.84*29.3*R946+8*0.95*5.67E-8*(EA946+273)^3))</f>
        <v>0</v>
      </c>
      <c r="W946">
        <f>($C$7*EB946+$D$7*EC946+$E$7*V946)</f>
        <v>0</v>
      </c>
      <c r="X946">
        <f>0.61365*exp(17.502*W946/(240.97+W946))</f>
        <v>0</v>
      </c>
      <c r="Y946">
        <f>(Z946/AA946*100)</f>
        <v>0</v>
      </c>
      <c r="Z946">
        <f>DT946*(DY946+DZ946)/1000</f>
        <v>0</v>
      </c>
      <c r="AA946">
        <f>0.61365*exp(17.502*EA946/(240.97+EA946))</f>
        <v>0</v>
      </c>
      <c r="AB946">
        <f>(X946-DT946*(DY946+DZ946)/1000)</f>
        <v>0</v>
      </c>
      <c r="AC946">
        <f>(-J946*44100)</f>
        <v>0</v>
      </c>
      <c r="AD946">
        <f>2*29.3*R946*0.92*(EA946-W946)</f>
        <v>0</v>
      </c>
      <c r="AE946">
        <f>2*0.95*5.67E-8*(((EA946+$B$7)+273)^4-(W946+273)^4)</f>
        <v>0</v>
      </c>
      <c r="AF946">
        <f>U946+AE946+AC946+AD946</f>
        <v>0</v>
      </c>
      <c r="AG946">
        <f>DX946*AU946*(DS946-DR946*(1000-AU946*DU946)/(1000-AU946*DT946))/(100*DL946)</f>
        <v>0</v>
      </c>
      <c r="AH946">
        <f>1000*DX946*AU946*(DT946-DU946)/(100*DL946*(1000-AU946*DT946))</f>
        <v>0</v>
      </c>
      <c r="AI946">
        <f>(AJ946 - AK946 - DY946*1E3/(8.314*(EA946+273.15)) * AM946/DX946 * AL946) * DX946/(100*DL946) * (1000 - DU946)/1000</f>
        <v>0</v>
      </c>
      <c r="AJ946">
        <v>1097.327296721321</v>
      </c>
      <c r="AK946">
        <v>1069.769393939394</v>
      </c>
      <c r="AL946">
        <v>3.371863983645687</v>
      </c>
      <c r="AM946">
        <v>65.39824962959628</v>
      </c>
      <c r="AN946">
        <f>(AP946 - AO946 + DY946*1E3/(8.314*(EA946+273.15)) * AR946/DX946 * AQ946) * DX946/(100*DL946) * 1000/(1000 - AP946)</f>
        <v>0</v>
      </c>
      <c r="AO946">
        <v>20.66280297875049</v>
      </c>
      <c r="AP946">
        <v>23.49414909090909</v>
      </c>
      <c r="AQ946">
        <v>4.540046388186971E-05</v>
      </c>
      <c r="AR946">
        <v>118.4934876019203</v>
      </c>
      <c r="AS946">
        <v>0</v>
      </c>
      <c r="AT946">
        <v>0</v>
      </c>
      <c r="AU946">
        <f>IF(AS946*$H$13&gt;=AW946,1.0,(AW946/(AW946-AS946*$H$13)))</f>
        <v>0</v>
      </c>
      <c r="AV946">
        <f>(AU946-1)*100</f>
        <v>0</v>
      </c>
      <c r="AW946">
        <f>MAX(0,($B$13+$C$13*EF946)/(1+$D$13*EF946)*DY946/(EA946+273)*$E$13)</f>
        <v>0</v>
      </c>
      <c r="AX946" t="s">
        <v>437</v>
      </c>
      <c r="AY946" t="s">
        <v>437</v>
      </c>
      <c r="AZ946">
        <v>0</v>
      </c>
      <c r="BA946">
        <v>0</v>
      </c>
      <c r="BB946">
        <f>1-AZ946/BA946</f>
        <v>0</v>
      </c>
      <c r="BC946">
        <v>0</v>
      </c>
      <c r="BD946" t="s">
        <v>437</v>
      </c>
      <c r="BE946" t="s">
        <v>437</v>
      </c>
      <c r="BF946">
        <v>0</v>
      </c>
      <c r="BG946">
        <v>0</v>
      </c>
      <c r="BH946">
        <f>1-BF946/BG946</f>
        <v>0</v>
      </c>
      <c r="BI946">
        <v>0.5</v>
      </c>
      <c r="BJ946">
        <f>DI946</f>
        <v>0</v>
      </c>
      <c r="BK946">
        <f>L946</f>
        <v>0</v>
      </c>
      <c r="BL946">
        <f>BH946*BI946*BJ946</f>
        <v>0</v>
      </c>
      <c r="BM946">
        <f>(BK946-BC946)/BJ946</f>
        <v>0</v>
      </c>
      <c r="BN946">
        <f>(BA946-BG946)/BG946</f>
        <v>0</v>
      </c>
      <c r="BO946">
        <f>AZ946/(BB946+AZ946/BG946)</f>
        <v>0</v>
      </c>
      <c r="BP946" t="s">
        <v>437</v>
      </c>
      <c r="BQ946">
        <v>0</v>
      </c>
      <c r="BR946">
        <f>IF(BQ946&lt;&gt;0, BQ946, BO946)</f>
        <v>0</v>
      </c>
      <c r="BS946">
        <f>1-BR946/BG946</f>
        <v>0</v>
      </c>
      <c r="BT946">
        <f>(BG946-BF946)/(BG946-BR946)</f>
        <v>0</v>
      </c>
      <c r="BU946">
        <f>(BA946-BG946)/(BA946-BR946)</f>
        <v>0</v>
      </c>
      <c r="BV946">
        <f>(BG946-BF946)/(BG946-AZ946)</f>
        <v>0</v>
      </c>
      <c r="BW946">
        <f>(BA946-BG946)/(BA946-AZ946)</f>
        <v>0</v>
      </c>
      <c r="BX946">
        <f>(BT946*BR946/BF946)</f>
        <v>0</v>
      </c>
      <c r="BY946">
        <f>(1-BX946)</f>
        <v>0</v>
      </c>
      <c r="DH946">
        <f>$B$11*EG946+$C$11*EH946+$F$11*ES946*(1-EV946)</f>
        <v>0</v>
      </c>
      <c r="DI946">
        <f>DH946*DJ946</f>
        <v>0</v>
      </c>
      <c r="DJ946">
        <f>($B$11*$D$9+$C$11*$D$9+$F$11*((FF946+EX946)/MAX(FF946+EX946+FG946, 0.1)*$I$9+FG946/MAX(FF946+EX946+FG946, 0.1)*$J$9))/($B$11+$C$11+$F$11)</f>
        <v>0</v>
      </c>
      <c r="DK946">
        <f>($B$11*$K$9+$C$11*$K$9+$F$11*((FF946+EX946)/MAX(FF946+EX946+FG946, 0.1)*$P$9+FG946/MAX(FF946+EX946+FG946, 0.1)*$Q$9))/($B$11+$C$11+$F$11)</f>
        <v>0</v>
      </c>
      <c r="DL946">
        <v>6</v>
      </c>
      <c r="DM946">
        <v>0.5</v>
      </c>
      <c r="DN946" t="s">
        <v>438</v>
      </c>
      <c r="DO946">
        <v>2</v>
      </c>
      <c r="DP946" t="b">
        <v>1</v>
      </c>
      <c r="DQ946">
        <v>1761343380.214286</v>
      </c>
      <c r="DR946">
        <v>1020.750678571429</v>
      </c>
      <c r="DS946">
        <v>1059.108928571429</v>
      </c>
      <c r="DT946">
        <v>23.4974</v>
      </c>
      <c r="DU946">
        <v>20.62670714285714</v>
      </c>
      <c r="DV946">
        <v>1019.496035714286</v>
      </c>
      <c r="DW946">
        <v>23.28296785714286</v>
      </c>
      <c r="DX946">
        <v>499.9786071428571</v>
      </c>
      <c r="DY946">
        <v>89.96239285714285</v>
      </c>
      <c r="DZ946">
        <v>0.06969730714285714</v>
      </c>
      <c r="EA946">
        <v>29.97325714285714</v>
      </c>
      <c r="EB946">
        <v>30.03879285714286</v>
      </c>
      <c r="EC946">
        <v>999.9000000000002</v>
      </c>
      <c r="ED946">
        <v>0</v>
      </c>
      <c r="EE946">
        <v>0</v>
      </c>
      <c r="EF946">
        <v>9988.727499999999</v>
      </c>
      <c r="EG946">
        <v>0</v>
      </c>
      <c r="EH946">
        <v>1131.886071428572</v>
      </c>
      <c r="EI946">
        <v>-38.358225</v>
      </c>
      <c r="EJ946">
        <v>1045.3125</v>
      </c>
      <c r="EK946">
        <v>1081.413571428571</v>
      </c>
      <c r="EL946">
        <v>2.870696785714287</v>
      </c>
      <c r="EM946">
        <v>1059.108928571429</v>
      </c>
      <c r="EN946">
        <v>20.62670714285714</v>
      </c>
      <c r="EO946">
        <v>2.1138825</v>
      </c>
      <c r="EP946">
        <v>1.855628214285714</v>
      </c>
      <c r="EQ946">
        <v>18.32417857142857</v>
      </c>
      <c r="ER946">
        <v>16.2634</v>
      </c>
      <c r="ES946">
        <v>1200.011071428572</v>
      </c>
      <c r="ET946">
        <v>0.9670048928571428</v>
      </c>
      <c r="EU946">
        <v>0.03299502142857143</v>
      </c>
      <c r="EV946">
        <v>0</v>
      </c>
      <c r="EW946">
        <v>1368.2025</v>
      </c>
      <c r="EX946">
        <v>5.000560000000001</v>
      </c>
      <c r="EY946">
        <v>16732.975</v>
      </c>
      <c r="EZ946">
        <v>10316.93571428571</v>
      </c>
      <c r="FA946">
        <v>44.81199999999998</v>
      </c>
      <c r="FB946">
        <v>46.875</v>
      </c>
      <c r="FC946">
        <v>45.37942857142856</v>
      </c>
      <c r="FD946">
        <v>45.9595</v>
      </c>
      <c r="FE946">
        <v>45.6847857142857</v>
      </c>
      <c r="FF946">
        <v>1155.581071428571</v>
      </c>
      <c r="FG946">
        <v>39.43</v>
      </c>
      <c r="FH946">
        <v>0</v>
      </c>
      <c r="FI946">
        <v>1761343424.6</v>
      </c>
      <c r="FJ946">
        <v>0</v>
      </c>
      <c r="FK946">
        <v>1368.181153846154</v>
      </c>
      <c r="FL946">
        <v>-1.575042734164072</v>
      </c>
      <c r="FM946">
        <v>-18.6700855460799</v>
      </c>
      <c r="FN946">
        <v>16732.61153846154</v>
      </c>
      <c r="FO946">
        <v>15</v>
      </c>
      <c r="FP946">
        <v>0</v>
      </c>
      <c r="FQ946" t="s">
        <v>439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-38.3709525</v>
      </c>
      <c r="GD946">
        <v>-1.395144090056203</v>
      </c>
      <c r="GE946">
        <v>0.3140600842096141</v>
      </c>
      <c r="GF946">
        <v>0</v>
      </c>
      <c r="GG946">
        <v>1368.320882352941</v>
      </c>
      <c r="GH946">
        <v>-2.460656992161683</v>
      </c>
      <c r="GI946">
        <v>0.3486475352074327</v>
      </c>
      <c r="GJ946">
        <v>0</v>
      </c>
      <c r="GK946">
        <v>2.88722175</v>
      </c>
      <c r="GL946">
        <v>-0.4527103564727984</v>
      </c>
      <c r="GM946">
        <v>0.04592225418506261</v>
      </c>
      <c r="GN946">
        <v>0</v>
      </c>
      <c r="GO946">
        <v>0</v>
      </c>
      <c r="GP946">
        <v>3</v>
      </c>
      <c r="GQ946" t="s">
        <v>497</v>
      </c>
      <c r="GR946">
        <v>3.12494</v>
      </c>
      <c r="GS946">
        <v>2.74813</v>
      </c>
      <c r="GT946">
        <v>0.157931</v>
      </c>
      <c r="GU946">
        <v>0.162741</v>
      </c>
      <c r="GV946">
        <v>0.1034</v>
      </c>
      <c r="GW946">
        <v>0.0950406</v>
      </c>
      <c r="GX946">
        <v>24850.9</v>
      </c>
      <c r="GY946">
        <v>24077</v>
      </c>
      <c r="GZ946">
        <v>30079.6</v>
      </c>
      <c r="HA946">
        <v>29043.3</v>
      </c>
      <c r="HB946">
        <v>37269</v>
      </c>
      <c r="HC946">
        <v>34602.1</v>
      </c>
      <c r="HD946">
        <v>46050.4</v>
      </c>
      <c r="HE946">
        <v>43159.1</v>
      </c>
      <c r="HF946">
        <v>1.76217</v>
      </c>
      <c r="HG946">
        <v>1.7482</v>
      </c>
      <c r="HH946">
        <v>-0.0124946</v>
      </c>
      <c r="HI946">
        <v>0</v>
      </c>
      <c r="HJ946">
        <v>30.2439</v>
      </c>
      <c r="HK946">
        <v>999.9</v>
      </c>
      <c r="HL946">
        <v>44.3</v>
      </c>
      <c r="HM946">
        <v>32.8</v>
      </c>
      <c r="HN946">
        <v>24.6031</v>
      </c>
      <c r="HO946">
        <v>63.5131</v>
      </c>
      <c r="HP946">
        <v>18.0769</v>
      </c>
      <c r="HQ946">
        <v>1</v>
      </c>
      <c r="HR946">
        <v>0.710854</v>
      </c>
      <c r="HS946">
        <v>4.58963</v>
      </c>
      <c r="HT946">
        <v>20.1464</v>
      </c>
      <c r="HU946">
        <v>5.22777</v>
      </c>
      <c r="HV946">
        <v>11.984</v>
      </c>
      <c r="HW946">
        <v>4.96905</v>
      </c>
      <c r="HX946">
        <v>3.2896</v>
      </c>
      <c r="HY946">
        <v>9999</v>
      </c>
      <c r="HZ946">
        <v>9999</v>
      </c>
      <c r="IA946">
        <v>9999</v>
      </c>
      <c r="IB946">
        <v>999.9</v>
      </c>
      <c r="IC946">
        <v>4.97301</v>
      </c>
      <c r="ID946">
        <v>1.87744</v>
      </c>
      <c r="IE946">
        <v>1.87557</v>
      </c>
      <c r="IF946">
        <v>1.87836</v>
      </c>
      <c r="IG946">
        <v>1.87504</v>
      </c>
      <c r="IH946">
        <v>1.87864</v>
      </c>
      <c r="II946">
        <v>1.87573</v>
      </c>
      <c r="IJ946">
        <v>1.87687</v>
      </c>
      <c r="IK946">
        <v>0</v>
      </c>
      <c r="IL946">
        <v>0</v>
      </c>
      <c r="IM946">
        <v>0</v>
      </c>
      <c r="IN946">
        <v>0</v>
      </c>
      <c r="IO946" t="s">
        <v>441</v>
      </c>
      <c r="IP946" t="s">
        <v>442</v>
      </c>
      <c r="IQ946" t="s">
        <v>443</v>
      </c>
      <c r="IR946" t="s">
        <v>443</v>
      </c>
      <c r="IS946" t="s">
        <v>443</v>
      </c>
      <c r="IT946" t="s">
        <v>443</v>
      </c>
      <c r="IU946">
        <v>0</v>
      </c>
      <c r="IV946">
        <v>100</v>
      </c>
      <c r="IW946">
        <v>100</v>
      </c>
      <c r="IX946">
        <v>1.28</v>
      </c>
      <c r="IY946">
        <v>0.2144</v>
      </c>
      <c r="IZ946">
        <v>-0.1194416370607354</v>
      </c>
      <c r="JA946">
        <v>0.002211305909277446</v>
      </c>
      <c r="JB946">
        <v>-1.416678044876584E-06</v>
      </c>
      <c r="JC946">
        <v>5.589822708492042E-10</v>
      </c>
      <c r="JD946">
        <v>0.2144336207880096</v>
      </c>
      <c r="JE946">
        <v>0</v>
      </c>
      <c r="JF946">
        <v>0</v>
      </c>
      <c r="JG946">
        <v>0</v>
      </c>
      <c r="JH946">
        <v>14</v>
      </c>
      <c r="JI946">
        <v>2052</v>
      </c>
      <c r="JJ946">
        <v>1</v>
      </c>
      <c r="JK946">
        <v>21</v>
      </c>
      <c r="JL946">
        <v>29355723.1</v>
      </c>
      <c r="JM946">
        <v>29355723.1</v>
      </c>
      <c r="JN946">
        <v>2.40356</v>
      </c>
      <c r="JO946">
        <v>2.54639</v>
      </c>
      <c r="JP946">
        <v>1.39893</v>
      </c>
      <c r="JQ946">
        <v>2.33521</v>
      </c>
      <c r="JR946">
        <v>1.44897</v>
      </c>
      <c r="JS946">
        <v>2.48657</v>
      </c>
      <c r="JT946">
        <v>38.6487</v>
      </c>
      <c r="JU946">
        <v>23.7986</v>
      </c>
      <c r="JV946">
        <v>18</v>
      </c>
      <c r="JW946">
        <v>481.425</v>
      </c>
      <c r="JX946">
        <v>442.504</v>
      </c>
      <c r="JY946">
        <v>24.9884</v>
      </c>
      <c r="JZ946">
        <v>35.7249</v>
      </c>
      <c r="KA946">
        <v>30.0018</v>
      </c>
      <c r="KB946">
        <v>34.8803</v>
      </c>
      <c r="KC946">
        <v>34.8658</v>
      </c>
      <c r="KD946">
        <v>48.1156</v>
      </c>
      <c r="KE946">
        <v>25.2319</v>
      </c>
      <c r="KF946">
        <v>72.3728</v>
      </c>
      <c r="KG946">
        <v>24.9472</v>
      </c>
      <c r="KH946">
        <v>1109.08</v>
      </c>
      <c r="KI946">
        <v>20.7485</v>
      </c>
      <c r="KJ946">
        <v>99.488</v>
      </c>
      <c r="KK946">
        <v>99.271</v>
      </c>
    </row>
    <row r="947" spans="1:297">
      <c r="A947">
        <v>931</v>
      </c>
      <c r="B947">
        <v>1761343393</v>
      </c>
      <c r="C947">
        <v>15352.40000009537</v>
      </c>
      <c r="D947" t="s">
        <v>2314</v>
      </c>
      <c r="E947" t="s">
        <v>2315</v>
      </c>
      <c r="F947">
        <v>5</v>
      </c>
      <c r="G947" t="s">
        <v>2183</v>
      </c>
      <c r="H947" t="s">
        <v>436</v>
      </c>
      <c r="I947">
        <v>1761343385.5</v>
      </c>
      <c r="J947">
        <f>(K947)/1000</f>
        <v>0</v>
      </c>
      <c r="K947">
        <f>IF(DP947, AN947, AH947)</f>
        <v>0</v>
      </c>
      <c r="L947">
        <f>IF(DP947, AI947, AG947)</f>
        <v>0</v>
      </c>
      <c r="M947">
        <f>DR947 - IF(AU947&gt;1, L947*DL947*100.0/(AW947), 0)</f>
        <v>0</v>
      </c>
      <c r="N947">
        <f>((T947-J947/2)*M947-L947)/(T947+J947/2)</f>
        <v>0</v>
      </c>
      <c r="O947">
        <f>N947*(DY947+DZ947)/1000.0</f>
        <v>0</v>
      </c>
      <c r="P947">
        <f>(DR947 - IF(AU947&gt;1, L947*DL947*100.0/(AW947), 0))*(DY947+DZ947)/1000.0</f>
        <v>0</v>
      </c>
      <c r="Q947">
        <f>2.0/((1/S947-1/R947)+SIGN(S947)*SQRT((1/S947-1/R947)*(1/S947-1/R947) + 4*DM947/((DM947+1)*(DM947+1))*(2*1/S947*1/R947-1/R947*1/R947)))</f>
        <v>0</v>
      </c>
      <c r="R947">
        <f>IF(LEFT(DN947,1)&lt;&gt;"0",IF(LEFT(DN947,1)="1",3.0,DO947),$D$5+$E$5*(EF947*DY947/($K$5*1000))+$F$5*(EF947*DY947/($K$5*1000))*MAX(MIN(DL947,$J$5),$I$5)*MAX(MIN(DL947,$J$5),$I$5)+$G$5*MAX(MIN(DL947,$J$5),$I$5)*(EF947*DY947/($K$5*1000))+$H$5*(EF947*DY947/($K$5*1000))*(EF947*DY947/($K$5*1000)))</f>
        <v>0</v>
      </c>
      <c r="S947">
        <f>J947*(1000-(1000*0.61365*exp(17.502*W947/(240.97+W947))/(DY947+DZ947)+DT947)/2)/(1000*0.61365*exp(17.502*W947/(240.97+W947))/(DY947+DZ947)-DT947)</f>
        <v>0</v>
      </c>
      <c r="T947">
        <f>1/((DM947+1)/(Q947/1.6)+1/(R947/1.37)) + DM947/((DM947+1)/(Q947/1.6) + DM947/(R947/1.37))</f>
        <v>0</v>
      </c>
      <c r="U947">
        <f>(DH947*DK947)</f>
        <v>0</v>
      </c>
      <c r="V947">
        <f>(EA947+(U947+2*0.95*5.67E-8*(((EA947+$B$7)+273)^4-(EA947+273)^4)-44100*J947)/(1.84*29.3*R947+8*0.95*5.67E-8*(EA947+273)^3))</f>
        <v>0</v>
      </c>
      <c r="W947">
        <f>($C$7*EB947+$D$7*EC947+$E$7*V947)</f>
        <v>0</v>
      </c>
      <c r="X947">
        <f>0.61365*exp(17.502*W947/(240.97+W947))</f>
        <v>0</v>
      </c>
      <c r="Y947">
        <f>(Z947/AA947*100)</f>
        <v>0</v>
      </c>
      <c r="Z947">
        <f>DT947*(DY947+DZ947)/1000</f>
        <v>0</v>
      </c>
      <c r="AA947">
        <f>0.61365*exp(17.502*EA947/(240.97+EA947))</f>
        <v>0</v>
      </c>
      <c r="AB947">
        <f>(X947-DT947*(DY947+DZ947)/1000)</f>
        <v>0</v>
      </c>
      <c r="AC947">
        <f>(-J947*44100)</f>
        <v>0</v>
      </c>
      <c r="AD947">
        <f>2*29.3*R947*0.92*(EA947-W947)</f>
        <v>0</v>
      </c>
      <c r="AE947">
        <f>2*0.95*5.67E-8*(((EA947+$B$7)+273)^4-(W947+273)^4)</f>
        <v>0</v>
      </c>
      <c r="AF947">
        <f>U947+AE947+AC947+AD947</f>
        <v>0</v>
      </c>
      <c r="AG947">
        <f>DX947*AU947*(DS947-DR947*(1000-AU947*DU947)/(1000-AU947*DT947))/(100*DL947)</f>
        <v>0</v>
      </c>
      <c r="AH947">
        <f>1000*DX947*AU947*(DT947-DU947)/(100*DL947*(1000-AU947*DT947))</f>
        <v>0</v>
      </c>
      <c r="AI947">
        <f>(AJ947 - AK947 - DY947*1E3/(8.314*(EA947+273.15)) * AM947/DX947 * AL947) * DX947/(100*DL947) * (1000 - DU947)/1000</f>
        <v>0</v>
      </c>
      <c r="AJ947">
        <v>1114.598574993238</v>
      </c>
      <c r="AK947">
        <v>1086.680545454546</v>
      </c>
      <c r="AL947">
        <v>3.378066206725008</v>
      </c>
      <c r="AM947">
        <v>65.39824962959628</v>
      </c>
      <c r="AN947">
        <f>(AP947 - AO947 + DY947*1E3/(8.314*(EA947+273.15)) * AR947/DX947 * AQ947) * DX947/(100*DL947) * 1000/(1000 - AP947)</f>
        <v>0</v>
      </c>
      <c r="AO947">
        <v>20.66501529787008</v>
      </c>
      <c r="AP947">
        <v>23.48891515151514</v>
      </c>
      <c r="AQ947">
        <v>-7.059942336402024E-05</v>
      </c>
      <c r="AR947">
        <v>118.4934876019203</v>
      </c>
      <c r="AS947">
        <v>0</v>
      </c>
      <c r="AT947">
        <v>0</v>
      </c>
      <c r="AU947">
        <f>IF(AS947*$H$13&gt;=AW947,1.0,(AW947/(AW947-AS947*$H$13)))</f>
        <v>0</v>
      </c>
      <c r="AV947">
        <f>(AU947-1)*100</f>
        <v>0</v>
      </c>
      <c r="AW947">
        <f>MAX(0,($B$13+$C$13*EF947)/(1+$D$13*EF947)*DY947/(EA947+273)*$E$13)</f>
        <v>0</v>
      </c>
      <c r="AX947" t="s">
        <v>437</v>
      </c>
      <c r="AY947" t="s">
        <v>437</v>
      </c>
      <c r="AZ947">
        <v>0</v>
      </c>
      <c r="BA947">
        <v>0</v>
      </c>
      <c r="BB947">
        <f>1-AZ947/BA947</f>
        <v>0</v>
      </c>
      <c r="BC947">
        <v>0</v>
      </c>
      <c r="BD947" t="s">
        <v>437</v>
      </c>
      <c r="BE947" t="s">
        <v>437</v>
      </c>
      <c r="BF947">
        <v>0</v>
      </c>
      <c r="BG947">
        <v>0</v>
      </c>
      <c r="BH947">
        <f>1-BF947/BG947</f>
        <v>0</v>
      </c>
      <c r="BI947">
        <v>0.5</v>
      </c>
      <c r="BJ947">
        <f>DI947</f>
        <v>0</v>
      </c>
      <c r="BK947">
        <f>L947</f>
        <v>0</v>
      </c>
      <c r="BL947">
        <f>BH947*BI947*BJ947</f>
        <v>0</v>
      </c>
      <c r="BM947">
        <f>(BK947-BC947)/BJ947</f>
        <v>0</v>
      </c>
      <c r="BN947">
        <f>(BA947-BG947)/BG947</f>
        <v>0</v>
      </c>
      <c r="BO947">
        <f>AZ947/(BB947+AZ947/BG947)</f>
        <v>0</v>
      </c>
      <c r="BP947" t="s">
        <v>437</v>
      </c>
      <c r="BQ947">
        <v>0</v>
      </c>
      <c r="BR947">
        <f>IF(BQ947&lt;&gt;0, BQ947, BO947)</f>
        <v>0</v>
      </c>
      <c r="BS947">
        <f>1-BR947/BG947</f>
        <v>0</v>
      </c>
      <c r="BT947">
        <f>(BG947-BF947)/(BG947-BR947)</f>
        <v>0</v>
      </c>
      <c r="BU947">
        <f>(BA947-BG947)/(BA947-BR947)</f>
        <v>0</v>
      </c>
      <c r="BV947">
        <f>(BG947-BF947)/(BG947-AZ947)</f>
        <v>0</v>
      </c>
      <c r="BW947">
        <f>(BA947-BG947)/(BA947-AZ947)</f>
        <v>0</v>
      </c>
      <c r="BX947">
        <f>(BT947*BR947/BF947)</f>
        <v>0</v>
      </c>
      <c r="BY947">
        <f>(1-BX947)</f>
        <v>0</v>
      </c>
      <c r="DH947">
        <f>$B$11*EG947+$C$11*EH947+$F$11*ES947*(1-EV947)</f>
        <v>0</v>
      </c>
      <c r="DI947">
        <f>DH947*DJ947</f>
        <v>0</v>
      </c>
      <c r="DJ947">
        <f>($B$11*$D$9+$C$11*$D$9+$F$11*((FF947+EX947)/MAX(FF947+EX947+FG947, 0.1)*$I$9+FG947/MAX(FF947+EX947+FG947, 0.1)*$J$9))/($B$11+$C$11+$F$11)</f>
        <v>0</v>
      </c>
      <c r="DK947">
        <f>($B$11*$K$9+$C$11*$K$9+$F$11*((FF947+EX947)/MAX(FF947+EX947+FG947, 0.1)*$P$9+FG947/MAX(FF947+EX947+FG947, 0.1)*$Q$9))/($B$11+$C$11+$F$11)</f>
        <v>0</v>
      </c>
      <c r="DL947">
        <v>6</v>
      </c>
      <c r="DM947">
        <v>0.5</v>
      </c>
      <c r="DN947" t="s">
        <v>438</v>
      </c>
      <c r="DO947">
        <v>2</v>
      </c>
      <c r="DP947" t="b">
        <v>1</v>
      </c>
      <c r="DQ947">
        <v>1761343385.5</v>
      </c>
      <c r="DR947">
        <v>1038.072222222222</v>
      </c>
      <c r="DS947">
        <v>1076.77962962963</v>
      </c>
      <c r="DT947">
        <v>23.49240740740741</v>
      </c>
      <c r="DU947">
        <v>20.65561481481481</v>
      </c>
      <c r="DV947">
        <v>1036.799259259259</v>
      </c>
      <c r="DW947">
        <v>23.27797777777779</v>
      </c>
      <c r="DX947">
        <v>499.9988518518518</v>
      </c>
      <c r="DY947">
        <v>89.96068888888888</v>
      </c>
      <c r="DZ947">
        <v>0.06993668888888888</v>
      </c>
      <c r="EA947">
        <v>29.97121111111111</v>
      </c>
      <c r="EB947">
        <v>30.03975185185185</v>
      </c>
      <c r="EC947">
        <v>999.9000000000001</v>
      </c>
      <c r="ED947">
        <v>0</v>
      </c>
      <c r="EE947">
        <v>0</v>
      </c>
      <c r="EF947">
        <v>9991.275185185186</v>
      </c>
      <c r="EG947">
        <v>0</v>
      </c>
      <c r="EH947">
        <v>1131.861481481481</v>
      </c>
      <c r="EI947">
        <v>-38.70780740740741</v>
      </c>
      <c r="EJ947">
        <v>1063.045555555555</v>
      </c>
      <c r="EK947">
        <v>1099.49</v>
      </c>
      <c r="EL947">
        <v>2.836804444444445</v>
      </c>
      <c r="EM947">
        <v>1076.77962962963</v>
      </c>
      <c r="EN947">
        <v>20.65561481481481</v>
      </c>
      <c r="EO947">
        <v>2.113393703703704</v>
      </c>
      <c r="EP947">
        <v>1.858193333333333</v>
      </c>
      <c r="EQ947">
        <v>18.32048888888889</v>
      </c>
      <c r="ER947">
        <v>16.28508888888889</v>
      </c>
      <c r="ES947">
        <v>1200.024814814815</v>
      </c>
      <c r="ET947">
        <v>0.9670055555555556</v>
      </c>
      <c r="EU947">
        <v>0.03299437777777778</v>
      </c>
      <c r="EV947">
        <v>0</v>
      </c>
      <c r="EW947">
        <v>1368.053703703704</v>
      </c>
      <c r="EX947">
        <v>5.000560000000001</v>
      </c>
      <c r="EY947">
        <v>16730.95555555556</v>
      </c>
      <c r="EZ947">
        <v>10317.05185185185</v>
      </c>
      <c r="FA947">
        <v>44.82366666666666</v>
      </c>
      <c r="FB947">
        <v>46.87959259259259</v>
      </c>
      <c r="FC947">
        <v>45.39566666666666</v>
      </c>
      <c r="FD947">
        <v>45.98133333333334</v>
      </c>
      <c r="FE947">
        <v>45.68699999999998</v>
      </c>
      <c r="FF947">
        <v>1155.594814814815</v>
      </c>
      <c r="FG947">
        <v>39.43</v>
      </c>
      <c r="FH947">
        <v>0</v>
      </c>
      <c r="FI947">
        <v>1761343429.4</v>
      </c>
      <c r="FJ947">
        <v>0</v>
      </c>
      <c r="FK947">
        <v>1368.020769230769</v>
      </c>
      <c r="FL947">
        <v>-2.726153849530106</v>
      </c>
      <c r="FM947">
        <v>-26.08205136784917</v>
      </c>
      <c r="FN947">
        <v>16730.59615384616</v>
      </c>
      <c r="FO947">
        <v>15</v>
      </c>
      <c r="FP947">
        <v>0</v>
      </c>
      <c r="FQ947" t="s">
        <v>439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-38.51272</v>
      </c>
      <c r="GD947">
        <v>-3.90738011257022</v>
      </c>
      <c r="GE947">
        <v>0.3828451261280466</v>
      </c>
      <c r="GF947">
        <v>0</v>
      </c>
      <c r="GG947">
        <v>1368.100588235294</v>
      </c>
      <c r="GH947">
        <v>-2.017112297740049</v>
      </c>
      <c r="GI947">
        <v>0.3101701731826995</v>
      </c>
      <c r="GJ947">
        <v>0</v>
      </c>
      <c r="GK947">
        <v>2.859444</v>
      </c>
      <c r="GL947">
        <v>-0.3658736960600414</v>
      </c>
      <c r="GM947">
        <v>0.03970600249332586</v>
      </c>
      <c r="GN947">
        <v>0</v>
      </c>
      <c r="GO947">
        <v>0</v>
      </c>
      <c r="GP947">
        <v>3</v>
      </c>
      <c r="GQ947" t="s">
        <v>497</v>
      </c>
      <c r="GR947">
        <v>3.12511</v>
      </c>
      <c r="GS947">
        <v>2.74785</v>
      </c>
      <c r="GT947">
        <v>0.159499</v>
      </c>
      <c r="GU947">
        <v>0.164305</v>
      </c>
      <c r="GV947">
        <v>0.10338</v>
      </c>
      <c r="GW947">
        <v>0.0950516</v>
      </c>
      <c r="GX947">
        <v>24803.5</v>
      </c>
      <c r="GY947">
        <v>24031.6</v>
      </c>
      <c r="GZ947">
        <v>30078.4</v>
      </c>
      <c r="HA947">
        <v>29042.9</v>
      </c>
      <c r="HB947">
        <v>37269</v>
      </c>
      <c r="HC947">
        <v>34601.1</v>
      </c>
      <c r="HD947">
        <v>46049.2</v>
      </c>
      <c r="HE947">
        <v>43158.2</v>
      </c>
      <c r="HF947">
        <v>1.76225</v>
      </c>
      <c r="HG947">
        <v>1.74772</v>
      </c>
      <c r="HH947">
        <v>-0.0116043</v>
      </c>
      <c r="HI947">
        <v>0</v>
      </c>
      <c r="HJ947">
        <v>30.2442</v>
      </c>
      <c r="HK947">
        <v>999.9</v>
      </c>
      <c r="HL947">
        <v>44.3</v>
      </c>
      <c r="HM947">
        <v>32.8</v>
      </c>
      <c r="HN947">
        <v>24.6004</v>
      </c>
      <c r="HO947">
        <v>63.6431</v>
      </c>
      <c r="HP947">
        <v>17.9447</v>
      </c>
      <c r="HQ947">
        <v>1</v>
      </c>
      <c r="HR947">
        <v>0.712299</v>
      </c>
      <c r="HS947">
        <v>4.59963</v>
      </c>
      <c r="HT947">
        <v>20.1463</v>
      </c>
      <c r="HU947">
        <v>5.22777</v>
      </c>
      <c r="HV947">
        <v>11.9842</v>
      </c>
      <c r="HW947">
        <v>4.96905</v>
      </c>
      <c r="HX947">
        <v>3.28963</v>
      </c>
      <c r="HY947">
        <v>9999</v>
      </c>
      <c r="HZ947">
        <v>9999</v>
      </c>
      <c r="IA947">
        <v>9999</v>
      </c>
      <c r="IB947">
        <v>999.9</v>
      </c>
      <c r="IC947">
        <v>4.97302</v>
      </c>
      <c r="ID947">
        <v>1.87744</v>
      </c>
      <c r="IE947">
        <v>1.87556</v>
      </c>
      <c r="IF947">
        <v>1.87836</v>
      </c>
      <c r="IG947">
        <v>1.87504</v>
      </c>
      <c r="IH947">
        <v>1.87865</v>
      </c>
      <c r="II947">
        <v>1.87575</v>
      </c>
      <c r="IJ947">
        <v>1.87691</v>
      </c>
      <c r="IK947">
        <v>0</v>
      </c>
      <c r="IL947">
        <v>0</v>
      </c>
      <c r="IM947">
        <v>0</v>
      </c>
      <c r="IN947">
        <v>0</v>
      </c>
      <c r="IO947" t="s">
        <v>441</v>
      </c>
      <c r="IP947" t="s">
        <v>442</v>
      </c>
      <c r="IQ947" t="s">
        <v>443</v>
      </c>
      <c r="IR947" t="s">
        <v>443</v>
      </c>
      <c r="IS947" t="s">
        <v>443</v>
      </c>
      <c r="IT947" t="s">
        <v>443</v>
      </c>
      <c r="IU947">
        <v>0</v>
      </c>
      <c r="IV947">
        <v>100</v>
      </c>
      <c r="IW947">
        <v>100</v>
      </c>
      <c r="IX947">
        <v>1.3</v>
      </c>
      <c r="IY947">
        <v>0.2144</v>
      </c>
      <c r="IZ947">
        <v>-0.1194416370607354</v>
      </c>
      <c r="JA947">
        <v>0.002211305909277446</v>
      </c>
      <c r="JB947">
        <v>-1.416678044876584E-06</v>
      </c>
      <c r="JC947">
        <v>5.589822708492042E-10</v>
      </c>
      <c r="JD947">
        <v>0.2144336207880096</v>
      </c>
      <c r="JE947">
        <v>0</v>
      </c>
      <c r="JF947">
        <v>0</v>
      </c>
      <c r="JG947">
        <v>0</v>
      </c>
      <c r="JH947">
        <v>14</v>
      </c>
      <c r="JI947">
        <v>2052</v>
      </c>
      <c r="JJ947">
        <v>1</v>
      </c>
      <c r="JK947">
        <v>21</v>
      </c>
      <c r="JL947">
        <v>29355723.2</v>
      </c>
      <c r="JM947">
        <v>29355723.2</v>
      </c>
      <c r="JN947">
        <v>2.43286</v>
      </c>
      <c r="JO947">
        <v>2.53296</v>
      </c>
      <c r="JP947">
        <v>1.39893</v>
      </c>
      <c r="JQ947">
        <v>2.33521</v>
      </c>
      <c r="JR947">
        <v>1.44897</v>
      </c>
      <c r="JS947">
        <v>2.61108</v>
      </c>
      <c r="JT947">
        <v>38.6241</v>
      </c>
      <c r="JU947">
        <v>23.7986</v>
      </c>
      <c r="JV947">
        <v>18</v>
      </c>
      <c r="JW947">
        <v>481.57</v>
      </c>
      <c r="JX947">
        <v>442.318</v>
      </c>
      <c r="JY947">
        <v>24.9493</v>
      </c>
      <c r="JZ947">
        <v>35.7442</v>
      </c>
      <c r="KA947">
        <v>30.0016</v>
      </c>
      <c r="KB947">
        <v>34.8975</v>
      </c>
      <c r="KC947">
        <v>34.8837</v>
      </c>
      <c r="KD947">
        <v>48.7368</v>
      </c>
      <c r="KE947">
        <v>24.9275</v>
      </c>
      <c r="KF947">
        <v>72.3728</v>
      </c>
      <c r="KG947">
        <v>24.8995</v>
      </c>
      <c r="KH947">
        <v>1122.44</v>
      </c>
      <c r="KI947">
        <v>20.7726</v>
      </c>
      <c r="KJ947">
        <v>99.4849</v>
      </c>
      <c r="KK947">
        <v>99.2693</v>
      </c>
    </row>
    <row r="948" spans="1:297">
      <c r="A948">
        <v>932</v>
      </c>
      <c r="B948">
        <v>1761343398</v>
      </c>
      <c r="C948">
        <v>15357.40000009537</v>
      </c>
      <c r="D948" t="s">
        <v>2316</v>
      </c>
      <c r="E948" t="s">
        <v>2317</v>
      </c>
      <c r="F948">
        <v>5</v>
      </c>
      <c r="G948" t="s">
        <v>2183</v>
      </c>
      <c r="H948" t="s">
        <v>436</v>
      </c>
      <c r="I948">
        <v>1761343390.214286</v>
      </c>
      <c r="J948">
        <f>(K948)/1000</f>
        <v>0</v>
      </c>
      <c r="K948">
        <f>IF(DP948, AN948, AH948)</f>
        <v>0</v>
      </c>
      <c r="L948">
        <f>IF(DP948, AI948, AG948)</f>
        <v>0</v>
      </c>
      <c r="M948">
        <f>DR948 - IF(AU948&gt;1, L948*DL948*100.0/(AW948), 0)</f>
        <v>0</v>
      </c>
      <c r="N948">
        <f>((T948-J948/2)*M948-L948)/(T948+J948/2)</f>
        <v>0</v>
      </c>
      <c r="O948">
        <f>N948*(DY948+DZ948)/1000.0</f>
        <v>0</v>
      </c>
      <c r="P948">
        <f>(DR948 - IF(AU948&gt;1, L948*DL948*100.0/(AW948), 0))*(DY948+DZ948)/1000.0</f>
        <v>0</v>
      </c>
      <c r="Q948">
        <f>2.0/((1/S948-1/R948)+SIGN(S948)*SQRT((1/S948-1/R948)*(1/S948-1/R948) + 4*DM948/((DM948+1)*(DM948+1))*(2*1/S948*1/R948-1/R948*1/R948)))</f>
        <v>0</v>
      </c>
      <c r="R948">
        <f>IF(LEFT(DN948,1)&lt;&gt;"0",IF(LEFT(DN948,1)="1",3.0,DO948),$D$5+$E$5*(EF948*DY948/($K$5*1000))+$F$5*(EF948*DY948/($K$5*1000))*MAX(MIN(DL948,$J$5),$I$5)*MAX(MIN(DL948,$J$5),$I$5)+$G$5*MAX(MIN(DL948,$J$5),$I$5)*(EF948*DY948/($K$5*1000))+$H$5*(EF948*DY948/($K$5*1000))*(EF948*DY948/($K$5*1000)))</f>
        <v>0</v>
      </c>
      <c r="S948">
        <f>J948*(1000-(1000*0.61365*exp(17.502*W948/(240.97+W948))/(DY948+DZ948)+DT948)/2)/(1000*0.61365*exp(17.502*W948/(240.97+W948))/(DY948+DZ948)-DT948)</f>
        <v>0</v>
      </c>
      <c r="T948">
        <f>1/((DM948+1)/(Q948/1.6)+1/(R948/1.37)) + DM948/((DM948+1)/(Q948/1.6) + DM948/(R948/1.37))</f>
        <v>0</v>
      </c>
      <c r="U948">
        <f>(DH948*DK948)</f>
        <v>0</v>
      </c>
      <c r="V948">
        <f>(EA948+(U948+2*0.95*5.67E-8*(((EA948+$B$7)+273)^4-(EA948+273)^4)-44100*J948)/(1.84*29.3*R948+8*0.95*5.67E-8*(EA948+273)^3))</f>
        <v>0</v>
      </c>
      <c r="W948">
        <f>($C$7*EB948+$D$7*EC948+$E$7*V948)</f>
        <v>0</v>
      </c>
      <c r="X948">
        <f>0.61365*exp(17.502*W948/(240.97+W948))</f>
        <v>0</v>
      </c>
      <c r="Y948">
        <f>(Z948/AA948*100)</f>
        <v>0</v>
      </c>
      <c r="Z948">
        <f>DT948*(DY948+DZ948)/1000</f>
        <v>0</v>
      </c>
      <c r="AA948">
        <f>0.61365*exp(17.502*EA948/(240.97+EA948))</f>
        <v>0</v>
      </c>
      <c r="AB948">
        <f>(X948-DT948*(DY948+DZ948)/1000)</f>
        <v>0</v>
      </c>
      <c r="AC948">
        <f>(-J948*44100)</f>
        <v>0</v>
      </c>
      <c r="AD948">
        <f>2*29.3*R948*0.92*(EA948-W948)</f>
        <v>0</v>
      </c>
      <c r="AE948">
        <f>2*0.95*5.67E-8*(((EA948+$B$7)+273)^4-(W948+273)^4)</f>
        <v>0</v>
      </c>
      <c r="AF948">
        <f>U948+AE948+AC948+AD948</f>
        <v>0</v>
      </c>
      <c r="AG948">
        <f>DX948*AU948*(DS948-DR948*(1000-AU948*DU948)/(1000-AU948*DT948))/(100*DL948)</f>
        <v>0</v>
      </c>
      <c r="AH948">
        <f>1000*DX948*AU948*(DT948-DU948)/(100*DL948*(1000-AU948*DT948))</f>
        <v>0</v>
      </c>
      <c r="AI948">
        <f>(AJ948 - AK948 - DY948*1E3/(8.314*(EA948+273.15)) * AM948/DX948 * AL948) * DX948/(100*DL948) * (1000 - DU948)/1000</f>
        <v>0</v>
      </c>
      <c r="AJ948">
        <v>1131.414704394797</v>
      </c>
      <c r="AK948">
        <v>1103.675757575758</v>
      </c>
      <c r="AL948">
        <v>3.410979276859186</v>
      </c>
      <c r="AM948">
        <v>65.39824962959628</v>
      </c>
      <c r="AN948">
        <f>(AP948 - AO948 + DY948*1E3/(8.314*(EA948+273.15)) * AR948/DX948 * AQ948) * DX948/(100*DL948) * 1000/(1000 - AP948)</f>
        <v>0</v>
      </c>
      <c r="AO948">
        <v>20.6866823196966</v>
      </c>
      <c r="AP948">
        <v>23.48766424242426</v>
      </c>
      <c r="AQ948">
        <v>-5.089029130811859E-05</v>
      </c>
      <c r="AR948">
        <v>118.4934876019203</v>
      </c>
      <c r="AS948">
        <v>0</v>
      </c>
      <c r="AT948">
        <v>0</v>
      </c>
      <c r="AU948">
        <f>IF(AS948*$H$13&gt;=AW948,1.0,(AW948/(AW948-AS948*$H$13)))</f>
        <v>0</v>
      </c>
      <c r="AV948">
        <f>(AU948-1)*100</f>
        <v>0</v>
      </c>
      <c r="AW948">
        <f>MAX(0,($B$13+$C$13*EF948)/(1+$D$13*EF948)*DY948/(EA948+273)*$E$13)</f>
        <v>0</v>
      </c>
      <c r="AX948" t="s">
        <v>437</v>
      </c>
      <c r="AY948" t="s">
        <v>437</v>
      </c>
      <c r="AZ948">
        <v>0</v>
      </c>
      <c r="BA948">
        <v>0</v>
      </c>
      <c r="BB948">
        <f>1-AZ948/BA948</f>
        <v>0</v>
      </c>
      <c r="BC948">
        <v>0</v>
      </c>
      <c r="BD948" t="s">
        <v>437</v>
      </c>
      <c r="BE948" t="s">
        <v>437</v>
      </c>
      <c r="BF948">
        <v>0</v>
      </c>
      <c r="BG948">
        <v>0</v>
      </c>
      <c r="BH948">
        <f>1-BF948/BG948</f>
        <v>0</v>
      </c>
      <c r="BI948">
        <v>0.5</v>
      </c>
      <c r="BJ948">
        <f>DI948</f>
        <v>0</v>
      </c>
      <c r="BK948">
        <f>L948</f>
        <v>0</v>
      </c>
      <c r="BL948">
        <f>BH948*BI948*BJ948</f>
        <v>0</v>
      </c>
      <c r="BM948">
        <f>(BK948-BC948)/BJ948</f>
        <v>0</v>
      </c>
      <c r="BN948">
        <f>(BA948-BG948)/BG948</f>
        <v>0</v>
      </c>
      <c r="BO948">
        <f>AZ948/(BB948+AZ948/BG948)</f>
        <v>0</v>
      </c>
      <c r="BP948" t="s">
        <v>437</v>
      </c>
      <c r="BQ948">
        <v>0</v>
      </c>
      <c r="BR948">
        <f>IF(BQ948&lt;&gt;0, BQ948, BO948)</f>
        <v>0</v>
      </c>
      <c r="BS948">
        <f>1-BR948/BG948</f>
        <v>0</v>
      </c>
      <c r="BT948">
        <f>(BG948-BF948)/(BG948-BR948)</f>
        <v>0</v>
      </c>
      <c r="BU948">
        <f>(BA948-BG948)/(BA948-BR948)</f>
        <v>0</v>
      </c>
      <c r="BV948">
        <f>(BG948-BF948)/(BG948-AZ948)</f>
        <v>0</v>
      </c>
      <c r="BW948">
        <f>(BA948-BG948)/(BA948-AZ948)</f>
        <v>0</v>
      </c>
      <c r="BX948">
        <f>(BT948*BR948/BF948)</f>
        <v>0</v>
      </c>
      <c r="BY948">
        <f>(1-BX948)</f>
        <v>0</v>
      </c>
      <c r="DH948">
        <f>$B$11*EG948+$C$11*EH948+$F$11*ES948*(1-EV948)</f>
        <v>0</v>
      </c>
      <c r="DI948">
        <f>DH948*DJ948</f>
        <v>0</v>
      </c>
      <c r="DJ948">
        <f>($B$11*$D$9+$C$11*$D$9+$F$11*((FF948+EX948)/MAX(FF948+EX948+FG948, 0.1)*$I$9+FG948/MAX(FF948+EX948+FG948, 0.1)*$J$9))/($B$11+$C$11+$F$11)</f>
        <v>0</v>
      </c>
      <c r="DK948">
        <f>($B$11*$K$9+$C$11*$K$9+$F$11*((FF948+EX948)/MAX(FF948+EX948+FG948, 0.1)*$P$9+FG948/MAX(FF948+EX948+FG948, 0.1)*$Q$9))/($B$11+$C$11+$F$11)</f>
        <v>0</v>
      </c>
      <c r="DL948">
        <v>6</v>
      </c>
      <c r="DM948">
        <v>0.5</v>
      </c>
      <c r="DN948" t="s">
        <v>438</v>
      </c>
      <c r="DO948">
        <v>2</v>
      </c>
      <c r="DP948" t="b">
        <v>1</v>
      </c>
      <c r="DQ948">
        <v>1761343390.214286</v>
      </c>
      <c r="DR948">
        <v>1053.626071428571</v>
      </c>
      <c r="DS948">
        <v>1092.536071428571</v>
      </c>
      <c r="DT948">
        <v>23.49111071428571</v>
      </c>
      <c r="DU948">
        <v>20.67217142857143</v>
      </c>
      <c r="DV948">
        <v>1052.336071428571</v>
      </c>
      <c r="DW948">
        <v>23.27668571428572</v>
      </c>
      <c r="DX948">
        <v>500.0116071428571</v>
      </c>
      <c r="DY948">
        <v>89.95909642857144</v>
      </c>
      <c r="DZ948">
        <v>0.06999761071428572</v>
      </c>
      <c r="EA948">
        <v>29.96033214285714</v>
      </c>
      <c r="EB948">
        <v>30.05381428571429</v>
      </c>
      <c r="EC948">
        <v>999.9000000000002</v>
      </c>
      <c r="ED948">
        <v>0</v>
      </c>
      <c r="EE948">
        <v>0</v>
      </c>
      <c r="EF948">
        <v>10001.11642857143</v>
      </c>
      <c r="EG948">
        <v>0</v>
      </c>
      <c r="EH948">
        <v>1131.852857142857</v>
      </c>
      <c r="EI948">
        <v>-38.91011428571429</v>
      </c>
      <c r="EJ948">
        <v>1078.971785714286</v>
      </c>
      <c r="EK948">
        <v>1115.5975</v>
      </c>
      <c r="EL948">
        <v>2.818947857142857</v>
      </c>
      <c r="EM948">
        <v>1092.536071428571</v>
      </c>
      <c r="EN948">
        <v>20.67217142857143</v>
      </c>
      <c r="EO948">
        <v>2.113239642857143</v>
      </c>
      <c r="EP948">
        <v>1.85965</v>
      </c>
      <c r="EQ948">
        <v>18.31932857142857</v>
      </c>
      <c r="ER948">
        <v>16.29739285714286</v>
      </c>
      <c r="ES948">
        <v>1200.015714285714</v>
      </c>
      <c r="ET948">
        <v>0.9670054999999999</v>
      </c>
      <c r="EU948">
        <v>0.03299443214285714</v>
      </c>
      <c r="EV948">
        <v>0</v>
      </c>
      <c r="EW948">
        <v>1367.665714285715</v>
      </c>
      <c r="EX948">
        <v>5.000560000000001</v>
      </c>
      <c r="EY948">
        <v>16727.05714285714</v>
      </c>
      <c r="EZ948">
        <v>10316.96428571429</v>
      </c>
      <c r="FA948">
        <v>44.8435</v>
      </c>
      <c r="FB948">
        <v>46.89271428571427</v>
      </c>
      <c r="FC948">
        <v>45.41485714285712</v>
      </c>
      <c r="FD948">
        <v>45.99775</v>
      </c>
      <c r="FE948">
        <v>45.68699999999998</v>
      </c>
      <c r="FF948">
        <v>1155.585714285714</v>
      </c>
      <c r="FG948">
        <v>39.43</v>
      </c>
      <c r="FH948">
        <v>0</v>
      </c>
      <c r="FI948">
        <v>1761343434.2</v>
      </c>
      <c r="FJ948">
        <v>0</v>
      </c>
      <c r="FK948">
        <v>1367.618846153847</v>
      </c>
      <c r="FL948">
        <v>-6.04205129242473</v>
      </c>
      <c r="FM948">
        <v>-59.98290606264415</v>
      </c>
      <c r="FN948">
        <v>16726.87307692308</v>
      </c>
      <c r="FO948">
        <v>15</v>
      </c>
      <c r="FP948">
        <v>0</v>
      </c>
      <c r="FQ948" t="s">
        <v>439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-38.721965</v>
      </c>
      <c r="GD948">
        <v>-2.973138461538502</v>
      </c>
      <c r="GE948">
        <v>0.3038062602630165</v>
      </c>
      <c r="GF948">
        <v>0</v>
      </c>
      <c r="GG948">
        <v>1367.867941176471</v>
      </c>
      <c r="GH948">
        <v>-3.931092439923953</v>
      </c>
      <c r="GI948">
        <v>0.4625363541309483</v>
      </c>
      <c r="GJ948">
        <v>0</v>
      </c>
      <c r="GK948">
        <v>2.83487525</v>
      </c>
      <c r="GL948">
        <v>-0.2459476547842446</v>
      </c>
      <c r="GM948">
        <v>0.02765865515417371</v>
      </c>
      <c r="GN948">
        <v>0</v>
      </c>
      <c r="GO948">
        <v>0</v>
      </c>
      <c r="GP948">
        <v>3</v>
      </c>
      <c r="GQ948" t="s">
        <v>497</v>
      </c>
      <c r="GR948">
        <v>3.12494</v>
      </c>
      <c r="GS948">
        <v>2.74757</v>
      </c>
      <c r="GT948">
        <v>0.16106</v>
      </c>
      <c r="GU948">
        <v>0.16588</v>
      </c>
      <c r="GV948">
        <v>0.103369</v>
      </c>
      <c r="GW948">
        <v>0.0951794</v>
      </c>
      <c r="GX948">
        <v>24756.3</v>
      </c>
      <c r="GY948">
        <v>23985.4</v>
      </c>
      <c r="GZ948">
        <v>30077.3</v>
      </c>
      <c r="HA948">
        <v>29042.1</v>
      </c>
      <c r="HB948">
        <v>37268.2</v>
      </c>
      <c r="HC948">
        <v>34596</v>
      </c>
      <c r="HD948">
        <v>46047.4</v>
      </c>
      <c r="HE948">
        <v>43157.7</v>
      </c>
      <c r="HF948">
        <v>1.7616</v>
      </c>
      <c r="HG948">
        <v>1.74787</v>
      </c>
      <c r="HH948">
        <v>-0.0083074</v>
      </c>
      <c r="HI948">
        <v>0</v>
      </c>
      <c r="HJ948">
        <v>30.2465</v>
      </c>
      <c r="HK948">
        <v>999.9</v>
      </c>
      <c r="HL948">
        <v>44.3</v>
      </c>
      <c r="HM948">
        <v>32.9</v>
      </c>
      <c r="HN948">
        <v>24.7389</v>
      </c>
      <c r="HO948">
        <v>63.7131</v>
      </c>
      <c r="HP948">
        <v>17.8886</v>
      </c>
      <c r="HQ948">
        <v>1</v>
      </c>
      <c r="HR948">
        <v>0.714004</v>
      </c>
      <c r="HS948">
        <v>4.67383</v>
      </c>
      <c r="HT948">
        <v>20.1445</v>
      </c>
      <c r="HU948">
        <v>5.22807</v>
      </c>
      <c r="HV948">
        <v>11.9846</v>
      </c>
      <c r="HW948">
        <v>4.96915</v>
      </c>
      <c r="HX948">
        <v>3.28975</v>
      </c>
      <c r="HY948">
        <v>9999</v>
      </c>
      <c r="HZ948">
        <v>9999</v>
      </c>
      <c r="IA948">
        <v>9999</v>
      </c>
      <c r="IB948">
        <v>999.9</v>
      </c>
      <c r="IC948">
        <v>4.97302</v>
      </c>
      <c r="ID948">
        <v>1.87744</v>
      </c>
      <c r="IE948">
        <v>1.87551</v>
      </c>
      <c r="IF948">
        <v>1.87836</v>
      </c>
      <c r="IG948">
        <v>1.87501</v>
      </c>
      <c r="IH948">
        <v>1.87862</v>
      </c>
      <c r="II948">
        <v>1.87572</v>
      </c>
      <c r="IJ948">
        <v>1.87686</v>
      </c>
      <c r="IK948">
        <v>0</v>
      </c>
      <c r="IL948">
        <v>0</v>
      </c>
      <c r="IM948">
        <v>0</v>
      </c>
      <c r="IN948">
        <v>0</v>
      </c>
      <c r="IO948" t="s">
        <v>441</v>
      </c>
      <c r="IP948" t="s">
        <v>442</v>
      </c>
      <c r="IQ948" t="s">
        <v>443</v>
      </c>
      <c r="IR948" t="s">
        <v>443</v>
      </c>
      <c r="IS948" t="s">
        <v>443</v>
      </c>
      <c r="IT948" t="s">
        <v>443</v>
      </c>
      <c r="IU948">
        <v>0</v>
      </c>
      <c r="IV948">
        <v>100</v>
      </c>
      <c r="IW948">
        <v>100</v>
      </c>
      <c r="IX948">
        <v>1.31</v>
      </c>
      <c r="IY948">
        <v>0.2145</v>
      </c>
      <c r="IZ948">
        <v>-0.1194416370607354</v>
      </c>
      <c r="JA948">
        <v>0.002211305909277446</v>
      </c>
      <c r="JB948">
        <v>-1.416678044876584E-06</v>
      </c>
      <c r="JC948">
        <v>5.589822708492042E-10</v>
      </c>
      <c r="JD948">
        <v>0.2144336207880096</v>
      </c>
      <c r="JE948">
        <v>0</v>
      </c>
      <c r="JF948">
        <v>0</v>
      </c>
      <c r="JG948">
        <v>0</v>
      </c>
      <c r="JH948">
        <v>14</v>
      </c>
      <c r="JI948">
        <v>2052</v>
      </c>
      <c r="JJ948">
        <v>1</v>
      </c>
      <c r="JK948">
        <v>21</v>
      </c>
      <c r="JL948">
        <v>29355723.3</v>
      </c>
      <c r="JM948">
        <v>29355723.3</v>
      </c>
      <c r="JN948">
        <v>2.46094</v>
      </c>
      <c r="JO948">
        <v>2.5293</v>
      </c>
      <c r="JP948">
        <v>1.39893</v>
      </c>
      <c r="JQ948">
        <v>2.33521</v>
      </c>
      <c r="JR948">
        <v>1.44897</v>
      </c>
      <c r="JS948">
        <v>2.59155</v>
      </c>
      <c r="JT948">
        <v>38.6241</v>
      </c>
      <c r="JU948">
        <v>23.8161</v>
      </c>
      <c r="JV948">
        <v>18</v>
      </c>
      <c r="JW948">
        <v>481.305</v>
      </c>
      <c r="JX948">
        <v>442.528</v>
      </c>
      <c r="JY948">
        <v>24.9068</v>
      </c>
      <c r="JZ948">
        <v>35.7606</v>
      </c>
      <c r="KA948">
        <v>30.0017</v>
      </c>
      <c r="KB948">
        <v>34.9157</v>
      </c>
      <c r="KC948">
        <v>34.9008</v>
      </c>
      <c r="KD948">
        <v>49.2779</v>
      </c>
      <c r="KE948">
        <v>24.9275</v>
      </c>
      <c r="KF948">
        <v>72.3728</v>
      </c>
      <c r="KG948">
        <v>24.8135</v>
      </c>
      <c r="KH948">
        <v>1142.47</v>
      </c>
      <c r="KI948">
        <v>20.7986</v>
      </c>
      <c r="KJ948">
        <v>99.4811</v>
      </c>
      <c r="KK948">
        <v>99.2675</v>
      </c>
    </row>
    <row r="949" spans="1:297">
      <c r="A949">
        <v>933</v>
      </c>
      <c r="B949">
        <v>1761343403</v>
      </c>
      <c r="C949">
        <v>15362.40000009537</v>
      </c>
      <c r="D949" t="s">
        <v>2318</v>
      </c>
      <c r="E949" t="s">
        <v>2319</v>
      </c>
      <c r="F949">
        <v>5</v>
      </c>
      <c r="G949" t="s">
        <v>2183</v>
      </c>
      <c r="H949" t="s">
        <v>436</v>
      </c>
      <c r="I949">
        <v>1761343395.5</v>
      </c>
      <c r="J949">
        <f>(K949)/1000</f>
        <v>0</v>
      </c>
      <c r="K949">
        <f>IF(DP949, AN949, AH949)</f>
        <v>0</v>
      </c>
      <c r="L949">
        <f>IF(DP949, AI949, AG949)</f>
        <v>0</v>
      </c>
      <c r="M949">
        <f>DR949 - IF(AU949&gt;1, L949*DL949*100.0/(AW949), 0)</f>
        <v>0</v>
      </c>
      <c r="N949">
        <f>((T949-J949/2)*M949-L949)/(T949+J949/2)</f>
        <v>0</v>
      </c>
      <c r="O949">
        <f>N949*(DY949+DZ949)/1000.0</f>
        <v>0</v>
      </c>
      <c r="P949">
        <f>(DR949 - IF(AU949&gt;1, L949*DL949*100.0/(AW949), 0))*(DY949+DZ949)/1000.0</f>
        <v>0</v>
      </c>
      <c r="Q949">
        <f>2.0/((1/S949-1/R949)+SIGN(S949)*SQRT((1/S949-1/R949)*(1/S949-1/R949) + 4*DM949/((DM949+1)*(DM949+1))*(2*1/S949*1/R949-1/R949*1/R949)))</f>
        <v>0</v>
      </c>
      <c r="R949">
        <f>IF(LEFT(DN949,1)&lt;&gt;"0",IF(LEFT(DN949,1)="1",3.0,DO949),$D$5+$E$5*(EF949*DY949/($K$5*1000))+$F$5*(EF949*DY949/($K$5*1000))*MAX(MIN(DL949,$J$5),$I$5)*MAX(MIN(DL949,$J$5),$I$5)+$G$5*MAX(MIN(DL949,$J$5),$I$5)*(EF949*DY949/($K$5*1000))+$H$5*(EF949*DY949/($K$5*1000))*(EF949*DY949/($K$5*1000)))</f>
        <v>0</v>
      </c>
      <c r="S949">
        <f>J949*(1000-(1000*0.61365*exp(17.502*W949/(240.97+W949))/(DY949+DZ949)+DT949)/2)/(1000*0.61365*exp(17.502*W949/(240.97+W949))/(DY949+DZ949)-DT949)</f>
        <v>0</v>
      </c>
      <c r="T949">
        <f>1/((DM949+1)/(Q949/1.6)+1/(R949/1.37)) + DM949/((DM949+1)/(Q949/1.6) + DM949/(R949/1.37))</f>
        <v>0</v>
      </c>
      <c r="U949">
        <f>(DH949*DK949)</f>
        <v>0</v>
      </c>
      <c r="V949">
        <f>(EA949+(U949+2*0.95*5.67E-8*(((EA949+$B$7)+273)^4-(EA949+273)^4)-44100*J949)/(1.84*29.3*R949+8*0.95*5.67E-8*(EA949+273)^3))</f>
        <v>0</v>
      </c>
      <c r="W949">
        <f>($C$7*EB949+$D$7*EC949+$E$7*V949)</f>
        <v>0</v>
      </c>
      <c r="X949">
        <f>0.61365*exp(17.502*W949/(240.97+W949))</f>
        <v>0</v>
      </c>
      <c r="Y949">
        <f>(Z949/AA949*100)</f>
        <v>0</v>
      </c>
      <c r="Z949">
        <f>DT949*(DY949+DZ949)/1000</f>
        <v>0</v>
      </c>
      <c r="AA949">
        <f>0.61365*exp(17.502*EA949/(240.97+EA949))</f>
        <v>0</v>
      </c>
      <c r="AB949">
        <f>(X949-DT949*(DY949+DZ949)/1000)</f>
        <v>0</v>
      </c>
      <c r="AC949">
        <f>(-J949*44100)</f>
        <v>0</v>
      </c>
      <c r="AD949">
        <f>2*29.3*R949*0.92*(EA949-W949)</f>
        <v>0</v>
      </c>
      <c r="AE949">
        <f>2*0.95*5.67E-8*(((EA949+$B$7)+273)^4-(W949+273)^4)</f>
        <v>0</v>
      </c>
      <c r="AF949">
        <f>U949+AE949+AC949+AD949</f>
        <v>0</v>
      </c>
      <c r="AG949">
        <f>DX949*AU949*(DS949-DR949*(1000-AU949*DU949)/(1000-AU949*DT949))/(100*DL949)</f>
        <v>0</v>
      </c>
      <c r="AH949">
        <f>1000*DX949*AU949*(DT949-DU949)/(100*DL949*(1000-AU949*DT949))</f>
        <v>0</v>
      </c>
      <c r="AI949">
        <f>(AJ949 - AK949 - DY949*1E3/(8.314*(EA949+273.15)) * AM949/DX949 * AL949) * DX949/(100*DL949) * (1000 - DU949)/1000</f>
        <v>0</v>
      </c>
      <c r="AJ949">
        <v>1148.788595268479</v>
      </c>
      <c r="AK949">
        <v>1120.765818181818</v>
      </c>
      <c r="AL949">
        <v>3.419602095308129</v>
      </c>
      <c r="AM949">
        <v>65.39824962959628</v>
      </c>
      <c r="AN949">
        <f>(AP949 - AO949 + DY949*1E3/(8.314*(EA949+273.15)) * AR949/DX949 * AQ949) * DX949/(100*DL949) * 1000/(1000 - AP949)</f>
        <v>0</v>
      </c>
      <c r="AO949">
        <v>20.70421091103158</v>
      </c>
      <c r="AP949">
        <v>23.48897636363635</v>
      </c>
      <c r="AQ949">
        <v>2.174020741419519E-05</v>
      </c>
      <c r="AR949">
        <v>118.4934876019203</v>
      </c>
      <c r="AS949">
        <v>0</v>
      </c>
      <c r="AT949">
        <v>0</v>
      </c>
      <c r="AU949">
        <f>IF(AS949*$H$13&gt;=AW949,1.0,(AW949/(AW949-AS949*$H$13)))</f>
        <v>0</v>
      </c>
      <c r="AV949">
        <f>(AU949-1)*100</f>
        <v>0</v>
      </c>
      <c r="AW949">
        <f>MAX(0,($B$13+$C$13*EF949)/(1+$D$13*EF949)*DY949/(EA949+273)*$E$13)</f>
        <v>0</v>
      </c>
      <c r="AX949" t="s">
        <v>437</v>
      </c>
      <c r="AY949" t="s">
        <v>437</v>
      </c>
      <c r="AZ949">
        <v>0</v>
      </c>
      <c r="BA949">
        <v>0</v>
      </c>
      <c r="BB949">
        <f>1-AZ949/BA949</f>
        <v>0</v>
      </c>
      <c r="BC949">
        <v>0</v>
      </c>
      <c r="BD949" t="s">
        <v>437</v>
      </c>
      <c r="BE949" t="s">
        <v>437</v>
      </c>
      <c r="BF949">
        <v>0</v>
      </c>
      <c r="BG949">
        <v>0</v>
      </c>
      <c r="BH949">
        <f>1-BF949/BG949</f>
        <v>0</v>
      </c>
      <c r="BI949">
        <v>0.5</v>
      </c>
      <c r="BJ949">
        <f>DI949</f>
        <v>0</v>
      </c>
      <c r="BK949">
        <f>L949</f>
        <v>0</v>
      </c>
      <c r="BL949">
        <f>BH949*BI949*BJ949</f>
        <v>0</v>
      </c>
      <c r="BM949">
        <f>(BK949-BC949)/BJ949</f>
        <v>0</v>
      </c>
      <c r="BN949">
        <f>(BA949-BG949)/BG949</f>
        <v>0</v>
      </c>
      <c r="BO949">
        <f>AZ949/(BB949+AZ949/BG949)</f>
        <v>0</v>
      </c>
      <c r="BP949" t="s">
        <v>437</v>
      </c>
      <c r="BQ949">
        <v>0</v>
      </c>
      <c r="BR949">
        <f>IF(BQ949&lt;&gt;0, BQ949, BO949)</f>
        <v>0</v>
      </c>
      <c r="BS949">
        <f>1-BR949/BG949</f>
        <v>0</v>
      </c>
      <c r="BT949">
        <f>(BG949-BF949)/(BG949-BR949)</f>
        <v>0</v>
      </c>
      <c r="BU949">
        <f>(BA949-BG949)/(BA949-BR949)</f>
        <v>0</v>
      </c>
      <c r="BV949">
        <f>(BG949-BF949)/(BG949-AZ949)</f>
        <v>0</v>
      </c>
      <c r="BW949">
        <f>(BA949-BG949)/(BA949-AZ949)</f>
        <v>0</v>
      </c>
      <c r="BX949">
        <f>(BT949*BR949/BF949)</f>
        <v>0</v>
      </c>
      <c r="BY949">
        <f>(1-BX949)</f>
        <v>0</v>
      </c>
      <c r="DH949">
        <f>$B$11*EG949+$C$11*EH949+$F$11*ES949*(1-EV949)</f>
        <v>0</v>
      </c>
      <c r="DI949">
        <f>DH949*DJ949</f>
        <v>0</v>
      </c>
      <c r="DJ949">
        <f>($B$11*$D$9+$C$11*$D$9+$F$11*((FF949+EX949)/MAX(FF949+EX949+FG949, 0.1)*$I$9+FG949/MAX(FF949+EX949+FG949, 0.1)*$J$9))/($B$11+$C$11+$F$11)</f>
        <v>0</v>
      </c>
      <c r="DK949">
        <f>($B$11*$K$9+$C$11*$K$9+$F$11*((FF949+EX949)/MAX(FF949+EX949+FG949, 0.1)*$P$9+FG949/MAX(FF949+EX949+FG949, 0.1)*$Q$9))/($B$11+$C$11+$F$11)</f>
        <v>0</v>
      </c>
      <c r="DL949">
        <v>6</v>
      </c>
      <c r="DM949">
        <v>0.5</v>
      </c>
      <c r="DN949" t="s">
        <v>438</v>
      </c>
      <c r="DO949">
        <v>2</v>
      </c>
      <c r="DP949" t="b">
        <v>1</v>
      </c>
      <c r="DQ949">
        <v>1761343395.5</v>
      </c>
      <c r="DR949">
        <v>1071.134814814815</v>
      </c>
      <c r="DS949">
        <v>1110.250370370371</v>
      </c>
      <c r="DT949">
        <v>23.48907777777778</v>
      </c>
      <c r="DU949">
        <v>20.68918148148148</v>
      </c>
      <c r="DV949">
        <v>1069.826666666667</v>
      </c>
      <c r="DW949">
        <v>23.27465185185185</v>
      </c>
      <c r="DX949">
        <v>499.9921111111111</v>
      </c>
      <c r="DY949">
        <v>89.95789629629627</v>
      </c>
      <c r="DZ949">
        <v>0.07013945925925927</v>
      </c>
      <c r="EA949">
        <v>29.94461481481482</v>
      </c>
      <c r="EB949">
        <v>30.08265925925926</v>
      </c>
      <c r="EC949">
        <v>999.9000000000001</v>
      </c>
      <c r="ED949">
        <v>0</v>
      </c>
      <c r="EE949">
        <v>0</v>
      </c>
      <c r="EF949">
        <v>9996.573333333332</v>
      </c>
      <c r="EG949">
        <v>0</v>
      </c>
      <c r="EH949">
        <v>1131.83962962963</v>
      </c>
      <c r="EI949">
        <v>-39.11520370370371</v>
      </c>
      <c r="EJ949">
        <v>1096.90037037037</v>
      </c>
      <c r="EK949">
        <v>1133.706666666667</v>
      </c>
      <c r="EL949">
        <v>2.799907777777778</v>
      </c>
      <c r="EM949">
        <v>1110.250370370371</v>
      </c>
      <c r="EN949">
        <v>20.68918148148148</v>
      </c>
      <c r="EO949">
        <v>2.113028888888889</v>
      </c>
      <c r="EP949">
        <v>1.861154814814814</v>
      </c>
      <c r="EQ949">
        <v>18.31774074074074</v>
      </c>
      <c r="ER949">
        <v>16.31008888888889</v>
      </c>
      <c r="ES949">
        <v>1199.987407407407</v>
      </c>
      <c r="ET949">
        <v>0.9670049629629629</v>
      </c>
      <c r="EU949">
        <v>0.03299497777777777</v>
      </c>
      <c r="EV949">
        <v>0</v>
      </c>
      <c r="EW949">
        <v>1367.117777777778</v>
      </c>
      <c r="EX949">
        <v>5.000560000000001</v>
      </c>
      <c r="EY949">
        <v>16721.77407407407</v>
      </c>
      <c r="EZ949">
        <v>10316.70740740741</v>
      </c>
      <c r="FA949">
        <v>44.86566666666667</v>
      </c>
      <c r="FB949">
        <v>46.91403703703703</v>
      </c>
      <c r="FC949">
        <v>45.43240740740739</v>
      </c>
      <c r="FD949">
        <v>46</v>
      </c>
      <c r="FE949">
        <v>45.70566666666667</v>
      </c>
      <c r="FF949">
        <v>1155.557407407407</v>
      </c>
      <c r="FG949">
        <v>39.43</v>
      </c>
      <c r="FH949">
        <v>0</v>
      </c>
      <c r="FI949">
        <v>1761343439</v>
      </c>
      <c r="FJ949">
        <v>0</v>
      </c>
      <c r="FK949">
        <v>1367.150769230769</v>
      </c>
      <c r="FL949">
        <v>-7.240341861043108</v>
      </c>
      <c r="FM949">
        <v>-64.43418790960283</v>
      </c>
      <c r="FN949">
        <v>16722.24230769231</v>
      </c>
      <c r="FO949">
        <v>15</v>
      </c>
      <c r="FP949">
        <v>0</v>
      </c>
      <c r="FQ949" t="s">
        <v>439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-38.97686097560976</v>
      </c>
      <c r="GD949">
        <v>-2.36456027874577</v>
      </c>
      <c r="GE949">
        <v>0.2471367774528505</v>
      </c>
      <c r="GF949">
        <v>0</v>
      </c>
      <c r="GG949">
        <v>1367.407941176471</v>
      </c>
      <c r="GH949">
        <v>-6.218029024033454</v>
      </c>
      <c r="GI949">
        <v>0.6574853136886517</v>
      </c>
      <c r="GJ949">
        <v>0</v>
      </c>
      <c r="GK949">
        <v>2.811412926829268</v>
      </c>
      <c r="GL949">
        <v>-0.211530731707312</v>
      </c>
      <c r="GM949">
        <v>0.02264135911673994</v>
      </c>
      <c r="GN949">
        <v>0</v>
      </c>
      <c r="GO949">
        <v>0</v>
      </c>
      <c r="GP949">
        <v>3</v>
      </c>
      <c r="GQ949" t="s">
        <v>497</v>
      </c>
      <c r="GR949">
        <v>3.12469</v>
      </c>
      <c r="GS949">
        <v>2.74853</v>
      </c>
      <c r="GT949">
        <v>0.162624</v>
      </c>
      <c r="GU949">
        <v>0.167416</v>
      </c>
      <c r="GV949">
        <v>0.103369</v>
      </c>
      <c r="GW949">
        <v>0.0952938</v>
      </c>
      <c r="GX949">
        <v>24708.9</v>
      </c>
      <c r="GY949">
        <v>23940.8</v>
      </c>
      <c r="GZ949">
        <v>30076</v>
      </c>
      <c r="HA949">
        <v>29041.8</v>
      </c>
      <c r="HB949">
        <v>37267</v>
      </c>
      <c r="HC949">
        <v>34591</v>
      </c>
      <c r="HD949">
        <v>46045.9</v>
      </c>
      <c r="HE949">
        <v>43156.7</v>
      </c>
      <c r="HF949">
        <v>1.76103</v>
      </c>
      <c r="HG949">
        <v>1.74822</v>
      </c>
      <c r="HH949">
        <v>-0.008378180000000001</v>
      </c>
      <c r="HI949">
        <v>0</v>
      </c>
      <c r="HJ949">
        <v>30.2475</v>
      </c>
      <c r="HK949">
        <v>999.9</v>
      </c>
      <c r="HL949">
        <v>44.3</v>
      </c>
      <c r="HM949">
        <v>32.9</v>
      </c>
      <c r="HN949">
        <v>24.7402</v>
      </c>
      <c r="HO949">
        <v>63.8731</v>
      </c>
      <c r="HP949">
        <v>18.0208</v>
      </c>
      <c r="HQ949">
        <v>1</v>
      </c>
      <c r="HR949">
        <v>0.716476</v>
      </c>
      <c r="HS949">
        <v>4.88219</v>
      </c>
      <c r="HT949">
        <v>20.1387</v>
      </c>
      <c r="HU949">
        <v>5.22807</v>
      </c>
      <c r="HV949">
        <v>11.9842</v>
      </c>
      <c r="HW949">
        <v>4.9693</v>
      </c>
      <c r="HX949">
        <v>3.28963</v>
      </c>
      <c r="HY949">
        <v>9999</v>
      </c>
      <c r="HZ949">
        <v>9999</v>
      </c>
      <c r="IA949">
        <v>9999</v>
      </c>
      <c r="IB949">
        <v>999.9</v>
      </c>
      <c r="IC949">
        <v>4.97303</v>
      </c>
      <c r="ID949">
        <v>1.87744</v>
      </c>
      <c r="IE949">
        <v>1.87556</v>
      </c>
      <c r="IF949">
        <v>1.87838</v>
      </c>
      <c r="IG949">
        <v>1.87506</v>
      </c>
      <c r="IH949">
        <v>1.87865</v>
      </c>
      <c r="II949">
        <v>1.87575</v>
      </c>
      <c r="IJ949">
        <v>1.8769</v>
      </c>
      <c r="IK949">
        <v>0</v>
      </c>
      <c r="IL949">
        <v>0</v>
      </c>
      <c r="IM949">
        <v>0</v>
      </c>
      <c r="IN949">
        <v>0</v>
      </c>
      <c r="IO949" t="s">
        <v>441</v>
      </c>
      <c r="IP949" t="s">
        <v>442</v>
      </c>
      <c r="IQ949" t="s">
        <v>443</v>
      </c>
      <c r="IR949" t="s">
        <v>443</v>
      </c>
      <c r="IS949" t="s">
        <v>443</v>
      </c>
      <c r="IT949" t="s">
        <v>443</v>
      </c>
      <c r="IU949">
        <v>0</v>
      </c>
      <c r="IV949">
        <v>100</v>
      </c>
      <c r="IW949">
        <v>100</v>
      </c>
      <c r="IX949">
        <v>1.34</v>
      </c>
      <c r="IY949">
        <v>0.2145</v>
      </c>
      <c r="IZ949">
        <v>-0.1194416370607354</v>
      </c>
      <c r="JA949">
        <v>0.002211305909277446</v>
      </c>
      <c r="JB949">
        <v>-1.416678044876584E-06</v>
      </c>
      <c r="JC949">
        <v>5.589822708492042E-10</v>
      </c>
      <c r="JD949">
        <v>0.2144336207880096</v>
      </c>
      <c r="JE949">
        <v>0</v>
      </c>
      <c r="JF949">
        <v>0</v>
      </c>
      <c r="JG949">
        <v>0</v>
      </c>
      <c r="JH949">
        <v>14</v>
      </c>
      <c r="JI949">
        <v>2052</v>
      </c>
      <c r="JJ949">
        <v>1</v>
      </c>
      <c r="JK949">
        <v>21</v>
      </c>
      <c r="JL949">
        <v>29355723.4</v>
      </c>
      <c r="JM949">
        <v>29355723.4</v>
      </c>
      <c r="JN949">
        <v>2.49023</v>
      </c>
      <c r="JO949">
        <v>2.53906</v>
      </c>
      <c r="JP949">
        <v>1.39893</v>
      </c>
      <c r="JQ949">
        <v>2.33521</v>
      </c>
      <c r="JR949">
        <v>1.44897</v>
      </c>
      <c r="JS949">
        <v>2.61963</v>
      </c>
      <c r="JT949">
        <v>38.6241</v>
      </c>
      <c r="JU949">
        <v>23.781</v>
      </c>
      <c r="JV949">
        <v>18</v>
      </c>
      <c r="JW949">
        <v>481.088</v>
      </c>
      <c r="JX949">
        <v>442.882</v>
      </c>
      <c r="JY949">
        <v>24.8379</v>
      </c>
      <c r="JZ949">
        <v>35.7774</v>
      </c>
      <c r="KA949">
        <v>30.0023</v>
      </c>
      <c r="KB949">
        <v>34.935</v>
      </c>
      <c r="KC949">
        <v>34.9198</v>
      </c>
      <c r="KD949">
        <v>49.8925</v>
      </c>
      <c r="KE949">
        <v>24.6359</v>
      </c>
      <c r="KF949">
        <v>72.3728</v>
      </c>
      <c r="KG949">
        <v>24.6962</v>
      </c>
      <c r="KH949">
        <v>1155.86</v>
      </c>
      <c r="KI949">
        <v>20.8218</v>
      </c>
      <c r="KJ949">
        <v>99.4774</v>
      </c>
      <c r="KK949">
        <v>99.2657</v>
      </c>
    </row>
    <row r="950" spans="1:297">
      <c r="A950">
        <v>934</v>
      </c>
      <c r="B950">
        <v>1761343408</v>
      </c>
      <c r="C950">
        <v>15367.40000009537</v>
      </c>
      <c r="D950" t="s">
        <v>2320</v>
      </c>
      <c r="E950" t="s">
        <v>2321</v>
      </c>
      <c r="F950">
        <v>5</v>
      </c>
      <c r="G950" t="s">
        <v>2183</v>
      </c>
      <c r="H950" t="s">
        <v>436</v>
      </c>
      <c r="I950">
        <v>1761343400.214286</v>
      </c>
      <c r="J950">
        <f>(K950)/1000</f>
        <v>0</v>
      </c>
      <c r="K950">
        <f>IF(DP950, AN950, AH950)</f>
        <v>0</v>
      </c>
      <c r="L950">
        <f>IF(DP950, AI950, AG950)</f>
        <v>0</v>
      </c>
      <c r="M950">
        <f>DR950 - IF(AU950&gt;1, L950*DL950*100.0/(AW950), 0)</f>
        <v>0</v>
      </c>
      <c r="N950">
        <f>((T950-J950/2)*M950-L950)/(T950+J950/2)</f>
        <v>0</v>
      </c>
      <c r="O950">
        <f>N950*(DY950+DZ950)/1000.0</f>
        <v>0</v>
      </c>
      <c r="P950">
        <f>(DR950 - IF(AU950&gt;1, L950*DL950*100.0/(AW950), 0))*(DY950+DZ950)/1000.0</f>
        <v>0</v>
      </c>
      <c r="Q950">
        <f>2.0/((1/S950-1/R950)+SIGN(S950)*SQRT((1/S950-1/R950)*(1/S950-1/R950) + 4*DM950/((DM950+1)*(DM950+1))*(2*1/S950*1/R950-1/R950*1/R950)))</f>
        <v>0</v>
      </c>
      <c r="R950">
        <f>IF(LEFT(DN950,1)&lt;&gt;"0",IF(LEFT(DN950,1)="1",3.0,DO950),$D$5+$E$5*(EF950*DY950/($K$5*1000))+$F$5*(EF950*DY950/($K$5*1000))*MAX(MIN(DL950,$J$5),$I$5)*MAX(MIN(DL950,$J$5),$I$5)+$G$5*MAX(MIN(DL950,$J$5),$I$5)*(EF950*DY950/($K$5*1000))+$H$5*(EF950*DY950/($K$5*1000))*(EF950*DY950/($K$5*1000)))</f>
        <v>0</v>
      </c>
      <c r="S950">
        <f>J950*(1000-(1000*0.61365*exp(17.502*W950/(240.97+W950))/(DY950+DZ950)+DT950)/2)/(1000*0.61365*exp(17.502*W950/(240.97+W950))/(DY950+DZ950)-DT950)</f>
        <v>0</v>
      </c>
      <c r="T950">
        <f>1/((DM950+1)/(Q950/1.6)+1/(R950/1.37)) + DM950/((DM950+1)/(Q950/1.6) + DM950/(R950/1.37))</f>
        <v>0</v>
      </c>
      <c r="U950">
        <f>(DH950*DK950)</f>
        <v>0</v>
      </c>
      <c r="V950">
        <f>(EA950+(U950+2*0.95*5.67E-8*(((EA950+$B$7)+273)^4-(EA950+273)^4)-44100*J950)/(1.84*29.3*R950+8*0.95*5.67E-8*(EA950+273)^3))</f>
        <v>0</v>
      </c>
      <c r="W950">
        <f>($C$7*EB950+$D$7*EC950+$E$7*V950)</f>
        <v>0</v>
      </c>
      <c r="X950">
        <f>0.61365*exp(17.502*W950/(240.97+W950))</f>
        <v>0</v>
      </c>
      <c r="Y950">
        <f>(Z950/AA950*100)</f>
        <v>0</v>
      </c>
      <c r="Z950">
        <f>DT950*(DY950+DZ950)/1000</f>
        <v>0</v>
      </c>
      <c r="AA950">
        <f>0.61365*exp(17.502*EA950/(240.97+EA950))</f>
        <v>0</v>
      </c>
      <c r="AB950">
        <f>(X950-DT950*(DY950+DZ950)/1000)</f>
        <v>0</v>
      </c>
      <c r="AC950">
        <f>(-J950*44100)</f>
        <v>0</v>
      </c>
      <c r="AD950">
        <f>2*29.3*R950*0.92*(EA950-W950)</f>
        <v>0</v>
      </c>
      <c r="AE950">
        <f>2*0.95*5.67E-8*(((EA950+$B$7)+273)^4-(W950+273)^4)</f>
        <v>0</v>
      </c>
      <c r="AF950">
        <f>U950+AE950+AC950+AD950</f>
        <v>0</v>
      </c>
      <c r="AG950">
        <f>DX950*AU950*(DS950-DR950*(1000-AU950*DU950)/(1000-AU950*DT950))/(100*DL950)</f>
        <v>0</v>
      </c>
      <c r="AH950">
        <f>1000*DX950*AU950*(DT950-DU950)/(100*DL950*(1000-AU950*DT950))</f>
        <v>0</v>
      </c>
      <c r="AI950">
        <f>(AJ950 - AK950 - DY950*1E3/(8.314*(EA950+273.15)) * AM950/DX950 * AL950) * DX950/(100*DL950) * (1000 - DU950)/1000</f>
        <v>0</v>
      </c>
      <c r="AJ950">
        <v>1165.833519618125</v>
      </c>
      <c r="AK950">
        <v>1137.88496969697</v>
      </c>
      <c r="AL950">
        <v>3.433619982114334</v>
      </c>
      <c r="AM950">
        <v>65.39824962959628</v>
      </c>
      <c r="AN950">
        <f>(AP950 - AO950 + DY950*1E3/(8.314*(EA950+273.15)) * AR950/DX950 * AQ950) * DX950/(100*DL950) * 1000/(1000 - AP950)</f>
        <v>0</v>
      </c>
      <c r="AO950">
        <v>20.78671800065054</v>
      </c>
      <c r="AP950">
        <v>23.50186</v>
      </c>
      <c r="AQ950">
        <v>5.428949502259583E-05</v>
      </c>
      <c r="AR950">
        <v>118.4934876019203</v>
      </c>
      <c r="AS950">
        <v>0</v>
      </c>
      <c r="AT950">
        <v>0</v>
      </c>
      <c r="AU950">
        <f>IF(AS950*$H$13&gt;=AW950,1.0,(AW950/(AW950-AS950*$H$13)))</f>
        <v>0</v>
      </c>
      <c r="AV950">
        <f>(AU950-1)*100</f>
        <v>0</v>
      </c>
      <c r="AW950">
        <f>MAX(0,($B$13+$C$13*EF950)/(1+$D$13*EF950)*DY950/(EA950+273)*$E$13)</f>
        <v>0</v>
      </c>
      <c r="AX950" t="s">
        <v>437</v>
      </c>
      <c r="AY950" t="s">
        <v>437</v>
      </c>
      <c r="AZ950">
        <v>0</v>
      </c>
      <c r="BA950">
        <v>0</v>
      </c>
      <c r="BB950">
        <f>1-AZ950/BA950</f>
        <v>0</v>
      </c>
      <c r="BC950">
        <v>0</v>
      </c>
      <c r="BD950" t="s">
        <v>437</v>
      </c>
      <c r="BE950" t="s">
        <v>437</v>
      </c>
      <c r="BF950">
        <v>0</v>
      </c>
      <c r="BG950">
        <v>0</v>
      </c>
      <c r="BH950">
        <f>1-BF950/BG950</f>
        <v>0</v>
      </c>
      <c r="BI950">
        <v>0.5</v>
      </c>
      <c r="BJ950">
        <f>DI950</f>
        <v>0</v>
      </c>
      <c r="BK950">
        <f>L950</f>
        <v>0</v>
      </c>
      <c r="BL950">
        <f>BH950*BI950*BJ950</f>
        <v>0</v>
      </c>
      <c r="BM950">
        <f>(BK950-BC950)/BJ950</f>
        <v>0</v>
      </c>
      <c r="BN950">
        <f>(BA950-BG950)/BG950</f>
        <v>0</v>
      </c>
      <c r="BO950">
        <f>AZ950/(BB950+AZ950/BG950)</f>
        <v>0</v>
      </c>
      <c r="BP950" t="s">
        <v>437</v>
      </c>
      <c r="BQ950">
        <v>0</v>
      </c>
      <c r="BR950">
        <f>IF(BQ950&lt;&gt;0, BQ950, BO950)</f>
        <v>0</v>
      </c>
      <c r="BS950">
        <f>1-BR950/BG950</f>
        <v>0</v>
      </c>
      <c r="BT950">
        <f>(BG950-BF950)/(BG950-BR950)</f>
        <v>0</v>
      </c>
      <c r="BU950">
        <f>(BA950-BG950)/(BA950-BR950)</f>
        <v>0</v>
      </c>
      <c r="BV950">
        <f>(BG950-BF950)/(BG950-AZ950)</f>
        <v>0</v>
      </c>
      <c r="BW950">
        <f>(BA950-BG950)/(BA950-AZ950)</f>
        <v>0</v>
      </c>
      <c r="BX950">
        <f>(BT950*BR950/BF950)</f>
        <v>0</v>
      </c>
      <c r="BY950">
        <f>(1-BX950)</f>
        <v>0</v>
      </c>
      <c r="DH950">
        <f>$B$11*EG950+$C$11*EH950+$F$11*ES950*(1-EV950)</f>
        <v>0</v>
      </c>
      <c r="DI950">
        <f>DH950*DJ950</f>
        <v>0</v>
      </c>
      <c r="DJ950">
        <f>($B$11*$D$9+$C$11*$D$9+$F$11*((FF950+EX950)/MAX(FF950+EX950+FG950, 0.1)*$I$9+FG950/MAX(FF950+EX950+FG950, 0.1)*$J$9))/($B$11+$C$11+$F$11)</f>
        <v>0</v>
      </c>
      <c r="DK950">
        <f>($B$11*$K$9+$C$11*$K$9+$F$11*((FF950+EX950)/MAX(FF950+EX950+FG950, 0.1)*$P$9+FG950/MAX(FF950+EX950+FG950, 0.1)*$Q$9))/($B$11+$C$11+$F$11)</f>
        <v>0</v>
      </c>
      <c r="DL950">
        <v>6</v>
      </c>
      <c r="DM950">
        <v>0.5</v>
      </c>
      <c r="DN950" t="s">
        <v>438</v>
      </c>
      <c r="DO950">
        <v>2</v>
      </c>
      <c r="DP950" t="b">
        <v>1</v>
      </c>
      <c r="DQ950">
        <v>1761343400.214286</v>
      </c>
      <c r="DR950">
        <v>1086.809642857143</v>
      </c>
      <c r="DS950">
        <v>1125.994642857143</v>
      </c>
      <c r="DT950">
        <v>23.49002857142857</v>
      </c>
      <c r="DU950">
        <v>20.72923571428572</v>
      </c>
      <c r="DV950">
        <v>1085.483928571429</v>
      </c>
      <c r="DW950">
        <v>23.27559642857144</v>
      </c>
      <c r="DX950">
        <v>499.9721785714286</v>
      </c>
      <c r="DY950">
        <v>89.95759642857145</v>
      </c>
      <c r="DZ950">
        <v>0.070337275</v>
      </c>
      <c r="EA950">
        <v>29.93049642857143</v>
      </c>
      <c r="EB950">
        <v>30.10183928571428</v>
      </c>
      <c r="EC950">
        <v>999.9000000000002</v>
      </c>
      <c r="ED950">
        <v>0</v>
      </c>
      <c r="EE950">
        <v>0</v>
      </c>
      <c r="EF950">
        <v>9990.488571428572</v>
      </c>
      <c r="EG950">
        <v>0</v>
      </c>
      <c r="EH950">
        <v>1131.818571428571</v>
      </c>
      <c r="EI950">
        <v>-39.18461428571428</v>
      </c>
      <c r="EJ950">
        <v>1112.953571428571</v>
      </c>
      <c r="EK950">
        <v>1149.830357142857</v>
      </c>
      <c r="EL950">
        <v>2.760791785714286</v>
      </c>
      <c r="EM950">
        <v>1125.994642857143</v>
      </c>
      <c r="EN950">
        <v>20.72923571428572</v>
      </c>
      <c r="EO950">
        <v>2.113106785714285</v>
      </c>
      <c r="EP950">
        <v>1.864751785714285</v>
      </c>
      <c r="EQ950">
        <v>18.31832857142857</v>
      </c>
      <c r="ER950">
        <v>16.34038214285714</v>
      </c>
      <c r="ES950">
        <v>1200.002857142857</v>
      </c>
      <c r="ET950">
        <v>0.9670055357142857</v>
      </c>
      <c r="EU950">
        <v>0.03299442142857143</v>
      </c>
      <c r="EV950">
        <v>0</v>
      </c>
      <c r="EW950">
        <v>1366.690714285714</v>
      </c>
      <c r="EX950">
        <v>5.000560000000001</v>
      </c>
      <c r="EY950">
        <v>16718.11785714286</v>
      </c>
      <c r="EZ950">
        <v>10316.84285714286</v>
      </c>
      <c r="FA950">
        <v>44.875</v>
      </c>
      <c r="FB950">
        <v>46.93035714285712</v>
      </c>
      <c r="FC950">
        <v>45.44374999999999</v>
      </c>
      <c r="FD950">
        <v>46</v>
      </c>
      <c r="FE950">
        <v>45.72525</v>
      </c>
      <c r="FF950">
        <v>1155.572857142857</v>
      </c>
      <c r="FG950">
        <v>39.43</v>
      </c>
      <c r="FH950">
        <v>0</v>
      </c>
      <c r="FI950">
        <v>1761343444.4</v>
      </c>
      <c r="FJ950">
        <v>0</v>
      </c>
      <c r="FK950">
        <v>1366.6448</v>
      </c>
      <c r="FL950">
        <v>-2.20307690900358</v>
      </c>
      <c r="FM950">
        <v>-17.73846150561991</v>
      </c>
      <c r="FN950">
        <v>16717.712</v>
      </c>
      <c r="FO950">
        <v>15</v>
      </c>
      <c r="FP950">
        <v>0</v>
      </c>
      <c r="FQ950" t="s">
        <v>439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-39.133315</v>
      </c>
      <c r="GD950">
        <v>-1.169777110694054</v>
      </c>
      <c r="GE950">
        <v>0.1516083285146295</v>
      </c>
      <c r="GF950">
        <v>0</v>
      </c>
      <c r="GG950">
        <v>1366.984411764706</v>
      </c>
      <c r="GH950">
        <v>-5.404583647666174</v>
      </c>
      <c r="GI950">
        <v>0.6082239872654657</v>
      </c>
      <c r="GJ950">
        <v>0</v>
      </c>
      <c r="GK950">
        <v>2.77752225</v>
      </c>
      <c r="GL950">
        <v>-0.4576240525328392</v>
      </c>
      <c r="GM950">
        <v>0.04641953384554287</v>
      </c>
      <c r="GN950">
        <v>0</v>
      </c>
      <c r="GO950">
        <v>0</v>
      </c>
      <c r="GP950">
        <v>3</v>
      </c>
      <c r="GQ950" t="s">
        <v>497</v>
      </c>
      <c r="GR950">
        <v>3.12477</v>
      </c>
      <c r="GS950">
        <v>2.74904</v>
      </c>
      <c r="GT950">
        <v>0.164174</v>
      </c>
      <c r="GU950">
        <v>0.168957</v>
      </c>
      <c r="GV950">
        <v>0.103406</v>
      </c>
      <c r="GW950">
        <v>0.0955095</v>
      </c>
      <c r="GX950">
        <v>24662.2</v>
      </c>
      <c r="GY950">
        <v>23895.5</v>
      </c>
      <c r="GZ950">
        <v>30075.1</v>
      </c>
      <c r="HA950">
        <v>29040.8</v>
      </c>
      <c r="HB950">
        <v>37264.5</v>
      </c>
      <c r="HC950">
        <v>34581.8</v>
      </c>
      <c r="HD950">
        <v>46044.5</v>
      </c>
      <c r="HE950">
        <v>43155.4</v>
      </c>
      <c r="HF950">
        <v>1.76082</v>
      </c>
      <c r="HG950">
        <v>1.74818</v>
      </c>
      <c r="HH950">
        <v>-0.00968575</v>
      </c>
      <c r="HI950">
        <v>0</v>
      </c>
      <c r="HJ950">
        <v>30.2491</v>
      </c>
      <c r="HK950">
        <v>999.9</v>
      </c>
      <c r="HL950">
        <v>44.3</v>
      </c>
      <c r="HM950">
        <v>32.9</v>
      </c>
      <c r="HN950">
        <v>24.7425</v>
      </c>
      <c r="HO950">
        <v>64.06310000000001</v>
      </c>
      <c r="HP950">
        <v>18.0369</v>
      </c>
      <c r="HQ950">
        <v>1</v>
      </c>
      <c r="HR950">
        <v>0.719306</v>
      </c>
      <c r="HS950">
        <v>5.15214</v>
      </c>
      <c r="HT950">
        <v>20.131</v>
      </c>
      <c r="HU950">
        <v>5.22732</v>
      </c>
      <c r="HV950">
        <v>11.9852</v>
      </c>
      <c r="HW950">
        <v>4.96925</v>
      </c>
      <c r="HX950">
        <v>3.2895</v>
      </c>
      <c r="HY950">
        <v>9999</v>
      </c>
      <c r="HZ950">
        <v>9999</v>
      </c>
      <c r="IA950">
        <v>9999</v>
      </c>
      <c r="IB950">
        <v>999.9</v>
      </c>
      <c r="IC950">
        <v>4.97303</v>
      </c>
      <c r="ID950">
        <v>1.87744</v>
      </c>
      <c r="IE950">
        <v>1.87554</v>
      </c>
      <c r="IF950">
        <v>1.87836</v>
      </c>
      <c r="IG950">
        <v>1.87502</v>
      </c>
      <c r="IH950">
        <v>1.87862</v>
      </c>
      <c r="II950">
        <v>1.87572</v>
      </c>
      <c r="IJ950">
        <v>1.87686</v>
      </c>
      <c r="IK950">
        <v>0</v>
      </c>
      <c r="IL950">
        <v>0</v>
      </c>
      <c r="IM950">
        <v>0</v>
      </c>
      <c r="IN950">
        <v>0</v>
      </c>
      <c r="IO950" t="s">
        <v>441</v>
      </c>
      <c r="IP950" t="s">
        <v>442</v>
      </c>
      <c r="IQ950" t="s">
        <v>443</v>
      </c>
      <c r="IR950" t="s">
        <v>443</v>
      </c>
      <c r="IS950" t="s">
        <v>443</v>
      </c>
      <c r="IT950" t="s">
        <v>443</v>
      </c>
      <c r="IU950">
        <v>0</v>
      </c>
      <c r="IV950">
        <v>100</v>
      </c>
      <c r="IW950">
        <v>100</v>
      </c>
      <c r="IX950">
        <v>1.36</v>
      </c>
      <c r="IY950">
        <v>0.2144</v>
      </c>
      <c r="IZ950">
        <v>-0.1194416370607354</v>
      </c>
      <c r="JA950">
        <v>0.002211305909277446</v>
      </c>
      <c r="JB950">
        <v>-1.416678044876584E-06</v>
      </c>
      <c r="JC950">
        <v>5.589822708492042E-10</v>
      </c>
      <c r="JD950">
        <v>0.2144336207880096</v>
      </c>
      <c r="JE950">
        <v>0</v>
      </c>
      <c r="JF950">
        <v>0</v>
      </c>
      <c r="JG950">
        <v>0</v>
      </c>
      <c r="JH950">
        <v>14</v>
      </c>
      <c r="JI950">
        <v>2052</v>
      </c>
      <c r="JJ950">
        <v>1</v>
      </c>
      <c r="JK950">
        <v>21</v>
      </c>
      <c r="JL950">
        <v>29355723.5</v>
      </c>
      <c r="JM950">
        <v>29355723.5</v>
      </c>
      <c r="JN950">
        <v>2.51953</v>
      </c>
      <c r="JO950">
        <v>2.53296</v>
      </c>
      <c r="JP950">
        <v>1.39893</v>
      </c>
      <c r="JQ950">
        <v>2.33521</v>
      </c>
      <c r="JR950">
        <v>1.44897</v>
      </c>
      <c r="JS950">
        <v>2.62939</v>
      </c>
      <c r="JT950">
        <v>38.6241</v>
      </c>
      <c r="JU950">
        <v>23.7986</v>
      </c>
      <c r="JV950">
        <v>18</v>
      </c>
      <c r="JW950">
        <v>481.074</v>
      </c>
      <c r="JX950">
        <v>442.975</v>
      </c>
      <c r="JY950">
        <v>24.7323</v>
      </c>
      <c r="JZ950">
        <v>35.7941</v>
      </c>
      <c r="KA950">
        <v>30.0027</v>
      </c>
      <c r="KB950">
        <v>34.9522</v>
      </c>
      <c r="KC950">
        <v>34.9386</v>
      </c>
      <c r="KD950">
        <v>50.4314</v>
      </c>
      <c r="KE950">
        <v>24.6359</v>
      </c>
      <c r="KF950">
        <v>72.3728</v>
      </c>
      <c r="KG950">
        <v>24.5883</v>
      </c>
      <c r="KH950">
        <v>1175.9</v>
      </c>
      <c r="KI950">
        <v>20.8268</v>
      </c>
      <c r="KJ950">
        <v>99.4743</v>
      </c>
      <c r="KK950">
        <v>99.2625</v>
      </c>
    </row>
    <row r="951" spans="1:297">
      <c r="A951">
        <v>935</v>
      </c>
      <c r="B951">
        <v>1761343413</v>
      </c>
      <c r="C951">
        <v>15372.40000009537</v>
      </c>
      <c r="D951" t="s">
        <v>2322</v>
      </c>
      <c r="E951" t="s">
        <v>2323</v>
      </c>
      <c r="F951">
        <v>5</v>
      </c>
      <c r="G951" t="s">
        <v>2183</v>
      </c>
      <c r="H951" t="s">
        <v>436</v>
      </c>
      <c r="I951">
        <v>1761343405.5</v>
      </c>
      <c r="J951">
        <f>(K951)/1000</f>
        <v>0</v>
      </c>
      <c r="K951">
        <f>IF(DP951, AN951, AH951)</f>
        <v>0</v>
      </c>
      <c r="L951">
        <f>IF(DP951, AI951, AG951)</f>
        <v>0</v>
      </c>
      <c r="M951">
        <f>DR951 - IF(AU951&gt;1, L951*DL951*100.0/(AW951), 0)</f>
        <v>0</v>
      </c>
      <c r="N951">
        <f>((T951-J951/2)*M951-L951)/(T951+J951/2)</f>
        <v>0</v>
      </c>
      <c r="O951">
        <f>N951*(DY951+DZ951)/1000.0</f>
        <v>0</v>
      </c>
      <c r="P951">
        <f>(DR951 - IF(AU951&gt;1, L951*DL951*100.0/(AW951), 0))*(DY951+DZ951)/1000.0</f>
        <v>0</v>
      </c>
      <c r="Q951">
        <f>2.0/((1/S951-1/R951)+SIGN(S951)*SQRT((1/S951-1/R951)*(1/S951-1/R951) + 4*DM951/((DM951+1)*(DM951+1))*(2*1/S951*1/R951-1/R951*1/R951)))</f>
        <v>0</v>
      </c>
      <c r="R951">
        <f>IF(LEFT(DN951,1)&lt;&gt;"0",IF(LEFT(DN951,1)="1",3.0,DO951),$D$5+$E$5*(EF951*DY951/($K$5*1000))+$F$5*(EF951*DY951/($K$5*1000))*MAX(MIN(DL951,$J$5),$I$5)*MAX(MIN(DL951,$J$5),$I$5)+$G$5*MAX(MIN(DL951,$J$5),$I$5)*(EF951*DY951/($K$5*1000))+$H$5*(EF951*DY951/($K$5*1000))*(EF951*DY951/($K$5*1000)))</f>
        <v>0</v>
      </c>
      <c r="S951">
        <f>J951*(1000-(1000*0.61365*exp(17.502*W951/(240.97+W951))/(DY951+DZ951)+DT951)/2)/(1000*0.61365*exp(17.502*W951/(240.97+W951))/(DY951+DZ951)-DT951)</f>
        <v>0</v>
      </c>
      <c r="T951">
        <f>1/((DM951+1)/(Q951/1.6)+1/(R951/1.37)) + DM951/((DM951+1)/(Q951/1.6) + DM951/(R951/1.37))</f>
        <v>0</v>
      </c>
      <c r="U951">
        <f>(DH951*DK951)</f>
        <v>0</v>
      </c>
      <c r="V951">
        <f>(EA951+(U951+2*0.95*5.67E-8*(((EA951+$B$7)+273)^4-(EA951+273)^4)-44100*J951)/(1.84*29.3*R951+8*0.95*5.67E-8*(EA951+273)^3))</f>
        <v>0</v>
      </c>
      <c r="W951">
        <f>($C$7*EB951+$D$7*EC951+$E$7*V951)</f>
        <v>0</v>
      </c>
      <c r="X951">
        <f>0.61365*exp(17.502*W951/(240.97+W951))</f>
        <v>0</v>
      </c>
      <c r="Y951">
        <f>(Z951/AA951*100)</f>
        <v>0</v>
      </c>
      <c r="Z951">
        <f>DT951*(DY951+DZ951)/1000</f>
        <v>0</v>
      </c>
      <c r="AA951">
        <f>0.61365*exp(17.502*EA951/(240.97+EA951))</f>
        <v>0</v>
      </c>
      <c r="AB951">
        <f>(X951-DT951*(DY951+DZ951)/1000)</f>
        <v>0</v>
      </c>
      <c r="AC951">
        <f>(-J951*44100)</f>
        <v>0</v>
      </c>
      <c r="AD951">
        <f>2*29.3*R951*0.92*(EA951-W951)</f>
        <v>0</v>
      </c>
      <c r="AE951">
        <f>2*0.95*5.67E-8*(((EA951+$B$7)+273)^4-(W951+273)^4)</f>
        <v>0</v>
      </c>
      <c r="AF951">
        <f>U951+AE951+AC951+AD951</f>
        <v>0</v>
      </c>
      <c r="AG951">
        <f>DX951*AU951*(DS951-DR951*(1000-AU951*DU951)/(1000-AU951*DT951))/(100*DL951)</f>
        <v>0</v>
      </c>
      <c r="AH951">
        <f>1000*DX951*AU951*(DT951-DU951)/(100*DL951*(1000-AU951*DT951))</f>
        <v>0</v>
      </c>
      <c r="AI951">
        <f>(AJ951 - AK951 - DY951*1E3/(8.314*(EA951+273.15)) * AM951/DX951 * AL951) * DX951/(100*DL951) * (1000 - DU951)/1000</f>
        <v>0</v>
      </c>
      <c r="AJ951">
        <v>1183.112308762662</v>
      </c>
      <c r="AK951">
        <v>1155.008484848485</v>
      </c>
      <c r="AL951">
        <v>3.423925718669432</v>
      </c>
      <c r="AM951">
        <v>65.39824962959628</v>
      </c>
      <c r="AN951">
        <f>(AP951 - AO951 + DY951*1E3/(8.314*(EA951+273.15)) * AR951/DX951 * AQ951) * DX951/(100*DL951) * 1000/(1000 - AP951)</f>
        <v>0</v>
      </c>
      <c r="AO951">
        <v>20.81417416078104</v>
      </c>
      <c r="AP951">
        <v>23.50301878787878</v>
      </c>
      <c r="AQ951">
        <v>0.0007422788051347183</v>
      </c>
      <c r="AR951">
        <v>118.4934876019203</v>
      </c>
      <c r="AS951">
        <v>0</v>
      </c>
      <c r="AT951">
        <v>0</v>
      </c>
      <c r="AU951">
        <f>IF(AS951*$H$13&gt;=AW951,1.0,(AW951/(AW951-AS951*$H$13)))</f>
        <v>0</v>
      </c>
      <c r="AV951">
        <f>(AU951-1)*100</f>
        <v>0</v>
      </c>
      <c r="AW951">
        <f>MAX(0,($B$13+$C$13*EF951)/(1+$D$13*EF951)*DY951/(EA951+273)*$E$13)</f>
        <v>0</v>
      </c>
      <c r="AX951" t="s">
        <v>437</v>
      </c>
      <c r="AY951" t="s">
        <v>437</v>
      </c>
      <c r="AZ951">
        <v>0</v>
      </c>
      <c r="BA951">
        <v>0</v>
      </c>
      <c r="BB951">
        <f>1-AZ951/BA951</f>
        <v>0</v>
      </c>
      <c r="BC951">
        <v>0</v>
      </c>
      <c r="BD951" t="s">
        <v>437</v>
      </c>
      <c r="BE951" t="s">
        <v>437</v>
      </c>
      <c r="BF951">
        <v>0</v>
      </c>
      <c r="BG951">
        <v>0</v>
      </c>
      <c r="BH951">
        <f>1-BF951/BG951</f>
        <v>0</v>
      </c>
      <c r="BI951">
        <v>0.5</v>
      </c>
      <c r="BJ951">
        <f>DI951</f>
        <v>0</v>
      </c>
      <c r="BK951">
        <f>L951</f>
        <v>0</v>
      </c>
      <c r="BL951">
        <f>BH951*BI951*BJ951</f>
        <v>0</v>
      </c>
      <c r="BM951">
        <f>(BK951-BC951)/BJ951</f>
        <v>0</v>
      </c>
      <c r="BN951">
        <f>(BA951-BG951)/BG951</f>
        <v>0</v>
      </c>
      <c r="BO951">
        <f>AZ951/(BB951+AZ951/BG951)</f>
        <v>0</v>
      </c>
      <c r="BP951" t="s">
        <v>437</v>
      </c>
      <c r="BQ951">
        <v>0</v>
      </c>
      <c r="BR951">
        <f>IF(BQ951&lt;&gt;0, BQ951, BO951)</f>
        <v>0</v>
      </c>
      <c r="BS951">
        <f>1-BR951/BG951</f>
        <v>0</v>
      </c>
      <c r="BT951">
        <f>(BG951-BF951)/(BG951-BR951)</f>
        <v>0</v>
      </c>
      <c r="BU951">
        <f>(BA951-BG951)/(BA951-BR951)</f>
        <v>0</v>
      </c>
      <c r="BV951">
        <f>(BG951-BF951)/(BG951-AZ951)</f>
        <v>0</v>
      </c>
      <c r="BW951">
        <f>(BA951-BG951)/(BA951-AZ951)</f>
        <v>0</v>
      </c>
      <c r="BX951">
        <f>(BT951*BR951/BF951)</f>
        <v>0</v>
      </c>
      <c r="BY951">
        <f>(1-BX951)</f>
        <v>0</v>
      </c>
      <c r="DH951">
        <f>$B$11*EG951+$C$11*EH951+$F$11*ES951*(1-EV951)</f>
        <v>0</v>
      </c>
      <c r="DI951">
        <f>DH951*DJ951</f>
        <v>0</v>
      </c>
      <c r="DJ951">
        <f>($B$11*$D$9+$C$11*$D$9+$F$11*((FF951+EX951)/MAX(FF951+EX951+FG951, 0.1)*$I$9+FG951/MAX(FF951+EX951+FG951, 0.1)*$J$9))/($B$11+$C$11+$F$11)</f>
        <v>0</v>
      </c>
      <c r="DK951">
        <f>($B$11*$K$9+$C$11*$K$9+$F$11*((FF951+EX951)/MAX(FF951+EX951+FG951, 0.1)*$P$9+FG951/MAX(FF951+EX951+FG951, 0.1)*$Q$9))/($B$11+$C$11+$F$11)</f>
        <v>0</v>
      </c>
      <c r="DL951">
        <v>6</v>
      </c>
      <c r="DM951">
        <v>0.5</v>
      </c>
      <c r="DN951" t="s">
        <v>438</v>
      </c>
      <c r="DO951">
        <v>2</v>
      </c>
      <c r="DP951" t="b">
        <v>1</v>
      </c>
      <c r="DQ951">
        <v>1761343405.5</v>
      </c>
      <c r="DR951">
        <v>1104.462222222222</v>
      </c>
      <c r="DS951">
        <v>1143.734074074074</v>
      </c>
      <c r="DT951">
        <v>23.49586296296297</v>
      </c>
      <c r="DU951">
        <v>20.77248518518519</v>
      </c>
      <c r="DV951">
        <v>1103.115555555556</v>
      </c>
      <c r="DW951">
        <v>23.28143703703704</v>
      </c>
      <c r="DX951">
        <v>499.9454444444444</v>
      </c>
      <c r="DY951">
        <v>89.95597037037038</v>
      </c>
      <c r="DZ951">
        <v>0.07092250000000001</v>
      </c>
      <c r="EA951">
        <v>29.92988888888889</v>
      </c>
      <c r="EB951">
        <v>30.09928148148148</v>
      </c>
      <c r="EC951">
        <v>999.9000000000001</v>
      </c>
      <c r="ED951">
        <v>0</v>
      </c>
      <c r="EE951">
        <v>0</v>
      </c>
      <c r="EF951">
        <v>9987.618148148149</v>
      </c>
      <c r="EG951">
        <v>0</v>
      </c>
      <c r="EH951">
        <v>1131.788148148148</v>
      </c>
      <c r="EI951">
        <v>-39.27248518518518</v>
      </c>
      <c r="EJ951">
        <v>1131.037037037037</v>
      </c>
      <c r="EK951">
        <v>1167.997407407407</v>
      </c>
      <c r="EL951">
        <v>2.723378888888889</v>
      </c>
      <c r="EM951">
        <v>1143.734074074074</v>
      </c>
      <c r="EN951">
        <v>20.77248518518519</v>
      </c>
      <c r="EO951">
        <v>2.113593703703704</v>
      </c>
      <c r="EP951">
        <v>1.868608888888889</v>
      </c>
      <c r="EQ951">
        <v>18.322</v>
      </c>
      <c r="ER951">
        <v>16.37282962962963</v>
      </c>
      <c r="ES951">
        <v>1199.995185185185</v>
      </c>
      <c r="ET951">
        <v>0.9670055925925924</v>
      </c>
      <c r="EU951">
        <v>0.03299435555555556</v>
      </c>
      <c r="EV951">
        <v>0</v>
      </c>
      <c r="EW951">
        <v>1366.592592592593</v>
      </c>
      <c r="EX951">
        <v>5.000560000000001</v>
      </c>
      <c r="EY951">
        <v>16718.12962962963</v>
      </c>
      <c r="EZ951">
        <v>10316.7962962963</v>
      </c>
      <c r="FA951">
        <v>44.875</v>
      </c>
      <c r="FB951">
        <v>46.93699999999998</v>
      </c>
      <c r="FC951">
        <v>45.458</v>
      </c>
      <c r="FD951">
        <v>46.01607407407408</v>
      </c>
      <c r="FE951">
        <v>45.74766666666666</v>
      </c>
      <c r="FF951">
        <v>1155.565185185185</v>
      </c>
      <c r="FG951">
        <v>39.43</v>
      </c>
      <c r="FH951">
        <v>0</v>
      </c>
      <c r="FI951">
        <v>1761343449.2</v>
      </c>
      <c r="FJ951">
        <v>0</v>
      </c>
      <c r="FK951">
        <v>1366.6284</v>
      </c>
      <c r="FL951">
        <v>2.351538468631706</v>
      </c>
      <c r="FM951">
        <v>31.0153845670539</v>
      </c>
      <c r="FN951">
        <v>16718.116</v>
      </c>
      <c r="FO951">
        <v>15</v>
      </c>
      <c r="FP951">
        <v>0</v>
      </c>
      <c r="FQ951" t="s">
        <v>439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-39.21877500000001</v>
      </c>
      <c r="GD951">
        <v>-0.8313523452156445</v>
      </c>
      <c r="GE951">
        <v>0.1254531361704443</v>
      </c>
      <c r="GF951">
        <v>0</v>
      </c>
      <c r="GG951">
        <v>1366.743235294118</v>
      </c>
      <c r="GH951">
        <v>-1.222459891363434</v>
      </c>
      <c r="GI951">
        <v>0.3598588006446012</v>
      </c>
      <c r="GJ951">
        <v>0</v>
      </c>
      <c r="GK951">
        <v>2.74337325</v>
      </c>
      <c r="GL951">
        <v>-0.4691649906191435</v>
      </c>
      <c r="GM951">
        <v>0.04741550987743885</v>
      </c>
      <c r="GN951">
        <v>0</v>
      </c>
      <c r="GO951">
        <v>0</v>
      </c>
      <c r="GP951">
        <v>3</v>
      </c>
      <c r="GQ951" t="s">
        <v>497</v>
      </c>
      <c r="GR951">
        <v>3.12487</v>
      </c>
      <c r="GS951">
        <v>2.74901</v>
      </c>
      <c r="GT951">
        <v>0.165703</v>
      </c>
      <c r="GU951">
        <v>0.170468</v>
      </c>
      <c r="GV951">
        <v>0.103398</v>
      </c>
      <c r="GW951">
        <v>0.09550690000000001</v>
      </c>
      <c r="GX951">
        <v>24615.8</v>
      </c>
      <c r="GY951">
        <v>23851.3</v>
      </c>
      <c r="GZ951">
        <v>30073.7</v>
      </c>
      <c r="HA951">
        <v>29040.1</v>
      </c>
      <c r="HB951">
        <v>37263.5</v>
      </c>
      <c r="HC951">
        <v>34581.2</v>
      </c>
      <c r="HD951">
        <v>46042.7</v>
      </c>
      <c r="HE951">
        <v>43154.3</v>
      </c>
      <c r="HF951">
        <v>1.76117</v>
      </c>
      <c r="HG951">
        <v>1.74767</v>
      </c>
      <c r="HH951">
        <v>-0.0127256</v>
      </c>
      <c r="HI951">
        <v>0</v>
      </c>
      <c r="HJ951">
        <v>30.2491</v>
      </c>
      <c r="HK951">
        <v>999.9</v>
      </c>
      <c r="HL951">
        <v>44.3</v>
      </c>
      <c r="HM951">
        <v>32.9</v>
      </c>
      <c r="HN951">
        <v>24.7426</v>
      </c>
      <c r="HO951">
        <v>64.1631</v>
      </c>
      <c r="HP951">
        <v>18.2212</v>
      </c>
      <c r="HQ951">
        <v>1</v>
      </c>
      <c r="HR951">
        <v>0.721885</v>
      </c>
      <c r="HS951">
        <v>5.29162</v>
      </c>
      <c r="HT951">
        <v>20.1269</v>
      </c>
      <c r="HU951">
        <v>5.22777</v>
      </c>
      <c r="HV951">
        <v>11.9852</v>
      </c>
      <c r="HW951">
        <v>4.9694</v>
      </c>
      <c r="HX951">
        <v>3.2896</v>
      </c>
      <c r="HY951">
        <v>9999</v>
      </c>
      <c r="HZ951">
        <v>9999</v>
      </c>
      <c r="IA951">
        <v>9999</v>
      </c>
      <c r="IB951">
        <v>999.9</v>
      </c>
      <c r="IC951">
        <v>4.97298</v>
      </c>
      <c r="ID951">
        <v>1.87744</v>
      </c>
      <c r="IE951">
        <v>1.87553</v>
      </c>
      <c r="IF951">
        <v>1.87837</v>
      </c>
      <c r="IG951">
        <v>1.87503</v>
      </c>
      <c r="IH951">
        <v>1.87865</v>
      </c>
      <c r="II951">
        <v>1.87575</v>
      </c>
      <c r="IJ951">
        <v>1.87687</v>
      </c>
      <c r="IK951">
        <v>0</v>
      </c>
      <c r="IL951">
        <v>0</v>
      </c>
      <c r="IM951">
        <v>0</v>
      </c>
      <c r="IN951">
        <v>0</v>
      </c>
      <c r="IO951" t="s">
        <v>441</v>
      </c>
      <c r="IP951" t="s">
        <v>442</v>
      </c>
      <c r="IQ951" t="s">
        <v>443</v>
      </c>
      <c r="IR951" t="s">
        <v>443</v>
      </c>
      <c r="IS951" t="s">
        <v>443</v>
      </c>
      <c r="IT951" t="s">
        <v>443</v>
      </c>
      <c r="IU951">
        <v>0</v>
      </c>
      <c r="IV951">
        <v>100</v>
      </c>
      <c r="IW951">
        <v>100</v>
      </c>
      <c r="IX951">
        <v>1.37</v>
      </c>
      <c r="IY951">
        <v>0.2144</v>
      </c>
      <c r="IZ951">
        <v>-0.1194416370607354</v>
      </c>
      <c r="JA951">
        <v>0.002211305909277446</v>
      </c>
      <c r="JB951">
        <v>-1.416678044876584E-06</v>
      </c>
      <c r="JC951">
        <v>5.589822708492042E-10</v>
      </c>
      <c r="JD951">
        <v>0.2144336207880096</v>
      </c>
      <c r="JE951">
        <v>0</v>
      </c>
      <c r="JF951">
        <v>0</v>
      </c>
      <c r="JG951">
        <v>0</v>
      </c>
      <c r="JH951">
        <v>14</v>
      </c>
      <c r="JI951">
        <v>2052</v>
      </c>
      <c r="JJ951">
        <v>1</v>
      </c>
      <c r="JK951">
        <v>21</v>
      </c>
      <c r="JL951">
        <v>29355723.6</v>
      </c>
      <c r="JM951">
        <v>29355723.6</v>
      </c>
      <c r="JN951">
        <v>2.54761</v>
      </c>
      <c r="JO951">
        <v>2.53052</v>
      </c>
      <c r="JP951">
        <v>1.39893</v>
      </c>
      <c r="JQ951">
        <v>2.33521</v>
      </c>
      <c r="JR951">
        <v>1.44897</v>
      </c>
      <c r="JS951">
        <v>2.5708</v>
      </c>
      <c r="JT951">
        <v>38.6241</v>
      </c>
      <c r="JU951">
        <v>23.781</v>
      </c>
      <c r="JV951">
        <v>18</v>
      </c>
      <c r="JW951">
        <v>481.383</v>
      </c>
      <c r="JX951">
        <v>442.774</v>
      </c>
      <c r="JY951">
        <v>24.6141</v>
      </c>
      <c r="JZ951">
        <v>35.8138</v>
      </c>
      <c r="KA951">
        <v>30.0026</v>
      </c>
      <c r="KB951">
        <v>34.9705</v>
      </c>
      <c r="KC951">
        <v>34.9569</v>
      </c>
      <c r="KD951">
        <v>51.0464</v>
      </c>
      <c r="KE951">
        <v>24.6359</v>
      </c>
      <c r="KF951">
        <v>72.3728</v>
      </c>
      <c r="KG951">
        <v>24.5209</v>
      </c>
      <c r="KH951">
        <v>1189.26</v>
      </c>
      <c r="KI951">
        <v>20.8546</v>
      </c>
      <c r="KJ951">
        <v>99.47020000000001</v>
      </c>
      <c r="KK951">
        <v>99.26009999999999</v>
      </c>
    </row>
    <row r="952" spans="1:297">
      <c r="A952">
        <v>936</v>
      </c>
      <c r="B952">
        <v>1761343418</v>
      </c>
      <c r="C952">
        <v>15377.40000009537</v>
      </c>
      <c r="D952" t="s">
        <v>2324</v>
      </c>
      <c r="E952" t="s">
        <v>2325</v>
      </c>
      <c r="F952">
        <v>5</v>
      </c>
      <c r="G952" t="s">
        <v>2183</v>
      </c>
      <c r="H952" t="s">
        <v>436</v>
      </c>
      <c r="I952">
        <v>1761343410.214286</v>
      </c>
      <c r="J952">
        <f>(K952)/1000</f>
        <v>0</v>
      </c>
      <c r="K952">
        <f>IF(DP952, AN952, AH952)</f>
        <v>0</v>
      </c>
      <c r="L952">
        <f>IF(DP952, AI952, AG952)</f>
        <v>0</v>
      </c>
      <c r="M952">
        <f>DR952 - IF(AU952&gt;1, L952*DL952*100.0/(AW952), 0)</f>
        <v>0</v>
      </c>
      <c r="N952">
        <f>((T952-J952/2)*M952-L952)/(T952+J952/2)</f>
        <v>0</v>
      </c>
      <c r="O952">
        <f>N952*(DY952+DZ952)/1000.0</f>
        <v>0</v>
      </c>
      <c r="P952">
        <f>(DR952 - IF(AU952&gt;1, L952*DL952*100.0/(AW952), 0))*(DY952+DZ952)/1000.0</f>
        <v>0</v>
      </c>
      <c r="Q952">
        <f>2.0/((1/S952-1/R952)+SIGN(S952)*SQRT((1/S952-1/R952)*(1/S952-1/R952) + 4*DM952/((DM952+1)*(DM952+1))*(2*1/S952*1/R952-1/R952*1/R952)))</f>
        <v>0</v>
      </c>
      <c r="R952">
        <f>IF(LEFT(DN952,1)&lt;&gt;"0",IF(LEFT(DN952,1)="1",3.0,DO952),$D$5+$E$5*(EF952*DY952/($K$5*1000))+$F$5*(EF952*DY952/($K$5*1000))*MAX(MIN(DL952,$J$5),$I$5)*MAX(MIN(DL952,$J$5),$I$5)+$G$5*MAX(MIN(DL952,$J$5),$I$5)*(EF952*DY952/($K$5*1000))+$H$5*(EF952*DY952/($K$5*1000))*(EF952*DY952/($K$5*1000)))</f>
        <v>0</v>
      </c>
      <c r="S952">
        <f>J952*(1000-(1000*0.61365*exp(17.502*W952/(240.97+W952))/(DY952+DZ952)+DT952)/2)/(1000*0.61365*exp(17.502*W952/(240.97+W952))/(DY952+DZ952)-DT952)</f>
        <v>0</v>
      </c>
      <c r="T952">
        <f>1/((DM952+1)/(Q952/1.6)+1/(R952/1.37)) + DM952/((DM952+1)/(Q952/1.6) + DM952/(R952/1.37))</f>
        <v>0</v>
      </c>
      <c r="U952">
        <f>(DH952*DK952)</f>
        <v>0</v>
      </c>
      <c r="V952">
        <f>(EA952+(U952+2*0.95*5.67E-8*(((EA952+$B$7)+273)^4-(EA952+273)^4)-44100*J952)/(1.84*29.3*R952+8*0.95*5.67E-8*(EA952+273)^3))</f>
        <v>0</v>
      </c>
      <c r="W952">
        <f>($C$7*EB952+$D$7*EC952+$E$7*V952)</f>
        <v>0</v>
      </c>
      <c r="X952">
        <f>0.61365*exp(17.502*W952/(240.97+W952))</f>
        <v>0</v>
      </c>
      <c r="Y952">
        <f>(Z952/AA952*100)</f>
        <v>0</v>
      </c>
      <c r="Z952">
        <f>DT952*(DY952+DZ952)/1000</f>
        <v>0</v>
      </c>
      <c r="AA952">
        <f>0.61365*exp(17.502*EA952/(240.97+EA952))</f>
        <v>0</v>
      </c>
      <c r="AB952">
        <f>(X952-DT952*(DY952+DZ952)/1000)</f>
        <v>0</v>
      </c>
      <c r="AC952">
        <f>(-J952*44100)</f>
        <v>0</v>
      </c>
      <c r="AD952">
        <f>2*29.3*R952*0.92*(EA952-W952)</f>
        <v>0</v>
      </c>
      <c r="AE952">
        <f>2*0.95*5.67E-8*(((EA952+$B$7)+273)^4-(W952+273)^4)</f>
        <v>0</v>
      </c>
      <c r="AF952">
        <f>U952+AE952+AC952+AD952</f>
        <v>0</v>
      </c>
      <c r="AG952">
        <f>DX952*AU952*(DS952-DR952*(1000-AU952*DU952)/(1000-AU952*DT952))/(100*DL952)</f>
        <v>0</v>
      </c>
      <c r="AH952">
        <f>1000*DX952*AU952*(DT952-DU952)/(100*DL952*(1000-AU952*DT952))</f>
        <v>0</v>
      </c>
      <c r="AI952">
        <f>(AJ952 - AK952 - DY952*1E3/(8.314*(EA952+273.15)) * AM952/DX952 * AL952) * DX952/(100*DL952) * (1000 - DU952)/1000</f>
        <v>0</v>
      </c>
      <c r="AJ952">
        <v>1200.07556631121</v>
      </c>
      <c r="AK952">
        <v>1171.949454545455</v>
      </c>
      <c r="AL952">
        <v>3.389565120728161</v>
      </c>
      <c r="AM952">
        <v>65.39824962959628</v>
      </c>
      <c r="AN952">
        <f>(AP952 - AO952 + DY952*1E3/(8.314*(EA952+273.15)) * AR952/DX952 * AQ952) * DX952/(100*DL952) * 1000/(1000 - AP952)</f>
        <v>0</v>
      </c>
      <c r="AO952">
        <v>20.81275583065737</v>
      </c>
      <c r="AP952">
        <v>23.48639878787878</v>
      </c>
      <c r="AQ952">
        <v>-0.0006527449357189904</v>
      </c>
      <c r="AR952">
        <v>118.4934876019203</v>
      </c>
      <c r="AS952">
        <v>0</v>
      </c>
      <c r="AT952">
        <v>0</v>
      </c>
      <c r="AU952">
        <f>IF(AS952*$H$13&gt;=AW952,1.0,(AW952/(AW952-AS952*$H$13)))</f>
        <v>0</v>
      </c>
      <c r="AV952">
        <f>(AU952-1)*100</f>
        <v>0</v>
      </c>
      <c r="AW952">
        <f>MAX(0,($B$13+$C$13*EF952)/(1+$D$13*EF952)*DY952/(EA952+273)*$E$13)</f>
        <v>0</v>
      </c>
      <c r="AX952" t="s">
        <v>437</v>
      </c>
      <c r="AY952" t="s">
        <v>437</v>
      </c>
      <c r="AZ952">
        <v>0</v>
      </c>
      <c r="BA952">
        <v>0</v>
      </c>
      <c r="BB952">
        <f>1-AZ952/BA952</f>
        <v>0</v>
      </c>
      <c r="BC952">
        <v>0</v>
      </c>
      <c r="BD952" t="s">
        <v>437</v>
      </c>
      <c r="BE952" t="s">
        <v>437</v>
      </c>
      <c r="BF952">
        <v>0</v>
      </c>
      <c r="BG952">
        <v>0</v>
      </c>
      <c r="BH952">
        <f>1-BF952/BG952</f>
        <v>0</v>
      </c>
      <c r="BI952">
        <v>0.5</v>
      </c>
      <c r="BJ952">
        <f>DI952</f>
        <v>0</v>
      </c>
      <c r="BK952">
        <f>L952</f>
        <v>0</v>
      </c>
      <c r="BL952">
        <f>BH952*BI952*BJ952</f>
        <v>0</v>
      </c>
      <c r="BM952">
        <f>(BK952-BC952)/BJ952</f>
        <v>0</v>
      </c>
      <c r="BN952">
        <f>(BA952-BG952)/BG952</f>
        <v>0</v>
      </c>
      <c r="BO952">
        <f>AZ952/(BB952+AZ952/BG952)</f>
        <v>0</v>
      </c>
      <c r="BP952" t="s">
        <v>437</v>
      </c>
      <c r="BQ952">
        <v>0</v>
      </c>
      <c r="BR952">
        <f>IF(BQ952&lt;&gt;0, BQ952, BO952)</f>
        <v>0</v>
      </c>
      <c r="BS952">
        <f>1-BR952/BG952</f>
        <v>0</v>
      </c>
      <c r="BT952">
        <f>(BG952-BF952)/(BG952-BR952)</f>
        <v>0</v>
      </c>
      <c r="BU952">
        <f>(BA952-BG952)/(BA952-BR952)</f>
        <v>0</v>
      </c>
      <c r="BV952">
        <f>(BG952-BF952)/(BG952-AZ952)</f>
        <v>0</v>
      </c>
      <c r="BW952">
        <f>(BA952-BG952)/(BA952-AZ952)</f>
        <v>0</v>
      </c>
      <c r="BX952">
        <f>(BT952*BR952/BF952)</f>
        <v>0</v>
      </c>
      <c r="BY952">
        <f>(1-BX952)</f>
        <v>0</v>
      </c>
      <c r="DH952">
        <f>$B$11*EG952+$C$11*EH952+$F$11*ES952*(1-EV952)</f>
        <v>0</v>
      </c>
      <c r="DI952">
        <f>DH952*DJ952</f>
        <v>0</v>
      </c>
      <c r="DJ952">
        <f>($B$11*$D$9+$C$11*$D$9+$F$11*((FF952+EX952)/MAX(FF952+EX952+FG952, 0.1)*$I$9+FG952/MAX(FF952+EX952+FG952, 0.1)*$J$9))/($B$11+$C$11+$F$11)</f>
        <v>0</v>
      </c>
      <c r="DK952">
        <f>($B$11*$K$9+$C$11*$K$9+$F$11*((FF952+EX952)/MAX(FF952+EX952+FG952, 0.1)*$P$9+FG952/MAX(FF952+EX952+FG952, 0.1)*$Q$9))/($B$11+$C$11+$F$11)</f>
        <v>0</v>
      </c>
      <c r="DL952">
        <v>6</v>
      </c>
      <c r="DM952">
        <v>0.5</v>
      </c>
      <c r="DN952" t="s">
        <v>438</v>
      </c>
      <c r="DO952">
        <v>2</v>
      </c>
      <c r="DP952" t="b">
        <v>1</v>
      </c>
      <c r="DQ952">
        <v>1761343410.214286</v>
      </c>
      <c r="DR952">
        <v>1120.182142857143</v>
      </c>
      <c r="DS952">
        <v>1159.4825</v>
      </c>
      <c r="DT952">
        <v>23.49719642857142</v>
      </c>
      <c r="DU952">
        <v>20.80355</v>
      </c>
      <c r="DV952">
        <v>1118.817142857143</v>
      </c>
      <c r="DW952">
        <v>23.28276428571428</v>
      </c>
      <c r="DX952">
        <v>499.9645714285714</v>
      </c>
      <c r="DY952">
        <v>89.95547499999999</v>
      </c>
      <c r="DZ952">
        <v>0.07130402500000001</v>
      </c>
      <c r="EA952">
        <v>29.93205714285714</v>
      </c>
      <c r="EB952">
        <v>30.06775714285714</v>
      </c>
      <c r="EC952">
        <v>999.9000000000002</v>
      </c>
      <c r="ED952">
        <v>0</v>
      </c>
      <c r="EE952">
        <v>0</v>
      </c>
      <c r="EF952">
        <v>9989.756785714286</v>
      </c>
      <c r="EG952">
        <v>0</v>
      </c>
      <c r="EH952">
        <v>1131.7625</v>
      </c>
      <c r="EI952">
        <v>-39.30101071428572</v>
      </c>
      <c r="EJ952">
        <v>1147.135714285714</v>
      </c>
      <c r="EK952">
        <v>1184.116428571428</v>
      </c>
      <c r="EL952">
        <v>2.693644642857143</v>
      </c>
      <c r="EM952">
        <v>1159.4825</v>
      </c>
      <c r="EN952">
        <v>20.80355</v>
      </c>
      <c r="EO952">
        <v>2.113700357142857</v>
      </c>
      <c r="EP952">
        <v>1.871392857142857</v>
      </c>
      <c r="EQ952">
        <v>18.32281785714286</v>
      </c>
      <c r="ER952">
        <v>16.39623214285714</v>
      </c>
      <c r="ES952">
        <v>1200.020357142857</v>
      </c>
      <c r="ET952">
        <v>0.9670064642857144</v>
      </c>
      <c r="EU952">
        <v>0.032993525</v>
      </c>
      <c r="EV952">
        <v>0</v>
      </c>
      <c r="EW952">
        <v>1366.801785714286</v>
      </c>
      <c r="EX952">
        <v>5.000560000000001</v>
      </c>
      <c r="EY952">
        <v>16721.05714285715</v>
      </c>
      <c r="EZ952">
        <v>10317.01428571429</v>
      </c>
      <c r="FA952">
        <v>44.89492857142856</v>
      </c>
      <c r="FB952">
        <v>46.94824999999999</v>
      </c>
      <c r="FC952">
        <v>45.47750000000001</v>
      </c>
      <c r="FD952">
        <v>46.03542857142856</v>
      </c>
      <c r="FE952">
        <v>45.75</v>
      </c>
      <c r="FF952">
        <v>1155.590357142857</v>
      </c>
      <c r="FG952">
        <v>39.43</v>
      </c>
      <c r="FH952">
        <v>0</v>
      </c>
      <c r="FI952">
        <v>1761343454.6</v>
      </c>
      <c r="FJ952">
        <v>0</v>
      </c>
      <c r="FK952">
        <v>1366.849230769231</v>
      </c>
      <c r="FL952">
        <v>4.126495723170205</v>
      </c>
      <c r="FM952">
        <v>53.88717947849209</v>
      </c>
      <c r="FN952">
        <v>16721.20769230769</v>
      </c>
      <c r="FO952">
        <v>15</v>
      </c>
      <c r="FP952">
        <v>0</v>
      </c>
      <c r="FQ952" t="s">
        <v>439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-39.28985609756098</v>
      </c>
      <c r="GD952">
        <v>-0.3344613240418015</v>
      </c>
      <c r="GE952">
        <v>0.08275820510136934</v>
      </c>
      <c r="GF952">
        <v>1</v>
      </c>
      <c r="GG952">
        <v>1366.734117647059</v>
      </c>
      <c r="GH952">
        <v>2.578151257604533</v>
      </c>
      <c r="GI952">
        <v>0.3402690773236499</v>
      </c>
      <c r="GJ952">
        <v>0</v>
      </c>
      <c r="GK952">
        <v>2.71840243902439</v>
      </c>
      <c r="GL952">
        <v>-0.3714733797909398</v>
      </c>
      <c r="GM952">
        <v>0.04070500651058502</v>
      </c>
      <c r="GN952">
        <v>0</v>
      </c>
      <c r="GO952">
        <v>1</v>
      </c>
      <c r="GP952">
        <v>3</v>
      </c>
      <c r="GQ952" t="s">
        <v>446</v>
      </c>
      <c r="GR952">
        <v>3.12494</v>
      </c>
      <c r="GS952">
        <v>2.74939</v>
      </c>
      <c r="GT952">
        <v>0.167225</v>
      </c>
      <c r="GU952">
        <v>0.171991</v>
      </c>
      <c r="GV952">
        <v>0.103342</v>
      </c>
      <c r="GW952">
        <v>0.09550790000000001</v>
      </c>
      <c r="GX952">
        <v>24569.5</v>
      </c>
      <c r="GY952">
        <v>23806.4</v>
      </c>
      <c r="GZ952">
        <v>30072.3</v>
      </c>
      <c r="HA952">
        <v>29039</v>
      </c>
      <c r="HB952">
        <v>37264.4</v>
      </c>
      <c r="HC952">
        <v>34580.3</v>
      </c>
      <c r="HD952">
        <v>46040.7</v>
      </c>
      <c r="HE952">
        <v>43153</v>
      </c>
      <c r="HF952">
        <v>1.76087</v>
      </c>
      <c r="HG952">
        <v>1.74745</v>
      </c>
      <c r="HH952">
        <v>-0.0151917</v>
      </c>
      <c r="HI952">
        <v>0</v>
      </c>
      <c r="HJ952">
        <v>30.2491</v>
      </c>
      <c r="HK952">
        <v>999.9</v>
      </c>
      <c r="HL952">
        <v>44.3</v>
      </c>
      <c r="HM952">
        <v>32.9</v>
      </c>
      <c r="HN952">
        <v>24.7392</v>
      </c>
      <c r="HO952">
        <v>64.3231</v>
      </c>
      <c r="HP952">
        <v>18.0649</v>
      </c>
      <c r="HQ952">
        <v>1</v>
      </c>
      <c r="HR952">
        <v>0.7231959999999999</v>
      </c>
      <c r="HS952">
        <v>5.21562</v>
      </c>
      <c r="HT952">
        <v>20.1293</v>
      </c>
      <c r="HU952">
        <v>5.22762</v>
      </c>
      <c r="HV952">
        <v>11.9852</v>
      </c>
      <c r="HW952">
        <v>4.96945</v>
      </c>
      <c r="HX952">
        <v>3.28953</v>
      </c>
      <c r="HY952">
        <v>9999</v>
      </c>
      <c r="HZ952">
        <v>9999</v>
      </c>
      <c r="IA952">
        <v>9999</v>
      </c>
      <c r="IB952">
        <v>999.9</v>
      </c>
      <c r="IC952">
        <v>4.97302</v>
      </c>
      <c r="ID952">
        <v>1.87745</v>
      </c>
      <c r="IE952">
        <v>1.8756</v>
      </c>
      <c r="IF952">
        <v>1.87836</v>
      </c>
      <c r="IG952">
        <v>1.87507</v>
      </c>
      <c r="IH952">
        <v>1.87865</v>
      </c>
      <c r="II952">
        <v>1.87575</v>
      </c>
      <c r="IJ952">
        <v>1.8769</v>
      </c>
      <c r="IK952">
        <v>0</v>
      </c>
      <c r="IL952">
        <v>0</v>
      </c>
      <c r="IM952">
        <v>0</v>
      </c>
      <c r="IN952">
        <v>0</v>
      </c>
      <c r="IO952" t="s">
        <v>441</v>
      </c>
      <c r="IP952" t="s">
        <v>442</v>
      </c>
      <c r="IQ952" t="s">
        <v>443</v>
      </c>
      <c r="IR952" t="s">
        <v>443</v>
      </c>
      <c r="IS952" t="s">
        <v>443</v>
      </c>
      <c r="IT952" t="s">
        <v>443</v>
      </c>
      <c r="IU952">
        <v>0</v>
      </c>
      <c r="IV952">
        <v>100</v>
      </c>
      <c r="IW952">
        <v>100</v>
      </c>
      <c r="IX952">
        <v>1.4</v>
      </c>
      <c r="IY952">
        <v>0.2145</v>
      </c>
      <c r="IZ952">
        <v>-0.1194416370607354</v>
      </c>
      <c r="JA952">
        <v>0.002211305909277446</v>
      </c>
      <c r="JB952">
        <v>-1.416678044876584E-06</v>
      </c>
      <c r="JC952">
        <v>5.589822708492042E-10</v>
      </c>
      <c r="JD952">
        <v>0.2144336207880096</v>
      </c>
      <c r="JE952">
        <v>0</v>
      </c>
      <c r="JF952">
        <v>0</v>
      </c>
      <c r="JG952">
        <v>0</v>
      </c>
      <c r="JH952">
        <v>14</v>
      </c>
      <c r="JI952">
        <v>2052</v>
      </c>
      <c r="JJ952">
        <v>1</v>
      </c>
      <c r="JK952">
        <v>21</v>
      </c>
      <c r="JL952">
        <v>29355723.6</v>
      </c>
      <c r="JM952">
        <v>29355723.6</v>
      </c>
      <c r="JN952">
        <v>2.5769</v>
      </c>
      <c r="JO952">
        <v>2.54395</v>
      </c>
      <c r="JP952">
        <v>1.39893</v>
      </c>
      <c r="JQ952">
        <v>2.33521</v>
      </c>
      <c r="JR952">
        <v>1.44897</v>
      </c>
      <c r="JS952">
        <v>2.54517</v>
      </c>
      <c r="JT952">
        <v>38.6241</v>
      </c>
      <c r="JU952">
        <v>23.781</v>
      </c>
      <c r="JV952">
        <v>18</v>
      </c>
      <c r="JW952">
        <v>481.32</v>
      </c>
      <c r="JX952">
        <v>442.742</v>
      </c>
      <c r="JY952">
        <v>24.5151</v>
      </c>
      <c r="JZ952">
        <v>35.83</v>
      </c>
      <c r="KA952">
        <v>30.0017</v>
      </c>
      <c r="KB952">
        <v>34.9891</v>
      </c>
      <c r="KC952">
        <v>34.9737</v>
      </c>
      <c r="KD952">
        <v>51.584</v>
      </c>
      <c r="KE952">
        <v>24.6359</v>
      </c>
      <c r="KF952">
        <v>72.3728</v>
      </c>
      <c r="KG952">
        <v>24.5042</v>
      </c>
      <c r="KH952">
        <v>1209.29</v>
      </c>
      <c r="KI952">
        <v>20.8901</v>
      </c>
      <c r="KJ952">
        <v>99.4658</v>
      </c>
      <c r="KK952">
        <v>99.2567</v>
      </c>
    </row>
    <row r="953" spans="1:297">
      <c r="A953">
        <v>937</v>
      </c>
      <c r="B953">
        <v>1761343423</v>
      </c>
      <c r="C953">
        <v>15382.40000009537</v>
      </c>
      <c r="D953" t="s">
        <v>2326</v>
      </c>
      <c r="E953" t="s">
        <v>2327</v>
      </c>
      <c r="F953">
        <v>5</v>
      </c>
      <c r="G953" t="s">
        <v>2183</v>
      </c>
      <c r="H953" t="s">
        <v>436</v>
      </c>
      <c r="I953">
        <v>1761343415.5</v>
      </c>
      <c r="J953">
        <f>(K953)/1000</f>
        <v>0</v>
      </c>
      <c r="K953">
        <f>IF(DP953, AN953, AH953)</f>
        <v>0</v>
      </c>
      <c r="L953">
        <f>IF(DP953, AI953, AG953)</f>
        <v>0</v>
      </c>
      <c r="M953">
        <f>DR953 - IF(AU953&gt;1, L953*DL953*100.0/(AW953), 0)</f>
        <v>0</v>
      </c>
      <c r="N953">
        <f>((T953-J953/2)*M953-L953)/(T953+J953/2)</f>
        <v>0</v>
      </c>
      <c r="O953">
        <f>N953*(DY953+DZ953)/1000.0</f>
        <v>0</v>
      </c>
      <c r="P953">
        <f>(DR953 - IF(AU953&gt;1, L953*DL953*100.0/(AW953), 0))*(DY953+DZ953)/1000.0</f>
        <v>0</v>
      </c>
      <c r="Q953">
        <f>2.0/((1/S953-1/R953)+SIGN(S953)*SQRT((1/S953-1/R953)*(1/S953-1/R953) + 4*DM953/((DM953+1)*(DM953+1))*(2*1/S953*1/R953-1/R953*1/R953)))</f>
        <v>0</v>
      </c>
      <c r="R953">
        <f>IF(LEFT(DN953,1)&lt;&gt;"0",IF(LEFT(DN953,1)="1",3.0,DO953),$D$5+$E$5*(EF953*DY953/($K$5*1000))+$F$5*(EF953*DY953/($K$5*1000))*MAX(MIN(DL953,$J$5),$I$5)*MAX(MIN(DL953,$J$5),$I$5)+$G$5*MAX(MIN(DL953,$J$5),$I$5)*(EF953*DY953/($K$5*1000))+$H$5*(EF953*DY953/($K$5*1000))*(EF953*DY953/($K$5*1000)))</f>
        <v>0</v>
      </c>
      <c r="S953">
        <f>J953*(1000-(1000*0.61365*exp(17.502*W953/(240.97+W953))/(DY953+DZ953)+DT953)/2)/(1000*0.61365*exp(17.502*W953/(240.97+W953))/(DY953+DZ953)-DT953)</f>
        <v>0</v>
      </c>
      <c r="T953">
        <f>1/((DM953+1)/(Q953/1.6)+1/(R953/1.37)) + DM953/((DM953+1)/(Q953/1.6) + DM953/(R953/1.37))</f>
        <v>0</v>
      </c>
      <c r="U953">
        <f>(DH953*DK953)</f>
        <v>0</v>
      </c>
      <c r="V953">
        <f>(EA953+(U953+2*0.95*5.67E-8*(((EA953+$B$7)+273)^4-(EA953+273)^4)-44100*J953)/(1.84*29.3*R953+8*0.95*5.67E-8*(EA953+273)^3))</f>
        <v>0</v>
      </c>
      <c r="W953">
        <f>($C$7*EB953+$D$7*EC953+$E$7*V953)</f>
        <v>0</v>
      </c>
      <c r="X953">
        <f>0.61365*exp(17.502*W953/(240.97+W953))</f>
        <v>0</v>
      </c>
      <c r="Y953">
        <f>(Z953/AA953*100)</f>
        <v>0</v>
      </c>
      <c r="Z953">
        <f>DT953*(DY953+DZ953)/1000</f>
        <v>0</v>
      </c>
      <c r="AA953">
        <f>0.61365*exp(17.502*EA953/(240.97+EA953))</f>
        <v>0</v>
      </c>
      <c r="AB953">
        <f>(X953-DT953*(DY953+DZ953)/1000)</f>
        <v>0</v>
      </c>
      <c r="AC953">
        <f>(-J953*44100)</f>
        <v>0</v>
      </c>
      <c r="AD953">
        <f>2*29.3*R953*0.92*(EA953-W953)</f>
        <v>0</v>
      </c>
      <c r="AE953">
        <f>2*0.95*5.67E-8*(((EA953+$B$7)+273)^4-(W953+273)^4)</f>
        <v>0</v>
      </c>
      <c r="AF953">
        <f>U953+AE953+AC953+AD953</f>
        <v>0</v>
      </c>
      <c r="AG953">
        <f>DX953*AU953*(DS953-DR953*(1000-AU953*DU953)/(1000-AU953*DT953))/(100*DL953)</f>
        <v>0</v>
      </c>
      <c r="AH953">
        <f>1000*DX953*AU953*(DT953-DU953)/(100*DL953*(1000-AU953*DT953))</f>
        <v>0</v>
      </c>
      <c r="AI953">
        <f>(AJ953 - AK953 - DY953*1E3/(8.314*(EA953+273.15)) * AM953/DX953 * AL953) * DX953/(100*DL953) * (1000 - DU953)/1000</f>
        <v>0</v>
      </c>
      <c r="AJ953">
        <v>1217.191108653617</v>
      </c>
      <c r="AK953">
        <v>1189.052424242424</v>
      </c>
      <c r="AL953">
        <v>3.416981346624699</v>
      </c>
      <c r="AM953">
        <v>65.39824962959628</v>
      </c>
      <c r="AN953">
        <f>(AP953 - AO953 + DY953*1E3/(8.314*(EA953+273.15)) * AR953/DX953 * AQ953) * DX953/(100*DL953) * 1000/(1000 - AP953)</f>
        <v>0</v>
      </c>
      <c r="AO953">
        <v>20.81295803658297</v>
      </c>
      <c r="AP953">
        <v>23.46679636363635</v>
      </c>
      <c r="AQ953">
        <v>-0.0006356658446169224</v>
      </c>
      <c r="AR953">
        <v>118.4934876019203</v>
      </c>
      <c r="AS953">
        <v>0</v>
      </c>
      <c r="AT953">
        <v>0</v>
      </c>
      <c r="AU953">
        <f>IF(AS953*$H$13&gt;=AW953,1.0,(AW953/(AW953-AS953*$H$13)))</f>
        <v>0</v>
      </c>
      <c r="AV953">
        <f>(AU953-1)*100</f>
        <v>0</v>
      </c>
      <c r="AW953">
        <f>MAX(0,($B$13+$C$13*EF953)/(1+$D$13*EF953)*DY953/(EA953+273)*$E$13)</f>
        <v>0</v>
      </c>
      <c r="AX953" t="s">
        <v>437</v>
      </c>
      <c r="AY953" t="s">
        <v>437</v>
      </c>
      <c r="AZ953">
        <v>0</v>
      </c>
      <c r="BA953">
        <v>0</v>
      </c>
      <c r="BB953">
        <f>1-AZ953/BA953</f>
        <v>0</v>
      </c>
      <c r="BC953">
        <v>0</v>
      </c>
      <c r="BD953" t="s">
        <v>437</v>
      </c>
      <c r="BE953" t="s">
        <v>437</v>
      </c>
      <c r="BF953">
        <v>0</v>
      </c>
      <c r="BG953">
        <v>0</v>
      </c>
      <c r="BH953">
        <f>1-BF953/BG953</f>
        <v>0</v>
      </c>
      <c r="BI953">
        <v>0.5</v>
      </c>
      <c r="BJ953">
        <f>DI953</f>
        <v>0</v>
      </c>
      <c r="BK953">
        <f>L953</f>
        <v>0</v>
      </c>
      <c r="BL953">
        <f>BH953*BI953*BJ953</f>
        <v>0</v>
      </c>
      <c r="BM953">
        <f>(BK953-BC953)/BJ953</f>
        <v>0</v>
      </c>
      <c r="BN953">
        <f>(BA953-BG953)/BG953</f>
        <v>0</v>
      </c>
      <c r="BO953">
        <f>AZ953/(BB953+AZ953/BG953)</f>
        <v>0</v>
      </c>
      <c r="BP953" t="s">
        <v>437</v>
      </c>
      <c r="BQ953">
        <v>0</v>
      </c>
      <c r="BR953">
        <f>IF(BQ953&lt;&gt;0, BQ953, BO953)</f>
        <v>0</v>
      </c>
      <c r="BS953">
        <f>1-BR953/BG953</f>
        <v>0</v>
      </c>
      <c r="BT953">
        <f>(BG953-BF953)/(BG953-BR953)</f>
        <v>0</v>
      </c>
      <c r="BU953">
        <f>(BA953-BG953)/(BA953-BR953)</f>
        <v>0</v>
      </c>
      <c r="BV953">
        <f>(BG953-BF953)/(BG953-AZ953)</f>
        <v>0</v>
      </c>
      <c r="BW953">
        <f>(BA953-BG953)/(BA953-AZ953)</f>
        <v>0</v>
      </c>
      <c r="BX953">
        <f>(BT953*BR953/BF953)</f>
        <v>0</v>
      </c>
      <c r="BY953">
        <f>(1-BX953)</f>
        <v>0</v>
      </c>
      <c r="DH953">
        <f>$B$11*EG953+$C$11*EH953+$F$11*ES953*(1-EV953)</f>
        <v>0</v>
      </c>
      <c r="DI953">
        <f>DH953*DJ953</f>
        <v>0</v>
      </c>
      <c r="DJ953">
        <f>($B$11*$D$9+$C$11*$D$9+$F$11*((FF953+EX953)/MAX(FF953+EX953+FG953, 0.1)*$I$9+FG953/MAX(FF953+EX953+FG953, 0.1)*$J$9))/($B$11+$C$11+$F$11)</f>
        <v>0</v>
      </c>
      <c r="DK953">
        <f>($B$11*$K$9+$C$11*$K$9+$F$11*((FF953+EX953)/MAX(FF953+EX953+FG953, 0.1)*$P$9+FG953/MAX(FF953+EX953+FG953, 0.1)*$Q$9))/($B$11+$C$11+$F$11)</f>
        <v>0</v>
      </c>
      <c r="DL953">
        <v>6</v>
      </c>
      <c r="DM953">
        <v>0.5</v>
      </c>
      <c r="DN953" t="s">
        <v>438</v>
      </c>
      <c r="DO953">
        <v>2</v>
      </c>
      <c r="DP953" t="b">
        <v>1</v>
      </c>
      <c r="DQ953">
        <v>1761343415.5</v>
      </c>
      <c r="DR953">
        <v>1137.812222222222</v>
      </c>
      <c r="DS953">
        <v>1177.190740740741</v>
      </c>
      <c r="DT953">
        <v>23.49102592592593</v>
      </c>
      <c r="DU953">
        <v>20.81319259259259</v>
      </c>
      <c r="DV953">
        <v>1136.427407407407</v>
      </c>
      <c r="DW953">
        <v>23.27659259259259</v>
      </c>
      <c r="DX953">
        <v>499.9951851851852</v>
      </c>
      <c r="DY953">
        <v>89.95695555555555</v>
      </c>
      <c r="DZ953">
        <v>0.0715683</v>
      </c>
      <c r="EA953">
        <v>29.93075555555556</v>
      </c>
      <c r="EB953">
        <v>30.02725185185185</v>
      </c>
      <c r="EC953">
        <v>999.9000000000001</v>
      </c>
      <c r="ED953">
        <v>0</v>
      </c>
      <c r="EE953">
        <v>0</v>
      </c>
      <c r="EF953">
        <v>9993.769629629631</v>
      </c>
      <c r="EG953">
        <v>0</v>
      </c>
      <c r="EH953">
        <v>1131.731481481482</v>
      </c>
      <c r="EI953">
        <v>-39.37827037037037</v>
      </c>
      <c r="EJ953">
        <v>1165.182592592593</v>
      </c>
      <c r="EK953">
        <v>1202.212222222222</v>
      </c>
      <c r="EL953">
        <v>2.677835555555556</v>
      </c>
      <c r="EM953">
        <v>1177.190740740741</v>
      </c>
      <c r="EN953">
        <v>20.81319259259259</v>
      </c>
      <c r="EO953">
        <v>2.11318</v>
      </c>
      <c r="EP953">
        <v>1.87229037037037</v>
      </c>
      <c r="EQ953">
        <v>18.3188962962963</v>
      </c>
      <c r="ER953">
        <v>16.40377037037037</v>
      </c>
      <c r="ES953">
        <v>1200.007407407408</v>
      </c>
      <c r="ET953">
        <v>0.9670062592592593</v>
      </c>
      <c r="EU953">
        <v>0.03299372592592592</v>
      </c>
      <c r="EV953">
        <v>0</v>
      </c>
      <c r="EW953">
        <v>1367.05</v>
      </c>
      <c r="EX953">
        <v>5.000560000000001</v>
      </c>
      <c r="EY953">
        <v>16724.94814814815</v>
      </c>
      <c r="EZ953">
        <v>10316.90740740741</v>
      </c>
      <c r="FA953">
        <v>44.91633333333331</v>
      </c>
      <c r="FB953">
        <v>46.96266666666666</v>
      </c>
      <c r="FC953">
        <v>45.493</v>
      </c>
      <c r="FD953">
        <v>46.05740740740739</v>
      </c>
      <c r="FE953">
        <v>45.75459259259259</v>
      </c>
      <c r="FF953">
        <v>1155.577407407407</v>
      </c>
      <c r="FG953">
        <v>39.43</v>
      </c>
      <c r="FH953">
        <v>0</v>
      </c>
      <c r="FI953">
        <v>1761343459.4</v>
      </c>
      <c r="FJ953">
        <v>0</v>
      </c>
      <c r="FK953">
        <v>1367.08</v>
      </c>
      <c r="FL953">
        <v>2.044444434663277</v>
      </c>
      <c r="FM953">
        <v>35.79487173660594</v>
      </c>
      <c r="FN953">
        <v>16724.81538461538</v>
      </c>
      <c r="FO953">
        <v>15</v>
      </c>
      <c r="FP953">
        <v>0</v>
      </c>
      <c r="FQ953" t="s">
        <v>439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-39.32310731707317</v>
      </c>
      <c r="GD953">
        <v>-0.852612543553982</v>
      </c>
      <c r="GE953">
        <v>0.1033037656392106</v>
      </c>
      <c r="GF953">
        <v>0</v>
      </c>
      <c r="GG953">
        <v>1366.890294117647</v>
      </c>
      <c r="GH953">
        <v>3.097173413521468</v>
      </c>
      <c r="GI953">
        <v>0.3772227091763143</v>
      </c>
      <c r="GJ953">
        <v>0</v>
      </c>
      <c r="GK953">
        <v>2.689944146341463</v>
      </c>
      <c r="GL953">
        <v>-0.2133265505226462</v>
      </c>
      <c r="GM953">
        <v>0.02438802994829781</v>
      </c>
      <c r="GN953">
        <v>0</v>
      </c>
      <c r="GO953">
        <v>0</v>
      </c>
      <c r="GP953">
        <v>3</v>
      </c>
      <c r="GQ953" t="s">
        <v>497</v>
      </c>
      <c r="GR953">
        <v>3.12483</v>
      </c>
      <c r="GS953">
        <v>2.74939</v>
      </c>
      <c r="GT953">
        <v>0.168751</v>
      </c>
      <c r="GU953">
        <v>0.173503</v>
      </c>
      <c r="GV953">
        <v>0.103287</v>
      </c>
      <c r="GW953">
        <v>0.0955071</v>
      </c>
      <c r="GX953">
        <v>24523.2</v>
      </c>
      <c r="GY953">
        <v>23761.9</v>
      </c>
      <c r="GZ953">
        <v>30070.9</v>
      </c>
      <c r="HA953">
        <v>29038</v>
      </c>
      <c r="HB953">
        <v>37265.3</v>
      </c>
      <c r="HC953">
        <v>34579.2</v>
      </c>
      <c r="HD953">
        <v>46038.8</v>
      </c>
      <c r="HE953">
        <v>43151.5</v>
      </c>
      <c r="HF953">
        <v>1.76087</v>
      </c>
      <c r="HG953">
        <v>1.74717</v>
      </c>
      <c r="HH953">
        <v>-0.0163317</v>
      </c>
      <c r="HI953">
        <v>0</v>
      </c>
      <c r="HJ953">
        <v>30.2491</v>
      </c>
      <c r="HK953">
        <v>999.9</v>
      </c>
      <c r="HL953">
        <v>44.3</v>
      </c>
      <c r="HM953">
        <v>32.9</v>
      </c>
      <c r="HN953">
        <v>24.7375</v>
      </c>
      <c r="HO953">
        <v>64.2431</v>
      </c>
      <c r="HP953">
        <v>18.2011</v>
      </c>
      <c r="HQ953">
        <v>1</v>
      </c>
      <c r="HR953">
        <v>0.723521</v>
      </c>
      <c r="HS953">
        <v>5.01325</v>
      </c>
      <c r="HT953">
        <v>20.1353</v>
      </c>
      <c r="HU953">
        <v>5.22882</v>
      </c>
      <c r="HV953">
        <v>11.9845</v>
      </c>
      <c r="HW953">
        <v>4.9696</v>
      </c>
      <c r="HX953">
        <v>3.28975</v>
      </c>
      <c r="HY953">
        <v>9999</v>
      </c>
      <c r="HZ953">
        <v>9999</v>
      </c>
      <c r="IA953">
        <v>9999</v>
      </c>
      <c r="IB953">
        <v>999.9</v>
      </c>
      <c r="IC953">
        <v>4.973</v>
      </c>
      <c r="ID953">
        <v>1.87745</v>
      </c>
      <c r="IE953">
        <v>1.87558</v>
      </c>
      <c r="IF953">
        <v>1.87838</v>
      </c>
      <c r="IG953">
        <v>1.87507</v>
      </c>
      <c r="IH953">
        <v>1.87866</v>
      </c>
      <c r="II953">
        <v>1.87576</v>
      </c>
      <c r="IJ953">
        <v>1.87695</v>
      </c>
      <c r="IK953">
        <v>0</v>
      </c>
      <c r="IL953">
        <v>0</v>
      </c>
      <c r="IM953">
        <v>0</v>
      </c>
      <c r="IN953">
        <v>0</v>
      </c>
      <c r="IO953" t="s">
        <v>441</v>
      </c>
      <c r="IP953" t="s">
        <v>442</v>
      </c>
      <c r="IQ953" t="s">
        <v>443</v>
      </c>
      <c r="IR953" t="s">
        <v>443</v>
      </c>
      <c r="IS953" t="s">
        <v>443</v>
      </c>
      <c r="IT953" t="s">
        <v>443</v>
      </c>
      <c r="IU953">
        <v>0</v>
      </c>
      <c r="IV953">
        <v>100</v>
      </c>
      <c r="IW953">
        <v>100</v>
      </c>
      <c r="IX953">
        <v>1.42</v>
      </c>
      <c r="IY953">
        <v>0.2145</v>
      </c>
      <c r="IZ953">
        <v>-0.1194416370607354</v>
      </c>
      <c r="JA953">
        <v>0.002211305909277446</v>
      </c>
      <c r="JB953">
        <v>-1.416678044876584E-06</v>
      </c>
      <c r="JC953">
        <v>5.589822708492042E-10</v>
      </c>
      <c r="JD953">
        <v>0.2144336207880096</v>
      </c>
      <c r="JE953">
        <v>0</v>
      </c>
      <c r="JF953">
        <v>0</v>
      </c>
      <c r="JG953">
        <v>0</v>
      </c>
      <c r="JH953">
        <v>14</v>
      </c>
      <c r="JI953">
        <v>2052</v>
      </c>
      <c r="JJ953">
        <v>1</v>
      </c>
      <c r="JK953">
        <v>21</v>
      </c>
      <c r="JL953">
        <v>29355723.7</v>
      </c>
      <c r="JM953">
        <v>29355723.7</v>
      </c>
      <c r="JN953">
        <v>2.60498</v>
      </c>
      <c r="JO953">
        <v>2.5354</v>
      </c>
      <c r="JP953">
        <v>1.39893</v>
      </c>
      <c r="JQ953">
        <v>2.33521</v>
      </c>
      <c r="JR953">
        <v>1.44897</v>
      </c>
      <c r="JS953">
        <v>2.5354</v>
      </c>
      <c r="JT953">
        <v>38.6241</v>
      </c>
      <c r="JU953">
        <v>23.781</v>
      </c>
      <c r="JV953">
        <v>18</v>
      </c>
      <c r="JW953">
        <v>481.419</v>
      </c>
      <c r="JX953">
        <v>442.694</v>
      </c>
      <c r="JY953">
        <v>24.4749</v>
      </c>
      <c r="JZ953">
        <v>35.8469</v>
      </c>
      <c r="KA953">
        <v>30.0008</v>
      </c>
      <c r="KB953">
        <v>35.0058</v>
      </c>
      <c r="KC953">
        <v>34.9931</v>
      </c>
      <c r="KD953">
        <v>52.199</v>
      </c>
      <c r="KE953">
        <v>24.3599</v>
      </c>
      <c r="KF953">
        <v>72.3728</v>
      </c>
      <c r="KG953">
        <v>24.8024</v>
      </c>
      <c r="KH953">
        <v>1222.65</v>
      </c>
      <c r="KI953">
        <v>20.9314</v>
      </c>
      <c r="KJ953">
        <v>99.4615</v>
      </c>
      <c r="KK953">
        <v>99.2533</v>
      </c>
    </row>
    <row r="954" spans="1:297">
      <c r="A954">
        <v>938</v>
      </c>
      <c r="B954">
        <v>1761343428</v>
      </c>
      <c r="C954">
        <v>15387.40000009537</v>
      </c>
      <c r="D954" t="s">
        <v>2328</v>
      </c>
      <c r="E954" t="s">
        <v>2329</v>
      </c>
      <c r="F954">
        <v>5</v>
      </c>
      <c r="G954" t="s">
        <v>2183</v>
      </c>
      <c r="H954" t="s">
        <v>436</v>
      </c>
      <c r="I954">
        <v>1761343420.214286</v>
      </c>
      <c r="J954">
        <f>(K954)/1000</f>
        <v>0</v>
      </c>
      <c r="K954">
        <f>IF(DP954, AN954, AH954)</f>
        <v>0</v>
      </c>
      <c r="L954">
        <f>IF(DP954, AI954, AG954)</f>
        <v>0</v>
      </c>
      <c r="M954">
        <f>DR954 - IF(AU954&gt;1, L954*DL954*100.0/(AW954), 0)</f>
        <v>0</v>
      </c>
      <c r="N954">
        <f>((T954-J954/2)*M954-L954)/(T954+J954/2)</f>
        <v>0</v>
      </c>
      <c r="O954">
        <f>N954*(DY954+DZ954)/1000.0</f>
        <v>0</v>
      </c>
      <c r="P954">
        <f>(DR954 - IF(AU954&gt;1, L954*DL954*100.0/(AW954), 0))*(DY954+DZ954)/1000.0</f>
        <v>0</v>
      </c>
      <c r="Q954">
        <f>2.0/((1/S954-1/R954)+SIGN(S954)*SQRT((1/S954-1/R954)*(1/S954-1/R954) + 4*DM954/((DM954+1)*(DM954+1))*(2*1/S954*1/R954-1/R954*1/R954)))</f>
        <v>0</v>
      </c>
      <c r="R954">
        <f>IF(LEFT(DN954,1)&lt;&gt;"0",IF(LEFT(DN954,1)="1",3.0,DO954),$D$5+$E$5*(EF954*DY954/($K$5*1000))+$F$5*(EF954*DY954/($K$5*1000))*MAX(MIN(DL954,$J$5),$I$5)*MAX(MIN(DL954,$J$5),$I$5)+$G$5*MAX(MIN(DL954,$J$5),$I$5)*(EF954*DY954/($K$5*1000))+$H$5*(EF954*DY954/($K$5*1000))*(EF954*DY954/($K$5*1000)))</f>
        <v>0</v>
      </c>
      <c r="S954">
        <f>J954*(1000-(1000*0.61365*exp(17.502*W954/(240.97+W954))/(DY954+DZ954)+DT954)/2)/(1000*0.61365*exp(17.502*W954/(240.97+W954))/(DY954+DZ954)-DT954)</f>
        <v>0</v>
      </c>
      <c r="T954">
        <f>1/((DM954+1)/(Q954/1.6)+1/(R954/1.37)) + DM954/((DM954+1)/(Q954/1.6) + DM954/(R954/1.37))</f>
        <v>0</v>
      </c>
      <c r="U954">
        <f>(DH954*DK954)</f>
        <v>0</v>
      </c>
      <c r="V954">
        <f>(EA954+(U954+2*0.95*5.67E-8*(((EA954+$B$7)+273)^4-(EA954+273)^4)-44100*J954)/(1.84*29.3*R954+8*0.95*5.67E-8*(EA954+273)^3))</f>
        <v>0</v>
      </c>
      <c r="W954">
        <f>($C$7*EB954+$D$7*EC954+$E$7*V954)</f>
        <v>0</v>
      </c>
      <c r="X954">
        <f>0.61365*exp(17.502*W954/(240.97+W954))</f>
        <v>0</v>
      </c>
      <c r="Y954">
        <f>(Z954/AA954*100)</f>
        <v>0</v>
      </c>
      <c r="Z954">
        <f>DT954*(DY954+DZ954)/1000</f>
        <v>0</v>
      </c>
      <c r="AA954">
        <f>0.61365*exp(17.502*EA954/(240.97+EA954))</f>
        <v>0</v>
      </c>
      <c r="AB954">
        <f>(X954-DT954*(DY954+DZ954)/1000)</f>
        <v>0</v>
      </c>
      <c r="AC954">
        <f>(-J954*44100)</f>
        <v>0</v>
      </c>
      <c r="AD954">
        <f>2*29.3*R954*0.92*(EA954-W954)</f>
        <v>0</v>
      </c>
      <c r="AE954">
        <f>2*0.95*5.67E-8*(((EA954+$B$7)+273)^4-(W954+273)^4)</f>
        <v>0</v>
      </c>
      <c r="AF954">
        <f>U954+AE954+AC954+AD954</f>
        <v>0</v>
      </c>
      <c r="AG954">
        <f>DX954*AU954*(DS954-DR954*(1000-AU954*DU954)/(1000-AU954*DT954))/(100*DL954)</f>
        <v>0</v>
      </c>
      <c r="AH954">
        <f>1000*DX954*AU954*(DT954-DU954)/(100*DL954*(1000-AU954*DT954))</f>
        <v>0</v>
      </c>
      <c r="AI954">
        <f>(AJ954 - AK954 - DY954*1E3/(8.314*(EA954+273.15)) * AM954/DX954 * AL954) * DX954/(100*DL954) * (1000 - DU954)/1000</f>
        <v>0</v>
      </c>
      <c r="AJ954">
        <v>1234.445781600041</v>
      </c>
      <c r="AK954">
        <v>1206.196181818182</v>
      </c>
      <c r="AL954">
        <v>3.430235058128436</v>
      </c>
      <c r="AM954">
        <v>65.39824962959628</v>
      </c>
      <c r="AN954">
        <f>(AP954 - AO954 + DY954*1E3/(8.314*(EA954+273.15)) * AR954/DX954 * AQ954) * DX954/(100*DL954) * 1000/(1000 - AP954)</f>
        <v>0</v>
      </c>
      <c r="AO954">
        <v>20.82268353878112</v>
      </c>
      <c r="AP954">
        <v>23.45775030303029</v>
      </c>
      <c r="AQ954">
        <v>-0.0003537391031579316</v>
      </c>
      <c r="AR954">
        <v>118.4934876019203</v>
      </c>
      <c r="AS954">
        <v>0</v>
      </c>
      <c r="AT954">
        <v>0</v>
      </c>
      <c r="AU954">
        <f>IF(AS954*$H$13&gt;=AW954,1.0,(AW954/(AW954-AS954*$H$13)))</f>
        <v>0</v>
      </c>
      <c r="AV954">
        <f>(AU954-1)*100</f>
        <v>0</v>
      </c>
      <c r="AW954">
        <f>MAX(0,($B$13+$C$13*EF954)/(1+$D$13*EF954)*DY954/(EA954+273)*$E$13)</f>
        <v>0</v>
      </c>
      <c r="AX954" t="s">
        <v>437</v>
      </c>
      <c r="AY954" t="s">
        <v>437</v>
      </c>
      <c r="AZ954">
        <v>0</v>
      </c>
      <c r="BA954">
        <v>0</v>
      </c>
      <c r="BB954">
        <f>1-AZ954/BA954</f>
        <v>0</v>
      </c>
      <c r="BC954">
        <v>0</v>
      </c>
      <c r="BD954" t="s">
        <v>437</v>
      </c>
      <c r="BE954" t="s">
        <v>437</v>
      </c>
      <c r="BF954">
        <v>0</v>
      </c>
      <c r="BG954">
        <v>0</v>
      </c>
      <c r="BH954">
        <f>1-BF954/BG954</f>
        <v>0</v>
      </c>
      <c r="BI954">
        <v>0.5</v>
      </c>
      <c r="BJ954">
        <f>DI954</f>
        <v>0</v>
      </c>
      <c r="BK954">
        <f>L954</f>
        <v>0</v>
      </c>
      <c r="BL954">
        <f>BH954*BI954*BJ954</f>
        <v>0</v>
      </c>
      <c r="BM954">
        <f>(BK954-BC954)/BJ954</f>
        <v>0</v>
      </c>
      <c r="BN954">
        <f>(BA954-BG954)/BG954</f>
        <v>0</v>
      </c>
      <c r="BO954">
        <f>AZ954/(BB954+AZ954/BG954)</f>
        <v>0</v>
      </c>
      <c r="BP954" t="s">
        <v>437</v>
      </c>
      <c r="BQ954">
        <v>0</v>
      </c>
      <c r="BR954">
        <f>IF(BQ954&lt;&gt;0, BQ954, BO954)</f>
        <v>0</v>
      </c>
      <c r="BS954">
        <f>1-BR954/BG954</f>
        <v>0</v>
      </c>
      <c r="BT954">
        <f>(BG954-BF954)/(BG954-BR954)</f>
        <v>0</v>
      </c>
      <c r="BU954">
        <f>(BA954-BG954)/(BA954-BR954)</f>
        <v>0</v>
      </c>
      <c r="BV954">
        <f>(BG954-BF954)/(BG954-AZ954)</f>
        <v>0</v>
      </c>
      <c r="BW954">
        <f>(BA954-BG954)/(BA954-AZ954)</f>
        <v>0</v>
      </c>
      <c r="BX954">
        <f>(BT954*BR954/BF954)</f>
        <v>0</v>
      </c>
      <c r="BY954">
        <f>(1-BX954)</f>
        <v>0</v>
      </c>
      <c r="DH954">
        <f>$B$11*EG954+$C$11*EH954+$F$11*ES954*(1-EV954)</f>
        <v>0</v>
      </c>
      <c r="DI954">
        <f>DH954*DJ954</f>
        <v>0</v>
      </c>
      <c r="DJ954">
        <f>($B$11*$D$9+$C$11*$D$9+$F$11*((FF954+EX954)/MAX(FF954+EX954+FG954, 0.1)*$I$9+FG954/MAX(FF954+EX954+FG954, 0.1)*$J$9))/($B$11+$C$11+$F$11)</f>
        <v>0</v>
      </c>
      <c r="DK954">
        <f>($B$11*$K$9+$C$11*$K$9+$F$11*((FF954+EX954)/MAX(FF954+EX954+FG954, 0.1)*$P$9+FG954/MAX(FF954+EX954+FG954, 0.1)*$Q$9))/($B$11+$C$11+$F$11)</f>
        <v>0</v>
      </c>
      <c r="DL954">
        <v>6</v>
      </c>
      <c r="DM954">
        <v>0.5</v>
      </c>
      <c r="DN954" t="s">
        <v>438</v>
      </c>
      <c r="DO954">
        <v>2</v>
      </c>
      <c r="DP954" t="b">
        <v>1</v>
      </c>
      <c r="DQ954">
        <v>1761343420.214286</v>
      </c>
      <c r="DR954">
        <v>1153.5275</v>
      </c>
      <c r="DS954">
        <v>1192.989285714286</v>
      </c>
      <c r="DT954">
        <v>23.47689642857142</v>
      </c>
      <c r="DU954">
        <v>20.81858214285715</v>
      </c>
      <c r="DV954">
        <v>1152.125</v>
      </c>
      <c r="DW954">
        <v>23.26246428571429</v>
      </c>
      <c r="DX954">
        <v>500.0531071428571</v>
      </c>
      <c r="DY954">
        <v>89.96071428571427</v>
      </c>
      <c r="DZ954">
        <v>0.07131365357142858</v>
      </c>
      <c r="EA954">
        <v>29.92086428571429</v>
      </c>
      <c r="EB954">
        <v>29.99924285714286</v>
      </c>
      <c r="EC954">
        <v>999.9000000000002</v>
      </c>
      <c r="ED954">
        <v>0</v>
      </c>
      <c r="EE954">
        <v>0</v>
      </c>
      <c r="EF954">
        <v>10013.85642857143</v>
      </c>
      <c r="EG954">
        <v>0</v>
      </c>
      <c r="EH954">
        <v>1131.703571428571</v>
      </c>
      <c r="EI954">
        <v>-39.46050714285714</v>
      </c>
      <c r="EJ954">
        <v>1181.259642857143</v>
      </c>
      <c r="EK954">
        <v>1218.353214285714</v>
      </c>
      <c r="EL954">
        <v>2.658318928571428</v>
      </c>
      <c r="EM954">
        <v>1192.989285714286</v>
      </c>
      <c r="EN954">
        <v>20.81858214285715</v>
      </c>
      <c r="EO954">
        <v>2.111997142857143</v>
      </c>
      <c r="EP954">
        <v>1.872853214285714</v>
      </c>
      <c r="EQ954">
        <v>18.30997142857143</v>
      </c>
      <c r="ER954">
        <v>16.40848571428571</v>
      </c>
      <c r="ES954">
        <v>1200.022857142857</v>
      </c>
      <c r="ET954">
        <v>0.9670068214285713</v>
      </c>
      <c r="EU954">
        <v>0.03299321428571429</v>
      </c>
      <c r="EV954">
        <v>0</v>
      </c>
      <c r="EW954">
        <v>1367.186785714286</v>
      </c>
      <c r="EX954">
        <v>5.000560000000001</v>
      </c>
      <c r="EY954">
        <v>16727.25714285714</v>
      </c>
      <c r="EZ954">
        <v>10317.03571428571</v>
      </c>
      <c r="FA954">
        <v>44.9347857142857</v>
      </c>
      <c r="FB954">
        <v>46.98200000000001</v>
      </c>
      <c r="FC954">
        <v>45.50221428571428</v>
      </c>
      <c r="FD954">
        <v>46.0597857142857</v>
      </c>
      <c r="FE954">
        <v>45.77435714285713</v>
      </c>
      <c r="FF954">
        <v>1155.592857142857</v>
      </c>
      <c r="FG954">
        <v>39.43</v>
      </c>
      <c r="FH954">
        <v>0</v>
      </c>
      <c r="FI954">
        <v>1761343464.2</v>
      </c>
      <c r="FJ954">
        <v>0</v>
      </c>
      <c r="FK954">
        <v>1367.21423076923</v>
      </c>
      <c r="FL954">
        <v>0.941880333139705</v>
      </c>
      <c r="FM954">
        <v>16.37948705106526</v>
      </c>
      <c r="FN954">
        <v>16727.03461538461</v>
      </c>
      <c r="FO954">
        <v>15</v>
      </c>
      <c r="FP954">
        <v>0</v>
      </c>
      <c r="FQ954" t="s">
        <v>439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-39.42392</v>
      </c>
      <c r="GD954">
        <v>-1.017532457786012</v>
      </c>
      <c r="GE954">
        <v>0.1208634440184461</v>
      </c>
      <c r="GF954">
        <v>0</v>
      </c>
      <c r="GG954">
        <v>1367.11</v>
      </c>
      <c r="GH954">
        <v>1.778762409688516</v>
      </c>
      <c r="GI954">
        <v>0.2815921121889716</v>
      </c>
      <c r="GJ954">
        <v>0</v>
      </c>
      <c r="GK954">
        <v>2.66656725</v>
      </c>
      <c r="GL954">
        <v>-0.2395541088180158</v>
      </c>
      <c r="GM954">
        <v>0.02440803699475848</v>
      </c>
      <c r="GN954">
        <v>0</v>
      </c>
      <c r="GO954">
        <v>0</v>
      </c>
      <c r="GP954">
        <v>3</v>
      </c>
      <c r="GQ954" t="s">
        <v>497</v>
      </c>
      <c r="GR954">
        <v>3.12507</v>
      </c>
      <c r="GS954">
        <v>2.74834</v>
      </c>
      <c r="GT954">
        <v>0.170247</v>
      </c>
      <c r="GU954">
        <v>0.174994</v>
      </c>
      <c r="GV954">
        <v>0.103265</v>
      </c>
      <c r="GW954">
        <v>0.095637</v>
      </c>
      <c r="GX954">
        <v>24478.4</v>
      </c>
      <c r="GY954">
        <v>23718.5</v>
      </c>
      <c r="GZ954">
        <v>30070.4</v>
      </c>
      <c r="HA954">
        <v>29037.6</v>
      </c>
      <c r="HB954">
        <v>37265.6</v>
      </c>
      <c r="HC954">
        <v>34573.9</v>
      </c>
      <c r="HD954">
        <v>46037.8</v>
      </c>
      <c r="HE954">
        <v>43150.8</v>
      </c>
      <c r="HF954">
        <v>1.7615</v>
      </c>
      <c r="HG954">
        <v>1.74662</v>
      </c>
      <c r="HH954">
        <v>-0.0164434</v>
      </c>
      <c r="HI954">
        <v>0</v>
      </c>
      <c r="HJ954">
        <v>30.2465</v>
      </c>
      <c r="HK954">
        <v>999.9</v>
      </c>
      <c r="HL954">
        <v>44.3</v>
      </c>
      <c r="HM954">
        <v>32.8</v>
      </c>
      <c r="HN954">
        <v>24.5974</v>
      </c>
      <c r="HO954">
        <v>63.5031</v>
      </c>
      <c r="HP954">
        <v>18.1611</v>
      </c>
      <c r="HQ954">
        <v>1</v>
      </c>
      <c r="HR954">
        <v>0.71858</v>
      </c>
      <c r="HS954">
        <v>3.6777</v>
      </c>
      <c r="HT954">
        <v>20.1692</v>
      </c>
      <c r="HU954">
        <v>5.22867</v>
      </c>
      <c r="HV954">
        <v>11.9822</v>
      </c>
      <c r="HW954">
        <v>4.9696</v>
      </c>
      <c r="HX954">
        <v>3.2898</v>
      </c>
      <c r="HY954">
        <v>9999</v>
      </c>
      <c r="HZ954">
        <v>9999</v>
      </c>
      <c r="IA954">
        <v>9999</v>
      </c>
      <c r="IB954">
        <v>999.9</v>
      </c>
      <c r="IC954">
        <v>4.97299</v>
      </c>
      <c r="ID954">
        <v>1.87744</v>
      </c>
      <c r="IE954">
        <v>1.8756</v>
      </c>
      <c r="IF954">
        <v>1.87837</v>
      </c>
      <c r="IG954">
        <v>1.87505</v>
      </c>
      <c r="IH954">
        <v>1.87866</v>
      </c>
      <c r="II954">
        <v>1.87576</v>
      </c>
      <c r="IJ954">
        <v>1.87694</v>
      </c>
      <c r="IK954">
        <v>0</v>
      </c>
      <c r="IL954">
        <v>0</v>
      </c>
      <c r="IM954">
        <v>0</v>
      </c>
      <c r="IN954">
        <v>0</v>
      </c>
      <c r="IO954" t="s">
        <v>441</v>
      </c>
      <c r="IP954" t="s">
        <v>442</v>
      </c>
      <c r="IQ954" t="s">
        <v>443</v>
      </c>
      <c r="IR954" t="s">
        <v>443</v>
      </c>
      <c r="IS954" t="s">
        <v>443</v>
      </c>
      <c r="IT954" t="s">
        <v>443</v>
      </c>
      <c r="IU954">
        <v>0</v>
      </c>
      <c r="IV954">
        <v>100</v>
      </c>
      <c r="IW954">
        <v>100</v>
      </c>
      <c r="IX954">
        <v>1.44</v>
      </c>
      <c r="IY954">
        <v>0.2144</v>
      </c>
      <c r="IZ954">
        <v>-0.1194416370607354</v>
      </c>
      <c r="JA954">
        <v>0.002211305909277446</v>
      </c>
      <c r="JB954">
        <v>-1.416678044876584E-06</v>
      </c>
      <c r="JC954">
        <v>5.589822708492042E-10</v>
      </c>
      <c r="JD954">
        <v>0.2144336207880096</v>
      </c>
      <c r="JE954">
        <v>0</v>
      </c>
      <c r="JF954">
        <v>0</v>
      </c>
      <c r="JG954">
        <v>0</v>
      </c>
      <c r="JH954">
        <v>14</v>
      </c>
      <c r="JI954">
        <v>2052</v>
      </c>
      <c r="JJ954">
        <v>1</v>
      </c>
      <c r="JK954">
        <v>21</v>
      </c>
      <c r="JL954">
        <v>29355723.8</v>
      </c>
      <c r="JM954">
        <v>29355723.8</v>
      </c>
      <c r="JN954">
        <v>2.63306</v>
      </c>
      <c r="JO954">
        <v>2.5415</v>
      </c>
      <c r="JP954">
        <v>1.39893</v>
      </c>
      <c r="JQ954">
        <v>2.33521</v>
      </c>
      <c r="JR954">
        <v>1.44897</v>
      </c>
      <c r="JS954">
        <v>2.50977</v>
      </c>
      <c r="JT954">
        <v>38.6241</v>
      </c>
      <c r="JU954">
        <v>23.8248</v>
      </c>
      <c r="JV954">
        <v>18</v>
      </c>
      <c r="JW954">
        <v>481.89</v>
      </c>
      <c r="JX954">
        <v>442.451</v>
      </c>
      <c r="JY954">
        <v>24.6441</v>
      </c>
      <c r="JZ954">
        <v>35.8632</v>
      </c>
      <c r="KA954">
        <v>29.9969</v>
      </c>
      <c r="KB954">
        <v>35.0247</v>
      </c>
      <c r="KC954">
        <v>35.0099</v>
      </c>
      <c r="KD954">
        <v>52.7251</v>
      </c>
      <c r="KE954">
        <v>24.0806</v>
      </c>
      <c r="KF954">
        <v>72.3728</v>
      </c>
      <c r="KG954">
        <v>24.8162</v>
      </c>
      <c r="KH954">
        <v>1242.69</v>
      </c>
      <c r="KI954">
        <v>20.961</v>
      </c>
      <c r="KJ954">
        <v>99.4594</v>
      </c>
      <c r="KK954">
        <v>99.2518</v>
      </c>
    </row>
    <row r="955" spans="1:297">
      <c r="A955">
        <v>939</v>
      </c>
      <c r="B955">
        <v>1761343433</v>
      </c>
      <c r="C955">
        <v>15392.40000009537</v>
      </c>
      <c r="D955" t="s">
        <v>2330</v>
      </c>
      <c r="E955" t="s">
        <v>2331</v>
      </c>
      <c r="F955">
        <v>5</v>
      </c>
      <c r="G955" t="s">
        <v>2183</v>
      </c>
      <c r="H955" t="s">
        <v>436</v>
      </c>
      <c r="I955">
        <v>1761343425.5</v>
      </c>
      <c r="J955">
        <f>(K955)/1000</f>
        <v>0</v>
      </c>
      <c r="K955">
        <f>IF(DP955, AN955, AH955)</f>
        <v>0</v>
      </c>
      <c r="L955">
        <f>IF(DP955, AI955, AG955)</f>
        <v>0</v>
      </c>
      <c r="M955">
        <f>DR955 - IF(AU955&gt;1, L955*DL955*100.0/(AW955), 0)</f>
        <v>0</v>
      </c>
      <c r="N955">
        <f>((T955-J955/2)*M955-L955)/(T955+J955/2)</f>
        <v>0</v>
      </c>
      <c r="O955">
        <f>N955*(DY955+DZ955)/1000.0</f>
        <v>0</v>
      </c>
      <c r="P955">
        <f>(DR955 - IF(AU955&gt;1, L955*DL955*100.0/(AW955), 0))*(DY955+DZ955)/1000.0</f>
        <v>0</v>
      </c>
      <c r="Q955">
        <f>2.0/((1/S955-1/R955)+SIGN(S955)*SQRT((1/S955-1/R955)*(1/S955-1/R955) + 4*DM955/((DM955+1)*(DM955+1))*(2*1/S955*1/R955-1/R955*1/R955)))</f>
        <v>0</v>
      </c>
      <c r="R955">
        <f>IF(LEFT(DN955,1)&lt;&gt;"0",IF(LEFT(DN955,1)="1",3.0,DO955),$D$5+$E$5*(EF955*DY955/($K$5*1000))+$F$5*(EF955*DY955/($K$5*1000))*MAX(MIN(DL955,$J$5),$I$5)*MAX(MIN(DL955,$J$5),$I$5)+$G$5*MAX(MIN(DL955,$J$5),$I$5)*(EF955*DY955/($K$5*1000))+$H$5*(EF955*DY955/($K$5*1000))*(EF955*DY955/($K$5*1000)))</f>
        <v>0</v>
      </c>
      <c r="S955">
        <f>J955*(1000-(1000*0.61365*exp(17.502*W955/(240.97+W955))/(DY955+DZ955)+DT955)/2)/(1000*0.61365*exp(17.502*W955/(240.97+W955))/(DY955+DZ955)-DT955)</f>
        <v>0</v>
      </c>
      <c r="T955">
        <f>1/((DM955+1)/(Q955/1.6)+1/(R955/1.37)) + DM955/((DM955+1)/(Q955/1.6) + DM955/(R955/1.37))</f>
        <v>0</v>
      </c>
      <c r="U955">
        <f>(DH955*DK955)</f>
        <v>0</v>
      </c>
      <c r="V955">
        <f>(EA955+(U955+2*0.95*5.67E-8*(((EA955+$B$7)+273)^4-(EA955+273)^4)-44100*J955)/(1.84*29.3*R955+8*0.95*5.67E-8*(EA955+273)^3))</f>
        <v>0</v>
      </c>
      <c r="W955">
        <f>($C$7*EB955+$D$7*EC955+$E$7*V955)</f>
        <v>0</v>
      </c>
      <c r="X955">
        <f>0.61365*exp(17.502*W955/(240.97+W955))</f>
        <v>0</v>
      </c>
      <c r="Y955">
        <f>(Z955/AA955*100)</f>
        <v>0</v>
      </c>
      <c r="Z955">
        <f>DT955*(DY955+DZ955)/1000</f>
        <v>0</v>
      </c>
      <c r="AA955">
        <f>0.61365*exp(17.502*EA955/(240.97+EA955))</f>
        <v>0</v>
      </c>
      <c r="AB955">
        <f>(X955-DT955*(DY955+DZ955)/1000)</f>
        <v>0</v>
      </c>
      <c r="AC955">
        <f>(-J955*44100)</f>
        <v>0</v>
      </c>
      <c r="AD955">
        <f>2*29.3*R955*0.92*(EA955-W955)</f>
        <v>0</v>
      </c>
      <c r="AE955">
        <f>2*0.95*5.67E-8*(((EA955+$B$7)+273)^4-(W955+273)^4)</f>
        <v>0</v>
      </c>
      <c r="AF955">
        <f>U955+AE955+AC955+AD955</f>
        <v>0</v>
      </c>
      <c r="AG955">
        <f>DX955*AU955*(DS955-DR955*(1000-AU955*DU955)/(1000-AU955*DT955))/(100*DL955)</f>
        <v>0</v>
      </c>
      <c r="AH955">
        <f>1000*DX955*AU955*(DT955-DU955)/(100*DL955*(1000-AU955*DT955))</f>
        <v>0</v>
      </c>
      <c r="AI955">
        <f>(AJ955 - AK955 - DY955*1E3/(8.314*(EA955+273.15)) * AM955/DX955 * AL955) * DX955/(100*DL955) * (1000 - DU955)/1000</f>
        <v>0</v>
      </c>
      <c r="AJ955">
        <v>1251.56317938396</v>
      </c>
      <c r="AK955">
        <v>1223.248242424242</v>
      </c>
      <c r="AL955">
        <v>3.424214769386266</v>
      </c>
      <c r="AM955">
        <v>65.39824962959628</v>
      </c>
      <c r="AN955">
        <f>(AP955 - AO955 + DY955*1E3/(8.314*(EA955+273.15)) * AR955/DX955 * AQ955) * DX955/(100*DL955) * 1000/(1000 - AP955)</f>
        <v>0</v>
      </c>
      <c r="AO955">
        <v>20.86259501166295</v>
      </c>
      <c r="AP955">
        <v>23.48558727272727</v>
      </c>
      <c r="AQ955">
        <v>0.005172834390430987</v>
      </c>
      <c r="AR955">
        <v>118.4934876019203</v>
      </c>
      <c r="AS955">
        <v>0</v>
      </c>
      <c r="AT955">
        <v>0</v>
      </c>
      <c r="AU955">
        <f>IF(AS955*$H$13&gt;=AW955,1.0,(AW955/(AW955-AS955*$H$13)))</f>
        <v>0</v>
      </c>
      <c r="AV955">
        <f>(AU955-1)*100</f>
        <v>0</v>
      </c>
      <c r="AW955">
        <f>MAX(0,($B$13+$C$13*EF955)/(1+$D$13*EF955)*DY955/(EA955+273)*$E$13)</f>
        <v>0</v>
      </c>
      <c r="AX955" t="s">
        <v>437</v>
      </c>
      <c r="AY955" t="s">
        <v>437</v>
      </c>
      <c r="AZ955">
        <v>0</v>
      </c>
      <c r="BA955">
        <v>0</v>
      </c>
      <c r="BB955">
        <f>1-AZ955/BA955</f>
        <v>0</v>
      </c>
      <c r="BC955">
        <v>0</v>
      </c>
      <c r="BD955" t="s">
        <v>437</v>
      </c>
      <c r="BE955" t="s">
        <v>437</v>
      </c>
      <c r="BF955">
        <v>0</v>
      </c>
      <c r="BG955">
        <v>0</v>
      </c>
      <c r="BH955">
        <f>1-BF955/BG955</f>
        <v>0</v>
      </c>
      <c r="BI955">
        <v>0.5</v>
      </c>
      <c r="BJ955">
        <f>DI955</f>
        <v>0</v>
      </c>
      <c r="BK955">
        <f>L955</f>
        <v>0</v>
      </c>
      <c r="BL955">
        <f>BH955*BI955*BJ955</f>
        <v>0</v>
      </c>
      <c r="BM955">
        <f>(BK955-BC955)/BJ955</f>
        <v>0</v>
      </c>
      <c r="BN955">
        <f>(BA955-BG955)/BG955</f>
        <v>0</v>
      </c>
      <c r="BO955">
        <f>AZ955/(BB955+AZ955/BG955)</f>
        <v>0</v>
      </c>
      <c r="BP955" t="s">
        <v>437</v>
      </c>
      <c r="BQ955">
        <v>0</v>
      </c>
      <c r="BR955">
        <f>IF(BQ955&lt;&gt;0, BQ955, BO955)</f>
        <v>0</v>
      </c>
      <c r="BS955">
        <f>1-BR955/BG955</f>
        <v>0</v>
      </c>
      <c r="BT955">
        <f>(BG955-BF955)/(BG955-BR955)</f>
        <v>0</v>
      </c>
      <c r="BU955">
        <f>(BA955-BG955)/(BA955-BR955)</f>
        <v>0</v>
      </c>
      <c r="BV955">
        <f>(BG955-BF955)/(BG955-AZ955)</f>
        <v>0</v>
      </c>
      <c r="BW955">
        <f>(BA955-BG955)/(BA955-AZ955)</f>
        <v>0</v>
      </c>
      <c r="BX955">
        <f>(BT955*BR955/BF955)</f>
        <v>0</v>
      </c>
      <c r="BY955">
        <f>(1-BX955)</f>
        <v>0</v>
      </c>
      <c r="DH955">
        <f>$B$11*EG955+$C$11*EH955+$F$11*ES955*(1-EV955)</f>
        <v>0</v>
      </c>
      <c r="DI955">
        <f>DH955*DJ955</f>
        <v>0</v>
      </c>
      <c r="DJ955">
        <f>($B$11*$D$9+$C$11*$D$9+$F$11*((FF955+EX955)/MAX(FF955+EX955+FG955, 0.1)*$I$9+FG955/MAX(FF955+EX955+FG955, 0.1)*$J$9))/($B$11+$C$11+$F$11)</f>
        <v>0</v>
      </c>
      <c r="DK955">
        <f>($B$11*$K$9+$C$11*$K$9+$F$11*((FF955+EX955)/MAX(FF955+EX955+FG955, 0.1)*$P$9+FG955/MAX(FF955+EX955+FG955, 0.1)*$Q$9))/($B$11+$C$11+$F$11)</f>
        <v>0</v>
      </c>
      <c r="DL955">
        <v>6</v>
      </c>
      <c r="DM955">
        <v>0.5</v>
      </c>
      <c r="DN955" t="s">
        <v>438</v>
      </c>
      <c r="DO955">
        <v>2</v>
      </c>
      <c r="DP955" t="b">
        <v>1</v>
      </c>
      <c r="DQ955">
        <v>1761343425.5</v>
      </c>
      <c r="DR955">
        <v>1171.17</v>
      </c>
      <c r="DS955">
        <v>1210.738518518519</v>
      </c>
      <c r="DT955">
        <v>23.46895925925926</v>
      </c>
      <c r="DU955">
        <v>20.84000740740741</v>
      </c>
      <c r="DV955">
        <v>1169.746296296296</v>
      </c>
      <c r="DW955">
        <v>23.25452962962963</v>
      </c>
      <c r="DX955">
        <v>500.1037037037037</v>
      </c>
      <c r="DY955">
        <v>89.96341851851854</v>
      </c>
      <c r="DZ955">
        <v>0.07084495925925927</v>
      </c>
      <c r="EA955">
        <v>29.91104814814815</v>
      </c>
      <c r="EB955">
        <v>29.98412962962963</v>
      </c>
      <c r="EC955">
        <v>999.9000000000001</v>
      </c>
      <c r="ED955">
        <v>0</v>
      </c>
      <c r="EE955">
        <v>0</v>
      </c>
      <c r="EF955">
        <v>10029.71296296296</v>
      </c>
      <c r="EG955">
        <v>0</v>
      </c>
      <c r="EH955">
        <v>1131.662962962963</v>
      </c>
      <c r="EI955">
        <v>-39.56777777777778</v>
      </c>
      <c r="EJ955">
        <v>1199.316296296296</v>
      </c>
      <c r="EK955">
        <v>1236.507777777778</v>
      </c>
      <c r="EL955">
        <v>2.628953703703704</v>
      </c>
      <c r="EM955">
        <v>1210.738518518519</v>
      </c>
      <c r="EN955">
        <v>20.84000740740741</v>
      </c>
      <c r="EO955">
        <v>2.111347407407408</v>
      </c>
      <c r="EP955">
        <v>1.874837777777778</v>
      </c>
      <c r="EQ955">
        <v>18.30505185185185</v>
      </c>
      <c r="ER955">
        <v>16.42510740740741</v>
      </c>
      <c r="ES955">
        <v>1200.008518518518</v>
      </c>
      <c r="ET955">
        <v>0.9670065925925925</v>
      </c>
      <c r="EU955">
        <v>0.0329934</v>
      </c>
      <c r="EV955">
        <v>0</v>
      </c>
      <c r="EW955">
        <v>1367.221111111111</v>
      </c>
      <c r="EX955">
        <v>5.000560000000001</v>
      </c>
      <c r="EY955">
        <v>16728.10740740741</v>
      </c>
      <c r="EZ955">
        <v>10316.92592592593</v>
      </c>
      <c r="FA955">
        <v>44.93933333333332</v>
      </c>
      <c r="FB955">
        <v>46.993</v>
      </c>
      <c r="FC955">
        <v>45.50459259259259</v>
      </c>
      <c r="FD955">
        <v>46.06899999999999</v>
      </c>
      <c r="FE955">
        <v>45.79592592592591</v>
      </c>
      <c r="FF955">
        <v>1155.578518518518</v>
      </c>
      <c r="FG955">
        <v>39.43</v>
      </c>
      <c r="FH955">
        <v>0</v>
      </c>
      <c r="FI955">
        <v>1761343469</v>
      </c>
      <c r="FJ955">
        <v>0</v>
      </c>
      <c r="FK955">
        <v>1367.233076923077</v>
      </c>
      <c r="FL955">
        <v>0.4239316225145241</v>
      </c>
      <c r="FM955">
        <v>0.7999998435538329</v>
      </c>
      <c r="FN955">
        <v>16727.86153846154</v>
      </c>
      <c r="FO955">
        <v>15</v>
      </c>
      <c r="FP955">
        <v>0</v>
      </c>
      <c r="FQ955" t="s">
        <v>439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-39.487745</v>
      </c>
      <c r="GD955">
        <v>-1.313754596622883</v>
      </c>
      <c r="GE955">
        <v>0.1409714225472668</v>
      </c>
      <c r="GF955">
        <v>0</v>
      </c>
      <c r="GG955">
        <v>1367.207647058824</v>
      </c>
      <c r="GH955">
        <v>0.8721161183359938</v>
      </c>
      <c r="GI955">
        <v>0.2460518695140045</v>
      </c>
      <c r="GJ955">
        <v>1</v>
      </c>
      <c r="GK955">
        <v>2.648766</v>
      </c>
      <c r="GL955">
        <v>-0.3220570356472777</v>
      </c>
      <c r="GM955">
        <v>0.03164691887056309</v>
      </c>
      <c r="GN955">
        <v>0</v>
      </c>
      <c r="GO955">
        <v>1</v>
      </c>
      <c r="GP955">
        <v>3</v>
      </c>
      <c r="GQ955" t="s">
        <v>446</v>
      </c>
      <c r="GR955">
        <v>3.12491</v>
      </c>
      <c r="GS955">
        <v>2.74837</v>
      </c>
      <c r="GT955">
        <v>0.171735</v>
      </c>
      <c r="GU955">
        <v>0.176478</v>
      </c>
      <c r="GV955">
        <v>0.103353</v>
      </c>
      <c r="GW955">
        <v>0.09585349999999999</v>
      </c>
      <c r="GX955">
        <v>24434.3</v>
      </c>
      <c r="GY955">
        <v>23676</v>
      </c>
      <c r="GZ955">
        <v>30070.4</v>
      </c>
      <c r="HA955">
        <v>29038</v>
      </c>
      <c r="HB955">
        <v>37262.3</v>
      </c>
      <c r="HC955">
        <v>34566.2</v>
      </c>
      <c r="HD955">
        <v>46038.1</v>
      </c>
      <c r="HE955">
        <v>43151.4</v>
      </c>
      <c r="HF955">
        <v>1.76065</v>
      </c>
      <c r="HG955">
        <v>1.74715</v>
      </c>
      <c r="HH955">
        <v>-0.0161678</v>
      </c>
      <c r="HI955">
        <v>0</v>
      </c>
      <c r="HJ955">
        <v>30.2455</v>
      </c>
      <c r="HK955">
        <v>999.9</v>
      </c>
      <c r="HL955">
        <v>44.3</v>
      </c>
      <c r="HM955">
        <v>32.8</v>
      </c>
      <c r="HN955">
        <v>24.598</v>
      </c>
      <c r="HO955">
        <v>63.6631</v>
      </c>
      <c r="HP955">
        <v>17.8846</v>
      </c>
      <c r="HQ955">
        <v>1</v>
      </c>
      <c r="HR955">
        <v>0.7184199999999999</v>
      </c>
      <c r="HS955">
        <v>4.05432</v>
      </c>
      <c r="HT955">
        <v>20.1609</v>
      </c>
      <c r="HU955">
        <v>5.22777</v>
      </c>
      <c r="HV955">
        <v>11.9836</v>
      </c>
      <c r="HW955">
        <v>4.9695</v>
      </c>
      <c r="HX955">
        <v>3.2897</v>
      </c>
      <c r="HY955">
        <v>9999</v>
      </c>
      <c r="HZ955">
        <v>9999</v>
      </c>
      <c r="IA955">
        <v>9999</v>
      </c>
      <c r="IB955">
        <v>999.9</v>
      </c>
      <c r="IC955">
        <v>4.97302</v>
      </c>
      <c r="ID955">
        <v>1.87745</v>
      </c>
      <c r="IE955">
        <v>1.87561</v>
      </c>
      <c r="IF955">
        <v>1.87838</v>
      </c>
      <c r="IG955">
        <v>1.87509</v>
      </c>
      <c r="IH955">
        <v>1.87866</v>
      </c>
      <c r="II955">
        <v>1.87576</v>
      </c>
      <c r="IJ955">
        <v>1.87695</v>
      </c>
      <c r="IK955">
        <v>0</v>
      </c>
      <c r="IL955">
        <v>0</v>
      </c>
      <c r="IM955">
        <v>0</v>
      </c>
      <c r="IN955">
        <v>0</v>
      </c>
      <c r="IO955" t="s">
        <v>441</v>
      </c>
      <c r="IP955" t="s">
        <v>442</v>
      </c>
      <c r="IQ955" t="s">
        <v>443</v>
      </c>
      <c r="IR955" t="s">
        <v>443</v>
      </c>
      <c r="IS955" t="s">
        <v>443</v>
      </c>
      <c r="IT955" t="s">
        <v>443</v>
      </c>
      <c r="IU955">
        <v>0</v>
      </c>
      <c r="IV955">
        <v>100</v>
      </c>
      <c r="IW955">
        <v>100</v>
      </c>
      <c r="IX955">
        <v>1.45</v>
      </c>
      <c r="IY955">
        <v>0.2145</v>
      </c>
      <c r="IZ955">
        <v>-0.1194416370607354</v>
      </c>
      <c r="JA955">
        <v>0.002211305909277446</v>
      </c>
      <c r="JB955">
        <v>-1.416678044876584E-06</v>
      </c>
      <c r="JC955">
        <v>5.589822708492042E-10</v>
      </c>
      <c r="JD955">
        <v>0.2144336207880096</v>
      </c>
      <c r="JE955">
        <v>0</v>
      </c>
      <c r="JF955">
        <v>0</v>
      </c>
      <c r="JG955">
        <v>0</v>
      </c>
      <c r="JH955">
        <v>14</v>
      </c>
      <c r="JI955">
        <v>2052</v>
      </c>
      <c r="JJ955">
        <v>1</v>
      </c>
      <c r="JK955">
        <v>21</v>
      </c>
      <c r="JL955">
        <v>29355723.9</v>
      </c>
      <c r="JM955">
        <v>29355723.9</v>
      </c>
      <c r="JN955">
        <v>2.66235</v>
      </c>
      <c r="JO955">
        <v>2.5293</v>
      </c>
      <c r="JP955">
        <v>1.39893</v>
      </c>
      <c r="JQ955">
        <v>2.33521</v>
      </c>
      <c r="JR955">
        <v>1.44897</v>
      </c>
      <c r="JS955">
        <v>2.63794</v>
      </c>
      <c r="JT955">
        <v>38.6487</v>
      </c>
      <c r="JU955">
        <v>23.8073</v>
      </c>
      <c r="JV955">
        <v>18</v>
      </c>
      <c r="JW955">
        <v>481.501</v>
      </c>
      <c r="JX955">
        <v>442.913</v>
      </c>
      <c r="JY955">
        <v>24.8041</v>
      </c>
      <c r="JZ955">
        <v>35.8807</v>
      </c>
      <c r="KA955">
        <v>29.9993</v>
      </c>
      <c r="KB955">
        <v>35.0417</v>
      </c>
      <c r="KC955">
        <v>35.0283</v>
      </c>
      <c r="KD955">
        <v>53.3302</v>
      </c>
      <c r="KE955">
        <v>24.0806</v>
      </c>
      <c r="KF955">
        <v>72.3728</v>
      </c>
      <c r="KG955">
        <v>24.8308</v>
      </c>
      <c r="KH955">
        <v>1256.05</v>
      </c>
      <c r="KI955">
        <v>20.9631</v>
      </c>
      <c r="KJ955">
        <v>99.4599</v>
      </c>
      <c r="KK955">
        <v>99.2531</v>
      </c>
    </row>
    <row r="956" spans="1:297">
      <c r="A956">
        <v>940</v>
      </c>
      <c r="B956">
        <v>1761343438</v>
      </c>
      <c r="C956">
        <v>15397.40000009537</v>
      </c>
      <c r="D956" t="s">
        <v>2332</v>
      </c>
      <c r="E956" t="s">
        <v>2333</v>
      </c>
      <c r="F956">
        <v>5</v>
      </c>
      <c r="G956" t="s">
        <v>2183</v>
      </c>
      <c r="H956" t="s">
        <v>436</v>
      </c>
      <c r="I956">
        <v>1761343430.214286</v>
      </c>
      <c r="J956">
        <f>(K956)/1000</f>
        <v>0</v>
      </c>
      <c r="K956">
        <f>IF(DP956, AN956, AH956)</f>
        <v>0</v>
      </c>
      <c r="L956">
        <f>IF(DP956, AI956, AG956)</f>
        <v>0</v>
      </c>
      <c r="M956">
        <f>DR956 - IF(AU956&gt;1, L956*DL956*100.0/(AW956), 0)</f>
        <v>0</v>
      </c>
      <c r="N956">
        <f>((T956-J956/2)*M956-L956)/(T956+J956/2)</f>
        <v>0</v>
      </c>
      <c r="O956">
        <f>N956*(DY956+DZ956)/1000.0</f>
        <v>0</v>
      </c>
      <c r="P956">
        <f>(DR956 - IF(AU956&gt;1, L956*DL956*100.0/(AW956), 0))*(DY956+DZ956)/1000.0</f>
        <v>0</v>
      </c>
      <c r="Q956">
        <f>2.0/((1/S956-1/R956)+SIGN(S956)*SQRT((1/S956-1/R956)*(1/S956-1/R956) + 4*DM956/((DM956+1)*(DM956+1))*(2*1/S956*1/R956-1/R956*1/R956)))</f>
        <v>0</v>
      </c>
      <c r="R956">
        <f>IF(LEFT(DN956,1)&lt;&gt;"0",IF(LEFT(DN956,1)="1",3.0,DO956),$D$5+$E$5*(EF956*DY956/($K$5*1000))+$F$5*(EF956*DY956/($K$5*1000))*MAX(MIN(DL956,$J$5),$I$5)*MAX(MIN(DL956,$J$5),$I$5)+$G$5*MAX(MIN(DL956,$J$5),$I$5)*(EF956*DY956/($K$5*1000))+$H$5*(EF956*DY956/($K$5*1000))*(EF956*DY956/($K$5*1000)))</f>
        <v>0</v>
      </c>
      <c r="S956">
        <f>J956*(1000-(1000*0.61365*exp(17.502*W956/(240.97+W956))/(DY956+DZ956)+DT956)/2)/(1000*0.61365*exp(17.502*W956/(240.97+W956))/(DY956+DZ956)-DT956)</f>
        <v>0</v>
      </c>
      <c r="T956">
        <f>1/((DM956+1)/(Q956/1.6)+1/(R956/1.37)) + DM956/((DM956+1)/(Q956/1.6) + DM956/(R956/1.37))</f>
        <v>0</v>
      </c>
      <c r="U956">
        <f>(DH956*DK956)</f>
        <v>0</v>
      </c>
      <c r="V956">
        <f>(EA956+(U956+2*0.95*5.67E-8*(((EA956+$B$7)+273)^4-(EA956+273)^4)-44100*J956)/(1.84*29.3*R956+8*0.95*5.67E-8*(EA956+273)^3))</f>
        <v>0</v>
      </c>
      <c r="W956">
        <f>($C$7*EB956+$D$7*EC956+$E$7*V956)</f>
        <v>0</v>
      </c>
      <c r="X956">
        <f>0.61365*exp(17.502*W956/(240.97+W956))</f>
        <v>0</v>
      </c>
      <c r="Y956">
        <f>(Z956/AA956*100)</f>
        <v>0</v>
      </c>
      <c r="Z956">
        <f>DT956*(DY956+DZ956)/1000</f>
        <v>0</v>
      </c>
      <c r="AA956">
        <f>0.61365*exp(17.502*EA956/(240.97+EA956))</f>
        <v>0</v>
      </c>
      <c r="AB956">
        <f>(X956-DT956*(DY956+DZ956)/1000)</f>
        <v>0</v>
      </c>
      <c r="AC956">
        <f>(-J956*44100)</f>
        <v>0</v>
      </c>
      <c r="AD956">
        <f>2*29.3*R956*0.92*(EA956-W956)</f>
        <v>0</v>
      </c>
      <c r="AE956">
        <f>2*0.95*5.67E-8*(((EA956+$B$7)+273)^4-(W956+273)^4)</f>
        <v>0</v>
      </c>
      <c r="AF956">
        <f>U956+AE956+AC956+AD956</f>
        <v>0</v>
      </c>
      <c r="AG956">
        <f>DX956*AU956*(DS956-DR956*(1000-AU956*DU956)/(1000-AU956*DT956))/(100*DL956)</f>
        <v>0</v>
      </c>
      <c r="AH956">
        <f>1000*DX956*AU956*(DT956-DU956)/(100*DL956*(1000-AU956*DT956))</f>
        <v>0</v>
      </c>
      <c r="AI956">
        <f>(AJ956 - AK956 - DY956*1E3/(8.314*(EA956+273.15)) * AM956/DX956 * AL956) * DX956/(100*DL956) * (1000 - DU956)/1000</f>
        <v>0</v>
      </c>
      <c r="AJ956">
        <v>1268.71521679967</v>
      </c>
      <c r="AK956">
        <v>1240.389878787879</v>
      </c>
      <c r="AL956">
        <v>3.433075916697307</v>
      </c>
      <c r="AM956">
        <v>65.39824962959628</v>
      </c>
      <c r="AN956">
        <f>(AP956 - AO956 + DY956*1E3/(8.314*(EA956+273.15)) * AR956/DX956 * AQ956) * DX956/(100*DL956) * 1000/(1000 - AP956)</f>
        <v>0</v>
      </c>
      <c r="AO956">
        <v>20.94536092219199</v>
      </c>
      <c r="AP956">
        <v>23.52058303030302</v>
      </c>
      <c r="AQ956">
        <v>0.008350284334210829</v>
      </c>
      <c r="AR956">
        <v>118.4934876019203</v>
      </c>
      <c r="AS956">
        <v>0</v>
      </c>
      <c r="AT956">
        <v>0</v>
      </c>
      <c r="AU956">
        <f>IF(AS956*$H$13&gt;=AW956,1.0,(AW956/(AW956-AS956*$H$13)))</f>
        <v>0</v>
      </c>
      <c r="AV956">
        <f>(AU956-1)*100</f>
        <v>0</v>
      </c>
      <c r="AW956">
        <f>MAX(0,($B$13+$C$13*EF956)/(1+$D$13*EF956)*DY956/(EA956+273)*$E$13)</f>
        <v>0</v>
      </c>
      <c r="AX956" t="s">
        <v>437</v>
      </c>
      <c r="AY956" t="s">
        <v>437</v>
      </c>
      <c r="AZ956">
        <v>0</v>
      </c>
      <c r="BA956">
        <v>0</v>
      </c>
      <c r="BB956">
        <f>1-AZ956/BA956</f>
        <v>0</v>
      </c>
      <c r="BC956">
        <v>0</v>
      </c>
      <c r="BD956" t="s">
        <v>437</v>
      </c>
      <c r="BE956" t="s">
        <v>437</v>
      </c>
      <c r="BF956">
        <v>0</v>
      </c>
      <c r="BG956">
        <v>0</v>
      </c>
      <c r="BH956">
        <f>1-BF956/BG956</f>
        <v>0</v>
      </c>
      <c r="BI956">
        <v>0.5</v>
      </c>
      <c r="BJ956">
        <f>DI956</f>
        <v>0</v>
      </c>
      <c r="BK956">
        <f>L956</f>
        <v>0</v>
      </c>
      <c r="BL956">
        <f>BH956*BI956*BJ956</f>
        <v>0</v>
      </c>
      <c r="BM956">
        <f>(BK956-BC956)/BJ956</f>
        <v>0</v>
      </c>
      <c r="BN956">
        <f>(BA956-BG956)/BG956</f>
        <v>0</v>
      </c>
      <c r="BO956">
        <f>AZ956/(BB956+AZ956/BG956)</f>
        <v>0</v>
      </c>
      <c r="BP956" t="s">
        <v>437</v>
      </c>
      <c r="BQ956">
        <v>0</v>
      </c>
      <c r="BR956">
        <f>IF(BQ956&lt;&gt;0, BQ956, BO956)</f>
        <v>0</v>
      </c>
      <c r="BS956">
        <f>1-BR956/BG956</f>
        <v>0</v>
      </c>
      <c r="BT956">
        <f>(BG956-BF956)/(BG956-BR956)</f>
        <v>0</v>
      </c>
      <c r="BU956">
        <f>(BA956-BG956)/(BA956-BR956)</f>
        <v>0</v>
      </c>
      <c r="BV956">
        <f>(BG956-BF956)/(BG956-AZ956)</f>
        <v>0</v>
      </c>
      <c r="BW956">
        <f>(BA956-BG956)/(BA956-AZ956)</f>
        <v>0</v>
      </c>
      <c r="BX956">
        <f>(BT956*BR956/BF956)</f>
        <v>0</v>
      </c>
      <c r="BY956">
        <f>(1-BX956)</f>
        <v>0</v>
      </c>
      <c r="DH956">
        <f>$B$11*EG956+$C$11*EH956+$F$11*ES956*(1-EV956)</f>
        <v>0</v>
      </c>
      <c r="DI956">
        <f>DH956*DJ956</f>
        <v>0</v>
      </c>
      <c r="DJ956">
        <f>($B$11*$D$9+$C$11*$D$9+$F$11*((FF956+EX956)/MAX(FF956+EX956+FG956, 0.1)*$I$9+FG956/MAX(FF956+EX956+FG956, 0.1)*$J$9))/($B$11+$C$11+$F$11)</f>
        <v>0</v>
      </c>
      <c r="DK956">
        <f>($B$11*$K$9+$C$11*$K$9+$F$11*((FF956+EX956)/MAX(FF956+EX956+FG956, 0.1)*$P$9+FG956/MAX(FF956+EX956+FG956, 0.1)*$Q$9))/($B$11+$C$11+$F$11)</f>
        <v>0</v>
      </c>
      <c r="DL956">
        <v>6</v>
      </c>
      <c r="DM956">
        <v>0.5</v>
      </c>
      <c r="DN956" t="s">
        <v>438</v>
      </c>
      <c r="DO956">
        <v>2</v>
      </c>
      <c r="DP956" t="b">
        <v>1</v>
      </c>
      <c r="DQ956">
        <v>1761343430.214286</v>
      </c>
      <c r="DR956">
        <v>1186.896428571428</v>
      </c>
      <c r="DS956">
        <v>1226.542142857143</v>
      </c>
      <c r="DT956">
        <v>23.4792</v>
      </c>
      <c r="DU956">
        <v>20.88203928571429</v>
      </c>
      <c r="DV956">
        <v>1185.455</v>
      </c>
      <c r="DW956">
        <v>23.26476785714286</v>
      </c>
      <c r="DX956">
        <v>500.0840357142857</v>
      </c>
      <c r="DY956">
        <v>89.96420714285715</v>
      </c>
      <c r="DZ956">
        <v>0.07058408928571429</v>
      </c>
      <c r="EA956">
        <v>29.90884285714285</v>
      </c>
      <c r="EB956">
        <v>29.9812</v>
      </c>
      <c r="EC956">
        <v>999.9000000000002</v>
      </c>
      <c r="ED956">
        <v>0</v>
      </c>
      <c r="EE956">
        <v>0</v>
      </c>
      <c r="EF956">
        <v>10030.53464285714</v>
      </c>
      <c r="EG956">
        <v>0</v>
      </c>
      <c r="EH956">
        <v>1131.639285714286</v>
      </c>
      <c r="EI956">
        <v>-39.64417142857143</v>
      </c>
      <c r="EJ956">
        <v>1215.433928571428</v>
      </c>
      <c r="EK956">
        <v>1252.701785714286</v>
      </c>
      <c r="EL956">
        <v>2.5971575</v>
      </c>
      <c r="EM956">
        <v>1226.542142857143</v>
      </c>
      <c r="EN956">
        <v>20.88203928571429</v>
      </c>
      <c r="EO956">
        <v>2.112287142857143</v>
      </c>
      <c r="EP956">
        <v>1.878636071428571</v>
      </c>
      <c r="EQ956">
        <v>18.31212857142857</v>
      </c>
      <c r="ER956">
        <v>16.45687142857143</v>
      </c>
      <c r="ES956">
        <v>1200.011785714286</v>
      </c>
      <c r="ET956">
        <v>0.9670067857142856</v>
      </c>
      <c r="EU956">
        <v>0.03299321428571429</v>
      </c>
      <c r="EV956">
        <v>0</v>
      </c>
      <c r="EW956">
        <v>1367.207857142857</v>
      </c>
      <c r="EX956">
        <v>5.000560000000001</v>
      </c>
      <c r="EY956">
        <v>16727.74642857143</v>
      </c>
      <c r="EZ956">
        <v>10316.93571428571</v>
      </c>
      <c r="FA956">
        <v>44.95274999999999</v>
      </c>
      <c r="FB956">
        <v>47</v>
      </c>
      <c r="FC956">
        <v>45.52435714285713</v>
      </c>
      <c r="FD956">
        <v>46.08224999999999</v>
      </c>
      <c r="FE956">
        <v>45.8097857142857</v>
      </c>
      <c r="FF956">
        <v>1155.581785714285</v>
      </c>
      <c r="FG956">
        <v>39.43</v>
      </c>
      <c r="FH956">
        <v>0</v>
      </c>
      <c r="FI956">
        <v>1761343474.4</v>
      </c>
      <c r="FJ956">
        <v>0</v>
      </c>
      <c r="FK956">
        <v>1367.214</v>
      </c>
      <c r="FL956">
        <v>-0.7400000020770202</v>
      </c>
      <c r="FM956">
        <v>-3.930769329970254</v>
      </c>
      <c r="FN956">
        <v>16727.804</v>
      </c>
      <c r="FO956">
        <v>15</v>
      </c>
      <c r="FP956">
        <v>0</v>
      </c>
      <c r="FQ956" t="s">
        <v>439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-39.58066097560975</v>
      </c>
      <c r="GD956">
        <v>-1.033331707317155</v>
      </c>
      <c r="GE956">
        <v>0.1160330038794661</v>
      </c>
      <c r="GF956">
        <v>0</v>
      </c>
      <c r="GG956">
        <v>1367.207941176471</v>
      </c>
      <c r="GH956">
        <v>0.09977081263016854</v>
      </c>
      <c r="GI956">
        <v>0.2375707871198103</v>
      </c>
      <c r="GJ956">
        <v>1</v>
      </c>
      <c r="GK956">
        <v>2.617025853658537</v>
      </c>
      <c r="GL956">
        <v>-0.4030620209059271</v>
      </c>
      <c r="GM956">
        <v>0.04041778448059773</v>
      </c>
      <c r="GN956">
        <v>0</v>
      </c>
      <c r="GO956">
        <v>1</v>
      </c>
      <c r="GP956">
        <v>3</v>
      </c>
      <c r="GQ956" t="s">
        <v>446</v>
      </c>
      <c r="GR956">
        <v>3.12493</v>
      </c>
      <c r="GS956">
        <v>2.74857</v>
      </c>
      <c r="GT956">
        <v>0.173212</v>
      </c>
      <c r="GU956">
        <v>0.177941</v>
      </c>
      <c r="GV956">
        <v>0.103455</v>
      </c>
      <c r="GW956">
        <v>0.0959445</v>
      </c>
      <c r="GX956">
        <v>24390.1</v>
      </c>
      <c r="GY956">
        <v>23633.3</v>
      </c>
      <c r="GZ956">
        <v>30069.9</v>
      </c>
      <c r="HA956">
        <v>29037.5</v>
      </c>
      <c r="HB956">
        <v>37257.7</v>
      </c>
      <c r="HC956">
        <v>34562.4</v>
      </c>
      <c r="HD956">
        <v>46037.4</v>
      </c>
      <c r="HE956">
        <v>43150.9</v>
      </c>
      <c r="HF956">
        <v>1.76082</v>
      </c>
      <c r="HG956">
        <v>1.7468</v>
      </c>
      <c r="HH956">
        <v>-0.0157654</v>
      </c>
      <c r="HI956">
        <v>0</v>
      </c>
      <c r="HJ956">
        <v>30.2439</v>
      </c>
      <c r="HK956">
        <v>999.9</v>
      </c>
      <c r="HL956">
        <v>44.3</v>
      </c>
      <c r="HM956">
        <v>32.8</v>
      </c>
      <c r="HN956">
        <v>24.6016</v>
      </c>
      <c r="HO956">
        <v>63.4931</v>
      </c>
      <c r="HP956">
        <v>17.9607</v>
      </c>
      <c r="HQ956">
        <v>1</v>
      </c>
      <c r="HR956">
        <v>0.720861</v>
      </c>
      <c r="HS956">
        <v>4.26029</v>
      </c>
      <c r="HT956">
        <v>20.1559</v>
      </c>
      <c r="HU956">
        <v>5.22702</v>
      </c>
      <c r="HV956">
        <v>11.9833</v>
      </c>
      <c r="HW956">
        <v>4.9693</v>
      </c>
      <c r="HX956">
        <v>3.28968</v>
      </c>
      <c r="HY956">
        <v>9999</v>
      </c>
      <c r="HZ956">
        <v>9999</v>
      </c>
      <c r="IA956">
        <v>9999</v>
      </c>
      <c r="IB956">
        <v>999.9</v>
      </c>
      <c r="IC956">
        <v>4.97302</v>
      </c>
      <c r="ID956">
        <v>1.87745</v>
      </c>
      <c r="IE956">
        <v>1.87558</v>
      </c>
      <c r="IF956">
        <v>1.87838</v>
      </c>
      <c r="IG956">
        <v>1.87508</v>
      </c>
      <c r="IH956">
        <v>1.87866</v>
      </c>
      <c r="II956">
        <v>1.87576</v>
      </c>
      <c r="IJ956">
        <v>1.87694</v>
      </c>
      <c r="IK956">
        <v>0</v>
      </c>
      <c r="IL956">
        <v>0</v>
      </c>
      <c r="IM956">
        <v>0</v>
      </c>
      <c r="IN956">
        <v>0</v>
      </c>
      <c r="IO956" t="s">
        <v>441</v>
      </c>
      <c r="IP956" t="s">
        <v>442</v>
      </c>
      <c r="IQ956" t="s">
        <v>443</v>
      </c>
      <c r="IR956" t="s">
        <v>443</v>
      </c>
      <c r="IS956" t="s">
        <v>443</v>
      </c>
      <c r="IT956" t="s">
        <v>443</v>
      </c>
      <c r="IU956">
        <v>0</v>
      </c>
      <c r="IV956">
        <v>100</v>
      </c>
      <c r="IW956">
        <v>100</v>
      </c>
      <c r="IX956">
        <v>1.47</v>
      </c>
      <c r="IY956">
        <v>0.2144</v>
      </c>
      <c r="IZ956">
        <v>-0.1194416370607354</v>
      </c>
      <c r="JA956">
        <v>0.002211305909277446</v>
      </c>
      <c r="JB956">
        <v>-1.416678044876584E-06</v>
      </c>
      <c r="JC956">
        <v>5.589822708492042E-10</v>
      </c>
      <c r="JD956">
        <v>0.2144336207880096</v>
      </c>
      <c r="JE956">
        <v>0</v>
      </c>
      <c r="JF956">
        <v>0</v>
      </c>
      <c r="JG956">
        <v>0</v>
      </c>
      <c r="JH956">
        <v>14</v>
      </c>
      <c r="JI956">
        <v>2052</v>
      </c>
      <c r="JJ956">
        <v>1</v>
      </c>
      <c r="JK956">
        <v>21</v>
      </c>
      <c r="JL956">
        <v>29355724</v>
      </c>
      <c r="JM956">
        <v>29355724</v>
      </c>
      <c r="JN956">
        <v>2.69043</v>
      </c>
      <c r="JO956">
        <v>2.52563</v>
      </c>
      <c r="JP956">
        <v>1.39893</v>
      </c>
      <c r="JQ956">
        <v>2.33521</v>
      </c>
      <c r="JR956">
        <v>1.44897</v>
      </c>
      <c r="JS956">
        <v>2.60254</v>
      </c>
      <c r="JT956">
        <v>38.6487</v>
      </c>
      <c r="JU956">
        <v>23.8248</v>
      </c>
      <c r="JV956">
        <v>18</v>
      </c>
      <c r="JW956">
        <v>481.711</v>
      </c>
      <c r="JX956">
        <v>442.809</v>
      </c>
      <c r="JY956">
        <v>24.8546</v>
      </c>
      <c r="JZ956">
        <v>35.8997</v>
      </c>
      <c r="KA956">
        <v>30.0012</v>
      </c>
      <c r="KB956">
        <v>35.0601</v>
      </c>
      <c r="KC956">
        <v>35.0467</v>
      </c>
      <c r="KD956">
        <v>53.8586</v>
      </c>
      <c r="KE956">
        <v>24.0806</v>
      </c>
      <c r="KF956">
        <v>72.7492</v>
      </c>
      <c r="KG956">
        <v>24.8419</v>
      </c>
      <c r="KH956">
        <v>1276.09</v>
      </c>
      <c r="KI956">
        <v>20.9588</v>
      </c>
      <c r="KJ956">
        <v>99.45829999999999</v>
      </c>
      <c r="KK956">
        <v>99.2518</v>
      </c>
    </row>
    <row r="957" spans="1:297">
      <c r="A957">
        <v>941</v>
      </c>
      <c r="B957">
        <v>1761343443</v>
      </c>
      <c r="C957">
        <v>15402.40000009537</v>
      </c>
      <c r="D957" t="s">
        <v>2334</v>
      </c>
      <c r="E957" t="s">
        <v>2335</v>
      </c>
      <c r="F957">
        <v>5</v>
      </c>
      <c r="G957" t="s">
        <v>2183</v>
      </c>
      <c r="H957" t="s">
        <v>436</v>
      </c>
      <c r="I957">
        <v>1761343435.5</v>
      </c>
      <c r="J957">
        <f>(K957)/1000</f>
        <v>0</v>
      </c>
      <c r="K957">
        <f>IF(DP957, AN957, AH957)</f>
        <v>0</v>
      </c>
      <c r="L957">
        <f>IF(DP957, AI957, AG957)</f>
        <v>0</v>
      </c>
      <c r="M957">
        <f>DR957 - IF(AU957&gt;1, L957*DL957*100.0/(AW957), 0)</f>
        <v>0</v>
      </c>
      <c r="N957">
        <f>((T957-J957/2)*M957-L957)/(T957+J957/2)</f>
        <v>0</v>
      </c>
      <c r="O957">
        <f>N957*(DY957+DZ957)/1000.0</f>
        <v>0</v>
      </c>
      <c r="P957">
        <f>(DR957 - IF(AU957&gt;1, L957*DL957*100.0/(AW957), 0))*(DY957+DZ957)/1000.0</f>
        <v>0</v>
      </c>
      <c r="Q957">
        <f>2.0/((1/S957-1/R957)+SIGN(S957)*SQRT((1/S957-1/R957)*(1/S957-1/R957) + 4*DM957/((DM957+1)*(DM957+1))*(2*1/S957*1/R957-1/R957*1/R957)))</f>
        <v>0</v>
      </c>
      <c r="R957">
        <f>IF(LEFT(DN957,1)&lt;&gt;"0",IF(LEFT(DN957,1)="1",3.0,DO957),$D$5+$E$5*(EF957*DY957/($K$5*1000))+$F$5*(EF957*DY957/($K$5*1000))*MAX(MIN(DL957,$J$5),$I$5)*MAX(MIN(DL957,$J$5),$I$5)+$G$5*MAX(MIN(DL957,$J$5),$I$5)*(EF957*DY957/($K$5*1000))+$H$5*(EF957*DY957/($K$5*1000))*(EF957*DY957/($K$5*1000)))</f>
        <v>0</v>
      </c>
      <c r="S957">
        <f>J957*(1000-(1000*0.61365*exp(17.502*W957/(240.97+W957))/(DY957+DZ957)+DT957)/2)/(1000*0.61365*exp(17.502*W957/(240.97+W957))/(DY957+DZ957)-DT957)</f>
        <v>0</v>
      </c>
      <c r="T957">
        <f>1/((DM957+1)/(Q957/1.6)+1/(R957/1.37)) + DM957/((DM957+1)/(Q957/1.6) + DM957/(R957/1.37))</f>
        <v>0</v>
      </c>
      <c r="U957">
        <f>(DH957*DK957)</f>
        <v>0</v>
      </c>
      <c r="V957">
        <f>(EA957+(U957+2*0.95*5.67E-8*(((EA957+$B$7)+273)^4-(EA957+273)^4)-44100*J957)/(1.84*29.3*R957+8*0.95*5.67E-8*(EA957+273)^3))</f>
        <v>0</v>
      </c>
      <c r="W957">
        <f>($C$7*EB957+$D$7*EC957+$E$7*V957)</f>
        <v>0</v>
      </c>
      <c r="X957">
        <f>0.61365*exp(17.502*W957/(240.97+W957))</f>
        <v>0</v>
      </c>
      <c r="Y957">
        <f>(Z957/AA957*100)</f>
        <v>0</v>
      </c>
      <c r="Z957">
        <f>DT957*(DY957+DZ957)/1000</f>
        <v>0</v>
      </c>
      <c r="AA957">
        <f>0.61365*exp(17.502*EA957/(240.97+EA957))</f>
        <v>0</v>
      </c>
      <c r="AB957">
        <f>(X957-DT957*(DY957+DZ957)/1000)</f>
        <v>0</v>
      </c>
      <c r="AC957">
        <f>(-J957*44100)</f>
        <v>0</v>
      </c>
      <c r="AD957">
        <f>2*29.3*R957*0.92*(EA957-W957)</f>
        <v>0</v>
      </c>
      <c r="AE957">
        <f>2*0.95*5.67E-8*(((EA957+$B$7)+273)^4-(W957+273)^4)</f>
        <v>0</v>
      </c>
      <c r="AF957">
        <f>U957+AE957+AC957+AD957</f>
        <v>0</v>
      </c>
      <c r="AG957">
        <f>DX957*AU957*(DS957-DR957*(1000-AU957*DU957)/(1000-AU957*DT957))/(100*DL957)</f>
        <v>0</v>
      </c>
      <c r="AH957">
        <f>1000*DX957*AU957*(DT957-DU957)/(100*DL957*(1000-AU957*DT957))</f>
        <v>0</v>
      </c>
      <c r="AI957">
        <f>(AJ957 - AK957 - DY957*1E3/(8.314*(EA957+273.15)) * AM957/DX957 * AL957) * DX957/(100*DL957) * (1000 - DU957)/1000</f>
        <v>0</v>
      </c>
      <c r="AJ957">
        <v>1285.805858774561</v>
      </c>
      <c r="AK957">
        <v>1257.446727272727</v>
      </c>
      <c r="AL957">
        <v>3.404485601126845</v>
      </c>
      <c r="AM957">
        <v>65.39824962959628</v>
      </c>
      <c r="AN957">
        <f>(AP957 - AO957 + DY957*1E3/(8.314*(EA957+273.15)) * AR957/DX957 * AQ957) * DX957/(100*DL957) * 1000/(1000 - AP957)</f>
        <v>0</v>
      </c>
      <c r="AO957">
        <v>20.95320057241686</v>
      </c>
      <c r="AP957">
        <v>23.53457999999999</v>
      </c>
      <c r="AQ957">
        <v>0.001860291121684871</v>
      </c>
      <c r="AR957">
        <v>118.4934876019203</v>
      </c>
      <c r="AS957">
        <v>0</v>
      </c>
      <c r="AT957">
        <v>0</v>
      </c>
      <c r="AU957">
        <f>IF(AS957*$H$13&gt;=AW957,1.0,(AW957/(AW957-AS957*$H$13)))</f>
        <v>0</v>
      </c>
      <c r="AV957">
        <f>(AU957-1)*100</f>
        <v>0</v>
      </c>
      <c r="AW957">
        <f>MAX(0,($B$13+$C$13*EF957)/(1+$D$13*EF957)*DY957/(EA957+273)*$E$13)</f>
        <v>0</v>
      </c>
      <c r="AX957" t="s">
        <v>437</v>
      </c>
      <c r="AY957" t="s">
        <v>437</v>
      </c>
      <c r="AZ957">
        <v>0</v>
      </c>
      <c r="BA957">
        <v>0</v>
      </c>
      <c r="BB957">
        <f>1-AZ957/BA957</f>
        <v>0</v>
      </c>
      <c r="BC957">
        <v>0</v>
      </c>
      <c r="BD957" t="s">
        <v>437</v>
      </c>
      <c r="BE957" t="s">
        <v>437</v>
      </c>
      <c r="BF957">
        <v>0</v>
      </c>
      <c r="BG957">
        <v>0</v>
      </c>
      <c r="BH957">
        <f>1-BF957/BG957</f>
        <v>0</v>
      </c>
      <c r="BI957">
        <v>0.5</v>
      </c>
      <c r="BJ957">
        <f>DI957</f>
        <v>0</v>
      </c>
      <c r="BK957">
        <f>L957</f>
        <v>0</v>
      </c>
      <c r="BL957">
        <f>BH957*BI957*BJ957</f>
        <v>0</v>
      </c>
      <c r="BM957">
        <f>(BK957-BC957)/BJ957</f>
        <v>0</v>
      </c>
      <c r="BN957">
        <f>(BA957-BG957)/BG957</f>
        <v>0</v>
      </c>
      <c r="BO957">
        <f>AZ957/(BB957+AZ957/BG957)</f>
        <v>0</v>
      </c>
      <c r="BP957" t="s">
        <v>437</v>
      </c>
      <c r="BQ957">
        <v>0</v>
      </c>
      <c r="BR957">
        <f>IF(BQ957&lt;&gt;0, BQ957, BO957)</f>
        <v>0</v>
      </c>
      <c r="BS957">
        <f>1-BR957/BG957</f>
        <v>0</v>
      </c>
      <c r="BT957">
        <f>(BG957-BF957)/(BG957-BR957)</f>
        <v>0</v>
      </c>
      <c r="BU957">
        <f>(BA957-BG957)/(BA957-BR957)</f>
        <v>0</v>
      </c>
      <c r="BV957">
        <f>(BG957-BF957)/(BG957-AZ957)</f>
        <v>0</v>
      </c>
      <c r="BW957">
        <f>(BA957-BG957)/(BA957-AZ957)</f>
        <v>0</v>
      </c>
      <c r="BX957">
        <f>(BT957*BR957/BF957)</f>
        <v>0</v>
      </c>
      <c r="BY957">
        <f>(1-BX957)</f>
        <v>0</v>
      </c>
      <c r="DH957">
        <f>$B$11*EG957+$C$11*EH957+$F$11*ES957*(1-EV957)</f>
        <v>0</v>
      </c>
      <c r="DI957">
        <f>DH957*DJ957</f>
        <v>0</v>
      </c>
      <c r="DJ957">
        <f>($B$11*$D$9+$C$11*$D$9+$F$11*((FF957+EX957)/MAX(FF957+EX957+FG957, 0.1)*$I$9+FG957/MAX(FF957+EX957+FG957, 0.1)*$J$9))/($B$11+$C$11+$F$11)</f>
        <v>0</v>
      </c>
      <c r="DK957">
        <f>($B$11*$K$9+$C$11*$K$9+$F$11*((FF957+EX957)/MAX(FF957+EX957+FG957, 0.1)*$P$9+FG957/MAX(FF957+EX957+FG957, 0.1)*$Q$9))/($B$11+$C$11+$F$11)</f>
        <v>0</v>
      </c>
      <c r="DL957">
        <v>6</v>
      </c>
      <c r="DM957">
        <v>0.5</v>
      </c>
      <c r="DN957" t="s">
        <v>438</v>
      </c>
      <c r="DO957">
        <v>2</v>
      </c>
      <c r="DP957" t="b">
        <v>1</v>
      </c>
      <c r="DQ957">
        <v>1761343435.5</v>
      </c>
      <c r="DR957">
        <v>1204.527407407407</v>
      </c>
      <c r="DS957">
        <v>1244.237037037037</v>
      </c>
      <c r="DT957">
        <v>23.50334074074074</v>
      </c>
      <c r="DU957">
        <v>20.92543703703704</v>
      </c>
      <c r="DV957">
        <v>1203.065185185185</v>
      </c>
      <c r="DW957">
        <v>23.28891111111111</v>
      </c>
      <c r="DX957">
        <v>500.0394074074075</v>
      </c>
      <c r="DY957">
        <v>89.96362592592592</v>
      </c>
      <c r="DZ957">
        <v>0.07053055925925926</v>
      </c>
      <c r="EA957">
        <v>29.91042592592593</v>
      </c>
      <c r="EB957">
        <v>29.98448148148148</v>
      </c>
      <c r="EC957">
        <v>999.9000000000001</v>
      </c>
      <c r="ED957">
        <v>0</v>
      </c>
      <c r="EE957">
        <v>0</v>
      </c>
      <c r="EF957">
        <v>10015.18037037037</v>
      </c>
      <c r="EG957">
        <v>0</v>
      </c>
      <c r="EH957">
        <v>1131.625925925926</v>
      </c>
      <c r="EI957">
        <v>-39.70771851851852</v>
      </c>
      <c r="EJ957">
        <v>1233.52</v>
      </c>
      <c r="EK957">
        <v>1270.83037037037</v>
      </c>
      <c r="EL957">
        <v>2.577907777777778</v>
      </c>
      <c r="EM957">
        <v>1244.237037037037</v>
      </c>
      <c r="EN957">
        <v>20.92543703703704</v>
      </c>
      <c r="EO957">
        <v>2.114446666666667</v>
      </c>
      <c r="EP957">
        <v>1.882528888888889</v>
      </c>
      <c r="EQ957">
        <v>18.32840740740741</v>
      </c>
      <c r="ER957">
        <v>16.48941111111111</v>
      </c>
      <c r="ES957">
        <v>1199.985185185185</v>
      </c>
      <c r="ET957">
        <v>0.9670062222222222</v>
      </c>
      <c r="EU957">
        <v>0.03299373703703704</v>
      </c>
      <c r="EV957">
        <v>0</v>
      </c>
      <c r="EW957">
        <v>1367.099259259259</v>
      </c>
      <c r="EX957">
        <v>5.000560000000001</v>
      </c>
      <c r="EY957">
        <v>16726.26296296296</v>
      </c>
      <c r="EZ957">
        <v>10316.71481481482</v>
      </c>
      <c r="FA957">
        <v>44.96966666666667</v>
      </c>
      <c r="FB957">
        <v>47.01607407407406</v>
      </c>
      <c r="FC957">
        <v>45.54362962962961</v>
      </c>
      <c r="FD957">
        <v>46.104</v>
      </c>
      <c r="FE957">
        <v>45.81199999999998</v>
      </c>
      <c r="FF957">
        <v>1155.555185185185</v>
      </c>
      <c r="FG957">
        <v>39.43</v>
      </c>
      <c r="FH957">
        <v>0</v>
      </c>
      <c r="FI957">
        <v>1761343479.2</v>
      </c>
      <c r="FJ957">
        <v>0</v>
      </c>
      <c r="FK957">
        <v>1367.0828</v>
      </c>
      <c r="FL957">
        <v>-2.133846154273837</v>
      </c>
      <c r="FM957">
        <v>-17.36153838572725</v>
      </c>
      <c r="FN957">
        <v>16726.52</v>
      </c>
      <c r="FO957">
        <v>15</v>
      </c>
      <c r="FP957">
        <v>0</v>
      </c>
      <c r="FQ957" t="s">
        <v>439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-39.65540243902439</v>
      </c>
      <c r="GD957">
        <v>-0.7364801393728423</v>
      </c>
      <c r="GE957">
        <v>0.0969568208843631</v>
      </c>
      <c r="GF957">
        <v>0</v>
      </c>
      <c r="GG957">
        <v>1367.147941176471</v>
      </c>
      <c r="GH957">
        <v>-1.24385026834558</v>
      </c>
      <c r="GI957">
        <v>0.2514987944277396</v>
      </c>
      <c r="GJ957">
        <v>0</v>
      </c>
      <c r="GK957">
        <v>2.594810243902439</v>
      </c>
      <c r="GL957">
        <v>-0.2690282926829298</v>
      </c>
      <c r="GM957">
        <v>0.03105123236922856</v>
      </c>
      <c r="GN957">
        <v>0</v>
      </c>
      <c r="GO957">
        <v>0</v>
      </c>
      <c r="GP957">
        <v>3</v>
      </c>
      <c r="GQ957" t="s">
        <v>497</v>
      </c>
      <c r="GR957">
        <v>3.12495</v>
      </c>
      <c r="GS957">
        <v>2.7485</v>
      </c>
      <c r="GT957">
        <v>0.174672</v>
      </c>
      <c r="GU957">
        <v>0.179406</v>
      </c>
      <c r="GV957">
        <v>0.103488</v>
      </c>
      <c r="GW957">
        <v>0.0959416</v>
      </c>
      <c r="GX957">
        <v>24345.8</v>
      </c>
      <c r="GY957">
        <v>23590.7</v>
      </c>
      <c r="GZ957">
        <v>30068.6</v>
      </c>
      <c r="HA957">
        <v>29037.1</v>
      </c>
      <c r="HB957">
        <v>37255.3</v>
      </c>
      <c r="HC957">
        <v>34561.8</v>
      </c>
      <c r="HD957">
        <v>46035.9</v>
      </c>
      <c r="HE957">
        <v>43149.8</v>
      </c>
      <c r="HF957">
        <v>1.76033</v>
      </c>
      <c r="HG957">
        <v>1.74678</v>
      </c>
      <c r="HH957">
        <v>-0.0152178</v>
      </c>
      <c r="HI957">
        <v>0</v>
      </c>
      <c r="HJ957">
        <v>30.2412</v>
      </c>
      <c r="HK957">
        <v>999.9</v>
      </c>
      <c r="HL957">
        <v>44.3</v>
      </c>
      <c r="HM957">
        <v>32.8</v>
      </c>
      <c r="HN957">
        <v>24.5985</v>
      </c>
      <c r="HO957">
        <v>63.1131</v>
      </c>
      <c r="HP957">
        <v>17.9006</v>
      </c>
      <c r="HQ957">
        <v>1</v>
      </c>
      <c r="HR957">
        <v>0.723072</v>
      </c>
      <c r="HS957">
        <v>4.39691</v>
      </c>
      <c r="HT957">
        <v>20.1525</v>
      </c>
      <c r="HU957">
        <v>5.22702</v>
      </c>
      <c r="HV957">
        <v>11.9834</v>
      </c>
      <c r="HW957">
        <v>4.9693</v>
      </c>
      <c r="HX957">
        <v>3.28973</v>
      </c>
      <c r="HY957">
        <v>9999</v>
      </c>
      <c r="HZ957">
        <v>9999</v>
      </c>
      <c r="IA957">
        <v>9999</v>
      </c>
      <c r="IB957">
        <v>999.9</v>
      </c>
      <c r="IC957">
        <v>4.97302</v>
      </c>
      <c r="ID957">
        <v>1.87745</v>
      </c>
      <c r="IE957">
        <v>1.87561</v>
      </c>
      <c r="IF957">
        <v>1.87837</v>
      </c>
      <c r="IG957">
        <v>1.87507</v>
      </c>
      <c r="IH957">
        <v>1.87866</v>
      </c>
      <c r="II957">
        <v>1.87575</v>
      </c>
      <c r="IJ957">
        <v>1.87695</v>
      </c>
      <c r="IK957">
        <v>0</v>
      </c>
      <c r="IL957">
        <v>0</v>
      </c>
      <c r="IM957">
        <v>0</v>
      </c>
      <c r="IN957">
        <v>0</v>
      </c>
      <c r="IO957" t="s">
        <v>441</v>
      </c>
      <c r="IP957" t="s">
        <v>442</v>
      </c>
      <c r="IQ957" t="s">
        <v>443</v>
      </c>
      <c r="IR957" t="s">
        <v>443</v>
      </c>
      <c r="IS957" t="s">
        <v>443</v>
      </c>
      <c r="IT957" t="s">
        <v>443</v>
      </c>
      <c r="IU957">
        <v>0</v>
      </c>
      <c r="IV957">
        <v>100</v>
      </c>
      <c r="IW957">
        <v>100</v>
      </c>
      <c r="IX957">
        <v>1.49</v>
      </c>
      <c r="IY957">
        <v>0.2144</v>
      </c>
      <c r="IZ957">
        <v>-0.1194416370607354</v>
      </c>
      <c r="JA957">
        <v>0.002211305909277446</v>
      </c>
      <c r="JB957">
        <v>-1.416678044876584E-06</v>
      </c>
      <c r="JC957">
        <v>5.589822708492042E-10</v>
      </c>
      <c r="JD957">
        <v>0.2144336207880096</v>
      </c>
      <c r="JE957">
        <v>0</v>
      </c>
      <c r="JF957">
        <v>0</v>
      </c>
      <c r="JG957">
        <v>0</v>
      </c>
      <c r="JH957">
        <v>14</v>
      </c>
      <c r="JI957">
        <v>2052</v>
      </c>
      <c r="JJ957">
        <v>1</v>
      </c>
      <c r="JK957">
        <v>21</v>
      </c>
      <c r="JL957">
        <v>29355724.1</v>
      </c>
      <c r="JM957">
        <v>29355724.1</v>
      </c>
      <c r="JN957">
        <v>2.71851</v>
      </c>
      <c r="JO957">
        <v>2.5415</v>
      </c>
      <c r="JP957">
        <v>1.39893</v>
      </c>
      <c r="JQ957">
        <v>2.33521</v>
      </c>
      <c r="JR957">
        <v>1.44897</v>
      </c>
      <c r="JS957">
        <v>2.60864</v>
      </c>
      <c r="JT957">
        <v>38.6487</v>
      </c>
      <c r="JU957">
        <v>23.7986</v>
      </c>
      <c r="JV957">
        <v>18</v>
      </c>
      <c r="JW957">
        <v>481.522</v>
      </c>
      <c r="JX957">
        <v>442.905</v>
      </c>
      <c r="JY957">
        <v>24.8684</v>
      </c>
      <c r="JZ957">
        <v>35.9167</v>
      </c>
      <c r="KA957">
        <v>30.0019</v>
      </c>
      <c r="KB957">
        <v>35.077</v>
      </c>
      <c r="KC957">
        <v>35.0634</v>
      </c>
      <c r="KD957">
        <v>54.4587</v>
      </c>
      <c r="KE957">
        <v>24.0806</v>
      </c>
      <c r="KF957">
        <v>72.7492</v>
      </c>
      <c r="KG957">
        <v>24.8481</v>
      </c>
      <c r="KH957">
        <v>1289.45</v>
      </c>
      <c r="KI957">
        <v>20.9591</v>
      </c>
      <c r="KJ957">
        <v>99.4547</v>
      </c>
      <c r="KK957">
        <v>99.2497</v>
      </c>
    </row>
    <row r="958" spans="1:297">
      <c r="A958">
        <v>942</v>
      </c>
      <c r="B958">
        <v>1761343448</v>
      </c>
      <c r="C958">
        <v>15407.40000009537</v>
      </c>
      <c r="D958" t="s">
        <v>2336</v>
      </c>
      <c r="E958" t="s">
        <v>2337</v>
      </c>
      <c r="F958">
        <v>5</v>
      </c>
      <c r="G958" t="s">
        <v>2183</v>
      </c>
      <c r="H958" t="s">
        <v>436</v>
      </c>
      <c r="I958">
        <v>1761343440.214286</v>
      </c>
      <c r="J958">
        <f>(K958)/1000</f>
        <v>0</v>
      </c>
      <c r="K958">
        <f>IF(DP958, AN958, AH958)</f>
        <v>0</v>
      </c>
      <c r="L958">
        <f>IF(DP958, AI958, AG958)</f>
        <v>0</v>
      </c>
      <c r="M958">
        <f>DR958 - IF(AU958&gt;1, L958*DL958*100.0/(AW958), 0)</f>
        <v>0</v>
      </c>
      <c r="N958">
        <f>((T958-J958/2)*M958-L958)/(T958+J958/2)</f>
        <v>0</v>
      </c>
      <c r="O958">
        <f>N958*(DY958+DZ958)/1000.0</f>
        <v>0</v>
      </c>
      <c r="P958">
        <f>(DR958 - IF(AU958&gt;1, L958*DL958*100.0/(AW958), 0))*(DY958+DZ958)/1000.0</f>
        <v>0</v>
      </c>
      <c r="Q958">
        <f>2.0/((1/S958-1/R958)+SIGN(S958)*SQRT((1/S958-1/R958)*(1/S958-1/R958) + 4*DM958/((DM958+1)*(DM958+1))*(2*1/S958*1/R958-1/R958*1/R958)))</f>
        <v>0</v>
      </c>
      <c r="R958">
        <f>IF(LEFT(DN958,1)&lt;&gt;"0",IF(LEFT(DN958,1)="1",3.0,DO958),$D$5+$E$5*(EF958*DY958/($K$5*1000))+$F$5*(EF958*DY958/($K$5*1000))*MAX(MIN(DL958,$J$5),$I$5)*MAX(MIN(DL958,$J$5),$I$5)+$G$5*MAX(MIN(DL958,$J$5),$I$5)*(EF958*DY958/($K$5*1000))+$H$5*(EF958*DY958/($K$5*1000))*(EF958*DY958/($K$5*1000)))</f>
        <v>0</v>
      </c>
      <c r="S958">
        <f>J958*(1000-(1000*0.61365*exp(17.502*W958/(240.97+W958))/(DY958+DZ958)+DT958)/2)/(1000*0.61365*exp(17.502*W958/(240.97+W958))/(DY958+DZ958)-DT958)</f>
        <v>0</v>
      </c>
      <c r="T958">
        <f>1/((DM958+1)/(Q958/1.6)+1/(R958/1.37)) + DM958/((DM958+1)/(Q958/1.6) + DM958/(R958/1.37))</f>
        <v>0</v>
      </c>
      <c r="U958">
        <f>(DH958*DK958)</f>
        <v>0</v>
      </c>
      <c r="V958">
        <f>(EA958+(U958+2*0.95*5.67E-8*(((EA958+$B$7)+273)^4-(EA958+273)^4)-44100*J958)/(1.84*29.3*R958+8*0.95*5.67E-8*(EA958+273)^3))</f>
        <v>0</v>
      </c>
      <c r="W958">
        <f>($C$7*EB958+$D$7*EC958+$E$7*V958)</f>
        <v>0</v>
      </c>
      <c r="X958">
        <f>0.61365*exp(17.502*W958/(240.97+W958))</f>
        <v>0</v>
      </c>
      <c r="Y958">
        <f>(Z958/AA958*100)</f>
        <v>0</v>
      </c>
      <c r="Z958">
        <f>DT958*(DY958+DZ958)/1000</f>
        <v>0</v>
      </c>
      <c r="AA958">
        <f>0.61365*exp(17.502*EA958/(240.97+EA958))</f>
        <v>0</v>
      </c>
      <c r="AB958">
        <f>(X958-DT958*(DY958+DZ958)/1000)</f>
        <v>0</v>
      </c>
      <c r="AC958">
        <f>(-J958*44100)</f>
        <v>0</v>
      </c>
      <c r="AD958">
        <f>2*29.3*R958*0.92*(EA958-W958)</f>
        <v>0</v>
      </c>
      <c r="AE958">
        <f>2*0.95*5.67E-8*(((EA958+$B$7)+273)^4-(W958+273)^4)</f>
        <v>0</v>
      </c>
      <c r="AF958">
        <f>U958+AE958+AC958+AD958</f>
        <v>0</v>
      </c>
      <c r="AG958">
        <f>DX958*AU958*(DS958-DR958*(1000-AU958*DU958)/(1000-AU958*DT958))/(100*DL958)</f>
        <v>0</v>
      </c>
      <c r="AH958">
        <f>1000*DX958*AU958*(DT958-DU958)/(100*DL958*(1000-AU958*DT958))</f>
        <v>0</v>
      </c>
      <c r="AI958">
        <f>(AJ958 - AK958 - DY958*1E3/(8.314*(EA958+273.15)) * AM958/DX958 * AL958) * DX958/(100*DL958) * (1000 - DU958)/1000</f>
        <v>0</v>
      </c>
      <c r="AJ958">
        <v>1302.98272239676</v>
      </c>
      <c r="AK958">
        <v>1274.670484848484</v>
      </c>
      <c r="AL958">
        <v>3.451833550532722</v>
      </c>
      <c r="AM958">
        <v>65.39824962959628</v>
      </c>
      <c r="AN958">
        <f>(AP958 - AO958 + DY958*1E3/(8.314*(EA958+273.15)) * AR958/DX958 * AQ958) * DX958/(100*DL958) * 1000/(1000 - AP958)</f>
        <v>0</v>
      </c>
      <c r="AO958">
        <v>20.95237907716217</v>
      </c>
      <c r="AP958">
        <v>23.53302787878787</v>
      </c>
      <c r="AQ958">
        <v>0.0001882021940800709</v>
      </c>
      <c r="AR958">
        <v>118.4934876019203</v>
      </c>
      <c r="AS958">
        <v>0</v>
      </c>
      <c r="AT958">
        <v>0</v>
      </c>
      <c r="AU958">
        <f>IF(AS958*$H$13&gt;=AW958,1.0,(AW958/(AW958-AS958*$H$13)))</f>
        <v>0</v>
      </c>
      <c r="AV958">
        <f>(AU958-1)*100</f>
        <v>0</v>
      </c>
      <c r="AW958">
        <f>MAX(0,($B$13+$C$13*EF958)/(1+$D$13*EF958)*DY958/(EA958+273)*$E$13)</f>
        <v>0</v>
      </c>
      <c r="AX958" t="s">
        <v>437</v>
      </c>
      <c r="AY958" t="s">
        <v>437</v>
      </c>
      <c r="AZ958">
        <v>0</v>
      </c>
      <c r="BA958">
        <v>0</v>
      </c>
      <c r="BB958">
        <f>1-AZ958/BA958</f>
        <v>0</v>
      </c>
      <c r="BC958">
        <v>0</v>
      </c>
      <c r="BD958" t="s">
        <v>437</v>
      </c>
      <c r="BE958" t="s">
        <v>437</v>
      </c>
      <c r="BF958">
        <v>0</v>
      </c>
      <c r="BG958">
        <v>0</v>
      </c>
      <c r="BH958">
        <f>1-BF958/BG958</f>
        <v>0</v>
      </c>
      <c r="BI958">
        <v>0.5</v>
      </c>
      <c r="BJ958">
        <f>DI958</f>
        <v>0</v>
      </c>
      <c r="BK958">
        <f>L958</f>
        <v>0</v>
      </c>
      <c r="BL958">
        <f>BH958*BI958*BJ958</f>
        <v>0</v>
      </c>
      <c r="BM958">
        <f>(BK958-BC958)/BJ958</f>
        <v>0</v>
      </c>
      <c r="BN958">
        <f>(BA958-BG958)/BG958</f>
        <v>0</v>
      </c>
      <c r="BO958">
        <f>AZ958/(BB958+AZ958/BG958)</f>
        <v>0</v>
      </c>
      <c r="BP958" t="s">
        <v>437</v>
      </c>
      <c r="BQ958">
        <v>0</v>
      </c>
      <c r="BR958">
        <f>IF(BQ958&lt;&gt;0, BQ958, BO958)</f>
        <v>0</v>
      </c>
      <c r="BS958">
        <f>1-BR958/BG958</f>
        <v>0</v>
      </c>
      <c r="BT958">
        <f>(BG958-BF958)/(BG958-BR958)</f>
        <v>0</v>
      </c>
      <c r="BU958">
        <f>(BA958-BG958)/(BA958-BR958)</f>
        <v>0</v>
      </c>
      <c r="BV958">
        <f>(BG958-BF958)/(BG958-AZ958)</f>
        <v>0</v>
      </c>
      <c r="BW958">
        <f>(BA958-BG958)/(BA958-AZ958)</f>
        <v>0</v>
      </c>
      <c r="BX958">
        <f>(BT958*BR958/BF958)</f>
        <v>0</v>
      </c>
      <c r="BY958">
        <f>(1-BX958)</f>
        <v>0</v>
      </c>
      <c r="DH958">
        <f>$B$11*EG958+$C$11*EH958+$F$11*ES958*(1-EV958)</f>
        <v>0</v>
      </c>
      <c r="DI958">
        <f>DH958*DJ958</f>
        <v>0</v>
      </c>
      <c r="DJ958">
        <f>($B$11*$D$9+$C$11*$D$9+$F$11*((FF958+EX958)/MAX(FF958+EX958+FG958, 0.1)*$I$9+FG958/MAX(FF958+EX958+FG958, 0.1)*$J$9))/($B$11+$C$11+$F$11)</f>
        <v>0</v>
      </c>
      <c r="DK958">
        <f>($B$11*$K$9+$C$11*$K$9+$F$11*((FF958+EX958)/MAX(FF958+EX958+FG958, 0.1)*$P$9+FG958/MAX(FF958+EX958+FG958, 0.1)*$Q$9))/($B$11+$C$11+$F$11)</f>
        <v>0</v>
      </c>
      <c r="DL958">
        <v>6</v>
      </c>
      <c r="DM958">
        <v>0.5</v>
      </c>
      <c r="DN958" t="s">
        <v>438</v>
      </c>
      <c r="DO958">
        <v>2</v>
      </c>
      <c r="DP958" t="b">
        <v>1</v>
      </c>
      <c r="DQ958">
        <v>1761343440.214286</v>
      </c>
      <c r="DR958">
        <v>1220.273214285714</v>
      </c>
      <c r="DS958">
        <v>1260.031428571428</v>
      </c>
      <c r="DT958">
        <v>23.52273214285714</v>
      </c>
      <c r="DU958">
        <v>20.949425</v>
      </c>
      <c r="DV958">
        <v>1218.791071428572</v>
      </c>
      <c r="DW958">
        <v>23.30829642857143</v>
      </c>
      <c r="DX958">
        <v>500.0361071428571</v>
      </c>
      <c r="DY958">
        <v>89.96380714285716</v>
      </c>
      <c r="DZ958">
        <v>0.07059769285714286</v>
      </c>
      <c r="EA958">
        <v>29.91430357142857</v>
      </c>
      <c r="EB958">
        <v>29.99110714285714</v>
      </c>
      <c r="EC958">
        <v>999.9000000000002</v>
      </c>
      <c r="ED958">
        <v>0</v>
      </c>
      <c r="EE958">
        <v>0</v>
      </c>
      <c r="EF958">
        <v>10000.89035714286</v>
      </c>
      <c r="EG958">
        <v>0</v>
      </c>
      <c r="EH958">
        <v>1131.616428571429</v>
      </c>
      <c r="EI958">
        <v>-39.75646785714286</v>
      </c>
      <c r="EJ958">
        <v>1249.669285714286</v>
      </c>
      <c r="EK958">
        <v>1286.993571428571</v>
      </c>
      <c r="EL958">
        <v>2.573310357142857</v>
      </c>
      <c r="EM958">
        <v>1260.031428571428</v>
      </c>
      <c r="EN958">
        <v>20.949425</v>
      </c>
      <c r="EO958">
        <v>2.116195714285714</v>
      </c>
      <c r="EP958">
        <v>1.88469</v>
      </c>
      <c r="EQ958">
        <v>18.3416</v>
      </c>
      <c r="ER958">
        <v>16.507475</v>
      </c>
      <c r="ES958">
        <v>1200.008571428572</v>
      </c>
      <c r="ET958">
        <v>0.9670070714285716</v>
      </c>
      <c r="EU958">
        <v>0.03299294642857143</v>
      </c>
      <c r="EV958">
        <v>0</v>
      </c>
      <c r="EW958">
        <v>1366.943571428571</v>
      </c>
      <c r="EX958">
        <v>5.000560000000001</v>
      </c>
      <c r="EY958">
        <v>16725.41071428571</v>
      </c>
      <c r="EZ958">
        <v>10316.91785714286</v>
      </c>
      <c r="FA958">
        <v>44.9865</v>
      </c>
      <c r="FB958">
        <v>47.03321428571427</v>
      </c>
      <c r="FC958">
        <v>45.5597857142857</v>
      </c>
      <c r="FD958">
        <v>46.116</v>
      </c>
      <c r="FE958">
        <v>45.81199999999998</v>
      </c>
      <c r="FF958">
        <v>1155.578571428572</v>
      </c>
      <c r="FG958">
        <v>39.43</v>
      </c>
      <c r="FH958">
        <v>0</v>
      </c>
      <c r="FI958">
        <v>1761343484.6</v>
      </c>
      <c r="FJ958">
        <v>0</v>
      </c>
      <c r="FK958">
        <v>1366.896538461538</v>
      </c>
      <c r="FL958">
        <v>-3.044444442421773</v>
      </c>
      <c r="FM958">
        <v>-19.0974357443599</v>
      </c>
      <c r="FN958">
        <v>16725.33846153846</v>
      </c>
      <c r="FO958">
        <v>15</v>
      </c>
      <c r="FP958">
        <v>0</v>
      </c>
      <c r="FQ958" t="s">
        <v>439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-39.73884</v>
      </c>
      <c r="GD958">
        <v>-0.7162671669793302</v>
      </c>
      <c r="GE958">
        <v>0.1015715678721163</v>
      </c>
      <c r="GF958">
        <v>0</v>
      </c>
      <c r="GG958">
        <v>1367.004705882353</v>
      </c>
      <c r="GH958">
        <v>-2.172345300904738</v>
      </c>
      <c r="GI958">
        <v>0.3102962085237597</v>
      </c>
      <c r="GJ958">
        <v>0</v>
      </c>
      <c r="GK958">
        <v>2.57923125</v>
      </c>
      <c r="GL958">
        <v>-0.03530375234521568</v>
      </c>
      <c r="GM958">
        <v>0.01448851600190643</v>
      </c>
      <c r="GN958">
        <v>1</v>
      </c>
      <c r="GO958">
        <v>1</v>
      </c>
      <c r="GP958">
        <v>3</v>
      </c>
      <c r="GQ958" t="s">
        <v>446</v>
      </c>
      <c r="GR958">
        <v>3.12469</v>
      </c>
      <c r="GS958">
        <v>2.74823</v>
      </c>
      <c r="GT958">
        <v>0.176133</v>
      </c>
      <c r="GU958">
        <v>0.180843</v>
      </c>
      <c r="GV958">
        <v>0.103473</v>
      </c>
      <c r="GW958">
        <v>0.09593980000000001</v>
      </c>
      <c r="GX958">
        <v>24301.1</v>
      </c>
      <c r="GY958">
        <v>23548</v>
      </c>
      <c r="GZ958">
        <v>30066.9</v>
      </c>
      <c r="HA958">
        <v>29035.6</v>
      </c>
      <c r="HB958">
        <v>37253.9</v>
      </c>
      <c r="HC958">
        <v>34560.6</v>
      </c>
      <c r="HD958">
        <v>46033.2</v>
      </c>
      <c r="HE958">
        <v>43148.1</v>
      </c>
      <c r="HF958">
        <v>1.76</v>
      </c>
      <c r="HG958">
        <v>1.74715</v>
      </c>
      <c r="HH958">
        <v>-0.0145584</v>
      </c>
      <c r="HI958">
        <v>0</v>
      </c>
      <c r="HJ958">
        <v>30.2388</v>
      </c>
      <c r="HK958">
        <v>999.9</v>
      </c>
      <c r="HL958">
        <v>44.3</v>
      </c>
      <c r="HM958">
        <v>32.9</v>
      </c>
      <c r="HN958">
        <v>24.7393</v>
      </c>
      <c r="HO958">
        <v>63.5131</v>
      </c>
      <c r="HP958">
        <v>17.8726</v>
      </c>
      <c r="HQ958">
        <v>1</v>
      </c>
      <c r="HR958">
        <v>0.725386</v>
      </c>
      <c r="HS958">
        <v>4.4766</v>
      </c>
      <c r="HT958">
        <v>20.15</v>
      </c>
      <c r="HU958">
        <v>5.22687</v>
      </c>
      <c r="HV958">
        <v>11.984</v>
      </c>
      <c r="HW958">
        <v>4.9693</v>
      </c>
      <c r="HX958">
        <v>3.28953</v>
      </c>
      <c r="HY958">
        <v>9999</v>
      </c>
      <c r="HZ958">
        <v>9999</v>
      </c>
      <c r="IA958">
        <v>9999</v>
      </c>
      <c r="IB958">
        <v>999.9</v>
      </c>
      <c r="IC958">
        <v>4.97301</v>
      </c>
      <c r="ID958">
        <v>1.87745</v>
      </c>
      <c r="IE958">
        <v>1.87559</v>
      </c>
      <c r="IF958">
        <v>1.87836</v>
      </c>
      <c r="IG958">
        <v>1.87506</v>
      </c>
      <c r="IH958">
        <v>1.87865</v>
      </c>
      <c r="II958">
        <v>1.87575</v>
      </c>
      <c r="IJ958">
        <v>1.87691</v>
      </c>
      <c r="IK958">
        <v>0</v>
      </c>
      <c r="IL958">
        <v>0</v>
      </c>
      <c r="IM958">
        <v>0</v>
      </c>
      <c r="IN958">
        <v>0</v>
      </c>
      <c r="IO958" t="s">
        <v>441</v>
      </c>
      <c r="IP958" t="s">
        <v>442</v>
      </c>
      <c r="IQ958" t="s">
        <v>443</v>
      </c>
      <c r="IR958" t="s">
        <v>443</v>
      </c>
      <c r="IS958" t="s">
        <v>443</v>
      </c>
      <c r="IT958" t="s">
        <v>443</v>
      </c>
      <c r="IU958">
        <v>0</v>
      </c>
      <c r="IV958">
        <v>100</v>
      </c>
      <c r="IW958">
        <v>100</v>
      </c>
      <c r="IX958">
        <v>1.52</v>
      </c>
      <c r="IY958">
        <v>0.2144</v>
      </c>
      <c r="IZ958">
        <v>-0.1194416370607354</v>
      </c>
      <c r="JA958">
        <v>0.002211305909277446</v>
      </c>
      <c r="JB958">
        <v>-1.416678044876584E-06</v>
      </c>
      <c r="JC958">
        <v>5.589822708492042E-10</v>
      </c>
      <c r="JD958">
        <v>0.2144336207880096</v>
      </c>
      <c r="JE958">
        <v>0</v>
      </c>
      <c r="JF958">
        <v>0</v>
      </c>
      <c r="JG958">
        <v>0</v>
      </c>
      <c r="JH958">
        <v>14</v>
      </c>
      <c r="JI958">
        <v>2052</v>
      </c>
      <c r="JJ958">
        <v>1</v>
      </c>
      <c r="JK958">
        <v>21</v>
      </c>
      <c r="JL958">
        <v>29355724.1</v>
      </c>
      <c r="JM958">
        <v>29355724.1</v>
      </c>
      <c r="JN958">
        <v>2.74658</v>
      </c>
      <c r="JO958">
        <v>2.53418</v>
      </c>
      <c r="JP958">
        <v>1.39893</v>
      </c>
      <c r="JQ958">
        <v>2.33521</v>
      </c>
      <c r="JR958">
        <v>1.44897</v>
      </c>
      <c r="JS958">
        <v>2.62329</v>
      </c>
      <c r="JT958">
        <v>38.6487</v>
      </c>
      <c r="JU958">
        <v>23.7986</v>
      </c>
      <c r="JV958">
        <v>18</v>
      </c>
      <c r="JW958">
        <v>481.45</v>
      </c>
      <c r="JX958">
        <v>443.272</v>
      </c>
      <c r="JY958">
        <v>24.8681</v>
      </c>
      <c r="JZ958">
        <v>35.934</v>
      </c>
      <c r="KA958">
        <v>30.0021</v>
      </c>
      <c r="KB958">
        <v>35.0964</v>
      </c>
      <c r="KC958">
        <v>35.0823</v>
      </c>
      <c r="KD958">
        <v>54.9776</v>
      </c>
      <c r="KE958">
        <v>24.0806</v>
      </c>
      <c r="KF958">
        <v>72.7492</v>
      </c>
      <c r="KG958">
        <v>24.8353</v>
      </c>
      <c r="KH958">
        <v>1309.49</v>
      </c>
      <c r="KI958">
        <v>20.9758</v>
      </c>
      <c r="KJ958">
        <v>99.449</v>
      </c>
      <c r="KK958">
        <v>99.2453</v>
      </c>
    </row>
    <row r="959" spans="1:297">
      <c r="A959">
        <v>943</v>
      </c>
      <c r="B959">
        <v>1761343453</v>
      </c>
      <c r="C959">
        <v>15412.40000009537</v>
      </c>
      <c r="D959" t="s">
        <v>2338</v>
      </c>
      <c r="E959" t="s">
        <v>2339</v>
      </c>
      <c r="F959">
        <v>5</v>
      </c>
      <c r="G959" t="s">
        <v>2183</v>
      </c>
      <c r="H959" t="s">
        <v>436</v>
      </c>
      <c r="I959">
        <v>1761343445.5</v>
      </c>
      <c r="J959">
        <f>(K959)/1000</f>
        <v>0</v>
      </c>
      <c r="K959">
        <f>IF(DP959, AN959, AH959)</f>
        <v>0</v>
      </c>
      <c r="L959">
        <f>IF(DP959, AI959, AG959)</f>
        <v>0</v>
      </c>
      <c r="M959">
        <f>DR959 - IF(AU959&gt;1, L959*DL959*100.0/(AW959), 0)</f>
        <v>0</v>
      </c>
      <c r="N959">
        <f>((T959-J959/2)*M959-L959)/(T959+J959/2)</f>
        <v>0</v>
      </c>
      <c r="O959">
        <f>N959*(DY959+DZ959)/1000.0</f>
        <v>0</v>
      </c>
      <c r="P959">
        <f>(DR959 - IF(AU959&gt;1, L959*DL959*100.0/(AW959), 0))*(DY959+DZ959)/1000.0</f>
        <v>0</v>
      </c>
      <c r="Q959">
        <f>2.0/((1/S959-1/R959)+SIGN(S959)*SQRT((1/S959-1/R959)*(1/S959-1/R959) + 4*DM959/((DM959+1)*(DM959+1))*(2*1/S959*1/R959-1/R959*1/R959)))</f>
        <v>0</v>
      </c>
      <c r="R959">
        <f>IF(LEFT(DN959,1)&lt;&gt;"0",IF(LEFT(DN959,1)="1",3.0,DO959),$D$5+$E$5*(EF959*DY959/($K$5*1000))+$F$5*(EF959*DY959/($K$5*1000))*MAX(MIN(DL959,$J$5),$I$5)*MAX(MIN(DL959,$J$5),$I$5)+$G$5*MAX(MIN(DL959,$J$5),$I$5)*(EF959*DY959/($K$5*1000))+$H$5*(EF959*DY959/($K$5*1000))*(EF959*DY959/($K$5*1000)))</f>
        <v>0</v>
      </c>
      <c r="S959">
        <f>J959*(1000-(1000*0.61365*exp(17.502*W959/(240.97+W959))/(DY959+DZ959)+DT959)/2)/(1000*0.61365*exp(17.502*W959/(240.97+W959))/(DY959+DZ959)-DT959)</f>
        <v>0</v>
      </c>
      <c r="T959">
        <f>1/((DM959+1)/(Q959/1.6)+1/(R959/1.37)) + DM959/((DM959+1)/(Q959/1.6) + DM959/(R959/1.37))</f>
        <v>0</v>
      </c>
      <c r="U959">
        <f>(DH959*DK959)</f>
        <v>0</v>
      </c>
      <c r="V959">
        <f>(EA959+(U959+2*0.95*5.67E-8*(((EA959+$B$7)+273)^4-(EA959+273)^4)-44100*J959)/(1.84*29.3*R959+8*0.95*5.67E-8*(EA959+273)^3))</f>
        <v>0</v>
      </c>
      <c r="W959">
        <f>($C$7*EB959+$D$7*EC959+$E$7*V959)</f>
        <v>0</v>
      </c>
      <c r="X959">
        <f>0.61365*exp(17.502*W959/(240.97+W959))</f>
        <v>0</v>
      </c>
      <c r="Y959">
        <f>(Z959/AA959*100)</f>
        <v>0</v>
      </c>
      <c r="Z959">
        <f>DT959*(DY959+DZ959)/1000</f>
        <v>0</v>
      </c>
      <c r="AA959">
        <f>0.61365*exp(17.502*EA959/(240.97+EA959))</f>
        <v>0</v>
      </c>
      <c r="AB959">
        <f>(X959-DT959*(DY959+DZ959)/1000)</f>
        <v>0</v>
      </c>
      <c r="AC959">
        <f>(-J959*44100)</f>
        <v>0</v>
      </c>
      <c r="AD959">
        <f>2*29.3*R959*0.92*(EA959-W959)</f>
        <v>0</v>
      </c>
      <c r="AE959">
        <f>2*0.95*5.67E-8*(((EA959+$B$7)+273)^4-(W959+273)^4)</f>
        <v>0</v>
      </c>
      <c r="AF959">
        <f>U959+AE959+AC959+AD959</f>
        <v>0</v>
      </c>
      <c r="AG959">
        <f>DX959*AU959*(DS959-DR959*(1000-AU959*DU959)/(1000-AU959*DT959))/(100*DL959)</f>
        <v>0</v>
      </c>
      <c r="AH959">
        <f>1000*DX959*AU959*(DT959-DU959)/(100*DL959*(1000-AU959*DT959))</f>
        <v>0</v>
      </c>
      <c r="AI959">
        <f>(AJ959 - AK959 - DY959*1E3/(8.314*(EA959+273.15)) * AM959/DX959 * AL959) * DX959/(100*DL959) * (1000 - DU959)/1000</f>
        <v>0</v>
      </c>
      <c r="AJ959">
        <v>1320.009202898782</v>
      </c>
      <c r="AK959">
        <v>1291.618181818182</v>
      </c>
      <c r="AL959">
        <v>3.389225348156222</v>
      </c>
      <c r="AM959">
        <v>65.39824962959628</v>
      </c>
      <c r="AN959">
        <f>(AP959 - AO959 + DY959*1E3/(8.314*(EA959+273.15)) * AR959/DX959 * AQ959) * DX959/(100*DL959) * 1000/(1000 - AP959)</f>
        <v>0</v>
      </c>
      <c r="AO959">
        <v>20.95324920836099</v>
      </c>
      <c r="AP959">
        <v>23.51973757575757</v>
      </c>
      <c r="AQ959">
        <v>-0.0004034698817191423</v>
      </c>
      <c r="AR959">
        <v>118.4934876019203</v>
      </c>
      <c r="AS959">
        <v>0</v>
      </c>
      <c r="AT959">
        <v>0</v>
      </c>
      <c r="AU959">
        <f>IF(AS959*$H$13&gt;=AW959,1.0,(AW959/(AW959-AS959*$H$13)))</f>
        <v>0</v>
      </c>
      <c r="AV959">
        <f>(AU959-1)*100</f>
        <v>0</v>
      </c>
      <c r="AW959">
        <f>MAX(0,($B$13+$C$13*EF959)/(1+$D$13*EF959)*DY959/(EA959+273)*$E$13)</f>
        <v>0</v>
      </c>
      <c r="AX959" t="s">
        <v>437</v>
      </c>
      <c r="AY959" t="s">
        <v>437</v>
      </c>
      <c r="AZ959">
        <v>0</v>
      </c>
      <c r="BA959">
        <v>0</v>
      </c>
      <c r="BB959">
        <f>1-AZ959/BA959</f>
        <v>0</v>
      </c>
      <c r="BC959">
        <v>0</v>
      </c>
      <c r="BD959" t="s">
        <v>437</v>
      </c>
      <c r="BE959" t="s">
        <v>437</v>
      </c>
      <c r="BF959">
        <v>0</v>
      </c>
      <c r="BG959">
        <v>0</v>
      </c>
      <c r="BH959">
        <f>1-BF959/BG959</f>
        <v>0</v>
      </c>
      <c r="BI959">
        <v>0.5</v>
      </c>
      <c r="BJ959">
        <f>DI959</f>
        <v>0</v>
      </c>
      <c r="BK959">
        <f>L959</f>
        <v>0</v>
      </c>
      <c r="BL959">
        <f>BH959*BI959*BJ959</f>
        <v>0</v>
      </c>
      <c r="BM959">
        <f>(BK959-BC959)/BJ959</f>
        <v>0</v>
      </c>
      <c r="BN959">
        <f>(BA959-BG959)/BG959</f>
        <v>0</v>
      </c>
      <c r="BO959">
        <f>AZ959/(BB959+AZ959/BG959)</f>
        <v>0</v>
      </c>
      <c r="BP959" t="s">
        <v>437</v>
      </c>
      <c r="BQ959">
        <v>0</v>
      </c>
      <c r="BR959">
        <f>IF(BQ959&lt;&gt;0, BQ959, BO959)</f>
        <v>0</v>
      </c>
      <c r="BS959">
        <f>1-BR959/BG959</f>
        <v>0</v>
      </c>
      <c r="BT959">
        <f>(BG959-BF959)/(BG959-BR959)</f>
        <v>0</v>
      </c>
      <c r="BU959">
        <f>(BA959-BG959)/(BA959-BR959)</f>
        <v>0</v>
      </c>
      <c r="BV959">
        <f>(BG959-BF959)/(BG959-AZ959)</f>
        <v>0</v>
      </c>
      <c r="BW959">
        <f>(BA959-BG959)/(BA959-AZ959)</f>
        <v>0</v>
      </c>
      <c r="BX959">
        <f>(BT959*BR959/BF959)</f>
        <v>0</v>
      </c>
      <c r="BY959">
        <f>(1-BX959)</f>
        <v>0</v>
      </c>
      <c r="DH959">
        <f>$B$11*EG959+$C$11*EH959+$F$11*ES959*(1-EV959)</f>
        <v>0</v>
      </c>
      <c r="DI959">
        <f>DH959*DJ959</f>
        <v>0</v>
      </c>
      <c r="DJ959">
        <f>($B$11*$D$9+$C$11*$D$9+$F$11*((FF959+EX959)/MAX(FF959+EX959+FG959, 0.1)*$I$9+FG959/MAX(FF959+EX959+FG959, 0.1)*$J$9))/($B$11+$C$11+$F$11)</f>
        <v>0</v>
      </c>
      <c r="DK959">
        <f>($B$11*$K$9+$C$11*$K$9+$F$11*((FF959+EX959)/MAX(FF959+EX959+FG959, 0.1)*$P$9+FG959/MAX(FF959+EX959+FG959, 0.1)*$Q$9))/($B$11+$C$11+$F$11)</f>
        <v>0</v>
      </c>
      <c r="DL959">
        <v>6</v>
      </c>
      <c r="DM959">
        <v>0.5</v>
      </c>
      <c r="DN959" t="s">
        <v>438</v>
      </c>
      <c r="DO959">
        <v>2</v>
      </c>
      <c r="DP959" t="b">
        <v>1</v>
      </c>
      <c r="DQ959">
        <v>1761343445.5</v>
      </c>
      <c r="DR959">
        <v>1237.926666666667</v>
      </c>
      <c r="DS959">
        <v>1277.722222222222</v>
      </c>
      <c r="DT959">
        <v>23.53032592592593</v>
      </c>
      <c r="DU959">
        <v>20.95294444444444</v>
      </c>
      <c r="DV959">
        <v>1236.421481481482</v>
      </c>
      <c r="DW959">
        <v>23.31590370370371</v>
      </c>
      <c r="DX959">
        <v>500.019</v>
      </c>
      <c r="DY959">
        <v>89.96297037037036</v>
      </c>
      <c r="DZ959">
        <v>0.07059342592592592</v>
      </c>
      <c r="EA959">
        <v>29.91856666666667</v>
      </c>
      <c r="EB959">
        <v>29.99613333333333</v>
      </c>
      <c r="EC959">
        <v>999.9000000000001</v>
      </c>
      <c r="ED959">
        <v>0</v>
      </c>
      <c r="EE959">
        <v>0</v>
      </c>
      <c r="EF959">
        <v>9998.633333333335</v>
      </c>
      <c r="EG959">
        <v>0</v>
      </c>
      <c r="EH959">
        <v>1131.607037037037</v>
      </c>
      <c r="EI959">
        <v>-39.79508148148149</v>
      </c>
      <c r="EJ959">
        <v>1267.757777777778</v>
      </c>
      <c r="EK959">
        <v>1305.067777777778</v>
      </c>
      <c r="EL959">
        <v>2.577391481481481</v>
      </c>
      <c r="EM959">
        <v>1277.722222222222</v>
      </c>
      <c r="EN959">
        <v>20.95294444444444</v>
      </c>
      <c r="EO959">
        <v>2.11686037037037</v>
      </c>
      <c r="EP959">
        <v>1.884989629629629</v>
      </c>
      <c r="EQ959">
        <v>18.34661851851852</v>
      </c>
      <c r="ER959">
        <v>16.50997407407408</v>
      </c>
      <c r="ES959">
        <v>1199.994074074074</v>
      </c>
      <c r="ET959">
        <v>0.967006925925926</v>
      </c>
      <c r="EU959">
        <v>0.03299312592592592</v>
      </c>
      <c r="EV959">
        <v>0</v>
      </c>
      <c r="EW959">
        <v>1366.750740740741</v>
      </c>
      <c r="EX959">
        <v>5.000560000000001</v>
      </c>
      <c r="EY959">
        <v>16723.82222222222</v>
      </c>
      <c r="EZ959">
        <v>10316.80740740741</v>
      </c>
      <c r="FA959">
        <v>44.99533333333333</v>
      </c>
      <c r="FB959">
        <v>47.0551111111111</v>
      </c>
      <c r="FC959">
        <v>45.56199999999998</v>
      </c>
      <c r="FD959">
        <v>46.125</v>
      </c>
      <c r="FE959">
        <v>45.819</v>
      </c>
      <c r="FF959">
        <v>1155.564074074074</v>
      </c>
      <c r="FG959">
        <v>39.43</v>
      </c>
      <c r="FH959">
        <v>0</v>
      </c>
      <c r="FI959">
        <v>1761343489.4</v>
      </c>
      <c r="FJ959">
        <v>0</v>
      </c>
      <c r="FK959">
        <v>1366.726923076923</v>
      </c>
      <c r="FL959">
        <v>-2.52717948247314</v>
      </c>
      <c r="FM959">
        <v>-10.23589725104655</v>
      </c>
      <c r="FN959">
        <v>16724.09230769231</v>
      </c>
      <c r="FO959">
        <v>15</v>
      </c>
      <c r="FP959">
        <v>0</v>
      </c>
      <c r="FQ959" t="s">
        <v>439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-39.76698</v>
      </c>
      <c r="GD959">
        <v>-0.4668472795496742</v>
      </c>
      <c r="GE959">
        <v>0.08960338498070253</v>
      </c>
      <c r="GF959">
        <v>1</v>
      </c>
      <c r="GG959">
        <v>1366.874411764706</v>
      </c>
      <c r="GH959">
        <v>-2.26386554674865</v>
      </c>
      <c r="GI959">
        <v>0.3035010531668086</v>
      </c>
      <c r="GJ959">
        <v>0</v>
      </c>
      <c r="GK959">
        <v>2.57367875</v>
      </c>
      <c r="GL959">
        <v>0.04932146341463033</v>
      </c>
      <c r="GM959">
        <v>0.00865588880112836</v>
      </c>
      <c r="GN959">
        <v>1</v>
      </c>
      <c r="GO959">
        <v>2</v>
      </c>
      <c r="GP959">
        <v>3</v>
      </c>
      <c r="GQ959" t="s">
        <v>440</v>
      </c>
      <c r="GR959">
        <v>3.12472</v>
      </c>
      <c r="GS959">
        <v>2.74848</v>
      </c>
      <c r="GT959">
        <v>0.177564</v>
      </c>
      <c r="GU959">
        <v>0.182263</v>
      </c>
      <c r="GV959">
        <v>0.103428</v>
      </c>
      <c r="GW959">
        <v>0.09593110000000001</v>
      </c>
      <c r="GX959">
        <v>24257.4</v>
      </c>
      <c r="GY959">
        <v>23506.1</v>
      </c>
      <c r="GZ959">
        <v>30065.2</v>
      </c>
      <c r="HA959">
        <v>29034.6</v>
      </c>
      <c r="HB959">
        <v>37253.9</v>
      </c>
      <c r="HC959">
        <v>34560.1</v>
      </c>
      <c r="HD959">
        <v>46030.8</v>
      </c>
      <c r="HE959">
        <v>43146.8</v>
      </c>
      <c r="HF959">
        <v>1.75985</v>
      </c>
      <c r="HG959">
        <v>1.74678</v>
      </c>
      <c r="HH959">
        <v>-0.0147112</v>
      </c>
      <c r="HI959">
        <v>0</v>
      </c>
      <c r="HJ959">
        <v>30.2386</v>
      </c>
      <c r="HK959">
        <v>999.9</v>
      </c>
      <c r="HL959">
        <v>44.3</v>
      </c>
      <c r="HM959">
        <v>32.8</v>
      </c>
      <c r="HN959">
        <v>24.5993</v>
      </c>
      <c r="HO959">
        <v>63.6431</v>
      </c>
      <c r="HP959">
        <v>18.101</v>
      </c>
      <c r="HQ959">
        <v>1</v>
      </c>
      <c r="HR959">
        <v>0.727508</v>
      </c>
      <c r="HS959">
        <v>4.57983</v>
      </c>
      <c r="HT959">
        <v>20.1472</v>
      </c>
      <c r="HU959">
        <v>5.22583</v>
      </c>
      <c r="HV959">
        <v>11.9845</v>
      </c>
      <c r="HW959">
        <v>4.96895</v>
      </c>
      <c r="HX959">
        <v>3.28973</v>
      </c>
      <c r="HY959">
        <v>9999</v>
      </c>
      <c r="HZ959">
        <v>9999</v>
      </c>
      <c r="IA959">
        <v>9999</v>
      </c>
      <c r="IB959">
        <v>999.9</v>
      </c>
      <c r="IC959">
        <v>4.973</v>
      </c>
      <c r="ID959">
        <v>1.87745</v>
      </c>
      <c r="IE959">
        <v>1.87561</v>
      </c>
      <c r="IF959">
        <v>1.87839</v>
      </c>
      <c r="IG959">
        <v>1.87511</v>
      </c>
      <c r="IH959">
        <v>1.87866</v>
      </c>
      <c r="II959">
        <v>1.87576</v>
      </c>
      <c r="IJ959">
        <v>1.87693</v>
      </c>
      <c r="IK959">
        <v>0</v>
      </c>
      <c r="IL959">
        <v>0</v>
      </c>
      <c r="IM959">
        <v>0</v>
      </c>
      <c r="IN959">
        <v>0</v>
      </c>
      <c r="IO959" t="s">
        <v>441</v>
      </c>
      <c r="IP959" t="s">
        <v>442</v>
      </c>
      <c r="IQ959" t="s">
        <v>443</v>
      </c>
      <c r="IR959" t="s">
        <v>443</v>
      </c>
      <c r="IS959" t="s">
        <v>443</v>
      </c>
      <c r="IT959" t="s">
        <v>443</v>
      </c>
      <c r="IU959">
        <v>0</v>
      </c>
      <c r="IV959">
        <v>100</v>
      </c>
      <c r="IW959">
        <v>100</v>
      </c>
      <c r="IX959">
        <v>1.53</v>
      </c>
      <c r="IY959">
        <v>0.2144</v>
      </c>
      <c r="IZ959">
        <v>-0.1194416370607354</v>
      </c>
      <c r="JA959">
        <v>0.002211305909277446</v>
      </c>
      <c r="JB959">
        <v>-1.416678044876584E-06</v>
      </c>
      <c r="JC959">
        <v>5.589822708492042E-10</v>
      </c>
      <c r="JD959">
        <v>0.2144336207880096</v>
      </c>
      <c r="JE959">
        <v>0</v>
      </c>
      <c r="JF959">
        <v>0</v>
      </c>
      <c r="JG959">
        <v>0</v>
      </c>
      <c r="JH959">
        <v>14</v>
      </c>
      <c r="JI959">
        <v>2052</v>
      </c>
      <c r="JJ959">
        <v>1</v>
      </c>
      <c r="JK959">
        <v>21</v>
      </c>
      <c r="JL959">
        <v>29355724.2</v>
      </c>
      <c r="JM959">
        <v>29355724.2</v>
      </c>
      <c r="JN959">
        <v>2.77344</v>
      </c>
      <c r="JO959">
        <v>2.54028</v>
      </c>
      <c r="JP959">
        <v>1.39893</v>
      </c>
      <c r="JQ959">
        <v>2.33521</v>
      </c>
      <c r="JR959">
        <v>1.44897</v>
      </c>
      <c r="JS959">
        <v>2.50732</v>
      </c>
      <c r="JT959">
        <v>38.6487</v>
      </c>
      <c r="JU959">
        <v>23.781</v>
      </c>
      <c r="JV959">
        <v>18</v>
      </c>
      <c r="JW959">
        <v>481.455</v>
      </c>
      <c r="JX959">
        <v>443.14</v>
      </c>
      <c r="JY959">
        <v>24.855</v>
      </c>
      <c r="JZ959">
        <v>35.9499</v>
      </c>
      <c r="KA959">
        <v>30.0021</v>
      </c>
      <c r="KB959">
        <v>35.1119</v>
      </c>
      <c r="KC959">
        <v>35.0987</v>
      </c>
      <c r="KD959">
        <v>55.5829</v>
      </c>
      <c r="KE959">
        <v>24.0806</v>
      </c>
      <c r="KF959">
        <v>72.7492</v>
      </c>
      <c r="KG959">
        <v>24.8451</v>
      </c>
      <c r="KH959">
        <v>1322.85</v>
      </c>
      <c r="KI959">
        <v>20.9963</v>
      </c>
      <c r="KJ959">
        <v>99.44370000000001</v>
      </c>
      <c r="KK959">
        <v>99.2422</v>
      </c>
    </row>
    <row r="960" spans="1:297">
      <c r="A960">
        <v>944</v>
      </c>
      <c r="B960">
        <v>1761343458</v>
      </c>
      <c r="C960">
        <v>15417.40000009537</v>
      </c>
      <c r="D960" t="s">
        <v>2340</v>
      </c>
      <c r="E960" t="s">
        <v>2341</v>
      </c>
      <c r="F960">
        <v>5</v>
      </c>
      <c r="G960" t="s">
        <v>2183</v>
      </c>
      <c r="H960" t="s">
        <v>436</v>
      </c>
      <c r="I960">
        <v>1761343450.214286</v>
      </c>
      <c r="J960">
        <f>(K960)/1000</f>
        <v>0</v>
      </c>
      <c r="K960">
        <f>IF(DP960, AN960, AH960)</f>
        <v>0</v>
      </c>
      <c r="L960">
        <f>IF(DP960, AI960, AG960)</f>
        <v>0</v>
      </c>
      <c r="M960">
        <f>DR960 - IF(AU960&gt;1, L960*DL960*100.0/(AW960), 0)</f>
        <v>0</v>
      </c>
      <c r="N960">
        <f>((T960-J960/2)*M960-L960)/(T960+J960/2)</f>
        <v>0</v>
      </c>
      <c r="O960">
        <f>N960*(DY960+DZ960)/1000.0</f>
        <v>0</v>
      </c>
      <c r="P960">
        <f>(DR960 - IF(AU960&gt;1, L960*DL960*100.0/(AW960), 0))*(DY960+DZ960)/1000.0</f>
        <v>0</v>
      </c>
      <c r="Q960">
        <f>2.0/((1/S960-1/R960)+SIGN(S960)*SQRT((1/S960-1/R960)*(1/S960-1/R960) + 4*DM960/((DM960+1)*(DM960+1))*(2*1/S960*1/R960-1/R960*1/R960)))</f>
        <v>0</v>
      </c>
      <c r="R960">
        <f>IF(LEFT(DN960,1)&lt;&gt;"0",IF(LEFT(DN960,1)="1",3.0,DO960),$D$5+$E$5*(EF960*DY960/($K$5*1000))+$F$5*(EF960*DY960/($K$5*1000))*MAX(MIN(DL960,$J$5),$I$5)*MAX(MIN(DL960,$J$5),$I$5)+$G$5*MAX(MIN(DL960,$J$5),$I$5)*(EF960*DY960/($K$5*1000))+$H$5*(EF960*DY960/($K$5*1000))*(EF960*DY960/($K$5*1000)))</f>
        <v>0</v>
      </c>
      <c r="S960">
        <f>J960*(1000-(1000*0.61365*exp(17.502*W960/(240.97+W960))/(DY960+DZ960)+DT960)/2)/(1000*0.61365*exp(17.502*W960/(240.97+W960))/(DY960+DZ960)-DT960)</f>
        <v>0</v>
      </c>
      <c r="T960">
        <f>1/((DM960+1)/(Q960/1.6)+1/(R960/1.37)) + DM960/((DM960+1)/(Q960/1.6) + DM960/(R960/1.37))</f>
        <v>0</v>
      </c>
      <c r="U960">
        <f>(DH960*DK960)</f>
        <v>0</v>
      </c>
      <c r="V960">
        <f>(EA960+(U960+2*0.95*5.67E-8*(((EA960+$B$7)+273)^4-(EA960+273)^4)-44100*J960)/(1.84*29.3*R960+8*0.95*5.67E-8*(EA960+273)^3))</f>
        <v>0</v>
      </c>
      <c r="W960">
        <f>($C$7*EB960+$D$7*EC960+$E$7*V960)</f>
        <v>0</v>
      </c>
      <c r="X960">
        <f>0.61365*exp(17.502*W960/(240.97+W960))</f>
        <v>0</v>
      </c>
      <c r="Y960">
        <f>(Z960/AA960*100)</f>
        <v>0</v>
      </c>
      <c r="Z960">
        <f>DT960*(DY960+DZ960)/1000</f>
        <v>0</v>
      </c>
      <c r="AA960">
        <f>0.61365*exp(17.502*EA960/(240.97+EA960))</f>
        <v>0</v>
      </c>
      <c r="AB960">
        <f>(X960-DT960*(DY960+DZ960)/1000)</f>
        <v>0</v>
      </c>
      <c r="AC960">
        <f>(-J960*44100)</f>
        <v>0</v>
      </c>
      <c r="AD960">
        <f>2*29.3*R960*0.92*(EA960-W960)</f>
        <v>0</v>
      </c>
      <c r="AE960">
        <f>2*0.95*5.67E-8*(((EA960+$B$7)+273)^4-(W960+273)^4)</f>
        <v>0</v>
      </c>
      <c r="AF960">
        <f>U960+AE960+AC960+AD960</f>
        <v>0</v>
      </c>
      <c r="AG960">
        <f>DX960*AU960*(DS960-DR960*(1000-AU960*DU960)/(1000-AU960*DT960))/(100*DL960)</f>
        <v>0</v>
      </c>
      <c r="AH960">
        <f>1000*DX960*AU960*(DT960-DU960)/(100*DL960*(1000-AU960*DT960))</f>
        <v>0</v>
      </c>
      <c r="AI960">
        <f>(AJ960 - AK960 - DY960*1E3/(8.314*(EA960+273.15)) * AM960/DX960 * AL960) * DX960/(100*DL960) * (1000 - DU960)/1000</f>
        <v>0</v>
      </c>
      <c r="AJ960">
        <v>1337.316854974617</v>
      </c>
      <c r="AK960">
        <v>1308.861757575758</v>
      </c>
      <c r="AL960">
        <v>3.465785230613537</v>
      </c>
      <c r="AM960">
        <v>65.39824962959628</v>
      </c>
      <c r="AN960">
        <f>(AP960 - AO960 + DY960*1E3/(8.314*(EA960+273.15)) * AR960/DX960 * AQ960) * DX960/(100*DL960) * 1000/(1000 - AP960)</f>
        <v>0</v>
      </c>
      <c r="AO960">
        <v>20.95053531797497</v>
      </c>
      <c r="AP960">
        <v>23.50615454545454</v>
      </c>
      <c r="AQ960">
        <v>-0.0002444071198354074</v>
      </c>
      <c r="AR960">
        <v>118.4934876019203</v>
      </c>
      <c r="AS960">
        <v>0</v>
      </c>
      <c r="AT960">
        <v>0</v>
      </c>
      <c r="AU960">
        <f>IF(AS960*$H$13&gt;=AW960,1.0,(AW960/(AW960-AS960*$H$13)))</f>
        <v>0</v>
      </c>
      <c r="AV960">
        <f>(AU960-1)*100</f>
        <v>0</v>
      </c>
      <c r="AW960">
        <f>MAX(0,($B$13+$C$13*EF960)/(1+$D$13*EF960)*DY960/(EA960+273)*$E$13)</f>
        <v>0</v>
      </c>
      <c r="AX960" t="s">
        <v>437</v>
      </c>
      <c r="AY960" t="s">
        <v>437</v>
      </c>
      <c r="AZ960">
        <v>0</v>
      </c>
      <c r="BA960">
        <v>0</v>
      </c>
      <c r="BB960">
        <f>1-AZ960/BA960</f>
        <v>0</v>
      </c>
      <c r="BC960">
        <v>0</v>
      </c>
      <c r="BD960" t="s">
        <v>437</v>
      </c>
      <c r="BE960" t="s">
        <v>437</v>
      </c>
      <c r="BF960">
        <v>0</v>
      </c>
      <c r="BG960">
        <v>0</v>
      </c>
      <c r="BH960">
        <f>1-BF960/BG960</f>
        <v>0</v>
      </c>
      <c r="BI960">
        <v>0.5</v>
      </c>
      <c r="BJ960">
        <f>DI960</f>
        <v>0</v>
      </c>
      <c r="BK960">
        <f>L960</f>
        <v>0</v>
      </c>
      <c r="BL960">
        <f>BH960*BI960*BJ960</f>
        <v>0</v>
      </c>
      <c r="BM960">
        <f>(BK960-BC960)/BJ960</f>
        <v>0</v>
      </c>
      <c r="BN960">
        <f>(BA960-BG960)/BG960</f>
        <v>0</v>
      </c>
      <c r="BO960">
        <f>AZ960/(BB960+AZ960/BG960)</f>
        <v>0</v>
      </c>
      <c r="BP960" t="s">
        <v>437</v>
      </c>
      <c r="BQ960">
        <v>0</v>
      </c>
      <c r="BR960">
        <f>IF(BQ960&lt;&gt;0, BQ960, BO960)</f>
        <v>0</v>
      </c>
      <c r="BS960">
        <f>1-BR960/BG960</f>
        <v>0</v>
      </c>
      <c r="BT960">
        <f>(BG960-BF960)/(BG960-BR960)</f>
        <v>0</v>
      </c>
      <c r="BU960">
        <f>(BA960-BG960)/(BA960-BR960)</f>
        <v>0</v>
      </c>
      <c r="BV960">
        <f>(BG960-BF960)/(BG960-AZ960)</f>
        <v>0</v>
      </c>
      <c r="BW960">
        <f>(BA960-BG960)/(BA960-AZ960)</f>
        <v>0</v>
      </c>
      <c r="BX960">
        <f>(BT960*BR960/BF960)</f>
        <v>0</v>
      </c>
      <c r="BY960">
        <f>(1-BX960)</f>
        <v>0</v>
      </c>
      <c r="DH960">
        <f>$B$11*EG960+$C$11*EH960+$F$11*ES960*(1-EV960)</f>
        <v>0</v>
      </c>
      <c r="DI960">
        <f>DH960*DJ960</f>
        <v>0</v>
      </c>
      <c r="DJ960">
        <f>($B$11*$D$9+$C$11*$D$9+$F$11*((FF960+EX960)/MAX(FF960+EX960+FG960, 0.1)*$I$9+FG960/MAX(FF960+EX960+FG960, 0.1)*$J$9))/($B$11+$C$11+$F$11)</f>
        <v>0</v>
      </c>
      <c r="DK960">
        <f>($B$11*$K$9+$C$11*$K$9+$F$11*((FF960+EX960)/MAX(FF960+EX960+FG960, 0.1)*$P$9+FG960/MAX(FF960+EX960+FG960, 0.1)*$Q$9))/($B$11+$C$11+$F$11)</f>
        <v>0</v>
      </c>
      <c r="DL960">
        <v>6</v>
      </c>
      <c r="DM960">
        <v>0.5</v>
      </c>
      <c r="DN960" t="s">
        <v>438</v>
      </c>
      <c r="DO960">
        <v>2</v>
      </c>
      <c r="DP960" t="b">
        <v>1</v>
      </c>
      <c r="DQ960">
        <v>1761343450.214286</v>
      </c>
      <c r="DR960">
        <v>1253.672142857143</v>
      </c>
      <c r="DS960">
        <v>1293.542142857143</v>
      </c>
      <c r="DT960">
        <v>23.52462500000001</v>
      </c>
      <c r="DU960">
        <v>20.95205</v>
      </c>
      <c r="DV960">
        <v>1252.146785714286</v>
      </c>
      <c r="DW960">
        <v>23.31018928571428</v>
      </c>
      <c r="DX960">
        <v>500.02175</v>
      </c>
      <c r="DY960">
        <v>89.96266785714285</v>
      </c>
      <c r="DZ960">
        <v>0.07057426428571427</v>
      </c>
      <c r="EA960">
        <v>29.92115357142857</v>
      </c>
      <c r="EB960">
        <v>30.00025357142857</v>
      </c>
      <c r="EC960">
        <v>999.9000000000002</v>
      </c>
      <c r="ED960">
        <v>0</v>
      </c>
      <c r="EE960">
        <v>0</v>
      </c>
      <c r="EF960">
        <v>10000.44821428571</v>
      </c>
      <c r="EG960">
        <v>0</v>
      </c>
      <c r="EH960">
        <v>1131.581071428571</v>
      </c>
      <c r="EI960">
        <v>-39.86984642857143</v>
      </c>
      <c r="EJ960">
        <v>1283.875</v>
      </c>
      <c r="EK960">
        <v>1321.225</v>
      </c>
      <c r="EL960">
        <v>2.572574285714285</v>
      </c>
      <c r="EM960">
        <v>1293.542142857143</v>
      </c>
      <c r="EN960">
        <v>20.95205</v>
      </c>
      <c r="EO960">
        <v>2.116339642857143</v>
      </c>
      <c r="EP960">
        <v>1.8849025</v>
      </c>
      <c r="EQ960">
        <v>18.34269285714286</v>
      </c>
      <c r="ER960">
        <v>16.50924285714286</v>
      </c>
      <c r="ES960">
        <v>1200.008214285714</v>
      </c>
      <c r="ET960">
        <v>0.9670074285714285</v>
      </c>
      <c r="EU960">
        <v>0.03299261428571428</v>
      </c>
      <c r="EV960">
        <v>0</v>
      </c>
      <c r="EW960">
        <v>1366.647142857143</v>
      </c>
      <c r="EX960">
        <v>5.000560000000001</v>
      </c>
      <c r="EY960">
        <v>16723.28214285714</v>
      </c>
      <c r="EZ960">
        <v>10316.91785714286</v>
      </c>
      <c r="FA960">
        <v>45</v>
      </c>
      <c r="FB960">
        <v>47.0597857142857</v>
      </c>
      <c r="FC960">
        <v>45.57099999999999</v>
      </c>
      <c r="FD960">
        <v>46.125</v>
      </c>
      <c r="FE960">
        <v>45.839</v>
      </c>
      <c r="FF960">
        <v>1155.578214285714</v>
      </c>
      <c r="FG960">
        <v>39.43</v>
      </c>
      <c r="FH960">
        <v>0</v>
      </c>
      <c r="FI960">
        <v>1761343494.2</v>
      </c>
      <c r="FJ960">
        <v>0</v>
      </c>
      <c r="FK960">
        <v>1366.607307692308</v>
      </c>
      <c r="FL960">
        <v>-1.122393154337901</v>
      </c>
      <c r="FM960">
        <v>-8.478632364330737</v>
      </c>
      <c r="FN960">
        <v>16723.44615384615</v>
      </c>
      <c r="FO960">
        <v>15</v>
      </c>
      <c r="FP960">
        <v>0</v>
      </c>
      <c r="FQ960" t="s">
        <v>439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-39.83704634146341</v>
      </c>
      <c r="GD960">
        <v>-0.7554459930314332</v>
      </c>
      <c r="GE960">
        <v>0.1174704614610983</v>
      </c>
      <c r="GF960">
        <v>0</v>
      </c>
      <c r="GG960">
        <v>1366.713823529412</v>
      </c>
      <c r="GH960">
        <v>-1.688158895494936</v>
      </c>
      <c r="GI960">
        <v>0.283911903339978</v>
      </c>
      <c r="GJ960">
        <v>0</v>
      </c>
      <c r="GK960">
        <v>2.573709756097561</v>
      </c>
      <c r="GL960">
        <v>-0.04440229965156467</v>
      </c>
      <c r="GM960">
        <v>0.007490127970447629</v>
      </c>
      <c r="GN960">
        <v>1</v>
      </c>
      <c r="GO960">
        <v>1</v>
      </c>
      <c r="GP960">
        <v>3</v>
      </c>
      <c r="GQ960" t="s">
        <v>446</v>
      </c>
      <c r="GR960">
        <v>3.12484</v>
      </c>
      <c r="GS960">
        <v>2.74839</v>
      </c>
      <c r="GT960">
        <v>0.179008</v>
      </c>
      <c r="GU960">
        <v>0.183684</v>
      </c>
      <c r="GV960">
        <v>0.103379</v>
      </c>
      <c r="GW960">
        <v>0.0959189</v>
      </c>
      <c r="GX960">
        <v>24213.7</v>
      </c>
      <c r="GY960">
        <v>23464.2</v>
      </c>
      <c r="GZ960">
        <v>30064.1</v>
      </c>
      <c r="HA960">
        <v>29033.5</v>
      </c>
      <c r="HB960">
        <v>37254.7</v>
      </c>
      <c r="HC960">
        <v>34559.2</v>
      </c>
      <c r="HD960">
        <v>46029.2</v>
      </c>
      <c r="HE960">
        <v>43144.9</v>
      </c>
      <c r="HF960">
        <v>1.7599</v>
      </c>
      <c r="HG960">
        <v>1.7463</v>
      </c>
      <c r="HH960">
        <v>-0.0143088</v>
      </c>
      <c r="HI960">
        <v>0</v>
      </c>
      <c r="HJ960">
        <v>30.2386</v>
      </c>
      <c r="HK960">
        <v>999.9</v>
      </c>
      <c r="HL960">
        <v>44.3</v>
      </c>
      <c r="HM960">
        <v>32.9</v>
      </c>
      <c r="HN960">
        <v>24.7393</v>
      </c>
      <c r="HO960">
        <v>63.5631</v>
      </c>
      <c r="HP960">
        <v>18.0609</v>
      </c>
      <c r="HQ960">
        <v>1</v>
      </c>
      <c r="HR960">
        <v>0.728676</v>
      </c>
      <c r="HS960">
        <v>4.52652</v>
      </c>
      <c r="HT960">
        <v>20.1489</v>
      </c>
      <c r="HU960">
        <v>5.22627</v>
      </c>
      <c r="HV960">
        <v>11.9843</v>
      </c>
      <c r="HW960">
        <v>4.9697</v>
      </c>
      <c r="HX960">
        <v>3.28988</v>
      </c>
      <c r="HY960">
        <v>9999</v>
      </c>
      <c r="HZ960">
        <v>9999</v>
      </c>
      <c r="IA960">
        <v>9999</v>
      </c>
      <c r="IB960">
        <v>999.9</v>
      </c>
      <c r="IC960">
        <v>4.97303</v>
      </c>
      <c r="ID960">
        <v>1.87745</v>
      </c>
      <c r="IE960">
        <v>1.8756</v>
      </c>
      <c r="IF960">
        <v>1.87838</v>
      </c>
      <c r="IG960">
        <v>1.87511</v>
      </c>
      <c r="IH960">
        <v>1.87865</v>
      </c>
      <c r="II960">
        <v>1.87576</v>
      </c>
      <c r="IJ960">
        <v>1.87694</v>
      </c>
      <c r="IK960">
        <v>0</v>
      </c>
      <c r="IL960">
        <v>0</v>
      </c>
      <c r="IM960">
        <v>0</v>
      </c>
      <c r="IN960">
        <v>0</v>
      </c>
      <c r="IO960" t="s">
        <v>441</v>
      </c>
      <c r="IP960" t="s">
        <v>442</v>
      </c>
      <c r="IQ960" t="s">
        <v>443</v>
      </c>
      <c r="IR960" t="s">
        <v>443</v>
      </c>
      <c r="IS960" t="s">
        <v>443</v>
      </c>
      <c r="IT960" t="s">
        <v>443</v>
      </c>
      <c r="IU960">
        <v>0</v>
      </c>
      <c r="IV960">
        <v>100</v>
      </c>
      <c r="IW960">
        <v>100</v>
      </c>
      <c r="IX960">
        <v>1.56</v>
      </c>
      <c r="IY960">
        <v>0.2145</v>
      </c>
      <c r="IZ960">
        <v>-0.1194416370607354</v>
      </c>
      <c r="JA960">
        <v>0.002211305909277446</v>
      </c>
      <c r="JB960">
        <v>-1.416678044876584E-06</v>
      </c>
      <c r="JC960">
        <v>5.589822708492042E-10</v>
      </c>
      <c r="JD960">
        <v>0.2144336207880096</v>
      </c>
      <c r="JE960">
        <v>0</v>
      </c>
      <c r="JF960">
        <v>0</v>
      </c>
      <c r="JG960">
        <v>0</v>
      </c>
      <c r="JH960">
        <v>14</v>
      </c>
      <c r="JI960">
        <v>2052</v>
      </c>
      <c r="JJ960">
        <v>1</v>
      </c>
      <c r="JK960">
        <v>21</v>
      </c>
      <c r="JL960">
        <v>29355724.3</v>
      </c>
      <c r="JM960">
        <v>29355724.3</v>
      </c>
      <c r="JN960">
        <v>2.80029</v>
      </c>
      <c r="JO960">
        <v>2.53418</v>
      </c>
      <c r="JP960">
        <v>1.39893</v>
      </c>
      <c r="JQ960">
        <v>2.33521</v>
      </c>
      <c r="JR960">
        <v>1.44897</v>
      </c>
      <c r="JS960">
        <v>2.51587</v>
      </c>
      <c r="JT960">
        <v>38.6487</v>
      </c>
      <c r="JU960">
        <v>23.7898</v>
      </c>
      <c r="JV960">
        <v>18</v>
      </c>
      <c r="JW960">
        <v>481.596</v>
      </c>
      <c r="JX960">
        <v>442.943</v>
      </c>
      <c r="JY960">
        <v>24.8464</v>
      </c>
      <c r="JZ960">
        <v>35.9666</v>
      </c>
      <c r="KA960">
        <v>30.0015</v>
      </c>
      <c r="KB960">
        <v>35.131</v>
      </c>
      <c r="KC960">
        <v>35.1151</v>
      </c>
      <c r="KD960">
        <v>56.0992</v>
      </c>
      <c r="KE960">
        <v>24.0806</v>
      </c>
      <c r="KF960">
        <v>72.7492</v>
      </c>
      <c r="KG960">
        <v>24.8458</v>
      </c>
      <c r="KH960">
        <v>1336.21</v>
      </c>
      <c r="KI960">
        <v>21.0247</v>
      </c>
      <c r="KJ960">
        <v>99.44</v>
      </c>
      <c r="KK960">
        <v>99.2381</v>
      </c>
    </row>
    <row r="961" spans="1:297">
      <c r="A961">
        <v>945</v>
      </c>
      <c r="B961">
        <v>1761343463</v>
      </c>
      <c r="C961">
        <v>15422.40000009537</v>
      </c>
      <c r="D961" t="s">
        <v>2342</v>
      </c>
      <c r="E961" t="s">
        <v>2343</v>
      </c>
      <c r="F961">
        <v>5</v>
      </c>
      <c r="G961" t="s">
        <v>2183</v>
      </c>
      <c r="H961" t="s">
        <v>436</v>
      </c>
      <c r="I961">
        <v>1761343455.5</v>
      </c>
      <c r="J961">
        <f>(K961)/1000</f>
        <v>0</v>
      </c>
      <c r="K961">
        <f>IF(DP961, AN961, AH961)</f>
        <v>0</v>
      </c>
      <c r="L961">
        <f>IF(DP961, AI961, AG961)</f>
        <v>0</v>
      </c>
      <c r="M961">
        <f>DR961 - IF(AU961&gt;1, L961*DL961*100.0/(AW961), 0)</f>
        <v>0</v>
      </c>
      <c r="N961">
        <f>((T961-J961/2)*M961-L961)/(T961+J961/2)</f>
        <v>0</v>
      </c>
      <c r="O961">
        <f>N961*(DY961+DZ961)/1000.0</f>
        <v>0</v>
      </c>
      <c r="P961">
        <f>(DR961 - IF(AU961&gt;1, L961*DL961*100.0/(AW961), 0))*(DY961+DZ961)/1000.0</f>
        <v>0</v>
      </c>
      <c r="Q961">
        <f>2.0/((1/S961-1/R961)+SIGN(S961)*SQRT((1/S961-1/R961)*(1/S961-1/R961) + 4*DM961/((DM961+1)*(DM961+1))*(2*1/S961*1/R961-1/R961*1/R961)))</f>
        <v>0</v>
      </c>
      <c r="R961">
        <f>IF(LEFT(DN961,1)&lt;&gt;"0",IF(LEFT(DN961,1)="1",3.0,DO961),$D$5+$E$5*(EF961*DY961/($K$5*1000))+$F$5*(EF961*DY961/($K$5*1000))*MAX(MIN(DL961,$J$5),$I$5)*MAX(MIN(DL961,$J$5),$I$5)+$G$5*MAX(MIN(DL961,$J$5),$I$5)*(EF961*DY961/($K$5*1000))+$H$5*(EF961*DY961/($K$5*1000))*(EF961*DY961/($K$5*1000)))</f>
        <v>0</v>
      </c>
      <c r="S961">
        <f>J961*(1000-(1000*0.61365*exp(17.502*W961/(240.97+W961))/(DY961+DZ961)+DT961)/2)/(1000*0.61365*exp(17.502*W961/(240.97+W961))/(DY961+DZ961)-DT961)</f>
        <v>0</v>
      </c>
      <c r="T961">
        <f>1/((DM961+1)/(Q961/1.6)+1/(R961/1.37)) + DM961/((DM961+1)/(Q961/1.6) + DM961/(R961/1.37))</f>
        <v>0</v>
      </c>
      <c r="U961">
        <f>(DH961*DK961)</f>
        <v>0</v>
      </c>
      <c r="V961">
        <f>(EA961+(U961+2*0.95*5.67E-8*(((EA961+$B$7)+273)^4-(EA961+273)^4)-44100*J961)/(1.84*29.3*R961+8*0.95*5.67E-8*(EA961+273)^3))</f>
        <v>0</v>
      </c>
      <c r="W961">
        <f>($C$7*EB961+$D$7*EC961+$E$7*V961)</f>
        <v>0</v>
      </c>
      <c r="X961">
        <f>0.61365*exp(17.502*W961/(240.97+W961))</f>
        <v>0</v>
      </c>
      <c r="Y961">
        <f>(Z961/AA961*100)</f>
        <v>0</v>
      </c>
      <c r="Z961">
        <f>DT961*(DY961+DZ961)/1000</f>
        <v>0</v>
      </c>
      <c r="AA961">
        <f>0.61365*exp(17.502*EA961/(240.97+EA961))</f>
        <v>0</v>
      </c>
      <c r="AB961">
        <f>(X961-DT961*(DY961+DZ961)/1000)</f>
        <v>0</v>
      </c>
      <c r="AC961">
        <f>(-J961*44100)</f>
        <v>0</v>
      </c>
      <c r="AD961">
        <f>2*29.3*R961*0.92*(EA961-W961)</f>
        <v>0</v>
      </c>
      <c r="AE961">
        <f>2*0.95*5.67E-8*(((EA961+$B$7)+273)^4-(W961+273)^4)</f>
        <v>0</v>
      </c>
      <c r="AF961">
        <f>U961+AE961+AC961+AD961</f>
        <v>0</v>
      </c>
      <c r="AG961">
        <f>DX961*AU961*(DS961-DR961*(1000-AU961*DU961)/(1000-AU961*DT961))/(100*DL961)</f>
        <v>0</v>
      </c>
      <c r="AH961">
        <f>1000*DX961*AU961*(DT961-DU961)/(100*DL961*(1000-AU961*DT961))</f>
        <v>0</v>
      </c>
      <c r="AI961">
        <f>(AJ961 - AK961 - DY961*1E3/(8.314*(EA961+273.15)) * AM961/DX961 * AL961) * DX961/(100*DL961) * (1000 - DU961)/1000</f>
        <v>0</v>
      </c>
      <c r="AJ961">
        <v>1354.193434292908</v>
      </c>
      <c r="AK961">
        <v>1325.802424242424</v>
      </c>
      <c r="AL961">
        <v>3.388749891400121</v>
      </c>
      <c r="AM961">
        <v>65.39824962959628</v>
      </c>
      <c r="AN961">
        <f>(AP961 - AO961 + DY961*1E3/(8.314*(EA961+273.15)) * AR961/DX961 * AQ961) * DX961/(100*DL961) * 1000/(1000 - AP961)</f>
        <v>0</v>
      </c>
      <c r="AO961">
        <v>20.94821787159832</v>
      </c>
      <c r="AP961">
        <v>23.49409636363636</v>
      </c>
      <c r="AQ961">
        <v>-0.0002738095654361979</v>
      </c>
      <c r="AR961">
        <v>118.4934876019203</v>
      </c>
      <c r="AS961">
        <v>0</v>
      </c>
      <c r="AT961">
        <v>0</v>
      </c>
      <c r="AU961">
        <f>IF(AS961*$H$13&gt;=AW961,1.0,(AW961/(AW961-AS961*$H$13)))</f>
        <v>0</v>
      </c>
      <c r="AV961">
        <f>(AU961-1)*100</f>
        <v>0</v>
      </c>
      <c r="AW961">
        <f>MAX(0,($B$13+$C$13*EF961)/(1+$D$13*EF961)*DY961/(EA961+273)*$E$13)</f>
        <v>0</v>
      </c>
      <c r="AX961" t="s">
        <v>437</v>
      </c>
      <c r="AY961" t="s">
        <v>437</v>
      </c>
      <c r="AZ961">
        <v>0</v>
      </c>
      <c r="BA961">
        <v>0</v>
      </c>
      <c r="BB961">
        <f>1-AZ961/BA961</f>
        <v>0</v>
      </c>
      <c r="BC961">
        <v>0</v>
      </c>
      <c r="BD961" t="s">
        <v>437</v>
      </c>
      <c r="BE961" t="s">
        <v>437</v>
      </c>
      <c r="BF961">
        <v>0</v>
      </c>
      <c r="BG961">
        <v>0</v>
      </c>
      <c r="BH961">
        <f>1-BF961/BG961</f>
        <v>0</v>
      </c>
      <c r="BI961">
        <v>0.5</v>
      </c>
      <c r="BJ961">
        <f>DI961</f>
        <v>0</v>
      </c>
      <c r="BK961">
        <f>L961</f>
        <v>0</v>
      </c>
      <c r="BL961">
        <f>BH961*BI961*BJ961</f>
        <v>0</v>
      </c>
      <c r="BM961">
        <f>(BK961-BC961)/BJ961</f>
        <v>0</v>
      </c>
      <c r="BN961">
        <f>(BA961-BG961)/BG961</f>
        <v>0</v>
      </c>
      <c r="BO961">
        <f>AZ961/(BB961+AZ961/BG961)</f>
        <v>0</v>
      </c>
      <c r="BP961" t="s">
        <v>437</v>
      </c>
      <c r="BQ961">
        <v>0</v>
      </c>
      <c r="BR961">
        <f>IF(BQ961&lt;&gt;0, BQ961, BO961)</f>
        <v>0</v>
      </c>
      <c r="BS961">
        <f>1-BR961/BG961</f>
        <v>0</v>
      </c>
      <c r="BT961">
        <f>(BG961-BF961)/(BG961-BR961)</f>
        <v>0</v>
      </c>
      <c r="BU961">
        <f>(BA961-BG961)/(BA961-BR961)</f>
        <v>0</v>
      </c>
      <c r="BV961">
        <f>(BG961-BF961)/(BG961-AZ961)</f>
        <v>0</v>
      </c>
      <c r="BW961">
        <f>(BA961-BG961)/(BA961-AZ961)</f>
        <v>0</v>
      </c>
      <c r="BX961">
        <f>(BT961*BR961/BF961)</f>
        <v>0</v>
      </c>
      <c r="BY961">
        <f>(1-BX961)</f>
        <v>0</v>
      </c>
      <c r="DH961">
        <f>$B$11*EG961+$C$11*EH961+$F$11*ES961*(1-EV961)</f>
        <v>0</v>
      </c>
      <c r="DI961">
        <f>DH961*DJ961</f>
        <v>0</v>
      </c>
      <c r="DJ961">
        <f>($B$11*$D$9+$C$11*$D$9+$F$11*((FF961+EX961)/MAX(FF961+EX961+FG961, 0.1)*$I$9+FG961/MAX(FF961+EX961+FG961, 0.1)*$J$9))/($B$11+$C$11+$F$11)</f>
        <v>0</v>
      </c>
      <c r="DK961">
        <f>($B$11*$K$9+$C$11*$K$9+$F$11*((FF961+EX961)/MAX(FF961+EX961+FG961, 0.1)*$P$9+FG961/MAX(FF961+EX961+FG961, 0.1)*$Q$9))/($B$11+$C$11+$F$11)</f>
        <v>0</v>
      </c>
      <c r="DL961">
        <v>6</v>
      </c>
      <c r="DM961">
        <v>0.5</v>
      </c>
      <c r="DN961" t="s">
        <v>438</v>
      </c>
      <c r="DO961">
        <v>2</v>
      </c>
      <c r="DP961" t="b">
        <v>1</v>
      </c>
      <c r="DQ961">
        <v>1761343455.5</v>
      </c>
      <c r="DR961">
        <v>1271.323333333333</v>
      </c>
      <c r="DS961">
        <v>1311.212222222222</v>
      </c>
      <c r="DT961">
        <v>23.51198148148148</v>
      </c>
      <c r="DU961">
        <v>20.95114444444444</v>
      </c>
      <c r="DV961">
        <v>1269.774814814815</v>
      </c>
      <c r="DW961">
        <v>23.29753703703703</v>
      </c>
      <c r="DX961">
        <v>500.0162962962963</v>
      </c>
      <c r="DY961">
        <v>89.96191851851852</v>
      </c>
      <c r="DZ961">
        <v>0.07056074814814815</v>
      </c>
      <c r="EA961">
        <v>29.92196666666667</v>
      </c>
      <c r="EB961">
        <v>30.00328888888889</v>
      </c>
      <c r="EC961">
        <v>999.9000000000001</v>
      </c>
      <c r="ED961">
        <v>0</v>
      </c>
      <c r="EE961">
        <v>0</v>
      </c>
      <c r="EF961">
        <v>10010.67074074074</v>
      </c>
      <c r="EG961">
        <v>0</v>
      </c>
      <c r="EH961">
        <v>1131.556296296297</v>
      </c>
      <c r="EI961">
        <v>-39.88898888888889</v>
      </c>
      <c r="EJ961">
        <v>1301.935185185185</v>
      </c>
      <c r="EK961">
        <v>1339.271481481481</v>
      </c>
      <c r="EL961">
        <v>2.560832592592592</v>
      </c>
      <c r="EM961">
        <v>1311.212222222222</v>
      </c>
      <c r="EN961">
        <v>20.95114444444444</v>
      </c>
      <c r="EO961">
        <v>2.115183333333333</v>
      </c>
      <c r="EP961">
        <v>1.884805185185185</v>
      </c>
      <c r="EQ961">
        <v>18.33398518518518</v>
      </c>
      <c r="ER961">
        <v>16.50842592592593</v>
      </c>
      <c r="ES961">
        <v>1200.005185185185</v>
      </c>
      <c r="ET961">
        <v>0.9670075555555556</v>
      </c>
      <c r="EU961">
        <v>0.03299248518518518</v>
      </c>
      <c r="EV961">
        <v>0</v>
      </c>
      <c r="EW961">
        <v>1366.517777777778</v>
      </c>
      <c r="EX961">
        <v>5.000560000000001</v>
      </c>
      <c r="EY961">
        <v>16722.12962962963</v>
      </c>
      <c r="EZ961">
        <v>10316.88518518519</v>
      </c>
      <c r="FA961">
        <v>45.00229629629629</v>
      </c>
      <c r="FB961">
        <v>47.06199999999998</v>
      </c>
      <c r="FC961">
        <v>45.59233333333333</v>
      </c>
      <c r="FD961">
        <v>46.13648148148147</v>
      </c>
      <c r="FE961">
        <v>45.861</v>
      </c>
      <c r="FF961">
        <v>1155.575185185185</v>
      </c>
      <c r="FG961">
        <v>39.43</v>
      </c>
      <c r="FH961">
        <v>0</v>
      </c>
      <c r="FI961">
        <v>1761343499</v>
      </c>
      <c r="FJ961">
        <v>0</v>
      </c>
      <c r="FK961">
        <v>1366.460769230769</v>
      </c>
      <c r="FL961">
        <v>-0.6051281958735453</v>
      </c>
      <c r="FM961">
        <v>-14.76581195876258</v>
      </c>
      <c r="FN961">
        <v>16722.46538461539</v>
      </c>
      <c r="FO961">
        <v>15</v>
      </c>
      <c r="FP961">
        <v>0</v>
      </c>
      <c r="FQ961" t="s">
        <v>439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-39.8739925</v>
      </c>
      <c r="GD961">
        <v>-0.3159050656659935</v>
      </c>
      <c r="GE961">
        <v>0.1081071514459152</v>
      </c>
      <c r="GF961">
        <v>1</v>
      </c>
      <c r="GG961">
        <v>1366.544117647059</v>
      </c>
      <c r="GH961">
        <v>-1.399236052732662</v>
      </c>
      <c r="GI961">
        <v>0.2743668395228425</v>
      </c>
      <c r="GJ961">
        <v>0</v>
      </c>
      <c r="GK961">
        <v>2.56665725</v>
      </c>
      <c r="GL961">
        <v>-0.1332208255159484</v>
      </c>
      <c r="GM961">
        <v>0.01296252290017261</v>
      </c>
      <c r="GN961">
        <v>0</v>
      </c>
      <c r="GO961">
        <v>1</v>
      </c>
      <c r="GP961">
        <v>3</v>
      </c>
      <c r="GQ961" t="s">
        <v>446</v>
      </c>
      <c r="GR961">
        <v>3.12492</v>
      </c>
      <c r="GS961">
        <v>2.74831</v>
      </c>
      <c r="GT961">
        <v>0.180418</v>
      </c>
      <c r="GU961">
        <v>0.185098</v>
      </c>
      <c r="GV961">
        <v>0.10334</v>
      </c>
      <c r="GW961">
        <v>0.09595389999999999</v>
      </c>
      <c r="GX961">
        <v>24171.5</v>
      </c>
      <c r="GY961">
        <v>23422.7</v>
      </c>
      <c r="GZ961">
        <v>30063.6</v>
      </c>
      <c r="HA961">
        <v>29032.7</v>
      </c>
      <c r="HB961">
        <v>37256</v>
      </c>
      <c r="HC961">
        <v>34557.1</v>
      </c>
      <c r="HD961">
        <v>46028.6</v>
      </c>
      <c r="HE961">
        <v>43143.9</v>
      </c>
      <c r="HF961">
        <v>1.75985</v>
      </c>
      <c r="HG961">
        <v>1.74638</v>
      </c>
      <c r="HH961">
        <v>-0.0132546</v>
      </c>
      <c r="HI961">
        <v>0</v>
      </c>
      <c r="HJ961">
        <v>30.2363</v>
      </c>
      <c r="HK961">
        <v>999.9</v>
      </c>
      <c r="HL961">
        <v>44.3</v>
      </c>
      <c r="HM961">
        <v>32.9</v>
      </c>
      <c r="HN961">
        <v>24.7378</v>
      </c>
      <c r="HO961">
        <v>63.8431</v>
      </c>
      <c r="HP961">
        <v>17.8966</v>
      </c>
      <c r="HQ961">
        <v>1</v>
      </c>
      <c r="HR961">
        <v>0.729962</v>
      </c>
      <c r="HS961">
        <v>4.52383</v>
      </c>
      <c r="HT961">
        <v>20.1488</v>
      </c>
      <c r="HU961">
        <v>5.22627</v>
      </c>
      <c r="HV961">
        <v>11.9839</v>
      </c>
      <c r="HW961">
        <v>4.96955</v>
      </c>
      <c r="HX961">
        <v>3.28993</v>
      </c>
      <c r="HY961">
        <v>9999</v>
      </c>
      <c r="HZ961">
        <v>9999</v>
      </c>
      <c r="IA961">
        <v>9999</v>
      </c>
      <c r="IB961">
        <v>999.9</v>
      </c>
      <c r="IC961">
        <v>4.97299</v>
      </c>
      <c r="ID961">
        <v>1.87745</v>
      </c>
      <c r="IE961">
        <v>1.87558</v>
      </c>
      <c r="IF961">
        <v>1.87837</v>
      </c>
      <c r="IG961">
        <v>1.87507</v>
      </c>
      <c r="IH961">
        <v>1.87864</v>
      </c>
      <c r="II961">
        <v>1.87576</v>
      </c>
      <c r="IJ961">
        <v>1.87689</v>
      </c>
      <c r="IK961">
        <v>0</v>
      </c>
      <c r="IL961">
        <v>0</v>
      </c>
      <c r="IM961">
        <v>0</v>
      </c>
      <c r="IN961">
        <v>0</v>
      </c>
      <c r="IO961" t="s">
        <v>441</v>
      </c>
      <c r="IP961" t="s">
        <v>442</v>
      </c>
      <c r="IQ961" t="s">
        <v>443</v>
      </c>
      <c r="IR961" t="s">
        <v>443</v>
      </c>
      <c r="IS961" t="s">
        <v>443</v>
      </c>
      <c r="IT961" t="s">
        <v>443</v>
      </c>
      <c r="IU961">
        <v>0</v>
      </c>
      <c r="IV961">
        <v>100</v>
      </c>
      <c r="IW961">
        <v>100</v>
      </c>
      <c r="IX961">
        <v>1.58</v>
      </c>
      <c r="IY961">
        <v>0.2144</v>
      </c>
      <c r="IZ961">
        <v>-0.1194416370607354</v>
      </c>
      <c r="JA961">
        <v>0.002211305909277446</v>
      </c>
      <c r="JB961">
        <v>-1.416678044876584E-06</v>
      </c>
      <c r="JC961">
        <v>5.589822708492042E-10</v>
      </c>
      <c r="JD961">
        <v>0.2144336207880096</v>
      </c>
      <c r="JE961">
        <v>0</v>
      </c>
      <c r="JF961">
        <v>0</v>
      </c>
      <c r="JG961">
        <v>0</v>
      </c>
      <c r="JH961">
        <v>14</v>
      </c>
      <c r="JI961">
        <v>2052</v>
      </c>
      <c r="JJ961">
        <v>1</v>
      </c>
      <c r="JK961">
        <v>21</v>
      </c>
      <c r="JL961">
        <v>29355724.4</v>
      </c>
      <c r="JM961">
        <v>29355724.4</v>
      </c>
      <c r="JN961">
        <v>2.82959</v>
      </c>
      <c r="JO961">
        <v>2.52808</v>
      </c>
      <c r="JP961">
        <v>1.39893</v>
      </c>
      <c r="JQ961">
        <v>2.33521</v>
      </c>
      <c r="JR961">
        <v>1.44897</v>
      </c>
      <c r="JS961">
        <v>2.56592</v>
      </c>
      <c r="JT961">
        <v>38.6487</v>
      </c>
      <c r="JU961">
        <v>23.7986</v>
      </c>
      <c r="JV961">
        <v>18</v>
      </c>
      <c r="JW961">
        <v>481.664</v>
      </c>
      <c r="JX961">
        <v>443.117</v>
      </c>
      <c r="JY961">
        <v>24.8457</v>
      </c>
      <c r="JZ961">
        <v>35.9832</v>
      </c>
      <c r="KA961">
        <v>30.0013</v>
      </c>
      <c r="KB961">
        <v>35.1474</v>
      </c>
      <c r="KC961">
        <v>35.134</v>
      </c>
      <c r="KD961">
        <v>56.6962</v>
      </c>
      <c r="KE961">
        <v>24.0806</v>
      </c>
      <c r="KF961">
        <v>73.1913</v>
      </c>
      <c r="KG961">
        <v>24.8361</v>
      </c>
      <c r="KH961">
        <v>1356.25</v>
      </c>
      <c r="KI961">
        <v>21.0534</v>
      </c>
      <c r="KJ961">
        <v>99.43859999999999</v>
      </c>
      <c r="KK961">
        <v>99.2355</v>
      </c>
    </row>
    <row r="962" spans="1:297">
      <c r="A962">
        <v>946</v>
      </c>
      <c r="B962">
        <v>1761343468</v>
      </c>
      <c r="C962">
        <v>15427.40000009537</v>
      </c>
      <c r="D962" t="s">
        <v>2344</v>
      </c>
      <c r="E962" t="s">
        <v>2345</v>
      </c>
      <c r="F962">
        <v>5</v>
      </c>
      <c r="G962" t="s">
        <v>2183</v>
      </c>
      <c r="H962" t="s">
        <v>436</v>
      </c>
      <c r="I962">
        <v>1761343460.214286</v>
      </c>
      <c r="J962">
        <f>(K962)/1000</f>
        <v>0</v>
      </c>
      <c r="K962">
        <f>IF(DP962, AN962, AH962)</f>
        <v>0</v>
      </c>
      <c r="L962">
        <f>IF(DP962, AI962, AG962)</f>
        <v>0</v>
      </c>
      <c r="M962">
        <f>DR962 - IF(AU962&gt;1, L962*DL962*100.0/(AW962), 0)</f>
        <v>0</v>
      </c>
      <c r="N962">
        <f>((T962-J962/2)*M962-L962)/(T962+J962/2)</f>
        <v>0</v>
      </c>
      <c r="O962">
        <f>N962*(DY962+DZ962)/1000.0</f>
        <v>0</v>
      </c>
      <c r="P962">
        <f>(DR962 - IF(AU962&gt;1, L962*DL962*100.0/(AW962), 0))*(DY962+DZ962)/1000.0</f>
        <v>0</v>
      </c>
      <c r="Q962">
        <f>2.0/((1/S962-1/R962)+SIGN(S962)*SQRT((1/S962-1/R962)*(1/S962-1/R962) + 4*DM962/((DM962+1)*(DM962+1))*(2*1/S962*1/R962-1/R962*1/R962)))</f>
        <v>0</v>
      </c>
      <c r="R962">
        <f>IF(LEFT(DN962,1)&lt;&gt;"0",IF(LEFT(DN962,1)="1",3.0,DO962),$D$5+$E$5*(EF962*DY962/($K$5*1000))+$F$5*(EF962*DY962/($K$5*1000))*MAX(MIN(DL962,$J$5),$I$5)*MAX(MIN(DL962,$J$5),$I$5)+$G$5*MAX(MIN(DL962,$J$5),$I$5)*(EF962*DY962/($K$5*1000))+$H$5*(EF962*DY962/($K$5*1000))*(EF962*DY962/($K$5*1000)))</f>
        <v>0</v>
      </c>
      <c r="S962">
        <f>J962*(1000-(1000*0.61365*exp(17.502*W962/(240.97+W962))/(DY962+DZ962)+DT962)/2)/(1000*0.61365*exp(17.502*W962/(240.97+W962))/(DY962+DZ962)-DT962)</f>
        <v>0</v>
      </c>
      <c r="T962">
        <f>1/((DM962+1)/(Q962/1.6)+1/(R962/1.37)) + DM962/((DM962+1)/(Q962/1.6) + DM962/(R962/1.37))</f>
        <v>0</v>
      </c>
      <c r="U962">
        <f>(DH962*DK962)</f>
        <v>0</v>
      </c>
      <c r="V962">
        <f>(EA962+(U962+2*0.95*5.67E-8*(((EA962+$B$7)+273)^4-(EA962+273)^4)-44100*J962)/(1.84*29.3*R962+8*0.95*5.67E-8*(EA962+273)^3))</f>
        <v>0</v>
      </c>
      <c r="W962">
        <f>($C$7*EB962+$D$7*EC962+$E$7*V962)</f>
        <v>0</v>
      </c>
      <c r="X962">
        <f>0.61365*exp(17.502*W962/(240.97+W962))</f>
        <v>0</v>
      </c>
      <c r="Y962">
        <f>(Z962/AA962*100)</f>
        <v>0</v>
      </c>
      <c r="Z962">
        <f>DT962*(DY962+DZ962)/1000</f>
        <v>0</v>
      </c>
      <c r="AA962">
        <f>0.61365*exp(17.502*EA962/(240.97+EA962))</f>
        <v>0</v>
      </c>
      <c r="AB962">
        <f>(X962-DT962*(DY962+DZ962)/1000)</f>
        <v>0</v>
      </c>
      <c r="AC962">
        <f>(-J962*44100)</f>
        <v>0</v>
      </c>
      <c r="AD962">
        <f>2*29.3*R962*0.92*(EA962-W962)</f>
        <v>0</v>
      </c>
      <c r="AE962">
        <f>2*0.95*5.67E-8*(((EA962+$B$7)+273)^4-(W962+273)^4)</f>
        <v>0</v>
      </c>
      <c r="AF962">
        <f>U962+AE962+AC962+AD962</f>
        <v>0</v>
      </c>
      <c r="AG962">
        <f>DX962*AU962*(DS962-DR962*(1000-AU962*DU962)/(1000-AU962*DT962))/(100*DL962)</f>
        <v>0</v>
      </c>
      <c r="AH962">
        <f>1000*DX962*AU962*(DT962-DU962)/(100*DL962*(1000-AU962*DT962))</f>
        <v>0</v>
      </c>
      <c r="AI962">
        <f>(AJ962 - AK962 - DY962*1E3/(8.314*(EA962+273.15)) * AM962/DX962 * AL962) * DX962/(100*DL962) * (1000 - DU962)/1000</f>
        <v>0</v>
      </c>
      <c r="AJ962">
        <v>1371.27259006182</v>
      </c>
      <c r="AK962">
        <v>1342.779757575758</v>
      </c>
      <c r="AL962">
        <v>3.382636233553725</v>
      </c>
      <c r="AM962">
        <v>65.39824962959628</v>
      </c>
      <c r="AN962">
        <f>(AP962 - AO962 + DY962*1E3/(8.314*(EA962+273.15)) * AR962/DX962 * AQ962) * DX962/(100*DL962) * 1000/(1000 - AP962)</f>
        <v>0</v>
      </c>
      <c r="AO962">
        <v>20.99026307198423</v>
      </c>
      <c r="AP962">
        <v>23.49968909090908</v>
      </c>
      <c r="AQ962">
        <v>4.091099445028193E-05</v>
      </c>
      <c r="AR962">
        <v>118.4934876019203</v>
      </c>
      <c r="AS962">
        <v>0</v>
      </c>
      <c r="AT962">
        <v>0</v>
      </c>
      <c r="AU962">
        <f>IF(AS962*$H$13&gt;=AW962,1.0,(AW962/(AW962-AS962*$H$13)))</f>
        <v>0</v>
      </c>
      <c r="AV962">
        <f>(AU962-1)*100</f>
        <v>0</v>
      </c>
      <c r="AW962">
        <f>MAX(0,($B$13+$C$13*EF962)/(1+$D$13*EF962)*DY962/(EA962+273)*$E$13)</f>
        <v>0</v>
      </c>
      <c r="AX962" t="s">
        <v>437</v>
      </c>
      <c r="AY962" t="s">
        <v>437</v>
      </c>
      <c r="AZ962">
        <v>0</v>
      </c>
      <c r="BA962">
        <v>0</v>
      </c>
      <c r="BB962">
        <f>1-AZ962/BA962</f>
        <v>0</v>
      </c>
      <c r="BC962">
        <v>0</v>
      </c>
      <c r="BD962" t="s">
        <v>437</v>
      </c>
      <c r="BE962" t="s">
        <v>437</v>
      </c>
      <c r="BF962">
        <v>0</v>
      </c>
      <c r="BG962">
        <v>0</v>
      </c>
      <c r="BH962">
        <f>1-BF962/BG962</f>
        <v>0</v>
      </c>
      <c r="BI962">
        <v>0.5</v>
      </c>
      <c r="BJ962">
        <f>DI962</f>
        <v>0</v>
      </c>
      <c r="BK962">
        <f>L962</f>
        <v>0</v>
      </c>
      <c r="BL962">
        <f>BH962*BI962*BJ962</f>
        <v>0</v>
      </c>
      <c r="BM962">
        <f>(BK962-BC962)/BJ962</f>
        <v>0</v>
      </c>
      <c r="BN962">
        <f>(BA962-BG962)/BG962</f>
        <v>0</v>
      </c>
      <c r="BO962">
        <f>AZ962/(BB962+AZ962/BG962)</f>
        <v>0</v>
      </c>
      <c r="BP962" t="s">
        <v>437</v>
      </c>
      <c r="BQ962">
        <v>0</v>
      </c>
      <c r="BR962">
        <f>IF(BQ962&lt;&gt;0, BQ962, BO962)</f>
        <v>0</v>
      </c>
      <c r="BS962">
        <f>1-BR962/BG962</f>
        <v>0</v>
      </c>
      <c r="BT962">
        <f>(BG962-BF962)/(BG962-BR962)</f>
        <v>0</v>
      </c>
      <c r="BU962">
        <f>(BA962-BG962)/(BA962-BR962)</f>
        <v>0</v>
      </c>
      <c r="BV962">
        <f>(BG962-BF962)/(BG962-AZ962)</f>
        <v>0</v>
      </c>
      <c r="BW962">
        <f>(BA962-BG962)/(BA962-AZ962)</f>
        <v>0</v>
      </c>
      <c r="BX962">
        <f>(BT962*BR962/BF962)</f>
        <v>0</v>
      </c>
      <c r="BY962">
        <f>(1-BX962)</f>
        <v>0</v>
      </c>
      <c r="DH962">
        <f>$B$11*EG962+$C$11*EH962+$F$11*ES962*(1-EV962)</f>
        <v>0</v>
      </c>
      <c r="DI962">
        <f>DH962*DJ962</f>
        <v>0</v>
      </c>
      <c r="DJ962">
        <f>($B$11*$D$9+$C$11*$D$9+$F$11*((FF962+EX962)/MAX(FF962+EX962+FG962, 0.1)*$I$9+FG962/MAX(FF962+EX962+FG962, 0.1)*$J$9))/($B$11+$C$11+$F$11)</f>
        <v>0</v>
      </c>
      <c r="DK962">
        <f>($B$11*$K$9+$C$11*$K$9+$F$11*((FF962+EX962)/MAX(FF962+EX962+FG962, 0.1)*$P$9+FG962/MAX(FF962+EX962+FG962, 0.1)*$Q$9))/($B$11+$C$11+$F$11)</f>
        <v>0</v>
      </c>
      <c r="DL962">
        <v>6</v>
      </c>
      <c r="DM962">
        <v>0.5</v>
      </c>
      <c r="DN962" t="s">
        <v>438</v>
      </c>
      <c r="DO962">
        <v>2</v>
      </c>
      <c r="DP962" t="b">
        <v>1</v>
      </c>
      <c r="DQ962">
        <v>1761343460.214286</v>
      </c>
      <c r="DR962">
        <v>1287.039285714285</v>
      </c>
      <c r="DS962">
        <v>1326.97</v>
      </c>
      <c r="DT962">
        <v>23.50276428571428</v>
      </c>
      <c r="DU962">
        <v>20.96493928571429</v>
      </c>
      <c r="DV962">
        <v>1285.469642857143</v>
      </c>
      <c r="DW962">
        <v>23.28831071428571</v>
      </c>
      <c r="DX962">
        <v>500.0358928571428</v>
      </c>
      <c r="DY962">
        <v>89.96217142857142</v>
      </c>
      <c r="DZ962">
        <v>0.07057342142857143</v>
      </c>
      <c r="EA962">
        <v>29.91322142857143</v>
      </c>
      <c r="EB962">
        <v>30.01989642857142</v>
      </c>
      <c r="EC962">
        <v>999.9000000000002</v>
      </c>
      <c r="ED962">
        <v>0</v>
      </c>
      <c r="EE962">
        <v>0</v>
      </c>
      <c r="EF962">
        <v>10008.88071428571</v>
      </c>
      <c r="EG962">
        <v>0</v>
      </c>
      <c r="EH962">
        <v>1131.534285714286</v>
      </c>
      <c r="EI962">
        <v>-39.93118928571428</v>
      </c>
      <c r="EJ962">
        <v>1318.016785714286</v>
      </c>
      <c r="EK962">
        <v>1355.385714285714</v>
      </c>
      <c r="EL962">
        <v>2.537812142857143</v>
      </c>
      <c r="EM962">
        <v>1326.97</v>
      </c>
      <c r="EN962">
        <v>20.96493928571429</v>
      </c>
      <c r="EO962">
        <v>2.114358928571428</v>
      </c>
      <c r="EP962">
        <v>1.886051071428572</v>
      </c>
      <c r="EQ962">
        <v>18.327775</v>
      </c>
      <c r="ER962">
        <v>16.51881428571429</v>
      </c>
      <c r="ES962">
        <v>1200.005714285714</v>
      </c>
      <c r="ET962">
        <v>0.9670077499999999</v>
      </c>
      <c r="EU962">
        <v>0.03299229285714286</v>
      </c>
      <c r="EV962">
        <v>0</v>
      </c>
      <c r="EW962">
        <v>1366.22</v>
      </c>
      <c r="EX962">
        <v>5.000560000000001</v>
      </c>
      <c r="EY962">
        <v>16719.52857142857</v>
      </c>
      <c r="EZ962">
        <v>10316.88571428571</v>
      </c>
      <c r="FA962">
        <v>45.02214285714285</v>
      </c>
      <c r="FB962">
        <v>47.06199999999998</v>
      </c>
      <c r="FC962">
        <v>45.6115</v>
      </c>
      <c r="FD962">
        <v>46.15599999999999</v>
      </c>
      <c r="FE962">
        <v>45.875</v>
      </c>
      <c r="FF962">
        <v>1155.575714285714</v>
      </c>
      <c r="FG962">
        <v>39.43</v>
      </c>
      <c r="FH962">
        <v>0</v>
      </c>
      <c r="FI962">
        <v>1761343504.4</v>
      </c>
      <c r="FJ962">
        <v>0</v>
      </c>
      <c r="FK962">
        <v>1366.1824</v>
      </c>
      <c r="FL962">
        <v>-4.767692279850073</v>
      </c>
      <c r="FM962">
        <v>-55.38461530330066</v>
      </c>
      <c r="FN962">
        <v>16719.124</v>
      </c>
      <c r="FO962">
        <v>15</v>
      </c>
      <c r="FP962">
        <v>0</v>
      </c>
      <c r="FQ962" t="s">
        <v>439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-39.89097804878048</v>
      </c>
      <c r="GD962">
        <v>-0.4096766550522217</v>
      </c>
      <c r="GE962">
        <v>0.1054322242409213</v>
      </c>
      <c r="GF962">
        <v>1</v>
      </c>
      <c r="GG962">
        <v>1366.317058823529</v>
      </c>
      <c r="GH962">
        <v>-2.74316271324025</v>
      </c>
      <c r="GI962">
        <v>0.4056985943788534</v>
      </c>
      <c r="GJ962">
        <v>0</v>
      </c>
      <c r="GK962">
        <v>2.549943414634146</v>
      </c>
      <c r="GL962">
        <v>-0.2496587456445961</v>
      </c>
      <c r="GM962">
        <v>0.02680543088490913</v>
      </c>
      <c r="GN962">
        <v>0</v>
      </c>
      <c r="GO962">
        <v>1</v>
      </c>
      <c r="GP962">
        <v>3</v>
      </c>
      <c r="GQ962" t="s">
        <v>446</v>
      </c>
      <c r="GR962">
        <v>3.12477</v>
      </c>
      <c r="GS962">
        <v>2.74861</v>
      </c>
      <c r="GT962">
        <v>0.181827</v>
      </c>
      <c r="GU962">
        <v>0.186499</v>
      </c>
      <c r="GV962">
        <v>0.103363</v>
      </c>
      <c r="GW962">
        <v>0.0961177</v>
      </c>
      <c r="GX962">
        <v>24129</v>
      </c>
      <c r="GY962">
        <v>23381.5</v>
      </c>
      <c r="GZ962">
        <v>30062.7</v>
      </c>
      <c r="HA962">
        <v>29031.8</v>
      </c>
      <c r="HB962">
        <v>37254.3</v>
      </c>
      <c r="HC962">
        <v>34550</v>
      </c>
      <c r="HD962">
        <v>46027.4</v>
      </c>
      <c r="HE962">
        <v>43142.6</v>
      </c>
      <c r="HF962">
        <v>1.75947</v>
      </c>
      <c r="HG962">
        <v>1.74657</v>
      </c>
      <c r="HH962">
        <v>-0.0100248</v>
      </c>
      <c r="HI962">
        <v>0</v>
      </c>
      <c r="HJ962">
        <v>30.236</v>
      </c>
      <c r="HK962">
        <v>999.9</v>
      </c>
      <c r="HL962">
        <v>44.3</v>
      </c>
      <c r="HM962">
        <v>32.8</v>
      </c>
      <c r="HN962">
        <v>24.5987</v>
      </c>
      <c r="HO962">
        <v>62.9831</v>
      </c>
      <c r="HP962">
        <v>17.8165</v>
      </c>
      <c r="HQ962">
        <v>1</v>
      </c>
      <c r="HR962">
        <v>0.731372</v>
      </c>
      <c r="HS962">
        <v>4.56044</v>
      </c>
      <c r="HT962">
        <v>20.1479</v>
      </c>
      <c r="HU962">
        <v>5.22583</v>
      </c>
      <c r="HV962">
        <v>11.984</v>
      </c>
      <c r="HW962">
        <v>4.9693</v>
      </c>
      <c r="HX962">
        <v>3.2897</v>
      </c>
      <c r="HY962">
        <v>9999</v>
      </c>
      <c r="HZ962">
        <v>9999</v>
      </c>
      <c r="IA962">
        <v>9999</v>
      </c>
      <c r="IB962">
        <v>999.9</v>
      </c>
      <c r="IC962">
        <v>4.97305</v>
      </c>
      <c r="ID962">
        <v>1.87745</v>
      </c>
      <c r="IE962">
        <v>1.87561</v>
      </c>
      <c r="IF962">
        <v>1.87837</v>
      </c>
      <c r="IG962">
        <v>1.87509</v>
      </c>
      <c r="IH962">
        <v>1.87864</v>
      </c>
      <c r="II962">
        <v>1.87576</v>
      </c>
      <c r="IJ962">
        <v>1.87691</v>
      </c>
      <c r="IK962">
        <v>0</v>
      </c>
      <c r="IL962">
        <v>0</v>
      </c>
      <c r="IM962">
        <v>0</v>
      </c>
      <c r="IN962">
        <v>0</v>
      </c>
      <c r="IO962" t="s">
        <v>441</v>
      </c>
      <c r="IP962" t="s">
        <v>442</v>
      </c>
      <c r="IQ962" t="s">
        <v>443</v>
      </c>
      <c r="IR962" t="s">
        <v>443</v>
      </c>
      <c r="IS962" t="s">
        <v>443</v>
      </c>
      <c r="IT962" t="s">
        <v>443</v>
      </c>
      <c r="IU962">
        <v>0</v>
      </c>
      <c r="IV962">
        <v>100</v>
      </c>
      <c r="IW962">
        <v>100</v>
      </c>
      <c r="IX962">
        <v>1.61</v>
      </c>
      <c r="IY962">
        <v>0.2144</v>
      </c>
      <c r="IZ962">
        <v>-0.1194416370607354</v>
      </c>
      <c r="JA962">
        <v>0.002211305909277446</v>
      </c>
      <c r="JB962">
        <v>-1.416678044876584E-06</v>
      </c>
      <c r="JC962">
        <v>5.589822708492042E-10</v>
      </c>
      <c r="JD962">
        <v>0.2144336207880096</v>
      </c>
      <c r="JE962">
        <v>0</v>
      </c>
      <c r="JF962">
        <v>0</v>
      </c>
      <c r="JG962">
        <v>0</v>
      </c>
      <c r="JH962">
        <v>14</v>
      </c>
      <c r="JI962">
        <v>2052</v>
      </c>
      <c r="JJ962">
        <v>1</v>
      </c>
      <c r="JK962">
        <v>21</v>
      </c>
      <c r="JL962">
        <v>29355724.5</v>
      </c>
      <c r="JM962">
        <v>29355724.5</v>
      </c>
      <c r="JN962">
        <v>2.85645</v>
      </c>
      <c r="JO962">
        <v>2.52441</v>
      </c>
      <c r="JP962">
        <v>1.39893</v>
      </c>
      <c r="JQ962">
        <v>2.33521</v>
      </c>
      <c r="JR962">
        <v>1.44897</v>
      </c>
      <c r="JS962">
        <v>2.62939</v>
      </c>
      <c r="JT962">
        <v>38.6487</v>
      </c>
      <c r="JU962">
        <v>23.7986</v>
      </c>
      <c r="JV962">
        <v>18</v>
      </c>
      <c r="JW962">
        <v>481.543</v>
      </c>
      <c r="JX962">
        <v>443.353</v>
      </c>
      <c r="JY962">
        <v>24.84</v>
      </c>
      <c r="JZ962">
        <v>35.9968</v>
      </c>
      <c r="KA962">
        <v>30.0014</v>
      </c>
      <c r="KB962">
        <v>35.1636</v>
      </c>
      <c r="KC962">
        <v>35.15</v>
      </c>
      <c r="KD962">
        <v>57.2186</v>
      </c>
      <c r="KE962">
        <v>24.0806</v>
      </c>
      <c r="KF962">
        <v>73.1913</v>
      </c>
      <c r="KG962">
        <v>24.7841</v>
      </c>
      <c r="KH962">
        <v>1369.61</v>
      </c>
      <c r="KI962">
        <v>21.0593</v>
      </c>
      <c r="KJ962">
        <v>99.4359</v>
      </c>
      <c r="KK962">
        <v>99.2325</v>
      </c>
    </row>
    <row r="963" spans="1:297">
      <c r="A963">
        <v>947</v>
      </c>
      <c r="B963">
        <v>1761343473</v>
      </c>
      <c r="C963">
        <v>15432.40000009537</v>
      </c>
      <c r="D963" t="s">
        <v>2346</v>
      </c>
      <c r="E963" t="s">
        <v>2347</v>
      </c>
      <c r="F963">
        <v>5</v>
      </c>
      <c r="G963" t="s">
        <v>2183</v>
      </c>
      <c r="H963" t="s">
        <v>436</v>
      </c>
      <c r="I963">
        <v>1761343465.5</v>
      </c>
      <c r="J963">
        <f>(K963)/1000</f>
        <v>0</v>
      </c>
      <c r="K963">
        <f>IF(DP963, AN963, AH963)</f>
        <v>0</v>
      </c>
      <c r="L963">
        <f>IF(DP963, AI963, AG963)</f>
        <v>0</v>
      </c>
      <c r="M963">
        <f>DR963 - IF(AU963&gt;1, L963*DL963*100.0/(AW963), 0)</f>
        <v>0</v>
      </c>
      <c r="N963">
        <f>((T963-J963/2)*M963-L963)/(T963+J963/2)</f>
        <v>0</v>
      </c>
      <c r="O963">
        <f>N963*(DY963+DZ963)/1000.0</f>
        <v>0</v>
      </c>
      <c r="P963">
        <f>(DR963 - IF(AU963&gt;1, L963*DL963*100.0/(AW963), 0))*(DY963+DZ963)/1000.0</f>
        <v>0</v>
      </c>
      <c r="Q963">
        <f>2.0/((1/S963-1/R963)+SIGN(S963)*SQRT((1/S963-1/R963)*(1/S963-1/R963) + 4*DM963/((DM963+1)*(DM963+1))*(2*1/S963*1/R963-1/R963*1/R963)))</f>
        <v>0</v>
      </c>
      <c r="R963">
        <f>IF(LEFT(DN963,1)&lt;&gt;"0",IF(LEFT(DN963,1)="1",3.0,DO963),$D$5+$E$5*(EF963*DY963/($K$5*1000))+$F$5*(EF963*DY963/($K$5*1000))*MAX(MIN(DL963,$J$5),$I$5)*MAX(MIN(DL963,$J$5),$I$5)+$G$5*MAX(MIN(DL963,$J$5),$I$5)*(EF963*DY963/($K$5*1000))+$H$5*(EF963*DY963/($K$5*1000))*(EF963*DY963/($K$5*1000)))</f>
        <v>0</v>
      </c>
      <c r="S963">
        <f>J963*(1000-(1000*0.61365*exp(17.502*W963/(240.97+W963))/(DY963+DZ963)+DT963)/2)/(1000*0.61365*exp(17.502*W963/(240.97+W963))/(DY963+DZ963)-DT963)</f>
        <v>0</v>
      </c>
      <c r="T963">
        <f>1/((DM963+1)/(Q963/1.6)+1/(R963/1.37)) + DM963/((DM963+1)/(Q963/1.6) + DM963/(R963/1.37))</f>
        <v>0</v>
      </c>
      <c r="U963">
        <f>(DH963*DK963)</f>
        <v>0</v>
      </c>
      <c r="V963">
        <f>(EA963+(U963+2*0.95*5.67E-8*(((EA963+$B$7)+273)^4-(EA963+273)^4)-44100*J963)/(1.84*29.3*R963+8*0.95*5.67E-8*(EA963+273)^3))</f>
        <v>0</v>
      </c>
      <c r="W963">
        <f>($C$7*EB963+$D$7*EC963+$E$7*V963)</f>
        <v>0</v>
      </c>
      <c r="X963">
        <f>0.61365*exp(17.502*W963/(240.97+W963))</f>
        <v>0</v>
      </c>
      <c r="Y963">
        <f>(Z963/AA963*100)</f>
        <v>0</v>
      </c>
      <c r="Z963">
        <f>DT963*(DY963+DZ963)/1000</f>
        <v>0</v>
      </c>
      <c r="AA963">
        <f>0.61365*exp(17.502*EA963/(240.97+EA963))</f>
        <v>0</v>
      </c>
      <c r="AB963">
        <f>(X963-DT963*(DY963+DZ963)/1000)</f>
        <v>0</v>
      </c>
      <c r="AC963">
        <f>(-J963*44100)</f>
        <v>0</v>
      </c>
      <c r="AD963">
        <f>2*29.3*R963*0.92*(EA963-W963)</f>
        <v>0</v>
      </c>
      <c r="AE963">
        <f>2*0.95*5.67E-8*(((EA963+$B$7)+273)^4-(W963+273)^4)</f>
        <v>0</v>
      </c>
      <c r="AF963">
        <f>U963+AE963+AC963+AD963</f>
        <v>0</v>
      </c>
      <c r="AG963">
        <f>DX963*AU963*(DS963-DR963*(1000-AU963*DU963)/(1000-AU963*DT963))/(100*DL963)</f>
        <v>0</v>
      </c>
      <c r="AH963">
        <f>1000*DX963*AU963*(DT963-DU963)/(100*DL963*(1000-AU963*DT963))</f>
        <v>0</v>
      </c>
      <c r="AI963">
        <f>(AJ963 - AK963 - DY963*1E3/(8.314*(EA963+273.15)) * AM963/DX963 * AL963) * DX963/(100*DL963) * (1000 - DU963)/1000</f>
        <v>0</v>
      </c>
      <c r="AJ963">
        <v>1388.585852580284</v>
      </c>
      <c r="AK963">
        <v>1359.936787878788</v>
      </c>
      <c r="AL963">
        <v>3.435155538527142</v>
      </c>
      <c r="AM963">
        <v>65.39824962959628</v>
      </c>
      <c r="AN963">
        <f>(AP963 - AO963 + DY963*1E3/(8.314*(EA963+273.15)) * AR963/DX963 * AQ963) * DX963/(100*DL963) * 1000/(1000 - AP963)</f>
        <v>0</v>
      </c>
      <c r="AO963">
        <v>21.01686275386241</v>
      </c>
      <c r="AP963">
        <v>23.50944303030302</v>
      </c>
      <c r="AQ963">
        <v>0.0001717472148232111</v>
      </c>
      <c r="AR963">
        <v>118.4934876019203</v>
      </c>
      <c r="AS963">
        <v>0</v>
      </c>
      <c r="AT963">
        <v>0</v>
      </c>
      <c r="AU963">
        <f>IF(AS963*$H$13&gt;=AW963,1.0,(AW963/(AW963-AS963*$H$13)))</f>
        <v>0</v>
      </c>
      <c r="AV963">
        <f>(AU963-1)*100</f>
        <v>0</v>
      </c>
      <c r="AW963">
        <f>MAX(0,($B$13+$C$13*EF963)/(1+$D$13*EF963)*DY963/(EA963+273)*$E$13)</f>
        <v>0</v>
      </c>
      <c r="AX963" t="s">
        <v>437</v>
      </c>
      <c r="AY963" t="s">
        <v>437</v>
      </c>
      <c r="AZ963">
        <v>0</v>
      </c>
      <c r="BA963">
        <v>0</v>
      </c>
      <c r="BB963">
        <f>1-AZ963/BA963</f>
        <v>0</v>
      </c>
      <c r="BC963">
        <v>0</v>
      </c>
      <c r="BD963" t="s">
        <v>437</v>
      </c>
      <c r="BE963" t="s">
        <v>437</v>
      </c>
      <c r="BF963">
        <v>0</v>
      </c>
      <c r="BG963">
        <v>0</v>
      </c>
      <c r="BH963">
        <f>1-BF963/BG963</f>
        <v>0</v>
      </c>
      <c r="BI963">
        <v>0.5</v>
      </c>
      <c r="BJ963">
        <f>DI963</f>
        <v>0</v>
      </c>
      <c r="BK963">
        <f>L963</f>
        <v>0</v>
      </c>
      <c r="BL963">
        <f>BH963*BI963*BJ963</f>
        <v>0</v>
      </c>
      <c r="BM963">
        <f>(BK963-BC963)/BJ963</f>
        <v>0</v>
      </c>
      <c r="BN963">
        <f>(BA963-BG963)/BG963</f>
        <v>0</v>
      </c>
      <c r="BO963">
        <f>AZ963/(BB963+AZ963/BG963)</f>
        <v>0</v>
      </c>
      <c r="BP963" t="s">
        <v>437</v>
      </c>
      <c r="BQ963">
        <v>0</v>
      </c>
      <c r="BR963">
        <f>IF(BQ963&lt;&gt;0, BQ963, BO963)</f>
        <v>0</v>
      </c>
      <c r="BS963">
        <f>1-BR963/BG963</f>
        <v>0</v>
      </c>
      <c r="BT963">
        <f>(BG963-BF963)/(BG963-BR963)</f>
        <v>0</v>
      </c>
      <c r="BU963">
        <f>(BA963-BG963)/(BA963-BR963)</f>
        <v>0</v>
      </c>
      <c r="BV963">
        <f>(BG963-BF963)/(BG963-AZ963)</f>
        <v>0</v>
      </c>
      <c r="BW963">
        <f>(BA963-BG963)/(BA963-AZ963)</f>
        <v>0</v>
      </c>
      <c r="BX963">
        <f>(BT963*BR963/BF963)</f>
        <v>0</v>
      </c>
      <c r="BY963">
        <f>(1-BX963)</f>
        <v>0</v>
      </c>
      <c r="DH963">
        <f>$B$11*EG963+$C$11*EH963+$F$11*ES963*(1-EV963)</f>
        <v>0</v>
      </c>
      <c r="DI963">
        <f>DH963*DJ963</f>
        <v>0</v>
      </c>
      <c r="DJ963">
        <f>($B$11*$D$9+$C$11*$D$9+$F$11*((FF963+EX963)/MAX(FF963+EX963+FG963, 0.1)*$I$9+FG963/MAX(FF963+EX963+FG963, 0.1)*$J$9))/($B$11+$C$11+$F$11)</f>
        <v>0</v>
      </c>
      <c r="DK963">
        <f>($B$11*$K$9+$C$11*$K$9+$F$11*((FF963+EX963)/MAX(FF963+EX963+FG963, 0.1)*$P$9+FG963/MAX(FF963+EX963+FG963, 0.1)*$Q$9))/($B$11+$C$11+$F$11)</f>
        <v>0</v>
      </c>
      <c r="DL963">
        <v>6</v>
      </c>
      <c r="DM963">
        <v>0.5</v>
      </c>
      <c r="DN963" t="s">
        <v>438</v>
      </c>
      <c r="DO963">
        <v>2</v>
      </c>
      <c r="DP963" t="b">
        <v>1</v>
      </c>
      <c r="DQ963">
        <v>1761343465.5</v>
      </c>
      <c r="DR963">
        <v>1304.648518518518</v>
      </c>
      <c r="DS963">
        <v>1344.652962962963</v>
      </c>
      <c r="DT963">
        <v>23.50035185185185</v>
      </c>
      <c r="DU963">
        <v>20.98751851851851</v>
      </c>
      <c r="DV963">
        <v>1303.054444444444</v>
      </c>
      <c r="DW963">
        <v>23.28590370370371</v>
      </c>
      <c r="DX963">
        <v>500.0302592592593</v>
      </c>
      <c r="DY963">
        <v>89.96269629629627</v>
      </c>
      <c r="DZ963">
        <v>0.07058923333333333</v>
      </c>
      <c r="EA963">
        <v>29.90045925925925</v>
      </c>
      <c r="EB963">
        <v>30.04864814814815</v>
      </c>
      <c r="EC963">
        <v>999.9000000000001</v>
      </c>
      <c r="ED963">
        <v>0</v>
      </c>
      <c r="EE963">
        <v>0</v>
      </c>
      <c r="EF963">
        <v>10005.94666666667</v>
      </c>
      <c r="EG963">
        <v>0</v>
      </c>
      <c r="EH963">
        <v>1131.512962962963</v>
      </c>
      <c r="EI963">
        <v>-40.00527407407407</v>
      </c>
      <c r="EJ963">
        <v>1336.046296296297</v>
      </c>
      <c r="EK963">
        <v>1373.478888888889</v>
      </c>
      <c r="EL963">
        <v>2.512815925925926</v>
      </c>
      <c r="EM963">
        <v>1344.652962962963</v>
      </c>
      <c r="EN963">
        <v>20.98751851851851</v>
      </c>
      <c r="EO963">
        <v>2.114153703703704</v>
      </c>
      <c r="EP963">
        <v>1.888093703703704</v>
      </c>
      <c r="EQ963">
        <v>18.32622962962963</v>
      </c>
      <c r="ER963">
        <v>16.53583333333333</v>
      </c>
      <c r="ES963">
        <v>1200.004444444445</v>
      </c>
      <c r="ET963">
        <v>0.967007888888889</v>
      </c>
      <c r="EU963">
        <v>0.03299215925925925</v>
      </c>
      <c r="EV963">
        <v>0</v>
      </c>
      <c r="EW963">
        <v>1365.750370370371</v>
      </c>
      <c r="EX963">
        <v>5.000560000000001</v>
      </c>
      <c r="EY963">
        <v>16715.1</v>
      </c>
      <c r="EZ963">
        <v>10316.87777777778</v>
      </c>
      <c r="FA963">
        <v>45.04362962962961</v>
      </c>
      <c r="FB963">
        <v>47.07366666666666</v>
      </c>
      <c r="FC963">
        <v>45.625</v>
      </c>
      <c r="FD963">
        <v>46.17781481481479</v>
      </c>
      <c r="FE963">
        <v>45.875</v>
      </c>
      <c r="FF963">
        <v>1155.574444444444</v>
      </c>
      <c r="FG963">
        <v>39.43</v>
      </c>
      <c r="FH963">
        <v>0</v>
      </c>
      <c r="FI963">
        <v>1761343509.2</v>
      </c>
      <c r="FJ963">
        <v>0</v>
      </c>
      <c r="FK963">
        <v>1365.7492</v>
      </c>
      <c r="FL963">
        <v>-6.014615370985643</v>
      </c>
      <c r="FM963">
        <v>-64.6538460835562</v>
      </c>
      <c r="FN963">
        <v>16714.98</v>
      </c>
      <c r="FO963">
        <v>15</v>
      </c>
      <c r="FP963">
        <v>0</v>
      </c>
      <c r="FQ963" t="s">
        <v>439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-39.99118</v>
      </c>
      <c r="GD963">
        <v>-0.8523894934333706</v>
      </c>
      <c r="GE963">
        <v>0.1417310096626708</v>
      </c>
      <c r="GF963">
        <v>0</v>
      </c>
      <c r="GG963">
        <v>1365.990294117647</v>
      </c>
      <c r="GH963">
        <v>-4.978304045497737</v>
      </c>
      <c r="GI963">
        <v>0.562350556849496</v>
      </c>
      <c r="GJ963">
        <v>0</v>
      </c>
      <c r="GK963">
        <v>2.5261215</v>
      </c>
      <c r="GL963">
        <v>-0.3097864165103261</v>
      </c>
      <c r="GM963">
        <v>0.0313851131549657</v>
      </c>
      <c r="GN963">
        <v>0</v>
      </c>
      <c r="GO963">
        <v>0</v>
      </c>
      <c r="GP963">
        <v>3</v>
      </c>
      <c r="GQ963" t="s">
        <v>497</v>
      </c>
      <c r="GR963">
        <v>3.12457</v>
      </c>
      <c r="GS963">
        <v>2.74899</v>
      </c>
      <c r="GT963">
        <v>0.183228</v>
      </c>
      <c r="GU963">
        <v>0.187898</v>
      </c>
      <c r="GV963">
        <v>0.103385</v>
      </c>
      <c r="GW963">
        <v>0.0961219</v>
      </c>
      <c r="GX963">
        <v>24086.6</v>
      </c>
      <c r="GY963">
        <v>23340.9</v>
      </c>
      <c r="GZ963">
        <v>30061.6</v>
      </c>
      <c r="HA963">
        <v>29031.6</v>
      </c>
      <c r="HB963">
        <v>37252</v>
      </c>
      <c r="HC963">
        <v>34549.9</v>
      </c>
      <c r="HD963">
        <v>46025.6</v>
      </c>
      <c r="HE963">
        <v>43142.5</v>
      </c>
      <c r="HF963">
        <v>1.75905</v>
      </c>
      <c r="HG963">
        <v>1.74657</v>
      </c>
      <c r="HH963">
        <v>-0.00855699</v>
      </c>
      <c r="HI963">
        <v>0</v>
      </c>
      <c r="HJ963">
        <v>30.236</v>
      </c>
      <c r="HK963">
        <v>999.9</v>
      </c>
      <c r="HL963">
        <v>44.3</v>
      </c>
      <c r="HM963">
        <v>32.8</v>
      </c>
      <c r="HN963">
        <v>24.5995</v>
      </c>
      <c r="HO963">
        <v>63.2631</v>
      </c>
      <c r="HP963">
        <v>17.8405</v>
      </c>
      <c r="HQ963">
        <v>1</v>
      </c>
      <c r="HR963">
        <v>0.733524</v>
      </c>
      <c r="HS963">
        <v>4.75046</v>
      </c>
      <c r="HT963">
        <v>20.1428</v>
      </c>
      <c r="HU963">
        <v>5.22598</v>
      </c>
      <c r="HV963">
        <v>11.9845</v>
      </c>
      <c r="HW963">
        <v>4.96945</v>
      </c>
      <c r="HX963">
        <v>3.28988</v>
      </c>
      <c r="HY963">
        <v>9999</v>
      </c>
      <c r="HZ963">
        <v>9999</v>
      </c>
      <c r="IA963">
        <v>9999</v>
      </c>
      <c r="IB963">
        <v>999.9</v>
      </c>
      <c r="IC963">
        <v>4.97303</v>
      </c>
      <c r="ID963">
        <v>1.87744</v>
      </c>
      <c r="IE963">
        <v>1.87559</v>
      </c>
      <c r="IF963">
        <v>1.87837</v>
      </c>
      <c r="IG963">
        <v>1.87506</v>
      </c>
      <c r="IH963">
        <v>1.87861</v>
      </c>
      <c r="II963">
        <v>1.87575</v>
      </c>
      <c r="IJ963">
        <v>1.87691</v>
      </c>
      <c r="IK963">
        <v>0</v>
      </c>
      <c r="IL963">
        <v>0</v>
      </c>
      <c r="IM963">
        <v>0</v>
      </c>
      <c r="IN963">
        <v>0</v>
      </c>
      <c r="IO963" t="s">
        <v>441</v>
      </c>
      <c r="IP963" t="s">
        <v>442</v>
      </c>
      <c r="IQ963" t="s">
        <v>443</v>
      </c>
      <c r="IR963" t="s">
        <v>443</v>
      </c>
      <c r="IS963" t="s">
        <v>443</v>
      </c>
      <c r="IT963" t="s">
        <v>443</v>
      </c>
      <c r="IU963">
        <v>0</v>
      </c>
      <c r="IV963">
        <v>100</v>
      </c>
      <c r="IW963">
        <v>100</v>
      </c>
      <c r="IX963">
        <v>1.62</v>
      </c>
      <c r="IY963">
        <v>0.2144</v>
      </c>
      <c r="IZ963">
        <v>-0.1194416370607354</v>
      </c>
      <c r="JA963">
        <v>0.002211305909277446</v>
      </c>
      <c r="JB963">
        <v>-1.416678044876584E-06</v>
      </c>
      <c r="JC963">
        <v>5.589822708492042E-10</v>
      </c>
      <c r="JD963">
        <v>0.2144336207880096</v>
      </c>
      <c r="JE963">
        <v>0</v>
      </c>
      <c r="JF963">
        <v>0</v>
      </c>
      <c r="JG963">
        <v>0</v>
      </c>
      <c r="JH963">
        <v>14</v>
      </c>
      <c r="JI963">
        <v>2052</v>
      </c>
      <c r="JJ963">
        <v>1</v>
      </c>
      <c r="JK963">
        <v>21</v>
      </c>
      <c r="JL963">
        <v>29355724.6</v>
      </c>
      <c r="JM963">
        <v>29355724.6</v>
      </c>
      <c r="JN963">
        <v>2.88574</v>
      </c>
      <c r="JO963">
        <v>2.53174</v>
      </c>
      <c r="JP963">
        <v>1.39893</v>
      </c>
      <c r="JQ963">
        <v>2.33521</v>
      </c>
      <c r="JR963">
        <v>1.44897</v>
      </c>
      <c r="JS963">
        <v>2.62817</v>
      </c>
      <c r="JT963">
        <v>38.6487</v>
      </c>
      <c r="JU963">
        <v>23.7898</v>
      </c>
      <c r="JV963">
        <v>18</v>
      </c>
      <c r="JW963">
        <v>481.401</v>
      </c>
      <c r="JX963">
        <v>443.462</v>
      </c>
      <c r="JY963">
        <v>24.8056</v>
      </c>
      <c r="JZ963">
        <v>36.0133</v>
      </c>
      <c r="KA963">
        <v>30.0019</v>
      </c>
      <c r="KB963">
        <v>35.1811</v>
      </c>
      <c r="KC963">
        <v>35.1665</v>
      </c>
      <c r="KD963">
        <v>57.8059</v>
      </c>
      <c r="KE963">
        <v>24.0806</v>
      </c>
      <c r="KF963">
        <v>73.1913</v>
      </c>
      <c r="KG963">
        <v>24.6954</v>
      </c>
      <c r="KH963">
        <v>1389.64</v>
      </c>
      <c r="KI963">
        <v>21.0758</v>
      </c>
      <c r="KJ963">
        <v>99.43219999999999</v>
      </c>
      <c r="KK963">
        <v>99.2321</v>
      </c>
    </row>
    <row r="964" spans="1:297">
      <c r="A964">
        <v>948</v>
      </c>
      <c r="B964">
        <v>1761343478</v>
      </c>
      <c r="C964">
        <v>15437.40000009537</v>
      </c>
      <c r="D964" t="s">
        <v>2348</v>
      </c>
      <c r="E964" t="s">
        <v>2349</v>
      </c>
      <c r="F964">
        <v>5</v>
      </c>
      <c r="G964" t="s">
        <v>2183</v>
      </c>
      <c r="H964" t="s">
        <v>436</v>
      </c>
      <c r="I964">
        <v>1761343470.214286</v>
      </c>
      <c r="J964">
        <f>(K964)/1000</f>
        <v>0</v>
      </c>
      <c r="K964">
        <f>IF(DP964, AN964, AH964)</f>
        <v>0</v>
      </c>
      <c r="L964">
        <f>IF(DP964, AI964, AG964)</f>
        <v>0</v>
      </c>
      <c r="M964">
        <f>DR964 - IF(AU964&gt;1, L964*DL964*100.0/(AW964), 0)</f>
        <v>0</v>
      </c>
      <c r="N964">
        <f>((T964-J964/2)*M964-L964)/(T964+J964/2)</f>
        <v>0</v>
      </c>
      <c r="O964">
        <f>N964*(DY964+DZ964)/1000.0</f>
        <v>0</v>
      </c>
      <c r="P964">
        <f>(DR964 - IF(AU964&gt;1, L964*DL964*100.0/(AW964), 0))*(DY964+DZ964)/1000.0</f>
        <v>0</v>
      </c>
      <c r="Q964">
        <f>2.0/((1/S964-1/R964)+SIGN(S964)*SQRT((1/S964-1/R964)*(1/S964-1/R964) + 4*DM964/((DM964+1)*(DM964+1))*(2*1/S964*1/R964-1/R964*1/R964)))</f>
        <v>0</v>
      </c>
      <c r="R964">
        <f>IF(LEFT(DN964,1)&lt;&gt;"0",IF(LEFT(DN964,1)="1",3.0,DO964),$D$5+$E$5*(EF964*DY964/($K$5*1000))+$F$5*(EF964*DY964/($K$5*1000))*MAX(MIN(DL964,$J$5),$I$5)*MAX(MIN(DL964,$J$5),$I$5)+$G$5*MAX(MIN(DL964,$J$5),$I$5)*(EF964*DY964/($K$5*1000))+$H$5*(EF964*DY964/($K$5*1000))*(EF964*DY964/($K$5*1000)))</f>
        <v>0</v>
      </c>
      <c r="S964">
        <f>J964*(1000-(1000*0.61365*exp(17.502*W964/(240.97+W964))/(DY964+DZ964)+DT964)/2)/(1000*0.61365*exp(17.502*W964/(240.97+W964))/(DY964+DZ964)-DT964)</f>
        <v>0</v>
      </c>
      <c r="T964">
        <f>1/((DM964+1)/(Q964/1.6)+1/(R964/1.37)) + DM964/((DM964+1)/(Q964/1.6) + DM964/(R964/1.37))</f>
        <v>0</v>
      </c>
      <c r="U964">
        <f>(DH964*DK964)</f>
        <v>0</v>
      </c>
      <c r="V964">
        <f>(EA964+(U964+2*0.95*5.67E-8*(((EA964+$B$7)+273)^4-(EA964+273)^4)-44100*J964)/(1.84*29.3*R964+8*0.95*5.67E-8*(EA964+273)^3))</f>
        <v>0</v>
      </c>
      <c r="W964">
        <f>($C$7*EB964+$D$7*EC964+$E$7*V964)</f>
        <v>0</v>
      </c>
      <c r="X964">
        <f>0.61365*exp(17.502*W964/(240.97+W964))</f>
        <v>0</v>
      </c>
      <c r="Y964">
        <f>(Z964/AA964*100)</f>
        <v>0</v>
      </c>
      <c r="Z964">
        <f>DT964*(DY964+DZ964)/1000</f>
        <v>0</v>
      </c>
      <c r="AA964">
        <f>0.61365*exp(17.502*EA964/(240.97+EA964))</f>
        <v>0</v>
      </c>
      <c r="AB964">
        <f>(X964-DT964*(DY964+DZ964)/1000)</f>
        <v>0</v>
      </c>
      <c r="AC964">
        <f>(-J964*44100)</f>
        <v>0</v>
      </c>
      <c r="AD964">
        <f>2*29.3*R964*0.92*(EA964-W964)</f>
        <v>0</v>
      </c>
      <c r="AE964">
        <f>2*0.95*5.67E-8*(((EA964+$B$7)+273)^4-(W964+273)^4)</f>
        <v>0</v>
      </c>
      <c r="AF964">
        <f>U964+AE964+AC964+AD964</f>
        <v>0</v>
      </c>
      <c r="AG964">
        <f>DX964*AU964*(DS964-DR964*(1000-AU964*DU964)/(1000-AU964*DT964))/(100*DL964)</f>
        <v>0</v>
      </c>
      <c r="AH964">
        <f>1000*DX964*AU964*(DT964-DU964)/(100*DL964*(1000-AU964*DT964))</f>
        <v>0</v>
      </c>
      <c r="AI964">
        <f>(AJ964 - AK964 - DY964*1E3/(8.314*(EA964+273.15)) * AM964/DX964 * AL964) * DX964/(100*DL964) * (1000 - DU964)/1000</f>
        <v>0</v>
      </c>
      <c r="AJ964">
        <v>1405.766738134556</v>
      </c>
      <c r="AK964">
        <v>1377.258545454545</v>
      </c>
      <c r="AL964">
        <v>3.482913070133881</v>
      </c>
      <c r="AM964">
        <v>65.39824962959628</v>
      </c>
      <c r="AN964">
        <f>(AP964 - AO964 + DY964*1E3/(8.314*(EA964+273.15)) * AR964/DX964 * AQ964) * DX964/(100*DL964) * 1000/(1000 - AP964)</f>
        <v>0</v>
      </c>
      <c r="AO964">
        <v>21.01142430283947</v>
      </c>
      <c r="AP964">
        <v>23.50755818181817</v>
      </c>
      <c r="AQ964">
        <v>4.492021549979302E-05</v>
      </c>
      <c r="AR964">
        <v>118.4934876019203</v>
      </c>
      <c r="AS964">
        <v>0</v>
      </c>
      <c r="AT964">
        <v>0</v>
      </c>
      <c r="AU964">
        <f>IF(AS964*$H$13&gt;=AW964,1.0,(AW964/(AW964-AS964*$H$13)))</f>
        <v>0</v>
      </c>
      <c r="AV964">
        <f>(AU964-1)*100</f>
        <v>0</v>
      </c>
      <c r="AW964">
        <f>MAX(0,($B$13+$C$13*EF964)/(1+$D$13*EF964)*DY964/(EA964+273)*$E$13)</f>
        <v>0</v>
      </c>
      <c r="AX964" t="s">
        <v>437</v>
      </c>
      <c r="AY964" t="s">
        <v>437</v>
      </c>
      <c r="AZ964">
        <v>0</v>
      </c>
      <c r="BA964">
        <v>0</v>
      </c>
      <c r="BB964">
        <f>1-AZ964/BA964</f>
        <v>0</v>
      </c>
      <c r="BC964">
        <v>0</v>
      </c>
      <c r="BD964" t="s">
        <v>437</v>
      </c>
      <c r="BE964" t="s">
        <v>437</v>
      </c>
      <c r="BF964">
        <v>0</v>
      </c>
      <c r="BG964">
        <v>0</v>
      </c>
      <c r="BH964">
        <f>1-BF964/BG964</f>
        <v>0</v>
      </c>
      <c r="BI964">
        <v>0.5</v>
      </c>
      <c r="BJ964">
        <f>DI964</f>
        <v>0</v>
      </c>
      <c r="BK964">
        <f>L964</f>
        <v>0</v>
      </c>
      <c r="BL964">
        <f>BH964*BI964*BJ964</f>
        <v>0</v>
      </c>
      <c r="BM964">
        <f>(BK964-BC964)/BJ964</f>
        <v>0</v>
      </c>
      <c r="BN964">
        <f>(BA964-BG964)/BG964</f>
        <v>0</v>
      </c>
      <c r="BO964">
        <f>AZ964/(BB964+AZ964/BG964)</f>
        <v>0</v>
      </c>
      <c r="BP964" t="s">
        <v>437</v>
      </c>
      <c r="BQ964">
        <v>0</v>
      </c>
      <c r="BR964">
        <f>IF(BQ964&lt;&gt;0, BQ964, BO964)</f>
        <v>0</v>
      </c>
      <c r="BS964">
        <f>1-BR964/BG964</f>
        <v>0</v>
      </c>
      <c r="BT964">
        <f>(BG964-BF964)/(BG964-BR964)</f>
        <v>0</v>
      </c>
      <c r="BU964">
        <f>(BA964-BG964)/(BA964-BR964)</f>
        <v>0</v>
      </c>
      <c r="BV964">
        <f>(BG964-BF964)/(BG964-AZ964)</f>
        <v>0</v>
      </c>
      <c r="BW964">
        <f>(BA964-BG964)/(BA964-AZ964)</f>
        <v>0</v>
      </c>
      <c r="BX964">
        <f>(BT964*BR964/BF964)</f>
        <v>0</v>
      </c>
      <c r="BY964">
        <f>(1-BX964)</f>
        <v>0</v>
      </c>
      <c r="DH964">
        <f>$B$11*EG964+$C$11*EH964+$F$11*ES964*(1-EV964)</f>
        <v>0</v>
      </c>
      <c r="DI964">
        <f>DH964*DJ964</f>
        <v>0</v>
      </c>
      <c r="DJ964">
        <f>($B$11*$D$9+$C$11*$D$9+$F$11*((FF964+EX964)/MAX(FF964+EX964+FG964, 0.1)*$I$9+FG964/MAX(FF964+EX964+FG964, 0.1)*$J$9))/($B$11+$C$11+$F$11)</f>
        <v>0</v>
      </c>
      <c r="DK964">
        <f>($B$11*$K$9+$C$11*$K$9+$F$11*((FF964+EX964)/MAX(FF964+EX964+FG964, 0.1)*$P$9+FG964/MAX(FF964+EX964+FG964, 0.1)*$Q$9))/($B$11+$C$11+$F$11)</f>
        <v>0</v>
      </c>
      <c r="DL964">
        <v>6</v>
      </c>
      <c r="DM964">
        <v>0.5</v>
      </c>
      <c r="DN964" t="s">
        <v>438</v>
      </c>
      <c r="DO964">
        <v>2</v>
      </c>
      <c r="DP964" t="b">
        <v>1</v>
      </c>
      <c r="DQ964">
        <v>1761343470.214286</v>
      </c>
      <c r="DR964">
        <v>1320.371071428571</v>
      </c>
      <c r="DS964">
        <v>1360.499285714286</v>
      </c>
      <c r="DT964">
        <v>23.50384642857142</v>
      </c>
      <c r="DU964">
        <v>21.00685714285714</v>
      </c>
      <c r="DV964">
        <v>1318.755357142857</v>
      </c>
      <c r="DW964">
        <v>23.28941428571429</v>
      </c>
      <c r="DX964">
        <v>500.0060357142857</v>
      </c>
      <c r="DY964">
        <v>89.96335357142857</v>
      </c>
      <c r="DZ964">
        <v>0.07088620714285715</v>
      </c>
      <c r="EA964">
        <v>29.88802142857143</v>
      </c>
      <c r="EB964">
        <v>30.07552142857143</v>
      </c>
      <c r="EC964">
        <v>999.9000000000002</v>
      </c>
      <c r="ED964">
        <v>0</v>
      </c>
      <c r="EE964">
        <v>0</v>
      </c>
      <c r="EF964">
        <v>9994.931785714285</v>
      </c>
      <c r="EG964">
        <v>0</v>
      </c>
      <c r="EH964">
        <v>1131.479285714286</v>
      </c>
      <c r="EI964">
        <v>-40.12943928571429</v>
      </c>
      <c r="EJ964">
        <v>1352.151428571429</v>
      </c>
      <c r="EK964">
        <v>1389.692857142857</v>
      </c>
      <c r="EL964">
        <v>2.496986428571429</v>
      </c>
      <c r="EM964">
        <v>1360.499285714286</v>
      </c>
      <c r="EN964">
        <v>21.00685714285714</v>
      </c>
      <c r="EO964">
        <v>2.114483928571429</v>
      </c>
      <c r="EP964">
        <v>1.889846428571429</v>
      </c>
      <c r="EQ964">
        <v>18.32871785714286</v>
      </c>
      <c r="ER964">
        <v>16.55042857142857</v>
      </c>
      <c r="ES964">
        <v>1199.975714285714</v>
      </c>
      <c r="ET964">
        <v>0.9670071428571427</v>
      </c>
      <c r="EU964">
        <v>0.03299286428571428</v>
      </c>
      <c r="EV964">
        <v>0</v>
      </c>
      <c r="EW964">
        <v>1365.319642857143</v>
      </c>
      <c r="EX964">
        <v>5.000560000000001</v>
      </c>
      <c r="EY964">
        <v>16710.78214285714</v>
      </c>
      <c r="EZ964">
        <v>10316.62142857143</v>
      </c>
      <c r="FA964">
        <v>45.06199999999998</v>
      </c>
      <c r="FB964">
        <v>47.0935</v>
      </c>
      <c r="FC964">
        <v>45.625</v>
      </c>
      <c r="FD964">
        <v>46.18699999999998</v>
      </c>
      <c r="FE964">
        <v>45.87721428571428</v>
      </c>
      <c r="FF964">
        <v>1155.545714285714</v>
      </c>
      <c r="FG964">
        <v>39.43</v>
      </c>
      <c r="FH964">
        <v>0</v>
      </c>
      <c r="FI964">
        <v>1761343514</v>
      </c>
      <c r="FJ964">
        <v>0</v>
      </c>
      <c r="FK964">
        <v>1365.32</v>
      </c>
      <c r="FL964">
        <v>-3.836923061466083</v>
      </c>
      <c r="FM964">
        <v>-38.8461536517025</v>
      </c>
      <c r="FN964">
        <v>16710.664</v>
      </c>
      <c r="FO964">
        <v>15</v>
      </c>
      <c r="FP964">
        <v>0</v>
      </c>
      <c r="FQ964" t="s">
        <v>439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-40.05183170731708</v>
      </c>
      <c r="GD964">
        <v>-1.707756794425124</v>
      </c>
      <c r="GE964">
        <v>0.1822539215530777</v>
      </c>
      <c r="GF964">
        <v>0</v>
      </c>
      <c r="GG964">
        <v>1365.639117647059</v>
      </c>
      <c r="GH964">
        <v>-5.245989292616888</v>
      </c>
      <c r="GI964">
        <v>0.567877201136779</v>
      </c>
      <c r="GJ964">
        <v>0</v>
      </c>
      <c r="GK964">
        <v>2.512353170731707</v>
      </c>
      <c r="GL964">
        <v>-0.2214723344947681</v>
      </c>
      <c r="GM964">
        <v>0.02618864187233071</v>
      </c>
      <c r="GN964">
        <v>0</v>
      </c>
      <c r="GO964">
        <v>0</v>
      </c>
      <c r="GP964">
        <v>3</v>
      </c>
      <c r="GQ964" t="s">
        <v>497</v>
      </c>
      <c r="GR964">
        <v>3.12472</v>
      </c>
      <c r="GS964">
        <v>2.74903</v>
      </c>
      <c r="GT964">
        <v>0.184636</v>
      </c>
      <c r="GU964">
        <v>0.189286</v>
      </c>
      <c r="GV964">
        <v>0.103369</v>
      </c>
      <c r="GW964">
        <v>0.09614590000000001</v>
      </c>
      <c r="GX964">
        <v>24043.7</v>
      </c>
      <c r="GY964">
        <v>23300</v>
      </c>
      <c r="GZ964">
        <v>30060.2</v>
      </c>
      <c r="HA964">
        <v>29030.6</v>
      </c>
      <c r="HB964">
        <v>37250.8</v>
      </c>
      <c r="HC964">
        <v>34547.8</v>
      </c>
      <c r="HD964">
        <v>46023.1</v>
      </c>
      <c r="HE964">
        <v>43140.9</v>
      </c>
      <c r="HF964">
        <v>1.75905</v>
      </c>
      <c r="HG964">
        <v>1.7464</v>
      </c>
      <c r="HH964">
        <v>-0.008452680000000001</v>
      </c>
      <c r="HI964">
        <v>0</v>
      </c>
      <c r="HJ964">
        <v>30.236</v>
      </c>
      <c r="HK964">
        <v>999.9</v>
      </c>
      <c r="HL964">
        <v>44.3</v>
      </c>
      <c r="HM964">
        <v>32.8</v>
      </c>
      <c r="HN964">
        <v>24.6019</v>
      </c>
      <c r="HO964">
        <v>64.1131</v>
      </c>
      <c r="HP964">
        <v>17.9087</v>
      </c>
      <c r="HQ964">
        <v>1</v>
      </c>
      <c r="HR964">
        <v>0.736502</v>
      </c>
      <c r="HS964">
        <v>5.01231</v>
      </c>
      <c r="HT964">
        <v>20.1351</v>
      </c>
      <c r="HU964">
        <v>5.22553</v>
      </c>
      <c r="HV964">
        <v>11.9854</v>
      </c>
      <c r="HW964">
        <v>4.9691</v>
      </c>
      <c r="HX964">
        <v>3.28965</v>
      </c>
      <c r="HY964">
        <v>9999</v>
      </c>
      <c r="HZ964">
        <v>9999</v>
      </c>
      <c r="IA964">
        <v>9999</v>
      </c>
      <c r="IB964">
        <v>999.9</v>
      </c>
      <c r="IC964">
        <v>4.97302</v>
      </c>
      <c r="ID964">
        <v>1.87746</v>
      </c>
      <c r="IE964">
        <v>1.87561</v>
      </c>
      <c r="IF964">
        <v>1.87839</v>
      </c>
      <c r="IG964">
        <v>1.87512</v>
      </c>
      <c r="IH964">
        <v>1.87866</v>
      </c>
      <c r="II964">
        <v>1.87576</v>
      </c>
      <c r="IJ964">
        <v>1.87695</v>
      </c>
      <c r="IK964">
        <v>0</v>
      </c>
      <c r="IL964">
        <v>0</v>
      </c>
      <c r="IM964">
        <v>0</v>
      </c>
      <c r="IN964">
        <v>0</v>
      </c>
      <c r="IO964" t="s">
        <v>441</v>
      </c>
      <c r="IP964" t="s">
        <v>442</v>
      </c>
      <c r="IQ964" t="s">
        <v>443</v>
      </c>
      <c r="IR964" t="s">
        <v>443</v>
      </c>
      <c r="IS964" t="s">
        <v>443</v>
      </c>
      <c r="IT964" t="s">
        <v>443</v>
      </c>
      <c r="IU964">
        <v>0</v>
      </c>
      <c r="IV964">
        <v>100</v>
      </c>
      <c r="IW964">
        <v>100</v>
      </c>
      <c r="IX964">
        <v>1.65</v>
      </c>
      <c r="IY964">
        <v>0.2144</v>
      </c>
      <c r="IZ964">
        <v>-0.1194416370607354</v>
      </c>
      <c r="JA964">
        <v>0.002211305909277446</v>
      </c>
      <c r="JB964">
        <v>-1.416678044876584E-06</v>
      </c>
      <c r="JC964">
        <v>5.589822708492042E-10</v>
      </c>
      <c r="JD964">
        <v>0.2144336207880096</v>
      </c>
      <c r="JE964">
        <v>0</v>
      </c>
      <c r="JF964">
        <v>0</v>
      </c>
      <c r="JG964">
        <v>0</v>
      </c>
      <c r="JH964">
        <v>14</v>
      </c>
      <c r="JI964">
        <v>2052</v>
      </c>
      <c r="JJ964">
        <v>1</v>
      </c>
      <c r="JK964">
        <v>21</v>
      </c>
      <c r="JL964">
        <v>29355724.6</v>
      </c>
      <c r="JM964">
        <v>29355724.6</v>
      </c>
      <c r="JN964">
        <v>2.91138</v>
      </c>
      <c r="JO964">
        <v>2.54028</v>
      </c>
      <c r="JP964">
        <v>1.39893</v>
      </c>
      <c r="JQ964">
        <v>2.33521</v>
      </c>
      <c r="JR964">
        <v>1.44897</v>
      </c>
      <c r="JS964">
        <v>2.59766</v>
      </c>
      <c r="JT964">
        <v>38.6487</v>
      </c>
      <c r="JU964">
        <v>23.7723</v>
      </c>
      <c r="JV964">
        <v>18</v>
      </c>
      <c r="JW964">
        <v>481.507</v>
      </c>
      <c r="JX964">
        <v>443.476</v>
      </c>
      <c r="JY964">
        <v>24.7301</v>
      </c>
      <c r="JZ964">
        <v>36.03</v>
      </c>
      <c r="KA964">
        <v>30.0027</v>
      </c>
      <c r="KB964">
        <v>35.1991</v>
      </c>
      <c r="KC964">
        <v>35.1854</v>
      </c>
      <c r="KD964">
        <v>58.3098</v>
      </c>
      <c r="KE964">
        <v>23.807</v>
      </c>
      <c r="KF964">
        <v>73.5634</v>
      </c>
      <c r="KG964">
        <v>24.5995</v>
      </c>
      <c r="KH964">
        <v>1403</v>
      </c>
      <c r="KI964">
        <v>21.0957</v>
      </c>
      <c r="KJ964">
        <v>99.42700000000001</v>
      </c>
      <c r="KK964">
        <v>99.22839999999999</v>
      </c>
    </row>
    <row r="965" spans="1:297">
      <c r="A965">
        <v>949</v>
      </c>
      <c r="B965">
        <v>1761343483</v>
      </c>
      <c r="C965">
        <v>15442.40000009537</v>
      </c>
      <c r="D965" t="s">
        <v>2350</v>
      </c>
      <c r="E965" t="s">
        <v>2351</v>
      </c>
      <c r="F965">
        <v>5</v>
      </c>
      <c r="G965" t="s">
        <v>2183</v>
      </c>
      <c r="H965" t="s">
        <v>436</v>
      </c>
      <c r="I965">
        <v>1761343475.5</v>
      </c>
      <c r="J965">
        <f>(K965)/1000</f>
        <v>0</v>
      </c>
      <c r="K965">
        <f>IF(DP965, AN965, AH965)</f>
        <v>0</v>
      </c>
      <c r="L965">
        <f>IF(DP965, AI965, AG965)</f>
        <v>0</v>
      </c>
      <c r="M965">
        <f>DR965 - IF(AU965&gt;1, L965*DL965*100.0/(AW965), 0)</f>
        <v>0</v>
      </c>
      <c r="N965">
        <f>((T965-J965/2)*M965-L965)/(T965+J965/2)</f>
        <v>0</v>
      </c>
      <c r="O965">
        <f>N965*(DY965+DZ965)/1000.0</f>
        <v>0</v>
      </c>
      <c r="P965">
        <f>(DR965 - IF(AU965&gt;1, L965*DL965*100.0/(AW965), 0))*(DY965+DZ965)/1000.0</f>
        <v>0</v>
      </c>
      <c r="Q965">
        <f>2.0/((1/S965-1/R965)+SIGN(S965)*SQRT((1/S965-1/R965)*(1/S965-1/R965) + 4*DM965/((DM965+1)*(DM965+1))*(2*1/S965*1/R965-1/R965*1/R965)))</f>
        <v>0</v>
      </c>
      <c r="R965">
        <f>IF(LEFT(DN965,1)&lt;&gt;"0",IF(LEFT(DN965,1)="1",3.0,DO965),$D$5+$E$5*(EF965*DY965/($K$5*1000))+$F$5*(EF965*DY965/($K$5*1000))*MAX(MIN(DL965,$J$5),$I$5)*MAX(MIN(DL965,$J$5),$I$5)+$G$5*MAX(MIN(DL965,$J$5),$I$5)*(EF965*DY965/($K$5*1000))+$H$5*(EF965*DY965/($K$5*1000))*(EF965*DY965/($K$5*1000)))</f>
        <v>0</v>
      </c>
      <c r="S965">
        <f>J965*(1000-(1000*0.61365*exp(17.502*W965/(240.97+W965))/(DY965+DZ965)+DT965)/2)/(1000*0.61365*exp(17.502*W965/(240.97+W965))/(DY965+DZ965)-DT965)</f>
        <v>0</v>
      </c>
      <c r="T965">
        <f>1/((DM965+1)/(Q965/1.6)+1/(R965/1.37)) + DM965/((DM965+1)/(Q965/1.6) + DM965/(R965/1.37))</f>
        <v>0</v>
      </c>
      <c r="U965">
        <f>(DH965*DK965)</f>
        <v>0</v>
      </c>
      <c r="V965">
        <f>(EA965+(U965+2*0.95*5.67E-8*(((EA965+$B$7)+273)^4-(EA965+273)^4)-44100*J965)/(1.84*29.3*R965+8*0.95*5.67E-8*(EA965+273)^3))</f>
        <v>0</v>
      </c>
      <c r="W965">
        <f>($C$7*EB965+$D$7*EC965+$E$7*V965)</f>
        <v>0</v>
      </c>
      <c r="X965">
        <f>0.61365*exp(17.502*W965/(240.97+W965))</f>
        <v>0</v>
      </c>
      <c r="Y965">
        <f>(Z965/AA965*100)</f>
        <v>0</v>
      </c>
      <c r="Z965">
        <f>DT965*(DY965+DZ965)/1000</f>
        <v>0</v>
      </c>
      <c r="AA965">
        <f>0.61365*exp(17.502*EA965/(240.97+EA965))</f>
        <v>0</v>
      </c>
      <c r="AB965">
        <f>(X965-DT965*(DY965+DZ965)/1000)</f>
        <v>0</v>
      </c>
      <c r="AC965">
        <f>(-J965*44100)</f>
        <v>0</v>
      </c>
      <c r="AD965">
        <f>2*29.3*R965*0.92*(EA965-W965)</f>
        <v>0</v>
      </c>
      <c r="AE965">
        <f>2*0.95*5.67E-8*(((EA965+$B$7)+273)^4-(W965+273)^4)</f>
        <v>0</v>
      </c>
      <c r="AF965">
        <f>U965+AE965+AC965+AD965</f>
        <v>0</v>
      </c>
      <c r="AG965">
        <f>DX965*AU965*(DS965-DR965*(1000-AU965*DU965)/(1000-AU965*DT965))/(100*DL965)</f>
        <v>0</v>
      </c>
      <c r="AH965">
        <f>1000*DX965*AU965*(DT965-DU965)/(100*DL965*(1000-AU965*DT965))</f>
        <v>0</v>
      </c>
      <c r="AI965">
        <f>(AJ965 - AK965 - DY965*1E3/(8.314*(EA965+273.15)) * AM965/DX965 * AL965) * DX965/(100*DL965) * (1000 - DU965)/1000</f>
        <v>0</v>
      </c>
      <c r="AJ965">
        <v>1422.715220434976</v>
      </c>
      <c r="AK965">
        <v>1394.08703030303</v>
      </c>
      <c r="AL965">
        <v>3.342819368858867</v>
      </c>
      <c r="AM965">
        <v>65.39824962959628</v>
      </c>
      <c r="AN965">
        <f>(AP965 - AO965 + DY965*1E3/(8.314*(EA965+273.15)) * AR965/DX965 * AQ965) * DX965/(100*DL965) * 1000/(1000 - AP965)</f>
        <v>0</v>
      </c>
      <c r="AO965">
        <v>21.0485322567676</v>
      </c>
      <c r="AP965">
        <v>23.50698666666667</v>
      </c>
      <c r="AQ965">
        <v>-4.981376308028219E-05</v>
      </c>
      <c r="AR965">
        <v>118.4934876019203</v>
      </c>
      <c r="AS965">
        <v>0</v>
      </c>
      <c r="AT965">
        <v>0</v>
      </c>
      <c r="AU965">
        <f>IF(AS965*$H$13&gt;=AW965,1.0,(AW965/(AW965-AS965*$H$13)))</f>
        <v>0</v>
      </c>
      <c r="AV965">
        <f>(AU965-1)*100</f>
        <v>0</v>
      </c>
      <c r="AW965">
        <f>MAX(0,($B$13+$C$13*EF965)/(1+$D$13*EF965)*DY965/(EA965+273)*$E$13)</f>
        <v>0</v>
      </c>
      <c r="AX965" t="s">
        <v>437</v>
      </c>
      <c r="AY965" t="s">
        <v>437</v>
      </c>
      <c r="AZ965">
        <v>0</v>
      </c>
      <c r="BA965">
        <v>0</v>
      </c>
      <c r="BB965">
        <f>1-AZ965/BA965</f>
        <v>0</v>
      </c>
      <c r="BC965">
        <v>0</v>
      </c>
      <c r="BD965" t="s">
        <v>437</v>
      </c>
      <c r="BE965" t="s">
        <v>437</v>
      </c>
      <c r="BF965">
        <v>0</v>
      </c>
      <c r="BG965">
        <v>0</v>
      </c>
      <c r="BH965">
        <f>1-BF965/BG965</f>
        <v>0</v>
      </c>
      <c r="BI965">
        <v>0.5</v>
      </c>
      <c r="BJ965">
        <f>DI965</f>
        <v>0</v>
      </c>
      <c r="BK965">
        <f>L965</f>
        <v>0</v>
      </c>
      <c r="BL965">
        <f>BH965*BI965*BJ965</f>
        <v>0</v>
      </c>
      <c r="BM965">
        <f>(BK965-BC965)/BJ965</f>
        <v>0</v>
      </c>
      <c r="BN965">
        <f>(BA965-BG965)/BG965</f>
        <v>0</v>
      </c>
      <c r="BO965">
        <f>AZ965/(BB965+AZ965/BG965)</f>
        <v>0</v>
      </c>
      <c r="BP965" t="s">
        <v>437</v>
      </c>
      <c r="BQ965">
        <v>0</v>
      </c>
      <c r="BR965">
        <f>IF(BQ965&lt;&gt;0, BQ965, BO965)</f>
        <v>0</v>
      </c>
      <c r="BS965">
        <f>1-BR965/BG965</f>
        <v>0</v>
      </c>
      <c r="BT965">
        <f>(BG965-BF965)/(BG965-BR965)</f>
        <v>0</v>
      </c>
      <c r="BU965">
        <f>(BA965-BG965)/(BA965-BR965)</f>
        <v>0</v>
      </c>
      <c r="BV965">
        <f>(BG965-BF965)/(BG965-AZ965)</f>
        <v>0</v>
      </c>
      <c r="BW965">
        <f>(BA965-BG965)/(BA965-AZ965)</f>
        <v>0</v>
      </c>
      <c r="BX965">
        <f>(BT965*BR965/BF965)</f>
        <v>0</v>
      </c>
      <c r="BY965">
        <f>(1-BX965)</f>
        <v>0</v>
      </c>
      <c r="DH965">
        <f>$B$11*EG965+$C$11*EH965+$F$11*ES965*(1-EV965)</f>
        <v>0</v>
      </c>
      <c r="DI965">
        <f>DH965*DJ965</f>
        <v>0</v>
      </c>
      <c r="DJ965">
        <f>($B$11*$D$9+$C$11*$D$9+$F$11*((FF965+EX965)/MAX(FF965+EX965+FG965, 0.1)*$I$9+FG965/MAX(FF965+EX965+FG965, 0.1)*$J$9))/($B$11+$C$11+$F$11)</f>
        <v>0</v>
      </c>
      <c r="DK965">
        <f>($B$11*$K$9+$C$11*$K$9+$F$11*((FF965+EX965)/MAX(FF965+EX965+FG965, 0.1)*$P$9+FG965/MAX(FF965+EX965+FG965, 0.1)*$Q$9))/($B$11+$C$11+$F$11)</f>
        <v>0</v>
      </c>
      <c r="DL965">
        <v>6</v>
      </c>
      <c r="DM965">
        <v>0.5</v>
      </c>
      <c r="DN965" t="s">
        <v>438</v>
      </c>
      <c r="DO965">
        <v>2</v>
      </c>
      <c r="DP965" t="b">
        <v>1</v>
      </c>
      <c r="DQ965">
        <v>1761343475.5</v>
      </c>
      <c r="DR965">
        <v>1338.050370370371</v>
      </c>
      <c r="DS965">
        <v>1378.156666666667</v>
      </c>
      <c r="DT965">
        <v>23.50757777777778</v>
      </c>
      <c r="DU965">
        <v>21.03011481481481</v>
      </c>
      <c r="DV965">
        <v>1336.41</v>
      </c>
      <c r="DW965">
        <v>23.29315925925926</v>
      </c>
      <c r="DX965">
        <v>499.9635185185184</v>
      </c>
      <c r="DY965">
        <v>89.96294074074075</v>
      </c>
      <c r="DZ965">
        <v>0.07122984074074074</v>
      </c>
      <c r="EA965">
        <v>29.88015555555555</v>
      </c>
      <c r="EB965">
        <v>30.09565925925926</v>
      </c>
      <c r="EC965">
        <v>999.9000000000001</v>
      </c>
      <c r="ED965">
        <v>0</v>
      </c>
      <c r="EE965">
        <v>0</v>
      </c>
      <c r="EF965">
        <v>9983.614074074072</v>
      </c>
      <c r="EG965">
        <v>0</v>
      </c>
      <c r="EH965">
        <v>1131.449259259259</v>
      </c>
      <c r="EI965">
        <v>-40.10727407407408</v>
      </c>
      <c r="EJ965">
        <v>1370.261851851852</v>
      </c>
      <c r="EK965">
        <v>1407.762962962963</v>
      </c>
      <c r="EL965">
        <v>2.477468888888888</v>
      </c>
      <c r="EM965">
        <v>1378.156666666667</v>
      </c>
      <c r="EN965">
        <v>21.03011481481481</v>
      </c>
      <c r="EO965">
        <v>2.114811111111111</v>
      </c>
      <c r="EP965">
        <v>1.891930740740741</v>
      </c>
      <c r="EQ965">
        <v>18.33117407407407</v>
      </c>
      <c r="ER965">
        <v>16.56774814814815</v>
      </c>
      <c r="ES965">
        <v>1199.977777777778</v>
      </c>
      <c r="ET965">
        <v>0.9670072592592591</v>
      </c>
      <c r="EU965">
        <v>0.03299274074074074</v>
      </c>
      <c r="EV965">
        <v>0</v>
      </c>
      <c r="EW965">
        <v>1365.1</v>
      </c>
      <c r="EX965">
        <v>5.000560000000001</v>
      </c>
      <c r="EY965">
        <v>16708.41851851852</v>
      </c>
      <c r="EZ965">
        <v>10316.64074074074</v>
      </c>
      <c r="FA965">
        <v>45.06199999999998</v>
      </c>
      <c r="FB965">
        <v>47.11566666666667</v>
      </c>
      <c r="FC965">
        <v>45.63418518518519</v>
      </c>
      <c r="FD965">
        <v>46.18699999999998</v>
      </c>
      <c r="FE965">
        <v>45.88877777777777</v>
      </c>
      <c r="FF965">
        <v>1155.547777777778</v>
      </c>
      <c r="FG965">
        <v>39.43</v>
      </c>
      <c r="FH965">
        <v>0</v>
      </c>
      <c r="FI965">
        <v>1761343519.4</v>
      </c>
      <c r="FJ965">
        <v>0</v>
      </c>
      <c r="FK965">
        <v>1365.122307692308</v>
      </c>
      <c r="FL965">
        <v>-1.245811957631453</v>
      </c>
      <c r="FM965">
        <v>-10.71111087327235</v>
      </c>
      <c r="FN965">
        <v>16708.81923076923</v>
      </c>
      <c r="FO965">
        <v>15</v>
      </c>
      <c r="FP965">
        <v>0</v>
      </c>
      <c r="FQ965" t="s">
        <v>439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-40.07607317073171</v>
      </c>
      <c r="GD965">
        <v>-0.1008104529617345</v>
      </c>
      <c r="GE965">
        <v>0.1712654166454135</v>
      </c>
      <c r="GF965">
        <v>1</v>
      </c>
      <c r="GG965">
        <v>1365.324117647059</v>
      </c>
      <c r="GH965">
        <v>-3.029793731072974</v>
      </c>
      <c r="GI965">
        <v>0.3886032124769485</v>
      </c>
      <c r="GJ965">
        <v>0</v>
      </c>
      <c r="GK965">
        <v>2.48908243902439</v>
      </c>
      <c r="GL965">
        <v>-0.1996013937282271</v>
      </c>
      <c r="GM965">
        <v>0.02478392287503232</v>
      </c>
      <c r="GN965">
        <v>0</v>
      </c>
      <c r="GO965">
        <v>1</v>
      </c>
      <c r="GP965">
        <v>3</v>
      </c>
      <c r="GQ965" t="s">
        <v>446</v>
      </c>
      <c r="GR965">
        <v>3.12456</v>
      </c>
      <c r="GS965">
        <v>2.74917</v>
      </c>
      <c r="GT965">
        <v>0.185989</v>
      </c>
      <c r="GU965">
        <v>0.190583</v>
      </c>
      <c r="GV965">
        <v>0.103367</v>
      </c>
      <c r="GW965">
        <v>0.0963743</v>
      </c>
      <c r="GX965">
        <v>24002.1</v>
      </c>
      <c r="GY965">
        <v>23261.4</v>
      </c>
      <c r="GZ965">
        <v>30058.3</v>
      </c>
      <c r="HA965">
        <v>29029.3</v>
      </c>
      <c r="HB965">
        <v>37249.2</v>
      </c>
      <c r="HC965">
        <v>34537.7</v>
      </c>
      <c r="HD965">
        <v>46020.8</v>
      </c>
      <c r="HE965">
        <v>43138.9</v>
      </c>
      <c r="HF965">
        <v>1.75885</v>
      </c>
      <c r="HG965">
        <v>1.7466</v>
      </c>
      <c r="HH965">
        <v>-0.00820681</v>
      </c>
      <c r="HI965">
        <v>0</v>
      </c>
      <c r="HJ965">
        <v>30.2334</v>
      </c>
      <c r="HK965">
        <v>999.9</v>
      </c>
      <c r="HL965">
        <v>44.3</v>
      </c>
      <c r="HM965">
        <v>32.8</v>
      </c>
      <c r="HN965">
        <v>24.5995</v>
      </c>
      <c r="HO965">
        <v>64.09310000000001</v>
      </c>
      <c r="HP965">
        <v>18.0689</v>
      </c>
      <c r="HQ965">
        <v>1</v>
      </c>
      <c r="HR965">
        <v>0.738933</v>
      </c>
      <c r="HS965">
        <v>5.19571</v>
      </c>
      <c r="HT965">
        <v>20.1294</v>
      </c>
      <c r="HU965">
        <v>5.22553</v>
      </c>
      <c r="HV965">
        <v>11.9857</v>
      </c>
      <c r="HW965">
        <v>4.9689</v>
      </c>
      <c r="HX965">
        <v>3.2895</v>
      </c>
      <c r="HY965">
        <v>9999</v>
      </c>
      <c r="HZ965">
        <v>9999</v>
      </c>
      <c r="IA965">
        <v>9999</v>
      </c>
      <c r="IB965">
        <v>999.9</v>
      </c>
      <c r="IC965">
        <v>4.97302</v>
      </c>
      <c r="ID965">
        <v>1.87746</v>
      </c>
      <c r="IE965">
        <v>1.8756</v>
      </c>
      <c r="IF965">
        <v>1.8784</v>
      </c>
      <c r="IG965">
        <v>1.87512</v>
      </c>
      <c r="IH965">
        <v>1.87865</v>
      </c>
      <c r="II965">
        <v>1.87576</v>
      </c>
      <c r="IJ965">
        <v>1.87695</v>
      </c>
      <c r="IK965">
        <v>0</v>
      </c>
      <c r="IL965">
        <v>0</v>
      </c>
      <c r="IM965">
        <v>0</v>
      </c>
      <c r="IN965">
        <v>0</v>
      </c>
      <c r="IO965" t="s">
        <v>441</v>
      </c>
      <c r="IP965" t="s">
        <v>442</v>
      </c>
      <c r="IQ965" t="s">
        <v>443</v>
      </c>
      <c r="IR965" t="s">
        <v>443</v>
      </c>
      <c r="IS965" t="s">
        <v>443</v>
      </c>
      <c r="IT965" t="s">
        <v>443</v>
      </c>
      <c r="IU965">
        <v>0</v>
      </c>
      <c r="IV965">
        <v>100</v>
      </c>
      <c r="IW965">
        <v>100</v>
      </c>
      <c r="IX965">
        <v>1.68</v>
      </c>
      <c r="IY965">
        <v>0.2145</v>
      </c>
      <c r="IZ965">
        <v>-0.1194416370607354</v>
      </c>
      <c r="JA965">
        <v>0.002211305909277446</v>
      </c>
      <c r="JB965">
        <v>-1.416678044876584E-06</v>
      </c>
      <c r="JC965">
        <v>5.589822708492042E-10</v>
      </c>
      <c r="JD965">
        <v>0.2144336207880096</v>
      </c>
      <c r="JE965">
        <v>0</v>
      </c>
      <c r="JF965">
        <v>0</v>
      </c>
      <c r="JG965">
        <v>0</v>
      </c>
      <c r="JH965">
        <v>14</v>
      </c>
      <c r="JI965">
        <v>2052</v>
      </c>
      <c r="JJ965">
        <v>1</v>
      </c>
      <c r="JK965">
        <v>21</v>
      </c>
      <c r="JL965">
        <v>29355724.7</v>
      </c>
      <c r="JM965">
        <v>29355724.7</v>
      </c>
      <c r="JN965">
        <v>2.94067</v>
      </c>
      <c r="JO965">
        <v>2.5293</v>
      </c>
      <c r="JP965">
        <v>1.39893</v>
      </c>
      <c r="JQ965">
        <v>2.33521</v>
      </c>
      <c r="JR965">
        <v>1.44897</v>
      </c>
      <c r="JS965">
        <v>2.51709</v>
      </c>
      <c r="JT965">
        <v>38.6487</v>
      </c>
      <c r="JU965">
        <v>23.7723</v>
      </c>
      <c r="JV965">
        <v>18</v>
      </c>
      <c r="JW965">
        <v>481.487</v>
      </c>
      <c r="JX965">
        <v>443.712</v>
      </c>
      <c r="JY965">
        <v>24.6287</v>
      </c>
      <c r="JZ965">
        <v>36.0467</v>
      </c>
      <c r="KA965">
        <v>30.0026</v>
      </c>
      <c r="KB965">
        <v>35.2153</v>
      </c>
      <c r="KC965">
        <v>35.2015</v>
      </c>
      <c r="KD965">
        <v>58.9048</v>
      </c>
      <c r="KE965">
        <v>23.807</v>
      </c>
      <c r="KF965">
        <v>73.5634</v>
      </c>
      <c r="KG965">
        <v>24.4963</v>
      </c>
      <c r="KH965">
        <v>1423.1</v>
      </c>
      <c r="KI965">
        <v>21.1085</v>
      </c>
      <c r="KJ965">
        <v>99.42149999999999</v>
      </c>
      <c r="KK965">
        <v>99.224</v>
      </c>
    </row>
    <row r="966" spans="1:297">
      <c r="A966">
        <v>950</v>
      </c>
      <c r="B966">
        <v>1761343488</v>
      </c>
      <c r="C966">
        <v>15447.40000009537</v>
      </c>
      <c r="D966" t="s">
        <v>2352</v>
      </c>
      <c r="E966" t="s">
        <v>2353</v>
      </c>
      <c r="F966">
        <v>5</v>
      </c>
      <c r="G966" t="s">
        <v>2183</v>
      </c>
      <c r="H966" t="s">
        <v>436</v>
      </c>
      <c r="I966">
        <v>1761343480.214286</v>
      </c>
      <c r="J966">
        <f>(K966)/1000</f>
        <v>0</v>
      </c>
      <c r="K966">
        <f>IF(DP966, AN966, AH966)</f>
        <v>0</v>
      </c>
      <c r="L966">
        <f>IF(DP966, AI966, AG966)</f>
        <v>0</v>
      </c>
      <c r="M966">
        <f>DR966 - IF(AU966&gt;1, L966*DL966*100.0/(AW966), 0)</f>
        <v>0</v>
      </c>
      <c r="N966">
        <f>((T966-J966/2)*M966-L966)/(T966+J966/2)</f>
        <v>0</v>
      </c>
      <c r="O966">
        <f>N966*(DY966+DZ966)/1000.0</f>
        <v>0</v>
      </c>
      <c r="P966">
        <f>(DR966 - IF(AU966&gt;1, L966*DL966*100.0/(AW966), 0))*(DY966+DZ966)/1000.0</f>
        <v>0</v>
      </c>
      <c r="Q966">
        <f>2.0/((1/S966-1/R966)+SIGN(S966)*SQRT((1/S966-1/R966)*(1/S966-1/R966) + 4*DM966/((DM966+1)*(DM966+1))*(2*1/S966*1/R966-1/R966*1/R966)))</f>
        <v>0</v>
      </c>
      <c r="R966">
        <f>IF(LEFT(DN966,1)&lt;&gt;"0",IF(LEFT(DN966,1)="1",3.0,DO966),$D$5+$E$5*(EF966*DY966/($K$5*1000))+$F$5*(EF966*DY966/($K$5*1000))*MAX(MIN(DL966,$J$5),$I$5)*MAX(MIN(DL966,$J$5),$I$5)+$G$5*MAX(MIN(DL966,$J$5),$I$5)*(EF966*DY966/($K$5*1000))+$H$5*(EF966*DY966/($K$5*1000))*(EF966*DY966/($K$5*1000)))</f>
        <v>0</v>
      </c>
      <c r="S966">
        <f>J966*(1000-(1000*0.61365*exp(17.502*W966/(240.97+W966))/(DY966+DZ966)+DT966)/2)/(1000*0.61365*exp(17.502*W966/(240.97+W966))/(DY966+DZ966)-DT966)</f>
        <v>0</v>
      </c>
      <c r="T966">
        <f>1/((DM966+1)/(Q966/1.6)+1/(R966/1.37)) + DM966/((DM966+1)/(Q966/1.6) + DM966/(R966/1.37))</f>
        <v>0</v>
      </c>
      <c r="U966">
        <f>(DH966*DK966)</f>
        <v>0</v>
      </c>
      <c r="V966">
        <f>(EA966+(U966+2*0.95*5.67E-8*(((EA966+$B$7)+273)^4-(EA966+273)^4)-44100*J966)/(1.84*29.3*R966+8*0.95*5.67E-8*(EA966+273)^3))</f>
        <v>0</v>
      </c>
      <c r="W966">
        <f>($C$7*EB966+$D$7*EC966+$E$7*V966)</f>
        <v>0</v>
      </c>
      <c r="X966">
        <f>0.61365*exp(17.502*W966/(240.97+W966))</f>
        <v>0</v>
      </c>
      <c r="Y966">
        <f>(Z966/AA966*100)</f>
        <v>0</v>
      </c>
      <c r="Z966">
        <f>DT966*(DY966+DZ966)/1000</f>
        <v>0</v>
      </c>
      <c r="AA966">
        <f>0.61365*exp(17.502*EA966/(240.97+EA966))</f>
        <v>0</v>
      </c>
      <c r="AB966">
        <f>(X966-DT966*(DY966+DZ966)/1000)</f>
        <v>0</v>
      </c>
      <c r="AC966">
        <f>(-J966*44100)</f>
        <v>0</v>
      </c>
      <c r="AD966">
        <f>2*29.3*R966*0.92*(EA966-W966)</f>
        <v>0</v>
      </c>
      <c r="AE966">
        <f>2*0.95*5.67E-8*(((EA966+$B$7)+273)^4-(W966+273)^4)</f>
        <v>0</v>
      </c>
      <c r="AF966">
        <f>U966+AE966+AC966+AD966</f>
        <v>0</v>
      </c>
      <c r="AG966">
        <f>DX966*AU966*(DS966-DR966*(1000-AU966*DU966)/(1000-AU966*DT966))/(100*DL966)</f>
        <v>0</v>
      </c>
      <c r="AH966">
        <f>1000*DX966*AU966*(DT966-DU966)/(100*DL966*(1000-AU966*DT966))</f>
        <v>0</v>
      </c>
      <c r="AI966">
        <f>(AJ966 - AK966 - DY966*1E3/(8.314*(EA966+273.15)) * AM966/DX966 * AL966) * DX966/(100*DL966) * (1000 - DU966)/1000</f>
        <v>0</v>
      </c>
      <c r="AJ966">
        <v>1439.396361802462</v>
      </c>
      <c r="AK966">
        <v>1410.998363636364</v>
      </c>
      <c r="AL966">
        <v>3.404472186022247</v>
      </c>
      <c r="AM966">
        <v>65.39824962959628</v>
      </c>
      <c r="AN966">
        <f>(AP966 - AO966 + DY966*1E3/(8.314*(EA966+273.15)) * AR966/DX966 * AQ966) * DX966/(100*DL966) * 1000/(1000 - AP966)</f>
        <v>0</v>
      </c>
      <c r="AO966">
        <v>21.12067267905892</v>
      </c>
      <c r="AP966">
        <v>23.5216806060606</v>
      </c>
      <c r="AQ966">
        <v>0.0001217959649504278</v>
      </c>
      <c r="AR966">
        <v>118.4934876019203</v>
      </c>
      <c r="AS966">
        <v>0</v>
      </c>
      <c r="AT966">
        <v>0</v>
      </c>
      <c r="AU966">
        <f>IF(AS966*$H$13&gt;=AW966,1.0,(AW966/(AW966-AS966*$H$13)))</f>
        <v>0</v>
      </c>
      <c r="AV966">
        <f>(AU966-1)*100</f>
        <v>0</v>
      </c>
      <c r="AW966">
        <f>MAX(0,($B$13+$C$13*EF966)/(1+$D$13*EF966)*DY966/(EA966+273)*$E$13)</f>
        <v>0</v>
      </c>
      <c r="AX966" t="s">
        <v>437</v>
      </c>
      <c r="AY966" t="s">
        <v>437</v>
      </c>
      <c r="AZ966">
        <v>0</v>
      </c>
      <c r="BA966">
        <v>0</v>
      </c>
      <c r="BB966">
        <f>1-AZ966/BA966</f>
        <v>0</v>
      </c>
      <c r="BC966">
        <v>0</v>
      </c>
      <c r="BD966" t="s">
        <v>437</v>
      </c>
      <c r="BE966" t="s">
        <v>437</v>
      </c>
      <c r="BF966">
        <v>0</v>
      </c>
      <c r="BG966">
        <v>0</v>
      </c>
      <c r="BH966">
        <f>1-BF966/BG966</f>
        <v>0</v>
      </c>
      <c r="BI966">
        <v>0.5</v>
      </c>
      <c r="BJ966">
        <f>DI966</f>
        <v>0</v>
      </c>
      <c r="BK966">
        <f>L966</f>
        <v>0</v>
      </c>
      <c r="BL966">
        <f>BH966*BI966*BJ966</f>
        <v>0</v>
      </c>
      <c r="BM966">
        <f>(BK966-BC966)/BJ966</f>
        <v>0</v>
      </c>
      <c r="BN966">
        <f>(BA966-BG966)/BG966</f>
        <v>0</v>
      </c>
      <c r="BO966">
        <f>AZ966/(BB966+AZ966/BG966)</f>
        <v>0</v>
      </c>
      <c r="BP966" t="s">
        <v>437</v>
      </c>
      <c r="BQ966">
        <v>0</v>
      </c>
      <c r="BR966">
        <f>IF(BQ966&lt;&gt;0, BQ966, BO966)</f>
        <v>0</v>
      </c>
      <c r="BS966">
        <f>1-BR966/BG966</f>
        <v>0</v>
      </c>
      <c r="BT966">
        <f>(BG966-BF966)/(BG966-BR966)</f>
        <v>0</v>
      </c>
      <c r="BU966">
        <f>(BA966-BG966)/(BA966-BR966)</f>
        <v>0</v>
      </c>
      <c r="BV966">
        <f>(BG966-BF966)/(BG966-AZ966)</f>
        <v>0</v>
      </c>
      <c r="BW966">
        <f>(BA966-BG966)/(BA966-AZ966)</f>
        <v>0</v>
      </c>
      <c r="BX966">
        <f>(BT966*BR966/BF966)</f>
        <v>0</v>
      </c>
      <c r="BY966">
        <f>(1-BX966)</f>
        <v>0</v>
      </c>
      <c r="DH966">
        <f>$B$11*EG966+$C$11*EH966+$F$11*ES966*(1-EV966)</f>
        <v>0</v>
      </c>
      <c r="DI966">
        <f>DH966*DJ966</f>
        <v>0</v>
      </c>
      <c r="DJ966">
        <f>($B$11*$D$9+$C$11*$D$9+$F$11*((FF966+EX966)/MAX(FF966+EX966+FG966, 0.1)*$I$9+FG966/MAX(FF966+EX966+FG966, 0.1)*$J$9))/($B$11+$C$11+$F$11)</f>
        <v>0</v>
      </c>
      <c r="DK966">
        <f>($B$11*$K$9+$C$11*$K$9+$F$11*((FF966+EX966)/MAX(FF966+EX966+FG966, 0.1)*$P$9+FG966/MAX(FF966+EX966+FG966, 0.1)*$Q$9))/($B$11+$C$11+$F$11)</f>
        <v>0</v>
      </c>
      <c r="DL966">
        <v>6</v>
      </c>
      <c r="DM966">
        <v>0.5</v>
      </c>
      <c r="DN966" t="s">
        <v>438</v>
      </c>
      <c r="DO966">
        <v>2</v>
      </c>
      <c r="DP966" t="b">
        <v>1</v>
      </c>
      <c r="DQ966">
        <v>1761343480.214286</v>
      </c>
      <c r="DR966">
        <v>1353.723928571428</v>
      </c>
      <c r="DS966">
        <v>1393.780714285714</v>
      </c>
      <c r="DT966">
        <v>23.51034642857143</v>
      </c>
      <c r="DU966">
        <v>21.063625</v>
      </c>
      <c r="DV966">
        <v>1352.060714285714</v>
      </c>
      <c r="DW966">
        <v>23.29591785714285</v>
      </c>
      <c r="DX966">
        <v>499.9521071428571</v>
      </c>
      <c r="DY966">
        <v>89.96231428571427</v>
      </c>
      <c r="DZ966">
        <v>0.07157656428571428</v>
      </c>
      <c r="EA966">
        <v>29.87449642857143</v>
      </c>
      <c r="EB966">
        <v>30.09642857142856</v>
      </c>
      <c r="EC966">
        <v>999.9000000000002</v>
      </c>
      <c r="ED966">
        <v>0</v>
      </c>
      <c r="EE966">
        <v>0</v>
      </c>
      <c r="EF966">
        <v>9979.734642857144</v>
      </c>
      <c r="EG966">
        <v>0</v>
      </c>
      <c r="EH966">
        <v>1131.422857142857</v>
      </c>
      <c r="EI966">
        <v>-40.05831428571428</v>
      </c>
      <c r="EJ966">
        <v>1386.316428571429</v>
      </c>
      <c r="EK966">
        <v>1423.7725</v>
      </c>
      <c r="EL966">
        <v>2.4467325</v>
      </c>
      <c r="EM966">
        <v>1393.780714285714</v>
      </c>
      <c r="EN966">
        <v>21.063625</v>
      </c>
      <c r="EO966">
        <v>2.115044642857143</v>
      </c>
      <c r="EP966">
        <v>1.894931785714286</v>
      </c>
      <c r="EQ966">
        <v>18.33294642857143</v>
      </c>
      <c r="ER966">
        <v>16.59265357142857</v>
      </c>
      <c r="ES966">
        <v>1199.978214285714</v>
      </c>
      <c r="ET966">
        <v>0.9670074642857143</v>
      </c>
      <c r="EU966">
        <v>0.03299257857142857</v>
      </c>
      <c r="EV966">
        <v>0</v>
      </c>
      <c r="EW966">
        <v>1365.047857142857</v>
      </c>
      <c r="EX966">
        <v>5.000560000000001</v>
      </c>
      <c r="EY966">
        <v>16708.32142857143</v>
      </c>
      <c r="EZ966">
        <v>10316.64642857143</v>
      </c>
      <c r="FA966">
        <v>45.06199999999998</v>
      </c>
      <c r="FB966">
        <v>47.13164285714284</v>
      </c>
      <c r="FC966">
        <v>45.6537857142857</v>
      </c>
      <c r="FD966">
        <v>46.19149999999998</v>
      </c>
      <c r="FE966">
        <v>45.89935714285713</v>
      </c>
      <c r="FF966">
        <v>1155.548571428571</v>
      </c>
      <c r="FG966">
        <v>39.42964285714286</v>
      </c>
      <c r="FH966">
        <v>0</v>
      </c>
      <c r="FI966">
        <v>1761343524.2</v>
      </c>
      <c r="FJ966">
        <v>0</v>
      </c>
      <c r="FK966">
        <v>1365.062692307692</v>
      </c>
      <c r="FL966">
        <v>0.01606838313896326</v>
      </c>
      <c r="FM966">
        <v>6.372649667318633</v>
      </c>
      <c r="FN966">
        <v>16708.56923076923</v>
      </c>
      <c r="FO966">
        <v>15</v>
      </c>
      <c r="FP966">
        <v>0</v>
      </c>
      <c r="FQ966" t="s">
        <v>439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-40.07504</v>
      </c>
      <c r="GD966">
        <v>1.012176360225193</v>
      </c>
      <c r="GE966">
        <v>0.2317725456131506</v>
      </c>
      <c r="GF966">
        <v>0</v>
      </c>
      <c r="GG966">
        <v>1365.127058823529</v>
      </c>
      <c r="GH966">
        <v>-0.9815126017831783</v>
      </c>
      <c r="GI966">
        <v>0.2416673626844502</v>
      </c>
      <c r="GJ966">
        <v>1</v>
      </c>
      <c r="GK966">
        <v>2.45751875</v>
      </c>
      <c r="GL966">
        <v>-0.3917363977485924</v>
      </c>
      <c r="GM966">
        <v>0.0420216117722476</v>
      </c>
      <c r="GN966">
        <v>0</v>
      </c>
      <c r="GO966">
        <v>1</v>
      </c>
      <c r="GP966">
        <v>3</v>
      </c>
      <c r="GQ966" t="s">
        <v>446</v>
      </c>
      <c r="GR966">
        <v>3.12454</v>
      </c>
      <c r="GS966">
        <v>2.74971</v>
      </c>
      <c r="GT966">
        <v>0.187351</v>
      </c>
      <c r="GU966">
        <v>0.192012</v>
      </c>
      <c r="GV966">
        <v>0.103409</v>
      </c>
      <c r="GW966">
        <v>0.0964713</v>
      </c>
      <c r="GX966">
        <v>23961.1</v>
      </c>
      <c r="GY966">
        <v>23219.5</v>
      </c>
      <c r="GZ966">
        <v>30057.5</v>
      </c>
      <c r="HA966">
        <v>29028.5</v>
      </c>
      <c r="HB966">
        <v>37246.5</v>
      </c>
      <c r="HC966">
        <v>34532.9</v>
      </c>
      <c r="HD966">
        <v>46019.5</v>
      </c>
      <c r="HE966">
        <v>43137.5</v>
      </c>
      <c r="HF966">
        <v>1.75812</v>
      </c>
      <c r="HG966">
        <v>1.74645</v>
      </c>
      <c r="HH966">
        <v>-0.00932813</v>
      </c>
      <c r="HI966">
        <v>0</v>
      </c>
      <c r="HJ966">
        <v>30.2334</v>
      </c>
      <c r="HK966">
        <v>999.9</v>
      </c>
      <c r="HL966">
        <v>44.4</v>
      </c>
      <c r="HM966">
        <v>32.8</v>
      </c>
      <c r="HN966">
        <v>24.6534</v>
      </c>
      <c r="HO966">
        <v>64.2231</v>
      </c>
      <c r="HP966">
        <v>18.133</v>
      </c>
      <c r="HQ966">
        <v>1</v>
      </c>
      <c r="HR966">
        <v>0.741395</v>
      </c>
      <c r="HS966">
        <v>5.35541</v>
      </c>
      <c r="HT966">
        <v>20.1249</v>
      </c>
      <c r="HU966">
        <v>5.22627</v>
      </c>
      <c r="HV966">
        <v>11.986</v>
      </c>
      <c r="HW966">
        <v>4.96905</v>
      </c>
      <c r="HX966">
        <v>3.2897</v>
      </c>
      <c r="HY966">
        <v>9999</v>
      </c>
      <c r="HZ966">
        <v>9999</v>
      </c>
      <c r="IA966">
        <v>9999</v>
      </c>
      <c r="IB966">
        <v>999.9</v>
      </c>
      <c r="IC966">
        <v>4.97302</v>
      </c>
      <c r="ID966">
        <v>1.87745</v>
      </c>
      <c r="IE966">
        <v>1.87561</v>
      </c>
      <c r="IF966">
        <v>1.87838</v>
      </c>
      <c r="IG966">
        <v>1.87509</v>
      </c>
      <c r="IH966">
        <v>1.87864</v>
      </c>
      <c r="II966">
        <v>1.87576</v>
      </c>
      <c r="IJ966">
        <v>1.87691</v>
      </c>
      <c r="IK966">
        <v>0</v>
      </c>
      <c r="IL966">
        <v>0</v>
      </c>
      <c r="IM966">
        <v>0</v>
      </c>
      <c r="IN966">
        <v>0</v>
      </c>
      <c r="IO966" t="s">
        <v>441</v>
      </c>
      <c r="IP966" t="s">
        <v>442</v>
      </c>
      <c r="IQ966" t="s">
        <v>443</v>
      </c>
      <c r="IR966" t="s">
        <v>443</v>
      </c>
      <c r="IS966" t="s">
        <v>443</v>
      </c>
      <c r="IT966" t="s">
        <v>443</v>
      </c>
      <c r="IU966">
        <v>0</v>
      </c>
      <c r="IV966">
        <v>100</v>
      </c>
      <c r="IW966">
        <v>100</v>
      </c>
      <c r="IX966">
        <v>1.7</v>
      </c>
      <c r="IY966">
        <v>0.2145</v>
      </c>
      <c r="IZ966">
        <v>-0.1194416370607354</v>
      </c>
      <c r="JA966">
        <v>0.002211305909277446</v>
      </c>
      <c r="JB966">
        <v>-1.416678044876584E-06</v>
      </c>
      <c r="JC966">
        <v>5.589822708492042E-10</v>
      </c>
      <c r="JD966">
        <v>0.2144336207880096</v>
      </c>
      <c r="JE966">
        <v>0</v>
      </c>
      <c r="JF966">
        <v>0</v>
      </c>
      <c r="JG966">
        <v>0</v>
      </c>
      <c r="JH966">
        <v>14</v>
      </c>
      <c r="JI966">
        <v>2052</v>
      </c>
      <c r="JJ966">
        <v>1</v>
      </c>
      <c r="JK966">
        <v>21</v>
      </c>
      <c r="JL966">
        <v>29355724.8</v>
      </c>
      <c r="JM966">
        <v>29355724.8</v>
      </c>
      <c r="JN966">
        <v>2.96631</v>
      </c>
      <c r="JO966">
        <v>2.53784</v>
      </c>
      <c r="JP966">
        <v>1.39893</v>
      </c>
      <c r="JQ966">
        <v>2.33521</v>
      </c>
      <c r="JR966">
        <v>1.44897</v>
      </c>
      <c r="JS966">
        <v>2.50488</v>
      </c>
      <c r="JT966">
        <v>38.6487</v>
      </c>
      <c r="JU966">
        <v>23.7635</v>
      </c>
      <c r="JV966">
        <v>18</v>
      </c>
      <c r="JW966">
        <v>481.165</v>
      </c>
      <c r="JX966">
        <v>443.723</v>
      </c>
      <c r="JY966">
        <v>24.52</v>
      </c>
      <c r="JZ966">
        <v>36.0611</v>
      </c>
      <c r="KA966">
        <v>30.0026</v>
      </c>
      <c r="KB966">
        <v>35.2315</v>
      </c>
      <c r="KC966">
        <v>35.2176</v>
      </c>
      <c r="KD966">
        <v>59.4157</v>
      </c>
      <c r="KE966">
        <v>23.807</v>
      </c>
      <c r="KF966">
        <v>73.5634</v>
      </c>
      <c r="KG966">
        <v>24.4071</v>
      </c>
      <c r="KH966">
        <v>1436.62</v>
      </c>
      <c r="KI966">
        <v>21.1123</v>
      </c>
      <c r="KJ966">
        <v>99.4188</v>
      </c>
      <c r="KK966">
        <v>99.2209</v>
      </c>
    </row>
    <row r="967" spans="1:297">
      <c r="A967">
        <v>951</v>
      </c>
      <c r="B967">
        <v>1761343493</v>
      </c>
      <c r="C967">
        <v>15452.40000009537</v>
      </c>
      <c r="D967" t="s">
        <v>2354</v>
      </c>
      <c r="E967" t="s">
        <v>2355</v>
      </c>
      <c r="F967">
        <v>5</v>
      </c>
      <c r="G967" t="s">
        <v>2183</v>
      </c>
      <c r="H967" t="s">
        <v>436</v>
      </c>
      <c r="I967">
        <v>1761343485.5</v>
      </c>
      <c r="J967">
        <f>(K967)/1000</f>
        <v>0</v>
      </c>
      <c r="K967">
        <f>IF(DP967, AN967, AH967)</f>
        <v>0</v>
      </c>
      <c r="L967">
        <f>IF(DP967, AI967, AG967)</f>
        <v>0</v>
      </c>
      <c r="M967">
        <f>DR967 - IF(AU967&gt;1, L967*DL967*100.0/(AW967), 0)</f>
        <v>0</v>
      </c>
      <c r="N967">
        <f>((T967-J967/2)*M967-L967)/(T967+J967/2)</f>
        <v>0</v>
      </c>
      <c r="O967">
        <f>N967*(DY967+DZ967)/1000.0</f>
        <v>0</v>
      </c>
      <c r="P967">
        <f>(DR967 - IF(AU967&gt;1, L967*DL967*100.0/(AW967), 0))*(DY967+DZ967)/1000.0</f>
        <v>0</v>
      </c>
      <c r="Q967">
        <f>2.0/((1/S967-1/R967)+SIGN(S967)*SQRT((1/S967-1/R967)*(1/S967-1/R967) + 4*DM967/((DM967+1)*(DM967+1))*(2*1/S967*1/R967-1/R967*1/R967)))</f>
        <v>0</v>
      </c>
      <c r="R967">
        <f>IF(LEFT(DN967,1)&lt;&gt;"0",IF(LEFT(DN967,1)="1",3.0,DO967),$D$5+$E$5*(EF967*DY967/($K$5*1000))+$F$5*(EF967*DY967/($K$5*1000))*MAX(MIN(DL967,$J$5),$I$5)*MAX(MIN(DL967,$J$5),$I$5)+$G$5*MAX(MIN(DL967,$J$5),$I$5)*(EF967*DY967/($K$5*1000))+$H$5*(EF967*DY967/($K$5*1000))*(EF967*DY967/($K$5*1000)))</f>
        <v>0</v>
      </c>
      <c r="S967">
        <f>J967*(1000-(1000*0.61365*exp(17.502*W967/(240.97+W967))/(DY967+DZ967)+DT967)/2)/(1000*0.61365*exp(17.502*W967/(240.97+W967))/(DY967+DZ967)-DT967)</f>
        <v>0</v>
      </c>
      <c r="T967">
        <f>1/((DM967+1)/(Q967/1.6)+1/(R967/1.37)) + DM967/((DM967+1)/(Q967/1.6) + DM967/(R967/1.37))</f>
        <v>0</v>
      </c>
      <c r="U967">
        <f>(DH967*DK967)</f>
        <v>0</v>
      </c>
      <c r="V967">
        <f>(EA967+(U967+2*0.95*5.67E-8*(((EA967+$B$7)+273)^4-(EA967+273)^4)-44100*J967)/(1.84*29.3*R967+8*0.95*5.67E-8*(EA967+273)^3))</f>
        <v>0</v>
      </c>
      <c r="W967">
        <f>($C$7*EB967+$D$7*EC967+$E$7*V967)</f>
        <v>0</v>
      </c>
      <c r="X967">
        <f>0.61365*exp(17.502*W967/(240.97+W967))</f>
        <v>0</v>
      </c>
      <c r="Y967">
        <f>(Z967/AA967*100)</f>
        <v>0</v>
      </c>
      <c r="Z967">
        <f>DT967*(DY967+DZ967)/1000</f>
        <v>0</v>
      </c>
      <c r="AA967">
        <f>0.61365*exp(17.502*EA967/(240.97+EA967))</f>
        <v>0</v>
      </c>
      <c r="AB967">
        <f>(X967-DT967*(DY967+DZ967)/1000)</f>
        <v>0</v>
      </c>
      <c r="AC967">
        <f>(-J967*44100)</f>
        <v>0</v>
      </c>
      <c r="AD967">
        <f>2*29.3*R967*0.92*(EA967-W967)</f>
        <v>0</v>
      </c>
      <c r="AE967">
        <f>2*0.95*5.67E-8*(((EA967+$B$7)+273)^4-(W967+273)^4)</f>
        <v>0</v>
      </c>
      <c r="AF967">
        <f>U967+AE967+AC967+AD967</f>
        <v>0</v>
      </c>
      <c r="AG967">
        <f>DX967*AU967*(DS967-DR967*(1000-AU967*DU967)/(1000-AU967*DT967))/(100*DL967)</f>
        <v>0</v>
      </c>
      <c r="AH967">
        <f>1000*DX967*AU967*(DT967-DU967)/(100*DL967*(1000-AU967*DT967))</f>
        <v>0</v>
      </c>
      <c r="AI967">
        <f>(AJ967 - AK967 - DY967*1E3/(8.314*(EA967+273.15)) * AM967/DX967 * AL967) * DX967/(100*DL967) * (1000 - DU967)/1000</f>
        <v>0</v>
      </c>
      <c r="AJ967">
        <v>1457.268645698814</v>
      </c>
      <c r="AK967">
        <v>1428.311757575758</v>
      </c>
      <c r="AL967">
        <v>3.471508726203595</v>
      </c>
      <c r="AM967">
        <v>65.39824962959628</v>
      </c>
      <c r="AN967">
        <f>(AP967 - AO967 + DY967*1E3/(8.314*(EA967+273.15)) * AR967/DX967 * AQ967) * DX967/(100*DL967) * 1000/(1000 - AP967)</f>
        <v>0</v>
      </c>
      <c r="AO967">
        <v>21.12942022298044</v>
      </c>
      <c r="AP967">
        <v>23.52729636363636</v>
      </c>
      <c r="AQ967">
        <v>8.298570993881254E-05</v>
      </c>
      <c r="AR967">
        <v>118.4934876019203</v>
      </c>
      <c r="AS967">
        <v>0</v>
      </c>
      <c r="AT967">
        <v>0</v>
      </c>
      <c r="AU967">
        <f>IF(AS967*$H$13&gt;=AW967,1.0,(AW967/(AW967-AS967*$H$13)))</f>
        <v>0</v>
      </c>
      <c r="AV967">
        <f>(AU967-1)*100</f>
        <v>0</v>
      </c>
      <c r="AW967">
        <f>MAX(0,($B$13+$C$13*EF967)/(1+$D$13*EF967)*DY967/(EA967+273)*$E$13)</f>
        <v>0</v>
      </c>
      <c r="AX967" t="s">
        <v>437</v>
      </c>
      <c r="AY967" t="s">
        <v>437</v>
      </c>
      <c r="AZ967">
        <v>0</v>
      </c>
      <c r="BA967">
        <v>0</v>
      </c>
      <c r="BB967">
        <f>1-AZ967/BA967</f>
        <v>0</v>
      </c>
      <c r="BC967">
        <v>0</v>
      </c>
      <c r="BD967" t="s">
        <v>437</v>
      </c>
      <c r="BE967" t="s">
        <v>437</v>
      </c>
      <c r="BF967">
        <v>0</v>
      </c>
      <c r="BG967">
        <v>0</v>
      </c>
      <c r="BH967">
        <f>1-BF967/BG967</f>
        <v>0</v>
      </c>
      <c r="BI967">
        <v>0.5</v>
      </c>
      <c r="BJ967">
        <f>DI967</f>
        <v>0</v>
      </c>
      <c r="BK967">
        <f>L967</f>
        <v>0</v>
      </c>
      <c r="BL967">
        <f>BH967*BI967*BJ967</f>
        <v>0</v>
      </c>
      <c r="BM967">
        <f>(BK967-BC967)/BJ967</f>
        <v>0</v>
      </c>
      <c r="BN967">
        <f>(BA967-BG967)/BG967</f>
        <v>0</v>
      </c>
      <c r="BO967">
        <f>AZ967/(BB967+AZ967/BG967)</f>
        <v>0</v>
      </c>
      <c r="BP967" t="s">
        <v>437</v>
      </c>
      <c r="BQ967">
        <v>0</v>
      </c>
      <c r="BR967">
        <f>IF(BQ967&lt;&gt;0, BQ967, BO967)</f>
        <v>0</v>
      </c>
      <c r="BS967">
        <f>1-BR967/BG967</f>
        <v>0</v>
      </c>
      <c r="BT967">
        <f>(BG967-BF967)/(BG967-BR967)</f>
        <v>0</v>
      </c>
      <c r="BU967">
        <f>(BA967-BG967)/(BA967-BR967)</f>
        <v>0</v>
      </c>
      <c r="BV967">
        <f>(BG967-BF967)/(BG967-AZ967)</f>
        <v>0</v>
      </c>
      <c r="BW967">
        <f>(BA967-BG967)/(BA967-AZ967)</f>
        <v>0</v>
      </c>
      <c r="BX967">
        <f>(BT967*BR967/BF967)</f>
        <v>0</v>
      </c>
      <c r="BY967">
        <f>(1-BX967)</f>
        <v>0</v>
      </c>
      <c r="DH967">
        <f>$B$11*EG967+$C$11*EH967+$F$11*ES967*(1-EV967)</f>
        <v>0</v>
      </c>
      <c r="DI967">
        <f>DH967*DJ967</f>
        <v>0</v>
      </c>
      <c r="DJ967">
        <f>($B$11*$D$9+$C$11*$D$9+$F$11*((FF967+EX967)/MAX(FF967+EX967+FG967, 0.1)*$I$9+FG967/MAX(FF967+EX967+FG967, 0.1)*$J$9))/($B$11+$C$11+$F$11)</f>
        <v>0</v>
      </c>
      <c r="DK967">
        <f>($B$11*$K$9+$C$11*$K$9+$F$11*((FF967+EX967)/MAX(FF967+EX967+FG967, 0.1)*$P$9+FG967/MAX(FF967+EX967+FG967, 0.1)*$Q$9))/($B$11+$C$11+$F$11)</f>
        <v>0</v>
      </c>
      <c r="DL967">
        <v>6</v>
      </c>
      <c r="DM967">
        <v>0.5</v>
      </c>
      <c r="DN967" t="s">
        <v>438</v>
      </c>
      <c r="DO967">
        <v>2</v>
      </c>
      <c r="DP967" t="b">
        <v>1</v>
      </c>
      <c r="DQ967">
        <v>1761343485.5</v>
      </c>
      <c r="DR967">
        <v>1371.303703703704</v>
      </c>
      <c r="DS967">
        <v>1411.425555555556</v>
      </c>
      <c r="DT967">
        <v>23.51594814814814</v>
      </c>
      <c r="DU967">
        <v>21.10383703703704</v>
      </c>
      <c r="DV967">
        <v>1369.615555555556</v>
      </c>
      <c r="DW967">
        <v>23.30150740740741</v>
      </c>
      <c r="DX967">
        <v>499.9813333333334</v>
      </c>
      <c r="DY967">
        <v>89.96175555555554</v>
      </c>
      <c r="DZ967">
        <v>0.07168753333333334</v>
      </c>
      <c r="EA967">
        <v>29.8653</v>
      </c>
      <c r="EB967">
        <v>30.08956296296296</v>
      </c>
      <c r="EC967">
        <v>999.9000000000001</v>
      </c>
      <c r="ED967">
        <v>0</v>
      </c>
      <c r="EE967">
        <v>0</v>
      </c>
      <c r="EF967">
        <v>9987.176666666668</v>
      </c>
      <c r="EG967">
        <v>0</v>
      </c>
      <c r="EH967">
        <v>1131.416666666667</v>
      </c>
      <c r="EI967">
        <v>-40.12212222222223</v>
      </c>
      <c r="EJ967">
        <v>1404.328518518519</v>
      </c>
      <c r="EK967">
        <v>1441.855185185185</v>
      </c>
      <c r="EL967">
        <v>2.412115925925926</v>
      </c>
      <c r="EM967">
        <v>1411.425555555556</v>
      </c>
      <c r="EN967">
        <v>21.10383703703704</v>
      </c>
      <c r="EO967">
        <v>2.115535185185185</v>
      </c>
      <c r="EP967">
        <v>1.898537407407407</v>
      </c>
      <c r="EQ967">
        <v>18.33664074074074</v>
      </c>
      <c r="ER967">
        <v>16.62258518518518</v>
      </c>
      <c r="ES967">
        <v>1199.997777777778</v>
      </c>
      <c r="ET967">
        <v>0.9670082222222223</v>
      </c>
      <c r="EU967">
        <v>0.03299185925925926</v>
      </c>
      <c r="EV967">
        <v>0</v>
      </c>
      <c r="EW967">
        <v>1365.015925925926</v>
      </c>
      <c r="EX967">
        <v>5.000560000000001</v>
      </c>
      <c r="EY967">
        <v>16709.25185185185</v>
      </c>
      <c r="EZ967">
        <v>10316.82592592592</v>
      </c>
      <c r="FA967">
        <v>45.07366666666666</v>
      </c>
      <c r="FB967">
        <v>47.13877777777777</v>
      </c>
      <c r="FC967">
        <v>45.6755185185185</v>
      </c>
      <c r="FD967">
        <v>46.20333333333333</v>
      </c>
      <c r="FE967">
        <v>45.91862962962961</v>
      </c>
      <c r="FF967">
        <v>1155.569259259259</v>
      </c>
      <c r="FG967">
        <v>39.42666666666667</v>
      </c>
      <c r="FH967">
        <v>0</v>
      </c>
      <c r="FI967">
        <v>1761343529</v>
      </c>
      <c r="FJ967">
        <v>0</v>
      </c>
      <c r="FK967">
        <v>1365.043076923077</v>
      </c>
      <c r="FL967">
        <v>-0.3692307619748857</v>
      </c>
      <c r="FM967">
        <v>12.55384630344317</v>
      </c>
      <c r="FN967">
        <v>16709.23846153846</v>
      </c>
      <c r="FO967">
        <v>15</v>
      </c>
      <c r="FP967">
        <v>0</v>
      </c>
      <c r="FQ967" t="s">
        <v>439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-40.153945</v>
      </c>
      <c r="GD967">
        <v>-0.8347902439024594</v>
      </c>
      <c r="GE967">
        <v>0.3103457313626211</v>
      </c>
      <c r="GF967">
        <v>0</v>
      </c>
      <c r="GG967">
        <v>1365.043529411765</v>
      </c>
      <c r="GH967">
        <v>-0.1952635558807384</v>
      </c>
      <c r="GI967">
        <v>0.1668194224998652</v>
      </c>
      <c r="GJ967">
        <v>1</v>
      </c>
      <c r="GK967">
        <v>2.4342305</v>
      </c>
      <c r="GL967">
        <v>-0.4128036022514051</v>
      </c>
      <c r="GM967">
        <v>0.04333647741510608</v>
      </c>
      <c r="GN967">
        <v>0</v>
      </c>
      <c r="GO967">
        <v>1</v>
      </c>
      <c r="GP967">
        <v>3</v>
      </c>
      <c r="GQ967" t="s">
        <v>446</v>
      </c>
      <c r="GR967">
        <v>3.1246</v>
      </c>
      <c r="GS967">
        <v>2.74933</v>
      </c>
      <c r="GT967">
        <v>0.188732</v>
      </c>
      <c r="GU967">
        <v>0.193344</v>
      </c>
      <c r="GV967">
        <v>0.103423</v>
      </c>
      <c r="GW967">
        <v>0.0964655</v>
      </c>
      <c r="GX967">
        <v>23919.3</v>
      </c>
      <c r="GY967">
        <v>23180.2</v>
      </c>
      <c r="GZ967">
        <v>30056.4</v>
      </c>
      <c r="HA967">
        <v>29027.4</v>
      </c>
      <c r="HB967">
        <v>37244.8</v>
      </c>
      <c r="HC967">
        <v>34532.1</v>
      </c>
      <c r="HD967">
        <v>46017.9</v>
      </c>
      <c r="HE967">
        <v>43136</v>
      </c>
      <c r="HF967">
        <v>1.75842</v>
      </c>
      <c r="HG967">
        <v>1.74622</v>
      </c>
      <c r="HH967">
        <v>-0.0102408</v>
      </c>
      <c r="HI967">
        <v>0</v>
      </c>
      <c r="HJ967">
        <v>30.2311</v>
      </c>
      <c r="HK967">
        <v>999.9</v>
      </c>
      <c r="HL967">
        <v>44.4</v>
      </c>
      <c r="HM967">
        <v>32.8</v>
      </c>
      <c r="HN967">
        <v>24.6561</v>
      </c>
      <c r="HO967">
        <v>64.4431</v>
      </c>
      <c r="HP967">
        <v>18.0128</v>
      </c>
      <c r="HQ967">
        <v>1</v>
      </c>
      <c r="HR967">
        <v>0.743166</v>
      </c>
      <c r="HS967">
        <v>5.41148</v>
      </c>
      <c r="HT967">
        <v>20.1224</v>
      </c>
      <c r="HU967">
        <v>5.22253</v>
      </c>
      <c r="HV967">
        <v>11.9857</v>
      </c>
      <c r="HW967">
        <v>4.9679</v>
      </c>
      <c r="HX967">
        <v>3.28893</v>
      </c>
      <c r="HY967">
        <v>9999</v>
      </c>
      <c r="HZ967">
        <v>9999</v>
      </c>
      <c r="IA967">
        <v>9999</v>
      </c>
      <c r="IB967">
        <v>999.9</v>
      </c>
      <c r="IC967">
        <v>4.97302</v>
      </c>
      <c r="ID967">
        <v>1.87746</v>
      </c>
      <c r="IE967">
        <v>1.87561</v>
      </c>
      <c r="IF967">
        <v>1.87843</v>
      </c>
      <c r="IG967">
        <v>1.87513</v>
      </c>
      <c r="IH967">
        <v>1.87866</v>
      </c>
      <c r="II967">
        <v>1.87576</v>
      </c>
      <c r="IJ967">
        <v>1.87696</v>
      </c>
      <c r="IK967">
        <v>0</v>
      </c>
      <c r="IL967">
        <v>0</v>
      </c>
      <c r="IM967">
        <v>0</v>
      </c>
      <c r="IN967">
        <v>0</v>
      </c>
      <c r="IO967" t="s">
        <v>441</v>
      </c>
      <c r="IP967" t="s">
        <v>442</v>
      </c>
      <c r="IQ967" t="s">
        <v>443</v>
      </c>
      <c r="IR967" t="s">
        <v>443</v>
      </c>
      <c r="IS967" t="s">
        <v>443</v>
      </c>
      <c r="IT967" t="s">
        <v>443</v>
      </c>
      <c r="IU967">
        <v>0</v>
      </c>
      <c r="IV967">
        <v>100</v>
      </c>
      <c r="IW967">
        <v>100</v>
      </c>
      <c r="IX967">
        <v>1.73</v>
      </c>
      <c r="IY967">
        <v>0.2144</v>
      </c>
      <c r="IZ967">
        <v>-0.1194416370607354</v>
      </c>
      <c r="JA967">
        <v>0.002211305909277446</v>
      </c>
      <c r="JB967">
        <v>-1.416678044876584E-06</v>
      </c>
      <c r="JC967">
        <v>5.589822708492042E-10</v>
      </c>
      <c r="JD967">
        <v>0.2144336207880096</v>
      </c>
      <c r="JE967">
        <v>0</v>
      </c>
      <c r="JF967">
        <v>0</v>
      </c>
      <c r="JG967">
        <v>0</v>
      </c>
      <c r="JH967">
        <v>14</v>
      </c>
      <c r="JI967">
        <v>2052</v>
      </c>
      <c r="JJ967">
        <v>1</v>
      </c>
      <c r="JK967">
        <v>21</v>
      </c>
      <c r="JL967">
        <v>29355724.9</v>
      </c>
      <c r="JM967">
        <v>29355724.9</v>
      </c>
      <c r="JN967">
        <v>2.99561</v>
      </c>
      <c r="JO967">
        <v>2.52197</v>
      </c>
      <c r="JP967">
        <v>1.39893</v>
      </c>
      <c r="JQ967">
        <v>2.33521</v>
      </c>
      <c r="JR967">
        <v>1.44897</v>
      </c>
      <c r="JS967">
        <v>2.58423</v>
      </c>
      <c r="JT967">
        <v>38.6487</v>
      </c>
      <c r="JU967">
        <v>23.7635</v>
      </c>
      <c r="JV967">
        <v>18</v>
      </c>
      <c r="JW967">
        <v>481.433</v>
      </c>
      <c r="JX967">
        <v>443.684</v>
      </c>
      <c r="JY967">
        <v>24.4167</v>
      </c>
      <c r="JZ967">
        <v>36.0768</v>
      </c>
      <c r="KA967">
        <v>30.0021</v>
      </c>
      <c r="KB967">
        <v>35.2477</v>
      </c>
      <c r="KC967">
        <v>35.2337</v>
      </c>
      <c r="KD967">
        <v>60.0088</v>
      </c>
      <c r="KE967">
        <v>23.807</v>
      </c>
      <c r="KF967">
        <v>73.5634</v>
      </c>
      <c r="KG967">
        <v>24.3331</v>
      </c>
      <c r="KH967">
        <v>1456.96</v>
      </c>
      <c r="KI967">
        <v>21.0654</v>
      </c>
      <c r="KJ967">
        <v>99.4153</v>
      </c>
      <c r="KK967">
        <v>99.2174</v>
      </c>
    </row>
    <row r="968" spans="1:297">
      <c r="A968">
        <v>952</v>
      </c>
      <c r="B968">
        <v>1761343498</v>
      </c>
      <c r="C968">
        <v>15457.40000009537</v>
      </c>
      <c r="D968" t="s">
        <v>2356</v>
      </c>
      <c r="E968" t="s">
        <v>2357</v>
      </c>
      <c r="F968">
        <v>5</v>
      </c>
      <c r="G968" t="s">
        <v>2183</v>
      </c>
      <c r="H968" t="s">
        <v>436</v>
      </c>
      <c r="I968">
        <v>1761343490.214286</v>
      </c>
      <c r="J968">
        <f>(K968)/1000</f>
        <v>0</v>
      </c>
      <c r="K968">
        <f>IF(DP968, AN968, AH968)</f>
        <v>0</v>
      </c>
      <c r="L968">
        <f>IF(DP968, AI968, AG968)</f>
        <v>0</v>
      </c>
      <c r="M968">
        <f>DR968 - IF(AU968&gt;1, L968*DL968*100.0/(AW968), 0)</f>
        <v>0</v>
      </c>
      <c r="N968">
        <f>((T968-J968/2)*M968-L968)/(T968+J968/2)</f>
        <v>0</v>
      </c>
      <c r="O968">
        <f>N968*(DY968+DZ968)/1000.0</f>
        <v>0</v>
      </c>
      <c r="P968">
        <f>(DR968 - IF(AU968&gt;1, L968*DL968*100.0/(AW968), 0))*(DY968+DZ968)/1000.0</f>
        <v>0</v>
      </c>
      <c r="Q968">
        <f>2.0/((1/S968-1/R968)+SIGN(S968)*SQRT((1/S968-1/R968)*(1/S968-1/R968) + 4*DM968/((DM968+1)*(DM968+1))*(2*1/S968*1/R968-1/R968*1/R968)))</f>
        <v>0</v>
      </c>
      <c r="R968">
        <f>IF(LEFT(DN968,1)&lt;&gt;"0",IF(LEFT(DN968,1)="1",3.0,DO968),$D$5+$E$5*(EF968*DY968/($K$5*1000))+$F$5*(EF968*DY968/($K$5*1000))*MAX(MIN(DL968,$J$5),$I$5)*MAX(MIN(DL968,$J$5),$I$5)+$G$5*MAX(MIN(DL968,$J$5),$I$5)*(EF968*DY968/($K$5*1000))+$H$5*(EF968*DY968/($K$5*1000))*(EF968*DY968/($K$5*1000)))</f>
        <v>0</v>
      </c>
      <c r="S968">
        <f>J968*(1000-(1000*0.61365*exp(17.502*W968/(240.97+W968))/(DY968+DZ968)+DT968)/2)/(1000*0.61365*exp(17.502*W968/(240.97+W968))/(DY968+DZ968)-DT968)</f>
        <v>0</v>
      </c>
      <c r="T968">
        <f>1/((DM968+1)/(Q968/1.6)+1/(R968/1.37)) + DM968/((DM968+1)/(Q968/1.6) + DM968/(R968/1.37))</f>
        <v>0</v>
      </c>
      <c r="U968">
        <f>(DH968*DK968)</f>
        <v>0</v>
      </c>
      <c r="V968">
        <f>(EA968+(U968+2*0.95*5.67E-8*(((EA968+$B$7)+273)^4-(EA968+273)^4)-44100*J968)/(1.84*29.3*R968+8*0.95*5.67E-8*(EA968+273)^3))</f>
        <v>0</v>
      </c>
      <c r="W968">
        <f>($C$7*EB968+$D$7*EC968+$E$7*V968)</f>
        <v>0</v>
      </c>
      <c r="X968">
        <f>0.61365*exp(17.502*W968/(240.97+W968))</f>
        <v>0</v>
      </c>
      <c r="Y968">
        <f>(Z968/AA968*100)</f>
        <v>0</v>
      </c>
      <c r="Z968">
        <f>DT968*(DY968+DZ968)/1000</f>
        <v>0</v>
      </c>
      <c r="AA968">
        <f>0.61365*exp(17.502*EA968/(240.97+EA968))</f>
        <v>0</v>
      </c>
      <c r="AB968">
        <f>(X968-DT968*(DY968+DZ968)/1000)</f>
        <v>0</v>
      </c>
      <c r="AC968">
        <f>(-J968*44100)</f>
        <v>0</v>
      </c>
      <c r="AD968">
        <f>2*29.3*R968*0.92*(EA968-W968)</f>
        <v>0</v>
      </c>
      <c r="AE968">
        <f>2*0.95*5.67E-8*(((EA968+$B$7)+273)^4-(W968+273)^4)</f>
        <v>0</v>
      </c>
      <c r="AF968">
        <f>U968+AE968+AC968+AD968</f>
        <v>0</v>
      </c>
      <c r="AG968">
        <f>DX968*AU968*(DS968-DR968*(1000-AU968*DU968)/(1000-AU968*DT968))/(100*DL968)</f>
        <v>0</v>
      </c>
      <c r="AH968">
        <f>1000*DX968*AU968*(DT968-DU968)/(100*DL968*(1000-AU968*DT968))</f>
        <v>0</v>
      </c>
      <c r="AI968">
        <f>(AJ968 - AK968 - DY968*1E3/(8.314*(EA968+273.15)) * AM968/DX968 * AL968) * DX968/(100*DL968) * (1000 - DU968)/1000</f>
        <v>0</v>
      </c>
      <c r="AJ968">
        <v>1474.14497938362</v>
      </c>
      <c r="AK968">
        <v>1445.445636363636</v>
      </c>
      <c r="AL968">
        <v>3.435963025420119</v>
      </c>
      <c r="AM968">
        <v>65.39824962959628</v>
      </c>
      <c r="AN968">
        <f>(AP968 - AO968 + DY968*1E3/(8.314*(EA968+273.15)) * AR968/DX968 * AQ968) * DX968/(100*DL968) * 1000/(1000 - AP968)</f>
        <v>0</v>
      </c>
      <c r="AO968">
        <v>21.12860927045354</v>
      </c>
      <c r="AP968">
        <v>23.51848181818181</v>
      </c>
      <c r="AQ968">
        <v>-1.398197121699573E-05</v>
      </c>
      <c r="AR968">
        <v>118.4934876019203</v>
      </c>
      <c r="AS968">
        <v>0</v>
      </c>
      <c r="AT968">
        <v>0</v>
      </c>
      <c r="AU968">
        <f>IF(AS968*$H$13&gt;=AW968,1.0,(AW968/(AW968-AS968*$H$13)))</f>
        <v>0</v>
      </c>
      <c r="AV968">
        <f>(AU968-1)*100</f>
        <v>0</v>
      </c>
      <c r="AW968">
        <f>MAX(0,($B$13+$C$13*EF968)/(1+$D$13*EF968)*DY968/(EA968+273)*$E$13)</f>
        <v>0</v>
      </c>
      <c r="AX968" t="s">
        <v>437</v>
      </c>
      <c r="AY968" t="s">
        <v>437</v>
      </c>
      <c r="AZ968">
        <v>0</v>
      </c>
      <c r="BA968">
        <v>0</v>
      </c>
      <c r="BB968">
        <f>1-AZ968/BA968</f>
        <v>0</v>
      </c>
      <c r="BC968">
        <v>0</v>
      </c>
      <c r="BD968" t="s">
        <v>437</v>
      </c>
      <c r="BE968" t="s">
        <v>437</v>
      </c>
      <c r="BF968">
        <v>0</v>
      </c>
      <c r="BG968">
        <v>0</v>
      </c>
      <c r="BH968">
        <f>1-BF968/BG968</f>
        <v>0</v>
      </c>
      <c r="BI968">
        <v>0.5</v>
      </c>
      <c r="BJ968">
        <f>DI968</f>
        <v>0</v>
      </c>
      <c r="BK968">
        <f>L968</f>
        <v>0</v>
      </c>
      <c r="BL968">
        <f>BH968*BI968*BJ968</f>
        <v>0</v>
      </c>
      <c r="BM968">
        <f>(BK968-BC968)/BJ968</f>
        <v>0</v>
      </c>
      <c r="BN968">
        <f>(BA968-BG968)/BG968</f>
        <v>0</v>
      </c>
      <c r="BO968">
        <f>AZ968/(BB968+AZ968/BG968)</f>
        <v>0</v>
      </c>
      <c r="BP968" t="s">
        <v>437</v>
      </c>
      <c r="BQ968">
        <v>0</v>
      </c>
      <c r="BR968">
        <f>IF(BQ968&lt;&gt;0, BQ968, BO968)</f>
        <v>0</v>
      </c>
      <c r="BS968">
        <f>1-BR968/BG968</f>
        <v>0</v>
      </c>
      <c r="BT968">
        <f>(BG968-BF968)/(BG968-BR968)</f>
        <v>0</v>
      </c>
      <c r="BU968">
        <f>(BA968-BG968)/(BA968-BR968)</f>
        <v>0</v>
      </c>
      <c r="BV968">
        <f>(BG968-BF968)/(BG968-AZ968)</f>
        <v>0</v>
      </c>
      <c r="BW968">
        <f>(BA968-BG968)/(BA968-AZ968)</f>
        <v>0</v>
      </c>
      <c r="BX968">
        <f>(BT968*BR968/BF968)</f>
        <v>0</v>
      </c>
      <c r="BY968">
        <f>(1-BX968)</f>
        <v>0</v>
      </c>
      <c r="DH968">
        <f>$B$11*EG968+$C$11*EH968+$F$11*ES968*(1-EV968)</f>
        <v>0</v>
      </c>
      <c r="DI968">
        <f>DH968*DJ968</f>
        <v>0</v>
      </c>
      <c r="DJ968">
        <f>($B$11*$D$9+$C$11*$D$9+$F$11*((FF968+EX968)/MAX(FF968+EX968+FG968, 0.1)*$I$9+FG968/MAX(FF968+EX968+FG968, 0.1)*$J$9))/($B$11+$C$11+$F$11)</f>
        <v>0</v>
      </c>
      <c r="DK968">
        <f>($B$11*$K$9+$C$11*$K$9+$F$11*((FF968+EX968)/MAX(FF968+EX968+FG968, 0.1)*$P$9+FG968/MAX(FF968+EX968+FG968, 0.1)*$Q$9))/($B$11+$C$11+$F$11)</f>
        <v>0</v>
      </c>
      <c r="DL968">
        <v>6</v>
      </c>
      <c r="DM968">
        <v>0.5</v>
      </c>
      <c r="DN968" t="s">
        <v>438</v>
      </c>
      <c r="DO968">
        <v>2</v>
      </c>
      <c r="DP968" t="b">
        <v>1</v>
      </c>
      <c r="DQ968">
        <v>1761343490.214286</v>
      </c>
      <c r="DR968">
        <v>1386.985714285714</v>
      </c>
      <c r="DS968">
        <v>1427.282857142857</v>
      </c>
      <c r="DT968">
        <v>23.52144642857143</v>
      </c>
      <c r="DU968">
        <v>21.125325</v>
      </c>
      <c r="DV968">
        <v>1385.275</v>
      </c>
      <c r="DW968">
        <v>23.30700357142857</v>
      </c>
      <c r="DX968">
        <v>499.9961428571428</v>
      </c>
      <c r="DY968">
        <v>89.9621607142857</v>
      </c>
      <c r="DZ968">
        <v>0.07178380357142856</v>
      </c>
      <c r="EA968">
        <v>29.85320714285714</v>
      </c>
      <c r="EB968">
        <v>30.07548214285714</v>
      </c>
      <c r="EC968">
        <v>999.9000000000002</v>
      </c>
      <c r="ED968">
        <v>0</v>
      </c>
      <c r="EE968">
        <v>0</v>
      </c>
      <c r="EF968">
        <v>9999.107142857143</v>
      </c>
      <c r="EG968">
        <v>0</v>
      </c>
      <c r="EH968">
        <v>1131.408214285714</v>
      </c>
      <c r="EI968">
        <v>-40.297175</v>
      </c>
      <c r="EJ968">
        <v>1420.396071428571</v>
      </c>
      <c r="EK968">
        <v>1458.086428571429</v>
      </c>
      <c r="EL968">
        <v>2.396119642857143</v>
      </c>
      <c r="EM968">
        <v>1427.282857142857</v>
      </c>
      <c r="EN968">
        <v>21.125325</v>
      </c>
      <c r="EO968">
        <v>2.116038928571428</v>
      </c>
      <c r="EP968">
        <v>1.900478928571429</v>
      </c>
      <c r="EQ968">
        <v>18.34043571428572</v>
      </c>
      <c r="ER968">
        <v>16.63868571428571</v>
      </c>
      <c r="ES968">
        <v>1199.998571428572</v>
      </c>
      <c r="ET968">
        <v>0.9670083928571429</v>
      </c>
      <c r="EU968">
        <v>0.03299171071428571</v>
      </c>
      <c r="EV968">
        <v>0</v>
      </c>
      <c r="EW968">
        <v>1365.012142857143</v>
      </c>
      <c r="EX968">
        <v>5.000560000000001</v>
      </c>
      <c r="EY968">
        <v>16710.53571428571</v>
      </c>
      <c r="EZ968">
        <v>10316.83571428571</v>
      </c>
      <c r="FA968">
        <v>45.09125</v>
      </c>
      <c r="FB968">
        <v>47.14935714285713</v>
      </c>
      <c r="FC968">
        <v>45.6847857142857</v>
      </c>
      <c r="FD968">
        <v>46.2185</v>
      </c>
      <c r="FE968">
        <v>45.92814285714284</v>
      </c>
      <c r="FF968">
        <v>1155.571071428572</v>
      </c>
      <c r="FG968">
        <v>39.42464285714286</v>
      </c>
      <c r="FH968">
        <v>0</v>
      </c>
      <c r="FI968">
        <v>1761343534.4</v>
      </c>
      <c r="FJ968">
        <v>0</v>
      </c>
      <c r="FK968">
        <v>1365.0504</v>
      </c>
      <c r="FL968">
        <v>0.3946153873836399</v>
      </c>
      <c r="FM968">
        <v>10.85384632548704</v>
      </c>
      <c r="FN968">
        <v>16710.488</v>
      </c>
      <c r="FO968">
        <v>15</v>
      </c>
      <c r="FP968">
        <v>0</v>
      </c>
      <c r="FQ968" t="s">
        <v>439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-40.16582</v>
      </c>
      <c r="GD968">
        <v>-1.965442401500799</v>
      </c>
      <c r="GE968">
        <v>0.3346588712405516</v>
      </c>
      <c r="GF968">
        <v>0</v>
      </c>
      <c r="GG968">
        <v>1365.037647058824</v>
      </c>
      <c r="GH968">
        <v>-0.1445378139670186</v>
      </c>
      <c r="GI968">
        <v>0.1745255555790634</v>
      </c>
      <c r="GJ968">
        <v>1</v>
      </c>
      <c r="GK968">
        <v>2.41420375</v>
      </c>
      <c r="GL968">
        <v>-0.2483143339587265</v>
      </c>
      <c r="GM968">
        <v>0.03094550853415564</v>
      </c>
      <c r="GN968">
        <v>0</v>
      </c>
      <c r="GO968">
        <v>1</v>
      </c>
      <c r="GP968">
        <v>3</v>
      </c>
      <c r="GQ968" t="s">
        <v>446</v>
      </c>
      <c r="GR968">
        <v>3.12471</v>
      </c>
      <c r="GS968">
        <v>2.75</v>
      </c>
      <c r="GT968">
        <v>0.190092</v>
      </c>
      <c r="GU968">
        <v>0.194751</v>
      </c>
      <c r="GV968">
        <v>0.103387</v>
      </c>
      <c r="GW968">
        <v>0.0964566</v>
      </c>
      <c r="GX968">
        <v>23877.8</v>
      </c>
      <c r="GY968">
        <v>23139.3</v>
      </c>
      <c r="GZ968">
        <v>30054.9</v>
      </c>
      <c r="HA968">
        <v>29027.1</v>
      </c>
      <c r="HB968">
        <v>37244.7</v>
      </c>
      <c r="HC968">
        <v>34532.3</v>
      </c>
      <c r="HD968">
        <v>46015.8</v>
      </c>
      <c r="HE968">
        <v>43135.7</v>
      </c>
      <c r="HF968">
        <v>1.7583</v>
      </c>
      <c r="HG968">
        <v>1.74585</v>
      </c>
      <c r="HH968">
        <v>-0.0108778</v>
      </c>
      <c r="HI968">
        <v>0</v>
      </c>
      <c r="HJ968">
        <v>30.2307</v>
      </c>
      <c r="HK968">
        <v>999.9</v>
      </c>
      <c r="HL968">
        <v>44.4</v>
      </c>
      <c r="HM968">
        <v>32.8</v>
      </c>
      <c r="HN968">
        <v>24.6552</v>
      </c>
      <c r="HO968">
        <v>64.1831</v>
      </c>
      <c r="HP968">
        <v>17.9287</v>
      </c>
      <c r="HQ968">
        <v>1</v>
      </c>
      <c r="HR968">
        <v>0.74425</v>
      </c>
      <c r="HS968">
        <v>5.40768</v>
      </c>
      <c r="HT968">
        <v>20.1235</v>
      </c>
      <c r="HU968">
        <v>5.22568</v>
      </c>
      <c r="HV968">
        <v>11.9857</v>
      </c>
      <c r="HW968">
        <v>4.9694</v>
      </c>
      <c r="HX968">
        <v>3.28982</v>
      </c>
      <c r="HY968">
        <v>9999</v>
      </c>
      <c r="HZ968">
        <v>9999</v>
      </c>
      <c r="IA968">
        <v>9999</v>
      </c>
      <c r="IB968">
        <v>999.9</v>
      </c>
      <c r="IC968">
        <v>4.97297</v>
      </c>
      <c r="ID968">
        <v>1.87746</v>
      </c>
      <c r="IE968">
        <v>1.87561</v>
      </c>
      <c r="IF968">
        <v>1.87843</v>
      </c>
      <c r="IG968">
        <v>1.87511</v>
      </c>
      <c r="IH968">
        <v>1.87865</v>
      </c>
      <c r="II968">
        <v>1.87576</v>
      </c>
      <c r="IJ968">
        <v>1.87694</v>
      </c>
      <c r="IK968">
        <v>0</v>
      </c>
      <c r="IL968">
        <v>0</v>
      </c>
      <c r="IM968">
        <v>0</v>
      </c>
      <c r="IN968">
        <v>0</v>
      </c>
      <c r="IO968" t="s">
        <v>441</v>
      </c>
      <c r="IP968" t="s">
        <v>442</v>
      </c>
      <c r="IQ968" t="s">
        <v>443</v>
      </c>
      <c r="IR968" t="s">
        <v>443</v>
      </c>
      <c r="IS968" t="s">
        <v>443</v>
      </c>
      <c r="IT968" t="s">
        <v>443</v>
      </c>
      <c r="IU968">
        <v>0</v>
      </c>
      <c r="IV968">
        <v>100</v>
      </c>
      <c r="IW968">
        <v>100</v>
      </c>
      <c r="IX968">
        <v>1.75</v>
      </c>
      <c r="IY968">
        <v>0.2145</v>
      </c>
      <c r="IZ968">
        <v>-0.1194416370607354</v>
      </c>
      <c r="JA968">
        <v>0.002211305909277446</v>
      </c>
      <c r="JB968">
        <v>-1.416678044876584E-06</v>
      </c>
      <c r="JC968">
        <v>5.589822708492042E-10</v>
      </c>
      <c r="JD968">
        <v>0.2144336207880096</v>
      </c>
      <c r="JE968">
        <v>0</v>
      </c>
      <c r="JF968">
        <v>0</v>
      </c>
      <c r="JG968">
        <v>0</v>
      </c>
      <c r="JH968">
        <v>14</v>
      </c>
      <c r="JI968">
        <v>2052</v>
      </c>
      <c r="JJ968">
        <v>1</v>
      </c>
      <c r="JK968">
        <v>21</v>
      </c>
      <c r="JL968">
        <v>29355725</v>
      </c>
      <c r="JM968">
        <v>29355725</v>
      </c>
      <c r="JN968">
        <v>3.02124</v>
      </c>
      <c r="JO968">
        <v>2.52563</v>
      </c>
      <c r="JP968">
        <v>1.39893</v>
      </c>
      <c r="JQ968">
        <v>2.33521</v>
      </c>
      <c r="JR968">
        <v>1.44897</v>
      </c>
      <c r="JS968">
        <v>2.63672</v>
      </c>
      <c r="JT968">
        <v>38.6487</v>
      </c>
      <c r="JU968">
        <v>23.7723</v>
      </c>
      <c r="JV968">
        <v>18</v>
      </c>
      <c r="JW968">
        <v>481.456</v>
      </c>
      <c r="JX968">
        <v>443.549</v>
      </c>
      <c r="JY968">
        <v>24.331</v>
      </c>
      <c r="JZ968">
        <v>36.0935</v>
      </c>
      <c r="KA968">
        <v>30.0015</v>
      </c>
      <c r="KB968">
        <v>35.2639</v>
      </c>
      <c r="KC968">
        <v>35.2498</v>
      </c>
      <c r="KD968">
        <v>60.5186</v>
      </c>
      <c r="KE968">
        <v>23.807</v>
      </c>
      <c r="KF968">
        <v>73.5634</v>
      </c>
      <c r="KG968">
        <v>24.2752</v>
      </c>
      <c r="KH968">
        <v>1470.34</v>
      </c>
      <c r="KI968">
        <v>21.0663</v>
      </c>
      <c r="KJ968">
        <v>99.4105</v>
      </c>
      <c r="KK968">
        <v>99.2166</v>
      </c>
    </row>
    <row r="969" spans="1:297">
      <c r="A969">
        <v>953</v>
      </c>
      <c r="B969">
        <v>1761343503</v>
      </c>
      <c r="C969">
        <v>15462.40000009537</v>
      </c>
      <c r="D969" t="s">
        <v>2358</v>
      </c>
      <c r="E969" t="s">
        <v>2359</v>
      </c>
      <c r="F969">
        <v>5</v>
      </c>
      <c r="G969" t="s">
        <v>2183</v>
      </c>
      <c r="H969" t="s">
        <v>436</v>
      </c>
      <c r="I969">
        <v>1761343495.5</v>
      </c>
      <c r="J969">
        <f>(K969)/1000</f>
        <v>0</v>
      </c>
      <c r="K969">
        <f>IF(DP969, AN969, AH969)</f>
        <v>0</v>
      </c>
      <c r="L969">
        <f>IF(DP969, AI969, AG969)</f>
        <v>0</v>
      </c>
      <c r="M969">
        <f>DR969 - IF(AU969&gt;1, L969*DL969*100.0/(AW969), 0)</f>
        <v>0</v>
      </c>
      <c r="N969">
        <f>((T969-J969/2)*M969-L969)/(T969+J969/2)</f>
        <v>0</v>
      </c>
      <c r="O969">
        <f>N969*(DY969+DZ969)/1000.0</f>
        <v>0</v>
      </c>
      <c r="P969">
        <f>(DR969 - IF(AU969&gt;1, L969*DL969*100.0/(AW969), 0))*(DY969+DZ969)/1000.0</f>
        <v>0</v>
      </c>
      <c r="Q969">
        <f>2.0/((1/S969-1/R969)+SIGN(S969)*SQRT((1/S969-1/R969)*(1/S969-1/R969) + 4*DM969/((DM969+1)*(DM969+1))*(2*1/S969*1/R969-1/R969*1/R969)))</f>
        <v>0</v>
      </c>
      <c r="R969">
        <f>IF(LEFT(DN969,1)&lt;&gt;"0",IF(LEFT(DN969,1)="1",3.0,DO969),$D$5+$E$5*(EF969*DY969/($K$5*1000))+$F$5*(EF969*DY969/($K$5*1000))*MAX(MIN(DL969,$J$5),$I$5)*MAX(MIN(DL969,$J$5),$I$5)+$G$5*MAX(MIN(DL969,$J$5),$I$5)*(EF969*DY969/($K$5*1000))+$H$5*(EF969*DY969/($K$5*1000))*(EF969*DY969/($K$5*1000)))</f>
        <v>0</v>
      </c>
      <c r="S969">
        <f>J969*(1000-(1000*0.61365*exp(17.502*W969/(240.97+W969))/(DY969+DZ969)+DT969)/2)/(1000*0.61365*exp(17.502*W969/(240.97+W969))/(DY969+DZ969)-DT969)</f>
        <v>0</v>
      </c>
      <c r="T969">
        <f>1/((DM969+1)/(Q969/1.6)+1/(R969/1.37)) + DM969/((DM969+1)/(Q969/1.6) + DM969/(R969/1.37))</f>
        <v>0</v>
      </c>
      <c r="U969">
        <f>(DH969*DK969)</f>
        <v>0</v>
      </c>
      <c r="V969">
        <f>(EA969+(U969+2*0.95*5.67E-8*(((EA969+$B$7)+273)^4-(EA969+273)^4)-44100*J969)/(1.84*29.3*R969+8*0.95*5.67E-8*(EA969+273)^3))</f>
        <v>0</v>
      </c>
      <c r="W969">
        <f>($C$7*EB969+$D$7*EC969+$E$7*V969)</f>
        <v>0</v>
      </c>
      <c r="X969">
        <f>0.61365*exp(17.502*W969/(240.97+W969))</f>
        <v>0</v>
      </c>
      <c r="Y969">
        <f>(Z969/AA969*100)</f>
        <v>0</v>
      </c>
      <c r="Z969">
        <f>DT969*(DY969+DZ969)/1000</f>
        <v>0</v>
      </c>
      <c r="AA969">
        <f>0.61365*exp(17.502*EA969/(240.97+EA969))</f>
        <v>0</v>
      </c>
      <c r="AB969">
        <f>(X969-DT969*(DY969+DZ969)/1000)</f>
        <v>0</v>
      </c>
      <c r="AC969">
        <f>(-J969*44100)</f>
        <v>0</v>
      </c>
      <c r="AD969">
        <f>2*29.3*R969*0.92*(EA969-W969)</f>
        <v>0</v>
      </c>
      <c r="AE969">
        <f>2*0.95*5.67E-8*(((EA969+$B$7)+273)^4-(W969+273)^4)</f>
        <v>0</v>
      </c>
      <c r="AF969">
        <f>U969+AE969+AC969+AD969</f>
        <v>0</v>
      </c>
      <c r="AG969">
        <f>DX969*AU969*(DS969-DR969*(1000-AU969*DU969)/(1000-AU969*DT969))/(100*DL969)</f>
        <v>0</v>
      </c>
      <c r="AH969">
        <f>1000*DX969*AU969*(DT969-DU969)/(100*DL969*(1000-AU969*DT969))</f>
        <v>0</v>
      </c>
      <c r="AI969">
        <f>(AJ969 - AK969 - DY969*1E3/(8.314*(EA969+273.15)) * AM969/DX969 * AL969) * DX969/(100*DL969) * (1000 - DU969)/1000</f>
        <v>0</v>
      </c>
      <c r="AJ969">
        <v>1491.852057519007</v>
      </c>
      <c r="AK969">
        <v>1462.694848484848</v>
      </c>
      <c r="AL969">
        <v>3.443523342276092</v>
      </c>
      <c r="AM969">
        <v>65.39824962959628</v>
      </c>
      <c r="AN969">
        <f>(AP969 - AO969 + DY969*1E3/(8.314*(EA969+273.15)) * AR969/DX969 * AQ969) * DX969/(100*DL969) * 1000/(1000 - AP969)</f>
        <v>0</v>
      </c>
      <c r="AO969">
        <v>21.12576635717392</v>
      </c>
      <c r="AP969">
        <v>23.50938484848484</v>
      </c>
      <c r="AQ969">
        <v>-5.930764511185687E-05</v>
      </c>
      <c r="AR969">
        <v>118.4934876019203</v>
      </c>
      <c r="AS969">
        <v>0</v>
      </c>
      <c r="AT969">
        <v>0</v>
      </c>
      <c r="AU969">
        <f>IF(AS969*$H$13&gt;=AW969,1.0,(AW969/(AW969-AS969*$H$13)))</f>
        <v>0</v>
      </c>
      <c r="AV969">
        <f>(AU969-1)*100</f>
        <v>0</v>
      </c>
      <c r="AW969">
        <f>MAX(0,($B$13+$C$13*EF969)/(1+$D$13*EF969)*DY969/(EA969+273)*$E$13)</f>
        <v>0</v>
      </c>
      <c r="AX969" t="s">
        <v>437</v>
      </c>
      <c r="AY969" t="s">
        <v>437</v>
      </c>
      <c r="AZ969">
        <v>0</v>
      </c>
      <c r="BA969">
        <v>0</v>
      </c>
      <c r="BB969">
        <f>1-AZ969/BA969</f>
        <v>0</v>
      </c>
      <c r="BC969">
        <v>0</v>
      </c>
      <c r="BD969" t="s">
        <v>437</v>
      </c>
      <c r="BE969" t="s">
        <v>437</v>
      </c>
      <c r="BF969">
        <v>0</v>
      </c>
      <c r="BG969">
        <v>0</v>
      </c>
      <c r="BH969">
        <f>1-BF969/BG969</f>
        <v>0</v>
      </c>
      <c r="BI969">
        <v>0.5</v>
      </c>
      <c r="BJ969">
        <f>DI969</f>
        <v>0</v>
      </c>
      <c r="BK969">
        <f>L969</f>
        <v>0</v>
      </c>
      <c r="BL969">
        <f>BH969*BI969*BJ969</f>
        <v>0</v>
      </c>
      <c r="BM969">
        <f>(BK969-BC969)/BJ969</f>
        <v>0</v>
      </c>
      <c r="BN969">
        <f>(BA969-BG969)/BG969</f>
        <v>0</v>
      </c>
      <c r="BO969">
        <f>AZ969/(BB969+AZ969/BG969)</f>
        <v>0</v>
      </c>
      <c r="BP969" t="s">
        <v>437</v>
      </c>
      <c r="BQ969">
        <v>0</v>
      </c>
      <c r="BR969">
        <f>IF(BQ969&lt;&gt;0, BQ969, BO969)</f>
        <v>0</v>
      </c>
      <c r="BS969">
        <f>1-BR969/BG969</f>
        <v>0</v>
      </c>
      <c r="BT969">
        <f>(BG969-BF969)/(BG969-BR969)</f>
        <v>0</v>
      </c>
      <c r="BU969">
        <f>(BA969-BG969)/(BA969-BR969)</f>
        <v>0</v>
      </c>
      <c r="BV969">
        <f>(BG969-BF969)/(BG969-AZ969)</f>
        <v>0</v>
      </c>
      <c r="BW969">
        <f>(BA969-BG969)/(BA969-AZ969)</f>
        <v>0</v>
      </c>
      <c r="BX969">
        <f>(BT969*BR969/BF969)</f>
        <v>0</v>
      </c>
      <c r="BY969">
        <f>(1-BX969)</f>
        <v>0</v>
      </c>
      <c r="DH969">
        <f>$B$11*EG969+$C$11*EH969+$F$11*ES969*(1-EV969)</f>
        <v>0</v>
      </c>
      <c r="DI969">
        <f>DH969*DJ969</f>
        <v>0</v>
      </c>
      <c r="DJ969">
        <f>($B$11*$D$9+$C$11*$D$9+$F$11*((FF969+EX969)/MAX(FF969+EX969+FG969, 0.1)*$I$9+FG969/MAX(FF969+EX969+FG969, 0.1)*$J$9))/($B$11+$C$11+$F$11)</f>
        <v>0</v>
      </c>
      <c r="DK969">
        <f>($B$11*$K$9+$C$11*$K$9+$F$11*((FF969+EX969)/MAX(FF969+EX969+FG969, 0.1)*$P$9+FG969/MAX(FF969+EX969+FG969, 0.1)*$Q$9))/($B$11+$C$11+$F$11)</f>
        <v>0</v>
      </c>
      <c r="DL969">
        <v>6</v>
      </c>
      <c r="DM969">
        <v>0.5</v>
      </c>
      <c r="DN969" t="s">
        <v>438</v>
      </c>
      <c r="DO969">
        <v>2</v>
      </c>
      <c r="DP969" t="b">
        <v>1</v>
      </c>
      <c r="DQ969">
        <v>1761343495.5</v>
      </c>
      <c r="DR969">
        <v>1404.738148148148</v>
      </c>
      <c r="DS969">
        <v>1445.286296296296</v>
      </c>
      <c r="DT969">
        <v>23.52104074074074</v>
      </c>
      <c r="DU969">
        <v>21.1276037037037</v>
      </c>
      <c r="DV969">
        <v>1403.000370370371</v>
      </c>
      <c r="DW969">
        <v>23.30661481481481</v>
      </c>
      <c r="DX969">
        <v>500.0172962962963</v>
      </c>
      <c r="DY969">
        <v>89.96252592592593</v>
      </c>
      <c r="DZ969">
        <v>0.07198352962962963</v>
      </c>
      <c r="EA969">
        <v>29.83724814814815</v>
      </c>
      <c r="EB969">
        <v>30.06093703703704</v>
      </c>
      <c r="EC969">
        <v>999.9000000000001</v>
      </c>
      <c r="ED969">
        <v>0</v>
      </c>
      <c r="EE969">
        <v>0</v>
      </c>
      <c r="EF969">
        <v>10005.18333333333</v>
      </c>
      <c r="EG969">
        <v>0</v>
      </c>
      <c r="EH969">
        <v>1131.390740740741</v>
      </c>
      <c r="EI969">
        <v>-40.54734814814815</v>
      </c>
      <c r="EJ969">
        <v>1438.575555555556</v>
      </c>
      <c r="EK969">
        <v>1476.481111111111</v>
      </c>
      <c r="EL969">
        <v>2.393434814814815</v>
      </c>
      <c r="EM969">
        <v>1445.286296296296</v>
      </c>
      <c r="EN969">
        <v>21.1276037037037</v>
      </c>
      <c r="EO969">
        <v>2.116011851851852</v>
      </c>
      <c r="EP969">
        <v>1.900691851851852</v>
      </c>
      <c r="EQ969">
        <v>18.34022962962963</v>
      </c>
      <c r="ER969">
        <v>16.64044814814815</v>
      </c>
      <c r="ES969">
        <v>1199.997777777778</v>
      </c>
      <c r="ET969">
        <v>0.9670085555555554</v>
      </c>
      <c r="EU969">
        <v>0.03299154074074074</v>
      </c>
      <c r="EV969">
        <v>0</v>
      </c>
      <c r="EW969">
        <v>1365.077407407408</v>
      </c>
      <c r="EX969">
        <v>5.000560000000001</v>
      </c>
      <c r="EY969">
        <v>16711.95185185186</v>
      </c>
      <c r="EZ969">
        <v>10316.82962962963</v>
      </c>
      <c r="FA969">
        <v>45.11333333333333</v>
      </c>
      <c r="FB969">
        <v>47.16403703703703</v>
      </c>
      <c r="FC969">
        <v>45.68699999999998</v>
      </c>
      <c r="FD969">
        <v>46.236</v>
      </c>
      <c r="FE969">
        <v>45.93699999999998</v>
      </c>
      <c r="FF969">
        <v>1155.571481481482</v>
      </c>
      <c r="FG969">
        <v>39.42148148148149</v>
      </c>
      <c r="FH969">
        <v>0</v>
      </c>
      <c r="FI969">
        <v>1761343539.2</v>
      </c>
      <c r="FJ969">
        <v>0</v>
      </c>
      <c r="FK969">
        <v>1365.1276</v>
      </c>
      <c r="FL969">
        <v>2.226923079979788</v>
      </c>
      <c r="FM969">
        <v>20.66153865596569</v>
      </c>
      <c r="FN969">
        <v>16711.992</v>
      </c>
      <c r="FO969">
        <v>15</v>
      </c>
      <c r="FP969">
        <v>0</v>
      </c>
      <c r="FQ969" t="s">
        <v>439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-40.36123414634146</v>
      </c>
      <c r="GD969">
        <v>-3.034524041811917</v>
      </c>
      <c r="GE969">
        <v>0.3905144340792942</v>
      </c>
      <c r="GF969">
        <v>0</v>
      </c>
      <c r="GG969">
        <v>1365.071764705883</v>
      </c>
      <c r="GH969">
        <v>0.5992360615996369</v>
      </c>
      <c r="GI969">
        <v>0.1837912912907669</v>
      </c>
      <c r="GJ969">
        <v>1</v>
      </c>
      <c r="GK969">
        <v>2.395225121951219</v>
      </c>
      <c r="GL969">
        <v>-0.04471337979093946</v>
      </c>
      <c r="GM969">
        <v>0.007468730300539823</v>
      </c>
      <c r="GN969">
        <v>1</v>
      </c>
      <c r="GO969">
        <v>2</v>
      </c>
      <c r="GP969">
        <v>3</v>
      </c>
      <c r="GQ969" t="s">
        <v>440</v>
      </c>
      <c r="GR969">
        <v>3.12474</v>
      </c>
      <c r="GS969">
        <v>2.75004</v>
      </c>
      <c r="GT969">
        <v>0.191442</v>
      </c>
      <c r="GU969">
        <v>0.196044</v>
      </c>
      <c r="GV969">
        <v>0.103353</v>
      </c>
      <c r="GW969">
        <v>0.0964433</v>
      </c>
      <c r="GX969">
        <v>23837.9</v>
      </c>
      <c r="GY969">
        <v>23101.8</v>
      </c>
      <c r="GZ969">
        <v>30055</v>
      </c>
      <c r="HA969">
        <v>29026.9</v>
      </c>
      <c r="HB969">
        <v>37246.7</v>
      </c>
      <c r="HC969">
        <v>34532.5</v>
      </c>
      <c r="HD969">
        <v>46016.4</v>
      </c>
      <c r="HE969">
        <v>43135.2</v>
      </c>
      <c r="HF969">
        <v>1.75832</v>
      </c>
      <c r="HG969">
        <v>1.7457</v>
      </c>
      <c r="HH969">
        <v>-0.0108853</v>
      </c>
      <c r="HI969">
        <v>0</v>
      </c>
      <c r="HJ969">
        <v>30.2281</v>
      </c>
      <c r="HK969">
        <v>999.9</v>
      </c>
      <c r="HL969">
        <v>44.4</v>
      </c>
      <c r="HM969">
        <v>32.9</v>
      </c>
      <c r="HN969">
        <v>24.7959</v>
      </c>
      <c r="HO969">
        <v>64.4931</v>
      </c>
      <c r="HP969">
        <v>17.8846</v>
      </c>
      <c r="HQ969">
        <v>1</v>
      </c>
      <c r="HR969">
        <v>0.745381</v>
      </c>
      <c r="HS969">
        <v>5.35741</v>
      </c>
      <c r="HT969">
        <v>20.1253</v>
      </c>
      <c r="HU969">
        <v>5.22478</v>
      </c>
      <c r="HV969">
        <v>11.9855</v>
      </c>
      <c r="HW969">
        <v>4.96915</v>
      </c>
      <c r="HX969">
        <v>3.2896</v>
      </c>
      <c r="HY969">
        <v>9999</v>
      </c>
      <c r="HZ969">
        <v>9999</v>
      </c>
      <c r="IA969">
        <v>9999</v>
      </c>
      <c r="IB969">
        <v>999.9</v>
      </c>
      <c r="IC969">
        <v>4.97297</v>
      </c>
      <c r="ID969">
        <v>1.87745</v>
      </c>
      <c r="IE969">
        <v>1.87561</v>
      </c>
      <c r="IF969">
        <v>1.8784</v>
      </c>
      <c r="IG969">
        <v>1.87512</v>
      </c>
      <c r="IH969">
        <v>1.87864</v>
      </c>
      <c r="II969">
        <v>1.87576</v>
      </c>
      <c r="IJ969">
        <v>1.87696</v>
      </c>
      <c r="IK969">
        <v>0</v>
      </c>
      <c r="IL969">
        <v>0</v>
      </c>
      <c r="IM969">
        <v>0</v>
      </c>
      <c r="IN969">
        <v>0</v>
      </c>
      <c r="IO969" t="s">
        <v>441</v>
      </c>
      <c r="IP969" t="s">
        <v>442</v>
      </c>
      <c r="IQ969" t="s">
        <v>443</v>
      </c>
      <c r="IR969" t="s">
        <v>443</v>
      </c>
      <c r="IS969" t="s">
        <v>443</v>
      </c>
      <c r="IT969" t="s">
        <v>443</v>
      </c>
      <c r="IU969">
        <v>0</v>
      </c>
      <c r="IV969">
        <v>100</v>
      </c>
      <c r="IW969">
        <v>100</v>
      </c>
      <c r="IX969">
        <v>1.77</v>
      </c>
      <c r="IY969">
        <v>0.2145</v>
      </c>
      <c r="IZ969">
        <v>-0.1194416370607354</v>
      </c>
      <c r="JA969">
        <v>0.002211305909277446</v>
      </c>
      <c r="JB969">
        <v>-1.416678044876584E-06</v>
      </c>
      <c r="JC969">
        <v>5.589822708492042E-10</v>
      </c>
      <c r="JD969">
        <v>0.2144336207880096</v>
      </c>
      <c r="JE969">
        <v>0</v>
      </c>
      <c r="JF969">
        <v>0</v>
      </c>
      <c r="JG969">
        <v>0</v>
      </c>
      <c r="JH969">
        <v>14</v>
      </c>
      <c r="JI969">
        <v>2052</v>
      </c>
      <c r="JJ969">
        <v>1</v>
      </c>
      <c r="JK969">
        <v>21</v>
      </c>
      <c r="JL969">
        <v>29355725.1</v>
      </c>
      <c r="JM969">
        <v>29355725.1</v>
      </c>
      <c r="JN969">
        <v>3.05176</v>
      </c>
      <c r="JO969">
        <v>2.46704</v>
      </c>
      <c r="JP969">
        <v>1.39893</v>
      </c>
      <c r="JQ969">
        <v>2.33521</v>
      </c>
      <c r="JR969">
        <v>1.44897</v>
      </c>
      <c r="JS969">
        <v>2.6355</v>
      </c>
      <c r="JT969">
        <v>38.6487</v>
      </c>
      <c r="JU969">
        <v>23.7723</v>
      </c>
      <c r="JV969">
        <v>18</v>
      </c>
      <c r="JW969">
        <v>481.566</v>
      </c>
      <c r="JX969">
        <v>443.576</v>
      </c>
      <c r="JY969">
        <v>24.2639</v>
      </c>
      <c r="JZ969">
        <v>36.1072</v>
      </c>
      <c r="KA969">
        <v>30.0012</v>
      </c>
      <c r="KB969">
        <v>35.2802</v>
      </c>
      <c r="KC969">
        <v>35.2684</v>
      </c>
      <c r="KD969">
        <v>61.099</v>
      </c>
      <c r="KE969">
        <v>23.807</v>
      </c>
      <c r="KF969">
        <v>73.5634</v>
      </c>
      <c r="KG969">
        <v>24.2256</v>
      </c>
      <c r="KH969">
        <v>1490.42</v>
      </c>
      <c r="KI969">
        <v>21.0702</v>
      </c>
      <c r="KJ969">
        <v>99.4115</v>
      </c>
      <c r="KK969">
        <v>99.2157</v>
      </c>
    </row>
    <row r="970" spans="1:297">
      <c r="A970">
        <v>954</v>
      </c>
      <c r="B970">
        <v>1761343508</v>
      </c>
      <c r="C970">
        <v>15467.40000009537</v>
      </c>
      <c r="D970" t="s">
        <v>2360</v>
      </c>
      <c r="E970" t="s">
        <v>2361</v>
      </c>
      <c r="F970">
        <v>5</v>
      </c>
      <c r="G970" t="s">
        <v>2183</v>
      </c>
      <c r="H970" t="s">
        <v>436</v>
      </c>
      <c r="I970">
        <v>1761343500.214286</v>
      </c>
      <c r="J970">
        <f>(K970)/1000</f>
        <v>0</v>
      </c>
      <c r="K970">
        <f>IF(DP970, AN970, AH970)</f>
        <v>0</v>
      </c>
      <c r="L970">
        <f>IF(DP970, AI970, AG970)</f>
        <v>0</v>
      </c>
      <c r="M970">
        <f>DR970 - IF(AU970&gt;1, L970*DL970*100.0/(AW970), 0)</f>
        <v>0</v>
      </c>
      <c r="N970">
        <f>((T970-J970/2)*M970-L970)/(T970+J970/2)</f>
        <v>0</v>
      </c>
      <c r="O970">
        <f>N970*(DY970+DZ970)/1000.0</f>
        <v>0</v>
      </c>
      <c r="P970">
        <f>(DR970 - IF(AU970&gt;1, L970*DL970*100.0/(AW970), 0))*(DY970+DZ970)/1000.0</f>
        <v>0</v>
      </c>
      <c r="Q970">
        <f>2.0/((1/S970-1/R970)+SIGN(S970)*SQRT((1/S970-1/R970)*(1/S970-1/R970) + 4*DM970/((DM970+1)*(DM970+1))*(2*1/S970*1/R970-1/R970*1/R970)))</f>
        <v>0</v>
      </c>
      <c r="R970">
        <f>IF(LEFT(DN970,1)&lt;&gt;"0",IF(LEFT(DN970,1)="1",3.0,DO970),$D$5+$E$5*(EF970*DY970/($K$5*1000))+$F$5*(EF970*DY970/($K$5*1000))*MAX(MIN(DL970,$J$5),$I$5)*MAX(MIN(DL970,$J$5),$I$5)+$G$5*MAX(MIN(DL970,$J$5),$I$5)*(EF970*DY970/($K$5*1000))+$H$5*(EF970*DY970/($K$5*1000))*(EF970*DY970/($K$5*1000)))</f>
        <v>0</v>
      </c>
      <c r="S970">
        <f>J970*(1000-(1000*0.61365*exp(17.502*W970/(240.97+W970))/(DY970+DZ970)+DT970)/2)/(1000*0.61365*exp(17.502*W970/(240.97+W970))/(DY970+DZ970)-DT970)</f>
        <v>0</v>
      </c>
      <c r="T970">
        <f>1/((DM970+1)/(Q970/1.6)+1/(R970/1.37)) + DM970/((DM970+1)/(Q970/1.6) + DM970/(R970/1.37))</f>
        <v>0</v>
      </c>
      <c r="U970">
        <f>(DH970*DK970)</f>
        <v>0</v>
      </c>
      <c r="V970">
        <f>(EA970+(U970+2*0.95*5.67E-8*(((EA970+$B$7)+273)^4-(EA970+273)^4)-44100*J970)/(1.84*29.3*R970+8*0.95*5.67E-8*(EA970+273)^3))</f>
        <v>0</v>
      </c>
      <c r="W970">
        <f>($C$7*EB970+$D$7*EC970+$E$7*V970)</f>
        <v>0</v>
      </c>
      <c r="X970">
        <f>0.61365*exp(17.502*W970/(240.97+W970))</f>
        <v>0</v>
      </c>
      <c r="Y970">
        <f>(Z970/AA970*100)</f>
        <v>0</v>
      </c>
      <c r="Z970">
        <f>DT970*(DY970+DZ970)/1000</f>
        <v>0</v>
      </c>
      <c r="AA970">
        <f>0.61365*exp(17.502*EA970/(240.97+EA970))</f>
        <v>0</v>
      </c>
      <c r="AB970">
        <f>(X970-DT970*(DY970+DZ970)/1000)</f>
        <v>0</v>
      </c>
      <c r="AC970">
        <f>(-J970*44100)</f>
        <v>0</v>
      </c>
      <c r="AD970">
        <f>2*29.3*R970*0.92*(EA970-W970)</f>
        <v>0</v>
      </c>
      <c r="AE970">
        <f>2*0.95*5.67E-8*(((EA970+$B$7)+273)^4-(W970+273)^4)</f>
        <v>0</v>
      </c>
      <c r="AF970">
        <f>U970+AE970+AC970+AD970</f>
        <v>0</v>
      </c>
      <c r="AG970">
        <f>DX970*AU970*(DS970-DR970*(1000-AU970*DU970)/(1000-AU970*DT970))/(100*DL970)</f>
        <v>0</v>
      </c>
      <c r="AH970">
        <f>1000*DX970*AU970*(DT970-DU970)/(100*DL970*(1000-AU970*DT970))</f>
        <v>0</v>
      </c>
      <c r="AI970">
        <f>(AJ970 - AK970 - DY970*1E3/(8.314*(EA970+273.15)) * AM970/DX970 * AL970) * DX970/(100*DL970) * (1000 - DU970)/1000</f>
        <v>0</v>
      </c>
      <c r="AJ970">
        <v>1508.435921280118</v>
      </c>
      <c r="AK970">
        <v>1479.718424242424</v>
      </c>
      <c r="AL970">
        <v>3.412794940585685</v>
      </c>
      <c r="AM970">
        <v>65.39824962959628</v>
      </c>
      <c r="AN970">
        <f>(AP970 - AO970 + DY970*1E3/(8.314*(EA970+273.15)) * AR970/DX970 * AQ970) * DX970/(100*DL970) * 1000/(1000 - AP970)</f>
        <v>0</v>
      </c>
      <c r="AO970">
        <v>21.12412262133363</v>
      </c>
      <c r="AP970">
        <v>23.49948606060605</v>
      </c>
      <c r="AQ970">
        <v>-5.756586565094572E-05</v>
      </c>
      <c r="AR970">
        <v>118.4934876019203</v>
      </c>
      <c r="AS970">
        <v>0</v>
      </c>
      <c r="AT970">
        <v>0</v>
      </c>
      <c r="AU970">
        <f>IF(AS970*$H$13&gt;=AW970,1.0,(AW970/(AW970-AS970*$H$13)))</f>
        <v>0</v>
      </c>
      <c r="AV970">
        <f>(AU970-1)*100</f>
        <v>0</v>
      </c>
      <c r="AW970">
        <f>MAX(0,($B$13+$C$13*EF970)/(1+$D$13*EF970)*DY970/(EA970+273)*$E$13)</f>
        <v>0</v>
      </c>
      <c r="AX970" t="s">
        <v>437</v>
      </c>
      <c r="AY970" t="s">
        <v>437</v>
      </c>
      <c r="AZ970">
        <v>0</v>
      </c>
      <c r="BA970">
        <v>0</v>
      </c>
      <c r="BB970">
        <f>1-AZ970/BA970</f>
        <v>0</v>
      </c>
      <c r="BC970">
        <v>0</v>
      </c>
      <c r="BD970" t="s">
        <v>437</v>
      </c>
      <c r="BE970" t="s">
        <v>437</v>
      </c>
      <c r="BF970">
        <v>0</v>
      </c>
      <c r="BG970">
        <v>0</v>
      </c>
      <c r="BH970">
        <f>1-BF970/BG970</f>
        <v>0</v>
      </c>
      <c r="BI970">
        <v>0.5</v>
      </c>
      <c r="BJ970">
        <f>DI970</f>
        <v>0</v>
      </c>
      <c r="BK970">
        <f>L970</f>
        <v>0</v>
      </c>
      <c r="BL970">
        <f>BH970*BI970*BJ970</f>
        <v>0</v>
      </c>
      <c r="BM970">
        <f>(BK970-BC970)/BJ970</f>
        <v>0</v>
      </c>
      <c r="BN970">
        <f>(BA970-BG970)/BG970</f>
        <v>0</v>
      </c>
      <c r="BO970">
        <f>AZ970/(BB970+AZ970/BG970)</f>
        <v>0</v>
      </c>
      <c r="BP970" t="s">
        <v>437</v>
      </c>
      <c r="BQ970">
        <v>0</v>
      </c>
      <c r="BR970">
        <f>IF(BQ970&lt;&gt;0, BQ970, BO970)</f>
        <v>0</v>
      </c>
      <c r="BS970">
        <f>1-BR970/BG970</f>
        <v>0</v>
      </c>
      <c r="BT970">
        <f>(BG970-BF970)/(BG970-BR970)</f>
        <v>0</v>
      </c>
      <c r="BU970">
        <f>(BA970-BG970)/(BA970-BR970)</f>
        <v>0</v>
      </c>
      <c r="BV970">
        <f>(BG970-BF970)/(BG970-AZ970)</f>
        <v>0</v>
      </c>
      <c r="BW970">
        <f>(BA970-BG970)/(BA970-AZ970)</f>
        <v>0</v>
      </c>
      <c r="BX970">
        <f>(BT970*BR970/BF970)</f>
        <v>0</v>
      </c>
      <c r="BY970">
        <f>(1-BX970)</f>
        <v>0</v>
      </c>
      <c r="DH970">
        <f>$B$11*EG970+$C$11*EH970+$F$11*ES970*(1-EV970)</f>
        <v>0</v>
      </c>
      <c r="DI970">
        <f>DH970*DJ970</f>
        <v>0</v>
      </c>
      <c r="DJ970">
        <f>($B$11*$D$9+$C$11*$D$9+$F$11*((FF970+EX970)/MAX(FF970+EX970+FG970, 0.1)*$I$9+FG970/MAX(FF970+EX970+FG970, 0.1)*$J$9))/($B$11+$C$11+$F$11)</f>
        <v>0</v>
      </c>
      <c r="DK970">
        <f>($B$11*$K$9+$C$11*$K$9+$F$11*((FF970+EX970)/MAX(FF970+EX970+FG970, 0.1)*$P$9+FG970/MAX(FF970+EX970+FG970, 0.1)*$Q$9))/($B$11+$C$11+$F$11)</f>
        <v>0</v>
      </c>
      <c r="DL970">
        <v>6</v>
      </c>
      <c r="DM970">
        <v>0.5</v>
      </c>
      <c r="DN970" t="s">
        <v>438</v>
      </c>
      <c r="DO970">
        <v>2</v>
      </c>
      <c r="DP970" t="b">
        <v>1</v>
      </c>
      <c r="DQ970">
        <v>1761343500.214286</v>
      </c>
      <c r="DR970">
        <v>1420.557857142858</v>
      </c>
      <c r="DS970">
        <v>1461.097857142857</v>
      </c>
      <c r="DT970">
        <v>23.51381071428571</v>
      </c>
      <c r="DU970">
        <v>21.12587857142858</v>
      </c>
      <c r="DV970">
        <v>1418.796071428571</v>
      </c>
      <c r="DW970">
        <v>23.29938571428571</v>
      </c>
      <c r="DX970">
        <v>499.979</v>
      </c>
      <c r="DY970">
        <v>89.96197499999997</v>
      </c>
      <c r="DZ970">
        <v>0.07224085</v>
      </c>
      <c r="EA970">
        <v>29.82196071428571</v>
      </c>
      <c r="EB970">
        <v>30.05013214285714</v>
      </c>
      <c r="EC970">
        <v>999.9000000000002</v>
      </c>
      <c r="ED970">
        <v>0</v>
      </c>
      <c r="EE970">
        <v>0</v>
      </c>
      <c r="EF970">
        <v>10003.88535714286</v>
      </c>
      <c r="EG970">
        <v>0</v>
      </c>
      <c r="EH970">
        <v>1131.366428571428</v>
      </c>
      <c r="EI970">
        <v>-40.53946071428572</v>
      </c>
      <c r="EJ970">
        <v>1454.765</v>
      </c>
      <c r="EK970">
        <v>1492.631071428571</v>
      </c>
      <c r="EL970">
        <v>2.387929642857143</v>
      </c>
      <c r="EM970">
        <v>1461.097857142857</v>
      </c>
      <c r="EN970">
        <v>21.12587857142858</v>
      </c>
      <c r="EO970">
        <v>2.115348571428572</v>
      </c>
      <c r="EP970">
        <v>1.900525357142857</v>
      </c>
      <c r="EQ970">
        <v>18.33523571428572</v>
      </c>
      <c r="ER970">
        <v>16.63906785714286</v>
      </c>
      <c r="ES970">
        <v>1199.988928571429</v>
      </c>
      <c r="ET970">
        <v>0.967008392857143</v>
      </c>
      <c r="EU970">
        <v>0.032991675</v>
      </c>
      <c r="EV970">
        <v>0</v>
      </c>
      <c r="EW970">
        <v>1365.224642857143</v>
      </c>
      <c r="EX970">
        <v>5.000560000000001</v>
      </c>
      <c r="EY970">
        <v>16713.31785714286</v>
      </c>
      <c r="EZ970">
        <v>10316.74642857143</v>
      </c>
      <c r="FA970">
        <v>45.12275</v>
      </c>
      <c r="FB970">
        <v>47.17814285714284</v>
      </c>
      <c r="FC970">
        <v>45.68699999999998</v>
      </c>
      <c r="FD970">
        <v>46.2455</v>
      </c>
      <c r="FE970">
        <v>45.93699999999998</v>
      </c>
      <c r="FF970">
        <v>1155.5625</v>
      </c>
      <c r="FG970">
        <v>39.42107142857144</v>
      </c>
      <c r="FH970">
        <v>0</v>
      </c>
      <c r="FI970">
        <v>1761343544</v>
      </c>
      <c r="FJ970">
        <v>0</v>
      </c>
      <c r="FK970">
        <v>1365.2704</v>
      </c>
      <c r="FL970">
        <v>2.317692309042657</v>
      </c>
      <c r="FM970">
        <v>23.23846174364493</v>
      </c>
      <c r="FN970">
        <v>16713.524</v>
      </c>
      <c r="FO970">
        <v>15</v>
      </c>
      <c r="FP970">
        <v>0</v>
      </c>
      <c r="FQ970" t="s">
        <v>439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-40.50949024390244</v>
      </c>
      <c r="GD970">
        <v>-0.3838222996515913</v>
      </c>
      <c r="GE970">
        <v>0.2533720187882217</v>
      </c>
      <c r="GF970">
        <v>1</v>
      </c>
      <c r="GG970">
        <v>1365.189411764706</v>
      </c>
      <c r="GH970">
        <v>1.816653935219074</v>
      </c>
      <c r="GI970">
        <v>0.2604853069862205</v>
      </c>
      <c r="GJ970">
        <v>0</v>
      </c>
      <c r="GK970">
        <v>2.390492195121952</v>
      </c>
      <c r="GL970">
        <v>-0.06001191637630891</v>
      </c>
      <c r="GM970">
        <v>0.006893534444148341</v>
      </c>
      <c r="GN970">
        <v>1</v>
      </c>
      <c r="GO970">
        <v>2</v>
      </c>
      <c r="GP970">
        <v>3</v>
      </c>
      <c r="GQ970" t="s">
        <v>440</v>
      </c>
      <c r="GR970">
        <v>3.12479</v>
      </c>
      <c r="GS970">
        <v>2.75023</v>
      </c>
      <c r="GT970">
        <v>0.192769</v>
      </c>
      <c r="GU970">
        <v>0.19741</v>
      </c>
      <c r="GV970">
        <v>0.103318</v>
      </c>
      <c r="GW970">
        <v>0.0964313</v>
      </c>
      <c r="GX970">
        <v>23797.7</v>
      </c>
      <c r="GY970">
        <v>23061.8</v>
      </c>
      <c r="GZ970">
        <v>30054</v>
      </c>
      <c r="HA970">
        <v>29026.3</v>
      </c>
      <c r="HB970">
        <v>37246.8</v>
      </c>
      <c r="HC970">
        <v>34532.7</v>
      </c>
      <c r="HD970">
        <v>46014.6</v>
      </c>
      <c r="HE970">
        <v>43134.7</v>
      </c>
      <c r="HF970">
        <v>1.75832</v>
      </c>
      <c r="HG970">
        <v>1.74565</v>
      </c>
      <c r="HH970">
        <v>-0.012219</v>
      </c>
      <c r="HI970">
        <v>0</v>
      </c>
      <c r="HJ970">
        <v>30.2252</v>
      </c>
      <c r="HK970">
        <v>999.9</v>
      </c>
      <c r="HL970">
        <v>44.4</v>
      </c>
      <c r="HM970">
        <v>32.9</v>
      </c>
      <c r="HN970">
        <v>24.7935</v>
      </c>
      <c r="HO970">
        <v>64.3831</v>
      </c>
      <c r="HP970">
        <v>17.9768</v>
      </c>
      <c r="HQ970">
        <v>1</v>
      </c>
      <c r="HR970">
        <v>0.74624</v>
      </c>
      <c r="HS970">
        <v>5.33266</v>
      </c>
      <c r="HT970">
        <v>20.1262</v>
      </c>
      <c r="HU970">
        <v>5.22463</v>
      </c>
      <c r="HV970">
        <v>11.986</v>
      </c>
      <c r="HW970">
        <v>4.96885</v>
      </c>
      <c r="HX970">
        <v>3.28955</v>
      </c>
      <c r="HY970">
        <v>9999</v>
      </c>
      <c r="HZ970">
        <v>9999</v>
      </c>
      <c r="IA970">
        <v>9999</v>
      </c>
      <c r="IB970">
        <v>999.9</v>
      </c>
      <c r="IC970">
        <v>4.97299</v>
      </c>
      <c r="ID970">
        <v>1.87744</v>
      </c>
      <c r="IE970">
        <v>1.87561</v>
      </c>
      <c r="IF970">
        <v>1.87841</v>
      </c>
      <c r="IG970">
        <v>1.87509</v>
      </c>
      <c r="IH970">
        <v>1.87863</v>
      </c>
      <c r="II970">
        <v>1.87576</v>
      </c>
      <c r="IJ970">
        <v>1.87696</v>
      </c>
      <c r="IK970">
        <v>0</v>
      </c>
      <c r="IL970">
        <v>0</v>
      </c>
      <c r="IM970">
        <v>0</v>
      </c>
      <c r="IN970">
        <v>0</v>
      </c>
      <c r="IO970" t="s">
        <v>441</v>
      </c>
      <c r="IP970" t="s">
        <v>442</v>
      </c>
      <c r="IQ970" t="s">
        <v>443</v>
      </c>
      <c r="IR970" t="s">
        <v>443</v>
      </c>
      <c r="IS970" t="s">
        <v>443</v>
      </c>
      <c r="IT970" t="s">
        <v>443</v>
      </c>
      <c r="IU970">
        <v>0</v>
      </c>
      <c r="IV970">
        <v>100</v>
      </c>
      <c r="IW970">
        <v>100</v>
      </c>
      <c r="IX970">
        <v>1.8</v>
      </c>
      <c r="IY970">
        <v>0.2144</v>
      </c>
      <c r="IZ970">
        <v>-0.1194416370607354</v>
      </c>
      <c r="JA970">
        <v>0.002211305909277446</v>
      </c>
      <c r="JB970">
        <v>-1.416678044876584E-06</v>
      </c>
      <c r="JC970">
        <v>5.589822708492042E-10</v>
      </c>
      <c r="JD970">
        <v>0.2144336207880096</v>
      </c>
      <c r="JE970">
        <v>0</v>
      </c>
      <c r="JF970">
        <v>0</v>
      </c>
      <c r="JG970">
        <v>0</v>
      </c>
      <c r="JH970">
        <v>14</v>
      </c>
      <c r="JI970">
        <v>2052</v>
      </c>
      <c r="JJ970">
        <v>1</v>
      </c>
      <c r="JK970">
        <v>21</v>
      </c>
      <c r="JL970">
        <v>29355725.1</v>
      </c>
      <c r="JM970">
        <v>29355725.1</v>
      </c>
      <c r="JN970">
        <v>3.07617</v>
      </c>
      <c r="JO970">
        <v>2.53418</v>
      </c>
      <c r="JP970">
        <v>1.39893</v>
      </c>
      <c r="JQ970">
        <v>2.33521</v>
      </c>
      <c r="JR970">
        <v>1.44897</v>
      </c>
      <c r="JS970">
        <v>2.58911</v>
      </c>
      <c r="JT970">
        <v>38.6487</v>
      </c>
      <c r="JU970">
        <v>23.7635</v>
      </c>
      <c r="JV970">
        <v>18</v>
      </c>
      <c r="JW970">
        <v>481.662</v>
      </c>
      <c r="JX970">
        <v>443.656</v>
      </c>
      <c r="JY970">
        <v>24.2152</v>
      </c>
      <c r="JZ970">
        <v>36.1237</v>
      </c>
      <c r="KA970">
        <v>30.0011</v>
      </c>
      <c r="KB970">
        <v>35.2964</v>
      </c>
      <c r="KC970">
        <v>35.2853</v>
      </c>
      <c r="KD970">
        <v>61.6</v>
      </c>
      <c r="KE970">
        <v>23.807</v>
      </c>
      <c r="KF970">
        <v>73.5634</v>
      </c>
      <c r="KG970">
        <v>24.1863</v>
      </c>
      <c r="KH970">
        <v>1503.78</v>
      </c>
      <c r="KI970">
        <v>21.0728</v>
      </c>
      <c r="KJ970">
        <v>99.4076</v>
      </c>
      <c r="KK970">
        <v>99.2141</v>
      </c>
    </row>
    <row r="971" spans="1:297">
      <c r="A971">
        <v>955</v>
      </c>
      <c r="B971">
        <v>1761343513</v>
      </c>
      <c r="C971">
        <v>15472.40000009537</v>
      </c>
      <c r="D971" t="s">
        <v>2362</v>
      </c>
      <c r="E971" t="s">
        <v>2363</v>
      </c>
      <c r="F971">
        <v>5</v>
      </c>
      <c r="G971" t="s">
        <v>2183</v>
      </c>
      <c r="H971" t="s">
        <v>436</v>
      </c>
      <c r="I971">
        <v>1761343505.5</v>
      </c>
      <c r="J971">
        <f>(K971)/1000</f>
        <v>0</v>
      </c>
      <c r="K971">
        <f>IF(DP971, AN971, AH971)</f>
        <v>0</v>
      </c>
      <c r="L971">
        <f>IF(DP971, AI971, AG971)</f>
        <v>0</v>
      </c>
      <c r="M971">
        <f>DR971 - IF(AU971&gt;1, L971*DL971*100.0/(AW971), 0)</f>
        <v>0</v>
      </c>
      <c r="N971">
        <f>((T971-J971/2)*M971-L971)/(T971+J971/2)</f>
        <v>0</v>
      </c>
      <c r="O971">
        <f>N971*(DY971+DZ971)/1000.0</f>
        <v>0</v>
      </c>
      <c r="P971">
        <f>(DR971 - IF(AU971&gt;1, L971*DL971*100.0/(AW971), 0))*(DY971+DZ971)/1000.0</f>
        <v>0</v>
      </c>
      <c r="Q971">
        <f>2.0/((1/S971-1/R971)+SIGN(S971)*SQRT((1/S971-1/R971)*(1/S971-1/R971) + 4*DM971/((DM971+1)*(DM971+1))*(2*1/S971*1/R971-1/R971*1/R971)))</f>
        <v>0</v>
      </c>
      <c r="R971">
        <f>IF(LEFT(DN971,1)&lt;&gt;"0",IF(LEFT(DN971,1)="1",3.0,DO971),$D$5+$E$5*(EF971*DY971/($K$5*1000))+$F$5*(EF971*DY971/($K$5*1000))*MAX(MIN(DL971,$J$5),$I$5)*MAX(MIN(DL971,$J$5),$I$5)+$G$5*MAX(MIN(DL971,$J$5),$I$5)*(EF971*DY971/($K$5*1000))+$H$5*(EF971*DY971/($K$5*1000))*(EF971*DY971/($K$5*1000)))</f>
        <v>0</v>
      </c>
      <c r="S971">
        <f>J971*(1000-(1000*0.61365*exp(17.502*W971/(240.97+W971))/(DY971+DZ971)+DT971)/2)/(1000*0.61365*exp(17.502*W971/(240.97+W971))/(DY971+DZ971)-DT971)</f>
        <v>0</v>
      </c>
      <c r="T971">
        <f>1/((DM971+1)/(Q971/1.6)+1/(R971/1.37)) + DM971/((DM971+1)/(Q971/1.6) + DM971/(R971/1.37))</f>
        <v>0</v>
      </c>
      <c r="U971">
        <f>(DH971*DK971)</f>
        <v>0</v>
      </c>
      <c r="V971">
        <f>(EA971+(U971+2*0.95*5.67E-8*(((EA971+$B$7)+273)^4-(EA971+273)^4)-44100*J971)/(1.84*29.3*R971+8*0.95*5.67E-8*(EA971+273)^3))</f>
        <v>0</v>
      </c>
      <c r="W971">
        <f>($C$7*EB971+$D$7*EC971+$E$7*V971)</f>
        <v>0</v>
      </c>
      <c r="X971">
        <f>0.61365*exp(17.502*W971/(240.97+W971))</f>
        <v>0</v>
      </c>
      <c r="Y971">
        <f>(Z971/AA971*100)</f>
        <v>0</v>
      </c>
      <c r="Z971">
        <f>DT971*(DY971+DZ971)/1000</f>
        <v>0</v>
      </c>
      <c r="AA971">
        <f>0.61365*exp(17.502*EA971/(240.97+EA971))</f>
        <v>0</v>
      </c>
      <c r="AB971">
        <f>(X971-DT971*(DY971+DZ971)/1000)</f>
        <v>0</v>
      </c>
      <c r="AC971">
        <f>(-J971*44100)</f>
        <v>0</v>
      </c>
      <c r="AD971">
        <f>2*29.3*R971*0.92*(EA971-W971)</f>
        <v>0</v>
      </c>
      <c r="AE971">
        <f>2*0.95*5.67E-8*(((EA971+$B$7)+273)^4-(W971+273)^4)</f>
        <v>0</v>
      </c>
      <c r="AF971">
        <f>U971+AE971+AC971+AD971</f>
        <v>0</v>
      </c>
      <c r="AG971">
        <f>DX971*AU971*(DS971-DR971*(1000-AU971*DU971)/(1000-AU971*DT971))/(100*DL971)</f>
        <v>0</v>
      </c>
      <c r="AH971">
        <f>1000*DX971*AU971*(DT971-DU971)/(100*DL971*(1000-AU971*DT971))</f>
        <v>0</v>
      </c>
      <c r="AI971">
        <f>(AJ971 - AK971 - DY971*1E3/(8.314*(EA971+273.15)) * AM971/DX971 * AL971) * DX971/(100*DL971) * (1000 - DU971)/1000</f>
        <v>0</v>
      </c>
      <c r="AJ971">
        <v>1526.055789167591</v>
      </c>
      <c r="AK971">
        <v>1496.962242424242</v>
      </c>
      <c r="AL971">
        <v>3.445732438992802</v>
      </c>
      <c r="AM971">
        <v>65.39824962959628</v>
      </c>
      <c r="AN971">
        <f>(AP971 - AO971 + DY971*1E3/(8.314*(EA971+273.15)) * AR971/DX971 * AQ971) * DX971/(100*DL971) * 1000/(1000 - AP971)</f>
        <v>0</v>
      </c>
      <c r="AO971">
        <v>21.1199972945951</v>
      </c>
      <c r="AP971">
        <v>23.49087515151514</v>
      </c>
      <c r="AQ971">
        <v>-6.962184869344833E-05</v>
      </c>
      <c r="AR971">
        <v>118.4934876019203</v>
      </c>
      <c r="AS971">
        <v>0</v>
      </c>
      <c r="AT971">
        <v>0</v>
      </c>
      <c r="AU971">
        <f>IF(AS971*$H$13&gt;=AW971,1.0,(AW971/(AW971-AS971*$H$13)))</f>
        <v>0</v>
      </c>
      <c r="AV971">
        <f>(AU971-1)*100</f>
        <v>0</v>
      </c>
      <c r="AW971">
        <f>MAX(0,($B$13+$C$13*EF971)/(1+$D$13*EF971)*DY971/(EA971+273)*$E$13)</f>
        <v>0</v>
      </c>
      <c r="AX971" t="s">
        <v>437</v>
      </c>
      <c r="AY971" t="s">
        <v>437</v>
      </c>
      <c r="AZ971">
        <v>0</v>
      </c>
      <c r="BA971">
        <v>0</v>
      </c>
      <c r="BB971">
        <f>1-AZ971/BA971</f>
        <v>0</v>
      </c>
      <c r="BC971">
        <v>0</v>
      </c>
      <c r="BD971" t="s">
        <v>437</v>
      </c>
      <c r="BE971" t="s">
        <v>437</v>
      </c>
      <c r="BF971">
        <v>0</v>
      </c>
      <c r="BG971">
        <v>0</v>
      </c>
      <c r="BH971">
        <f>1-BF971/BG971</f>
        <v>0</v>
      </c>
      <c r="BI971">
        <v>0.5</v>
      </c>
      <c r="BJ971">
        <f>DI971</f>
        <v>0</v>
      </c>
      <c r="BK971">
        <f>L971</f>
        <v>0</v>
      </c>
      <c r="BL971">
        <f>BH971*BI971*BJ971</f>
        <v>0</v>
      </c>
      <c r="BM971">
        <f>(BK971-BC971)/BJ971</f>
        <v>0</v>
      </c>
      <c r="BN971">
        <f>(BA971-BG971)/BG971</f>
        <v>0</v>
      </c>
      <c r="BO971">
        <f>AZ971/(BB971+AZ971/BG971)</f>
        <v>0</v>
      </c>
      <c r="BP971" t="s">
        <v>437</v>
      </c>
      <c r="BQ971">
        <v>0</v>
      </c>
      <c r="BR971">
        <f>IF(BQ971&lt;&gt;0, BQ971, BO971)</f>
        <v>0</v>
      </c>
      <c r="BS971">
        <f>1-BR971/BG971</f>
        <v>0</v>
      </c>
      <c r="BT971">
        <f>(BG971-BF971)/(BG971-BR971)</f>
        <v>0</v>
      </c>
      <c r="BU971">
        <f>(BA971-BG971)/(BA971-BR971)</f>
        <v>0</v>
      </c>
      <c r="BV971">
        <f>(BG971-BF971)/(BG971-AZ971)</f>
        <v>0</v>
      </c>
      <c r="BW971">
        <f>(BA971-BG971)/(BA971-AZ971)</f>
        <v>0</v>
      </c>
      <c r="BX971">
        <f>(BT971*BR971/BF971)</f>
        <v>0</v>
      </c>
      <c r="BY971">
        <f>(1-BX971)</f>
        <v>0</v>
      </c>
      <c r="DH971">
        <f>$B$11*EG971+$C$11*EH971+$F$11*ES971*(1-EV971)</f>
        <v>0</v>
      </c>
      <c r="DI971">
        <f>DH971*DJ971</f>
        <v>0</v>
      </c>
      <c r="DJ971">
        <f>($B$11*$D$9+$C$11*$D$9+$F$11*((FF971+EX971)/MAX(FF971+EX971+FG971, 0.1)*$I$9+FG971/MAX(FF971+EX971+FG971, 0.1)*$J$9))/($B$11+$C$11+$F$11)</f>
        <v>0</v>
      </c>
      <c r="DK971">
        <f>($B$11*$K$9+$C$11*$K$9+$F$11*((FF971+EX971)/MAX(FF971+EX971+FG971, 0.1)*$P$9+FG971/MAX(FF971+EX971+FG971, 0.1)*$Q$9))/($B$11+$C$11+$F$11)</f>
        <v>0</v>
      </c>
      <c r="DL971">
        <v>6</v>
      </c>
      <c r="DM971">
        <v>0.5</v>
      </c>
      <c r="DN971" t="s">
        <v>438</v>
      </c>
      <c r="DO971">
        <v>2</v>
      </c>
      <c r="DP971" t="b">
        <v>1</v>
      </c>
      <c r="DQ971">
        <v>1761343505.5</v>
      </c>
      <c r="DR971">
        <v>1438.298888888889</v>
      </c>
      <c r="DS971">
        <v>1478.96</v>
      </c>
      <c r="DT971">
        <v>23.50298888888889</v>
      </c>
      <c r="DU971">
        <v>21.12410740740741</v>
      </c>
      <c r="DV971">
        <v>1436.508888888889</v>
      </c>
      <c r="DW971">
        <v>23.28855925925926</v>
      </c>
      <c r="DX971">
        <v>500.0125925925926</v>
      </c>
      <c r="DY971">
        <v>89.96155555555553</v>
      </c>
      <c r="DZ971">
        <v>0.07237045555555556</v>
      </c>
      <c r="EA971">
        <v>29.80622222222222</v>
      </c>
      <c r="EB971">
        <v>30.03938148148148</v>
      </c>
      <c r="EC971">
        <v>999.9000000000001</v>
      </c>
      <c r="ED971">
        <v>0</v>
      </c>
      <c r="EE971">
        <v>0</v>
      </c>
      <c r="EF971">
        <v>10005.27740740741</v>
      </c>
      <c r="EG971">
        <v>0</v>
      </c>
      <c r="EH971">
        <v>1131.337037037037</v>
      </c>
      <c r="EI971">
        <v>-40.6610962962963</v>
      </c>
      <c r="EJ971">
        <v>1472.917037037037</v>
      </c>
      <c r="EK971">
        <v>1510.876296296296</v>
      </c>
      <c r="EL971">
        <v>2.378883333333333</v>
      </c>
      <c r="EM971">
        <v>1478.96</v>
      </c>
      <c r="EN971">
        <v>21.12410740740741</v>
      </c>
      <c r="EO971">
        <v>2.114364814814815</v>
      </c>
      <c r="EP971">
        <v>1.900356666666667</v>
      </c>
      <c r="EQ971">
        <v>18.32782592592593</v>
      </c>
      <c r="ER971">
        <v>16.63767037037037</v>
      </c>
      <c r="ES971">
        <v>1199.984074074074</v>
      </c>
      <c r="ET971">
        <v>0.9670085555555558</v>
      </c>
      <c r="EU971">
        <v>0.03299154814814815</v>
      </c>
      <c r="EV971">
        <v>0</v>
      </c>
      <c r="EW971">
        <v>1365.352962962963</v>
      </c>
      <c r="EX971">
        <v>5.000560000000001</v>
      </c>
      <c r="EY971">
        <v>16715.11851851852</v>
      </c>
      <c r="EZ971">
        <v>10316.7037037037</v>
      </c>
      <c r="FA971">
        <v>45.125</v>
      </c>
      <c r="FB971">
        <v>47.18699999999998</v>
      </c>
      <c r="FC971">
        <v>45.70333333333333</v>
      </c>
      <c r="FD971">
        <v>46.25</v>
      </c>
      <c r="FE971">
        <v>45.94166666666666</v>
      </c>
      <c r="FF971">
        <v>1155.56</v>
      </c>
      <c r="FG971">
        <v>39.42000000000001</v>
      </c>
      <c r="FH971">
        <v>0</v>
      </c>
      <c r="FI971">
        <v>1761343549.4</v>
      </c>
      <c r="FJ971">
        <v>0</v>
      </c>
      <c r="FK971">
        <v>1365.389230769231</v>
      </c>
      <c r="FL971">
        <v>1.3654701013468</v>
      </c>
      <c r="FM971">
        <v>27.76068375362416</v>
      </c>
      <c r="FN971">
        <v>16715.55384615385</v>
      </c>
      <c r="FO971">
        <v>15</v>
      </c>
      <c r="FP971">
        <v>0</v>
      </c>
      <c r="FQ971" t="s">
        <v>439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-40.57843902439025</v>
      </c>
      <c r="GD971">
        <v>-1.455503832752656</v>
      </c>
      <c r="GE971">
        <v>0.27987683168873</v>
      </c>
      <c r="GF971">
        <v>0</v>
      </c>
      <c r="GG971">
        <v>1365.280588235294</v>
      </c>
      <c r="GH971">
        <v>1.355233009344591</v>
      </c>
      <c r="GI971">
        <v>0.2609027447432024</v>
      </c>
      <c r="GJ971">
        <v>0</v>
      </c>
      <c r="GK971">
        <v>2.384881219512195</v>
      </c>
      <c r="GL971">
        <v>-0.09643233449477544</v>
      </c>
      <c r="GM971">
        <v>0.009564265349911737</v>
      </c>
      <c r="GN971">
        <v>1</v>
      </c>
      <c r="GO971">
        <v>1</v>
      </c>
      <c r="GP971">
        <v>3</v>
      </c>
      <c r="GQ971" t="s">
        <v>446</v>
      </c>
      <c r="GR971">
        <v>3.12473</v>
      </c>
      <c r="GS971">
        <v>2.74985</v>
      </c>
      <c r="GT971">
        <v>0.194109</v>
      </c>
      <c r="GU971">
        <v>0.198709</v>
      </c>
      <c r="GV971">
        <v>0.103293</v>
      </c>
      <c r="GW971">
        <v>0.0964801</v>
      </c>
      <c r="GX971">
        <v>23757.5</v>
      </c>
      <c r="GY971">
        <v>23023.8</v>
      </c>
      <c r="GZ971">
        <v>30053.3</v>
      </c>
      <c r="HA971">
        <v>29025.6</v>
      </c>
      <c r="HB971">
        <v>37247.6</v>
      </c>
      <c r="HC971">
        <v>34530.1</v>
      </c>
      <c r="HD971">
        <v>46014.1</v>
      </c>
      <c r="HE971">
        <v>43133.6</v>
      </c>
      <c r="HF971">
        <v>1.7582</v>
      </c>
      <c r="HG971">
        <v>1.74538</v>
      </c>
      <c r="HH971">
        <v>-0.0127219</v>
      </c>
      <c r="HI971">
        <v>0</v>
      </c>
      <c r="HJ971">
        <v>30.2219</v>
      </c>
      <c r="HK971">
        <v>999.9</v>
      </c>
      <c r="HL971">
        <v>44.4</v>
      </c>
      <c r="HM971">
        <v>32.8</v>
      </c>
      <c r="HN971">
        <v>24.6561</v>
      </c>
      <c r="HO971">
        <v>64.2131</v>
      </c>
      <c r="HP971">
        <v>18.0809</v>
      </c>
      <c r="HQ971">
        <v>1</v>
      </c>
      <c r="HR971">
        <v>0.746951</v>
      </c>
      <c r="HS971">
        <v>5.30812</v>
      </c>
      <c r="HT971">
        <v>20.1269</v>
      </c>
      <c r="HU971">
        <v>5.22493</v>
      </c>
      <c r="HV971">
        <v>11.9858</v>
      </c>
      <c r="HW971">
        <v>4.969</v>
      </c>
      <c r="HX971">
        <v>3.2895</v>
      </c>
      <c r="HY971">
        <v>9999</v>
      </c>
      <c r="HZ971">
        <v>9999</v>
      </c>
      <c r="IA971">
        <v>9999</v>
      </c>
      <c r="IB971">
        <v>999.9</v>
      </c>
      <c r="IC971">
        <v>4.97299</v>
      </c>
      <c r="ID971">
        <v>1.87746</v>
      </c>
      <c r="IE971">
        <v>1.87561</v>
      </c>
      <c r="IF971">
        <v>1.87845</v>
      </c>
      <c r="IG971">
        <v>1.87513</v>
      </c>
      <c r="IH971">
        <v>1.87866</v>
      </c>
      <c r="II971">
        <v>1.87576</v>
      </c>
      <c r="IJ971">
        <v>1.87697</v>
      </c>
      <c r="IK971">
        <v>0</v>
      </c>
      <c r="IL971">
        <v>0</v>
      </c>
      <c r="IM971">
        <v>0</v>
      </c>
      <c r="IN971">
        <v>0</v>
      </c>
      <c r="IO971" t="s">
        <v>441</v>
      </c>
      <c r="IP971" t="s">
        <v>442</v>
      </c>
      <c r="IQ971" t="s">
        <v>443</v>
      </c>
      <c r="IR971" t="s">
        <v>443</v>
      </c>
      <c r="IS971" t="s">
        <v>443</v>
      </c>
      <c r="IT971" t="s">
        <v>443</v>
      </c>
      <c r="IU971">
        <v>0</v>
      </c>
      <c r="IV971">
        <v>100</v>
      </c>
      <c r="IW971">
        <v>100</v>
      </c>
      <c r="IX971">
        <v>1.83</v>
      </c>
      <c r="IY971">
        <v>0.2144</v>
      </c>
      <c r="IZ971">
        <v>-0.1194416370607354</v>
      </c>
      <c r="JA971">
        <v>0.002211305909277446</v>
      </c>
      <c r="JB971">
        <v>-1.416678044876584E-06</v>
      </c>
      <c r="JC971">
        <v>5.589822708492042E-10</v>
      </c>
      <c r="JD971">
        <v>0.2144336207880096</v>
      </c>
      <c r="JE971">
        <v>0</v>
      </c>
      <c r="JF971">
        <v>0</v>
      </c>
      <c r="JG971">
        <v>0</v>
      </c>
      <c r="JH971">
        <v>14</v>
      </c>
      <c r="JI971">
        <v>2052</v>
      </c>
      <c r="JJ971">
        <v>1</v>
      </c>
      <c r="JK971">
        <v>21</v>
      </c>
      <c r="JL971">
        <v>29355725.2</v>
      </c>
      <c r="JM971">
        <v>29355725.2</v>
      </c>
      <c r="JN971">
        <v>3.09814</v>
      </c>
      <c r="JO971">
        <v>2.54028</v>
      </c>
      <c r="JP971">
        <v>1.39893</v>
      </c>
      <c r="JQ971">
        <v>2.33521</v>
      </c>
      <c r="JR971">
        <v>1.44897</v>
      </c>
      <c r="JS971">
        <v>2.54517</v>
      </c>
      <c r="JT971">
        <v>38.6487</v>
      </c>
      <c r="JU971">
        <v>23.7635</v>
      </c>
      <c r="JV971">
        <v>18</v>
      </c>
      <c r="JW971">
        <v>481.685</v>
      </c>
      <c r="JX971">
        <v>443.586</v>
      </c>
      <c r="JY971">
        <v>24.1769</v>
      </c>
      <c r="JZ971">
        <v>36.139</v>
      </c>
      <c r="KA971">
        <v>30.001</v>
      </c>
      <c r="KB971">
        <v>35.3126</v>
      </c>
      <c r="KC971">
        <v>35.3015</v>
      </c>
      <c r="KD971">
        <v>62.1659</v>
      </c>
      <c r="KE971">
        <v>23.807</v>
      </c>
      <c r="KF971">
        <v>73.976</v>
      </c>
      <c r="KG971">
        <v>24.1596</v>
      </c>
      <c r="KH971">
        <v>1523.82</v>
      </c>
      <c r="KI971">
        <v>21.0728</v>
      </c>
      <c r="KJ971">
        <v>99.4063</v>
      </c>
      <c r="KK971">
        <v>99.21169999999999</v>
      </c>
    </row>
    <row r="972" spans="1:297">
      <c r="A972">
        <v>956</v>
      </c>
      <c r="B972">
        <v>1761343518</v>
      </c>
      <c r="C972">
        <v>15477.40000009537</v>
      </c>
      <c r="D972" t="s">
        <v>2364</v>
      </c>
      <c r="E972" t="s">
        <v>2365</v>
      </c>
      <c r="F972">
        <v>5</v>
      </c>
      <c r="G972" t="s">
        <v>2183</v>
      </c>
      <c r="H972" t="s">
        <v>436</v>
      </c>
      <c r="I972">
        <v>1761343510.214286</v>
      </c>
      <c r="J972">
        <f>(K972)/1000</f>
        <v>0</v>
      </c>
      <c r="K972">
        <f>IF(DP972, AN972, AH972)</f>
        <v>0</v>
      </c>
      <c r="L972">
        <f>IF(DP972, AI972, AG972)</f>
        <v>0</v>
      </c>
      <c r="M972">
        <f>DR972 - IF(AU972&gt;1, L972*DL972*100.0/(AW972), 0)</f>
        <v>0</v>
      </c>
      <c r="N972">
        <f>((T972-J972/2)*M972-L972)/(T972+J972/2)</f>
        <v>0</v>
      </c>
      <c r="O972">
        <f>N972*(DY972+DZ972)/1000.0</f>
        <v>0</v>
      </c>
      <c r="P972">
        <f>(DR972 - IF(AU972&gt;1, L972*DL972*100.0/(AW972), 0))*(DY972+DZ972)/1000.0</f>
        <v>0</v>
      </c>
      <c r="Q972">
        <f>2.0/((1/S972-1/R972)+SIGN(S972)*SQRT((1/S972-1/R972)*(1/S972-1/R972) + 4*DM972/((DM972+1)*(DM972+1))*(2*1/S972*1/R972-1/R972*1/R972)))</f>
        <v>0</v>
      </c>
      <c r="R972">
        <f>IF(LEFT(DN972,1)&lt;&gt;"0",IF(LEFT(DN972,1)="1",3.0,DO972),$D$5+$E$5*(EF972*DY972/($K$5*1000))+$F$5*(EF972*DY972/($K$5*1000))*MAX(MIN(DL972,$J$5),$I$5)*MAX(MIN(DL972,$J$5),$I$5)+$G$5*MAX(MIN(DL972,$J$5),$I$5)*(EF972*DY972/($K$5*1000))+$H$5*(EF972*DY972/($K$5*1000))*(EF972*DY972/($K$5*1000)))</f>
        <v>0</v>
      </c>
      <c r="S972">
        <f>J972*(1000-(1000*0.61365*exp(17.502*W972/(240.97+W972))/(DY972+DZ972)+DT972)/2)/(1000*0.61365*exp(17.502*W972/(240.97+W972))/(DY972+DZ972)-DT972)</f>
        <v>0</v>
      </c>
      <c r="T972">
        <f>1/((DM972+1)/(Q972/1.6)+1/(R972/1.37)) + DM972/((DM972+1)/(Q972/1.6) + DM972/(R972/1.37))</f>
        <v>0</v>
      </c>
      <c r="U972">
        <f>(DH972*DK972)</f>
        <v>0</v>
      </c>
      <c r="V972">
        <f>(EA972+(U972+2*0.95*5.67E-8*(((EA972+$B$7)+273)^4-(EA972+273)^4)-44100*J972)/(1.84*29.3*R972+8*0.95*5.67E-8*(EA972+273)^3))</f>
        <v>0</v>
      </c>
      <c r="W972">
        <f>($C$7*EB972+$D$7*EC972+$E$7*V972)</f>
        <v>0</v>
      </c>
      <c r="X972">
        <f>0.61365*exp(17.502*W972/(240.97+W972))</f>
        <v>0</v>
      </c>
      <c r="Y972">
        <f>(Z972/AA972*100)</f>
        <v>0</v>
      </c>
      <c r="Z972">
        <f>DT972*(DY972+DZ972)/1000</f>
        <v>0</v>
      </c>
      <c r="AA972">
        <f>0.61365*exp(17.502*EA972/(240.97+EA972))</f>
        <v>0</v>
      </c>
      <c r="AB972">
        <f>(X972-DT972*(DY972+DZ972)/1000)</f>
        <v>0</v>
      </c>
      <c r="AC972">
        <f>(-J972*44100)</f>
        <v>0</v>
      </c>
      <c r="AD972">
        <f>2*29.3*R972*0.92*(EA972-W972)</f>
        <v>0</v>
      </c>
      <c r="AE972">
        <f>2*0.95*5.67E-8*(((EA972+$B$7)+273)^4-(W972+273)^4)</f>
        <v>0</v>
      </c>
      <c r="AF972">
        <f>U972+AE972+AC972+AD972</f>
        <v>0</v>
      </c>
      <c r="AG972">
        <f>DX972*AU972*(DS972-DR972*(1000-AU972*DU972)/(1000-AU972*DT972))/(100*DL972)</f>
        <v>0</v>
      </c>
      <c r="AH972">
        <f>1000*DX972*AU972*(DT972-DU972)/(100*DL972*(1000-AU972*DT972))</f>
        <v>0</v>
      </c>
      <c r="AI972">
        <f>(AJ972 - AK972 - DY972*1E3/(8.314*(EA972+273.15)) * AM972/DX972 * AL972) * DX972/(100*DL972) * (1000 - DU972)/1000</f>
        <v>0</v>
      </c>
      <c r="AJ972">
        <v>1542.628691124466</v>
      </c>
      <c r="AK972">
        <v>1513.725212121212</v>
      </c>
      <c r="AL972">
        <v>3.334134815386319</v>
      </c>
      <c r="AM972">
        <v>65.39824962959628</v>
      </c>
      <c r="AN972">
        <f>(AP972 - AO972 + DY972*1E3/(8.314*(EA972+273.15)) * AR972/DX972 * AQ972) * DX972/(100*DL972) * 1000/(1000 - AP972)</f>
        <v>0</v>
      </c>
      <c r="AO972">
        <v>21.16179996979355</v>
      </c>
      <c r="AP972">
        <v>23.49406181818182</v>
      </c>
      <c r="AQ972">
        <v>-6.461702536668703E-07</v>
      </c>
      <c r="AR972">
        <v>118.4934876019203</v>
      </c>
      <c r="AS972">
        <v>0</v>
      </c>
      <c r="AT972">
        <v>0</v>
      </c>
      <c r="AU972">
        <f>IF(AS972*$H$13&gt;=AW972,1.0,(AW972/(AW972-AS972*$H$13)))</f>
        <v>0</v>
      </c>
      <c r="AV972">
        <f>(AU972-1)*100</f>
        <v>0</v>
      </c>
      <c r="AW972">
        <f>MAX(0,($B$13+$C$13*EF972)/(1+$D$13*EF972)*DY972/(EA972+273)*$E$13)</f>
        <v>0</v>
      </c>
      <c r="AX972" t="s">
        <v>437</v>
      </c>
      <c r="AY972" t="s">
        <v>437</v>
      </c>
      <c r="AZ972">
        <v>0</v>
      </c>
      <c r="BA972">
        <v>0</v>
      </c>
      <c r="BB972">
        <f>1-AZ972/BA972</f>
        <v>0</v>
      </c>
      <c r="BC972">
        <v>0</v>
      </c>
      <c r="BD972" t="s">
        <v>437</v>
      </c>
      <c r="BE972" t="s">
        <v>437</v>
      </c>
      <c r="BF972">
        <v>0</v>
      </c>
      <c r="BG972">
        <v>0</v>
      </c>
      <c r="BH972">
        <f>1-BF972/BG972</f>
        <v>0</v>
      </c>
      <c r="BI972">
        <v>0.5</v>
      </c>
      <c r="BJ972">
        <f>DI972</f>
        <v>0</v>
      </c>
      <c r="BK972">
        <f>L972</f>
        <v>0</v>
      </c>
      <c r="BL972">
        <f>BH972*BI972*BJ972</f>
        <v>0</v>
      </c>
      <c r="BM972">
        <f>(BK972-BC972)/BJ972</f>
        <v>0</v>
      </c>
      <c r="BN972">
        <f>(BA972-BG972)/BG972</f>
        <v>0</v>
      </c>
      <c r="BO972">
        <f>AZ972/(BB972+AZ972/BG972)</f>
        <v>0</v>
      </c>
      <c r="BP972" t="s">
        <v>437</v>
      </c>
      <c r="BQ972">
        <v>0</v>
      </c>
      <c r="BR972">
        <f>IF(BQ972&lt;&gt;0, BQ972, BO972)</f>
        <v>0</v>
      </c>
      <c r="BS972">
        <f>1-BR972/BG972</f>
        <v>0</v>
      </c>
      <c r="BT972">
        <f>(BG972-BF972)/(BG972-BR972)</f>
        <v>0</v>
      </c>
      <c r="BU972">
        <f>(BA972-BG972)/(BA972-BR972)</f>
        <v>0</v>
      </c>
      <c r="BV972">
        <f>(BG972-BF972)/(BG972-AZ972)</f>
        <v>0</v>
      </c>
      <c r="BW972">
        <f>(BA972-BG972)/(BA972-AZ972)</f>
        <v>0</v>
      </c>
      <c r="BX972">
        <f>(BT972*BR972/BF972)</f>
        <v>0</v>
      </c>
      <c r="BY972">
        <f>(1-BX972)</f>
        <v>0</v>
      </c>
      <c r="DH972">
        <f>$B$11*EG972+$C$11*EH972+$F$11*ES972*(1-EV972)</f>
        <v>0</v>
      </c>
      <c r="DI972">
        <f>DH972*DJ972</f>
        <v>0</v>
      </c>
      <c r="DJ972">
        <f>($B$11*$D$9+$C$11*$D$9+$F$11*((FF972+EX972)/MAX(FF972+EX972+FG972, 0.1)*$I$9+FG972/MAX(FF972+EX972+FG972, 0.1)*$J$9))/($B$11+$C$11+$F$11)</f>
        <v>0</v>
      </c>
      <c r="DK972">
        <f>($B$11*$K$9+$C$11*$K$9+$F$11*((FF972+EX972)/MAX(FF972+EX972+FG972, 0.1)*$P$9+FG972/MAX(FF972+EX972+FG972, 0.1)*$Q$9))/($B$11+$C$11+$F$11)</f>
        <v>0</v>
      </c>
      <c r="DL972">
        <v>6</v>
      </c>
      <c r="DM972">
        <v>0.5</v>
      </c>
      <c r="DN972" t="s">
        <v>438</v>
      </c>
      <c r="DO972">
        <v>2</v>
      </c>
      <c r="DP972" t="b">
        <v>1</v>
      </c>
      <c r="DQ972">
        <v>1761343510.214286</v>
      </c>
      <c r="DR972">
        <v>1454.043214285714</v>
      </c>
      <c r="DS972">
        <v>1494.631428571428</v>
      </c>
      <c r="DT972">
        <v>23.49643571428571</v>
      </c>
      <c r="DU972">
        <v>21.13596071428572</v>
      </c>
      <c r="DV972">
        <v>1452.227142857143</v>
      </c>
      <c r="DW972">
        <v>23.28200357142857</v>
      </c>
      <c r="DX972">
        <v>500.0149285714285</v>
      </c>
      <c r="DY972">
        <v>89.96132142857142</v>
      </c>
      <c r="DZ972">
        <v>0.07233464642857143</v>
      </c>
      <c r="EA972">
        <v>29.79284642857143</v>
      </c>
      <c r="EB972">
        <v>30.0247</v>
      </c>
      <c r="EC972">
        <v>999.9000000000002</v>
      </c>
      <c r="ED972">
        <v>0</v>
      </c>
      <c r="EE972">
        <v>0</v>
      </c>
      <c r="EF972">
        <v>9999.353214285715</v>
      </c>
      <c r="EG972">
        <v>0</v>
      </c>
      <c r="EH972">
        <v>1131.3175</v>
      </c>
      <c r="EI972">
        <v>-40.58820714285714</v>
      </c>
      <c r="EJ972">
        <v>1489.029642857143</v>
      </c>
      <c r="EK972">
        <v>1526.904285714286</v>
      </c>
      <c r="EL972">
        <v>2.360476785714286</v>
      </c>
      <c r="EM972">
        <v>1494.631428571428</v>
      </c>
      <c r="EN972">
        <v>21.13596071428572</v>
      </c>
      <c r="EO972">
        <v>2.11377</v>
      </c>
      <c r="EP972">
        <v>1.9014175</v>
      </c>
      <c r="EQ972">
        <v>18.32333214285714</v>
      </c>
      <c r="ER972">
        <v>16.64645357142857</v>
      </c>
      <c r="ES972">
        <v>1199.973571428571</v>
      </c>
      <c r="ET972">
        <v>0.9670083928571429</v>
      </c>
      <c r="EU972">
        <v>0.03299168214285714</v>
      </c>
      <c r="EV972">
        <v>0</v>
      </c>
      <c r="EW972">
        <v>1365.611785714286</v>
      </c>
      <c r="EX972">
        <v>5.000560000000001</v>
      </c>
      <c r="EY972">
        <v>16716.75714285714</v>
      </c>
      <c r="EZ972">
        <v>10316.61071428571</v>
      </c>
      <c r="FA972">
        <v>45.125</v>
      </c>
      <c r="FB972">
        <v>47.19374999999999</v>
      </c>
      <c r="FC972">
        <v>45.7185</v>
      </c>
      <c r="FD972">
        <v>46.25</v>
      </c>
      <c r="FE972">
        <v>45.94824999999998</v>
      </c>
      <c r="FF972">
        <v>1155.550714285714</v>
      </c>
      <c r="FG972">
        <v>39.42000000000001</v>
      </c>
      <c r="FH972">
        <v>0</v>
      </c>
      <c r="FI972">
        <v>1761343554.2</v>
      </c>
      <c r="FJ972">
        <v>0</v>
      </c>
      <c r="FK972">
        <v>1365.636153846153</v>
      </c>
      <c r="FL972">
        <v>3.29230770902496</v>
      </c>
      <c r="FM972">
        <v>22.03418814697462</v>
      </c>
      <c r="FN972">
        <v>16717.35</v>
      </c>
      <c r="FO972">
        <v>15</v>
      </c>
      <c r="FP972">
        <v>0</v>
      </c>
      <c r="FQ972" t="s">
        <v>439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-40.6197275</v>
      </c>
      <c r="GD972">
        <v>0.1935298311446442</v>
      </c>
      <c r="GE972">
        <v>0.2387123111482735</v>
      </c>
      <c r="GF972">
        <v>1</v>
      </c>
      <c r="GG972">
        <v>1365.506764705882</v>
      </c>
      <c r="GH972">
        <v>2.603055775234238</v>
      </c>
      <c r="GI972">
        <v>0.3517495816146677</v>
      </c>
      <c r="GJ972">
        <v>0</v>
      </c>
      <c r="GK972">
        <v>2.367364</v>
      </c>
      <c r="GL972">
        <v>-0.2106727204502879</v>
      </c>
      <c r="GM972">
        <v>0.02236953785843595</v>
      </c>
      <c r="GN972">
        <v>0</v>
      </c>
      <c r="GO972">
        <v>1</v>
      </c>
      <c r="GP972">
        <v>3</v>
      </c>
      <c r="GQ972" t="s">
        <v>446</v>
      </c>
      <c r="GR972">
        <v>3.12463</v>
      </c>
      <c r="GS972">
        <v>2.74993</v>
      </c>
      <c r="GT972">
        <v>0.195404</v>
      </c>
      <c r="GU972">
        <v>0.200029</v>
      </c>
      <c r="GV972">
        <v>0.103303</v>
      </c>
      <c r="GW972">
        <v>0.0965573</v>
      </c>
      <c r="GX972">
        <v>23718.2</v>
      </c>
      <c r="GY972">
        <v>22985.2</v>
      </c>
      <c r="GZ972">
        <v>30052.3</v>
      </c>
      <c r="HA972">
        <v>29025.1</v>
      </c>
      <c r="HB972">
        <v>37246.2</v>
      </c>
      <c r="HC972">
        <v>34526.6</v>
      </c>
      <c r="HD972">
        <v>46012.7</v>
      </c>
      <c r="HE972">
        <v>43132.8</v>
      </c>
      <c r="HF972">
        <v>1.75802</v>
      </c>
      <c r="HG972">
        <v>1.74545</v>
      </c>
      <c r="HH972">
        <v>-0.0135638</v>
      </c>
      <c r="HI972">
        <v>0</v>
      </c>
      <c r="HJ972">
        <v>30.2176</v>
      </c>
      <c r="HK972">
        <v>999.9</v>
      </c>
      <c r="HL972">
        <v>44.4</v>
      </c>
      <c r="HM972">
        <v>32.9</v>
      </c>
      <c r="HN972">
        <v>24.7925</v>
      </c>
      <c r="HO972">
        <v>64.2831</v>
      </c>
      <c r="HP972">
        <v>18.0809</v>
      </c>
      <c r="HQ972">
        <v>1</v>
      </c>
      <c r="HR972">
        <v>0.747731</v>
      </c>
      <c r="HS972">
        <v>5.26849</v>
      </c>
      <c r="HT972">
        <v>20.1285</v>
      </c>
      <c r="HU972">
        <v>5.22478</v>
      </c>
      <c r="HV972">
        <v>11.9848</v>
      </c>
      <c r="HW972">
        <v>4.9691</v>
      </c>
      <c r="HX972">
        <v>3.2896</v>
      </c>
      <c r="HY972">
        <v>9999</v>
      </c>
      <c r="HZ972">
        <v>9999</v>
      </c>
      <c r="IA972">
        <v>9999</v>
      </c>
      <c r="IB972">
        <v>999.9</v>
      </c>
      <c r="IC972">
        <v>4.97297</v>
      </c>
      <c r="ID972">
        <v>1.87751</v>
      </c>
      <c r="IE972">
        <v>1.87562</v>
      </c>
      <c r="IF972">
        <v>1.8785</v>
      </c>
      <c r="IG972">
        <v>1.87515</v>
      </c>
      <c r="IH972">
        <v>1.87866</v>
      </c>
      <c r="II972">
        <v>1.87577</v>
      </c>
      <c r="IJ972">
        <v>1.87696</v>
      </c>
      <c r="IK972">
        <v>0</v>
      </c>
      <c r="IL972">
        <v>0</v>
      </c>
      <c r="IM972">
        <v>0</v>
      </c>
      <c r="IN972">
        <v>0</v>
      </c>
      <c r="IO972" t="s">
        <v>441</v>
      </c>
      <c r="IP972" t="s">
        <v>442</v>
      </c>
      <c r="IQ972" t="s">
        <v>443</v>
      </c>
      <c r="IR972" t="s">
        <v>443</v>
      </c>
      <c r="IS972" t="s">
        <v>443</v>
      </c>
      <c r="IT972" t="s">
        <v>443</v>
      </c>
      <c r="IU972">
        <v>0</v>
      </c>
      <c r="IV972">
        <v>100</v>
      </c>
      <c r="IW972">
        <v>100</v>
      </c>
      <c r="IX972">
        <v>1.86</v>
      </c>
      <c r="IY972">
        <v>0.2144</v>
      </c>
      <c r="IZ972">
        <v>-0.1194416370607354</v>
      </c>
      <c r="JA972">
        <v>0.002211305909277446</v>
      </c>
      <c r="JB972">
        <v>-1.416678044876584E-06</v>
      </c>
      <c r="JC972">
        <v>5.589822708492042E-10</v>
      </c>
      <c r="JD972">
        <v>0.2144336207880096</v>
      </c>
      <c r="JE972">
        <v>0</v>
      </c>
      <c r="JF972">
        <v>0</v>
      </c>
      <c r="JG972">
        <v>0</v>
      </c>
      <c r="JH972">
        <v>14</v>
      </c>
      <c r="JI972">
        <v>2052</v>
      </c>
      <c r="JJ972">
        <v>1</v>
      </c>
      <c r="JK972">
        <v>21</v>
      </c>
      <c r="JL972">
        <v>29355725.3</v>
      </c>
      <c r="JM972">
        <v>29355725.3</v>
      </c>
      <c r="JN972">
        <v>3.12866</v>
      </c>
      <c r="JO972">
        <v>2.5354</v>
      </c>
      <c r="JP972">
        <v>1.39893</v>
      </c>
      <c r="JQ972">
        <v>2.33521</v>
      </c>
      <c r="JR972">
        <v>1.44897</v>
      </c>
      <c r="JS972">
        <v>2.49634</v>
      </c>
      <c r="JT972">
        <v>38.6487</v>
      </c>
      <c r="JU972">
        <v>23.7635</v>
      </c>
      <c r="JV972">
        <v>18</v>
      </c>
      <c r="JW972">
        <v>481.68</v>
      </c>
      <c r="JX972">
        <v>443.742</v>
      </c>
      <c r="JY972">
        <v>24.1497</v>
      </c>
      <c r="JZ972">
        <v>36.1539</v>
      </c>
      <c r="KA972">
        <v>30.0009</v>
      </c>
      <c r="KB972">
        <v>35.3289</v>
      </c>
      <c r="KC972">
        <v>35.3177</v>
      </c>
      <c r="KD972">
        <v>62.6725</v>
      </c>
      <c r="KE972">
        <v>24.0863</v>
      </c>
      <c r="KF972">
        <v>73.976</v>
      </c>
      <c r="KG972">
        <v>24.1576</v>
      </c>
      <c r="KH972">
        <v>1537.18</v>
      </c>
      <c r="KI972">
        <v>21.0728</v>
      </c>
      <c r="KJ972">
        <v>99.40300000000001</v>
      </c>
      <c r="KK972">
        <v>99.2098</v>
      </c>
    </row>
    <row r="973" spans="1:297">
      <c r="A973">
        <v>957</v>
      </c>
      <c r="B973">
        <v>1761343522.5</v>
      </c>
      <c r="C973">
        <v>15481.90000009537</v>
      </c>
      <c r="D973" t="s">
        <v>2366</v>
      </c>
      <c r="E973" t="s">
        <v>2367</v>
      </c>
      <c r="F973">
        <v>5</v>
      </c>
      <c r="G973" t="s">
        <v>2183</v>
      </c>
      <c r="H973" t="s">
        <v>436</v>
      </c>
      <c r="I973">
        <v>1761343514.660714</v>
      </c>
      <c r="J973">
        <f>(K973)/1000</f>
        <v>0</v>
      </c>
      <c r="K973">
        <f>IF(DP973, AN973, AH973)</f>
        <v>0</v>
      </c>
      <c r="L973">
        <f>IF(DP973, AI973, AG973)</f>
        <v>0</v>
      </c>
      <c r="M973">
        <f>DR973 - IF(AU973&gt;1, L973*DL973*100.0/(AW973), 0)</f>
        <v>0</v>
      </c>
      <c r="N973">
        <f>((T973-J973/2)*M973-L973)/(T973+J973/2)</f>
        <v>0</v>
      </c>
      <c r="O973">
        <f>N973*(DY973+DZ973)/1000.0</f>
        <v>0</v>
      </c>
      <c r="P973">
        <f>(DR973 - IF(AU973&gt;1, L973*DL973*100.0/(AW973), 0))*(DY973+DZ973)/1000.0</f>
        <v>0</v>
      </c>
      <c r="Q973">
        <f>2.0/((1/S973-1/R973)+SIGN(S973)*SQRT((1/S973-1/R973)*(1/S973-1/R973) + 4*DM973/((DM973+1)*(DM973+1))*(2*1/S973*1/R973-1/R973*1/R973)))</f>
        <v>0</v>
      </c>
      <c r="R973">
        <f>IF(LEFT(DN973,1)&lt;&gt;"0",IF(LEFT(DN973,1)="1",3.0,DO973),$D$5+$E$5*(EF973*DY973/($K$5*1000))+$F$5*(EF973*DY973/($K$5*1000))*MAX(MIN(DL973,$J$5),$I$5)*MAX(MIN(DL973,$J$5),$I$5)+$G$5*MAX(MIN(DL973,$J$5),$I$5)*(EF973*DY973/($K$5*1000))+$H$5*(EF973*DY973/($K$5*1000))*(EF973*DY973/($K$5*1000)))</f>
        <v>0</v>
      </c>
      <c r="S973">
        <f>J973*(1000-(1000*0.61365*exp(17.502*W973/(240.97+W973))/(DY973+DZ973)+DT973)/2)/(1000*0.61365*exp(17.502*W973/(240.97+W973))/(DY973+DZ973)-DT973)</f>
        <v>0</v>
      </c>
      <c r="T973">
        <f>1/((DM973+1)/(Q973/1.6)+1/(R973/1.37)) + DM973/((DM973+1)/(Q973/1.6) + DM973/(R973/1.37))</f>
        <v>0</v>
      </c>
      <c r="U973">
        <f>(DH973*DK973)</f>
        <v>0</v>
      </c>
      <c r="V973">
        <f>(EA973+(U973+2*0.95*5.67E-8*(((EA973+$B$7)+273)^4-(EA973+273)^4)-44100*J973)/(1.84*29.3*R973+8*0.95*5.67E-8*(EA973+273)^3))</f>
        <v>0</v>
      </c>
      <c r="W973">
        <f>($C$7*EB973+$D$7*EC973+$E$7*V973)</f>
        <v>0</v>
      </c>
      <c r="X973">
        <f>0.61365*exp(17.502*W973/(240.97+W973))</f>
        <v>0</v>
      </c>
      <c r="Y973">
        <f>(Z973/AA973*100)</f>
        <v>0</v>
      </c>
      <c r="Z973">
        <f>DT973*(DY973+DZ973)/1000</f>
        <v>0</v>
      </c>
      <c r="AA973">
        <f>0.61365*exp(17.502*EA973/(240.97+EA973))</f>
        <v>0</v>
      </c>
      <c r="AB973">
        <f>(X973-DT973*(DY973+DZ973)/1000)</f>
        <v>0</v>
      </c>
      <c r="AC973">
        <f>(-J973*44100)</f>
        <v>0</v>
      </c>
      <c r="AD973">
        <f>2*29.3*R973*0.92*(EA973-W973)</f>
        <v>0</v>
      </c>
      <c r="AE973">
        <f>2*0.95*5.67E-8*(((EA973+$B$7)+273)^4-(W973+273)^4)</f>
        <v>0</v>
      </c>
      <c r="AF973">
        <f>U973+AE973+AC973+AD973</f>
        <v>0</v>
      </c>
      <c r="AG973">
        <f>DX973*AU973*(DS973-DR973*(1000-AU973*DU973)/(1000-AU973*DT973))/(100*DL973)</f>
        <v>0</v>
      </c>
      <c r="AH973">
        <f>1000*DX973*AU973*(DT973-DU973)/(100*DL973*(1000-AU973*DT973))</f>
        <v>0</v>
      </c>
      <c r="AI973">
        <f>(AJ973 - AK973 - DY973*1E3/(8.314*(EA973+273.15)) * AM973/DX973 * AL973) * DX973/(100*DL973) * (1000 - DU973)/1000</f>
        <v>0</v>
      </c>
      <c r="AJ973">
        <v>1558.668472737982</v>
      </c>
      <c r="AK973">
        <v>1529.432242424243</v>
      </c>
      <c r="AL973">
        <v>3.486193279676451</v>
      </c>
      <c r="AM973">
        <v>65.39824962959628</v>
      </c>
      <c r="AN973">
        <f>(AP973 - AO973 + DY973*1E3/(8.314*(EA973+273.15)) * AR973/DX973 * AQ973) * DX973/(100*DL973) * 1000/(1000 - AP973)</f>
        <v>0</v>
      </c>
      <c r="AO973">
        <v>21.15372999314134</v>
      </c>
      <c r="AP973">
        <v>23.49292121212121</v>
      </c>
      <c r="AQ973">
        <v>8.72875801983567E-06</v>
      </c>
      <c r="AR973">
        <v>118.4934876019203</v>
      </c>
      <c r="AS973">
        <v>0</v>
      </c>
      <c r="AT973">
        <v>0</v>
      </c>
      <c r="AU973">
        <f>IF(AS973*$H$13&gt;=AW973,1.0,(AW973/(AW973-AS973*$H$13)))</f>
        <v>0</v>
      </c>
      <c r="AV973">
        <f>(AU973-1)*100</f>
        <v>0</v>
      </c>
      <c r="AW973">
        <f>MAX(0,($B$13+$C$13*EF973)/(1+$D$13*EF973)*DY973/(EA973+273)*$E$13)</f>
        <v>0</v>
      </c>
      <c r="AX973" t="s">
        <v>437</v>
      </c>
      <c r="AY973" t="s">
        <v>437</v>
      </c>
      <c r="AZ973">
        <v>0</v>
      </c>
      <c r="BA973">
        <v>0</v>
      </c>
      <c r="BB973">
        <f>1-AZ973/BA973</f>
        <v>0</v>
      </c>
      <c r="BC973">
        <v>0</v>
      </c>
      <c r="BD973" t="s">
        <v>437</v>
      </c>
      <c r="BE973" t="s">
        <v>437</v>
      </c>
      <c r="BF973">
        <v>0</v>
      </c>
      <c r="BG973">
        <v>0</v>
      </c>
      <c r="BH973">
        <f>1-BF973/BG973</f>
        <v>0</v>
      </c>
      <c r="BI973">
        <v>0.5</v>
      </c>
      <c r="BJ973">
        <f>DI973</f>
        <v>0</v>
      </c>
      <c r="BK973">
        <f>L973</f>
        <v>0</v>
      </c>
      <c r="BL973">
        <f>BH973*BI973*BJ973</f>
        <v>0</v>
      </c>
      <c r="BM973">
        <f>(BK973-BC973)/BJ973</f>
        <v>0</v>
      </c>
      <c r="BN973">
        <f>(BA973-BG973)/BG973</f>
        <v>0</v>
      </c>
      <c r="BO973">
        <f>AZ973/(BB973+AZ973/BG973)</f>
        <v>0</v>
      </c>
      <c r="BP973" t="s">
        <v>437</v>
      </c>
      <c r="BQ973">
        <v>0</v>
      </c>
      <c r="BR973">
        <f>IF(BQ973&lt;&gt;0, BQ973, BO973)</f>
        <v>0</v>
      </c>
      <c r="BS973">
        <f>1-BR973/BG973</f>
        <v>0</v>
      </c>
      <c r="BT973">
        <f>(BG973-BF973)/(BG973-BR973)</f>
        <v>0</v>
      </c>
      <c r="BU973">
        <f>(BA973-BG973)/(BA973-BR973)</f>
        <v>0</v>
      </c>
      <c r="BV973">
        <f>(BG973-BF973)/(BG973-AZ973)</f>
        <v>0</v>
      </c>
      <c r="BW973">
        <f>(BA973-BG973)/(BA973-AZ973)</f>
        <v>0</v>
      </c>
      <c r="BX973">
        <f>(BT973*BR973/BF973)</f>
        <v>0</v>
      </c>
      <c r="BY973">
        <f>(1-BX973)</f>
        <v>0</v>
      </c>
      <c r="DH973">
        <f>$B$11*EG973+$C$11*EH973+$F$11*ES973*(1-EV973)</f>
        <v>0</v>
      </c>
      <c r="DI973">
        <f>DH973*DJ973</f>
        <v>0</v>
      </c>
      <c r="DJ973">
        <f>($B$11*$D$9+$C$11*$D$9+$F$11*((FF973+EX973)/MAX(FF973+EX973+FG973, 0.1)*$I$9+FG973/MAX(FF973+EX973+FG973, 0.1)*$J$9))/($B$11+$C$11+$F$11)</f>
        <v>0</v>
      </c>
      <c r="DK973">
        <f>($B$11*$K$9+$C$11*$K$9+$F$11*((FF973+EX973)/MAX(FF973+EX973+FG973, 0.1)*$P$9+FG973/MAX(FF973+EX973+FG973, 0.1)*$Q$9))/($B$11+$C$11+$F$11)</f>
        <v>0</v>
      </c>
      <c r="DL973">
        <v>6</v>
      </c>
      <c r="DM973">
        <v>0.5</v>
      </c>
      <c r="DN973" t="s">
        <v>438</v>
      </c>
      <c r="DO973">
        <v>2</v>
      </c>
      <c r="DP973" t="b">
        <v>1</v>
      </c>
      <c r="DQ973">
        <v>1761343514.660714</v>
      </c>
      <c r="DR973">
        <v>1468.901071428572</v>
      </c>
      <c r="DS973">
        <v>1509.663928571428</v>
      </c>
      <c r="DT973">
        <v>23.49343571428571</v>
      </c>
      <c r="DU973">
        <v>21.14321428571429</v>
      </c>
      <c r="DV973">
        <v>1467.060357142857</v>
      </c>
      <c r="DW973">
        <v>23.27900357142857</v>
      </c>
      <c r="DX973">
        <v>500.0135000000001</v>
      </c>
      <c r="DY973">
        <v>89.96136785714285</v>
      </c>
      <c r="DZ973">
        <v>0.07228807500000001</v>
      </c>
      <c r="EA973">
        <v>29.78008571428571</v>
      </c>
      <c r="EB973">
        <v>30.00973214285714</v>
      </c>
      <c r="EC973">
        <v>999.9000000000002</v>
      </c>
      <c r="ED973">
        <v>0</v>
      </c>
      <c r="EE973">
        <v>0</v>
      </c>
      <c r="EF973">
        <v>9995.911428571429</v>
      </c>
      <c r="EG973">
        <v>0</v>
      </c>
      <c r="EH973">
        <v>1131.303571428571</v>
      </c>
      <c r="EI973">
        <v>-40.76278571428571</v>
      </c>
      <c r="EJ973">
        <v>1504.241428571429</v>
      </c>
      <c r="EK973">
        <v>1542.272857142857</v>
      </c>
      <c r="EL973">
        <v>2.350220714285714</v>
      </c>
      <c r="EM973">
        <v>1509.663928571428</v>
      </c>
      <c r="EN973">
        <v>21.14321428571429</v>
      </c>
      <c r="EO973">
        <v>2.113501428571429</v>
      </c>
      <c r="EP973">
        <v>1.902072142857143</v>
      </c>
      <c r="EQ973">
        <v>18.32131428571429</v>
      </c>
      <c r="ER973">
        <v>16.65186785714286</v>
      </c>
      <c r="ES973">
        <v>1199.978571428571</v>
      </c>
      <c r="ET973">
        <v>0.9670087142857143</v>
      </c>
      <c r="EU973">
        <v>0.03299139642857142</v>
      </c>
      <c r="EV973">
        <v>0</v>
      </c>
      <c r="EW973">
        <v>1365.705714285714</v>
      </c>
      <c r="EX973">
        <v>5.000560000000001</v>
      </c>
      <c r="EY973">
        <v>16718.53571428572</v>
      </c>
      <c r="EZ973">
        <v>10316.66428571429</v>
      </c>
      <c r="FA973">
        <v>45.12942857142857</v>
      </c>
      <c r="FB973">
        <v>47.21175</v>
      </c>
      <c r="FC973">
        <v>45.7365</v>
      </c>
      <c r="FD973">
        <v>46.25885714285714</v>
      </c>
      <c r="FE973">
        <v>45.96625</v>
      </c>
      <c r="FF973">
        <v>1155.557857142857</v>
      </c>
      <c r="FG973">
        <v>39.42000000000001</v>
      </c>
      <c r="FH973">
        <v>0</v>
      </c>
      <c r="FI973">
        <v>1761343559</v>
      </c>
      <c r="FJ973">
        <v>0</v>
      </c>
      <c r="FK973">
        <v>1365.716923076923</v>
      </c>
      <c r="FL973">
        <v>2.302222225268555</v>
      </c>
      <c r="FM973">
        <v>20.15042724190213</v>
      </c>
      <c r="FN973">
        <v>16719.26153846153</v>
      </c>
      <c r="FO973">
        <v>15</v>
      </c>
      <c r="FP973">
        <v>0</v>
      </c>
      <c r="FQ973" t="s">
        <v>439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-40.6678975</v>
      </c>
      <c r="GD973">
        <v>-1.668300562851761</v>
      </c>
      <c r="GE973">
        <v>0.2850530411059495</v>
      </c>
      <c r="GF973">
        <v>0</v>
      </c>
      <c r="GG973">
        <v>1365.638235294118</v>
      </c>
      <c r="GH973">
        <v>1.964858675176157</v>
      </c>
      <c r="GI973">
        <v>0.3287719627039474</v>
      </c>
      <c r="GJ973">
        <v>0</v>
      </c>
      <c r="GK973">
        <v>2.35831375</v>
      </c>
      <c r="GL973">
        <v>-0.1895528330206438</v>
      </c>
      <c r="GM973">
        <v>0.02154715650468757</v>
      </c>
      <c r="GN973">
        <v>0</v>
      </c>
      <c r="GO973">
        <v>0</v>
      </c>
      <c r="GP973">
        <v>3</v>
      </c>
      <c r="GQ973" t="s">
        <v>497</v>
      </c>
      <c r="GR973">
        <v>3.12465</v>
      </c>
      <c r="GS973">
        <v>2.74971</v>
      </c>
      <c r="GT973">
        <v>0.196597</v>
      </c>
      <c r="GU973">
        <v>0.201191</v>
      </c>
      <c r="GV973">
        <v>0.103289</v>
      </c>
      <c r="GW973">
        <v>0.09648329999999999</v>
      </c>
      <c r="GX973">
        <v>23682.5</v>
      </c>
      <c r="GY973">
        <v>22951.7</v>
      </c>
      <c r="GZ973">
        <v>30051.8</v>
      </c>
      <c r="HA973">
        <v>29025.2</v>
      </c>
      <c r="HB973">
        <v>37246</v>
      </c>
      <c r="HC973">
        <v>34529.9</v>
      </c>
      <c r="HD973">
        <v>46011.6</v>
      </c>
      <c r="HE973">
        <v>43133.3</v>
      </c>
      <c r="HF973">
        <v>1.7579</v>
      </c>
      <c r="HG973">
        <v>1.74503</v>
      </c>
      <c r="HH973">
        <v>-0.0138208</v>
      </c>
      <c r="HI973">
        <v>0</v>
      </c>
      <c r="HJ973">
        <v>30.2138</v>
      </c>
      <c r="HK973">
        <v>999.9</v>
      </c>
      <c r="HL973">
        <v>44.4</v>
      </c>
      <c r="HM973">
        <v>32.9</v>
      </c>
      <c r="HN973">
        <v>24.7951</v>
      </c>
      <c r="HO973">
        <v>64.3631</v>
      </c>
      <c r="HP973">
        <v>17.9567</v>
      </c>
      <c r="HQ973">
        <v>1</v>
      </c>
      <c r="HR973">
        <v>0.748026</v>
      </c>
      <c r="HS973">
        <v>5.17961</v>
      </c>
      <c r="HT973">
        <v>20.1309</v>
      </c>
      <c r="HU973">
        <v>5.22358</v>
      </c>
      <c r="HV973">
        <v>11.9852</v>
      </c>
      <c r="HW973">
        <v>4.9683</v>
      </c>
      <c r="HX973">
        <v>3.28945</v>
      </c>
      <c r="HY973">
        <v>9999</v>
      </c>
      <c r="HZ973">
        <v>9999</v>
      </c>
      <c r="IA973">
        <v>9999</v>
      </c>
      <c r="IB973">
        <v>999.9</v>
      </c>
      <c r="IC973">
        <v>4.97299</v>
      </c>
      <c r="ID973">
        <v>1.87749</v>
      </c>
      <c r="IE973">
        <v>1.87562</v>
      </c>
      <c r="IF973">
        <v>1.87843</v>
      </c>
      <c r="IG973">
        <v>1.87513</v>
      </c>
      <c r="IH973">
        <v>1.87866</v>
      </c>
      <c r="II973">
        <v>1.87576</v>
      </c>
      <c r="IJ973">
        <v>1.87694</v>
      </c>
      <c r="IK973">
        <v>0</v>
      </c>
      <c r="IL973">
        <v>0</v>
      </c>
      <c r="IM973">
        <v>0</v>
      </c>
      <c r="IN973">
        <v>0</v>
      </c>
      <c r="IO973" t="s">
        <v>441</v>
      </c>
      <c r="IP973" t="s">
        <v>442</v>
      </c>
      <c r="IQ973" t="s">
        <v>443</v>
      </c>
      <c r="IR973" t="s">
        <v>443</v>
      </c>
      <c r="IS973" t="s">
        <v>443</v>
      </c>
      <c r="IT973" t="s">
        <v>443</v>
      </c>
      <c r="IU973">
        <v>0</v>
      </c>
      <c r="IV973">
        <v>100</v>
      </c>
      <c r="IW973">
        <v>100</v>
      </c>
      <c r="IX973">
        <v>1.88</v>
      </c>
      <c r="IY973">
        <v>0.2144</v>
      </c>
      <c r="IZ973">
        <v>-0.1194416370607354</v>
      </c>
      <c r="JA973">
        <v>0.002211305909277446</v>
      </c>
      <c r="JB973">
        <v>-1.416678044876584E-06</v>
      </c>
      <c r="JC973">
        <v>5.589822708492042E-10</v>
      </c>
      <c r="JD973">
        <v>0.2144336207880096</v>
      </c>
      <c r="JE973">
        <v>0</v>
      </c>
      <c r="JF973">
        <v>0</v>
      </c>
      <c r="JG973">
        <v>0</v>
      </c>
      <c r="JH973">
        <v>14</v>
      </c>
      <c r="JI973">
        <v>2052</v>
      </c>
      <c r="JJ973">
        <v>1</v>
      </c>
      <c r="JK973">
        <v>21</v>
      </c>
      <c r="JL973">
        <v>29355725.4</v>
      </c>
      <c r="JM973">
        <v>29355725.4</v>
      </c>
      <c r="JN973">
        <v>3.15308</v>
      </c>
      <c r="JO973">
        <v>2.52197</v>
      </c>
      <c r="JP973">
        <v>1.39893</v>
      </c>
      <c r="JQ973">
        <v>2.33521</v>
      </c>
      <c r="JR973">
        <v>1.44897</v>
      </c>
      <c r="JS973">
        <v>2.55249</v>
      </c>
      <c r="JT973">
        <v>38.6487</v>
      </c>
      <c r="JU973">
        <v>23.781</v>
      </c>
      <c r="JV973">
        <v>18</v>
      </c>
      <c r="JW973">
        <v>481.69</v>
      </c>
      <c r="JX973">
        <v>443.56</v>
      </c>
      <c r="JY973">
        <v>24.1414</v>
      </c>
      <c r="JZ973">
        <v>36.1683</v>
      </c>
      <c r="KA973">
        <v>30.0007</v>
      </c>
      <c r="KB973">
        <v>35.3429</v>
      </c>
      <c r="KC973">
        <v>35.3316</v>
      </c>
      <c r="KD973">
        <v>63.1162</v>
      </c>
      <c r="KE973">
        <v>24.4012</v>
      </c>
      <c r="KF973">
        <v>73.976</v>
      </c>
      <c r="KG973">
        <v>24.1576</v>
      </c>
      <c r="KH973">
        <v>1557.22</v>
      </c>
      <c r="KI973">
        <v>20.9746</v>
      </c>
      <c r="KJ973">
        <v>99.401</v>
      </c>
      <c r="KK973">
        <v>99.2107</v>
      </c>
    </row>
    <row r="974" spans="1:297">
      <c r="A974">
        <v>958</v>
      </c>
      <c r="B974">
        <v>1761343528</v>
      </c>
      <c r="C974">
        <v>15487.40000009537</v>
      </c>
      <c r="D974" t="s">
        <v>2368</v>
      </c>
      <c r="E974" t="s">
        <v>2369</v>
      </c>
      <c r="F974">
        <v>5</v>
      </c>
      <c r="G974" t="s">
        <v>2183</v>
      </c>
      <c r="H974" t="s">
        <v>436</v>
      </c>
      <c r="I974">
        <v>1761343520.232143</v>
      </c>
      <c r="J974">
        <f>(K974)/1000</f>
        <v>0</v>
      </c>
      <c r="K974">
        <f>IF(DP974, AN974, AH974)</f>
        <v>0</v>
      </c>
      <c r="L974">
        <f>IF(DP974, AI974, AG974)</f>
        <v>0</v>
      </c>
      <c r="M974">
        <f>DR974 - IF(AU974&gt;1, L974*DL974*100.0/(AW974), 0)</f>
        <v>0</v>
      </c>
      <c r="N974">
        <f>((T974-J974/2)*M974-L974)/(T974+J974/2)</f>
        <v>0</v>
      </c>
      <c r="O974">
        <f>N974*(DY974+DZ974)/1000.0</f>
        <v>0</v>
      </c>
      <c r="P974">
        <f>(DR974 - IF(AU974&gt;1, L974*DL974*100.0/(AW974), 0))*(DY974+DZ974)/1000.0</f>
        <v>0</v>
      </c>
      <c r="Q974">
        <f>2.0/((1/S974-1/R974)+SIGN(S974)*SQRT((1/S974-1/R974)*(1/S974-1/R974) + 4*DM974/((DM974+1)*(DM974+1))*(2*1/S974*1/R974-1/R974*1/R974)))</f>
        <v>0</v>
      </c>
      <c r="R974">
        <f>IF(LEFT(DN974,1)&lt;&gt;"0",IF(LEFT(DN974,1)="1",3.0,DO974),$D$5+$E$5*(EF974*DY974/($K$5*1000))+$F$5*(EF974*DY974/($K$5*1000))*MAX(MIN(DL974,$J$5),$I$5)*MAX(MIN(DL974,$J$5),$I$5)+$G$5*MAX(MIN(DL974,$J$5),$I$5)*(EF974*DY974/($K$5*1000))+$H$5*(EF974*DY974/($K$5*1000))*(EF974*DY974/($K$5*1000)))</f>
        <v>0</v>
      </c>
      <c r="S974">
        <f>J974*(1000-(1000*0.61365*exp(17.502*W974/(240.97+W974))/(DY974+DZ974)+DT974)/2)/(1000*0.61365*exp(17.502*W974/(240.97+W974))/(DY974+DZ974)-DT974)</f>
        <v>0</v>
      </c>
      <c r="T974">
        <f>1/((DM974+1)/(Q974/1.6)+1/(R974/1.37)) + DM974/((DM974+1)/(Q974/1.6) + DM974/(R974/1.37))</f>
        <v>0</v>
      </c>
      <c r="U974">
        <f>(DH974*DK974)</f>
        <v>0</v>
      </c>
      <c r="V974">
        <f>(EA974+(U974+2*0.95*5.67E-8*(((EA974+$B$7)+273)^4-(EA974+273)^4)-44100*J974)/(1.84*29.3*R974+8*0.95*5.67E-8*(EA974+273)^3))</f>
        <v>0</v>
      </c>
      <c r="W974">
        <f>($C$7*EB974+$D$7*EC974+$E$7*V974)</f>
        <v>0</v>
      </c>
      <c r="X974">
        <f>0.61365*exp(17.502*W974/(240.97+W974))</f>
        <v>0</v>
      </c>
      <c r="Y974">
        <f>(Z974/AA974*100)</f>
        <v>0</v>
      </c>
      <c r="Z974">
        <f>DT974*(DY974+DZ974)/1000</f>
        <v>0</v>
      </c>
      <c r="AA974">
        <f>0.61365*exp(17.502*EA974/(240.97+EA974))</f>
        <v>0</v>
      </c>
      <c r="AB974">
        <f>(X974-DT974*(DY974+DZ974)/1000)</f>
        <v>0</v>
      </c>
      <c r="AC974">
        <f>(-J974*44100)</f>
        <v>0</v>
      </c>
      <c r="AD974">
        <f>2*29.3*R974*0.92*(EA974-W974)</f>
        <v>0</v>
      </c>
      <c r="AE974">
        <f>2*0.95*5.67E-8*(((EA974+$B$7)+273)^4-(W974+273)^4)</f>
        <v>0</v>
      </c>
      <c r="AF974">
        <f>U974+AE974+AC974+AD974</f>
        <v>0</v>
      </c>
      <c r="AG974">
        <f>DX974*AU974*(DS974-DR974*(1000-AU974*DU974)/(1000-AU974*DT974))/(100*DL974)</f>
        <v>0</v>
      </c>
      <c r="AH974">
        <f>1000*DX974*AU974*(DT974-DU974)/(100*DL974*(1000-AU974*DT974))</f>
        <v>0</v>
      </c>
      <c r="AI974">
        <f>(AJ974 - AK974 - DY974*1E3/(8.314*(EA974+273.15)) * AM974/DX974 * AL974) * DX974/(100*DL974) * (1000 - DU974)/1000</f>
        <v>0</v>
      </c>
      <c r="AJ974">
        <v>1577.04720868337</v>
      </c>
      <c r="AK974">
        <v>1547.966545454545</v>
      </c>
      <c r="AL974">
        <v>3.358456368981561</v>
      </c>
      <c r="AM974">
        <v>65.39824962959628</v>
      </c>
      <c r="AN974">
        <f>(AP974 - AO974 + DY974*1E3/(8.314*(EA974+273.15)) * AR974/DX974 * AQ974) * DX974/(100*DL974) * 1000/(1000 - AP974)</f>
        <v>0</v>
      </c>
      <c r="AO974">
        <v>21.11459722825429</v>
      </c>
      <c r="AP974">
        <v>23.48037939393939</v>
      </c>
      <c r="AQ974">
        <v>-4.95017007328178E-05</v>
      </c>
      <c r="AR974">
        <v>118.4934876019203</v>
      </c>
      <c r="AS974">
        <v>0</v>
      </c>
      <c r="AT974">
        <v>0</v>
      </c>
      <c r="AU974">
        <f>IF(AS974*$H$13&gt;=AW974,1.0,(AW974/(AW974-AS974*$H$13)))</f>
        <v>0</v>
      </c>
      <c r="AV974">
        <f>(AU974-1)*100</f>
        <v>0</v>
      </c>
      <c r="AW974">
        <f>MAX(0,($B$13+$C$13*EF974)/(1+$D$13*EF974)*DY974/(EA974+273)*$E$13)</f>
        <v>0</v>
      </c>
      <c r="AX974" t="s">
        <v>437</v>
      </c>
      <c r="AY974" t="s">
        <v>437</v>
      </c>
      <c r="AZ974">
        <v>0</v>
      </c>
      <c r="BA974">
        <v>0</v>
      </c>
      <c r="BB974">
        <f>1-AZ974/BA974</f>
        <v>0</v>
      </c>
      <c r="BC974">
        <v>0</v>
      </c>
      <c r="BD974" t="s">
        <v>437</v>
      </c>
      <c r="BE974" t="s">
        <v>437</v>
      </c>
      <c r="BF974">
        <v>0</v>
      </c>
      <c r="BG974">
        <v>0</v>
      </c>
      <c r="BH974">
        <f>1-BF974/BG974</f>
        <v>0</v>
      </c>
      <c r="BI974">
        <v>0.5</v>
      </c>
      <c r="BJ974">
        <f>DI974</f>
        <v>0</v>
      </c>
      <c r="BK974">
        <f>L974</f>
        <v>0</v>
      </c>
      <c r="BL974">
        <f>BH974*BI974*BJ974</f>
        <v>0</v>
      </c>
      <c r="BM974">
        <f>(BK974-BC974)/BJ974</f>
        <v>0</v>
      </c>
      <c r="BN974">
        <f>(BA974-BG974)/BG974</f>
        <v>0</v>
      </c>
      <c r="BO974">
        <f>AZ974/(BB974+AZ974/BG974)</f>
        <v>0</v>
      </c>
      <c r="BP974" t="s">
        <v>437</v>
      </c>
      <c r="BQ974">
        <v>0</v>
      </c>
      <c r="BR974">
        <f>IF(BQ974&lt;&gt;0, BQ974, BO974)</f>
        <v>0</v>
      </c>
      <c r="BS974">
        <f>1-BR974/BG974</f>
        <v>0</v>
      </c>
      <c r="BT974">
        <f>(BG974-BF974)/(BG974-BR974)</f>
        <v>0</v>
      </c>
      <c r="BU974">
        <f>(BA974-BG974)/(BA974-BR974)</f>
        <v>0</v>
      </c>
      <c r="BV974">
        <f>(BG974-BF974)/(BG974-AZ974)</f>
        <v>0</v>
      </c>
      <c r="BW974">
        <f>(BA974-BG974)/(BA974-AZ974)</f>
        <v>0</v>
      </c>
      <c r="BX974">
        <f>(BT974*BR974/BF974)</f>
        <v>0</v>
      </c>
      <c r="BY974">
        <f>(1-BX974)</f>
        <v>0</v>
      </c>
      <c r="DH974">
        <f>$B$11*EG974+$C$11*EH974+$F$11*ES974*(1-EV974)</f>
        <v>0</v>
      </c>
      <c r="DI974">
        <f>DH974*DJ974</f>
        <v>0</v>
      </c>
      <c r="DJ974">
        <f>($B$11*$D$9+$C$11*$D$9+$F$11*((FF974+EX974)/MAX(FF974+EX974+FG974, 0.1)*$I$9+FG974/MAX(FF974+EX974+FG974, 0.1)*$J$9))/($B$11+$C$11+$F$11)</f>
        <v>0</v>
      </c>
      <c r="DK974">
        <f>($B$11*$K$9+$C$11*$K$9+$F$11*((FF974+EX974)/MAX(FF974+EX974+FG974, 0.1)*$P$9+FG974/MAX(FF974+EX974+FG974, 0.1)*$Q$9))/($B$11+$C$11+$F$11)</f>
        <v>0</v>
      </c>
      <c r="DL974">
        <v>6</v>
      </c>
      <c r="DM974">
        <v>0.5</v>
      </c>
      <c r="DN974" t="s">
        <v>438</v>
      </c>
      <c r="DO974">
        <v>2</v>
      </c>
      <c r="DP974" t="b">
        <v>1</v>
      </c>
      <c r="DQ974">
        <v>1761343520.232143</v>
      </c>
      <c r="DR974">
        <v>1487.488571428572</v>
      </c>
      <c r="DS974">
        <v>1528.198571428571</v>
      </c>
      <c r="DT974">
        <v>23.490375</v>
      </c>
      <c r="DU974">
        <v>21.13661071428572</v>
      </c>
      <c r="DV974">
        <v>1485.615357142857</v>
      </c>
      <c r="DW974">
        <v>23.27593928571428</v>
      </c>
      <c r="DX974">
        <v>500.0437142857142</v>
      </c>
      <c r="DY974">
        <v>89.96099285714287</v>
      </c>
      <c r="DZ974">
        <v>0.07203464285714285</v>
      </c>
      <c r="EA974">
        <v>29.76581428571429</v>
      </c>
      <c r="EB974">
        <v>29.99308928571429</v>
      </c>
      <c r="EC974">
        <v>999.9000000000002</v>
      </c>
      <c r="ED974">
        <v>0</v>
      </c>
      <c r="EE974">
        <v>0</v>
      </c>
      <c r="EF974">
        <v>10004.10357142857</v>
      </c>
      <c r="EG974">
        <v>0</v>
      </c>
      <c r="EH974">
        <v>1131.282857142857</v>
      </c>
      <c r="EI974">
        <v>-40.70970000000001</v>
      </c>
      <c r="EJ974">
        <v>1523.27</v>
      </c>
      <c r="EK974">
        <v>1561.196071428571</v>
      </c>
      <c r="EL974">
        <v>2.353756785714286</v>
      </c>
      <c r="EM974">
        <v>1528.198571428571</v>
      </c>
      <c r="EN974">
        <v>21.13661071428572</v>
      </c>
      <c r="EO974">
        <v>2.113217142857143</v>
      </c>
      <c r="EP974">
        <v>1.901470357142857</v>
      </c>
      <c r="EQ974">
        <v>18.31916071428572</v>
      </c>
      <c r="ER974">
        <v>16.64688571428572</v>
      </c>
      <c r="ES974">
        <v>1199.986071428571</v>
      </c>
      <c r="ET974">
        <v>0.9670090714285715</v>
      </c>
      <c r="EU974">
        <v>0.03299108214285713</v>
      </c>
      <c r="EV974">
        <v>0</v>
      </c>
      <c r="EW974">
        <v>1365.795714285714</v>
      </c>
      <c r="EX974">
        <v>5.000560000000001</v>
      </c>
      <c r="EY974">
        <v>16720.74642857143</v>
      </c>
      <c r="EZ974">
        <v>10316.725</v>
      </c>
      <c r="FA974">
        <v>45.13607142857143</v>
      </c>
      <c r="FB974">
        <v>47.23425000000001</v>
      </c>
      <c r="FC974">
        <v>45.7455</v>
      </c>
      <c r="FD974">
        <v>46.28099999999998</v>
      </c>
      <c r="FE974">
        <v>45.98425000000001</v>
      </c>
      <c r="FF974">
        <v>1155.565714285714</v>
      </c>
      <c r="FG974">
        <v>39.42000000000001</v>
      </c>
      <c r="FH974">
        <v>0</v>
      </c>
      <c r="FI974">
        <v>1761343564.4</v>
      </c>
      <c r="FJ974">
        <v>0</v>
      </c>
      <c r="FK974">
        <v>1365.818</v>
      </c>
      <c r="FL974">
        <v>-1.70153845700366</v>
      </c>
      <c r="FM974">
        <v>24.19230765937775</v>
      </c>
      <c r="FN974">
        <v>16721.088</v>
      </c>
      <c r="FO974">
        <v>15</v>
      </c>
      <c r="FP974">
        <v>0</v>
      </c>
      <c r="FQ974" t="s">
        <v>439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-40.7436075</v>
      </c>
      <c r="GD974">
        <v>-0.09505778611624667</v>
      </c>
      <c r="GE974">
        <v>0.2163666857299202</v>
      </c>
      <c r="GF974">
        <v>1</v>
      </c>
      <c r="GG974">
        <v>1365.706176470588</v>
      </c>
      <c r="GH974">
        <v>1.12956455584181</v>
      </c>
      <c r="GI974">
        <v>0.3023439286823297</v>
      </c>
      <c r="GJ974">
        <v>0</v>
      </c>
      <c r="GK974">
        <v>2.355195</v>
      </c>
      <c r="GL974">
        <v>-0.008502664165108</v>
      </c>
      <c r="GM974">
        <v>0.02080156520553202</v>
      </c>
      <c r="GN974">
        <v>1</v>
      </c>
      <c r="GO974">
        <v>2</v>
      </c>
      <c r="GP974">
        <v>3</v>
      </c>
      <c r="GQ974" t="s">
        <v>440</v>
      </c>
      <c r="GR974">
        <v>3.12491</v>
      </c>
      <c r="GS974">
        <v>2.74936</v>
      </c>
      <c r="GT974">
        <v>0.197998</v>
      </c>
      <c r="GU974">
        <v>0.202563</v>
      </c>
      <c r="GV974">
        <v>0.103238</v>
      </c>
      <c r="GW974">
        <v>0.09620099999999999</v>
      </c>
      <c r="GX974">
        <v>23639.8</v>
      </c>
      <c r="GY974">
        <v>22911.2</v>
      </c>
      <c r="GZ974">
        <v>30050.3</v>
      </c>
      <c r="HA974">
        <v>29024.1</v>
      </c>
      <c r="HB974">
        <v>37246.8</v>
      </c>
      <c r="HC974">
        <v>34539.4</v>
      </c>
      <c r="HD974">
        <v>46009.8</v>
      </c>
      <c r="HE974">
        <v>43131.5</v>
      </c>
      <c r="HF974">
        <v>1.75823</v>
      </c>
      <c r="HG974">
        <v>1.74465</v>
      </c>
      <c r="HH974">
        <v>-0.0138804</v>
      </c>
      <c r="HI974">
        <v>0</v>
      </c>
      <c r="HJ974">
        <v>30.2078</v>
      </c>
      <c r="HK974">
        <v>999.9</v>
      </c>
      <c r="HL974">
        <v>44.4</v>
      </c>
      <c r="HM974">
        <v>32.9</v>
      </c>
      <c r="HN974">
        <v>24.7946</v>
      </c>
      <c r="HO974">
        <v>64.0331</v>
      </c>
      <c r="HP974">
        <v>17.8005</v>
      </c>
      <c r="HQ974">
        <v>1</v>
      </c>
      <c r="HR974">
        <v>0.743021</v>
      </c>
      <c r="HS974">
        <v>3.79747</v>
      </c>
      <c r="HT974">
        <v>20.167</v>
      </c>
      <c r="HU974">
        <v>5.22448</v>
      </c>
      <c r="HV974">
        <v>11.9846</v>
      </c>
      <c r="HW974">
        <v>4.96855</v>
      </c>
      <c r="HX974">
        <v>3.28975</v>
      </c>
      <c r="HY974">
        <v>9999</v>
      </c>
      <c r="HZ974">
        <v>9999</v>
      </c>
      <c r="IA974">
        <v>9999</v>
      </c>
      <c r="IB974">
        <v>999.9</v>
      </c>
      <c r="IC974">
        <v>4.97302</v>
      </c>
      <c r="ID974">
        <v>1.8775</v>
      </c>
      <c r="IE974">
        <v>1.87561</v>
      </c>
      <c r="IF974">
        <v>1.87846</v>
      </c>
      <c r="IG974">
        <v>1.87511</v>
      </c>
      <c r="IH974">
        <v>1.87866</v>
      </c>
      <c r="II974">
        <v>1.87576</v>
      </c>
      <c r="IJ974">
        <v>1.87695</v>
      </c>
      <c r="IK974">
        <v>0</v>
      </c>
      <c r="IL974">
        <v>0</v>
      </c>
      <c r="IM974">
        <v>0</v>
      </c>
      <c r="IN974">
        <v>0</v>
      </c>
      <c r="IO974" t="s">
        <v>441</v>
      </c>
      <c r="IP974" t="s">
        <v>442</v>
      </c>
      <c r="IQ974" t="s">
        <v>443</v>
      </c>
      <c r="IR974" t="s">
        <v>443</v>
      </c>
      <c r="IS974" t="s">
        <v>443</v>
      </c>
      <c r="IT974" t="s">
        <v>443</v>
      </c>
      <c r="IU974">
        <v>0</v>
      </c>
      <c r="IV974">
        <v>100</v>
      </c>
      <c r="IW974">
        <v>100</v>
      </c>
      <c r="IX974">
        <v>1.92</v>
      </c>
      <c r="IY974">
        <v>0.2145</v>
      </c>
      <c r="IZ974">
        <v>-0.1194416370607354</v>
      </c>
      <c r="JA974">
        <v>0.002211305909277446</v>
      </c>
      <c r="JB974">
        <v>-1.416678044876584E-06</v>
      </c>
      <c r="JC974">
        <v>5.589822708492042E-10</v>
      </c>
      <c r="JD974">
        <v>0.2144336207880096</v>
      </c>
      <c r="JE974">
        <v>0</v>
      </c>
      <c r="JF974">
        <v>0</v>
      </c>
      <c r="JG974">
        <v>0</v>
      </c>
      <c r="JH974">
        <v>14</v>
      </c>
      <c r="JI974">
        <v>2052</v>
      </c>
      <c r="JJ974">
        <v>1</v>
      </c>
      <c r="JK974">
        <v>21</v>
      </c>
      <c r="JL974">
        <v>29355725.5</v>
      </c>
      <c r="JM974">
        <v>29355725.5</v>
      </c>
      <c r="JN974">
        <v>3.17993</v>
      </c>
      <c r="JO974">
        <v>2.52686</v>
      </c>
      <c r="JP974">
        <v>1.39893</v>
      </c>
      <c r="JQ974">
        <v>2.33521</v>
      </c>
      <c r="JR974">
        <v>1.44897</v>
      </c>
      <c r="JS974">
        <v>2.61963</v>
      </c>
      <c r="JT974">
        <v>38.6487</v>
      </c>
      <c r="JU974">
        <v>23.8161</v>
      </c>
      <c r="JV974">
        <v>18</v>
      </c>
      <c r="JW974">
        <v>481.986</v>
      </c>
      <c r="JX974">
        <v>443.44</v>
      </c>
      <c r="JY974">
        <v>24.3408</v>
      </c>
      <c r="JZ974">
        <v>36.1841</v>
      </c>
      <c r="KA974">
        <v>29.9967</v>
      </c>
      <c r="KB974">
        <v>35.3615</v>
      </c>
      <c r="KC974">
        <v>35.35</v>
      </c>
      <c r="KD974">
        <v>63.6764</v>
      </c>
      <c r="KE974">
        <v>24.6801</v>
      </c>
      <c r="KF974">
        <v>73.976</v>
      </c>
      <c r="KG974">
        <v>24.5066</v>
      </c>
      <c r="KH974">
        <v>1570.59</v>
      </c>
      <c r="KI974">
        <v>20.9432</v>
      </c>
      <c r="KJ974">
        <v>99.3967</v>
      </c>
      <c r="KK974">
        <v>99.2067</v>
      </c>
    </row>
    <row r="975" spans="1:297">
      <c r="A975">
        <v>959</v>
      </c>
      <c r="B975">
        <v>1761343532.5</v>
      </c>
      <c r="C975">
        <v>15491.90000009537</v>
      </c>
      <c r="D975" t="s">
        <v>2370</v>
      </c>
      <c r="E975" t="s">
        <v>2371</v>
      </c>
      <c r="F975">
        <v>5</v>
      </c>
      <c r="G975" t="s">
        <v>2183</v>
      </c>
      <c r="H975" t="s">
        <v>436</v>
      </c>
      <c r="I975">
        <v>1761343524.678571</v>
      </c>
      <c r="J975">
        <f>(K975)/1000</f>
        <v>0</v>
      </c>
      <c r="K975">
        <f>IF(DP975, AN975, AH975)</f>
        <v>0</v>
      </c>
      <c r="L975">
        <f>IF(DP975, AI975, AG975)</f>
        <v>0</v>
      </c>
      <c r="M975">
        <f>DR975 - IF(AU975&gt;1, L975*DL975*100.0/(AW975), 0)</f>
        <v>0</v>
      </c>
      <c r="N975">
        <f>((T975-J975/2)*M975-L975)/(T975+J975/2)</f>
        <v>0</v>
      </c>
      <c r="O975">
        <f>N975*(DY975+DZ975)/1000.0</f>
        <v>0</v>
      </c>
      <c r="P975">
        <f>(DR975 - IF(AU975&gt;1, L975*DL975*100.0/(AW975), 0))*(DY975+DZ975)/1000.0</f>
        <v>0</v>
      </c>
      <c r="Q975">
        <f>2.0/((1/S975-1/R975)+SIGN(S975)*SQRT((1/S975-1/R975)*(1/S975-1/R975) + 4*DM975/((DM975+1)*(DM975+1))*(2*1/S975*1/R975-1/R975*1/R975)))</f>
        <v>0</v>
      </c>
      <c r="R975">
        <f>IF(LEFT(DN975,1)&lt;&gt;"0",IF(LEFT(DN975,1)="1",3.0,DO975),$D$5+$E$5*(EF975*DY975/($K$5*1000))+$F$5*(EF975*DY975/($K$5*1000))*MAX(MIN(DL975,$J$5),$I$5)*MAX(MIN(DL975,$J$5),$I$5)+$G$5*MAX(MIN(DL975,$J$5),$I$5)*(EF975*DY975/($K$5*1000))+$H$5*(EF975*DY975/($K$5*1000))*(EF975*DY975/($K$5*1000)))</f>
        <v>0</v>
      </c>
      <c r="S975">
        <f>J975*(1000-(1000*0.61365*exp(17.502*W975/(240.97+W975))/(DY975+DZ975)+DT975)/2)/(1000*0.61365*exp(17.502*W975/(240.97+W975))/(DY975+DZ975)-DT975)</f>
        <v>0</v>
      </c>
      <c r="T975">
        <f>1/((DM975+1)/(Q975/1.6)+1/(R975/1.37)) + DM975/((DM975+1)/(Q975/1.6) + DM975/(R975/1.37))</f>
        <v>0</v>
      </c>
      <c r="U975">
        <f>(DH975*DK975)</f>
        <v>0</v>
      </c>
      <c r="V975">
        <f>(EA975+(U975+2*0.95*5.67E-8*(((EA975+$B$7)+273)^4-(EA975+273)^4)-44100*J975)/(1.84*29.3*R975+8*0.95*5.67E-8*(EA975+273)^3))</f>
        <v>0</v>
      </c>
      <c r="W975">
        <f>($C$7*EB975+$D$7*EC975+$E$7*V975)</f>
        <v>0</v>
      </c>
      <c r="X975">
        <f>0.61365*exp(17.502*W975/(240.97+W975))</f>
        <v>0</v>
      </c>
      <c r="Y975">
        <f>(Z975/AA975*100)</f>
        <v>0</v>
      </c>
      <c r="Z975">
        <f>DT975*(DY975+DZ975)/1000</f>
        <v>0</v>
      </c>
      <c r="AA975">
        <f>0.61365*exp(17.502*EA975/(240.97+EA975))</f>
        <v>0</v>
      </c>
      <c r="AB975">
        <f>(X975-DT975*(DY975+DZ975)/1000)</f>
        <v>0</v>
      </c>
      <c r="AC975">
        <f>(-J975*44100)</f>
        <v>0</v>
      </c>
      <c r="AD975">
        <f>2*29.3*R975*0.92*(EA975-W975)</f>
        <v>0</v>
      </c>
      <c r="AE975">
        <f>2*0.95*5.67E-8*(((EA975+$B$7)+273)^4-(W975+273)^4)</f>
        <v>0</v>
      </c>
      <c r="AF975">
        <f>U975+AE975+AC975+AD975</f>
        <v>0</v>
      </c>
      <c r="AG975">
        <f>DX975*AU975*(DS975-DR975*(1000-AU975*DU975)/(1000-AU975*DT975))/(100*DL975)</f>
        <v>0</v>
      </c>
      <c r="AH975">
        <f>1000*DX975*AU975*(DT975-DU975)/(100*DL975*(1000-AU975*DT975))</f>
        <v>0</v>
      </c>
      <c r="AI975">
        <f>(AJ975 - AK975 - DY975*1E3/(8.314*(EA975+273.15)) * AM975/DX975 * AL975) * DX975/(100*DL975) * (1000 - DU975)/1000</f>
        <v>0</v>
      </c>
      <c r="AJ975">
        <v>1591.480835442316</v>
      </c>
      <c r="AK975">
        <v>1562.982848484848</v>
      </c>
      <c r="AL975">
        <v>3.328144959757132</v>
      </c>
      <c r="AM975">
        <v>65.39824962959628</v>
      </c>
      <c r="AN975">
        <f>(AP975 - AO975 + DY975*1E3/(8.314*(EA975+273.15)) * AR975/DX975 * AQ975) * DX975/(100*DL975) * 1000/(1000 - AP975)</f>
        <v>0</v>
      </c>
      <c r="AO975">
        <v>21.04332214080829</v>
      </c>
      <c r="AP975">
        <v>23.46992606060606</v>
      </c>
      <c r="AQ975">
        <v>-3.538752020771896E-05</v>
      </c>
      <c r="AR975">
        <v>118.4934876019203</v>
      </c>
      <c r="AS975">
        <v>0</v>
      </c>
      <c r="AT975">
        <v>0</v>
      </c>
      <c r="AU975">
        <f>IF(AS975*$H$13&gt;=AW975,1.0,(AW975/(AW975-AS975*$H$13)))</f>
        <v>0</v>
      </c>
      <c r="AV975">
        <f>(AU975-1)*100</f>
        <v>0</v>
      </c>
      <c r="AW975">
        <f>MAX(0,($B$13+$C$13*EF975)/(1+$D$13*EF975)*DY975/(EA975+273)*$E$13)</f>
        <v>0</v>
      </c>
      <c r="AX975" t="s">
        <v>437</v>
      </c>
      <c r="AY975" t="s">
        <v>437</v>
      </c>
      <c r="AZ975">
        <v>0</v>
      </c>
      <c r="BA975">
        <v>0</v>
      </c>
      <c r="BB975">
        <f>1-AZ975/BA975</f>
        <v>0</v>
      </c>
      <c r="BC975">
        <v>0</v>
      </c>
      <c r="BD975" t="s">
        <v>437</v>
      </c>
      <c r="BE975" t="s">
        <v>437</v>
      </c>
      <c r="BF975">
        <v>0</v>
      </c>
      <c r="BG975">
        <v>0</v>
      </c>
      <c r="BH975">
        <f>1-BF975/BG975</f>
        <v>0</v>
      </c>
      <c r="BI975">
        <v>0.5</v>
      </c>
      <c r="BJ975">
        <f>DI975</f>
        <v>0</v>
      </c>
      <c r="BK975">
        <f>L975</f>
        <v>0</v>
      </c>
      <c r="BL975">
        <f>BH975*BI975*BJ975</f>
        <v>0</v>
      </c>
      <c r="BM975">
        <f>(BK975-BC975)/BJ975</f>
        <v>0</v>
      </c>
      <c r="BN975">
        <f>(BA975-BG975)/BG975</f>
        <v>0</v>
      </c>
      <c r="BO975">
        <f>AZ975/(BB975+AZ975/BG975)</f>
        <v>0</v>
      </c>
      <c r="BP975" t="s">
        <v>437</v>
      </c>
      <c r="BQ975">
        <v>0</v>
      </c>
      <c r="BR975">
        <f>IF(BQ975&lt;&gt;0, BQ975, BO975)</f>
        <v>0</v>
      </c>
      <c r="BS975">
        <f>1-BR975/BG975</f>
        <v>0</v>
      </c>
      <c r="BT975">
        <f>(BG975-BF975)/(BG975-BR975)</f>
        <v>0</v>
      </c>
      <c r="BU975">
        <f>(BA975-BG975)/(BA975-BR975)</f>
        <v>0</v>
      </c>
      <c r="BV975">
        <f>(BG975-BF975)/(BG975-AZ975)</f>
        <v>0</v>
      </c>
      <c r="BW975">
        <f>(BA975-BG975)/(BA975-AZ975)</f>
        <v>0</v>
      </c>
      <c r="BX975">
        <f>(BT975*BR975/BF975)</f>
        <v>0</v>
      </c>
      <c r="BY975">
        <f>(1-BX975)</f>
        <v>0</v>
      </c>
      <c r="DH975">
        <f>$B$11*EG975+$C$11*EH975+$F$11*ES975*(1-EV975)</f>
        <v>0</v>
      </c>
      <c r="DI975">
        <f>DH975*DJ975</f>
        <v>0</v>
      </c>
      <c r="DJ975">
        <f>($B$11*$D$9+$C$11*$D$9+$F$11*((FF975+EX975)/MAX(FF975+EX975+FG975, 0.1)*$I$9+FG975/MAX(FF975+EX975+FG975, 0.1)*$J$9))/($B$11+$C$11+$F$11)</f>
        <v>0</v>
      </c>
      <c r="DK975">
        <f>($B$11*$K$9+$C$11*$K$9+$F$11*((FF975+EX975)/MAX(FF975+EX975+FG975, 0.1)*$P$9+FG975/MAX(FF975+EX975+FG975, 0.1)*$Q$9))/($B$11+$C$11+$F$11)</f>
        <v>0</v>
      </c>
      <c r="DL975">
        <v>6</v>
      </c>
      <c r="DM975">
        <v>0.5</v>
      </c>
      <c r="DN975" t="s">
        <v>438</v>
      </c>
      <c r="DO975">
        <v>2</v>
      </c>
      <c r="DP975" t="b">
        <v>1</v>
      </c>
      <c r="DQ975">
        <v>1761343524.678571</v>
      </c>
      <c r="DR975">
        <v>1502.233928571428</v>
      </c>
      <c r="DS975">
        <v>1542.860357142857</v>
      </c>
      <c r="DT975">
        <v>23.48551785714286</v>
      </c>
      <c r="DU975">
        <v>21.101025</v>
      </c>
      <c r="DV975">
        <v>1500.335357142857</v>
      </c>
      <c r="DW975">
        <v>23.27108571428571</v>
      </c>
      <c r="DX975">
        <v>500.0479642857143</v>
      </c>
      <c r="DY975">
        <v>89.95922142857141</v>
      </c>
      <c r="DZ975">
        <v>0.0718033</v>
      </c>
      <c r="EA975">
        <v>29.75710714285714</v>
      </c>
      <c r="EB975">
        <v>29.98711785714286</v>
      </c>
      <c r="EC975">
        <v>999.9000000000002</v>
      </c>
      <c r="ED975">
        <v>0</v>
      </c>
      <c r="EE975">
        <v>0</v>
      </c>
      <c r="EF975">
        <v>10011.7525</v>
      </c>
      <c r="EG975">
        <v>0</v>
      </c>
      <c r="EH975">
        <v>1131.255357142857</v>
      </c>
      <c r="EI975">
        <v>-40.62646071428571</v>
      </c>
      <c r="EJ975">
        <v>1538.362142857143</v>
      </c>
      <c r="EK975">
        <v>1576.116785714286</v>
      </c>
      <c r="EL975">
        <v>2.38449</v>
      </c>
      <c r="EM975">
        <v>1542.860357142857</v>
      </c>
      <c r="EN975">
        <v>21.101025</v>
      </c>
      <c r="EO975">
        <v>2.112738571428572</v>
      </c>
      <c r="EP975">
        <v>1.898232142857143</v>
      </c>
      <c r="EQ975">
        <v>18.31555</v>
      </c>
      <c r="ER975">
        <v>16.62003214285714</v>
      </c>
      <c r="ES975">
        <v>1200.001071428571</v>
      </c>
      <c r="ET975">
        <v>0.9670097142857144</v>
      </c>
      <c r="EU975">
        <v>0.03299050357142857</v>
      </c>
      <c r="EV975">
        <v>0</v>
      </c>
      <c r="EW975">
        <v>1365.753571428572</v>
      </c>
      <c r="EX975">
        <v>5.000560000000001</v>
      </c>
      <c r="EY975">
        <v>16722.17142857143</v>
      </c>
      <c r="EZ975">
        <v>10316.86785714286</v>
      </c>
      <c r="FA975">
        <v>45.1537857142857</v>
      </c>
      <c r="FB975">
        <v>47.25</v>
      </c>
      <c r="FC975">
        <v>45.75</v>
      </c>
      <c r="FD975">
        <v>46.29871428571427</v>
      </c>
      <c r="FE975">
        <v>45.99775</v>
      </c>
      <c r="FF975">
        <v>1155.581071428571</v>
      </c>
      <c r="FG975">
        <v>39.42000000000001</v>
      </c>
      <c r="FH975">
        <v>0</v>
      </c>
      <c r="FI975">
        <v>1761343568.6</v>
      </c>
      <c r="FJ975">
        <v>0</v>
      </c>
      <c r="FK975">
        <v>1365.771923076923</v>
      </c>
      <c r="FL975">
        <v>-0.8393162368502167</v>
      </c>
      <c r="FM975">
        <v>14.25982905401257</v>
      </c>
      <c r="FN975">
        <v>16722.21923076923</v>
      </c>
      <c r="FO975">
        <v>15</v>
      </c>
      <c r="FP975">
        <v>0</v>
      </c>
      <c r="FQ975" t="s">
        <v>439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-40.5927731707317</v>
      </c>
      <c r="GD975">
        <v>1.230564459930275</v>
      </c>
      <c r="GE975">
        <v>0.3099739383414715</v>
      </c>
      <c r="GF975">
        <v>0</v>
      </c>
      <c r="GG975">
        <v>1365.794411764706</v>
      </c>
      <c r="GH975">
        <v>-0.5025210083250732</v>
      </c>
      <c r="GI975">
        <v>0.2229902553459182</v>
      </c>
      <c r="GJ975">
        <v>1</v>
      </c>
      <c r="GK975">
        <v>2.372123414634147</v>
      </c>
      <c r="GL975">
        <v>0.3771403484320568</v>
      </c>
      <c r="GM975">
        <v>0.0425424063104303</v>
      </c>
      <c r="GN975">
        <v>0</v>
      </c>
      <c r="GO975">
        <v>1</v>
      </c>
      <c r="GP975">
        <v>3</v>
      </c>
      <c r="GQ975" t="s">
        <v>446</v>
      </c>
      <c r="GR975">
        <v>3.12498</v>
      </c>
      <c r="GS975">
        <v>2.74913</v>
      </c>
      <c r="GT975">
        <v>0.199122</v>
      </c>
      <c r="GU975">
        <v>0.203647</v>
      </c>
      <c r="GV975">
        <v>0.1032</v>
      </c>
      <c r="GW975">
        <v>0.09604169999999999</v>
      </c>
      <c r="GX975">
        <v>23606.4</v>
      </c>
      <c r="GY975">
        <v>22879.8</v>
      </c>
      <c r="GZ975">
        <v>30050.3</v>
      </c>
      <c r="HA975">
        <v>29024</v>
      </c>
      <c r="HB975">
        <v>37248.1</v>
      </c>
      <c r="HC975">
        <v>34545.6</v>
      </c>
      <c r="HD975">
        <v>46009.3</v>
      </c>
      <c r="HE975">
        <v>43131.5</v>
      </c>
      <c r="HF975">
        <v>1.7583</v>
      </c>
      <c r="HG975">
        <v>1.74443</v>
      </c>
      <c r="HH975">
        <v>-0.0133365</v>
      </c>
      <c r="HI975">
        <v>0</v>
      </c>
      <c r="HJ975">
        <v>30.2034</v>
      </c>
      <c r="HK975">
        <v>999.9</v>
      </c>
      <c r="HL975">
        <v>44.5</v>
      </c>
      <c r="HM975">
        <v>32.8</v>
      </c>
      <c r="HN975">
        <v>24.7125</v>
      </c>
      <c r="HO975">
        <v>63.7231</v>
      </c>
      <c r="HP975">
        <v>17.6963</v>
      </c>
      <c r="HQ975">
        <v>1</v>
      </c>
      <c r="HR975">
        <v>0.743222</v>
      </c>
      <c r="HS975">
        <v>4.24595</v>
      </c>
      <c r="HT975">
        <v>20.1572</v>
      </c>
      <c r="HU975">
        <v>5.22553</v>
      </c>
      <c r="HV975">
        <v>11.9851</v>
      </c>
      <c r="HW975">
        <v>4.96885</v>
      </c>
      <c r="HX975">
        <v>3.28985</v>
      </c>
      <c r="HY975">
        <v>9999</v>
      </c>
      <c r="HZ975">
        <v>9999</v>
      </c>
      <c r="IA975">
        <v>9999</v>
      </c>
      <c r="IB975">
        <v>999.9</v>
      </c>
      <c r="IC975">
        <v>4.97301</v>
      </c>
      <c r="ID975">
        <v>1.87748</v>
      </c>
      <c r="IE975">
        <v>1.87561</v>
      </c>
      <c r="IF975">
        <v>1.87843</v>
      </c>
      <c r="IG975">
        <v>1.87513</v>
      </c>
      <c r="IH975">
        <v>1.87866</v>
      </c>
      <c r="II975">
        <v>1.87576</v>
      </c>
      <c r="IJ975">
        <v>1.87695</v>
      </c>
      <c r="IK975">
        <v>0</v>
      </c>
      <c r="IL975">
        <v>0</v>
      </c>
      <c r="IM975">
        <v>0</v>
      </c>
      <c r="IN975">
        <v>0</v>
      </c>
      <c r="IO975" t="s">
        <v>441</v>
      </c>
      <c r="IP975" t="s">
        <v>442</v>
      </c>
      <c r="IQ975" t="s">
        <v>443</v>
      </c>
      <c r="IR975" t="s">
        <v>443</v>
      </c>
      <c r="IS975" t="s">
        <v>443</v>
      </c>
      <c r="IT975" t="s">
        <v>443</v>
      </c>
      <c r="IU975">
        <v>0</v>
      </c>
      <c r="IV975">
        <v>100</v>
      </c>
      <c r="IW975">
        <v>100</v>
      </c>
      <c r="IX975">
        <v>1.94</v>
      </c>
      <c r="IY975">
        <v>0.2145</v>
      </c>
      <c r="IZ975">
        <v>-0.1194416370607354</v>
      </c>
      <c r="JA975">
        <v>0.002211305909277446</v>
      </c>
      <c r="JB975">
        <v>-1.416678044876584E-06</v>
      </c>
      <c r="JC975">
        <v>5.589822708492042E-10</v>
      </c>
      <c r="JD975">
        <v>0.2144336207880096</v>
      </c>
      <c r="JE975">
        <v>0</v>
      </c>
      <c r="JF975">
        <v>0</v>
      </c>
      <c r="JG975">
        <v>0</v>
      </c>
      <c r="JH975">
        <v>14</v>
      </c>
      <c r="JI975">
        <v>2052</v>
      </c>
      <c r="JJ975">
        <v>1</v>
      </c>
      <c r="JK975">
        <v>21</v>
      </c>
      <c r="JL975">
        <v>29355725.5</v>
      </c>
      <c r="JM975">
        <v>29355725.5</v>
      </c>
      <c r="JN975">
        <v>3.20435</v>
      </c>
      <c r="JO975">
        <v>2.52563</v>
      </c>
      <c r="JP975">
        <v>1.39893</v>
      </c>
      <c r="JQ975">
        <v>2.33521</v>
      </c>
      <c r="JR975">
        <v>1.44897</v>
      </c>
      <c r="JS975">
        <v>2.63672</v>
      </c>
      <c r="JT975">
        <v>38.6487</v>
      </c>
      <c r="JU975">
        <v>23.8073</v>
      </c>
      <c r="JV975">
        <v>18</v>
      </c>
      <c r="JW975">
        <v>482.112</v>
      </c>
      <c r="JX975">
        <v>443.373</v>
      </c>
      <c r="JY975">
        <v>24.5025</v>
      </c>
      <c r="JZ975">
        <v>36.1986</v>
      </c>
      <c r="KA975">
        <v>29.9992</v>
      </c>
      <c r="KB975">
        <v>35.3755</v>
      </c>
      <c r="KC975">
        <v>35.3617</v>
      </c>
      <c r="KD975">
        <v>64.1367</v>
      </c>
      <c r="KE975">
        <v>24.6801</v>
      </c>
      <c r="KF975">
        <v>73.976</v>
      </c>
      <c r="KG975">
        <v>24.5066</v>
      </c>
      <c r="KH975">
        <v>1590.63</v>
      </c>
      <c r="KI975">
        <v>20.9216</v>
      </c>
      <c r="KJ975">
        <v>99.396</v>
      </c>
      <c r="KK975">
        <v>99.20659999999999</v>
      </c>
    </row>
    <row r="976" spans="1:297">
      <c r="A976">
        <v>960</v>
      </c>
      <c r="B976">
        <v>1761343538</v>
      </c>
      <c r="C976">
        <v>15497.40000009537</v>
      </c>
      <c r="D976" t="s">
        <v>2372</v>
      </c>
      <c r="E976" t="s">
        <v>2373</v>
      </c>
      <c r="F976">
        <v>5</v>
      </c>
      <c r="G976" t="s">
        <v>2183</v>
      </c>
      <c r="H976" t="s">
        <v>436</v>
      </c>
      <c r="I976">
        <v>1761343530.25</v>
      </c>
      <c r="J976">
        <f>(K976)/1000</f>
        <v>0</v>
      </c>
      <c r="K976">
        <f>IF(DP976, AN976, AH976)</f>
        <v>0</v>
      </c>
      <c r="L976">
        <f>IF(DP976, AI976, AG976)</f>
        <v>0</v>
      </c>
      <c r="M976">
        <f>DR976 - IF(AU976&gt;1, L976*DL976*100.0/(AW976), 0)</f>
        <v>0</v>
      </c>
      <c r="N976">
        <f>((T976-J976/2)*M976-L976)/(T976+J976/2)</f>
        <v>0</v>
      </c>
      <c r="O976">
        <f>N976*(DY976+DZ976)/1000.0</f>
        <v>0</v>
      </c>
      <c r="P976">
        <f>(DR976 - IF(AU976&gt;1, L976*DL976*100.0/(AW976), 0))*(DY976+DZ976)/1000.0</f>
        <v>0</v>
      </c>
      <c r="Q976">
        <f>2.0/((1/S976-1/R976)+SIGN(S976)*SQRT((1/S976-1/R976)*(1/S976-1/R976) + 4*DM976/((DM976+1)*(DM976+1))*(2*1/S976*1/R976-1/R976*1/R976)))</f>
        <v>0</v>
      </c>
      <c r="R976">
        <f>IF(LEFT(DN976,1)&lt;&gt;"0",IF(LEFT(DN976,1)="1",3.0,DO976),$D$5+$E$5*(EF976*DY976/($K$5*1000))+$F$5*(EF976*DY976/($K$5*1000))*MAX(MIN(DL976,$J$5),$I$5)*MAX(MIN(DL976,$J$5),$I$5)+$G$5*MAX(MIN(DL976,$J$5),$I$5)*(EF976*DY976/($K$5*1000))+$H$5*(EF976*DY976/($K$5*1000))*(EF976*DY976/($K$5*1000)))</f>
        <v>0</v>
      </c>
      <c r="S976">
        <f>J976*(1000-(1000*0.61365*exp(17.502*W976/(240.97+W976))/(DY976+DZ976)+DT976)/2)/(1000*0.61365*exp(17.502*W976/(240.97+W976))/(DY976+DZ976)-DT976)</f>
        <v>0</v>
      </c>
      <c r="T976">
        <f>1/((DM976+1)/(Q976/1.6)+1/(R976/1.37)) + DM976/((DM976+1)/(Q976/1.6) + DM976/(R976/1.37))</f>
        <v>0</v>
      </c>
      <c r="U976">
        <f>(DH976*DK976)</f>
        <v>0</v>
      </c>
      <c r="V976">
        <f>(EA976+(U976+2*0.95*5.67E-8*(((EA976+$B$7)+273)^4-(EA976+273)^4)-44100*J976)/(1.84*29.3*R976+8*0.95*5.67E-8*(EA976+273)^3))</f>
        <v>0</v>
      </c>
      <c r="W976">
        <f>($C$7*EB976+$D$7*EC976+$E$7*V976)</f>
        <v>0</v>
      </c>
      <c r="X976">
        <f>0.61365*exp(17.502*W976/(240.97+W976))</f>
        <v>0</v>
      </c>
      <c r="Y976">
        <f>(Z976/AA976*100)</f>
        <v>0</v>
      </c>
      <c r="Z976">
        <f>DT976*(DY976+DZ976)/1000</f>
        <v>0</v>
      </c>
      <c r="AA976">
        <f>0.61365*exp(17.502*EA976/(240.97+EA976))</f>
        <v>0</v>
      </c>
      <c r="AB976">
        <f>(X976-DT976*(DY976+DZ976)/1000)</f>
        <v>0</v>
      </c>
      <c r="AC976">
        <f>(-J976*44100)</f>
        <v>0</v>
      </c>
      <c r="AD976">
        <f>2*29.3*R976*0.92*(EA976-W976)</f>
        <v>0</v>
      </c>
      <c r="AE976">
        <f>2*0.95*5.67E-8*(((EA976+$B$7)+273)^4-(W976+273)^4)</f>
        <v>0</v>
      </c>
      <c r="AF976">
        <f>U976+AE976+AC976+AD976</f>
        <v>0</v>
      </c>
      <c r="AG976">
        <f>DX976*AU976*(DS976-DR976*(1000-AU976*DU976)/(1000-AU976*DT976))/(100*DL976)</f>
        <v>0</v>
      </c>
      <c r="AH976">
        <f>1000*DX976*AU976*(DT976-DU976)/(100*DL976*(1000-AU976*DT976))</f>
        <v>0</v>
      </c>
      <c r="AI976">
        <f>(AJ976 - AK976 - DY976*1E3/(8.314*(EA976+273.15)) * AM976/DX976 * AL976) * DX976/(100*DL976) * (1000 - DU976)/1000</f>
        <v>0</v>
      </c>
      <c r="AJ976">
        <v>1609.763091736734</v>
      </c>
      <c r="AK976">
        <v>1581.002</v>
      </c>
      <c r="AL976">
        <v>3.297790034485187</v>
      </c>
      <c r="AM976">
        <v>65.39824962959628</v>
      </c>
      <c r="AN976">
        <f>(AP976 - AO976 + DY976*1E3/(8.314*(EA976+273.15)) * AR976/DX976 * AQ976) * DX976/(100*DL976) * 1000/(1000 - AP976)</f>
        <v>0</v>
      </c>
      <c r="AO976">
        <v>20.99696743572423</v>
      </c>
      <c r="AP976">
        <v>23.44217757575758</v>
      </c>
      <c r="AQ976">
        <v>-9.588682666238515E-05</v>
      </c>
      <c r="AR976">
        <v>118.4934876019203</v>
      </c>
      <c r="AS976">
        <v>0</v>
      </c>
      <c r="AT976">
        <v>0</v>
      </c>
      <c r="AU976">
        <f>IF(AS976*$H$13&gt;=AW976,1.0,(AW976/(AW976-AS976*$H$13)))</f>
        <v>0</v>
      </c>
      <c r="AV976">
        <f>(AU976-1)*100</f>
        <v>0</v>
      </c>
      <c r="AW976">
        <f>MAX(0,($B$13+$C$13*EF976)/(1+$D$13*EF976)*DY976/(EA976+273)*$E$13)</f>
        <v>0</v>
      </c>
      <c r="AX976" t="s">
        <v>437</v>
      </c>
      <c r="AY976" t="s">
        <v>437</v>
      </c>
      <c r="AZ976">
        <v>0</v>
      </c>
      <c r="BA976">
        <v>0</v>
      </c>
      <c r="BB976">
        <f>1-AZ976/BA976</f>
        <v>0</v>
      </c>
      <c r="BC976">
        <v>0</v>
      </c>
      <c r="BD976" t="s">
        <v>437</v>
      </c>
      <c r="BE976" t="s">
        <v>437</v>
      </c>
      <c r="BF976">
        <v>0</v>
      </c>
      <c r="BG976">
        <v>0</v>
      </c>
      <c r="BH976">
        <f>1-BF976/BG976</f>
        <v>0</v>
      </c>
      <c r="BI976">
        <v>0.5</v>
      </c>
      <c r="BJ976">
        <f>DI976</f>
        <v>0</v>
      </c>
      <c r="BK976">
        <f>L976</f>
        <v>0</v>
      </c>
      <c r="BL976">
        <f>BH976*BI976*BJ976</f>
        <v>0</v>
      </c>
      <c r="BM976">
        <f>(BK976-BC976)/BJ976</f>
        <v>0</v>
      </c>
      <c r="BN976">
        <f>(BA976-BG976)/BG976</f>
        <v>0</v>
      </c>
      <c r="BO976">
        <f>AZ976/(BB976+AZ976/BG976)</f>
        <v>0</v>
      </c>
      <c r="BP976" t="s">
        <v>437</v>
      </c>
      <c r="BQ976">
        <v>0</v>
      </c>
      <c r="BR976">
        <f>IF(BQ976&lt;&gt;0, BQ976, BO976)</f>
        <v>0</v>
      </c>
      <c r="BS976">
        <f>1-BR976/BG976</f>
        <v>0</v>
      </c>
      <c r="BT976">
        <f>(BG976-BF976)/(BG976-BR976)</f>
        <v>0</v>
      </c>
      <c r="BU976">
        <f>(BA976-BG976)/(BA976-BR976)</f>
        <v>0</v>
      </c>
      <c r="BV976">
        <f>(BG976-BF976)/(BG976-AZ976)</f>
        <v>0</v>
      </c>
      <c r="BW976">
        <f>(BA976-BG976)/(BA976-AZ976)</f>
        <v>0</v>
      </c>
      <c r="BX976">
        <f>(BT976*BR976/BF976)</f>
        <v>0</v>
      </c>
      <c r="BY976">
        <f>(1-BX976)</f>
        <v>0</v>
      </c>
      <c r="DH976">
        <f>$B$11*EG976+$C$11*EH976+$F$11*ES976*(1-EV976)</f>
        <v>0</v>
      </c>
      <c r="DI976">
        <f>DH976*DJ976</f>
        <v>0</v>
      </c>
      <c r="DJ976">
        <f>($B$11*$D$9+$C$11*$D$9+$F$11*((FF976+EX976)/MAX(FF976+EX976+FG976, 0.1)*$I$9+FG976/MAX(FF976+EX976+FG976, 0.1)*$J$9))/($B$11+$C$11+$F$11)</f>
        <v>0</v>
      </c>
      <c r="DK976">
        <f>($B$11*$K$9+$C$11*$K$9+$F$11*((FF976+EX976)/MAX(FF976+EX976+FG976, 0.1)*$P$9+FG976/MAX(FF976+EX976+FG976, 0.1)*$Q$9))/($B$11+$C$11+$F$11)</f>
        <v>0</v>
      </c>
      <c r="DL976">
        <v>6</v>
      </c>
      <c r="DM976">
        <v>0.5</v>
      </c>
      <c r="DN976" t="s">
        <v>438</v>
      </c>
      <c r="DO976">
        <v>2</v>
      </c>
      <c r="DP976" t="b">
        <v>1</v>
      </c>
      <c r="DQ976">
        <v>1761343530.25</v>
      </c>
      <c r="DR976">
        <v>1520.494642857143</v>
      </c>
      <c r="DS976">
        <v>1560.966785714286</v>
      </c>
      <c r="DT976">
        <v>23.47130714285714</v>
      </c>
      <c r="DU976">
        <v>21.045225</v>
      </c>
      <c r="DV976">
        <v>1518.5625</v>
      </c>
      <c r="DW976">
        <v>23.25686785714286</v>
      </c>
      <c r="DX976">
        <v>500.0840714285714</v>
      </c>
      <c r="DY976">
        <v>89.95744285714285</v>
      </c>
      <c r="DZ976">
        <v>0.07148211428571428</v>
      </c>
      <c r="EA976">
        <v>29.75395</v>
      </c>
      <c r="EB976">
        <v>29.98729642857143</v>
      </c>
      <c r="EC976">
        <v>999.9000000000002</v>
      </c>
      <c r="ED976">
        <v>0</v>
      </c>
      <c r="EE976">
        <v>0</v>
      </c>
      <c r="EF976">
        <v>10017.84535714286</v>
      </c>
      <c r="EG976">
        <v>0</v>
      </c>
      <c r="EH976">
        <v>1131.225</v>
      </c>
      <c r="EI976">
        <v>-40.47322857142858</v>
      </c>
      <c r="EJ976">
        <v>1557.038214285714</v>
      </c>
      <c r="EK976">
        <v>1594.523214285714</v>
      </c>
      <c r="EL976">
        <v>2.426071071428571</v>
      </c>
      <c r="EM976">
        <v>1560.966785714286</v>
      </c>
      <c r="EN976">
        <v>21.045225</v>
      </c>
      <c r="EO976">
        <v>2.111418571428572</v>
      </c>
      <c r="EP976">
        <v>1.893175357142857</v>
      </c>
      <c r="EQ976">
        <v>18.30557142857143</v>
      </c>
      <c r="ER976">
        <v>16.578075</v>
      </c>
      <c r="ES976">
        <v>1200.028928571428</v>
      </c>
      <c r="ET976">
        <v>0.9670107142857145</v>
      </c>
      <c r="EU976">
        <v>0.03298961071428571</v>
      </c>
      <c r="EV976">
        <v>0</v>
      </c>
      <c r="EW976">
        <v>1365.700357142857</v>
      </c>
      <c r="EX976">
        <v>5.000560000000001</v>
      </c>
      <c r="EY976">
        <v>16723.25357142857</v>
      </c>
      <c r="EZ976">
        <v>10317.10357142857</v>
      </c>
      <c r="FA976">
        <v>45.17149999999998</v>
      </c>
      <c r="FB976">
        <v>47.25</v>
      </c>
      <c r="FC976">
        <v>45.75</v>
      </c>
      <c r="FD976">
        <v>46.31199999999998</v>
      </c>
      <c r="FE976">
        <v>46</v>
      </c>
      <c r="FF976">
        <v>1155.608928571429</v>
      </c>
      <c r="FG976">
        <v>39.42000000000001</v>
      </c>
      <c r="FH976">
        <v>0</v>
      </c>
      <c r="FI976">
        <v>1761343574</v>
      </c>
      <c r="FJ976">
        <v>0</v>
      </c>
      <c r="FK976">
        <v>1365.7064</v>
      </c>
      <c r="FL976">
        <v>-0.3992307648387001</v>
      </c>
      <c r="FM976">
        <v>0.4692307438733437</v>
      </c>
      <c r="FN976">
        <v>16723.048</v>
      </c>
      <c r="FO976">
        <v>15</v>
      </c>
      <c r="FP976">
        <v>0</v>
      </c>
      <c r="FQ976" t="s">
        <v>439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-40.588525</v>
      </c>
      <c r="GD976">
        <v>1.990896810506701</v>
      </c>
      <c r="GE976">
        <v>0.313679691524651</v>
      </c>
      <c r="GF976">
        <v>0</v>
      </c>
      <c r="GG976">
        <v>1365.732058823529</v>
      </c>
      <c r="GH976">
        <v>-0.5315507989888293</v>
      </c>
      <c r="GI976">
        <v>0.2081964486864964</v>
      </c>
      <c r="GJ976">
        <v>1</v>
      </c>
      <c r="GK976">
        <v>2.40640525</v>
      </c>
      <c r="GL976">
        <v>0.4738659287054385</v>
      </c>
      <c r="GM976">
        <v>0.0476005275699493</v>
      </c>
      <c r="GN976">
        <v>0</v>
      </c>
      <c r="GO976">
        <v>1</v>
      </c>
      <c r="GP976">
        <v>3</v>
      </c>
      <c r="GQ976" t="s">
        <v>446</v>
      </c>
      <c r="GR976">
        <v>3.12471</v>
      </c>
      <c r="GS976">
        <v>2.74902</v>
      </c>
      <c r="GT976">
        <v>0.200489</v>
      </c>
      <c r="GU976">
        <v>0.205055</v>
      </c>
      <c r="GV976">
        <v>0.10311</v>
      </c>
      <c r="GW976">
        <v>0.0959922</v>
      </c>
      <c r="GX976">
        <v>23565.6</v>
      </c>
      <c r="GY976">
        <v>22838.9</v>
      </c>
      <c r="GZ976">
        <v>30049.9</v>
      </c>
      <c r="HA976">
        <v>29023.8</v>
      </c>
      <c r="HB976">
        <v>37251.8</v>
      </c>
      <c r="HC976">
        <v>34547.4</v>
      </c>
      <c r="HD976">
        <v>46009.2</v>
      </c>
      <c r="HE976">
        <v>43131.3</v>
      </c>
      <c r="HF976">
        <v>1.75765</v>
      </c>
      <c r="HG976">
        <v>1.74445</v>
      </c>
      <c r="HH976">
        <v>-0.0119656</v>
      </c>
      <c r="HI976">
        <v>0</v>
      </c>
      <c r="HJ976">
        <v>30.1983</v>
      </c>
      <c r="HK976">
        <v>999.9</v>
      </c>
      <c r="HL976">
        <v>44.5</v>
      </c>
      <c r="HM976">
        <v>32.8</v>
      </c>
      <c r="HN976">
        <v>24.7123</v>
      </c>
      <c r="HO976">
        <v>63.4831</v>
      </c>
      <c r="HP976">
        <v>17.8205</v>
      </c>
      <c r="HQ976">
        <v>1</v>
      </c>
      <c r="HR976">
        <v>0.746065</v>
      </c>
      <c r="HS976">
        <v>4.54415</v>
      </c>
      <c r="HT976">
        <v>20.1493</v>
      </c>
      <c r="HU976">
        <v>5.22523</v>
      </c>
      <c r="HV976">
        <v>11.9857</v>
      </c>
      <c r="HW976">
        <v>4.9689</v>
      </c>
      <c r="HX976">
        <v>3.28973</v>
      </c>
      <c r="HY976">
        <v>9999</v>
      </c>
      <c r="HZ976">
        <v>9999</v>
      </c>
      <c r="IA976">
        <v>9999</v>
      </c>
      <c r="IB976">
        <v>999.9</v>
      </c>
      <c r="IC976">
        <v>4.97301</v>
      </c>
      <c r="ID976">
        <v>1.87745</v>
      </c>
      <c r="IE976">
        <v>1.87561</v>
      </c>
      <c r="IF976">
        <v>1.87842</v>
      </c>
      <c r="IG976">
        <v>1.87509</v>
      </c>
      <c r="IH976">
        <v>1.87866</v>
      </c>
      <c r="II976">
        <v>1.87576</v>
      </c>
      <c r="IJ976">
        <v>1.87694</v>
      </c>
      <c r="IK976">
        <v>0</v>
      </c>
      <c r="IL976">
        <v>0</v>
      </c>
      <c r="IM976">
        <v>0</v>
      </c>
      <c r="IN976">
        <v>0</v>
      </c>
      <c r="IO976" t="s">
        <v>441</v>
      </c>
      <c r="IP976" t="s">
        <v>442</v>
      </c>
      <c r="IQ976" t="s">
        <v>443</v>
      </c>
      <c r="IR976" t="s">
        <v>443</v>
      </c>
      <c r="IS976" t="s">
        <v>443</v>
      </c>
      <c r="IT976" t="s">
        <v>443</v>
      </c>
      <c r="IU976">
        <v>0</v>
      </c>
      <c r="IV976">
        <v>100</v>
      </c>
      <c r="IW976">
        <v>100</v>
      </c>
      <c r="IX976">
        <v>1.98</v>
      </c>
      <c r="IY976">
        <v>0.2144</v>
      </c>
      <c r="IZ976">
        <v>-0.1194416370607354</v>
      </c>
      <c r="JA976">
        <v>0.002211305909277446</v>
      </c>
      <c r="JB976">
        <v>-1.416678044876584E-06</v>
      </c>
      <c r="JC976">
        <v>5.589822708492042E-10</v>
      </c>
      <c r="JD976">
        <v>0.2144336207880096</v>
      </c>
      <c r="JE976">
        <v>0</v>
      </c>
      <c r="JF976">
        <v>0</v>
      </c>
      <c r="JG976">
        <v>0</v>
      </c>
      <c r="JH976">
        <v>14</v>
      </c>
      <c r="JI976">
        <v>2052</v>
      </c>
      <c r="JJ976">
        <v>1</v>
      </c>
      <c r="JK976">
        <v>21</v>
      </c>
      <c r="JL976">
        <v>29355725.6</v>
      </c>
      <c r="JM976">
        <v>29355725.6</v>
      </c>
      <c r="JN976">
        <v>3.23242</v>
      </c>
      <c r="JO976">
        <v>2.53418</v>
      </c>
      <c r="JP976">
        <v>1.39893</v>
      </c>
      <c r="JQ976">
        <v>2.33521</v>
      </c>
      <c r="JR976">
        <v>1.44897</v>
      </c>
      <c r="JS976">
        <v>2.57446</v>
      </c>
      <c r="JT976">
        <v>38.6487</v>
      </c>
      <c r="JU976">
        <v>23.7898</v>
      </c>
      <c r="JV976">
        <v>18</v>
      </c>
      <c r="JW976">
        <v>481.846</v>
      </c>
      <c r="JX976">
        <v>443.504</v>
      </c>
      <c r="JY976">
        <v>24.553</v>
      </c>
      <c r="JZ976">
        <v>36.2144</v>
      </c>
      <c r="KA976">
        <v>30.0015</v>
      </c>
      <c r="KB976">
        <v>35.3941</v>
      </c>
      <c r="KC976">
        <v>35.3792</v>
      </c>
      <c r="KD976">
        <v>64.73779999999999</v>
      </c>
      <c r="KE976">
        <v>24.9511</v>
      </c>
      <c r="KF976">
        <v>73.976</v>
      </c>
      <c r="KG976">
        <v>24.5195</v>
      </c>
      <c r="KH976">
        <v>1604</v>
      </c>
      <c r="KI976">
        <v>20.915</v>
      </c>
      <c r="KJ976">
        <v>99.39530000000001</v>
      </c>
      <c r="KK976">
        <v>99.206</v>
      </c>
    </row>
    <row r="977" spans="1:297">
      <c r="A977">
        <v>961</v>
      </c>
      <c r="B977">
        <v>1761344446</v>
      </c>
      <c r="C977">
        <v>16405.40000009537</v>
      </c>
      <c r="D977" t="s">
        <v>2374</v>
      </c>
      <c r="E977" t="s">
        <v>2375</v>
      </c>
      <c r="F977">
        <v>5</v>
      </c>
      <c r="G977" t="s">
        <v>2376</v>
      </c>
      <c r="H977" t="s">
        <v>436</v>
      </c>
      <c r="I977">
        <v>1761344438</v>
      </c>
      <c r="J977">
        <f>(K977)/1000</f>
        <v>0</v>
      </c>
      <c r="K977">
        <f>IF(DP977, AN977, AH977)</f>
        <v>0</v>
      </c>
      <c r="L977">
        <f>IF(DP977, AI977, AG977)</f>
        <v>0</v>
      </c>
      <c r="M977">
        <f>DR977 - IF(AU977&gt;1, L977*DL977*100.0/(AW977), 0)</f>
        <v>0</v>
      </c>
      <c r="N977">
        <f>((T977-J977/2)*M977-L977)/(T977+J977/2)</f>
        <v>0</v>
      </c>
      <c r="O977">
        <f>N977*(DY977+DZ977)/1000.0</f>
        <v>0</v>
      </c>
      <c r="P977">
        <f>(DR977 - IF(AU977&gt;1, L977*DL977*100.0/(AW977), 0))*(DY977+DZ977)/1000.0</f>
        <v>0</v>
      </c>
      <c r="Q977">
        <f>2.0/((1/S977-1/R977)+SIGN(S977)*SQRT((1/S977-1/R977)*(1/S977-1/R977) + 4*DM977/((DM977+1)*(DM977+1))*(2*1/S977*1/R977-1/R977*1/R977)))</f>
        <v>0</v>
      </c>
      <c r="R977">
        <f>IF(LEFT(DN977,1)&lt;&gt;"0",IF(LEFT(DN977,1)="1",3.0,DO977),$D$5+$E$5*(EF977*DY977/($K$5*1000))+$F$5*(EF977*DY977/($K$5*1000))*MAX(MIN(DL977,$J$5),$I$5)*MAX(MIN(DL977,$J$5),$I$5)+$G$5*MAX(MIN(DL977,$J$5),$I$5)*(EF977*DY977/($K$5*1000))+$H$5*(EF977*DY977/($K$5*1000))*(EF977*DY977/($K$5*1000)))</f>
        <v>0</v>
      </c>
      <c r="S977">
        <f>J977*(1000-(1000*0.61365*exp(17.502*W977/(240.97+W977))/(DY977+DZ977)+DT977)/2)/(1000*0.61365*exp(17.502*W977/(240.97+W977))/(DY977+DZ977)-DT977)</f>
        <v>0</v>
      </c>
      <c r="T977">
        <f>1/((DM977+1)/(Q977/1.6)+1/(R977/1.37)) + DM977/((DM977+1)/(Q977/1.6) + DM977/(R977/1.37))</f>
        <v>0</v>
      </c>
      <c r="U977">
        <f>(DH977*DK977)</f>
        <v>0</v>
      </c>
      <c r="V977">
        <f>(EA977+(U977+2*0.95*5.67E-8*(((EA977+$B$7)+273)^4-(EA977+273)^4)-44100*J977)/(1.84*29.3*R977+8*0.95*5.67E-8*(EA977+273)^3))</f>
        <v>0</v>
      </c>
      <c r="W977">
        <f>($C$7*EB977+$D$7*EC977+$E$7*V977)</f>
        <v>0</v>
      </c>
      <c r="X977">
        <f>0.61365*exp(17.502*W977/(240.97+W977))</f>
        <v>0</v>
      </c>
      <c r="Y977">
        <f>(Z977/AA977*100)</f>
        <v>0</v>
      </c>
      <c r="Z977">
        <f>DT977*(DY977+DZ977)/1000</f>
        <v>0</v>
      </c>
      <c r="AA977">
        <f>0.61365*exp(17.502*EA977/(240.97+EA977))</f>
        <v>0</v>
      </c>
      <c r="AB977">
        <f>(X977-DT977*(DY977+DZ977)/1000)</f>
        <v>0</v>
      </c>
      <c r="AC977">
        <f>(-J977*44100)</f>
        <v>0</v>
      </c>
      <c r="AD977">
        <f>2*29.3*R977*0.92*(EA977-W977)</f>
        <v>0</v>
      </c>
      <c r="AE977">
        <f>2*0.95*5.67E-8*(((EA977+$B$7)+273)^4-(W977+273)^4)</f>
        <v>0</v>
      </c>
      <c r="AF977">
        <f>U977+AE977+AC977+AD977</f>
        <v>0</v>
      </c>
      <c r="AG977">
        <f>DX977*AU977*(DS977-DR977*(1000-AU977*DU977)/(1000-AU977*DT977))/(100*DL977)</f>
        <v>0</v>
      </c>
      <c r="AH977">
        <f>1000*DX977*AU977*(DT977-DU977)/(100*DL977*(1000-AU977*DT977))</f>
        <v>0</v>
      </c>
      <c r="AI977">
        <f>(AJ977 - AK977 - DY977*1E3/(8.314*(EA977+273.15)) * AM977/DX977 * AL977) * DX977/(100*DL977) * (1000 - DU977)/1000</f>
        <v>0</v>
      </c>
      <c r="AJ977">
        <v>428.5056514054706</v>
      </c>
      <c r="AK977">
        <v>413.6630909090907</v>
      </c>
      <c r="AL977">
        <v>0.007396146842214451</v>
      </c>
      <c r="AM977">
        <v>65.50736164632572</v>
      </c>
      <c r="AN977">
        <f>(AP977 - AO977 + DY977*1E3/(8.314*(EA977+273.15)) * AR977/DX977 * AQ977) * DX977/(100*DL977) * 1000/(1000 - AP977)</f>
        <v>0</v>
      </c>
      <c r="AO977">
        <v>19.89600336116547</v>
      </c>
      <c r="AP977">
        <v>23.68306606060606</v>
      </c>
      <c r="AQ977">
        <v>-8.596309658726111E-05</v>
      </c>
      <c r="AR977">
        <v>115.1571930210981</v>
      </c>
      <c r="AS977">
        <v>0</v>
      </c>
      <c r="AT977">
        <v>0</v>
      </c>
      <c r="AU977">
        <f>IF(AS977*$H$13&gt;=AW977,1.0,(AW977/(AW977-AS977*$H$13)))</f>
        <v>0</v>
      </c>
      <c r="AV977">
        <f>(AU977-1)*100</f>
        <v>0</v>
      </c>
      <c r="AW977">
        <f>MAX(0,($B$13+$C$13*EF977)/(1+$D$13*EF977)*DY977/(EA977+273)*$E$13)</f>
        <v>0</v>
      </c>
      <c r="AX977" t="s">
        <v>437</v>
      </c>
      <c r="AY977" t="s">
        <v>437</v>
      </c>
      <c r="AZ977">
        <v>0</v>
      </c>
      <c r="BA977">
        <v>0</v>
      </c>
      <c r="BB977">
        <f>1-AZ977/BA977</f>
        <v>0</v>
      </c>
      <c r="BC977">
        <v>0</v>
      </c>
      <c r="BD977" t="s">
        <v>437</v>
      </c>
      <c r="BE977" t="s">
        <v>437</v>
      </c>
      <c r="BF977">
        <v>0</v>
      </c>
      <c r="BG977">
        <v>0</v>
      </c>
      <c r="BH977">
        <f>1-BF977/BG977</f>
        <v>0</v>
      </c>
      <c r="BI977">
        <v>0.5</v>
      </c>
      <c r="BJ977">
        <f>DI977</f>
        <v>0</v>
      </c>
      <c r="BK977">
        <f>L977</f>
        <v>0</v>
      </c>
      <c r="BL977">
        <f>BH977*BI977*BJ977</f>
        <v>0</v>
      </c>
      <c r="BM977">
        <f>(BK977-BC977)/BJ977</f>
        <v>0</v>
      </c>
      <c r="BN977">
        <f>(BA977-BG977)/BG977</f>
        <v>0</v>
      </c>
      <c r="BO977">
        <f>AZ977/(BB977+AZ977/BG977)</f>
        <v>0</v>
      </c>
      <c r="BP977" t="s">
        <v>437</v>
      </c>
      <c r="BQ977">
        <v>0</v>
      </c>
      <c r="BR977">
        <f>IF(BQ977&lt;&gt;0, BQ977, BO977)</f>
        <v>0</v>
      </c>
      <c r="BS977">
        <f>1-BR977/BG977</f>
        <v>0</v>
      </c>
      <c r="BT977">
        <f>(BG977-BF977)/(BG977-BR977)</f>
        <v>0</v>
      </c>
      <c r="BU977">
        <f>(BA977-BG977)/(BA977-BR977)</f>
        <v>0</v>
      </c>
      <c r="BV977">
        <f>(BG977-BF977)/(BG977-AZ977)</f>
        <v>0</v>
      </c>
      <c r="BW977">
        <f>(BA977-BG977)/(BA977-AZ977)</f>
        <v>0</v>
      </c>
      <c r="BX977">
        <f>(BT977*BR977/BF977)</f>
        <v>0</v>
      </c>
      <c r="BY977">
        <f>(1-BX977)</f>
        <v>0</v>
      </c>
      <c r="DH977">
        <f>$B$11*EG977+$C$11*EH977+$F$11*ES977*(1-EV977)</f>
        <v>0</v>
      </c>
      <c r="DI977">
        <f>DH977*DJ977</f>
        <v>0</v>
      </c>
      <c r="DJ977">
        <f>($B$11*$D$9+$C$11*$D$9+$F$11*((FF977+EX977)/MAX(FF977+EX977+FG977, 0.1)*$I$9+FG977/MAX(FF977+EX977+FG977, 0.1)*$J$9))/($B$11+$C$11+$F$11)</f>
        <v>0</v>
      </c>
      <c r="DK977">
        <f>($B$11*$K$9+$C$11*$K$9+$F$11*((FF977+EX977)/MAX(FF977+EX977+FG977, 0.1)*$P$9+FG977/MAX(FF977+EX977+FG977, 0.1)*$Q$9))/($B$11+$C$11+$F$11)</f>
        <v>0</v>
      </c>
      <c r="DL977">
        <v>6</v>
      </c>
      <c r="DM977">
        <v>0.5</v>
      </c>
      <c r="DN977" t="s">
        <v>438</v>
      </c>
      <c r="DO977">
        <v>2</v>
      </c>
      <c r="DP977" t="b">
        <v>1</v>
      </c>
      <c r="DQ977">
        <v>1761344438</v>
      </c>
      <c r="DR977">
        <v>403.8421935483871</v>
      </c>
      <c r="DS977">
        <v>419.9872903225806</v>
      </c>
      <c r="DT977">
        <v>23.68960645161291</v>
      </c>
      <c r="DU977">
        <v>19.90343548387097</v>
      </c>
      <c r="DV977">
        <v>403.2635483870968</v>
      </c>
      <c r="DW977">
        <v>23.47517741935484</v>
      </c>
      <c r="DX977">
        <v>500.0053225806452</v>
      </c>
      <c r="DY977">
        <v>89.99206129032255</v>
      </c>
      <c r="DZ977">
        <v>0.07458886129032259</v>
      </c>
      <c r="EA977">
        <v>29.96762580645161</v>
      </c>
      <c r="EB977">
        <v>29.98454516129032</v>
      </c>
      <c r="EC977">
        <v>999.9000000000003</v>
      </c>
      <c r="ED977">
        <v>0</v>
      </c>
      <c r="EE977">
        <v>0</v>
      </c>
      <c r="EF977">
        <v>9998.208387096773</v>
      </c>
      <c r="EG977">
        <v>0</v>
      </c>
      <c r="EH977">
        <v>1139.657419354839</v>
      </c>
      <c r="EI977">
        <v>-16.14514516129033</v>
      </c>
      <c r="EJ977">
        <v>413.6411935483871</v>
      </c>
      <c r="EK977">
        <v>428.5162903225806</v>
      </c>
      <c r="EL977">
        <v>3.786171612903226</v>
      </c>
      <c r="EM977">
        <v>419.9872903225806</v>
      </c>
      <c r="EN977">
        <v>19.90343548387097</v>
      </c>
      <c r="EO977">
        <v>2.131877419354839</v>
      </c>
      <c r="EP977">
        <v>1.791151935483871</v>
      </c>
      <c r="EQ977">
        <v>18.45936774193548</v>
      </c>
      <c r="ER977">
        <v>15.70977419354839</v>
      </c>
      <c r="ES977">
        <v>1200.011612903226</v>
      </c>
      <c r="ET977">
        <v>0.967008709677419</v>
      </c>
      <c r="EU977">
        <v>0.03299137419354838</v>
      </c>
      <c r="EV977">
        <v>0</v>
      </c>
      <c r="EW977">
        <v>1549.608709677419</v>
      </c>
      <c r="EX977">
        <v>5.000560000000002</v>
      </c>
      <c r="EY977">
        <v>18864.26451612903</v>
      </c>
      <c r="EZ977">
        <v>10316.93870967742</v>
      </c>
      <c r="FA977">
        <v>45.93699999999997</v>
      </c>
      <c r="FB977">
        <v>48.06199999999997</v>
      </c>
      <c r="FC977">
        <v>46.61687096774194</v>
      </c>
      <c r="FD977">
        <v>47.05799999999997</v>
      </c>
      <c r="FE977">
        <v>46.69309677419352</v>
      </c>
      <c r="FF977">
        <v>1155.581935483871</v>
      </c>
      <c r="FG977">
        <v>39.42935483870968</v>
      </c>
      <c r="FH977">
        <v>0</v>
      </c>
      <c r="FI977">
        <v>1761344482.4</v>
      </c>
      <c r="FJ977">
        <v>0</v>
      </c>
      <c r="FK977">
        <v>1549.5892</v>
      </c>
      <c r="FL977">
        <v>-4.717692304333364</v>
      </c>
      <c r="FM977">
        <v>-48.71538457401076</v>
      </c>
      <c r="FN977">
        <v>18863.412</v>
      </c>
      <c r="FO977">
        <v>15</v>
      </c>
      <c r="FP977">
        <v>0</v>
      </c>
      <c r="FQ977" t="s">
        <v>439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-16.1551575</v>
      </c>
      <c r="GD977">
        <v>0.04502476547846676</v>
      </c>
      <c r="GE977">
        <v>0.0571150413091857</v>
      </c>
      <c r="GF977">
        <v>1</v>
      </c>
      <c r="GG977">
        <v>1549.859117647059</v>
      </c>
      <c r="GH977">
        <v>-4.610389611146783</v>
      </c>
      <c r="GI977">
        <v>0.530656461636713</v>
      </c>
      <c r="GJ977">
        <v>0</v>
      </c>
      <c r="GK977">
        <v>3.7875325</v>
      </c>
      <c r="GL977">
        <v>-0.001829943714829528</v>
      </c>
      <c r="GM977">
        <v>0.006006164229356385</v>
      </c>
      <c r="GN977">
        <v>1</v>
      </c>
      <c r="GO977">
        <v>2</v>
      </c>
      <c r="GP977">
        <v>3</v>
      </c>
      <c r="GQ977" t="s">
        <v>440</v>
      </c>
      <c r="GR977">
        <v>3.12439</v>
      </c>
      <c r="GS977">
        <v>2.75181</v>
      </c>
      <c r="GT977">
        <v>0.08112510000000001</v>
      </c>
      <c r="GU977">
        <v>0.0840982</v>
      </c>
      <c r="GV977">
        <v>0.103611</v>
      </c>
      <c r="GW977">
        <v>0.09215959999999999</v>
      </c>
      <c r="GX977">
        <v>27037.2</v>
      </c>
      <c r="GY977">
        <v>26284.9</v>
      </c>
      <c r="GZ977">
        <v>29994.3</v>
      </c>
      <c r="HA977">
        <v>28988.4</v>
      </c>
      <c r="HB977">
        <v>37162.5</v>
      </c>
      <c r="HC977">
        <v>34646.6</v>
      </c>
      <c r="HD977">
        <v>45932.5</v>
      </c>
      <c r="HE977">
        <v>43081.4</v>
      </c>
      <c r="HF977">
        <v>1.74977</v>
      </c>
      <c r="HG977">
        <v>1.73043</v>
      </c>
      <c r="HH977">
        <v>0.00118464</v>
      </c>
      <c r="HI977">
        <v>0</v>
      </c>
      <c r="HJ977">
        <v>29.9537</v>
      </c>
      <c r="HK977">
        <v>999.9</v>
      </c>
      <c r="HL977">
        <v>43.9</v>
      </c>
      <c r="HM977">
        <v>32.7</v>
      </c>
      <c r="HN977">
        <v>24.2322</v>
      </c>
      <c r="HO977">
        <v>63.2531</v>
      </c>
      <c r="HP977">
        <v>18.0008</v>
      </c>
      <c r="HQ977">
        <v>1</v>
      </c>
      <c r="HR977">
        <v>0.81219</v>
      </c>
      <c r="HS977">
        <v>4.19813</v>
      </c>
      <c r="HT977">
        <v>20.1574</v>
      </c>
      <c r="HU977">
        <v>5.23077</v>
      </c>
      <c r="HV977">
        <v>11.9855</v>
      </c>
      <c r="HW977">
        <v>4.9703</v>
      </c>
      <c r="HX977">
        <v>3.29045</v>
      </c>
      <c r="HY977">
        <v>9999</v>
      </c>
      <c r="HZ977">
        <v>9999</v>
      </c>
      <c r="IA977">
        <v>9999</v>
      </c>
      <c r="IB977">
        <v>999.9</v>
      </c>
      <c r="IC977">
        <v>4.97299</v>
      </c>
      <c r="ID977">
        <v>1.87746</v>
      </c>
      <c r="IE977">
        <v>1.87558</v>
      </c>
      <c r="IF977">
        <v>1.87838</v>
      </c>
      <c r="IG977">
        <v>1.87509</v>
      </c>
      <c r="IH977">
        <v>1.87865</v>
      </c>
      <c r="II977">
        <v>1.87576</v>
      </c>
      <c r="IJ977">
        <v>1.87696</v>
      </c>
      <c r="IK977">
        <v>0</v>
      </c>
      <c r="IL977">
        <v>0</v>
      </c>
      <c r="IM977">
        <v>0</v>
      </c>
      <c r="IN977">
        <v>0</v>
      </c>
      <c r="IO977" t="s">
        <v>441</v>
      </c>
      <c r="IP977" t="s">
        <v>442</v>
      </c>
      <c r="IQ977" t="s">
        <v>443</v>
      </c>
      <c r="IR977" t="s">
        <v>443</v>
      </c>
      <c r="IS977" t="s">
        <v>443</v>
      </c>
      <c r="IT977" t="s">
        <v>443</v>
      </c>
      <c r="IU977">
        <v>0</v>
      </c>
      <c r="IV977">
        <v>100</v>
      </c>
      <c r="IW977">
        <v>100</v>
      </c>
      <c r="IX977">
        <v>0.579</v>
      </c>
      <c r="IY977">
        <v>0.2144</v>
      </c>
      <c r="IZ977">
        <v>-0.1194416370607354</v>
      </c>
      <c r="JA977">
        <v>0.002211305909277446</v>
      </c>
      <c r="JB977">
        <v>-1.416678044876584E-06</v>
      </c>
      <c r="JC977">
        <v>5.589822708492042E-10</v>
      </c>
      <c r="JD977">
        <v>0.2144336207880096</v>
      </c>
      <c r="JE977">
        <v>0</v>
      </c>
      <c r="JF977">
        <v>0</v>
      </c>
      <c r="JG977">
        <v>0</v>
      </c>
      <c r="JH977">
        <v>14</v>
      </c>
      <c r="JI977">
        <v>2052</v>
      </c>
      <c r="JJ977">
        <v>1</v>
      </c>
      <c r="JK977">
        <v>21</v>
      </c>
      <c r="JL977">
        <v>29355740.8</v>
      </c>
      <c r="JM977">
        <v>29355740.8</v>
      </c>
      <c r="JN977">
        <v>1.11206</v>
      </c>
      <c r="JO977">
        <v>2.5415</v>
      </c>
      <c r="JP977">
        <v>1.39893</v>
      </c>
      <c r="JQ977">
        <v>2.33521</v>
      </c>
      <c r="JR977">
        <v>1.44897</v>
      </c>
      <c r="JS977">
        <v>2.54272</v>
      </c>
      <c r="JT977">
        <v>38.5014</v>
      </c>
      <c r="JU977">
        <v>23.781</v>
      </c>
      <c r="JV977">
        <v>18</v>
      </c>
      <c r="JW977">
        <v>484.5</v>
      </c>
      <c r="JX977">
        <v>442.852</v>
      </c>
      <c r="JY977">
        <v>25.0898</v>
      </c>
      <c r="JZ977">
        <v>37.1263</v>
      </c>
      <c r="KA977">
        <v>29.9999</v>
      </c>
      <c r="KB977">
        <v>36.6322</v>
      </c>
      <c r="KC977">
        <v>36.6654</v>
      </c>
      <c r="KD977">
        <v>22.2208</v>
      </c>
      <c r="KE977">
        <v>26.817</v>
      </c>
      <c r="KF977">
        <v>74.0347</v>
      </c>
      <c r="KG977">
        <v>25.0943</v>
      </c>
      <c r="KH977">
        <v>413.311</v>
      </c>
      <c r="KI977">
        <v>19.8327</v>
      </c>
      <c r="KJ977">
        <v>99.22239999999999</v>
      </c>
      <c r="KK977">
        <v>99.0886</v>
      </c>
    </row>
    <row r="978" spans="1:297">
      <c r="A978">
        <v>962</v>
      </c>
      <c r="B978">
        <v>1761344451</v>
      </c>
      <c r="C978">
        <v>16410.40000009537</v>
      </c>
      <c r="D978" t="s">
        <v>2377</v>
      </c>
      <c r="E978" t="s">
        <v>2378</v>
      </c>
      <c r="F978">
        <v>5</v>
      </c>
      <c r="G978" t="s">
        <v>2376</v>
      </c>
      <c r="H978" t="s">
        <v>436</v>
      </c>
      <c r="I978">
        <v>1761344443.155172</v>
      </c>
      <c r="J978">
        <f>(K978)/1000</f>
        <v>0</v>
      </c>
      <c r="K978">
        <f>IF(DP978, AN978, AH978)</f>
        <v>0</v>
      </c>
      <c r="L978">
        <f>IF(DP978, AI978, AG978)</f>
        <v>0</v>
      </c>
      <c r="M978">
        <f>DR978 - IF(AU978&gt;1, L978*DL978*100.0/(AW978), 0)</f>
        <v>0</v>
      </c>
      <c r="N978">
        <f>((T978-J978/2)*M978-L978)/(T978+J978/2)</f>
        <v>0</v>
      </c>
      <c r="O978">
        <f>N978*(DY978+DZ978)/1000.0</f>
        <v>0</v>
      </c>
      <c r="P978">
        <f>(DR978 - IF(AU978&gt;1, L978*DL978*100.0/(AW978), 0))*(DY978+DZ978)/1000.0</f>
        <v>0</v>
      </c>
      <c r="Q978">
        <f>2.0/((1/S978-1/R978)+SIGN(S978)*SQRT((1/S978-1/R978)*(1/S978-1/R978) + 4*DM978/((DM978+1)*(DM978+1))*(2*1/S978*1/R978-1/R978*1/R978)))</f>
        <v>0</v>
      </c>
      <c r="R978">
        <f>IF(LEFT(DN978,1)&lt;&gt;"0",IF(LEFT(DN978,1)="1",3.0,DO978),$D$5+$E$5*(EF978*DY978/($K$5*1000))+$F$5*(EF978*DY978/($K$5*1000))*MAX(MIN(DL978,$J$5),$I$5)*MAX(MIN(DL978,$J$5),$I$5)+$G$5*MAX(MIN(DL978,$J$5),$I$5)*(EF978*DY978/($K$5*1000))+$H$5*(EF978*DY978/($K$5*1000))*(EF978*DY978/($K$5*1000)))</f>
        <v>0</v>
      </c>
      <c r="S978">
        <f>J978*(1000-(1000*0.61365*exp(17.502*W978/(240.97+W978))/(DY978+DZ978)+DT978)/2)/(1000*0.61365*exp(17.502*W978/(240.97+W978))/(DY978+DZ978)-DT978)</f>
        <v>0</v>
      </c>
      <c r="T978">
        <f>1/((DM978+1)/(Q978/1.6)+1/(R978/1.37)) + DM978/((DM978+1)/(Q978/1.6) + DM978/(R978/1.37))</f>
        <v>0</v>
      </c>
      <c r="U978">
        <f>(DH978*DK978)</f>
        <v>0</v>
      </c>
      <c r="V978">
        <f>(EA978+(U978+2*0.95*5.67E-8*(((EA978+$B$7)+273)^4-(EA978+273)^4)-44100*J978)/(1.84*29.3*R978+8*0.95*5.67E-8*(EA978+273)^3))</f>
        <v>0</v>
      </c>
      <c r="W978">
        <f>($C$7*EB978+$D$7*EC978+$E$7*V978)</f>
        <v>0</v>
      </c>
      <c r="X978">
        <f>0.61365*exp(17.502*W978/(240.97+W978))</f>
        <v>0</v>
      </c>
      <c r="Y978">
        <f>(Z978/AA978*100)</f>
        <v>0</v>
      </c>
      <c r="Z978">
        <f>DT978*(DY978+DZ978)/1000</f>
        <v>0</v>
      </c>
      <c r="AA978">
        <f>0.61365*exp(17.502*EA978/(240.97+EA978))</f>
        <v>0</v>
      </c>
      <c r="AB978">
        <f>(X978-DT978*(DY978+DZ978)/1000)</f>
        <v>0</v>
      </c>
      <c r="AC978">
        <f>(-J978*44100)</f>
        <v>0</v>
      </c>
      <c r="AD978">
        <f>2*29.3*R978*0.92*(EA978-W978)</f>
        <v>0</v>
      </c>
      <c r="AE978">
        <f>2*0.95*5.67E-8*(((EA978+$B$7)+273)^4-(W978+273)^4)</f>
        <v>0</v>
      </c>
      <c r="AF978">
        <f>U978+AE978+AC978+AD978</f>
        <v>0</v>
      </c>
      <c r="AG978">
        <f>DX978*AU978*(DS978-DR978*(1000-AU978*DU978)/(1000-AU978*DT978))/(100*DL978)</f>
        <v>0</v>
      </c>
      <c r="AH978">
        <f>1000*DX978*AU978*(DT978-DU978)/(100*DL978*(1000-AU978*DT978))</f>
        <v>0</v>
      </c>
      <c r="AI978">
        <f>(AJ978 - AK978 - DY978*1E3/(8.314*(EA978+273.15)) * AM978/DX978 * AL978) * DX978/(100*DL978) * (1000 - DU978)/1000</f>
        <v>0</v>
      </c>
      <c r="AJ978">
        <v>428.485306963519</v>
      </c>
      <c r="AK978">
        <v>413.5254363636364</v>
      </c>
      <c r="AL978">
        <v>-0.0277991288989881</v>
      </c>
      <c r="AM978">
        <v>65.50736164632572</v>
      </c>
      <c r="AN978">
        <f>(AP978 - AO978 + DY978*1E3/(8.314*(EA978+273.15)) * AR978/DX978 * AQ978) * DX978/(100*DL978) * 1000/(1000 - AP978)</f>
        <v>0</v>
      </c>
      <c r="AO978">
        <v>19.87736349328374</v>
      </c>
      <c r="AP978">
        <v>23.67688121212121</v>
      </c>
      <c r="AQ978">
        <v>-5.965516594346168E-05</v>
      </c>
      <c r="AR978">
        <v>115.1571930210981</v>
      </c>
      <c r="AS978">
        <v>0</v>
      </c>
      <c r="AT978">
        <v>0</v>
      </c>
      <c r="AU978">
        <f>IF(AS978*$H$13&gt;=AW978,1.0,(AW978/(AW978-AS978*$H$13)))</f>
        <v>0</v>
      </c>
      <c r="AV978">
        <f>(AU978-1)*100</f>
        <v>0</v>
      </c>
      <c r="AW978">
        <f>MAX(0,($B$13+$C$13*EF978)/(1+$D$13*EF978)*DY978/(EA978+273)*$E$13)</f>
        <v>0</v>
      </c>
      <c r="AX978" t="s">
        <v>437</v>
      </c>
      <c r="AY978" t="s">
        <v>437</v>
      </c>
      <c r="AZ978">
        <v>0</v>
      </c>
      <c r="BA978">
        <v>0</v>
      </c>
      <c r="BB978">
        <f>1-AZ978/BA978</f>
        <v>0</v>
      </c>
      <c r="BC978">
        <v>0</v>
      </c>
      <c r="BD978" t="s">
        <v>437</v>
      </c>
      <c r="BE978" t="s">
        <v>437</v>
      </c>
      <c r="BF978">
        <v>0</v>
      </c>
      <c r="BG978">
        <v>0</v>
      </c>
      <c r="BH978">
        <f>1-BF978/BG978</f>
        <v>0</v>
      </c>
      <c r="BI978">
        <v>0.5</v>
      </c>
      <c r="BJ978">
        <f>DI978</f>
        <v>0</v>
      </c>
      <c r="BK978">
        <f>L978</f>
        <v>0</v>
      </c>
      <c r="BL978">
        <f>BH978*BI978*BJ978</f>
        <v>0</v>
      </c>
      <c r="BM978">
        <f>(BK978-BC978)/BJ978</f>
        <v>0</v>
      </c>
      <c r="BN978">
        <f>(BA978-BG978)/BG978</f>
        <v>0</v>
      </c>
      <c r="BO978">
        <f>AZ978/(BB978+AZ978/BG978)</f>
        <v>0</v>
      </c>
      <c r="BP978" t="s">
        <v>437</v>
      </c>
      <c r="BQ978">
        <v>0</v>
      </c>
      <c r="BR978">
        <f>IF(BQ978&lt;&gt;0, BQ978, BO978)</f>
        <v>0</v>
      </c>
      <c r="BS978">
        <f>1-BR978/BG978</f>
        <v>0</v>
      </c>
      <c r="BT978">
        <f>(BG978-BF978)/(BG978-BR978)</f>
        <v>0</v>
      </c>
      <c r="BU978">
        <f>(BA978-BG978)/(BA978-BR978)</f>
        <v>0</v>
      </c>
      <c r="BV978">
        <f>(BG978-BF978)/(BG978-AZ978)</f>
        <v>0</v>
      </c>
      <c r="BW978">
        <f>(BA978-BG978)/(BA978-AZ978)</f>
        <v>0</v>
      </c>
      <c r="BX978">
        <f>(BT978*BR978/BF978)</f>
        <v>0</v>
      </c>
      <c r="BY978">
        <f>(1-BX978)</f>
        <v>0</v>
      </c>
      <c r="DH978">
        <f>$B$11*EG978+$C$11*EH978+$F$11*ES978*(1-EV978)</f>
        <v>0</v>
      </c>
      <c r="DI978">
        <f>DH978*DJ978</f>
        <v>0</v>
      </c>
      <c r="DJ978">
        <f>($B$11*$D$9+$C$11*$D$9+$F$11*((FF978+EX978)/MAX(FF978+EX978+FG978, 0.1)*$I$9+FG978/MAX(FF978+EX978+FG978, 0.1)*$J$9))/($B$11+$C$11+$F$11)</f>
        <v>0</v>
      </c>
      <c r="DK978">
        <f>($B$11*$K$9+$C$11*$K$9+$F$11*((FF978+EX978)/MAX(FF978+EX978+FG978, 0.1)*$P$9+FG978/MAX(FF978+EX978+FG978, 0.1)*$Q$9))/($B$11+$C$11+$F$11)</f>
        <v>0</v>
      </c>
      <c r="DL978">
        <v>6</v>
      </c>
      <c r="DM978">
        <v>0.5</v>
      </c>
      <c r="DN978" t="s">
        <v>438</v>
      </c>
      <c r="DO978">
        <v>2</v>
      </c>
      <c r="DP978" t="b">
        <v>1</v>
      </c>
      <c r="DQ978">
        <v>1761344443.155172</v>
      </c>
      <c r="DR978">
        <v>403.8252413793103</v>
      </c>
      <c r="DS978">
        <v>419.8122758620689</v>
      </c>
      <c r="DT978">
        <v>23.68478275862069</v>
      </c>
      <c r="DU978">
        <v>19.89335862068965</v>
      </c>
      <c r="DV978">
        <v>403.2466206896552</v>
      </c>
      <c r="DW978">
        <v>23.47035517241379</v>
      </c>
      <c r="DX978">
        <v>499.9939655172414</v>
      </c>
      <c r="DY978">
        <v>89.99302758620689</v>
      </c>
      <c r="DZ978">
        <v>0.07419764827586206</v>
      </c>
      <c r="EA978">
        <v>29.96814827586207</v>
      </c>
      <c r="EB978">
        <v>29.98168620689655</v>
      </c>
      <c r="EC978">
        <v>999.9000000000002</v>
      </c>
      <c r="ED978">
        <v>0</v>
      </c>
      <c r="EE978">
        <v>0</v>
      </c>
      <c r="EF978">
        <v>10006.20793103448</v>
      </c>
      <c r="EG978">
        <v>0</v>
      </c>
      <c r="EH978">
        <v>1139.661724137931</v>
      </c>
      <c r="EI978">
        <v>-15.98712068965517</v>
      </c>
      <c r="EJ978">
        <v>413.6217241379311</v>
      </c>
      <c r="EK978">
        <v>428.3332758620689</v>
      </c>
      <c r="EL978">
        <v>3.791434137931034</v>
      </c>
      <c r="EM978">
        <v>419.8122758620689</v>
      </c>
      <c r="EN978">
        <v>19.89335862068965</v>
      </c>
      <c r="EO978">
        <v>2.131465862068965</v>
      </c>
      <c r="EP978">
        <v>1.790263103448276</v>
      </c>
      <c r="EQ978">
        <v>18.45628965517241</v>
      </c>
      <c r="ER978">
        <v>15.7020275862069</v>
      </c>
      <c r="ES978">
        <v>1199.994482758621</v>
      </c>
      <c r="ET978">
        <v>0.967008344827586</v>
      </c>
      <c r="EU978">
        <v>0.03299176896551723</v>
      </c>
      <c r="EV978">
        <v>0</v>
      </c>
      <c r="EW978">
        <v>1549.255172413793</v>
      </c>
      <c r="EX978">
        <v>5.000560000000001</v>
      </c>
      <c r="EY978">
        <v>18859.51034482759</v>
      </c>
      <c r="EZ978">
        <v>10316.79310344828</v>
      </c>
      <c r="FA978">
        <v>45.93699999999998</v>
      </c>
      <c r="FB978">
        <v>48.06199999999998</v>
      </c>
      <c r="FC978">
        <v>46.61631034482758</v>
      </c>
      <c r="FD978">
        <v>47.05772413793102</v>
      </c>
      <c r="FE978">
        <v>46.68917241379308</v>
      </c>
      <c r="FF978">
        <v>1155.565517241379</v>
      </c>
      <c r="FG978">
        <v>39.42689655172414</v>
      </c>
      <c r="FH978">
        <v>0</v>
      </c>
      <c r="FI978">
        <v>1761344487.2</v>
      </c>
      <c r="FJ978">
        <v>0</v>
      </c>
      <c r="FK978">
        <v>1549.1976</v>
      </c>
      <c r="FL978">
        <v>-5.315384626998744</v>
      </c>
      <c r="FM978">
        <v>-59.39999996085797</v>
      </c>
      <c r="FN978">
        <v>18859.028</v>
      </c>
      <c r="FO978">
        <v>15</v>
      </c>
      <c r="FP978">
        <v>0</v>
      </c>
      <c r="FQ978" t="s">
        <v>439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-16.1114775</v>
      </c>
      <c r="GD978">
        <v>0.6045827392120725</v>
      </c>
      <c r="GE978">
        <v>0.1714534448290556</v>
      </c>
      <c r="GF978">
        <v>0</v>
      </c>
      <c r="GG978">
        <v>1549.537941176471</v>
      </c>
      <c r="GH978">
        <v>-4.96516425051684</v>
      </c>
      <c r="GI978">
        <v>0.5563155019557284</v>
      </c>
      <c r="GJ978">
        <v>0</v>
      </c>
      <c r="GK978">
        <v>3.7894985</v>
      </c>
      <c r="GL978">
        <v>0.06471242026265854</v>
      </c>
      <c r="GM978">
        <v>0.008402965116552615</v>
      </c>
      <c r="GN978">
        <v>1</v>
      </c>
      <c r="GO978">
        <v>1</v>
      </c>
      <c r="GP978">
        <v>3</v>
      </c>
      <c r="GQ978" t="s">
        <v>446</v>
      </c>
      <c r="GR978">
        <v>3.12448</v>
      </c>
      <c r="GS978">
        <v>2.7511</v>
      </c>
      <c r="GT978">
        <v>0.08109189999999999</v>
      </c>
      <c r="GU978">
        <v>0.08362700000000001</v>
      </c>
      <c r="GV978">
        <v>0.103589</v>
      </c>
      <c r="GW978">
        <v>0.09214849999999999</v>
      </c>
      <c r="GX978">
        <v>27037.6</v>
      </c>
      <c r="GY978">
        <v>26298.7</v>
      </c>
      <c r="GZ978">
        <v>29993.7</v>
      </c>
      <c r="HA978">
        <v>28988.6</v>
      </c>
      <c r="HB978">
        <v>37162.9</v>
      </c>
      <c r="HC978">
        <v>34647.2</v>
      </c>
      <c r="HD978">
        <v>45931.8</v>
      </c>
      <c r="HE978">
        <v>43081.6</v>
      </c>
      <c r="HF978">
        <v>1.75</v>
      </c>
      <c r="HG978">
        <v>1.73043</v>
      </c>
      <c r="HH978">
        <v>0.00210851</v>
      </c>
      <c r="HI978">
        <v>0</v>
      </c>
      <c r="HJ978">
        <v>29.9519</v>
      </c>
      <c r="HK978">
        <v>999.9</v>
      </c>
      <c r="HL978">
        <v>43.9</v>
      </c>
      <c r="HM978">
        <v>32.7</v>
      </c>
      <c r="HN978">
        <v>24.2336</v>
      </c>
      <c r="HO978">
        <v>63.0531</v>
      </c>
      <c r="HP978">
        <v>17.8926</v>
      </c>
      <c r="HQ978">
        <v>1</v>
      </c>
      <c r="HR978">
        <v>0.8121930000000001</v>
      </c>
      <c r="HS978">
        <v>4.1696</v>
      </c>
      <c r="HT978">
        <v>20.1576</v>
      </c>
      <c r="HU978">
        <v>5.22717</v>
      </c>
      <c r="HV978">
        <v>11.9855</v>
      </c>
      <c r="HW978">
        <v>4.96915</v>
      </c>
      <c r="HX978">
        <v>3.2898</v>
      </c>
      <c r="HY978">
        <v>9999</v>
      </c>
      <c r="HZ978">
        <v>9999</v>
      </c>
      <c r="IA978">
        <v>9999</v>
      </c>
      <c r="IB978">
        <v>999.9</v>
      </c>
      <c r="IC978">
        <v>4.97301</v>
      </c>
      <c r="ID978">
        <v>1.87744</v>
      </c>
      <c r="IE978">
        <v>1.87558</v>
      </c>
      <c r="IF978">
        <v>1.87838</v>
      </c>
      <c r="IG978">
        <v>1.87503</v>
      </c>
      <c r="IH978">
        <v>1.87864</v>
      </c>
      <c r="II978">
        <v>1.87576</v>
      </c>
      <c r="IJ978">
        <v>1.87697</v>
      </c>
      <c r="IK978">
        <v>0</v>
      </c>
      <c r="IL978">
        <v>0</v>
      </c>
      <c r="IM978">
        <v>0</v>
      </c>
      <c r="IN978">
        <v>0</v>
      </c>
      <c r="IO978" t="s">
        <v>441</v>
      </c>
      <c r="IP978" t="s">
        <v>442</v>
      </c>
      <c r="IQ978" t="s">
        <v>443</v>
      </c>
      <c r="IR978" t="s">
        <v>443</v>
      </c>
      <c r="IS978" t="s">
        <v>443</v>
      </c>
      <c r="IT978" t="s">
        <v>443</v>
      </c>
      <c r="IU978">
        <v>0</v>
      </c>
      <c r="IV978">
        <v>100</v>
      </c>
      <c r="IW978">
        <v>100</v>
      </c>
      <c r="IX978">
        <v>0.578</v>
      </c>
      <c r="IY978">
        <v>0.2145</v>
      </c>
      <c r="IZ978">
        <v>-0.1194416370607354</v>
      </c>
      <c r="JA978">
        <v>0.002211305909277446</v>
      </c>
      <c r="JB978">
        <v>-1.416678044876584E-06</v>
      </c>
      <c r="JC978">
        <v>5.589822708492042E-10</v>
      </c>
      <c r="JD978">
        <v>0.2144336207880096</v>
      </c>
      <c r="JE978">
        <v>0</v>
      </c>
      <c r="JF978">
        <v>0</v>
      </c>
      <c r="JG978">
        <v>0</v>
      </c>
      <c r="JH978">
        <v>14</v>
      </c>
      <c r="JI978">
        <v>2052</v>
      </c>
      <c r="JJ978">
        <v>1</v>
      </c>
      <c r="JK978">
        <v>21</v>
      </c>
      <c r="JL978">
        <v>29355740.9</v>
      </c>
      <c r="JM978">
        <v>29355740.9</v>
      </c>
      <c r="JN978">
        <v>1.08521</v>
      </c>
      <c r="JO978">
        <v>2.53418</v>
      </c>
      <c r="JP978">
        <v>1.39893</v>
      </c>
      <c r="JQ978">
        <v>2.33521</v>
      </c>
      <c r="JR978">
        <v>1.44897</v>
      </c>
      <c r="JS978">
        <v>2.61353</v>
      </c>
      <c r="JT978">
        <v>38.5014</v>
      </c>
      <c r="JU978">
        <v>23.7898</v>
      </c>
      <c r="JV978">
        <v>18</v>
      </c>
      <c r="JW978">
        <v>484.631</v>
      </c>
      <c r="JX978">
        <v>442.852</v>
      </c>
      <c r="JY978">
        <v>25.1033</v>
      </c>
      <c r="JZ978">
        <v>37.1263</v>
      </c>
      <c r="KA978">
        <v>29.9999</v>
      </c>
      <c r="KB978">
        <v>36.6322</v>
      </c>
      <c r="KC978">
        <v>36.6654</v>
      </c>
      <c r="KD978">
        <v>21.7157</v>
      </c>
      <c r="KE978">
        <v>26.817</v>
      </c>
      <c r="KF978">
        <v>74.0347</v>
      </c>
      <c r="KG978">
        <v>25.1096</v>
      </c>
      <c r="KH978">
        <v>399.937</v>
      </c>
      <c r="KI978">
        <v>19.8402</v>
      </c>
      <c r="KJ978">
        <v>99.2208</v>
      </c>
      <c r="KK978">
        <v>99.0894</v>
      </c>
    </row>
    <row r="979" spans="1:297">
      <c r="A979">
        <v>963</v>
      </c>
      <c r="B979">
        <v>1761344456</v>
      </c>
      <c r="C979">
        <v>16415.40000009537</v>
      </c>
      <c r="D979" t="s">
        <v>2379</v>
      </c>
      <c r="E979" t="s">
        <v>2380</v>
      </c>
      <c r="F979">
        <v>5</v>
      </c>
      <c r="G979" t="s">
        <v>2376</v>
      </c>
      <c r="H979" t="s">
        <v>436</v>
      </c>
      <c r="I979">
        <v>1761344448.232143</v>
      </c>
      <c r="J979">
        <f>(K979)/1000</f>
        <v>0</v>
      </c>
      <c r="K979">
        <f>IF(DP979, AN979, AH979)</f>
        <v>0</v>
      </c>
      <c r="L979">
        <f>IF(DP979, AI979, AG979)</f>
        <v>0</v>
      </c>
      <c r="M979">
        <f>DR979 - IF(AU979&gt;1, L979*DL979*100.0/(AW979), 0)</f>
        <v>0</v>
      </c>
      <c r="N979">
        <f>((T979-J979/2)*M979-L979)/(T979+J979/2)</f>
        <v>0</v>
      </c>
      <c r="O979">
        <f>N979*(DY979+DZ979)/1000.0</f>
        <v>0</v>
      </c>
      <c r="P979">
        <f>(DR979 - IF(AU979&gt;1, L979*DL979*100.0/(AW979), 0))*(DY979+DZ979)/1000.0</f>
        <v>0</v>
      </c>
      <c r="Q979">
        <f>2.0/((1/S979-1/R979)+SIGN(S979)*SQRT((1/S979-1/R979)*(1/S979-1/R979) + 4*DM979/((DM979+1)*(DM979+1))*(2*1/S979*1/R979-1/R979*1/R979)))</f>
        <v>0</v>
      </c>
      <c r="R979">
        <f>IF(LEFT(DN979,1)&lt;&gt;"0",IF(LEFT(DN979,1)="1",3.0,DO979),$D$5+$E$5*(EF979*DY979/($K$5*1000))+$F$5*(EF979*DY979/($K$5*1000))*MAX(MIN(DL979,$J$5),$I$5)*MAX(MIN(DL979,$J$5),$I$5)+$G$5*MAX(MIN(DL979,$J$5),$I$5)*(EF979*DY979/($K$5*1000))+$H$5*(EF979*DY979/($K$5*1000))*(EF979*DY979/($K$5*1000)))</f>
        <v>0</v>
      </c>
      <c r="S979">
        <f>J979*(1000-(1000*0.61365*exp(17.502*W979/(240.97+W979))/(DY979+DZ979)+DT979)/2)/(1000*0.61365*exp(17.502*W979/(240.97+W979))/(DY979+DZ979)-DT979)</f>
        <v>0</v>
      </c>
      <c r="T979">
        <f>1/((DM979+1)/(Q979/1.6)+1/(R979/1.37)) + DM979/((DM979+1)/(Q979/1.6) + DM979/(R979/1.37))</f>
        <v>0</v>
      </c>
      <c r="U979">
        <f>(DH979*DK979)</f>
        <v>0</v>
      </c>
      <c r="V979">
        <f>(EA979+(U979+2*0.95*5.67E-8*(((EA979+$B$7)+273)^4-(EA979+273)^4)-44100*J979)/(1.84*29.3*R979+8*0.95*5.67E-8*(EA979+273)^3))</f>
        <v>0</v>
      </c>
      <c r="W979">
        <f>($C$7*EB979+$D$7*EC979+$E$7*V979)</f>
        <v>0</v>
      </c>
      <c r="X979">
        <f>0.61365*exp(17.502*W979/(240.97+W979))</f>
        <v>0</v>
      </c>
      <c r="Y979">
        <f>(Z979/AA979*100)</f>
        <v>0</v>
      </c>
      <c r="Z979">
        <f>DT979*(DY979+DZ979)/1000</f>
        <v>0</v>
      </c>
      <c r="AA979">
        <f>0.61365*exp(17.502*EA979/(240.97+EA979))</f>
        <v>0</v>
      </c>
      <c r="AB979">
        <f>(X979-DT979*(DY979+DZ979)/1000)</f>
        <v>0</v>
      </c>
      <c r="AC979">
        <f>(-J979*44100)</f>
        <v>0</v>
      </c>
      <c r="AD979">
        <f>2*29.3*R979*0.92*(EA979-W979)</f>
        <v>0</v>
      </c>
      <c r="AE979">
        <f>2*0.95*5.67E-8*(((EA979+$B$7)+273)^4-(W979+273)^4)</f>
        <v>0</v>
      </c>
      <c r="AF979">
        <f>U979+AE979+AC979+AD979</f>
        <v>0</v>
      </c>
      <c r="AG979">
        <f>DX979*AU979*(DS979-DR979*(1000-AU979*DU979)/(1000-AU979*DT979))/(100*DL979)</f>
        <v>0</v>
      </c>
      <c r="AH979">
        <f>1000*DX979*AU979*(DT979-DU979)/(100*DL979*(1000-AU979*DT979))</f>
        <v>0</v>
      </c>
      <c r="AI979">
        <f>(AJ979 - AK979 - DY979*1E3/(8.314*(EA979+273.15)) * AM979/DX979 * AL979) * DX979/(100*DL979) * (1000 - DU979)/1000</f>
        <v>0</v>
      </c>
      <c r="AJ979">
        <v>420.749469890387</v>
      </c>
      <c r="AK979">
        <v>409.9673939393938</v>
      </c>
      <c r="AL979">
        <v>-0.8813935801502553</v>
      </c>
      <c r="AM979">
        <v>65.50736164632572</v>
      </c>
      <c r="AN979">
        <f>(AP979 - AO979 + DY979*1E3/(8.314*(EA979+273.15)) * AR979/DX979 * AQ979) * DX979/(100*DL979) * 1000/(1000 - AP979)</f>
        <v>0</v>
      </c>
      <c r="AO979">
        <v>19.87421513011559</v>
      </c>
      <c r="AP979">
        <v>23.67815212121211</v>
      </c>
      <c r="AQ979">
        <v>-1.882239428420713E-05</v>
      </c>
      <c r="AR979">
        <v>115.1571930210981</v>
      </c>
      <c r="AS979">
        <v>0</v>
      </c>
      <c r="AT979">
        <v>0</v>
      </c>
      <c r="AU979">
        <f>IF(AS979*$H$13&gt;=AW979,1.0,(AW979/(AW979-AS979*$H$13)))</f>
        <v>0</v>
      </c>
      <c r="AV979">
        <f>(AU979-1)*100</f>
        <v>0</v>
      </c>
      <c r="AW979">
        <f>MAX(0,($B$13+$C$13*EF979)/(1+$D$13*EF979)*DY979/(EA979+273)*$E$13)</f>
        <v>0</v>
      </c>
      <c r="AX979" t="s">
        <v>437</v>
      </c>
      <c r="AY979" t="s">
        <v>437</v>
      </c>
      <c r="AZ979">
        <v>0</v>
      </c>
      <c r="BA979">
        <v>0</v>
      </c>
      <c r="BB979">
        <f>1-AZ979/BA979</f>
        <v>0</v>
      </c>
      <c r="BC979">
        <v>0</v>
      </c>
      <c r="BD979" t="s">
        <v>437</v>
      </c>
      <c r="BE979" t="s">
        <v>437</v>
      </c>
      <c r="BF979">
        <v>0</v>
      </c>
      <c r="BG979">
        <v>0</v>
      </c>
      <c r="BH979">
        <f>1-BF979/BG979</f>
        <v>0</v>
      </c>
      <c r="BI979">
        <v>0.5</v>
      </c>
      <c r="BJ979">
        <f>DI979</f>
        <v>0</v>
      </c>
      <c r="BK979">
        <f>L979</f>
        <v>0</v>
      </c>
      <c r="BL979">
        <f>BH979*BI979*BJ979</f>
        <v>0</v>
      </c>
      <c r="BM979">
        <f>(BK979-BC979)/BJ979</f>
        <v>0</v>
      </c>
      <c r="BN979">
        <f>(BA979-BG979)/BG979</f>
        <v>0</v>
      </c>
      <c r="BO979">
        <f>AZ979/(BB979+AZ979/BG979)</f>
        <v>0</v>
      </c>
      <c r="BP979" t="s">
        <v>437</v>
      </c>
      <c r="BQ979">
        <v>0</v>
      </c>
      <c r="BR979">
        <f>IF(BQ979&lt;&gt;0, BQ979, BO979)</f>
        <v>0</v>
      </c>
      <c r="BS979">
        <f>1-BR979/BG979</f>
        <v>0</v>
      </c>
      <c r="BT979">
        <f>(BG979-BF979)/(BG979-BR979)</f>
        <v>0</v>
      </c>
      <c r="BU979">
        <f>(BA979-BG979)/(BA979-BR979)</f>
        <v>0</v>
      </c>
      <c r="BV979">
        <f>(BG979-BF979)/(BG979-AZ979)</f>
        <v>0</v>
      </c>
      <c r="BW979">
        <f>(BA979-BG979)/(BA979-AZ979)</f>
        <v>0</v>
      </c>
      <c r="BX979">
        <f>(BT979*BR979/BF979)</f>
        <v>0</v>
      </c>
      <c r="BY979">
        <f>(1-BX979)</f>
        <v>0</v>
      </c>
      <c r="DH979">
        <f>$B$11*EG979+$C$11*EH979+$F$11*ES979*(1-EV979)</f>
        <v>0</v>
      </c>
      <c r="DI979">
        <f>DH979*DJ979</f>
        <v>0</v>
      </c>
      <c r="DJ979">
        <f>($B$11*$D$9+$C$11*$D$9+$F$11*((FF979+EX979)/MAX(FF979+EX979+FG979, 0.1)*$I$9+FG979/MAX(FF979+EX979+FG979, 0.1)*$J$9))/($B$11+$C$11+$F$11)</f>
        <v>0</v>
      </c>
      <c r="DK979">
        <f>($B$11*$K$9+$C$11*$K$9+$F$11*((FF979+EX979)/MAX(FF979+EX979+FG979, 0.1)*$P$9+FG979/MAX(FF979+EX979+FG979, 0.1)*$Q$9))/($B$11+$C$11+$F$11)</f>
        <v>0</v>
      </c>
      <c r="DL979">
        <v>6</v>
      </c>
      <c r="DM979">
        <v>0.5</v>
      </c>
      <c r="DN979" t="s">
        <v>438</v>
      </c>
      <c r="DO979">
        <v>2</v>
      </c>
      <c r="DP979" t="b">
        <v>1</v>
      </c>
      <c r="DQ979">
        <v>1761344448.232143</v>
      </c>
      <c r="DR979">
        <v>403.3031428571429</v>
      </c>
      <c r="DS979">
        <v>416.9103214285715</v>
      </c>
      <c r="DT979">
        <v>23.68024285714285</v>
      </c>
      <c r="DU979">
        <v>19.88186071428571</v>
      </c>
      <c r="DV979">
        <v>402.7252142857142</v>
      </c>
      <c r="DW979">
        <v>23.46581785714286</v>
      </c>
      <c r="DX979">
        <v>499.9796785714285</v>
      </c>
      <c r="DY979">
        <v>89.99303928571429</v>
      </c>
      <c r="DZ979">
        <v>0.07378088571428573</v>
      </c>
      <c r="EA979">
        <v>29.97048928571428</v>
      </c>
      <c r="EB979">
        <v>29.98148571428571</v>
      </c>
      <c r="EC979">
        <v>999.9000000000002</v>
      </c>
      <c r="ED979">
        <v>0</v>
      </c>
      <c r="EE979">
        <v>0</v>
      </c>
      <c r="EF979">
        <v>10006.36178571429</v>
      </c>
      <c r="EG979">
        <v>0</v>
      </c>
      <c r="EH979">
        <v>1139.673571428571</v>
      </c>
      <c r="EI979">
        <v>-13.60717214285714</v>
      </c>
      <c r="EJ979">
        <v>413.0850714285715</v>
      </c>
      <c r="EK979">
        <v>425.3674285714287</v>
      </c>
      <c r="EL979">
        <v>3.798392142857143</v>
      </c>
      <c r="EM979">
        <v>416.9103214285715</v>
      </c>
      <c r="EN979">
        <v>19.88186071428571</v>
      </c>
      <c r="EO979">
        <v>2.131057857142857</v>
      </c>
      <c r="EP979">
        <v>1.789228571428571</v>
      </c>
      <c r="EQ979">
        <v>18.45323928571429</v>
      </c>
      <c r="ER979">
        <v>15.69300357142857</v>
      </c>
      <c r="ES979">
        <v>1199.993571428571</v>
      </c>
      <c r="ET979">
        <v>0.9670082857142857</v>
      </c>
      <c r="EU979">
        <v>0.03299181071428571</v>
      </c>
      <c r="EV979">
        <v>0</v>
      </c>
      <c r="EW979">
        <v>1548.945357142857</v>
      </c>
      <c r="EX979">
        <v>5.000560000000001</v>
      </c>
      <c r="EY979">
        <v>18855.72142857143</v>
      </c>
      <c r="EZ979">
        <v>10316.78928571429</v>
      </c>
      <c r="FA979">
        <v>45.93699999999998</v>
      </c>
      <c r="FB979">
        <v>48.05757142857141</v>
      </c>
      <c r="FC979">
        <v>46.60924999999999</v>
      </c>
      <c r="FD979">
        <v>47.0597857142857</v>
      </c>
      <c r="FE979">
        <v>46.68924999999998</v>
      </c>
      <c r="FF979">
        <v>1155.564642857143</v>
      </c>
      <c r="FG979">
        <v>39.42714285714286</v>
      </c>
      <c r="FH979">
        <v>0</v>
      </c>
      <c r="FI979">
        <v>1761344492</v>
      </c>
      <c r="FJ979">
        <v>0</v>
      </c>
      <c r="FK979">
        <v>1548.9008</v>
      </c>
      <c r="FL979">
        <v>-3.113076937284691</v>
      </c>
      <c r="FM979">
        <v>-44.96153837367971</v>
      </c>
      <c r="FN979">
        <v>18855.344</v>
      </c>
      <c r="FO979">
        <v>15</v>
      </c>
      <c r="FP979">
        <v>0</v>
      </c>
      <c r="FQ979" t="s">
        <v>439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-14.3054255</v>
      </c>
      <c r="GD979">
        <v>26.03699549718574</v>
      </c>
      <c r="GE979">
        <v>3.223402408711135</v>
      </c>
      <c r="GF979">
        <v>0</v>
      </c>
      <c r="GG979">
        <v>1549.115</v>
      </c>
      <c r="GH979">
        <v>-4.114744084642314</v>
      </c>
      <c r="GI979">
        <v>0.4790631175411447</v>
      </c>
      <c r="GJ979">
        <v>0</v>
      </c>
      <c r="GK979">
        <v>3.79425425</v>
      </c>
      <c r="GL979">
        <v>0.08580956848030183</v>
      </c>
      <c r="GM979">
        <v>0.00931454075290352</v>
      </c>
      <c r="GN979">
        <v>1</v>
      </c>
      <c r="GO979">
        <v>1</v>
      </c>
      <c r="GP979">
        <v>3</v>
      </c>
      <c r="GQ979" t="s">
        <v>446</v>
      </c>
      <c r="GR979">
        <v>3.12441</v>
      </c>
      <c r="GS979">
        <v>2.75154</v>
      </c>
      <c r="GT979">
        <v>0.0804627</v>
      </c>
      <c r="GU979">
        <v>0.0816504</v>
      </c>
      <c r="GV979">
        <v>0.103596</v>
      </c>
      <c r="GW979">
        <v>0.09213789999999999</v>
      </c>
      <c r="GX979">
        <v>27056</v>
      </c>
      <c r="GY979">
        <v>26355.6</v>
      </c>
      <c r="GZ979">
        <v>29993.7</v>
      </c>
      <c r="HA979">
        <v>28988.9</v>
      </c>
      <c r="HB979">
        <v>37162.9</v>
      </c>
      <c r="HC979">
        <v>34647.8</v>
      </c>
      <c r="HD979">
        <v>45932.2</v>
      </c>
      <c r="HE979">
        <v>43082</v>
      </c>
      <c r="HF979">
        <v>1.74995</v>
      </c>
      <c r="HG979">
        <v>1.73018</v>
      </c>
      <c r="HH979">
        <v>0.00168383</v>
      </c>
      <c r="HI979">
        <v>0</v>
      </c>
      <c r="HJ979">
        <v>29.9519</v>
      </c>
      <c r="HK979">
        <v>999.9</v>
      </c>
      <c r="HL979">
        <v>43.9</v>
      </c>
      <c r="HM979">
        <v>32.7</v>
      </c>
      <c r="HN979">
        <v>24.2324</v>
      </c>
      <c r="HO979">
        <v>63.4531</v>
      </c>
      <c r="HP979">
        <v>18.0569</v>
      </c>
      <c r="HQ979">
        <v>1</v>
      </c>
      <c r="HR979">
        <v>0.8117760000000001</v>
      </c>
      <c r="HS979">
        <v>4.16464</v>
      </c>
      <c r="HT979">
        <v>20.1576</v>
      </c>
      <c r="HU979">
        <v>5.22702</v>
      </c>
      <c r="HV979">
        <v>11.9846</v>
      </c>
      <c r="HW979">
        <v>4.9691</v>
      </c>
      <c r="HX979">
        <v>3.28975</v>
      </c>
      <c r="HY979">
        <v>9999</v>
      </c>
      <c r="HZ979">
        <v>9999</v>
      </c>
      <c r="IA979">
        <v>9999</v>
      </c>
      <c r="IB979">
        <v>999.9</v>
      </c>
      <c r="IC979">
        <v>4.973</v>
      </c>
      <c r="ID979">
        <v>1.87744</v>
      </c>
      <c r="IE979">
        <v>1.87556</v>
      </c>
      <c r="IF979">
        <v>1.87837</v>
      </c>
      <c r="IG979">
        <v>1.87503</v>
      </c>
      <c r="IH979">
        <v>1.87861</v>
      </c>
      <c r="II979">
        <v>1.87576</v>
      </c>
      <c r="IJ979">
        <v>1.87695</v>
      </c>
      <c r="IK979">
        <v>0</v>
      </c>
      <c r="IL979">
        <v>0</v>
      </c>
      <c r="IM979">
        <v>0</v>
      </c>
      <c r="IN979">
        <v>0</v>
      </c>
      <c r="IO979" t="s">
        <v>441</v>
      </c>
      <c r="IP979" t="s">
        <v>442</v>
      </c>
      <c r="IQ979" t="s">
        <v>443</v>
      </c>
      <c r="IR979" t="s">
        <v>443</v>
      </c>
      <c r="IS979" t="s">
        <v>443</v>
      </c>
      <c r="IT979" t="s">
        <v>443</v>
      </c>
      <c r="IU979">
        <v>0</v>
      </c>
      <c r="IV979">
        <v>100</v>
      </c>
      <c r="IW979">
        <v>100</v>
      </c>
      <c r="IX979">
        <v>0.573</v>
      </c>
      <c r="IY979">
        <v>0.2144</v>
      </c>
      <c r="IZ979">
        <v>-0.1194416370607354</v>
      </c>
      <c r="JA979">
        <v>0.002211305909277446</v>
      </c>
      <c r="JB979">
        <v>-1.416678044876584E-06</v>
      </c>
      <c r="JC979">
        <v>5.589822708492042E-10</v>
      </c>
      <c r="JD979">
        <v>0.2144336207880096</v>
      </c>
      <c r="JE979">
        <v>0</v>
      </c>
      <c r="JF979">
        <v>0</v>
      </c>
      <c r="JG979">
        <v>0</v>
      </c>
      <c r="JH979">
        <v>14</v>
      </c>
      <c r="JI979">
        <v>2052</v>
      </c>
      <c r="JJ979">
        <v>1</v>
      </c>
      <c r="JK979">
        <v>21</v>
      </c>
      <c r="JL979">
        <v>29355740.9</v>
      </c>
      <c r="JM979">
        <v>29355740.9</v>
      </c>
      <c r="JN979">
        <v>1.05469</v>
      </c>
      <c r="JO979">
        <v>2.54517</v>
      </c>
      <c r="JP979">
        <v>1.39893</v>
      </c>
      <c r="JQ979">
        <v>2.33521</v>
      </c>
      <c r="JR979">
        <v>1.44897</v>
      </c>
      <c r="JS979">
        <v>2.63794</v>
      </c>
      <c r="JT979">
        <v>38.5014</v>
      </c>
      <c r="JU979">
        <v>23.7898</v>
      </c>
      <c r="JV979">
        <v>18</v>
      </c>
      <c r="JW979">
        <v>484.602</v>
      </c>
      <c r="JX979">
        <v>442.69</v>
      </c>
      <c r="JY979">
        <v>25.1174</v>
      </c>
      <c r="JZ979">
        <v>37.1263</v>
      </c>
      <c r="KA979">
        <v>29.9999</v>
      </c>
      <c r="KB979">
        <v>36.6322</v>
      </c>
      <c r="KC979">
        <v>36.6654</v>
      </c>
      <c r="KD979">
        <v>21.0136</v>
      </c>
      <c r="KE979">
        <v>26.817</v>
      </c>
      <c r="KF979">
        <v>74.0347</v>
      </c>
      <c r="KG979">
        <v>25.1223</v>
      </c>
      <c r="KH979">
        <v>379.846</v>
      </c>
      <c r="KI979">
        <v>19.8296</v>
      </c>
      <c r="KJ979">
        <v>99.2213</v>
      </c>
      <c r="KK979">
        <v>99.0902</v>
      </c>
    </row>
    <row r="980" spans="1:297">
      <c r="A980">
        <v>964</v>
      </c>
      <c r="B980">
        <v>1761344461</v>
      </c>
      <c r="C980">
        <v>16420.40000009537</v>
      </c>
      <c r="D980" t="s">
        <v>2381</v>
      </c>
      <c r="E980" t="s">
        <v>2382</v>
      </c>
      <c r="F980">
        <v>5</v>
      </c>
      <c r="G980" t="s">
        <v>2376</v>
      </c>
      <c r="H980" t="s">
        <v>436</v>
      </c>
      <c r="I980">
        <v>1761344453.5</v>
      </c>
      <c r="J980">
        <f>(K980)/1000</f>
        <v>0</v>
      </c>
      <c r="K980">
        <f>IF(DP980, AN980, AH980)</f>
        <v>0</v>
      </c>
      <c r="L980">
        <f>IF(DP980, AI980, AG980)</f>
        <v>0</v>
      </c>
      <c r="M980">
        <f>DR980 - IF(AU980&gt;1, L980*DL980*100.0/(AW980), 0)</f>
        <v>0</v>
      </c>
      <c r="N980">
        <f>((T980-J980/2)*M980-L980)/(T980+J980/2)</f>
        <v>0</v>
      </c>
      <c r="O980">
        <f>N980*(DY980+DZ980)/1000.0</f>
        <v>0</v>
      </c>
      <c r="P980">
        <f>(DR980 - IF(AU980&gt;1, L980*DL980*100.0/(AW980), 0))*(DY980+DZ980)/1000.0</f>
        <v>0</v>
      </c>
      <c r="Q980">
        <f>2.0/((1/S980-1/R980)+SIGN(S980)*SQRT((1/S980-1/R980)*(1/S980-1/R980) + 4*DM980/((DM980+1)*(DM980+1))*(2*1/S980*1/R980-1/R980*1/R980)))</f>
        <v>0</v>
      </c>
      <c r="R980">
        <f>IF(LEFT(DN980,1)&lt;&gt;"0",IF(LEFT(DN980,1)="1",3.0,DO980),$D$5+$E$5*(EF980*DY980/($K$5*1000))+$F$5*(EF980*DY980/($K$5*1000))*MAX(MIN(DL980,$J$5),$I$5)*MAX(MIN(DL980,$J$5),$I$5)+$G$5*MAX(MIN(DL980,$J$5),$I$5)*(EF980*DY980/($K$5*1000))+$H$5*(EF980*DY980/($K$5*1000))*(EF980*DY980/($K$5*1000)))</f>
        <v>0</v>
      </c>
      <c r="S980">
        <f>J980*(1000-(1000*0.61365*exp(17.502*W980/(240.97+W980))/(DY980+DZ980)+DT980)/2)/(1000*0.61365*exp(17.502*W980/(240.97+W980))/(DY980+DZ980)-DT980)</f>
        <v>0</v>
      </c>
      <c r="T980">
        <f>1/((DM980+1)/(Q980/1.6)+1/(R980/1.37)) + DM980/((DM980+1)/(Q980/1.6) + DM980/(R980/1.37))</f>
        <v>0</v>
      </c>
      <c r="U980">
        <f>(DH980*DK980)</f>
        <v>0</v>
      </c>
      <c r="V980">
        <f>(EA980+(U980+2*0.95*5.67E-8*(((EA980+$B$7)+273)^4-(EA980+273)^4)-44100*J980)/(1.84*29.3*R980+8*0.95*5.67E-8*(EA980+273)^3))</f>
        <v>0</v>
      </c>
      <c r="W980">
        <f>($C$7*EB980+$D$7*EC980+$E$7*V980)</f>
        <v>0</v>
      </c>
      <c r="X980">
        <f>0.61365*exp(17.502*W980/(240.97+W980))</f>
        <v>0</v>
      </c>
      <c r="Y980">
        <f>(Z980/AA980*100)</f>
        <v>0</v>
      </c>
      <c r="Z980">
        <f>DT980*(DY980+DZ980)/1000</f>
        <v>0</v>
      </c>
      <c r="AA980">
        <f>0.61365*exp(17.502*EA980/(240.97+EA980))</f>
        <v>0</v>
      </c>
      <c r="AB980">
        <f>(X980-DT980*(DY980+DZ980)/1000)</f>
        <v>0</v>
      </c>
      <c r="AC980">
        <f>(-J980*44100)</f>
        <v>0</v>
      </c>
      <c r="AD980">
        <f>2*29.3*R980*0.92*(EA980-W980)</f>
        <v>0</v>
      </c>
      <c r="AE980">
        <f>2*0.95*5.67E-8*(((EA980+$B$7)+273)^4-(W980+273)^4)</f>
        <v>0</v>
      </c>
      <c r="AF980">
        <f>U980+AE980+AC980+AD980</f>
        <v>0</v>
      </c>
      <c r="AG980">
        <f>DX980*AU980*(DS980-DR980*(1000-AU980*DU980)/(1000-AU980*DT980))/(100*DL980)</f>
        <v>0</v>
      </c>
      <c r="AH980">
        <f>1000*DX980*AU980*(DT980-DU980)/(100*DL980*(1000-AU980*DT980))</f>
        <v>0</v>
      </c>
      <c r="AI980">
        <f>(AJ980 - AK980 - DY980*1E3/(8.314*(EA980+273.15)) * AM980/DX980 * AL980) * DX980/(100*DL980) * (1000 - DU980)/1000</f>
        <v>0</v>
      </c>
      <c r="AJ980">
        <v>406.0151828185113</v>
      </c>
      <c r="AK980">
        <v>400.7706000000001</v>
      </c>
      <c r="AL980">
        <v>-1.972381718256788</v>
      </c>
      <c r="AM980">
        <v>65.50736164632572</v>
      </c>
      <c r="AN980">
        <f>(AP980 - AO980 + DY980*1E3/(8.314*(EA980+273.15)) * AR980/DX980 * AQ980) * DX980/(100*DL980) * 1000/(1000 - AP980)</f>
        <v>0</v>
      </c>
      <c r="AO980">
        <v>19.87348277709716</v>
      </c>
      <c r="AP980">
        <v>23.67236424242425</v>
      </c>
      <c r="AQ980">
        <v>-0.0001185368124676374</v>
      </c>
      <c r="AR980">
        <v>115.1571930210981</v>
      </c>
      <c r="AS980">
        <v>0</v>
      </c>
      <c r="AT980">
        <v>0</v>
      </c>
      <c r="AU980">
        <f>IF(AS980*$H$13&gt;=AW980,1.0,(AW980/(AW980-AS980*$H$13)))</f>
        <v>0</v>
      </c>
      <c r="AV980">
        <f>(AU980-1)*100</f>
        <v>0</v>
      </c>
      <c r="AW980">
        <f>MAX(0,($B$13+$C$13*EF980)/(1+$D$13*EF980)*DY980/(EA980+273)*$E$13)</f>
        <v>0</v>
      </c>
      <c r="AX980" t="s">
        <v>437</v>
      </c>
      <c r="AY980" t="s">
        <v>437</v>
      </c>
      <c r="AZ980">
        <v>0</v>
      </c>
      <c r="BA980">
        <v>0</v>
      </c>
      <c r="BB980">
        <f>1-AZ980/BA980</f>
        <v>0</v>
      </c>
      <c r="BC980">
        <v>0</v>
      </c>
      <c r="BD980" t="s">
        <v>437</v>
      </c>
      <c r="BE980" t="s">
        <v>437</v>
      </c>
      <c r="BF980">
        <v>0</v>
      </c>
      <c r="BG980">
        <v>0</v>
      </c>
      <c r="BH980">
        <f>1-BF980/BG980</f>
        <v>0</v>
      </c>
      <c r="BI980">
        <v>0.5</v>
      </c>
      <c r="BJ980">
        <f>DI980</f>
        <v>0</v>
      </c>
      <c r="BK980">
        <f>L980</f>
        <v>0</v>
      </c>
      <c r="BL980">
        <f>BH980*BI980*BJ980</f>
        <v>0</v>
      </c>
      <c r="BM980">
        <f>(BK980-BC980)/BJ980</f>
        <v>0</v>
      </c>
      <c r="BN980">
        <f>(BA980-BG980)/BG980</f>
        <v>0</v>
      </c>
      <c r="BO980">
        <f>AZ980/(BB980+AZ980/BG980)</f>
        <v>0</v>
      </c>
      <c r="BP980" t="s">
        <v>437</v>
      </c>
      <c r="BQ980">
        <v>0</v>
      </c>
      <c r="BR980">
        <f>IF(BQ980&lt;&gt;0, BQ980, BO980)</f>
        <v>0</v>
      </c>
      <c r="BS980">
        <f>1-BR980/BG980</f>
        <v>0</v>
      </c>
      <c r="BT980">
        <f>(BG980-BF980)/(BG980-BR980)</f>
        <v>0</v>
      </c>
      <c r="BU980">
        <f>(BA980-BG980)/(BA980-BR980)</f>
        <v>0</v>
      </c>
      <c r="BV980">
        <f>(BG980-BF980)/(BG980-AZ980)</f>
        <v>0</v>
      </c>
      <c r="BW980">
        <f>(BA980-BG980)/(BA980-AZ980)</f>
        <v>0</v>
      </c>
      <c r="BX980">
        <f>(BT980*BR980/BF980)</f>
        <v>0</v>
      </c>
      <c r="BY980">
        <f>(1-BX980)</f>
        <v>0</v>
      </c>
      <c r="DH980">
        <f>$B$11*EG980+$C$11*EH980+$F$11*ES980*(1-EV980)</f>
        <v>0</v>
      </c>
      <c r="DI980">
        <f>DH980*DJ980</f>
        <v>0</v>
      </c>
      <c r="DJ980">
        <f>($B$11*$D$9+$C$11*$D$9+$F$11*((FF980+EX980)/MAX(FF980+EX980+FG980, 0.1)*$I$9+FG980/MAX(FF980+EX980+FG980, 0.1)*$J$9))/($B$11+$C$11+$F$11)</f>
        <v>0</v>
      </c>
      <c r="DK980">
        <f>($B$11*$K$9+$C$11*$K$9+$F$11*((FF980+EX980)/MAX(FF980+EX980+FG980, 0.1)*$P$9+FG980/MAX(FF980+EX980+FG980, 0.1)*$Q$9))/($B$11+$C$11+$F$11)</f>
        <v>0</v>
      </c>
      <c r="DL980">
        <v>6</v>
      </c>
      <c r="DM980">
        <v>0.5</v>
      </c>
      <c r="DN980" t="s">
        <v>438</v>
      </c>
      <c r="DO980">
        <v>2</v>
      </c>
      <c r="DP980" t="b">
        <v>1</v>
      </c>
      <c r="DQ980">
        <v>1761344453.5</v>
      </c>
      <c r="DR980">
        <v>400.428925925926</v>
      </c>
      <c r="DS980">
        <v>408.9235925925925</v>
      </c>
      <c r="DT980">
        <v>23.67623703703703</v>
      </c>
      <c r="DU980">
        <v>19.87465185185185</v>
      </c>
      <c r="DV980">
        <v>399.8548888888889</v>
      </c>
      <c r="DW980">
        <v>23.46180740740741</v>
      </c>
      <c r="DX980">
        <v>499.9891851851852</v>
      </c>
      <c r="DY980">
        <v>89.9932259259259</v>
      </c>
      <c r="DZ980">
        <v>0.07345101481481482</v>
      </c>
      <c r="EA980">
        <v>29.97347407407407</v>
      </c>
      <c r="EB980">
        <v>29.98098888888889</v>
      </c>
      <c r="EC980">
        <v>999.9000000000001</v>
      </c>
      <c r="ED980">
        <v>0</v>
      </c>
      <c r="EE980">
        <v>0</v>
      </c>
      <c r="EF980">
        <v>10013.10444444445</v>
      </c>
      <c r="EG980">
        <v>0</v>
      </c>
      <c r="EH980">
        <v>1139.687037037037</v>
      </c>
      <c r="EI980">
        <v>-8.494656962962964</v>
      </c>
      <c r="EJ980">
        <v>410.1394814814815</v>
      </c>
      <c r="EK980">
        <v>417.2156296296297</v>
      </c>
      <c r="EL980">
        <v>3.801591851851851</v>
      </c>
      <c r="EM980">
        <v>408.9235925925925</v>
      </c>
      <c r="EN980">
        <v>19.87465185185185</v>
      </c>
      <c r="EO980">
        <v>2.130701851851851</v>
      </c>
      <c r="EP980">
        <v>1.788583333333334</v>
      </c>
      <c r="EQ980">
        <v>18.45057777777778</v>
      </c>
      <c r="ER980">
        <v>15.68737407407407</v>
      </c>
      <c r="ES980">
        <v>1199.989259259259</v>
      </c>
      <c r="ET980">
        <v>0.967008222222222</v>
      </c>
      <c r="EU980">
        <v>0.03299187777777778</v>
      </c>
      <c r="EV980">
        <v>0</v>
      </c>
      <c r="EW980">
        <v>1548.94037037037</v>
      </c>
      <c r="EX980">
        <v>5.000560000000001</v>
      </c>
      <c r="EY980">
        <v>18854.97777777778</v>
      </c>
      <c r="EZ980">
        <v>10316.75925925926</v>
      </c>
      <c r="FA980">
        <v>45.93699999999998</v>
      </c>
      <c r="FB980">
        <v>48.04822222222221</v>
      </c>
      <c r="FC980">
        <v>46.60633333333333</v>
      </c>
      <c r="FD980">
        <v>47.05970370370369</v>
      </c>
      <c r="FE980">
        <v>46.68699999999998</v>
      </c>
      <c r="FF980">
        <v>1155.560740740741</v>
      </c>
      <c r="FG980">
        <v>39.42518518518519</v>
      </c>
      <c r="FH980">
        <v>0</v>
      </c>
      <c r="FI980">
        <v>1761344497.4</v>
      </c>
      <c r="FJ980">
        <v>0</v>
      </c>
      <c r="FK980">
        <v>1548.942307692307</v>
      </c>
      <c r="FL980">
        <v>2.558632478230828</v>
      </c>
      <c r="FM980">
        <v>21.4666667541523</v>
      </c>
      <c r="FN980">
        <v>18855.15</v>
      </c>
      <c r="FO980">
        <v>15</v>
      </c>
      <c r="FP980">
        <v>0</v>
      </c>
      <c r="FQ980" t="s">
        <v>439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-11.484778325</v>
      </c>
      <c r="GD980">
        <v>53.99046408630398</v>
      </c>
      <c r="GE980">
        <v>5.679175059217379</v>
      </c>
      <c r="GF980">
        <v>0</v>
      </c>
      <c r="GG980">
        <v>1549.024117647059</v>
      </c>
      <c r="GH980">
        <v>-1.506799089978687</v>
      </c>
      <c r="GI980">
        <v>0.4115831532527984</v>
      </c>
      <c r="GJ980">
        <v>0</v>
      </c>
      <c r="GK980">
        <v>3.798391</v>
      </c>
      <c r="GL980">
        <v>0.04956337711069075</v>
      </c>
      <c r="GM980">
        <v>0.006865873141851695</v>
      </c>
      <c r="GN980">
        <v>1</v>
      </c>
      <c r="GO980">
        <v>1</v>
      </c>
      <c r="GP980">
        <v>3</v>
      </c>
      <c r="GQ980" t="s">
        <v>446</v>
      </c>
      <c r="GR980">
        <v>3.1245</v>
      </c>
      <c r="GS980">
        <v>2.75163</v>
      </c>
      <c r="GT980">
        <v>0.07899829999999999</v>
      </c>
      <c r="GU980">
        <v>0.07918790000000001</v>
      </c>
      <c r="GV980">
        <v>0.103581</v>
      </c>
      <c r="GW980">
        <v>0.0921384</v>
      </c>
      <c r="GX980">
        <v>27099.6</v>
      </c>
      <c r="GY980">
        <v>26426.1</v>
      </c>
      <c r="GZ980">
        <v>29994.2</v>
      </c>
      <c r="HA980">
        <v>28988.7</v>
      </c>
      <c r="HB980">
        <v>37163.1</v>
      </c>
      <c r="HC980">
        <v>34647.6</v>
      </c>
      <c r="HD980">
        <v>45931.9</v>
      </c>
      <c r="HE980">
        <v>43082</v>
      </c>
      <c r="HF980">
        <v>1.74975</v>
      </c>
      <c r="HG980">
        <v>1.73022</v>
      </c>
      <c r="HH980">
        <v>0.0018701</v>
      </c>
      <c r="HI980">
        <v>0</v>
      </c>
      <c r="HJ980">
        <v>29.951</v>
      </c>
      <c r="HK980">
        <v>999.9</v>
      </c>
      <c r="HL980">
        <v>43.9</v>
      </c>
      <c r="HM980">
        <v>32.7</v>
      </c>
      <c r="HN980">
        <v>24.2293</v>
      </c>
      <c r="HO980">
        <v>63.4331</v>
      </c>
      <c r="HP980">
        <v>18.0849</v>
      </c>
      <c r="HQ980">
        <v>1</v>
      </c>
      <c r="HR980">
        <v>0.81173</v>
      </c>
      <c r="HS980">
        <v>4.15001</v>
      </c>
      <c r="HT980">
        <v>20.1579</v>
      </c>
      <c r="HU980">
        <v>5.22777</v>
      </c>
      <c r="HV980">
        <v>11.9852</v>
      </c>
      <c r="HW980">
        <v>4.9693</v>
      </c>
      <c r="HX980">
        <v>3.28995</v>
      </c>
      <c r="HY980">
        <v>9999</v>
      </c>
      <c r="HZ980">
        <v>9999</v>
      </c>
      <c r="IA980">
        <v>9999</v>
      </c>
      <c r="IB980">
        <v>999.9</v>
      </c>
      <c r="IC980">
        <v>4.97302</v>
      </c>
      <c r="ID980">
        <v>1.87745</v>
      </c>
      <c r="IE980">
        <v>1.8756</v>
      </c>
      <c r="IF980">
        <v>1.87839</v>
      </c>
      <c r="IG980">
        <v>1.87508</v>
      </c>
      <c r="IH980">
        <v>1.87865</v>
      </c>
      <c r="II980">
        <v>1.87576</v>
      </c>
      <c r="IJ980">
        <v>1.87694</v>
      </c>
      <c r="IK980">
        <v>0</v>
      </c>
      <c r="IL980">
        <v>0</v>
      </c>
      <c r="IM980">
        <v>0</v>
      </c>
      <c r="IN980">
        <v>0</v>
      </c>
      <c r="IO980" t="s">
        <v>441</v>
      </c>
      <c r="IP980" t="s">
        <v>442</v>
      </c>
      <c r="IQ980" t="s">
        <v>443</v>
      </c>
      <c r="IR980" t="s">
        <v>443</v>
      </c>
      <c r="IS980" t="s">
        <v>443</v>
      </c>
      <c r="IT980" t="s">
        <v>443</v>
      </c>
      <c r="IU980">
        <v>0</v>
      </c>
      <c r="IV980">
        <v>100</v>
      </c>
      <c r="IW980">
        <v>100</v>
      </c>
      <c r="IX980">
        <v>0.5600000000000001</v>
      </c>
      <c r="IY980">
        <v>0.2145</v>
      </c>
      <c r="IZ980">
        <v>-0.1194416370607354</v>
      </c>
      <c r="JA980">
        <v>0.002211305909277446</v>
      </c>
      <c r="JB980">
        <v>-1.416678044876584E-06</v>
      </c>
      <c r="JC980">
        <v>5.589822708492042E-10</v>
      </c>
      <c r="JD980">
        <v>0.2144336207880096</v>
      </c>
      <c r="JE980">
        <v>0</v>
      </c>
      <c r="JF980">
        <v>0</v>
      </c>
      <c r="JG980">
        <v>0</v>
      </c>
      <c r="JH980">
        <v>14</v>
      </c>
      <c r="JI980">
        <v>2052</v>
      </c>
      <c r="JJ980">
        <v>1</v>
      </c>
      <c r="JK980">
        <v>21</v>
      </c>
      <c r="JL980">
        <v>29355741</v>
      </c>
      <c r="JM980">
        <v>29355741</v>
      </c>
      <c r="JN980">
        <v>1.01685</v>
      </c>
      <c r="JO980">
        <v>2.55127</v>
      </c>
      <c r="JP980">
        <v>1.39893</v>
      </c>
      <c r="JQ980">
        <v>2.33521</v>
      </c>
      <c r="JR980">
        <v>1.44897</v>
      </c>
      <c r="JS980">
        <v>2.61475</v>
      </c>
      <c r="JT980">
        <v>38.5014</v>
      </c>
      <c r="JU980">
        <v>23.7898</v>
      </c>
      <c r="JV980">
        <v>18</v>
      </c>
      <c r="JW980">
        <v>484.485</v>
      </c>
      <c r="JX980">
        <v>442.722</v>
      </c>
      <c r="JY980">
        <v>25.1301</v>
      </c>
      <c r="JZ980">
        <v>37.1228</v>
      </c>
      <c r="KA980">
        <v>30</v>
      </c>
      <c r="KB980">
        <v>36.6322</v>
      </c>
      <c r="KC980">
        <v>36.6654</v>
      </c>
      <c r="KD980">
        <v>20.3427</v>
      </c>
      <c r="KE980">
        <v>26.817</v>
      </c>
      <c r="KF980">
        <v>74.0347</v>
      </c>
      <c r="KG980">
        <v>25.1345</v>
      </c>
      <c r="KH980">
        <v>366.485</v>
      </c>
      <c r="KI980">
        <v>19.829</v>
      </c>
      <c r="KJ980">
        <v>99.22150000000001</v>
      </c>
      <c r="KK980">
        <v>99.09010000000001</v>
      </c>
    </row>
    <row r="981" spans="1:297">
      <c r="A981">
        <v>965</v>
      </c>
      <c r="B981">
        <v>1761344466</v>
      </c>
      <c r="C981">
        <v>16425.40000009537</v>
      </c>
      <c r="D981" t="s">
        <v>2383</v>
      </c>
      <c r="E981" t="s">
        <v>2384</v>
      </c>
      <c r="F981">
        <v>5</v>
      </c>
      <c r="G981" t="s">
        <v>2376</v>
      </c>
      <c r="H981" t="s">
        <v>436</v>
      </c>
      <c r="I981">
        <v>1761344458.214286</v>
      </c>
      <c r="J981">
        <f>(K981)/1000</f>
        <v>0</v>
      </c>
      <c r="K981">
        <f>IF(DP981, AN981, AH981)</f>
        <v>0</v>
      </c>
      <c r="L981">
        <f>IF(DP981, AI981, AG981)</f>
        <v>0</v>
      </c>
      <c r="M981">
        <f>DR981 - IF(AU981&gt;1, L981*DL981*100.0/(AW981), 0)</f>
        <v>0</v>
      </c>
      <c r="N981">
        <f>((T981-J981/2)*M981-L981)/(T981+J981/2)</f>
        <v>0</v>
      </c>
      <c r="O981">
        <f>N981*(DY981+DZ981)/1000.0</f>
        <v>0</v>
      </c>
      <c r="P981">
        <f>(DR981 - IF(AU981&gt;1, L981*DL981*100.0/(AW981), 0))*(DY981+DZ981)/1000.0</f>
        <v>0</v>
      </c>
      <c r="Q981">
        <f>2.0/((1/S981-1/R981)+SIGN(S981)*SQRT((1/S981-1/R981)*(1/S981-1/R981) + 4*DM981/((DM981+1)*(DM981+1))*(2*1/S981*1/R981-1/R981*1/R981)))</f>
        <v>0</v>
      </c>
      <c r="R981">
        <f>IF(LEFT(DN981,1)&lt;&gt;"0",IF(LEFT(DN981,1)="1",3.0,DO981),$D$5+$E$5*(EF981*DY981/($K$5*1000))+$F$5*(EF981*DY981/($K$5*1000))*MAX(MIN(DL981,$J$5),$I$5)*MAX(MIN(DL981,$J$5),$I$5)+$G$5*MAX(MIN(DL981,$J$5),$I$5)*(EF981*DY981/($K$5*1000))+$H$5*(EF981*DY981/($K$5*1000))*(EF981*DY981/($K$5*1000)))</f>
        <v>0</v>
      </c>
      <c r="S981">
        <f>J981*(1000-(1000*0.61365*exp(17.502*W981/(240.97+W981))/(DY981+DZ981)+DT981)/2)/(1000*0.61365*exp(17.502*W981/(240.97+W981))/(DY981+DZ981)-DT981)</f>
        <v>0</v>
      </c>
      <c r="T981">
        <f>1/((DM981+1)/(Q981/1.6)+1/(R981/1.37)) + DM981/((DM981+1)/(Q981/1.6) + DM981/(R981/1.37))</f>
        <v>0</v>
      </c>
      <c r="U981">
        <f>(DH981*DK981)</f>
        <v>0</v>
      </c>
      <c r="V981">
        <f>(EA981+(U981+2*0.95*5.67E-8*(((EA981+$B$7)+273)^4-(EA981+273)^4)-44100*J981)/(1.84*29.3*R981+8*0.95*5.67E-8*(EA981+273)^3))</f>
        <v>0</v>
      </c>
      <c r="W981">
        <f>($C$7*EB981+$D$7*EC981+$E$7*V981)</f>
        <v>0</v>
      </c>
      <c r="X981">
        <f>0.61365*exp(17.502*W981/(240.97+W981))</f>
        <v>0</v>
      </c>
      <c r="Y981">
        <f>(Z981/AA981*100)</f>
        <v>0</v>
      </c>
      <c r="Z981">
        <f>DT981*(DY981+DZ981)/1000</f>
        <v>0</v>
      </c>
      <c r="AA981">
        <f>0.61365*exp(17.502*EA981/(240.97+EA981))</f>
        <v>0</v>
      </c>
      <c r="AB981">
        <f>(X981-DT981*(DY981+DZ981)/1000)</f>
        <v>0</v>
      </c>
      <c r="AC981">
        <f>(-J981*44100)</f>
        <v>0</v>
      </c>
      <c r="AD981">
        <f>2*29.3*R981*0.92*(EA981-W981)</f>
        <v>0</v>
      </c>
      <c r="AE981">
        <f>2*0.95*5.67E-8*(((EA981+$B$7)+273)^4-(W981+273)^4)</f>
        <v>0</v>
      </c>
      <c r="AF981">
        <f>U981+AE981+AC981+AD981</f>
        <v>0</v>
      </c>
      <c r="AG981">
        <f>DX981*AU981*(DS981-DR981*(1000-AU981*DU981)/(1000-AU981*DT981))/(100*DL981)</f>
        <v>0</v>
      </c>
      <c r="AH981">
        <f>1000*DX981*AU981*(DT981-DU981)/(100*DL981*(1000-AU981*DT981))</f>
        <v>0</v>
      </c>
      <c r="AI981">
        <f>(AJ981 - AK981 - DY981*1E3/(8.314*(EA981+273.15)) * AM981/DX981 * AL981) * DX981/(100*DL981) * (1000 - DU981)/1000</f>
        <v>0</v>
      </c>
      <c r="AJ981">
        <v>389.6149684640453</v>
      </c>
      <c r="AK981">
        <v>387.8962303030303</v>
      </c>
      <c r="AL981">
        <v>-2.649116140150149</v>
      </c>
      <c r="AM981">
        <v>65.50736164632572</v>
      </c>
      <c r="AN981">
        <f>(AP981 - AO981 + DY981*1E3/(8.314*(EA981+273.15)) * AR981/DX981 * AQ981) * DX981/(100*DL981) * 1000/(1000 - AP981)</f>
        <v>0</v>
      </c>
      <c r="AO981">
        <v>19.87045798852903</v>
      </c>
      <c r="AP981">
        <v>23.67044787878787</v>
      </c>
      <c r="AQ981">
        <v>-3.826940290762843E-05</v>
      </c>
      <c r="AR981">
        <v>115.1571930210981</v>
      </c>
      <c r="AS981">
        <v>0</v>
      </c>
      <c r="AT981">
        <v>0</v>
      </c>
      <c r="AU981">
        <f>IF(AS981*$H$13&gt;=AW981,1.0,(AW981/(AW981-AS981*$H$13)))</f>
        <v>0</v>
      </c>
      <c r="AV981">
        <f>(AU981-1)*100</f>
        <v>0</v>
      </c>
      <c r="AW981">
        <f>MAX(0,($B$13+$C$13*EF981)/(1+$D$13*EF981)*DY981/(EA981+273)*$E$13)</f>
        <v>0</v>
      </c>
      <c r="AX981" t="s">
        <v>437</v>
      </c>
      <c r="AY981" t="s">
        <v>437</v>
      </c>
      <c r="AZ981">
        <v>0</v>
      </c>
      <c r="BA981">
        <v>0</v>
      </c>
      <c r="BB981">
        <f>1-AZ981/BA981</f>
        <v>0</v>
      </c>
      <c r="BC981">
        <v>0</v>
      </c>
      <c r="BD981" t="s">
        <v>437</v>
      </c>
      <c r="BE981" t="s">
        <v>437</v>
      </c>
      <c r="BF981">
        <v>0</v>
      </c>
      <c r="BG981">
        <v>0</v>
      </c>
      <c r="BH981">
        <f>1-BF981/BG981</f>
        <v>0</v>
      </c>
      <c r="BI981">
        <v>0.5</v>
      </c>
      <c r="BJ981">
        <f>DI981</f>
        <v>0</v>
      </c>
      <c r="BK981">
        <f>L981</f>
        <v>0</v>
      </c>
      <c r="BL981">
        <f>BH981*BI981*BJ981</f>
        <v>0</v>
      </c>
      <c r="BM981">
        <f>(BK981-BC981)/BJ981</f>
        <v>0</v>
      </c>
      <c r="BN981">
        <f>(BA981-BG981)/BG981</f>
        <v>0</v>
      </c>
      <c r="BO981">
        <f>AZ981/(BB981+AZ981/BG981)</f>
        <v>0</v>
      </c>
      <c r="BP981" t="s">
        <v>437</v>
      </c>
      <c r="BQ981">
        <v>0</v>
      </c>
      <c r="BR981">
        <f>IF(BQ981&lt;&gt;0, BQ981, BO981)</f>
        <v>0</v>
      </c>
      <c r="BS981">
        <f>1-BR981/BG981</f>
        <v>0</v>
      </c>
      <c r="BT981">
        <f>(BG981-BF981)/(BG981-BR981)</f>
        <v>0</v>
      </c>
      <c r="BU981">
        <f>(BA981-BG981)/(BA981-BR981)</f>
        <v>0</v>
      </c>
      <c r="BV981">
        <f>(BG981-BF981)/(BG981-AZ981)</f>
        <v>0</v>
      </c>
      <c r="BW981">
        <f>(BA981-BG981)/(BA981-AZ981)</f>
        <v>0</v>
      </c>
      <c r="BX981">
        <f>(BT981*BR981/BF981)</f>
        <v>0</v>
      </c>
      <c r="BY981">
        <f>(1-BX981)</f>
        <v>0</v>
      </c>
      <c r="DH981">
        <f>$B$11*EG981+$C$11*EH981+$F$11*ES981*(1-EV981)</f>
        <v>0</v>
      </c>
      <c r="DI981">
        <f>DH981*DJ981</f>
        <v>0</v>
      </c>
      <c r="DJ981">
        <f>($B$11*$D$9+$C$11*$D$9+$F$11*((FF981+EX981)/MAX(FF981+EX981+FG981, 0.1)*$I$9+FG981/MAX(FF981+EX981+FG981, 0.1)*$J$9))/($B$11+$C$11+$F$11)</f>
        <v>0</v>
      </c>
      <c r="DK981">
        <f>($B$11*$K$9+$C$11*$K$9+$F$11*((FF981+EX981)/MAX(FF981+EX981+FG981, 0.1)*$P$9+FG981/MAX(FF981+EX981+FG981, 0.1)*$Q$9))/($B$11+$C$11+$F$11)</f>
        <v>0</v>
      </c>
      <c r="DL981">
        <v>6</v>
      </c>
      <c r="DM981">
        <v>0.5</v>
      </c>
      <c r="DN981" t="s">
        <v>438</v>
      </c>
      <c r="DO981">
        <v>2</v>
      </c>
      <c r="DP981" t="b">
        <v>1</v>
      </c>
      <c r="DQ981">
        <v>1761344458.214286</v>
      </c>
      <c r="DR981">
        <v>394.1669642857142</v>
      </c>
      <c r="DS981">
        <v>396.6591428571429</v>
      </c>
      <c r="DT981">
        <v>23.67348928571429</v>
      </c>
      <c r="DU981">
        <v>19.87263571428571</v>
      </c>
      <c r="DV981">
        <v>393.60125</v>
      </c>
      <c r="DW981">
        <v>23.45905357142857</v>
      </c>
      <c r="DX981">
        <v>499.9916071428572</v>
      </c>
      <c r="DY981">
        <v>89.99349285714284</v>
      </c>
      <c r="DZ981">
        <v>0.07366189642857143</v>
      </c>
      <c r="EA981">
        <v>29.97550357142857</v>
      </c>
      <c r="EB981">
        <v>29.98353214285714</v>
      </c>
      <c r="EC981">
        <v>999.9000000000002</v>
      </c>
      <c r="ED981">
        <v>0</v>
      </c>
      <c r="EE981">
        <v>0</v>
      </c>
      <c r="EF981">
        <v>10004.75714285714</v>
      </c>
      <c r="EG981">
        <v>0</v>
      </c>
      <c r="EH981">
        <v>1139.69</v>
      </c>
      <c r="EI981">
        <v>-2.492232071428572</v>
      </c>
      <c r="EJ981">
        <v>403.7244642857142</v>
      </c>
      <c r="EK981">
        <v>404.7017142857143</v>
      </c>
      <c r="EL981">
        <v>3.800858928571429</v>
      </c>
      <c r="EM981">
        <v>396.6591428571429</v>
      </c>
      <c r="EN981">
        <v>19.87263571428571</v>
      </c>
      <c r="EO981">
        <v>2.130460714285714</v>
      </c>
      <c r="EP981">
        <v>1.7884075</v>
      </c>
      <c r="EQ981">
        <v>18.44877142857143</v>
      </c>
      <c r="ER981">
        <v>15.68583571428572</v>
      </c>
      <c r="ES981">
        <v>1200.0025</v>
      </c>
      <c r="ET981">
        <v>0.9670085714285712</v>
      </c>
      <c r="EU981">
        <v>0.03299150714285714</v>
      </c>
      <c r="EV981">
        <v>0</v>
      </c>
      <c r="EW981">
        <v>1549.366071428571</v>
      </c>
      <c r="EX981">
        <v>5.000560000000001</v>
      </c>
      <c r="EY981">
        <v>18859.37142857143</v>
      </c>
      <c r="EZ981">
        <v>10316.87142857143</v>
      </c>
      <c r="FA981">
        <v>45.93699999999998</v>
      </c>
      <c r="FB981">
        <v>48.03764285714284</v>
      </c>
      <c r="FC981">
        <v>46.59349999999998</v>
      </c>
      <c r="FD981">
        <v>47.04871428571427</v>
      </c>
      <c r="FE981">
        <v>46.69374999999998</v>
      </c>
      <c r="FF981">
        <v>1155.573571428571</v>
      </c>
      <c r="FG981">
        <v>39.42571428571429</v>
      </c>
      <c r="FH981">
        <v>0</v>
      </c>
      <c r="FI981">
        <v>1761344502.2</v>
      </c>
      <c r="FJ981">
        <v>0</v>
      </c>
      <c r="FK981">
        <v>1549.400384615385</v>
      </c>
      <c r="FL981">
        <v>8.997264969430358</v>
      </c>
      <c r="FM981">
        <v>94.91282060655911</v>
      </c>
      <c r="FN981">
        <v>18859.56923076923</v>
      </c>
      <c r="FO981">
        <v>15</v>
      </c>
      <c r="FP981">
        <v>0</v>
      </c>
      <c r="FQ981" t="s">
        <v>439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-5.708641200000001</v>
      </c>
      <c r="GD981">
        <v>77.4468818386492</v>
      </c>
      <c r="GE981">
        <v>7.522219227250174</v>
      </c>
      <c r="GF981">
        <v>0</v>
      </c>
      <c r="GG981">
        <v>1549.222647058823</v>
      </c>
      <c r="GH981">
        <v>4.949885409324607</v>
      </c>
      <c r="GI981">
        <v>0.6528683716696779</v>
      </c>
      <c r="GJ981">
        <v>0</v>
      </c>
      <c r="GK981">
        <v>3.80126075</v>
      </c>
      <c r="GL981">
        <v>-0.008621876172616743</v>
      </c>
      <c r="GM981">
        <v>0.001799788025713053</v>
      </c>
      <c r="GN981">
        <v>1</v>
      </c>
      <c r="GO981">
        <v>1</v>
      </c>
      <c r="GP981">
        <v>3</v>
      </c>
      <c r="GQ981" t="s">
        <v>446</v>
      </c>
      <c r="GR981">
        <v>3.12444</v>
      </c>
      <c r="GS981">
        <v>2.75162</v>
      </c>
      <c r="GT981">
        <v>0.0769755</v>
      </c>
      <c r="GU981">
        <v>0.0765837</v>
      </c>
      <c r="GV981">
        <v>0.103573</v>
      </c>
      <c r="GW981">
        <v>0.09212960000000001</v>
      </c>
      <c r="GX981">
        <v>27158.7</v>
      </c>
      <c r="GY981">
        <v>26500.7</v>
      </c>
      <c r="GZ981">
        <v>29993.7</v>
      </c>
      <c r="HA981">
        <v>28988.7</v>
      </c>
      <c r="HB981">
        <v>37163.1</v>
      </c>
      <c r="HC981">
        <v>34647.6</v>
      </c>
      <c r="HD981">
        <v>45931.7</v>
      </c>
      <c r="HE981">
        <v>43081.9</v>
      </c>
      <c r="HF981">
        <v>1.7502</v>
      </c>
      <c r="HG981">
        <v>1.73008</v>
      </c>
      <c r="HH981">
        <v>0.00241399</v>
      </c>
      <c r="HI981">
        <v>0</v>
      </c>
      <c r="HJ981">
        <v>29.9492</v>
      </c>
      <c r="HK981">
        <v>999.9</v>
      </c>
      <c r="HL981">
        <v>43.9</v>
      </c>
      <c r="HM981">
        <v>32.7</v>
      </c>
      <c r="HN981">
        <v>24.232</v>
      </c>
      <c r="HO981">
        <v>62.9331</v>
      </c>
      <c r="HP981">
        <v>18.105</v>
      </c>
      <c r="HQ981">
        <v>1</v>
      </c>
      <c r="HR981">
        <v>0.811646</v>
      </c>
      <c r="HS981">
        <v>4.13718</v>
      </c>
      <c r="HT981">
        <v>20.1582</v>
      </c>
      <c r="HU981">
        <v>5.22732</v>
      </c>
      <c r="HV981">
        <v>11.9854</v>
      </c>
      <c r="HW981">
        <v>4.96935</v>
      </c>
      <c r="HX981">
        <v>3.28993</v>
      </c>
      <c r="HY981">
        <v>9999</v>
      </c>
      <c r="HZ981">
        <v>9999</v>
      </c>
      <c r="IA981">
        <v>9999</v>
      </c>
      <c r="IB981">
        <v>999.9</v>
      </c>
      <c r="IC981">
        <v>4.97299</v>
      </c>
      <c r="ID981">
        <v>1.87746</v>
      </c>
      <c r="IE981">
        <v>1.8756</v>
      </c>
      <c r="IF981">
        <v>1.87841</v>
      </c>
      <c r="IG981">
        <v>1.87509</v>
      </c>
      <c r="IH981">
        <v>1.87866</v>
      </c>
      <c r="II981">
        <v>1.87576</v>
      </c>
      <c r="IJ981">
        <v>1.87697</v>
      </c>
      <c r="IK981">
        <v>0</v>
      </c>
      <c r="IL981">
        <v>0</v>
      </c>
      <c r="IM981">
        <v>0</v>
      </c>
      <c r="IN981">
        <v>0</v>
      </c>
      <c r="IO981" t="s">
        <v>441</v>
      </c>
      <c r="IP981" t="s">
        <v>442</v>
      </c>
      <c r="IQ981" t="s">
        <v>443</v>
      </c>
      <c r="IR981" t="s">
        <v>443</v>
      </c>
      <c r="IS981" t="s">
        <v>443</v>
      </c>
      <c r="IT981" t="s">
        <v>443</v>
      </c>
      <c r="IU981">
        <v>0</v>
      </c>
      <c r="IV981">
        <v>100</v>
      </c>
      <c r="IW981">
        <v>100</v>
      </c>
      <c r="IX981">
        <v>0.543</v>
      </c>
      <c r="IY981">
        <v>0.2144</v>
      </c>
      <c r="IZ981">
        <v>-0.1194416370607354</v>
      </c>
      <c r="JA981">
        <v>0.002211305909277446</v>
      </c>
      <c r="JB981">
        <v>-1.416678044876584E-06</v>
      </c>
      <c r="JC981">
        <v>5.589822708492042E-10</v>
      </c>
      <c r="JD981">
        <v>0.2144336207880096</v>
      </c>
      <c r="JE981">
        <v>0</v>
      </c>
      <c r="JF981">
        <v>0</v>
      </c>
      <c r="JG981">
        <v>0</v>
      </c>
      <c r="JH981">
        <v>14</v>
      </c>
      <c r="JI981">
        <v>2052</v>
      </c>
      <c r="JJ981">
        <v>1</v>
      </c>
      <c r="JK981">
        <v>21</v>
      </c>
      <c r="JL981">
        <v>29355741.1</v>
      </c>
      <c r="JM981">
        <v>29355741.1</v>
      </c>
      <c r="JN981">
        <v>0.983887</v>
      </c>
      <c r="JO981">
        <v>2.54883</v>
      </c>
      <c r="JP981">
        <v>1.39893</v>
      </c>
      <c r="JQ981">
        <v>2.33521</v>
      </c>
      <c r="JR981">
        <v>1.44897</v>
      </c>
      <c r="JS981">
        <v>2.59399</v>
      </c>
      <c r="JT981">
        <v>38.5014</v>
      </c>
      <c r="JU981">
        <v>23.7898</v>
      </c>
      <c r="JV981">
        <v>18</v>
      </c>
      <c r="JW981">
        <v>484.748</v>
      </c>
      <c r="JX981">
        <v>442.642</v>
      </c>
      <c r="JY981">
        <v>25.143</v>
      </c>
      <c r="JZ981">
        <v>37.1228</v>
      </c>
      <c r="KA981">
        <v>30</v>
      </c>
      <c r="KB981">
        <v>36.6322</v>
      </c>
      <c r="KC981">
        <v>36.6681</v>
      </c>
      <c r="KD981">
        <v>19.5919</v>
      </c>
      <c r="KE981">
        <v>26.817</v>
      </c>
      <c r="KF981">
        <v>74.0347</v>
      </c>
      <c r="KG981">
        <v>25.148</v>
      </c>
      <c r="KH981">
        <v>346.443</v>
      </c>
      <c r="KI981">
        <v>19.8265</v>
      </c>
      <c r="KJ981">
        <v>99.2206</v>
      </c>
      <c r="KK981">
        <v>99.0898</v>
      </c>
    </row>
    <row r="982" spans="1:297">
      <c r="A982">
        <v>966</v>
      </c>
      <c r="B982">
        <v>1761344471</v>
      </c>
      <c r="C982">
        <v>16430.40000009537</v>
      </c>
      <c r="D982" t="s">
        <v>2385</v>
      </c>
      <c r="E982" t="s">
        <v>2386</v>
      </c>
      <c r="F982">
        <v>5</v>
      </c>
      <c r="G982" t="s">
        <v>2376</v>
      </c>
      <c r="H982" t="s">
        <v>436</v>
      </c>
      <c r="I982">
        <v>1761344463.5</v>
      </c>
      <c r="J982">
        <f>(K982)/1000</f>
        <v>0</v>
      </c>
      <c r="K982">
        <f>IF(DP982, AN982, AH982)</f>
        <v>0</v>
      </c>
      <c r="L982">
        <f>IF(DP982, AI982, AG982)</f>
        <v>0</v>
      </c>
      <c r="M982">
        <f>DR982 - IF(AU982&gt;1, L982*DL982*100.0/(AW982), 0)</f>
        <v>0</v>
      </c>
      <c r="N982">
        <f>((T982-J982/2)*M982-L982)/(T982+J982/2)</f>
        <v>0</v>
      </c>
      <c r="O982">
        <f>N982*(DY982+DZ982)/1000.0</f>
        <v>0</v>
      </c>
      <c r="P982">
        <f>(DR982 - IF(AU982&gt;1, L982*DL982*100.0/(AW982), 0))*(DY982+DZ982)/1000.0</f>
        <v>0</v>
      </c>
      <c r="Q982">
        <f>2.0/((1/S982-1/R982)+SIGN(S982)*SQRT((1/S982-1/R982)*(1/S982-1/R982) + 4*DM982/((DM982+1)*(DM982+1))*(2*1/S982*1/R982-1/R982*1/R982)))</f>
        <v>0</v>
      </c>
      <c r="R982">
        <f>IF(LEFT(DN982,1)&lt;&gt;"0",IF(LEFT(DN982,1)="1",3.0,DO982),$D$5+$E$5*(EF982*DY982/($K$5*1000))+$F$5*(EF982*DY982/($K$5*1000))*MAX(MIN(DL982,$J$5),$I$5)*MAX(MIN(DL982,$J$5),$I$5)+$G$5*MAX(MIN(DL982,$J$5),$I$5)*(EF982*DY982/($K$5*1000))+$H$5*(EF982*DY982/($K$5*1000))*(EF982*DY982/($K$5*1000)))</f>
        <v>0</v>
      </c>
      <c r="S982">
        <f>J982*(1000-(1000*0.61365*exp(17.502*W982/(240.97+W982))/(DY982+DZ982)+DT982)/2)/(1000*0.61365*exp(17.502*W982/(240.97+W982))/(DY982+DZ982)-DT982)</f>
        <v>0</v>
      </c>
      <c r="T982">
        <f>1/((DM982+1)/(Q982/1.6)+1/(R982/1.37)) + DM982/((DM982+1)/(Q982/1.6) + DM982/(R982/1.37))</f>
        <v>0</v>
      </c>
      <c r="U982">
        <f>(DH982*DK982)</f>
        <v>0</v>
      </c>
      <c r="V982">
        <f>(EA982+(U982+2*0.95*5.67E-8*(((EA982+$B$7)+273)^4-(EA982+273)^4)-44100*J982)/(1.84*29.3*R982+8*0.95*5.67E-8*(EA982+273)^3))</f>
        <v>0</v>
      </c>
      <c r="W982">
        <f>($C$7*EB982+$D$7*EC982+$E$7*V982)</f>
        <v>0</v>
      </c>
      <c r="X982">
        <f>0.61365*exp(17.502*W982/(240.97+W982))</f>
        <v>0</v>
      </c>
      <c r="Y982">
        <f>(Z982/AA982*100)</f>
        <v>0</v>
      </c>
      <c r="Z982">
        <f>DT982*(DY982+DZ982)/1000</f>
        <v>0</v>
      </c>
      <c r="AA982">
        <f>0.61365*exp(17.502*EA982/(240.97+EA982))</f>
        <v>0</v>
      </c>
      <c r="AB982">
        <f>(X982-DT982*(DY982+DZ982)/1000)</f>
        <v>0</v>
      </c>
      <c r="AC982">
        <f>(-J982*44100)</f>
        <v>0</v>
      </c>
      <c r="AD982">
        <f>2*29.3*R982*0.92*(EA982-W982)</f>
        <v>0</v>
      </c>
      <c r="AE982">
        <f>2*0.95*5.67E-8*(((EA982+$B$7)+273)^4-(W982+273)^4)</f>
        <v>0</v>
      </c>
      <c r="AF982">
        <f>U982+AE982+AC982+AD982</f>
        <v>0</v>
      </c>
      <c r="AG982">
        <f>DX982*AU982*(DS982-DR982*(1000-AU982*DU982)/(1000-AU982*DT982))/(100*DL982)</f>
        <v>0</v>
      </c>
      <c r="AH982">
        <f>1000*DX982*AU982*(DT982-DU982)/(100*DL982*(1000-AU982*DT982))</f>
        <v>0</v>
      </c>
      <c r="AI982">
        <f>(AJ982 - AK982 - DY982*1E3/(8.314*(EA982+273.15)) * AM982/DX982 * AL982) * DX982/(100*DL982) * (1000 - DU982)/1000</f>
        <v>0</v>
      </c>
      <c r="AJ982">
        <v>372.7608341580043</v>
      </c>
      <c r="AK982">
        <v>373.1843454545453</v>
      </c>
      <c r="AL982">
        <v>-2.978425198463214</v>
      </c>
      <c r="AM982">
        <v>65.50736164632572</v>
      </c>
      <c r="AN982">
        <f>(AP982 - AO982 + DY982*1E3/(8.314*(EA982+273.15)) * AR982/DX982 * AQ982) * DX982/(100*DL982) * 1000/(1000 - AP982)</f>
        <v>0</v>
      </c>
      <c r="AO982">
        <v>19.8681160415044</v>
      </c>
      <c r="AP982">
        <v>23.67114666666666</v>
      </c>
      <c r="AQ982">
        <v>4.175436504862617E-05</v>
      </c>
      <c r="AR982">
        <v>115.1571930210981</v>
      </c>
      <c r="AS982">
        <v>0</v>
      </c>
      <c r="AT982">
        <v>0</v>
      </c>
      <c r="AU982">
        <f>IF(AS982*$H$13&gt;=AW982,1.0,(AW982/(AW982-AS982*$H$13)))</f>
        <v>0</v>
      </c>
      <c r="AV982">
        <f>(AU982-1)*100</f>
        <v>0</v>
      </c>
      <c r="AW982">
        <f>MAX(0,($B$13+$C$13*EF982)/(1+$D$13*EF982)*DY982/(EA982+273)*$E$13)</f>
        <v>0</v>
      </c>
      <c r="AX982" t="s">
        <v>437</v>
      </c>
      <c r="AY982" t="s">
        <v>437</v>
      </c>
      <c r="AZ982">
        <v>0</v>
      </c>
      <c r="BA982">
        <v>0</v>
      </c>
      <c r="BB982">
        <f>1-AZ982/BA982</f>
        <v>0</v>
      </c>
      <c r="BC982">
        <v>0</v>
      </c>
      <c r="BD982" t="s">
        <v>437</v>
      </c>
      <c r="BE982" t="s">
        <v>437</v>
      </c>
      <c r="BF982">
        <v>0</v>
      </c>
      <c r="BG982">
        <v>0</v>
      </c>
      <c r="BH982">
        <f>1-BF982/BG982</f>
        <v>0</v>
      </c>
      <c r="BI982">
        <v>0.5</v>
      </c>
      <c r="BJ982">
        <f>DI982</f>
        <v>0</v>
      </c>
      <c r="BK982">
        <f>L982</f>
        <v>0</v>
      </c>
      <c r="BL982">
        <f>BH982*BI982*BJ982</f>
        <v>0</v>
      </c>
      <c r="BM982">
        <f>(BK982-BC982)/BJ982</f>
        <v>0</v>
      </c>
      <c r="BN982">
        <f>(BA982-BG982)/BG982</f>
        <v>0</v>
      </c>
      <c r="BO982">
        <f>AZ982/(BB982+AZ982/BG982)</f>
        <v>0</v>
      </c>
      <c r="BP982" t="s">
        <v>437</v>
      </c>
      <c r="BQ982">
        <v>0</v>
      </c>
      <c r="BR982">
        <f>IF(BQ982&lt;&gt;0, BQ982, BO982)</f>
        <v>0</v>
      </c>
      <c r="BS982">
        <f>1-BR982/BG982</f>
        <v>0</v>
      </c>
      <c r="BT982">
        <f>(BG982-BF982)/(BG982-BR982)</f>
        <v>0</v>
      </c>
      <c r="BU982">
        <f>(BA982-BG982)/(BA982-BR982)</f>
        <v>0</v>
      </c>
      <c r="BV982">
        <f>(BG982-BF982)/(BG982-AZ982)</f>
        <v>0</v>
      </c>
      <c r="BW982">
        <f>(BA982-BG982)/(BA982-AZ982)</f>
        <v>0</v>
      </c>
      <c r="BX982">
        <f>(BT982*BR982/BF982)</f>
        <v>0</v>
      </c>
      <c r="BY982">
        <f>(1-BX982)</f>
        <v>0</v>
      </c>
      <c r="DH982">
        <f>$B$11*EG982+$C$11*EH982+$F$11*ES982*(1-EV982)</f>
        <v>0</v>
      </c>
      <c r="DI982">
        <f>DH982*DJ982</f>
        <v>0</v>
      </c>
      <c r="DJ982">
        <f>($B$11*$D$9+$C$11*$D$9+$F$11*((FF982+EX982)/MAX(FF982+EX982+FG982, 0.1)*$I$9+FG982/MAX(FF982+EX982+FG982, 0.1)*$J$9))/($B$11+$C$11+$F$11)</f>
        <v>0</v>
      </c>
      <c r="DK982">
        <f>($B$11*$K$9+$C$11*$K$9+$F$11*((FF982+EX982)/MAX(FF982+EX982+FG982, 0.1)*$P$9+FG982/MAX(FF982+EX982+FG982, 0.1)*$Q$9))/($B$11+$C$11+$F$11)</f>
        <v>0</v>
      </c>
      <c r="DL982">
        <v>6</v>
      </c>
      <c r="DM982">
        <v>0.5</v>
      </c>
      <c r="DN982" t="s">
        <v>438</v>
      </c>
      <c r="DO982">
        <v>2</v>
      </c>
      <c r="DP982" t="b">
        <v>1</v>
      </c>
      <c r="DQ982">
        <v>1761344463.5</v>
      </c>
      <c r="DR982">
        <v>383.1478888888889</v>
      </c>
      <c r="DS982">
        <v>380.1314444444445</v>
      </c>
      <c r="DT982">
        <v>23.67175555555555</v>
      </c>
      <c r="DU982">
        <v>19.87047777777778</v>
      </c>
      <c r="DV982">
        <v>382.5972962962963</v>
      </c>
      <c r="DW982">
        <v>23.45731481481481</v>
      </c>
      <c r="DX982">
        <v>500.0308148148148</v>
      </c>
      <c r="DY982">
        <v>89.99341851851851</v>
      </c>
      <c r="DZ982">
        <v>0.07367354444444445</v>
      </c>
      <c r="EA982">
        <v>29.97725555555555</v>
      </c>
      <c r="EB982">
        <v>29.98614444444445</v>
      </c>
      <c r="EC982">
        <v>999.9000000000001</v>
      </c>
      <c r="ED982">
        <v>0</v>
      </c>
      <c r="EE982">
        <v>0</v>
      </c>
      <c r="EF982">
        <v>10002.10925925926</v>
      </c>
      <c r="EG982">
        <v>0</v>
      </c>
      <c r="EH982">
        <v>1139.69</v>
      </c>
      <c r="EI982">
        <v>3.016462296296296</v>
      </c>
      <c r="EJ982">
        <v>392.4374814814815</v>
      </c>
      <c r="EK982">
        <v>387.838</v>
      </c>
      <c r="EL982">
        <v>3.801277407407408</v>
      </c>
      <c r="EM982">
        <v>380.1314444444445</v>
      </c>
      <c r="EN982">
        <v>19.87047777777778</v>
      </c>
      <c r="EO982">
        <v>2.130302222222223</v>
      </c>
      <c r="EP982">
        <v>1.788211111111111</v>
      </c>
      <c r="EQ982">
        <v>18.44758148148148</v>
      </c>
      <c r="ER982">
        <v>15.68412592592593</v>
      </c>
      <c r="ES982">
        <v>1200.00962962963</v>
      </c>
      <c r="ET982">
        <v>0.9670088148148146</v>
      </c>
      <c r="EU982">
        <v>0.03299127037037037</v>
      </c>
      <c r="EV982">
        <v>0</v>
      </c>
      <c r="EW982">
        <v>1550.223333333333</v>
      </c>
      <c r="EX982">
        <v>5.000560000000001</v>
      </c>
      <c r="EY982">
        <v>18869.74444444444</v>
      </c>
      <c r="EZ982">
        <v>10316.92592592592</v>
      </c>
      <c r="FA982">
        <v>45.93699999999998</v>
      </c>
      <c r="FB982">
        <v>48.02985185185185</v>
      </c>
      <c r="FC982">
        <v>46.59</v>
      </c>
      <c r="FD982">
        <v>47.04362962962961</v>
      </c>
      <c r="FE982">
        <v>46.70099999999999</v>
      </c>
      <c r="FF982">
        <v>1155.58037037037</v>
      </c>
      <c r="FG982">
        <v>39.42481481481482</v>
      </c>
      <c r="FH982">
        <v>0</v>
      </c>
      <c r="FI982">
        <v>1761344507</v>
      </c>
      <c r="FJ982">
        <v>0</v>
      </c>
      <c r="FK982">
        <v>1550.197692307692</v>
      </c>
      <c r="FL982">
        <v>11.9377777748038</v>
      </c>
      <c r="FM982">
        <v>147.9931623182526</v>
      </c>
      <c r="FN982">
        <v>18869.09230769231</v>
      </c>
      <c r="FO982">
        <v>15</v>
      </c>
      <c r="FP982">
        <v>0</v>
      </c>
      <c r="FQ982" t="s">
        <v>439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-1.2907817</v>
      </c>
      <c r="GD982">
        <v>67.30505671294563</v>
      </c>
      <c r="GE982">
        <v>6.637467855490507</v>
      </c>
      <c r="GF982">
        <v>0</v>
      </c>
      <c r="GG982">
        <v>1549.669705882353</v>
      </c>
      <c r="GH982">
        <v>9.09717341631913</v>
      </c>
      <c r="GI982">
        <v>0.9620947895519563</v>
      </c>
      <c r="GJ982">
        <v>0</v>
      </c>
      <c r="GK982">
        <v>3.80119125</v>
      </c>
      <c r="GL982">
        <v>0.0003995121951114447</v>
      </c>
      <c r="GM982">
        <v>0.001895769220527663</v>
      </c>
      <c r="GN982">
        <v>1</v>
      </c>
      <c r="GO982">
        <v>1</v>
      </c>
      <c r="GP982">
        <v>3</v>
      </c>
      <c r="GQ982" t="s">
        <v>446</v>
      </c>
      <c r="GR982">
        <v>3.12443</v>
      </c>
      <c r="GS982">
        <v>2.75136</v>
      </c>
      <c r="GT982">
        <v>0.0746571</v>
      </c>
      <c r="GU982">
        <v>0.0738992</v>
      </c>
      <c r="GV982">
        <v>0.103577</v>
      </c>
      <c r="GW982">
        <v>0.0921178</v>
      </c>
      <c r="GX982">
        <v>27226.5</v>
      </c>
      <c r="GY982">
        <v>26577.4</v>
      </c>
      <c r="GZ982">
        <v>29993.3</v>
      </c>
      <c r="HA982">
        <v>28988.4</v>
      </c>
      <c r="HB982">
        <v>37162.3</v>
      </c>
      <c r="HC982">
        <v>34647.4</v>
      </c>
      <c r="HD982">
        <v>45931.1</v>
      </c>
      <c r="HE982">
        <v>43081.2</v>
      </c>
      <c r="HF982">
        <v>1.74993</v>
      </c>
      <c r="HG982">
        <v>1.73005</v>
      </c>
      <c r="HH982">
        <v>0.00313669</v>
      </c>
      <c r="HI982">
        <v>0</v>
      </c>
      <c r="HJ982">
        <v>29.9492</v>
      </c>
      <c r="HK982">
        <v>999.9</v>
      </c>
      <c r="HL982">
        <v>43.9</v>
      </c>
      <c r="HM982">
        <v>32.7</v>
      </c>
      <c r="HN982">
        <v>24.2294</v>
      </c>
      <c r="HO982">
        <v>63.5731</v>
      </c>
      <c r="HP982">
        <v>17.8926</v>
      </c>
      <c r="HQ982">
        <v>1</v>
      </c>
      <c r="HR982">
        <v>0.811603</v>
      </c>
      <c r="HS982">
        <v>4.14749</v>
      </c>
      <c r="HT982">
        <v>20.158</v>
      </c>
      <c r="HU982">
        <v>5.22717</v>
      </c>
      <c r="HV982">
        <v>11.9851</v>
      </c>
      <c r="HW982">
        <v>4.9691</v>
      </c>
      <c r="HX982">
        <v>3.28993</v>
      </c>
      <c r="HY982">
        <v>9999</v>
      </c>
      <c r="HZ982">
        <v>9999</v>
      </c>
      <c r="IA982">
        <v>9999</v>
      </c>
      <c r="IB982">
        <v>999.9</v>
      </c>
      <c r="IC982">
        <v>4.97303</v>
      </c>
      <c r="ID982">
        <v>1.87745</v>
      </c>
      <c r="IE982">
        <v>1.87561</v>
      </c>
      <c r="IF982">
        <v>1.87839</v>
      </c>
      <c r="IG982">
        <v>1.87511</v>
      </c>
      <c r="IH982">
        <v>1.87864</v>
      </c>
      <c r="II982">
        <v>1.87576</v>
      </c>
      <c r="IJ982">
        <v>1.87696</v>
      </c>
      <c r="IK982">
        <v>0</v>
      </c>
      <c r="IL982">
        <v>0</v>
      </c>
      <c r="IM982">
        <v>0</v>
      </c>
      <c r="IN982">
        <v>0</v>
      </c>
      <c r="IO982" t="s">
        <v>441</v>
      </c>
      <c r="IP982" t="s">
        <v>442</v>
      </c>
      <c r="IQ982" t="s">
        <v>443</v>
      </c>
      <c r="IR982" t="s">
        <v>443</v>
      </c>
      <c r="IS982" t="s">
        <v>443</v>
      </c>
      <c r="IT982" t="s">
        <v>443</v>
      </c>
      <c r="IU982">
        <v>0</v>
      </c>
      <c r="IV982">
        <v>100</v>
      </c>
      <c r="IW982">
        <v>100</v>
      </c>
      <c r="IX982">
        <v>0.522</v>
      </c>
      <c r="IY982">
        <v>0.2144</v>
      </c>
      <c r="IZ982">
        <v>-0.1194416370607354</v>
      </c>
      <c r="JA982">
        <v>0.002211305909277446</v>
      </c>
      <c r="JB982">
        <v>-1.416678044876584E-06</v>
      </c>
      <c r="JC982">
        <v>5.589822708492042E-10</v>
      </c>
      <c r="JD982">
        <v>0.2144336207880096</v>
      </c>
      <c r="JE982">
        <v>0</v>
      </c>
      <c r="JF982">
        <v>0</v>
      </c>
      <c r="JG982">
        <v>0</v>
      </c>
      <c r="JH982">
        <v>14</v>
      </c>
      <c r="JI982">
        <v>2052</v>
      </c>
      <c r="JJ982">
        <v>1</v>
      </c>
      <c r="JK982">
        <v>21</v>
      </c>
      <c r="JL982">
        <v>29355741.2</v>
      </c>
      <c r="JM982">
        <v>29355741.2</v>
      </c>
      <c r="JN982">
        <v>0.9472660000000001</v>
      </c>
      <c r="JO982">
        <v>2.55249</v>
      </c>
      <c r="JP982">
        <v>1.39893</v>
      </c>
      <c r="JQ982">
        <v>2.33643</v>
      </c>
      <c r="JR982">
        <v>1.44897</v>
      </c>
      <c r="JS982">
        <v>2.51465</v>
      </c>
      <c r="JT982">
        <v>38.5014</v>
      </c>
      <c r="JU982">
        <v>23.781</v>
      </c>
      <c r="JV982">
        <v>18</v>
      </c>
      <c r="JW982">
        <v>484.588</v>
      </c>
      <c r="JX982">
        <v>442.63</v>
      </c>
      <c r="JY982">
        <v>25.156</v>
      </c>
      <c r="JZ982">
        <v>37.1228</v>
      </c>
      <c r="KA982">
        <v>29.9999</v>
      </c>
      <c r="KB982">
        <v>36.6322</v>
      </c>
      <c r="KC982">
        <v>36.6688</v>
      </c>
      <c r="KD982">
        <v>18.9513</v>
      </c>
      <c r="KE982">
        <v>26.817</v>
      </c>
      <c r="KF982">
        <v>74.0347</v>
      </c>
      <c r="KG982">
        <v>25.1567</v>
      </c>
      <c r="KH982">
        <v>333.068</v>
      </c>
      <c r="KI982">
        <v>19.8236</v>
      </c>
      <c r="KJ982">
        <v>99.2193</v>
      </c>
      <c r="KK982">
        <v>99.08839999999999</v>
      </c>
    </row>
    <row r="983" spans="1:297">
      <c r="A983">
        <v>967</v>
      </c>
      <c r="B983">
        <v>1761344476</v>
      </c>
      <c r="C983">
        <v>16435.40000009537</v>
      </c>
      <c r="D983" t="s">
        <v>2387</v>
      </c>
      <c r="E983" t="s">
        <v>2388</v>
      </c>
      <c r="F983">
        <v>5</v>
      </c>
      <c r="G983" t="s">
        <v>2376</v>
      </c>
      <c r="H983" t="s">
        <v>436</v>
      </c>
      <c r="I983">
        <v>1761344468.214286</v>
      </c>
      <c r="J983">
        <f>(K983)/1000</f>
        <v>0</v>
      </c>
      <c r="K983">
        <f>IF(DP983, AN983, AH983)</f>
        <v>0</v>
      </c>
      <c r="L983">
        <f>IF(DP983, AI983, AG983)</f>
        <v>0</v>
      </c>
      <c r="M983">
        <f>DR983 - IF(AU983&gt;1, L983*DL983*100.0/(AW983), 0)</f>
        <v>0</v>
      </c>
      <c r="N983">
        <f>((T983-J983/2)*M983-L983)/(T983+J983/2)</f>
        <v>0</v>
      </c>
      <c r="O983">
        <f>N983*(DY983+DZ983)/1000.0</f>
        <v>0</v>
      </c>
      <c r="P983">
        <f>(DR983 - IF(AU983&gt;1, L983*DL983*100.0/(AW983), 0))*(DY983+DZ983)/1000.0</f>
        <v>0</v>
      </c>
      <c r="Q983">
        <f>2.0/((1/S983-1/R983)+SIGN(S983)*SQRT((1/S983-1/R983)*(1/S983-1/R983) + 4*DM983/((DM983+1)*(DM983+1))*(2*1/S983*1/R983-1/R983*1/R983)))</f>
        <v>0</v>
      </c>
      <c r="R983">
        <f>IF(LEFT(DN983,1)&lt;&gt;"0",IF(LEFT(DN983,1)="1",3.0,DO983),$D$5+$E$5*(EF983*DY983/($K$5*1000))+$F$5*(EF983*DY983/($K$5*1000))*MAX(MIN(DL983,$J$5),$I$5)*MAX(MIN(DL983,$J$5),$I$5)+$G$5*MAX(MIN(DL983,$J$5),$I$5)*(EF983*DY983/($K$5*1000))+$H$5*(EF983*DY983/($K$5*1000))*(EF983*DY983/($K$5*1000)))</f>
        <v>0</v>
      </c>
      <c r="S983">
        <f>J983*(1000-(1000*0.61365*exp(17.502*W983/(240.97+W983))/(DY983+DZ983)+DT983)/2)/(1000*0.61365*exp(17.502*W983/(240.97+W983))/(DY983+DZ983)-DT983)</f>
        <v>0</v>
      </c>
      <c r="T983">
        <f>1/((DM983+1)/(Q983/1.6)+1/(R983/1.37)) + DM983/((DM983+1)/(Q983/1.6) + DM983/(R983/1.37))</f>
        <v>0</v>
      </c>
      <c r="U983">
        <f>(DH983*DK983)</f>
        <v>0</v>
      </c>
      <c r="V983">
        <f>(EA983+(U983+2*0.95*5.67E-8*(((EA983+$B$7)+273)^4-(EA983+273)^4)-44100*J983)/(1.84*29.3*R983+8*0.95*5.67E-8*(EA983+273)^3))</f>
        <v>0</v>
      </c>
      <c r="W983">
        <f>($C$7*EB983+$D$7*EC983+$E$7*V983)</f>
        <v>0</v>
      </c>
      <c r="X983">
        <f>0.61365*exp(17.502*W983/(240.97+W983))</f>
        <v>0</v>
      </c>
      <c r="Y983">
        <f>(Z983/AA983*100)</f>
        <v>0</v>
      </c>
      <c r="Z983">
        <f>DT983*(DY983+DZ983)/1000</f>
        <v>0</v>
      </c>
      <c r="AA983">
        <f>0.61365*exp(17.502*EA983/(240.97+EA983))</f>
        <v>0</v>
      </c>
      <c r="AB983">
        <f>(X983-DT983*(DY983+DZ983)/1000)</f>
        <v>0</v>
      </c>
      <c r="AC983">
        <f>(-J983*44100)</f>
        <v>0</v>
      </c>
      <c r="AD983">
        <f>2*29.3*R983*0.92*(EA983-W983)</f>
        <v>0</v>
      </c>
      <c r="AE983">
        <f>2*0.95*5.67E-8*(((EA983+$B$7)+273)^4-(W983+273)^4)</f>
        <v>0</v>
      </c>
      <c r="AF983">
        <f>U983+AE983+AC983+AD983</f>
        <v>0</v>
      </c>
      <c r="AG983">
        <f>DX983*AU983*(DS983-DR983*(1000-AU983*DU983)/(1000-AU983*DT983))/(100*DL983)</f>
        <v>0</v>
      </c>
      <c r="AH983">
        <f>1000*DX983*AU983*(DT983-DU983)/(100*DL983*(1000-AU983*DT983))</f>
        <v>0</v>
      </c>
      <c r="AI983">
        <f>(AJ983 - AK983 - DY983*1E3/(8.314*(EA983+273.15)) * AM983/DX983 * AL983) * DX983/(100*DL983) * (1000 - DU983)/1000</f>
        <v>0</v>
      </c>
      <c r="AJ983">
        <v>356.314798103385</v>
      </c>
      <c r="AK983">
        <v>357.7924424242422</v>
      </c>
      <c r="AL983">
        <v>-3.087677665550311</v>
      </c>
      <c r="AM983">
        <v>65.50736164632572</v>
      </c>
      <c r="AN983">
        <f>(AP983 - AO983 + DY983*1E3/(8.314*(EA983+273.15)) * AR983/DX983 * AQ983) * DX983/(100*DL983) * 1000/(1000 - AP983)</f>
        <v>0</v>
      </c>
      <c r="AO983">
        <v>19.86562419833933</v>
      </c>
      <c r="AP983">
        <v>23.67130303030304</v>
      </c>
      <c r="AQ983">
        <v>-1.606693293202507E-05</v>
      </c>
      <c r="AR983">
        <v>115.1571930210981</v>
      </c>
      <c r="AS983">
        <v>0</v>
      </c>
      <c r="AT983">
        <v>0</v>
      </c>
      <c r="AU983">
        <f>IF(AS983*$H$13&gt;=AW983,1.0,(AW983/(AW983-AS983*$H$13)))</f>
        <v>0</v>
      </c>
      <c r="AV983">
        <f>(AU983-1)*100</f>
        <v>0</v>
      </c>
      <c r="AW983">
        <f>MAX(0,($B$13+$C$13*EF983)/(1+$D$13*EF983)*DY983/(EA983+273)*$E$13)</f>
        <v>0</v>
      </c>
      <c r="AX983" t="s">
        <v>437</v>
      </c>
      <c r="AY983" t="s">
        <v>437</v>
      </c>
      <c r="AZ983">
        <v>0</v>
      </c>
      <c r="BA983">
        <v>0</v>
      </c>
      <c r="BB983">
        <f>1-AZ983/BA983</f>
        <v>0</v>
      </c>
      <c r="BC983">
        <v>0</v>
      </c>
      <c r="BD983" t="s">
        <v>437</v>
      </c>
      <c r="BE983" t="s">
        <v>437</v>
      </c>
      <c r="BF983">
        <v>0</v>
      </c>
      <c r="BG983">
        <v>0</v>
      </c>
      <c r="BH983">
        <f>1-BF983/BG983</f>
        <v>0</v>
      </c>
      <c r="BI983">
        <v>0.5</v>
      </c>
      <c r="BJ983">
        <f>DI983</f>
        <v>0</v>
      </c>
      <c r="BK983">
        <f>L983</f>
        <v>0</v>
      </c>
      <c r="BL983">
        <f>BH983*BI983*BJ983</f>
        <v>0</v>
      </c>
      <c r="BM983">
        <f>(BK983-BC983)/BJ983</f>
        <v>0</v>
      </c>
      <c r="BN983">
        <f>(BA983-BG983)/BG983</f>
        <v>0</v>
      </c>
      <c r="BO983">
        <f>AZ983/(BB983+AZ983/BG983)</f>
        <v>0</v>
      </c>
      <c r="BP983" t="s">
        <v>437</v>
      </c>
      <c r="BQ983">
        <v>0</v>
      </c>
      <c r="BR983">
        <f>IF(BQ983&lt;&gt;0, BQ983, BO983)</f>
        <v>0</v>
      </c>
      <c r="BS983">
        <f>1-BR983/BG983</f>
        <v>0</v>
      </c>
      <c r="BT983">
        <f>(BG983-BF983)/(BG983-BR983)</f>
        <v>0</v>
      </c>
      <c r="BU983">
        <f>(BA983-BG983)/(BA983-BR983)</f>
        <v>0</v>
      </c>
      <c r="BV983">
        <f>(BG983-BF983)/(BG983-AZ983)</f>
        <v>0</v>
      </c>
      <c r="BW983">
        <f>(BA983-BG983)/(BA983-AZ983)</f>
        <v>0</v>
      </c>
      <c r="BX983">
        <f>(BT983*BR983/BF983)</f>
        <v>0</v>
      </c>
      <c r="BY983">
        <f>(1-BX983)</f>
        <v>0</v>
      </c>
      <c r="DH983">
        <f>$B$11*EG983+$C$11*EH983+$F$11*ES983*(1-EV983)</f>
        <v>0</v>
      </c>
      <c r="DI983">
        <f>DH983*DJ983</f>
        <v>0</v>
      </c>
      <c r="DJ983">
        <f>($B$11*$D$9+$C$11*$D$9+$F$11*((FF983+EX983)/MAX(FF983+EX983+FG983, 0.1)*$I$9+FG983/MAX(FF983+EX983+FG983, 0.1)*$J$9))/($B$11+$C$11+$F$11)</f>
        <v>0</v>
      </c>
      <c r="DK983">
        <f>($B$11*$K$9+$C$11*$K$9+$F$11*((FF983+EX983)/MAX(FF983+EX983+FG983, 0.1)*$P$9+FG983/MAX(FF983+EX983+FG983, 0.1)*$Q$9))/($B$11+$C$11+$F$11)</f>
        <v>0</v>
      </c>
      <c r="DL983">
        <v>6</v>
      </c>
      <c r="DM983">
        <v>0.5</v>
      </c>
      <c r="DN983" t="s">
        <v>438</v>
      </c>
      <c r="DO983">
        <v>2</v>
      </c>
      <c r="DP983" t="b">
        <v>1</v>
      </c>
      <c r="DQ983">
        <v>1761344468.214286</v>
      </c>
      <c r="DR983">
        <v>370.6068571428571</v>
      </c>
      <c r="DS983">
        <v>364.8443571428572</v>
      </c>
      <c r="DT983">
        <v>23.67062142857142</v>
      </c>
      <c r="DU983">
        <v>19.868</v>
      </c>
      <c r="DV983">
        <v>370.0736785714286</v>
      </c>
      <c r="DW983">
        <v>23.45618571428571</v>
      </c>
      <c r="DX983">
        <v>500.0071785714286</v>
      </c>
      <c r="DY983">
        <v>89.99323214285712</v>
      </c>
      <c r="DZ983">
        <v>0.07372014285714286</v>
      </c>
      <c r="EA983">
        <v>29.97805357142857</v>
      </c>
      <c r="EB983">
        <v>29.99016071428571</v>
      </c>
      <c r="EC983">
        <v>999.9000000000002</v>
      </c>
      <c r="ED983">
        <v>0</v>
      </c>
      <c r="EE983">
        <v>0</v>
      </c>
      <c r="EF983">
        <v>9995.783571428572</v>
      </c>
      <c r="EG983">
        <v>0</v>
      </c>
      <c r="EH983">
        <v>1139.696785714286</v>
      </c>
      <c r="EI983">
        <v>5.762524642857143</v>
      </c>
      <c r="EJ983">
        <v>379.5920357142858</v>
      </c>
      <c r="EK983">
        <v>372.2400357142856</v>
      </c>
      <c r="EL983">
        <v>3.802622857142857</v>
      </c>
      <c r="EM983">
        <v>364.8443571428572</v>
      </c>
      <c r="EN983">
        <v>19.868</v>
      </c>
      <c r="EO983">
        <v>2.130195714285714</v>
      </c>
      <c r="EP983">
        <v>1.787985</v>
      </c>
      <c r="EQ983">
        <v>18.44678571428571</v>
      </c>
      <c r="ER983">
        <v>15.68214642857143</v>
      </c>
      <c r="ES983">
        <v>1200.001785714286</v>
      </c>
      <c r="ET983">
        <v>0.9670085714285711</v>
      </c>
      <c r="EU983">
        <v>0.03299150714285714</v>
      </c>
      <c r="EV983">
        <v>0</v>
      </c>
      <c r="EW983">
        <v>1551.282857142857</v>
      </c>
      <c r="EX983">
        <v>5.000560000000001</v>
      </c>
      <c r="EY983">
        <v>18882.43571428572</v>
      </c>
      <c r="EZ983">
        <v>10316.85</v>
      </c>
      <c r="FA983">
        <v>45.93699999999998</v>
      </c>
      <c r="FB983">
        <v>48.031</v>
      </c>
      <c r="FC983">
        <v>46.59125</v>
      </c>
      <c r="FD983">
        <v>47.0442857142857</v>
      </c>
      <c r="FE983">
        <v>46.70274999999998</v>
      </c>
      <c r="FF983">
        <v>1155.5725</v>
      </c>
      <c r="FG983">
        <v>39.42571428571429</v>
      </c>
      <c r="FH983">
        <v>0</v>
      </c>
      <c r="FI983">
        <v>1761344512.4</v>
      </c>
      <c r="FJ983">
        <v>0</v>
      </c>
      <c r="FK983">
        <v>1551.4672</v>
      </c>
      <c r="FL983">
        <v>14.513846152402</v>
      </c>
      <c r="FM983">
        <v>176.9076920531049</v>
      </c>
      <c r="FN983">
        <v>18884.176</v>
      </c>
      <c r="FO983">
        <v>15</v>
      </c>
      <c r="FP983">
        <v>0</v>
      </c>
      <c r="FQ983" t="s">
        <v>439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4.00121355</v>
      </c>
      <c r="GD983">
        <v>36.12277418386492</v>
      </c>
      <c r="GE983">
        <v>3.650364133352117</v>
      </c>
      <c r="GF983">
        <v>0</v>
      </c>
      <c r="GG983">
        <v>1550.747647058824</v>
      </c>
      <c r="GH983">
        <v>13.03926662341791</v>
      </c>
      <c r="GI983">
        <v>1.313836006472293</v>
      </c>
      <c r="GJ983">
        <v>0</v>
      </c>
      <c r="GK983">
        <v>3.802299500000001</v>
      </c>
      <c r="GL983">
        <v>0.01684908067541434</v>
      </c>
      <c r="GM983">
        <v>0.002509928236025873</v>
      </c>
      <c r="GN983">
        <v>1</v>
      </c>
      <c r="GO983">
        <v>1</v>
      </c>
      <c r="GP983">
        <v>3</v>
      </c>
      <c r="GQ983" t="s">
        <v>446</v>
      </c>
      <c r="GR983">
        <v>3.12452</v>
      </c>
      <c r="GS983">
        <v>2.75167</v>
      </c>
      <c r="GT983">
        <v>0.0722087</v>
      </c>
      <c r="GU983">
        <v>0.0713058</v>
      </c>
      <c r="GV983">
        <v>0.103575</v>
      </c>
      <c r="GW983">
        <v>0.09211030000000001</v>
      </c>
      <c r="GX983">
        <v>27298.7</v>
      </c>
      <c r="GY983">
        <v>26652.1</v>
      </c>
      <c r="GZ983">
        <v>29993.5</v>
      </c>
      <c r="HA983">
        <v>28988.8</v>
      </c>
      <c r="HB983">
        <v>37162.5</v>
      </c>
      <c r="HC983">
        <v>34648.2</v>
      </c>
      <c r="HD983">
        <v>45931.4</v>
      </c>
      <c r="HE983">
        <v>43082</v>
      </c>
      <c r="HF983">
        <v>1.74997</v>
      </c>
      <c r="HG983">
        <v>1.72975</v>
      </c>
      <c r="HH983">
        <v>0.00293553</v>
      </c>
      <c r="HI983">
        <v>0</v>
      </c>
      <c r="HJ983">
        <v>29.9492</v>
      </c>
      <c r="HK983">
        <v>999.9</v>
      </c>
      <c r="HL983">
        <v>43.9</v>
      </c>
      <c r="HM983">
        <v>32.7</v>
      </c>
      <c r="HN983">
        <v>24.2323</v>
      </c>
      <c r="HO983">
        <v>63.1631</v>
      </c>
      <c r="HP983">
        <v>18.0288</v>
      </c>
      <c r="HQ983">
        <v>1</v>
      </c>
      <c r="HR983">
        <v>0.811517</v>
      </c>
      <c r="HS983">
        <v>4.16982</v>
      </c>
      <c r="HT983">
        <v>20.1575</v>
      </c>
      <c r="HU983">
        <v>5.22627</v>
      </c>
      <c r="HV983">
        <v>11.9851</v>
      </c>
      <c r="HW983">
        <v>4.96895</v>
      </c>
      <c r="HX983">
        <v>3.2897</v>
      </c>
      <c r="HY983">
        <v>9999</v>
      </c>
      <c r="HZ983">
        <v>9999</v>
      </c>
      <c r="IA983">
        <v>9999</v>
      </c>
      <c r="IB983">
        <v>999.9</v>
      </c>
      <c r="IC983">
        <v>4.97302</v>
      </c>
      <c r="ID983">
        <v>1.87745</v>
      </c>
      <c r="IE983">
        <v>1.87561</v>
      </c>
      <c r="IF983">
        <v>1.8784</v>
      </c>
      <c r="IG983">
        <v>1.8751</v>
      </c>
      <c r="IH983">
        <v>1.87865</v>
      </c>
      <c r="II983">
        <v>1.87576</v>
      </c>
      <c r="IJ983">
        <v>1.87696</v>
      </c>
      <c r="IK983">
        <v>0</v>
      </c>
      <c r="IL983">
        <v>0</v>
      </c>
      <c r="IM983">
        <v>0</v>
      </c>
      <c r="IN983">
        <v>0</v>
      </c>
      <c r="IO983" t="s">
        <v>441</v>
      </c>
      <c r="IP983" t="s">
        <v>442</v>
      </c>
      <c r="IQ983" t="s">
        <v>443</v>
      </c>
      <c r="IR983" t="s">
        <v>443</v>
      </c>
      <c r="IS983" t="s">
        <v>443</v>
      </c>
      <c r="IT983" t="s">
        <v>443</v>
      </c>
      <c r="IU983">
        <v>0</v>
      </c>
      <c r="IV983">
        <v>100</v>
      </c>
      <c r="IW983">
        <v>100</v>
      </c>
      <c r="IX983">
        <v>0.501</v>
      </c>
      <c r="IY983">
        <v>0.2145</v>
      </c>
      <c r="IZ983">
        <v>-0.1194416370607354</v>
      </c>
      <c r="JA983">
        <v>0.002211305909277446</v>
      </c>
      <c r="JB983">
        <v>-1.416678044876584E-06</v>
      </c>
      <c r="JC983">
        <v>5.589822708492042E-10</v>
      </c>
      <c r="JD983">
        <v>0.2144336207880096</v>
      </c>
      <c r="JE983">
        <v>0</v>
      </c>
      <c r="JF983">
        <v>0</v>
      </c>
      <c r="JG983">
        <v>0</v>
      </c>
      <c r="JH983">
        <v>14</v>
      </c>
      <c r="JI983">
        <v>2052</v>
      </c>
      <c r="JJ983">
        <v>1</v>
      </c>
      <c r="JK983">
        <v>21</v>
      </c>
      <c r="JL983">
        <v>29355741.3</v>
      </c>
      <c r="JM983">
        <v>29355741.3</v>
      </c>
      <c r="JN983">
        <v>0.911865</v>
      </c>
      <c r="JO983">
        <v>2.55493</v>
      </c>
      <c r="JP983">
        <v>1.39893</v>
      </c>
      <c r="JQ983">
        <v>2.33643</v>
      </c>
      <c r="JR983">
        <v>1.44897</v>
      </c>
      <c r="JS983">
        <v>2.51343</v>
      </c>
      <c r="JT983">
        <v>38.5014</v>
      </c>
      <c r="JU983">
        <v>23.7898</v>
      </c>
      <c r="JV983">
        <v>18</v>
      </c>
      <c r="JW983">
        <v>484.633</v>
      </c>
      <c r="JX983">
        <v>442.435</v>
      </c>
      <c r="JY983">
        <v>25.1624</v>
      </c>
      <c r="JZ983">
        <v>37.1228</v>
      </c>
      <c r="KA983">
        <v>30</v>
      </c>
      <c r="KB983">
        <v>36.635</v>
      </c>
      <c r="KC983">
        <v>36.6688</v>
      </c>
      <c r="KD983">
        <v>18.2862</v>
      </c>
      <c r="KE983">
        <v>26.817</v>
      </c>
      <c r="KF983">
        <v>74.0347</v>
      </c>
      <c r="KG983">
        <v>25.1604</v>
      </c>
      <c r="KH983">
        <v>313.032</v>
      </c>
      <c r="KI983">
        <v>19.8268</v>
      </c>
      <c r="KJ983">
        <v>99.22</v>
      </c>
      <c r="KK983">
        <v>99.09010000000001</v>
      </c>
    </row>
    <row r="984" spans="1:297">
      <c r="A984">
        <v>968</v>
      </c>
      <c r="B984">
        <v>1761344481</v>
      </c>
      <c r="C984">
        <v>16440.40000009537</v>
      </c>
      <c r="D984" t="s">
        <v>2389</v>
      </c>
      <c r="E984" t="s">
        <v>2390</v>
      </c>
      <c r="F984">
        <v>5</v>
      </c>
      <c r="G984" t="s">
        <v>2376</v>
      </c>
      <c r="H984" t="s">
        <v>436</v>
      </c>
      <c r="I984">
        <v>1761344473.5</v>
      </c>
      <c r="J984">
        <f>(K984)/1000</f>
        <v>0</v>
      </c>
      <c r="K984">
        <f>IF(DP984, AN984, AH984)</f>
        <v>0</v>
      </c>
      <c r="L984">
        <f>IF(DP984, AI984, AG984)</f>
        <v>0</v>
      </c>
      <c r="M984">
        <f>DR984 - IF(AU984&gt;1, L984*DL984*100.0/(AW984), 0)</f>
        <v>0</v>
      </c>
      <c r="N984">
        <f>((T984-J984/2)*M984-L984)/(T984+J984/2)</f>
        <v>0</v>
      </c>
      <c r="O984">
        <f>N984*(DY984+DZ984)/1000.0</f>
        <v>0</v>
      </c>
      <c r="P984">
        <f>(DR984 - IF(AU984&gt;1, L984*DL984*100.0/(AW984), 0))*(DY984+DZ984)/1000.0</f>
        <v>0</v>
      </c>
      <c r="Q984">
        <f>2.0/((1/S984-1/R984)+SIGN(S984)*SQRT((1/S984-1/R984)*(1/S984-1/R984) + 4*DM984/((DM984+1)*(DM984+1))*(2*1/S984*1/R984-1/R984*1/R984)))</f>
        <v>0</v>
      </c>
      <c r="R984">
        <f>IF(LEFT(DN984,1)&lt;&gt;"0",IF(LEFT(DN984,1)="1",3.0,DO984),$D$5+$E$5*(EF984*DY984/($K$5*1000))+$F$5*(EF984*DY984/($K$5*1000))*MAX(MIN(DL984,$J$5),$I$5)*MAX(MIN(DL984,$J$5),$I$5)+$G$5*MAX(MIN(DL984,$J$5),$I$5)*(EF984*DY984/($K$5*1000))+$H$5*(EF984*DY984/($K$5*1000))*(EF984*DY984/($K$5*1000)))</f>
        <v>0</v>
      </c>
      <c r="S984">
        <f>J984*(1000-(1000*0.61365*exp(17.502*W984/(240.97+W984))/(DY984+DZ984)+DT984)/2)/(1000*0.61365*exp(17.502*W984/(240.97+W984))/(DY984+DZ984)-DT984)</f>
        <v>0</v>
      </c>
      <c r="T984">
        <f>1/((DM984+1)/(Q984/1.6)+1/(R984/1.37)) + DM984/((DM984+1)/(Q984/1.6) + DM984/(R984/1.37))</f>
        <v>0</v>
      </c>
      <c r="U984">
        <f>(DH984*DK984)</f>
        <v>0</v>
      </c>
      <c r="V984">
        <f>(EA984+(U984+2*0.95*5.67E-8*(((EA984+$B$7)+273)^4-(EA984+273)^4)-44100*J984)/(1.84*29.3*R984+8*0.95*5.67E-8*(EA984+273)^3))</f>
        <v>0</v>
      </c>
      <c r="W984">
        <f>($C$7*EB984+$D$7*EC984+$E$7*V984)</f>
        <v>0</v>
      </c>
      <c r="X984">
        <f>0.61365*exp(17.502*W984/(240.97+W984))</f>
        <v>0</v>
      </c>
      <c r="Y984">
        <f>(Z984/AA984*100)</f>
        <v>0</v>
      </c>
      <c r="Z984">
        <f>DT984*(DY984+DZ984)/1000</f>
        <v>0</v>
      </c>
      <c r="AA984">
        <f>0.61365*exp(17.502*EA984/(240.97+EA984))</f>
        <v>0</v>
      </c>
      <c r="AB984">
        <f>(X984-DT984*(DY984+DZ984)/1000)</f>
        <v>0</v>
      </c>
      <c r="AC984">
        <f>(-J984*44100)</f>
        <v>0</v>
      </c>
      <c r="AD984">
        <f>2*29.3*R984*0.92*(EA984-W984)</f>
        <v>0</v>
      </c>
      <c r="AE984">
        <f>2*0.95*5.67E-8*(((EA984+$B$7)+273)^4-(W984+273)^4)</f>
        <v>0</v>
      </c>
      <c r="AF984">
        <f>U984+AE984+AC984+AD984</f>
        <v>0</v>
      </c>
      <c r="AG984">
        <f>DX984*AU984*(DS984-DR984*(1000-AU984*DU984)/(1000-AU984*DT984))/(100*DL984)</f>
        <v>0</v>
      </c>
      <c r="AH984">
        <f>1000*DX984*AU984*(DT984-DU984)/(100*DL984*(1000-AU984*DT984))</f>
        <v>0</v>
      </c>
      <c r="AI984">
        <f>(AJ984 - AK984 - DY984*1E3/(8.314*(EA984+273.15)) * AM984/DX984 * AL984) * DX984/(100*DL984) * (1000 - DU984)/1000</f>
        <v>0</v>
      </c>
      <c r="AJ984">
        <v>340.2130853317996</v>
      </c>
      <c r="AK984">
        <v>342.3963575757573</v>
      </c>
      <c r="AL984">
        <v>-3.085609445061956</v>
      </c>
      <c r="AM984">
        <v>65.50736164632572</v>
      </c>
      <c r="AN984">
        <f>(AP984 - AO984 + DY984*1E3/(8.314*(EA984+273.15)) * AR984/DX984 * AQ984) * DX984/(100*DL984) * 1000/(1000 - AP984)</f>
        <v>0</v>
      </c>
      <c r="AO984">
        <v>19.86342482773274</v>
      </c>
      <c r="AP984">
        <v>23.67260181818181</v>
      </c>
      <c r="AQ984">
        <v>6.985814002012762E-06</v>
      </c>
      <c r="AR984">
        <v>115.1571930210981</v>
      </c>
      <c r="AS984">
        <v>0</v>
      </c>
      <c r="AT984">
        <v>0</v>
      </c>
      <c r="AU984">
        <f>IF(AS984*$H$13&gt;=AW984,1.0,(AW984/(AW984-AS984*$H$13)))</f>
        <v>0</v>
      </c>
      <c r="AV984">
        <f>(AU984-1)*100</f>
        <v>0</v>
      </c>
      <c r="AW984">
        <f>MAX(0,($B$13+$C$13*EF984)/(1+$D$13*EF984)*DY984/(EA984+273)*$E$13)</f>
        <v>0</v>
      </c>
      <c r="AX984" t="s">
        <v>437</v>
      </c>
      <c r="AY984" t="s">
        <v>437</v>
      </c>
      <c r="AZ984">
        <v>0</v>
      </c>
      <c r="BA984">
        <v>0</v>
      </c>
      <c r="BB984">
        <f>1-AZ984/BA984</f>
        <v>0</v>
      </c>
      <c r="BC984">
        <v>0</v>
      </c>
      <c r="BD984" t="s">
        <v>437</v>
      </c>
      <c r="BE984" t="s">
        <v>437</v>
      </c>
      <c r="BF984">
        <v>0</v>
      </c>
      <c r="BG984">
        <v>0</v>
      </c>
      <c r="BH984">
        <f>1-BF984/BG984</f>
        <v>0</v>
      </c>
      <c r="BI984">
        <v>0.5</v>
      </c>
      <c r="BJ984">
        <f>DI984</f>
        <v>0</v>
      </c>
      <c r="BK984">
        <f>L984</f>
        <v>0</v>
      </c>
      <c r="BL984">
        <f>BH984*BI984*BJ984</f>
        <v>0</v>
      </c>
      <c r="BM984">
        <f>(BK984-BC984)/BJ984</f>
        <v>0</v>
      </c>
      <c r="BN984">
        <f>(BA984-BG984)/BG984</f>
        <v>0</v>
      </c>
      <c r="BO984">
        <f>AZ984/(BB984+AZ984/BG984)</f>
        <v>0</v>
      </c>
      <c r="BP984" t="s">
        <v>437</v>
      </c>
      <c r="BQ984">
        <v>0</v>
      </c>
      <c r="BR984">
        <f>IF(BQ984&lt;&gt;0, BQ984, BO984)</f>
        <v>0</v>
      </c>
      <c r="BS984">
        <f>1-BR984/BG984</f>
        <v>0</v>
      </c>
      <c r="BT984">
        <f>(BG984-BF984)/(BG984-BR984)</f>
        <v>0</v>
      </c>
      <c r="BU984">
        <f>(BA984-BG984)/(BA984-BR984)</f>
        <v>0</v>
      </c>
      <c r="BV984">
        <f>(BG984-BF984)/(BG984-AZ984)</f>
        <v>0</v>
      </c>
      <c r="BW984">
        <f>(BA984-BG984)/(BA984-AZ984)</f>
        <v>0</v>
      </c>
      <c r="BX984">
        <f>(BT984*BR984/BF984)</f>
        <v>0</v>
      </c>
      <c r="BY984">
        <f>(1-BX984)</f>
        <v>0</v>
      </c>
      <c r="DH984">
        <f>$B$11*EG984+$C$11*EH984+$F$11*ES984*(1-EV984)</f>
        <v>0</v>
      </c>
      <c r="DI984">
        <f>DH984*DJ984</f>
        <v>0</v>
      </c>
      <c r="DJ984">
        <f>($B$11*$D$9+$C$11*$D$9+$F$11*((FF984+EX984)/MAX(FF984+EX984+FG984, 0.1)*$I$9+FG984/MAX(FF984+EX984+FG984, 0.1)*$J$9))/($B$11+$C$11+$F$11)</f>
        <v>0</v>
      </c>
      <c r="DK984">
        <f>($B$11*$K$9+$C$11*$K$9+$F$11*((FF984+EX984)/MAX(FF984+EX984+FG984, 0.1)*$P$9+FG984/MAX(FF984+EX984+FG984, 0.1)*$Q$9))/($B$11+$C$11+$F$11)</f>
        <v>0</v>
      </c>
      <c r="DL984">
        <v>6</v>
      </c>
      <c r="DM984">
        <v>0.5</v>
      </c>
      <c r="DN984" t="s">
        <v>438</v>
      </c>
      <c r="DO984">
        <v>2</v>
      </c>
      <c r="DP984" t="b">
        <v>1</v>
      </c>
      <c r="DQ984">
        <v>1761344473.5</v>
      </c>
      <c r="DR984">
        <v>355.294925925926</v>
      </c>
      <c r="DS984">
        <v>347.7848888888889</v>
      </c>
      <c r="DT984">
        <v>23.67101111111111</v>
      </c>
      <c r="DU984">
        <v>19.86537037037037</v>
      </c>
      <c r="DV984">
        <v>354.7832962962963</v>
      </c>
      <c r="DW984">
        <v>23.45658888888888</v>
      </c>
      <c r="DX984">
        <v>500.0316296296296</v>
      </c>
      <c r="DY984">
        <v>89.99358518518518</v>
      </c>
      <c r="DZ984">
        <v>0.07371677777777778</v>
      </c>
      <c r="EA984">
        <v>29.98023703703704</v>
      </c>
      <c r="EB984">
        <v>29.99574444444445</v>
      </c>
      <c r="EC984">
        <v>999.9000000000001</v>
      </c>
      <c r="ED984">
        <v>0</v>
      </c>
      <c r="EE984">
        <v>0</v>
      </c>
      <c r="EF984">
        <v>9991.852222222222</v>
      </c>
      <c r="EG984">
        <v>0</v>
      </c>
      <c r="EH984">
        <v>1139.707407407408</v>
      </c>
      <c r="EI984">
        <v>7.510067407407407</v>
      </c>
      <c r="EJ984">
        <v>363.9090740740742</v>
      </c>
      <c r="EK984">
        <v>354.8338148148148</v>
      </c>
      <c r="EL984">
        <v>3.805647037037037</v>
      </c>
      <c r="EM984">
        <v>347.7848888888889</v>
      </c>
      <c r="EN984">
        <v>19.86537037037037</v>
      </c>
      <c r="EO984">
        <v>2.13024</v>
      </c>
      <c r="EP984">
        <v>1.787755925925926</v>
      </c>
      <c r="EQ984">
        <v>18.44711481481482</v>
      </c>
      <c r="ER984">
        <v>15.68014444444444</v>
      </c>
      <c r="ES984">
        <v>1199.990740740741</v>
      </c>
      <c r="ET984">
        <v>0.9670082222222222</v>
      </c>
      <c r="EU984">
        <v>0.0329919</v>
      </c>
      <c r="EV984">
        <v>0</v>
      </c>
      <c r="EW984">
        <v>1552.615185185186</v>
      </c>
      <c r="EX984">
        <v>5.000560000000001</v>
      </c>
      <c r="EY984">
        <v>18898.55185185185</v>
      </c>
      <c r="EZ984">
        <v>10316.75555555555</v>
      </c>
      <c r="FA984">
        <v>45.93699999999998</v>
      </c>
      <c r="FB984">
        <v>48.04133333333331</v>
      </c>
      <c r="FC984">
        <v>46.604</v>
      </c>
      <c r="FD984">
        <v>47.05511111111109</v>
      </c>
      <c r="FE984">
        <v>46.70333333333333</v>
      </c>
      <c r="FF984">
        <v>1155.561111111111</v>
      </c>
      <c r="FG984">
        <v>39.42740740740741</v>
      </c>
      <c r="FH984">
        <v>0</v>
      </c>
      <c r="FI984">
        <v>1761344517.2</v>
      </c>
      <c r="FJ984">
        <v>0</v>
      </c>
      <c r="FK984">
        <v>1552.6844</v>
      </c>
      <c r="FL984">
        <v>17.10076924348425</v>
      </c>
      <c r="FM984">
        <v>193.0000000642129</v>
      </c>
      <c r="FN984">
        <v>18899.204</v>
      </c>
      <c r="FO984">
        <v>15</v>
      </c>
      <c r="FP984">
        <v>0</v>
      </c>
      <c r="FQ984" t="s">
        <v>439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6.070291624999999</v>
      </c>
      <c r="GD984">
        <v>21.74498212007503</v>
      </c>
      <c r="GE984">
        <v>2.213717913534374</v>
      </c>
      <c r="GF984">
        <v>0</v>
      </c>
      <c r="GG984">
        <v>1551.727941176471</v>
      </c>
      <c r="GH984">
        <v>15.17448434738842</v>
      </c>
      <c r="GI984">
        <v>1.507933489350416</v>
      </c>
      <c r="GJ984">
        <v>0</v>
      </c>
      <c r="GK984">
        <v>3.803563</v>
      </c>
      <c r="GL984">
        <v>0.03236645403375434</v>
      </c>
      <c r="GM984">
        <v>0.003238491315412156</v>
      </c>
      <c r="GN984">
        <v>1</v>
      </c>
      <c r="GO984">
        <v>1</v>
      </c>
      <c r="GP984">
        <v>3</v>
      </c>
      <c r="GQ984" t="s">
        <v>446</v>
      </c>
      <c r="GR984">
        <v>3.12458</v>
      </c>
      <c r="GS984">
        <v>2.75147</v>
      </c>
      <c r="GT984">
        <v>0.06970709999999999</v>
      </c>
      <c r="GU984">
        <v>0.06859419999999999</v>
      </c>
      <c r="GV984">
        <v>0.103579</v>
      </c>
      <c r="GW984">
        <v>0.0921063</v>
      </c>
      <c r="GX984">
        <v>27372.2</v>
      </c>
      <c r="GY984">
        <v>26730.1</v>
      </c>
      <c r="GZ984">
        <v>29993.5</v>
      </c>
      <c r="HA984">
        <v>28989</v>
      </c>
      <c r="HB984">
        <v>37162.3</v>
      </c>
      <c r="HC984">
        <v>34648.1</v>
      </c>
      <c r="HD984">
        <v>45931.6</v>
      </c>
      <c r="HE984">
        <v>43082</v>
      </c>
      <c r="HF984">
        <v>1.75018</v>
      </c>
      <c r="HG984">
        <v>1.72995</v>
      </c>
      <c r="HH984">
        <v>0.00331551</v>
      </c>
      <c r="HI984">
        <v>0</v>
      </c>
      <c r="HJ984">
        <v>29.9484</v>
      </c>
      <c r="HK984">
        <v>999.9</v>
      </c>
      <c r="HL984">
        <v>43.9</v>
      </c>
      <c r="HM984">
        <v>32.7</v>
      </c>
      <c r="HN984">
        <v>24.2319</v>
      </c>
      <c r="HO984">
        <v>63.3231</v>
      </c>
      <c r="HP984">
        <v>17.8926</v>
      </c>
      <c r="HQ984">
        <v>1</v>
      </c>
      <c r="HR984">
        <v>0.8116950000000001</v>
      </c>
      <c r="HS984">
        <v>4.17565</v>
      </c>
      <c r="HT984">
        <v>20.1574</v>
      </c>
      <c r="HU984">
        <v>5.22702</v>
      </c>
      <c r="HV984">
        <v>11.9849</v>
      </c>
      <c r="HW984">
        <v>4.9691</v>
      </c>
      <c r="HX984">
        <v>3.28985</v>
      </c>
      <c r="HY984">
        <v>9999</v>
      </c>
      <c r="HZ984">
        <v>9999</v>
      </c>
      <c r="IA984">
        <v>9999</v>
      </c>
      <c r="IB984">
        <v>999.9</v>
      </c>
      <c r="IC984">
        <v>4.97301</v>
      </c>
      <c r="ID984">
        <v>1.87744</v>
      </c>
      <c r="IE984">
        <v>1.87559</v>
      </c>
      <c r="IF984">
        <v>1.87838</v>
      </c>
      <c r="IG984">
        <v>1.87508</v>
      </c>
      <c r="IH984">
        <v>1.87863</v>
      </c>
      <c r="II984">
        <v>1.87576</v>
      </c>
      <c r="IJ984">
        <v>1.87695</v>
      </c>
      <c r="IK984">
        <v>0</v>
      </c>
      <c r="IL984">
        <v>0</v>
      </c>
      <c r="IM984">
        <v>0</v>
      </c>
      <c r="IN984">
        <v>0</v>
      </c>
      <c r="IO984" t="s">
        <v>441</v>
      </c>
      <c r="IP984" t="s">
        <v>442</v>
      </c>
      <c r="IQ984" t="s">
        <v>443</v>
      </c>
      <c r="IR984" t="s">
        <v>443</v>
      </c>
      <c r="IS984" t="s">
        <v>443</v>
      </c>
      <c r="IT984" t="s">
        <v>443</v>
      </c>
      <c r="IU984">
        <v>0</v>
      </c>
      <c r="IV984">
        <v>100</v>
      </c>
      <c r="IW984">
        <v>100</v>
      </c>
      <c r="IX984">
        <v>0.48</v>
      </c>
      <c r="IY984">
        <v>0.2144</v>
      </c>
      <c r="IZ984">
        <v>-0.1194416370607354</v>
      </c>
      <c r="JA984">
        <v>0.002211305909277446</v>
      </c>
      <c r="JB984">
        <v>-1.416678044876584E-06</v>
      </c>
      <c r="JC984">
        <v>5.589822708492042E-10</v>
      </c>
      <c r="JD984">
        <v>0.2144336207880096</v>
      </c>
      <c r="JE984">
        <v>0</v>
      </c>
      <c r="JF984">
        <v>0</v>
      </c>
      <c r="JG984">
        <v>0</v>
      </c>
      <c r="JH984">
        <v>14</v>
      </c>
      <c r="JI984">
        <v>2052</v>
      </c>
      <c r="JJ984">
        <v>1</v>
      </c>
      <c r="JK984">
        <v>21</v>
      </c>
      <c r="JL984">
        <v>29355741.4</v>
      </c>
      <c r="JM984">
        <v>29355741.4</v>
      </c>
      <c r="JN984">
        <v>0.876465</v>
      </c>
      <c r="JO984">
        <v>2.54883</v>
      </c>
      <c r="JP984">
        <v>1.39893</v>
      </c>
      <c r="JQ984">
        <v>2.33521</v>
      </c>
      <c r="JR984">
        <v>1.44897</v>
      </c>
      <c r="JS984">
        <v>2.62817</v>
      </c>
      <c r="JT984">
        <v>38.5014</v>
      </c>
      <c r="JU984">
        <v>23.781</v>
      </c>
      <c r="JV984">
        <v>18</v>
      </c>
      <c r="JW984">
        <v>484.753</v>
      </c>
      <c r="JX984">
        <v>442.566</v>
      </c>
      <c r="JY984">
        <v>25.1656</v>
      </c>
      <c r="JZ984">
        <v>37.1228</v>
      </c>
      <c r="KA984">
        <v>30.0001</v>
      </c>
      <c r="KB984">
        <v>36.6355</v>
      </c>
      <c r="KC984">
        <v>36.6688</v>
      </c>
      <c r="KD984">
        <v>17.5204</v>
      </c>
      <c r="KE984">
        <v>26.817</v>
      </c>
      <c r="KF984">
        <v>74.0347</v>
      </c>
      <c r="KG984">
        <v>25.1644</v>
      </c>
      <c r="KH984">
        <v>299.668</v>
      </c>
      <c r="KI984">
        <v>19.8186</v>
      </c>
      <c r="KJ984">
        <v>99.22020000000001</v>
      </c>
      <c r="KK984">
        <v>99.09050000000001</v>
      </c>
    </row>
    <row r="985" spans="1:297">
      <c r="A985">
        <v>969</v>
      </c>
      <c r="B985">
        <v>1761344486</v>
      </c>
      <c r="C985">
        <v>16445.40000009537</v>
      </c>
      <c r="D985" t="s">
        <v>2391</v>
      </c>
      <c r="E985" t="s">
        <v>2392</v>
      </c>
      <c r="F985">
        <v>5</v>
      </c>
      <c r="G985" t="s">
        <v>2376</v>
      </c>
      <c r="H985" t="s">
        <v>436</v>
      </c>
      <c r="I985">
        <v>1761344478.214286</v>
      </c>
      <c r="J985">
        <f>(K985)/1000</f>
        <v>0</v>
      </c>
      <c r="K985">
        <f>IF(DP985, AN985, AH985)</f>
        <v>0</v>
      </c>
      <c r="L985">
        <f>IF(DP985, AI985, AG985)</f>
        <v>0</v>
      </c>
      <c r="M985">
        <f>DR985 - IF(AU985&gt;1, L985*DL985*100.0/(AW985), 0)</f>
        <v>0</v>
      </c>
      <c r="N985">
        <f>((T985-J985/2)*M985-L985)/(T985+J985/2)</f>
        <v>0</v>
      </c>
      <c r="O985">
        <f>N985*(DY985+DZ985)/1000.0</f>
        <v>0</v>
      </c>
      <c r="P985">
        <f>(DR985 - IF(AU985&gt;1, L985*DL985*100.0/(AW985), 0))*(DY985+DZ985)/1000.0</f>
        <v>0</v>
      </c>
      <c r="Q985">
        <f>2.0/((1/S985-1/R985)+SIGN(S985)*SQRT((1/S985-1/R985)*(1/S985-1/R985) + 4*DM985/((DM985+1)*(DM985+1))*(2*1/S985*1/R985-1/R985*1/R985)))</f>
        <v>0</v>
      </c>
      <c r="R985">
        <f>IF(LEFT(DN985,1)&lt;&gt;"0",IF(LEFT(DN985,1)="1",3.0,DO985),$D$5+$E$5*(EF985*DY985/($K$5*1000))+$F$5*(EF985*DY985/($K$5*1000))*MAX(MIN(DL985,$J$5),$I$5)*MAX(MIN(DL985,$J$5),$I$5)+$G$5*MAX(MIN(DL985,$J$5),$I$5)*(EF985*DY985/($K$5*1000))+$H$5*(EF985*DY985/($K$5*1000))*(EF985*DY985/($K$5*1000)))</f>
        <v>0</v>
      </c>
      <c r="S985">
        <f>J985*(1000-(1000*0.61365*exp(17.502*W985/(240.97+W985))/(DY985+DZ985)+DT985)/2)/(1000*0.61365*exp(17.502*W985/(240.97+W985))/(DY985+DZ985)-DT985)</f>
        <v>0</v>
      </c>
      <c r="T985">
        <f>1/((DM985+1)/(Q985/1.6)+1/(R985/1.37)) + DM985/((DM985+1)/(Q985/1.6) + DM985/(R985/1.37))</f>
        <v>0</v>
      </c>
      <c r="U985">
        <f>(DH985*DK985)</f>
        <v>0</v>
      </c>
      <c r="V985">
        <f>(EA985+(U985+2*0.95*5.67E-8*(((EA985+$B$7)+273)^4-(EA985+273)^4)-44100*J985)/(1.84*29.3*R985+8*0.95*5.67E-8*(EA985+273)^3))</f>
        <v>0</v>
      </c>
      <c r="W985">
        <f>($C$7*EB985+$D$7*EC985+$E$7*V985)</f>
        <v>0</v>
      </c>
      <c r="X985">
        <f>0.61365*exp(17.502*W985/(240.97+W985))</f>
        <v>0</v>
      </c>
      <c r="Y985">
        <f>(Z985/AA985*100)</f>
        <v>0</v>
      </c>
      <c r="Z985">
        <f>DT985*(DY985+DZ985)/1000</f>
        <v>0</v>
      </c>
      <c r="AA985">
        <f>0.61365*exp(17.502*EA985/(240.97+EA985))</f>
        <v>0</v>
      </c>
      <c r="AB985">
        <f>(X985-DT985*(DY985+DZ985)/1000)</f>
        <v>0</v>
      </c>
      <c r="AC985">
        <f>(-J985*44100)</f>
        <v>0</v>
      </c>
      <c r="AD985">
        <f>2*29.3*R985*0.92*(EA985-W985)</f>
        <v>0</v>
      </c>
      <c r="AE985">
        <f>2*0.95*5.67E-8*(((EA985+$B$7)+273)^4-(W985+273)^4)</f>
        <v>0</v>
      </c>
      <c r="AF985">
        <f>U985+AE985+AC985+AD985</f>
        <v>0</v>
      </c>
      <c r="AG985">
        <f>DX985*AU985*(DS985-DR985*(1000-AU985*DU985)/(1000-AU985*DT985))/(100*DL985)</f>
        <v>0</v>
      </c>
      <c r="AH985">
        <f>1000*DX985*AU985*(DT985-DU985)/(100*DL985*(1000-AU985*DT985))</f>
        <v>0</v>
      </c>
      <c r="AI985">
        <f>(AJ985 - AK985 - DY985*1E3/(8.314*(EA985+273.15)) * AM985/DX985 * AL985) * DX985/(100*DL985) * (1000 - DU985)/1000</f>
        <v>0</v>
      </c>
      <c r="AJ985">
        <v>323.7144863332542</v>
      </c>
      <c r="AK985">
        <v>326.7126666666666</v>
      </c>
      <c r="AL985">
        <v>-3.142494377289275</v>
      </c>
      <c r="AM985">
        <v>65.50736164632572</v>
      </c>
      <c r="AN985">
        <f>(AP985 - AO985 + DY985*1E3/(8.314*(EA985+273.15)) * AR985/DX985 * AQ985) * DX985/(100*DL985) * 1000/(1000 - AP985)</f>
        <v>0</v>
      </c>
      <c r="AO985">
        <v>19.86195391105268</v>
      </c>
      <c r="AP985">
        <v>23.66826484848484</v>
      </c>
      <c r="AQ985">
        <v>-3.720071283407657E-05</v>
      </c>
      <c r="AR985">
        <v>115.1571930210981</v>
      </c>
      <c r="AS985">
        <v>0</v>
      </c>
      <c r="AT985">
        <v>0</v>
      </c>
      <c r="AU985">
        <f>IF(AS985*$H$13&gt;=AW985,1.0,(AW985/(AW985-AS985*$H$13)))</f>
        <v>0</v>
      </c>
      <c r="AV985">
        <f>(AU985-1)*100</f>
        <v>0</v>
      </c>
      <c r="AW985">
        <f>MAX(0,($B$13+$C$13*EF985)/(1+$D$13*EF985)*DY985/(EA985+273)*$E$13)</f>
        <v>0</v>
      </c>
      <c r="AX985" t="s">
        <v>437</v>
      </c>
      <c r="AY985" t="s">
        <v>437</v>
      </c>
      <c r="AZ985">
        <v>0</v>
      </c>
      <c r="BA985">
        <v>0</v>
      </c>
      <c r="BB985">
        <f>1-AZ985/BA985</f>
        <v>0</v>
      </c>
      <c r="BC985">
        <v>0</v>
      </c>
      <c r="BD985" t="s">
        <v>437</v>
      </c>
      <c r="BE985" t="s">
        <v>437</v>
      </c>
      <c r="BF985">
        <v>0</v>
      </c>
      <c r="BG985">
        <v>0</v>
      </c>
      <c r="BH985">
        <f>1-BF985/BG985</f>
        <v>0</v>
      </c>
      <c r="BI985">
        <v>0.5</v>
      </c>
      <c r="BJ985">
        <f>DI985</f>
        <v>0</v>
      </c>
      <c r="BK985">
        <f>L985</f>
        <v>0</v>
      </c>
      <c r="BL985">
        <f>BH985*BI985*BJ985</f>
        <v>0</v>
      </c>
      <c r="BM985">
        <f>(BK985-BC985)/BJ985</f>
        <v>0</v>
      </c>
      <c r="BN985">
        <f>(BA985-BG985)/BG985</f>
        <v>0</v>
      </c>
      <c r="BO985">
        <f>AZ985/(BB985+AZ985/BG985)</f>
        <v>0</v>
      </c>
      <c r="BP985" t="s">
        <v>437</v>
      </c>
      <c r="BQ985">
        <v>0</v>
      </c>
      <c r="BR985">
        <f>IF(BQ985&lt;&gt;0, BQ985, BO985)</f>
        <v>0</v>
      </c>
      <c r="BS985">
        <f>1-BR985/BG985</f>
        <v>0</v>
      </c>
      <c r="BT985">
        <f>(BG985-BF985)/(BG985-BR985)</f>
        <v>0</v>
      </c>
      <c r="BU985">
        <f>(BA985-BG985)/(BA985-BR985)</f>
        <v>0</v>
      </c>
      <c r="BV985">
        <f>(BG985-BF985)/(BG985-AZ985)</f>
        <v>0</v>
      </c>
      <c r="BW985">
        <f>(BA985-BG985)/(BA985-AZ985)</f>
        <v>0</v>
      </c>
      <c r="BX985">
        <f>(BT985*BR985/BF985)</f>
        <v>0</v>
      </c>
      <c r="BY985">
        <f>(1-BX985)</f>
        <v>0</v>
      </c>
      <c r="DH985">
        <f>$B$11*EG985+$C$11*EH985+$F$11*ES985*(1-EV985)</f>
        <v>0</v>
      </c>
      <c r="DI985">
        <f>DH985*DJ985</f>
        <v>0</v>
      </c>
      <c r="DJ985">
        <f>($B$11*$D$9+$C$11*$D$9+$F$11*((FF985+EX985)/MAX(FF985+EX985+FG985, 0.1)*$I$9+FG985/MAX(FF985+EX985+FG985, 0.1)*$J$9))/($B$11+$C$11+$F$11)</f>
        <v>0</v>
      </c>
      <c r="DK985">
        <f>($B$11*$K$9+$C$11*$K$9+$F$11*((FF985+EX985)/MAX(FF985+EX985+FG985, 0.1)*$P$9+FG985/MAX(FF985+EX985+FG985, 0.1)*$Q$9))/($B$11+$C$11+$F$11)</f>
        <v>0</v>
      </c>
      <c r="DL985">
        <v>6</v>
      </c>
      <c r="DM985">
        <v>0.5</v>
      </c>
      <c r="DN985" t="s">
        <v>438</v>
      </c>
      <c r="DO985">
        <v>2</v>
      </c>
      <c r="DP985" t="b">
        <v>1</v>
      </c>
      <c r="DQ985">
        <v>1761344478.214286</v>
      </c>
      <c r="DR985">
        <v>341.1335</v>
      </c>
      <c r="DS985">
        <v>332.6564642857143</v>
      </c>
      <c r="DT985">
        <v>23.67068928571429</v>
      </c>
      <c r="DU985">
        <v>19.86358571428572</v>
      </c>
      <c r="DV985">
        <v>340.6421071428571</v>
      </c>
      <c r="DW985">
        <v>23.45625714285714</v>
      </c>
      <c r="DX985">
        <v>500.00825</v>
      </c>
      <c r="DY985">
        <v>89.99461785714287</v>
      </c>
      <c r="DZ985">
        <v>0.07378988214285713</v>
      </c>
      <c r="EA985">
        <v>29.98181071428571</v>
      </c>
      <c r="EB985">
        <v>29.99849285714286</v>
      </c>
      <c r="EC985">
        <v>999.9000000000002</v>
      </c>
      <c r="ED985">
        <v>0</v>
      </c>
      <c r="EE985">
        <v>0</v>
      </c>
      <c r="EF985">
        <v>9980.805357142857</v>
      </c>
      <c r="EG985">
        <v>0</v>
      </c>
      <c r="EH985">
        <v>1139.715</v>
      </c>
      <c r="EI985">
        <v>8.476957142857144</v>
      </c>
      <c r="EJ985">
        <v>349.4041428571429</v>
      </c>
      <c r="EK985">
        <v>339.3982499999999</v>
      </c>
      <c r="EL985">
        <v>3.807103214285714</v>
      </c>
      <c r="EM985">
        <v>332.6564642857143</v>
      </c>
      <c r="EN985">
        <v>19.86358571428572</v>
      </c>
      <c r="EO985">
        <v>2.130234642857143</v>
      </c>
      <c r="EP985">
        <v>1.787616071428571</v>
      </c>
      <c r="EQ985">
        <v>18.447075</v>
      </c>
      <c r="ER985">
        <v>15.67892142857143</v>
      </c>
      <c r="ES985">
        <v>1199.993571428571</v>
      </c>
      <c r="ET985">
        <v>0.9670082857142857</v>
      </c>
      <c r="EU985">
        <v>0.03299182142857143</v>
      </c>
      <c r="EV985">
        <v>0</v>
      </c>
      <c r="EW985">
        <v>1553.953571428572</v>
      </c>
      <c r="EX985">
        <v>5.000560000000001</v>
      </c>
      <c r="EY985">
        <v>18913.69285714286</v>
      </c>
      <c r="EZ985">
        <v>10316.78571428571</v>
      </c>
      <c r="FA985">
        <v>45.93699999999998</v>
      </c>
      <c r="FB985">
        <v>48.04871428571427</v>
      </c>
      <c r="FC985">
        <v>46.61149999999999</v>
      </c>
      <c r="FD985">
        <v>47.06199999999998</v>
      </c>
      <c r="FE985">
        <v>46.69599999999998</v>
      </c>
      <c r="FF985">
        <v>1155.564285714286</v>
      </c>
      <c r="FG985">
        <v>39.4275</v>
      </c>
      <c r="FH985">
        <v>0</v>
      </c>
      <c r="FI985">
        <v>1761344522.6</v>
      </c>
      <c r="FJ985">
        <v>0</v>
      </c>
      <c r="FK985">
        <v>1554.118076923077</v>
      </c>
      <c r="FL985">
        <v>17.33435898613044</v>
      </c>
      <c r="FM985">
        <v>196.6153845808481</v>
      </c>
      <c r="FN985">
        <v>18915.47692307692</v>
      </c>
      <c r="FO985">
        <v>15</v>
      </c>
      <c r="FP985">
        <v>0</v>
      </c>
      <c r="FQ985" t="s">
        <v>439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7.74072268292683</v>
      </c>
      <c r="GD985">
        <v>12.98760439024391</v>
      </c>
      <c r="GE985">
        <v>1.311268975901243</v>
      </c>
      <c r="GF985">
        <v>0</v>
      </c>
      <c r="GG985">
        <v>1553.112941176471</v>
      </c>
      <c r="GH985">
        <v>16.47364399545453</v>
      </c>
      <c r="GI985">
        <v>1.631708828934314</v>
      </c>
      <c r="GJ985">
        <v>0</v>
      </c>
      <c r="GK985">
        <v>3.805734634146342</v>
      </c>
      <c r="GL985">
        <v>0.02569505226481441</v>
      </c>
      <c r="GM985">
        <v>0.002906358124711701</v>
      </c>
      <c r="GN985">
        <v>1</v>
      </c>
      <c r="GO985">
        <v>1</v>
      </c>
      <c r="GP985">
        <v>3</v>
      </c>
      <c r="GQ985" t="s">
        <v>446</v>
      </c>
      <c r="GR985">
        <v>3.12444</v>
      </c>
      <c r="GS985">
        <v>2.75138</v>
      </c>
      <c r="GT985">
        <v>0.0671122</v>
      </c>
      <c r="GU985">
        <v>0.0657483</v>
      </c>
      <c r="GV985">
        <v>0.103569</v>
      </c>
      <c r="GW985">
        <v>0.09210450000000001</v>
      </c>
      <c r="GX985">
        <v>27448.5</v>
      </c>
      <c r="GY985">
        <v>26811.7</v>
      </c>
      <c r="GZ985">
        <v>29993.5</v>
      </c>
      <c r="HA985">
        <v>28989.1</v>
      </c>
      <c r="HB985">
        <v>37162.2</v>
      </c>
      <c r="HC985">
        <v>34648</v>
      </c>
      <c r="HD985">
        <v>45931.2</v>
      </c>
      <c r="HE985">
        <v>43082.1</v>
      </c>
      <c r="HF985">
        <v>1.7498</v>
      </c>
      <c r="HG985">
        <v>1.73022</v>
      </c>
      <c r="HH985">
        <v>0.0031665</v>
      </c>
      <c r="HI985">
        <v>0</v>
      </c>
      <c r="HJ985">
        <v>29.9467</v>
      </c>
      <c r="HK985">
        <v>999.9</v>
      </c>
      <c r="HL985">
        <v>43.9</v>
      </c>
      <c r="HM985">
        <v>32.7</v>
      </c>
      <c r="HN985">
        <v>24.2321</v>
      </c>
      <c r="HO985">
        <v>63.4531</v>
      </c>
      <c r="HP985">
        <v>17.8566</v>
      </c>
      <c r="HQ985">
        <v>1</v>
      </c>
      <c r="HR985">
        <v>0.812337</v>
      </c>
      <c r="HS985">
        <v>4.44831</v>
      </c>
      <c r="HT985">
        <v>20.1505</v>
      </c>
      <c r="HU985">
        <v>5.22672</v>
      </c>
      <c r="HV985">
        <v>11.9858</v>
      </c>
      <c r="HW985">
        <v>4.969</v>
      </c>
      <c r="HX985">
        <v>3.28988</v>
      </c>
      <c r="HY985">
        <v>9999</v>
      </c>
      <c r="HZ985">
        <v>9999</v>
      </c>
      <c r="IA985">
        <v>9999</v>
      </c>
      <c r="IB985">
        <v>999.9</v>
      </c>
      <c r="IC985">
        <v>4.97301</v>
      </c>
      <c r="ID985">
        <v>1.87746</v>
      </c>
      <c r="IE985">
        <v>1.87559</v>
      </c>
      <c r="IF985">
        <v>1.87837</v>
      </c>
      <c r="IG985">
        <v>1.87505</v>
      </c>
      <c r="IH985">
        <v>1.87863</v>
      </c>
      <c r="II985">
        <v>1.87576</v>
      </c>
      <c r="IJ985">
        <v>1.87694</v>
      </c>
      <c r="IK985">
        <v>0</v>
      </c>
      <c r="IL985">
        <v>0</v>
      </c>
      <c r="IM985">
        <v>0</v>
      </c>
      <c r="IN985">
        <v>0</v>
      </c>
      <c r="IO985" t="s">
        <v>441</v>
      </c>
      <c r="IP985" t="s">
        <v>442</v>
      </c>
      <c r="IQ985" t="s">
        <v>443</v>
      </c>
      <c r="IR985" t="s">
        <v>443</v>
      </c>
      <c r="IS985" t="s">
        <v>443</v>
      </c>
      <c r="IT985" t="s">
        <v>443</v>
      </c>
      <c r="IU985">
        <v>0</v>
      </c>
      <c r="IV985">
        <v>100</v>
      </c>
      <c r="IW985">
        <v>100</v>
      </c>
      <c r="IX985">
        <v>0.457</v>
      </c>
      <c r="IY985">
        <v>0.2145</v>
      </c>
      <c r="IZ985">
        <v>-0.1194416370607354</v>
      </c>
      <c r="JA985">
        <v>0.002211305909277446</v>
      </c>
      <c r="JB985">
        <v>-1.416678044876584E-06</v>
      </c>
      <c r="JC985">
        <v>5.589822708492042E-10</v>
      </c>
      <c r="JD985">
        <v>0.2144336207880096</v>
      </c>
      <c r="JE985">
        <v>0</v>
      </c>
      <c r="JF985">
        <v>0</v>
      </c>
      <c r="JG985">
        <v>0</v>
      </c>
      <c r="JH985">
        <v>14</v>
      </c>
      <c r="JI985">
        <v>2052</v>
      </c>
      <c r="JJ985">
        <v>1</v>
      </c>
      <c r="JK985">
        <v>21</v>
      </c>
      <c r="JL985">
        <v>29355741.4</v>
      </c>
      <c r="JM985">
        <v>29355741.4</v>
      </c>
      <c r="JN985">
        <v>0.838623</v>
      </c>
      <c r="JO985">
        <v>2.55005</v>
      </c>
      <c r="JP985">
        <v>1.39893</v>
      </c>
      <c r="JQ985">
        <v>2.33521</v>
      </c>
      <c r="JR985">
        <v>1.44897</v>
      </c>
      <c r="JS985">
        <v>2.64038</v>
      </c>
      <c r="JT985">
        <v>38.5014</v>
      </c>
      <c r="JU985">
        <v>23.7986</v>
      </c>
      <c r="JV985">
        <v>18</v>
      </c>
      <c r="JW985">
        <v>484.534</v>
      </c>
      <c r="JX985">
        <v>442.744</v>
      </c>
      <c r="JY985">
        <v>25.1468</v>
      </c>
      <c r="JZ985">
        <v>37.1194</v>
      </c>
      <c r="KA985">
        <v>30.0008</v>
      </c>
      <c r="KB985">
        <v>36.6355</v>
      </c>
      <c r="KC985">
        <v>36.6688</v>
      </c>
      <c r="KD985">
        <v>16.8235</v>
      </c>
      <c r="KE985">
        <v>26.817</v>
      </c>
      <c r="KF985">
        <v>74.0347</v>
      </c>
      <c r="KG985">
        <v>25.1028</v>
      </c>
      <c r="KH985">
        <v>279.632</v>
      </c>
      <c r="KI985">
        <v>19.8171</v>
      </c>
      <c r="KJ985">
        <v>99.2197</v>
      </c>
      <c r="KK985">
        <v>99.09059999999999</v>
      </c>
    </row>
    <row r="986" spans="1:297">
      <c r="A986">
        <v>970</v>
      </c>
      <c r="B986">
        <v>1761344491</v>
      </c>
      <c r="C986">
        <v>16450.40000009537</v>
      </c>
      <c r="D986" t="s">
        <v>2393</v>
      </c>
      <c r="E986" t="s">
        <v>2394</v>
      </c>
      <c r="F986">
        <v>5</v>
      </c>
      <c r="G986" t="s">
        <v>2376</v>
      </c>
      <c r="H986" t="s">
        <v>436</v>
      </c>
      <c r="I986">
        <v>1761344483.5</v>
      </c>
      <c r="J986">
        <f>(K986)/1000</f>
        <v>0</v>
      </c>
      <c r="K986">
        <f>IF(DP986, AN986, AH986)</f>
        <v>0</v>
      </c>
      <c r="L986">
        <f>IF(DP986, AI986, AG986)</f>
        <v>0</v>
      </c>
      <c r="M986">
        <f>DR986 - IF(AU986&gt;1, L986*DL986*100.0/(AW986), 0)</f>
        <v>0</v>
      </c>
      <c r="N986">
        <f>((T986-J986/2)*M986-L986)/(T986+J986/2)</f>
        <v>0</v>
      </c>
      <c r="O986">
        <f>N986*(DY986+DZ986)/1000.0</f>
        <v>0</v>
      </c>
      <c r="P986">
        <f>(DR986 - IF(AU986&gt;1, L986*DL986*100.0/(AW986), 0))*(DY986+DZ986)/1000.0</f>
        <v>0</v>
      </c>
      <c r="Q986">
        <f>2.0/((1/S986-1/R986)+SIGN(S986)*SQRT((1/S986-1/R986)*(1/S986-1/R986) + 4*DM986/((DM986+1)*(DM986+1))*(2*1/S986*1/R986-1/R986*1/R986)))</f>
        <v>0</v>
      </c>
      <c r="R986">
        <f>IF(LEFT(DN986,1)&lt;&gt;"0",IF(LEFT(DN986,1)="1",3.0,DO986),$D$5+$E$5*(EF986*DY986/($K$5*1000))+$F$5*(EF986*DY986/($K$5*1000))*MAX(MIN(DL986,$J$5),$I$5)*MAX(MIN(DL986,$J$5),$I$5)+$G$5*MAX(MIN(DL986,$J$5),$I$5)*(EF986*DY986/($K$5*1000))+$H$5*(EF986*DY986/($K$5*1000))*(EF986*DY986/($K$5*1000)))</f>
        <v>0</v>
      </c>
      <c r="S986">
        <f>J986*(1000-(1000*0.61365*exp(17.502*W986/(240.97+W986))/(DY986+DZ986)+DT986)/2)/(1000*0.61365*exp(17.502*W986/(240.97+W986))/(DY986+DZ986)-DT986)</f>
        <v>0</v>
      </c>
      <c r="T986">
        <f>1/((DM986+1)/(Q986/1.6)+1/(R986/1.37)) + DM986/((DM986+1)/(Q986/1.6) + DM986/(R986/1.37))</f>
        <v>0</v>
      </c>
      <c r="U986">
        <f>(DH986*DK986)</f>
        <v>0</v>
      </c>
      <c r="V986">
        <f>(EA986+(U986+2*0.95*5.67E-8*(((EA986+$B$7)+273)^4-(EA986+273)^4)-44100*J986)/(1.84*29.3*R986+8*0.95*5.67E-8*(EA986+273)^3))</f>
        <v>0</v>
      </c>
      <c r="W986">
        <f>($C$7*EB986+$D$7*EC986+$E$7*V986)</f>
        <v>0</v>
      </c>
      <c r="X986">
        <f>0.61365*exp(17.502*W986/(240.97+W986))</f>
        <v>0</v>
      </c>
      <c r="Y986">
        <f>(Z986/AA986*100)</f>
        <v>0</v>
      </c>
      <c r="Z986">
        <f>DT986*(DY986+DZ986)/1000</f>
        <v>0</v>
      </c>
      <c r="AA986">
        <f>0.61365*exp(17.502*EA986/(240.97+EA986))</f>
        <v>0</v>
      </c>
      <c r="AB986">
        <f>(X986-DT986*(DY986+DZ986)/1000)</f>
        <v>0</v>
      </c>
      <c r="AC986">
        <f>(-J986*44100)</f>
        <v>0</v>
      </c>
      <c r="AD986">
        <f>2*29.3*R986*0.92*(EA986-W986)</f>
        <v>0</v>
      </c>
      <c r="AE986">
        <f>2*0.95*5.67E-8*(((EA986+$B$7)+273)^4-(W986+273)^4)</f>
        <v>0</v>
      </c>
      <c r="AF986">
        <f>U986+AE986+AC986+AD986</f>
        <v>0</v>
      </c>
      <c r="AG986">
        <f>DX986*AU986*(DS986-DR986*(1000-AU986*DU986)/(1000-AU986*DT986))/(100*DL986)</f>
        <v>0</v>
      </c>
      <c r="AH986">
        <f>1000*DX986*AU986*(DT986-DU986)/(100*DL986*(1000-AU986*DT986))</f>
        <v>0</v>
      </c>
      <c r="AI986">
        <f>(AJ986 - AK986 - DY986*1E3/(8.314*(EA986+273.15)) * AM986/DX986 * AL986) * DX986/(100*DL986) * (1000 - DU986)/1000</f>
        <v>0</v>
      </c>
      <c r="AJ986">
        <v>306.7257982711268</v>
      </c>
      <c r="AK986">
        <v>310.6387575757576</v>
      </c>
      <c r="AL986">
        <v>-3.225533426385729</v>
      </c>
      <c r="AM986">
        <v>65.50736164632572</v>
      </c>
      <c r="AN986">
        <f>(AP986 - AO986 + DY986*1E3/(8.314*(EA986+273.15)) * AR986/DX986 * AQ986) * DX986/(100*DL986) * 1000/(1000 - AP986)</f>
        <v>0</v>
      </c>
      <c r="AO986">
        <v>19.86161211896537</v>
      </c>
      <c r="AP986">
        <v>23.66891878787878</v>
      </c>
      <c r="AQ986">
        <v>6.216599423275008E-05</v>
      </c>
      <c r="AR986">
        <v>115.1571930210981</v>
      </c>
      <c r="AS986">
        <v>0</v>
      </c>
      <c r="AT986">
        <v>0</v>
      </c>
      <c r="AU986">
        <f>IF(AS986*$H$13&gt;=AW986,1.0,(AW986/(AW986-AS986*$H$13)))</f>
        <v>0</v>
      </c>
      <c r="AV986">
        <f>(AU986-1)*100</f>
        <v>0</v>
      </c>
      <c r="AW986">
        <f>MAX(0,($B$13+$C$13*EF986)/(1+$D$13*EF986)*DY986/(EA986+273)*$E$13)</f>
        <v>0</v>
      </c>
      <c r="AX986" t="s">
        <v>437</v>
      </c>
      <c r="AY986" t="s">
        <v>437</v>
      </c>
      <c r="AZ986">
        <v>0</v>
      </c>
      <c r="BA986">
        <v>0</v>
      </c>
      <c r="BB986">
        <f>1-AZ986/BA986</f>
        <v>0</v>
      </c>
      <c r="BC986">
        <v>0</v>
      </c>
      <c r="BD986" t="s">
        <v>437</v>
      </c>
      <c r="BE986" t="s">
        <v>437</v>
      </c>
      <c r="BF986">
        <v>0</v>
      </c>
      <c r="BG986">
        <v>0</v>
      </c>
      <c r="BH986">
        <f>1-BF986/BG986</f>
        <v>0</v>
      </c>
      <c r="BI986">
        <v>0.5</v>
      </c>
      <c r="BJ986">
        <f>DI986</f>
        <v>0</v>
      </c>
      <c r="BK986">
        <f>L986</f>
        <v>0</v>
      </c>
      <c r="BL986">
        <f>BH986*BI986*BJ986</f>
        <v>0</v>
      </c>
      <c r="BM986">
        <f>(BK986-BC986)/BJ986</f>
        <v>0</v>
      </c>
      <c r="BN986">
        <f>(BA986-BG986)/BG986</f>
        <v>0</v>
      </c>
      <c r="BO986">
        <f>AZ986/(BB986+AZ986/BG986)</f>
        <v>0</v>
      </c>
      <c r="BP986" t="s">
        <v>437</v>
      </c>
      <c r="BQ986">
        <v>0</v>
      </c>
      <c r="BR986">
        <f>IF(BQ986&lt;&gt;0, BQ986, BO986)</f>
        <v>0</v>
      </c>
      <c r="BS986">
        <f>1-BR986/BG986</f>
        <v>0</v>
      </c>
      <c r="BT986">
        <f>(BG986-BF986)/(BG986-BR986)</f>
        <v>0</v>
      </c>
      <c r="BU986">
        <f>(BA986-BG986)/(BA986-BR986)</f>
        <v>0</v>
      </c>
      <c r="BV986">
        <f>(BG986-BF986)/(BG986-AZ986)</f>
        <v>0</v>
      </c>
      <c r="BW986">
        <f>(BA986-BG986)/(BA986-AZ986)</f>
        <v>0</v>
      </c>
      <c r="BX986">
        <f>(BT986*BR986/BF986)</f>
        <v>0</v>
      </c>
      <c r="BY986">
        <f>(1-BX986)</f>
        <v>0</v>
      </c>
      <c r="DH986">
        <f>$B$11*EG986+$C$11*EH986+$F$11*ES986*(1-EV986)</f>
        <v>0</v>
      </c>
      <c r="DI986">
        <f>DH986*DJ986</f>
        <v>0</v>
      </c>
      <c r="DJ986">
        <f>($B$11*$D$9+$C$11*$D$9+$F$11*((FF986+EX986)/MAX(FF986+EX986+FG986, 0.1)*$I$9+FG986/MAX(FF986+EX986+FG986, 0.1)*$J$9))/($B$11+$C$11+$F$11)</f>
        <v>0</v>
      </c>
      <c r="DK986">
        <f>($B$11*$K$9+$C$11*$K$9+$F$11*((FF986+EX986)/MAX(FF986+EX986+FG986, 0.1)*$P$9+FG986/MAX(FF986+EX986+FG986, 0.1)*$Q$9))/($B$11+$C$11+$F$11)</f>
        <v>0</v>
      </c>
      <c r="DL986">
        <v>6</v>
      </c>
      <c r="DM986">
        <v>0.5</v>
      </c>
      <c r="DN986" t="s">
        <v>438</v>
      </c>
      <c r="DO986">
        <v>2</v>
      </c>
      <c r="DP986" t="b">
        <v>1</v>
      </c>
      <c r="DQ986">
        <v>1761344483.5</v>
      </c>
      <c r="DR986">
        <v>325.0189259259259</v>
      </c>
      <c r="DS986">
        <v>315.5198888888889</v>
      </c>
      <c r="DT986">
        <v>23.67045925925925</v>
      </c>
      <c r="DU986">
        <v>19.8620962962963</v>
      </c>
      <c r="DV986">
        <v>324.5509629629629</v>
      </c>
      <c r="DW986">
        <v>23.45602592592593</v>
      </c>
      <c r="DX986">
        <v>500.0115925925926</v>
      </c>
      <c r="DY986">
        <v>89.99506296296295</v>
      </c>
      <c r="DZ986">
        <v>0.07371523333333334</v>
      </c>
      <c r="EA986">
        <v>29.98280740740741</v>
      </c>
      <c r="EB986">
        <v>30.00146296296296</v>
      </c>
      <c r="EC986">
        <v>999.9000000000001</v>
      </c>
      <c r="ED986">
        <v>0</v>
      </c>
      <c r="EE986">
        <v>0</v>
      </c>
      <c r="EF986">
        <v>9987.778518518517</v>
      </c>
      <c r="EG986">
        <v>0</v>
      </c>
      <c r="EH986">
        <v>1139.72</v>
      </c>
      <c r="EI986">
        <v>9.498982222222221</v>
      </c>
      <c r="EJ986">
        <v>332.8988148148148</v>
      </c>
      <c r="EK986">
        <v>321.9139259259259</v>
      </c>
      <c r="EL986">
        <v>3.808362222222222</v>
      </c>
      <c r="EM986">
        <v>315.5198888888889</v>
      </c>
      <c r="EN986">
        <v>19.8620962962963</v>
      </c>
      <c r="EO986">
        <v>2.130223703703704</v>
      </c>
      <c r="EP986">
        <v>1.787491111111111</v>
      </c>
      <c r="EQ986">
        <v>18.447</v>
      </c>
      <c r="ER986">
        <v>15.67782222222222</v>
      </c>
      <c r="ES986">
        <v>1200.004814814815</v>
      </c>
      <c r="ET986">
        <v>0.9670085185185184</v>
      </c>
      <c r="EU986">
        <v>0.03299160740740741</v>
      </c>
      <c r="EV986">
        <v>0</v>
      </c>
      <c r="EW986">
        <v>1555.472962962963</v>
      </c>
      <c r="EX986">
        <v>5.000560000000001</v>
      </c>
      <c r="EY986">
        <v>18931.00740740741</v>
      </c>
      <c r="EZ986">
        <v>10316.89259259259</v>
      </c>
      <c r="FA986">
        <v>45.93699999999998</v>
      </c>
      <c r="FB986">
        <v>48.0505185185185</v>
      </c>
      <c r="FC986">
        <v>46.61566666666667</v>
      </c>
      <c r="FD986">
        <v>47.05970370370369</v>
      </c>
      <c r="FE986">
        <v>46.70333333333333</v>
      </c>
      <c r="FF986">
        <v>1155.575185185185</v>
      </c>
      <c r="FG986">
        <v>39.42851851851852</v>
      </c>
      <c r="FH986">
        <v>0</v>
      </c>
      <c r="FI986">
        <v>1761344527.4</v>
      </c>
      <c r="FJ986">
        <v>0</v>
      </c>
      <c r="FK986">
        <v>1555.515769230769</v>
      </c>
      <c r="FL986">
        <v>17.01982906639325</v>
      </c>
      <c r="FM986">
        <v>197.2273502866503</v>
      </c>
      <c r="FN986">
        <v>18931.15</v>
      </c>
      <c r="FO986">
        <v>15</v>
      </c>
      <c r="FP986">
        <v>0</v>
      </c>
      <c r="FQ986" t="s">
        <v>439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8.853455609756097</v>
      </c>
      <c r="GD986">
        <v>11.49423972125436</v>
      </c>
      <c r="GE986">
        <v>1.139568689033104</v>
      </c>
      <c r="GF986">
        <v>0</v>
      </c>
      <c r="GG986">
        <v>1554.473235294118</v>
      </c>
      <c r="GH986">
        <v>17.38472117367635</v>
      </c>
      <c r="GI986">
        <v>1.719395790914114</v>
      </c>
      <c r="GJ986">
        <v>0</v>
      </c>
      <c r="GK986">
        <v>3.807347073170731</v>
      </c>
      <c r="GL986">
        <v>0.0125090592334476</v>
      </c>
      <c r="GM986">
        <v>0.001798128083425136</v>
      </c>
      <c r="GN986">
        <v>1</v>
      </c>
      <c r="GO986">
        <v>1</v>
      </c>
      <c r="GP986">
        <v>3</v>
      </c>
      <c r="GQ986" t="s">
        <v>446</v>
      </c>
      <c r="GR986">
        <v>3.12455</v>
      </c>
      <c r="GS986">
        <v>2.75133</v>
      </c>
      <c r="GT986">
        <v>0.0644028</v>
      </c>
      <c r="GU986">
        <v>0.0628229</v>
      </c>
      <c r="GV986">
        <v>0.103569</v>
      </c>
      <c r="GW986">
        <v>0.09209630000000001</v>
      </c>
      <c r="GX986">
        <v>27527.7</v>
      </c>
      <c r="GY986">
        <v>26895.3</v>
      </c>
      <c r="GZ986">
        <v>29993</v>
      </c>
      <c r="HA986">
        <v>28988.8</v>
      </c>
      <c r="HB986">
        <v>37161.6</v>
      </c>
      <c r="HC986">
        <v>34648.2</v>
      </c>
      <c r="HD986">
        <v>45930.6</v>
      </c>
      <c r="HE986">
        <v>43082.1</v>
      </c>
      <c r="HF986">
        <v>1.7502</v>
      </c>
      <c r="HG986">
        <v>1.7298</v>
      </c>
      <c r="HH986">
        <v>0.00362843</v>
      </c>
      <c r="HI986">
        <v>0</v>
      </c>
      <c r="HJ986">
        <v>29.9467</v>
      </c>
      <c r="HK986">
        <v>999.9</v>
      </c>
      <c r="HL986">
        <v>43.9</v>
      </c>
      <c r="HM986">
        <v>32.7</v>
      </c>
      <c r="HN986">
        <v>24.231</v>
      </c>
      <c r="HO986">
        <v>63.4331</v>
      </c>
      <c r="HP986">
        <v>18.0689</v>
      </c>
      <c r="HQ986">
        <v>1</v>
      </c>
      <c r="HR986">
        <v>0.812599</v>
      </c>
      <c r="HS986">
        <v>4.28799</v>
      </c>
      <c r="HT986">
        <v>20.1546</v>
      </c>
      <c r="HU986">
        <v>5.22687</v>
      </c>
      <c r="HV986">
        <v>11.9858</v>
      </c>
      <c r="HW986">
        <v>4.96895</v>
      </c>
      <c r="HX986">
        <v>3.28975</v>
      </c>
      <c r="HY986">
        <v>9999</v>
      </c>
      <c r="HZ986">
        <v>9999</v>
      </c>
      <c r="IA986">
        <v>9999</v>
      </c>
      <c r="IB986">
        <v>999.9</v>
      </c>
      <c r="IC986">
        <v>4.97301</v>
      </c>
      <c r="ID986">
        <v>1.87744</v>
      </c>
      <c r="IE986">
        <v>1.87558</v>
      </c>
      <c r="IF986">
        <v>1.87837</v>
      </c>
      <c r="IG986">
        <v>1.87503</v>
      </c>
      <c r="IH986">
        <v>1.87863</v>
      </c>
      <c r="II986">
        <v>1.87576</v>
      </c>
      <c r="IJ986">
        <v>1.87692</v>
      </c>
      <c r="IK986">
        <v>0</v>
      </c>
      <c r="IL986">
        <v>0</v>
      </c>
      <c r="IM986">
        <v>0</v>
      </c>
      <c r="IN986">
        <v>0</v>
      </c>
      <c r="IO986" t="s">
        <v>441</v>
      </c>
      <c r="IP986" t="s">
        <v>442</v>
      </c>
      <c r="IQ986" t="s">
        <v>443</v>
      </c>
      <c r="IR986" t="s">
        <v>443</v>
      </c>
      <c r="IS986" t="s">
        <v>443</v>
      </c>
      <c r="IT986" t="s">
        <v>443</v>
      </c>
      <c r="IU986">
        <v>0</v>
      </c>
      <c r="IV986">
        <v>100</v>
      </c>
      <c r="IW986">
        <v>100</v>
      </c>
      <c r="IX986">
        <v>0.433</v>
      </c>
      <c r="IY986">
        <v>0.2144</v>
      </c>
      <c r="IZ986">
        <v>-0.1194416370607354</v>
      </c>
      <c r="JA986">
        <v>0.002211305909277446</v>
      </c>
      <c r="JB986">
        <v>-1.416678044876584E-06</v>
      </c>
      <c r="JC986">
        <v>5.589822708492042E-10</v>
      </c>
      <c r="JD986">
        <v>0.2144336207880096</v>
      </c>
      <c r="JE986">
        <v>0</v>
      </c>
      <c r="JF986">
        <v>0</v>
      </c>
      <c r="JG986">
        <v>0</v>
      </c>
      <c r="JH986">
        <v>14</v>
      </c>
      <c r="JI986">
        <v>2052</v>
      </c>
      <c r="JJ986">
        <v>1</v>
      </c>
      <c r="JK986">
        <v>21</v>
      </c>
      <c r="JL986">
        <v>29355741.5</v>
      </c>
      <c r="JM986">
        <v>29355741.5</v>
      </c>
      <c r="JN986">
        <v>0.803223</v>
      </c>
      <c r="JO986">
        <v>2.56226</v>
      </c>
      <c r="JP986">
        <v>1.39893</v>
      </c>
      <c r="JQ986">
        <v>2.33521</v>
      </c>
      <c r="JR986">
        <v>1.44897</v>
      </c>
      <c r="JS986">
        <v>2.54639</v>
      </c>
      <c r="JT986">
        <v>38.5014</v>
      </c>
      <c r="JU986">
        <v>23.7635</v>
      </c>
      <c r="JV986">
        <v>18</v>
      </c>
      <c r="JW986">
        <v>484.768</v>
      </c>
      <c r="JX986">
        <v>442.481</v>
      </c>
      <c r="JY986">
        <v>25.1096</v>
      </c>
      <c r="JZ986">
        <v>37.1194</v>
      </c>
      <c r="KA986">
        <v>30.0002</v>
      </c>
      <c r="KB986">
        <v>36.6355</v>
      </c>
      <c r="KC986">
        <v>36.6709</v>
      </c>
      <c r="KD986">
        <v>16.0484</v>
      </c>
      <c r="KE986">
        <v>26.817</v>
      </c>
      <c r="KF986">
        <v>74.0347</v>
      </c>
      <c r="KG986">
        <v>25.1174</v>
      </c>
      <c r="KH986">
        <v>266.273</v>
      </c>
      <c r="KI986">
        <v>19.8164</v>
      </c>
      <c r="KJ986">
        <v>99.2183</v>
      </c>
      <c r="KK986">
        <v>99.0902</v>
      </c>
    </row>
    <row r="987" spans="1:297">
      <c r="A987">
        <v>971</v>
      </c>
      <c r="B987">
        <v>1761344496</v>
      </c>
      <c r="C987">
        <v>16455.40000009537</v>
      </c>
      <c r="D987" t="s">
        <v>2395</v>
      </c>
      <c r="E987" t="s">
        <v>2396</v>
      </c>
      <c r="F987">
        <v>5</v>
      </c>
      <c r="G987" t="s">
        <v>2376</v>
      </c>
      <c r="H987" t="s">
        <v>436</v>
      </c>
      <c r="I987">
        <v>1761344488.214286</v>
      </c>
      <c r="J987">
        <f>(K987)/1000</f>
        <v>0</v>
      </c>
      <c r="K987">
        <f>IF(DP987, AN987, AH987)</f>
        <v>0</v>
      </c>
      <c r="L987">
        <f>IF(DP987, AI987, AG987)</f>
        <v>0</v>
      </c>
      <c r="M987">
        <f>DR987 - IF(AU987&gt;1, L987*DL987*100.0/(AW987), 0)</f>
        <v>0</v>
      </c>
      <c r="N987">
        <f>((T987-J987/2)*M987-L987)/(T987+J987/2)</f>
        <v>0</v>
      </c>
      <c r="O987">
        <f>N987*(DY987+DZ987)/1000.0</f>
        <v>0</v>
      </c>
      <c r="P987">
        <f>(DR987 - IF(AU987&gt;1, L987*DL987*100.0/(AW987), 0))*(DY987+DZ987)/1000.0</f>
        <v>0</v>
      </c>
      <c r="Q987">
        <f>2.0/((1/S987-1/R987)+SIGN(S987)*SQRT((1/S987-1/R987)*(1/S987-1/R987) + 4*DM987/((DM987+1)*(DM987+1))*(2*1/S987*1/R987-1/R987*1/R987)))</f>
        <v>0</v>
      </c>
      <c r="R987">
        <f>IF(LEFT(DN987,1)&lt;&gt;"0",IF(LEFT(DN987,1)="1",3.0,DO987),$D$5+$E$5*(EF987*DY987/($K$5*1000))+$F$5*(EF987*DY987/($K$5*1000))*MAX(MIN(DL987,$J$5),$I$5)*MAX(MIN(DL987,$J$5),$I$5)+$G$5*MAX(MIN(DL987,$J$5),$I$5)*(EF987*DY987/($K$5*1000))+$H$5*(EF987*DY987/($K$5*1000))*(EF987*DY987/($K$5*1000)))</f>
        <v>0</v>
      </c>
      <c r="S987">
        <f>J987*(1000-(1000*0.61365*exp(17.502*W987/(240.97+W987))/(DY987+DZ987)+DT987)/2)/(1000*0.61365*exp(17.502*W987/(240.97+W987))/(DY987+DZ987)-DT987)</f>
        <v>0</v>
      </c>
      <c r="T987">
        <f>1/((DM987+1)/(Q987/1.6)+1/(R987/1.37)) + DM987/((DM987+1)/(Q987/1.6) + DM987/(R987/1.37))</f>
        <v>0</v>
      </c>
      <c r="U987">
        <f>(DH987*DK987)</f>
        <v>0</v>
      </c>
      <c r="V987">
        <f>(EA987+(U987+2*0.95*5.67E-8*(((EA987+$B$7)+273)^4-(EA987+273)^4)-44100*J987)/(1.84*29.3*R987+8*0.95*5.67E-8*(EA987+273)^3))</f>
        <v>0</v>
      </c>
      <c r="W987">
        <f>($C$7*EB987+$D$7*EC987+$E$7*V987)</f>
        <v>0</v>
      </c>
      <c r="X987">
        <f>0.61365*exp(17.502*W987/(240.97+W987))</f>
        <v>0</v>
      </c>
      <c r="Y987">
        <f>(Z987/AA987*100)</f>
        <v>0</v>
      </c>
      <c r="Z987">
        <f>DT987*(DY987+DZ987)/1000</f>
        <v>0</v>
      </c>
      <c r="AA987">
        <f>0.61365*exp(17.502*EA987/(240.97+EA987))</f>
        <v>0</v>
      </c>
      <c r="AB987">
        <f>(X987-DT987*(DY987+DZ987)/1000)</f>
        <v>0</v>
      </c>
      <c r="AC987">
        <f>(-J987*44100)</f>
        <v>0</v>
      </c>
      <c r="AD987">
        <f>2*29.3*R987*0.92*(EA987-W987)</f>
        <v>0</v>
      </c>
      <c r="AE987">
        <f>2*0.95*5.67E-8*(((EA987+$B$7)+273)^4-(W987+273)^4)</f>
        <v>0</v>
      </c>
      <c r="AF987">
        <f>U987+AE987+AC987+AD987</f>
        <v>0</v>
      </c>
      <c r="AG987">
        <f>DX987*AU987*(DS987-DR987*(1000-AU987*DU987)/(1000-AU987*DT987))/(100*DL987)</f>
        <v>0</v>
      </c>
      <c r="AH987">
        <f>1000*DX987*AU987*(DT987-DU987)/(100*DL987*(1000-AU987*DT987))</f>
        <v>0</v>
      </c>
      <c r="AI987">
        <f>(AJ987 - AK987 - DY987*1E3/(8.314*(EA987+273.15)) * AM987/DX987 * AL987) * DX987/(100*DL987) * (1000 - DU987)/1000</f>
        <v>0</v>
      </c>
      <c r="AJ987">
        <v>289.7682428805299</v>
      </c>
      <c r="AK987">
        <v>294.4972606060606</v>
      </c>
      <c r="AL987">
        <v>-3.226921335401687</v>
      </c>
      <c r="AM987">
        <v>65.50736164632572</v>
      </c>
      <c r="AN987">
        <f>(AP987 - AO987 + DY987*1E3/(8.314*(EA987+273.15)) * AR987/DX987 * AQ987) * DX987/(100*DL987) * 1000/(1000 - AP987)</f>
        <v>0</v>
      </c>
      <c r="AO987">
        <v>19.85755624988044</v>
      </c>
      <c r="AP987">
        <v>23.66504181818181</v>
      </c>
      <c r="AQ987">
        <v>-5.537213831749499E-05</v>
      </c>
      <c r="AR987">
        <v>115.1571930210981</v>
      </c>
      <c r="AS987">
        <v>0</v>
      </c>
      <c r="AT987">
        <v>0</v>
      </c>
      <c r="AU987">
        <f>IF(AS987*$H$13&gt;=AW987,1.0,(AW987/(AW987-AS987*$H$13)))</f>
        <v>0</v>
      </c>
      <c r="AV987">
        <f>(AU987-1)*100</f>
        <v>0</v>
      </c>
      <c r="AW987">
        <f>MAX(0,($B$13+$C$13*EF987)/(1+$D$13*EF987)*DY987/(EA987+273)*$E$13)</f>
        <v>0</v>
      </c>
      <c r="AX987" t="s">
        <v>437</v>
      </c>
      <c r="AY987" t="s">
        <v>437</v>
      </c>
      <c r="AZ987">
        <v>0</v>
      </c>
      <c r="BA987">
        <v>0</v>
      </c>
      <c r="BB987">
        <f>1-AZ987/BA987</f>
        <v>0</v>
      </c>
      <c r="BC987">
        <v>0</v>
      </c>
      <c r="BD987" t="s">
        <v>437</v>
      </c>
      <c r="BE987" t="s">
        <v>437</v>
      </c>
      <c r="BF987">
        <v>0</v>
      </c>
      <c r="BG987">
        <v>0</v>
      </c>
      <c r="BH987">
        <f>1-BF987/BG987</f>
        <v>0</v>
      </c>
      <c r="BI987">
        <v>0.5</v>
      </c>
      <c r="BJ987">
        <f>DI987</f>
        <v>0</v>
      </c>
      <c r="BK987">
        <f>L987</f>
        <v>0</v>
      </c>
      <c r="BL987">
        <f>BH987*BI987*BJ987</f>
        <v>0</v>
      </c>
      <c r="BM987">
        <f>(BK987-BC987)/BJ987</f>
        <v>0</v>
      </c>
      <c r="BN987">
        <f>(BA987-BG987)/BG987</f>
        <v>0</v>
      </c>
      <c r="BO987">
        <f>AZ987/(BB987+AZ987/BG987)</f>
        <v>0</v>
      </c>
      <c r="BP987" t="s">
        <v>437</v>
      </c>
      <c r="BQ987">
        <v>0</v>
      </c>
      <c r="BR987">
        <f>IF(BQ987&lt;&gt;0, BQ987, BO987)</f>
        <v>0</v>
      </c>
      <c r="BS987">
        <f>1-BR987/BG987</f>
        <v>0</v>
      </c>
      <c r="BT987">
        <f>(BG987-BF987)/(BG987-BR987)</f>
        <v>0</v>
      </c>
      <c r="BU987">
        <f>(BA987-BG987)/(BA987-BR987)</f>
        <v>0</v>
      </c>
      <c r="BV987">
        <f>(BG987-BF987)/(BG987-AZ987)</f>
        <v>0</v>
      </c>
      <c r="BW987">
        <f>(BA987-BG987)/(BA987-AZ987)</f>
        <v>0</v>
      </c>
      <c r="BX987">
        <f>(BT987*BR987/BF987)</f>
        <v>0</v>
      </c>
      <c r="BY987">
        <f>(1-BX987)</f>
        <v>0</v>
      </c>
      <c r="DH987">
        <f>$B$11*EG987+$C$11*EH987+$F$11*ES987*(1-EV987)</f>
        <v>0</v>
      </c>
      <c r="DI987">
        <f>DH987*DJ987</f>
        <v>0</v>
      </c>
      <c r="DJ987">
        <f>($B$11*$D$9+$C$11*$D$9+$F$11*((FF987+EX987)/MAX(FF987+EX987+FG987, 0.1)*$I$9+FG987/MAX(FF987+EX987+FG987, 0.1)*$J$9))/($B$11+$C$11+$F$11)</f>
        <v>0</v>
      </c>
      <c r="DK987">
        <f>($B$11*$K$9+$C$11*$K$9+$F$11*((FF987+EX987)/MAX(FF987+EX987+FG987, 0.1)*$P$9+FG987/MAX(FF987+EX987+FG987, 0.1)*$Q$9))/($B$11+$C$11+$F$11)</f>
        <v>0</v>
      </c>
      <c r="DL987">
        <v>6</v>
      </c>
      <c r="DM987">
        <v>0.5</v>
      </c>
      <c r="DN987" t="s">
        <v>438</v>
      </c>
      <c r="DO987">
        <v>2</v>
      </c>
      <c r="DP987" t="b">
        <v>1</v>
      </c>
      <c r="DQ987">
        <v>1761344488.214286</v>
      </c>
      <c r="DR987">
        <v>310.4036071428572</v>
      </c>
      <c r="DS987">
        <v>299.9743928571428</v>
      </c>
      <c r="DT987">
        <v>23.66843571428571</v>
      </c>
      <c r="DU987">
        <v>19.86026785714285</v>
      </c>
      <c r="DV987">
        <v>309.9572142857143</v>
      </c>
      <c r="DW987">
        <v>23.45399642857143</v>
      </c>
      <c r="DX987">
        <v>499.9891785714285</v>
      </c>
      <c r="DY987">
        <v>89.99545357142858</v>
      </c>
      <c r="DZ987">
        <v>0.07376516785714285</v>
      </c>
      <c r="EA987">
        <v>29.98271071428572</v>
      </c>
      <c r="EB987">
        <v>30.00132857142857</v>
      </c>
      <c r="EC987">
        <v>999.9000000000002</v>
      </c>
      <c r="ED987">
        <v>0</v>
      </c>
      <c r="EE987">
        <v>0</v>
      </c>
      <c r="EF987">
        <v>9981.316785714287</v>
      </c>
      <c r="EG987">
        <v>0</v>
      </c>
      <c r="EH987">
        <v>1139.735</v>
      </c>
      <c r="EI987">
        <v>10.42909035714285</v>
      </c>
      <c r="EJ987">
        <v>317.9284642857143</v>
      </c>
      <c r="EK987">
        <v>306.0528928571429</v>
      </c>
      <c r="EL987">
        <v>3.808161785714286</v>
      </c>
      <c r="EM987">
        <v>299.9743928571428</v>
      </c>
      <c r="EN987">
        <v>19.86026785714285</v>
      </c>
      <c r="EO987">
        <v>2.130050357142857</v>
      </c>
      <c r="EP987">
        <v>1.787334285714286</v>
      </c>
      <c r="EQ987">
        <v>18.44569642857143</v>
      </c>
      <c r="ER987">
        <v>15.67645357142857</v>
      </c>
      <c r="ES987">
        <v>1199.998571428571</v>
      </c>
      <c r="ET987">
        <v>0.9670082857142855</v>
      </c>
      <c r="EU987">
        <v>0.03299183214285713</v>
      </c>
      <c r="EV987">
        <v>0</v>
      </c>
      <c r="EW987">
        <v>1556.884642857143</v>
      </c>
      <c r="EX987">
        <v>5.000560000000001</v>
      </c>
      <c r="EY987">
        <v>18946.56785714286</v>
      </c>
      <c r="EZ987">
        <v>10316.83928571429</v>
      </c>
      <c r="FA987">
        <v>45.93699999999998</v>
      </c>
      <c r="FB987">
        <v>48.04207142857143</v>
      </c>
      <c r="FC987">
        <v>46.61825</v>
      </c>
      <c r="FD987">
        <v>47.05314285714285</v>
      </c>
      <c r="FE987">
        <v>46.69599999999998</v>
      </c>
      <c r="FF987">
        <v>1155.568928571429</v>
      </c>
      <c r="FG987">
        <v>39.42857142857143</v>
      </c>
      <c r="FH987">
        <v>0</v>
      </c>
      <c r="FI987">
        <v>1761344532.2</v>
      </c>
      <c r="FJ987">
        <v>0</v>
      </c>
      <c r="FK987">
        <v>1556.938076923077</v>
      </c>
      <c r="FL987">
        <v>17.750769251035</v>
      </c>
      <c r="FM987">
        <v>201.0940171271021</v>
      </c>
      <c r="FN987">
        <v>18947.19230769231</v>
      </c>
      <c r="FO987">
        <v>15</v>
      </c>
      <c r="FP987">
        <v>0</v>
      </c>
      <c r="FQ987" t="s">
        <v>439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9.928149749999999</v>
      </c>
      <c r="GD987">
        <v>11.98196048780486</v>
      </c>
      <c r="GE987">
        <v>1.155260701083282</v>
      </c>
      <c r="GF987">
        <v>0</v>
      </c>
      <c r="GG987">
        <v>1556.075</v>
      </c>
      <c r="GH987">
        <v>17.6597402721902</v>
      </c>
      <c r="GI987">
        <v>1.744135130355783</v>
      </c>
      <c r="GJ987">
        <v>0</v>
      </c>
      <c r="GK987">
        <v>3.80819525</v>
      </c>
      <c r="GL987">
        <v>-0.0002448405253387562</v>
      </c>
      <c r="GM987">
        <v>0.001014531880967799</v>
      </c>
      <c r="GN987">
        <v>1</v>
      </c>
      <c r="GO987">
        <v>1</v>
      </c>
      <c r="GP987">
        <v>3</v>
      </c>
      <c r="GQ987" t="s">
        <v>446</v>
      </c>
      <c r="GR987">
        <v>3.12451</v>
      </c>
      <c r="GS987">
        <v>2.75129</v>
      </c>
      <c r="GT987">
        <v>0.0616266</v>
      </c>
      <c r="GU987">
        <v>0.0598472</v>
      </c>
      <c r="GV987">
        <v>0.10356</v>
      </c>
      <c r="GW987">
        <v>0.0920878</v>
      </c>
      <c r="GX987">
        <v>27609.2</v>
      </c>
      <c r="GY987">
        <v>26980.6</v>
      </c>
      <c r="GZ987">
        <v>29992.8</v>
      </c>
      <c r="HA987">
        <v>28988.9</v>
      </c>
      <c r="HB987">
        <v>37161.4</v>
      </c>
      <c r="HC987">
        <v>34648.2</v>
      </c>
      <c r="HD987">
        <v>45930.3</v>
      </c>
      <c r="HE987">
        <v>43082</v>
      </c>
      <c r="HF987">
        <v>1.74988</v>
      </c>
      <c r="HG987">
        <v>1.73022</v>
      </c>
      <c r="HH987">
        <v>0.00357628</v>
      </c>
      <c r="HI987">
        <v>0</v>
      </c>
      <c r="HJ987">
        <v>29.9467</v>
      </c>
      <c r="HK987">
        <v>999.9</v>
      </c>
      <c r="HL987">
        <v>43.9</v>
      </c>
      <c r="HM987">
        <v>32.7</v>
      </c>
      <c r="HN987">
        <v>24.2339</v>
      </c>
      <c r="HO987">
        <v>63.4431</v>
      </c>
      <c r="HP987">
        <v>17.9968</v>
      </c>
      <c r="HQ987">
        <v>1</v>
      </c>
      <c r="HR987">
        <v>0.812287</v>
      </c>
      <c r="HS987">
        <v>4.27367</v>
      </c>
      <c r="HT987">
        <v>20.1547</v>
      </c>
      <c r="HU987">
        <v>5.22657</v>
      </c>
      <c r="HV987">
        <v>11.9858</v>
      </c>
      <c r="HW987">
        <v>4.9683</v>
      </c>
      <c r="HX987">
        <v>3.28965</v>
      </c>
      <c r="HY987">
        <v>9999</v>
      </c>
      <c r="HZ987">
        <v>9999</v>
      </c>
      <c r="IA987">
        <v>9999</v>
      </c>
      <c r="IB987">
        <v>999.9</v>
      </c>
      <c r="IC987">
        <v>4.97298</v>
      </c>
      <c r="ID987">
        <v>1.87746</v>
      </c>
      <c r="IE987">
        <v>1.87561</v>
      </c>
      <c r="IF987">
        <v>1.87838</v>
      </c>
      <c r="IG987">
        <v>1.8751</v>
      </c>
      <c r="IH987">
        <v>1.87865</v>
      </c>
      <c r="II987">
        <v>1.87576</v>
      </c>
      <c r="IJ987">
        <v>1.87694</v>
      </c>
      <c r="IK987">
        <v>0</v>
      </c>
      <c r="IL987">
        <v>0</v>
      </c>
      <c r="IM987">
        <v>0</v>
      </c>
      <c r="IN987">
        <v>0</v>
      </c>
      <c r="IO987" t="s">
        <v>441</v>
      </c>
      <c r="IP987" t="s">
        <v>442</v>
      </c>
      <c r="IQ987" t="s">
        <v>443</v>
      </c>
      <c r="IR987" t="s">
        <v>443</v>
      </c>
      <c r="IS987" t="s">
        <v>443</v>
      </c>
      <c r="IT987" t="s">
        <v>443</v>
      </c>
      <c r="IU987">
        <v>0</v>
      </c>
      <c r="IV987">
        <v>100</v>
      </c>
      <c r="IW987">
        <v>100</v>
      </c>
      <c r="IX987">
        <v>0.41</v>
      </c>
      <c r="IY987">
        <v>0.2144</v>
      </c>
      <c r="IZ987">
        <v>-0.1194416370607354</v>
      </c>
      <c r="JA987">
        <v>0.002211305909277446</v>
      </c>
      <c r="JB987">
        <v>-1.416678044876584E-06</v>
      </c>
      <c r="JC987">
        <v>5.589822708492042E-10</v>
      </c>
      <c r="JD987">
        <v>0.2144336207880096</v>
      </c>
      <c r="JE987">
        <v>0</v>
      </c>
      <c r="JF987">
        <v>0</v>
      </c>
      <c r="JG987">
        <v>0</v>
      </c>
      <c r="JH987">
        <v>14</v>
      </c>
      <c r="JI987">
        <v>2052</v>
      </c>
      <c r="JJ987">
        <v>1</v>
      </c>
      <c r="JK987">
        <v>21</v>
      </c>
      <c r="JL987">
        <v>29355741.6</v>
      </c>
      <c r="JM987">
        <v>29355741.6</v>
      </c>
      <c r="JN987">
        <v>0.76416</v>
      </c>
      <c r="JO987">
        <v>2.56104</v>
      </c>
      <c r="JP987">
        <v>1.39893</v>
      </c>
      <c r="JQ987">
        <v>2.33643</v>
      </c>
      <c r="JR987">
        <v>1.44897</v>
      </c>
      <c r="JS987">
        <v>2.55249</v>
      </c>
      <c r="JT987">
        <v>38.5014</v>
      </c>
      <c r="JU987">
        <v>23.7898</v>
      </c>
      <c r="JV987">
        <v>18</v>
      </c>
      <c r="JW987">
        <v>484.578</v>
      </c>
      <c r="JX987">
        <v>442.766</v>
      </c>
      <c r="JY987">
        <v>25.1089</v>
      </c>
      <c r="JZ987">
        <v>37.1194</v>
      </c>
      <c r="KA987">
        <v>30</v>
      </c>
      <c r="KB987">
        <v>36.6355</v>
      </c>
      <c r="KC987">
        <v>36.6722</v>
      </c>
      <c r="KD987">
        <v>15.342</v>
      </c>
      <c r="KE987">
        <v>26.817</v>
      </c>
      <c r="KF987">
        <v>74.0347</v>
      </c>
      <c r="KG987">
        <v>25.1136</v>
      </c>
      <c r="KH987">
        <v>246.238</v>
      </c>
      <c r="KI987">
        <v>19.8191</v>
      </c>
      <c r="KJ987">
        <v>99.21769999999999</v>
      </c>
      <c r="KK987">
        <v>99.09010000000001</v>
      </c>
    </row>
    <row r="988" spans="1:297">
      <c r="A988">
        <v>972</v>
      </c>
      <c r="B988">
        <v>1761344501</v>
      </c>
      <c r="C988">
        <v>16460.40000009537</v>
      </c>
      <c r="D988" t="s">
        <v>2397</v>
      </c>
      <c r="E988" t="s">
        <v>2398</v>
      </c>
      <c r="F988">
        <v>5</v>
      </c>
      <c r="G988" t="s">
        <v>2376</v>
      </c>
      <c r="H988" t="s">
        <v>436</v>
      </c>
      <c r="I988">
        <v>1761344493.5</v>
      </c>
      <c r="J988">
        <f>(K988)/1000</f>
        <v>0</v>
      </c>
      <c r="K988">
        <f>IF(DP988, AN988, AH988)</f>
        <v>0</v>
      </c>
      <c r="L988">
        <f>IF(DP988, AI988, AG988)</f>
        <v>0</v>
      </c>
      <c r="M988">
        <f>DR988 - IF(AU988&gt;1, L988*DL988*100.0/(AW988), 0)</f>
        <v>0</v>
      </c>
      <c r="N988">
        <f>((T988-J988/2)*M988-L988)/(T988+J988/2)</f>
        <v>0</v>
      </c>
      <c r="O988">
        <f>N988*(DY988+DZ988)/1000.0</f>
        <v>0</v>
      </c>
      <c r="P988">
        <f>(DR988 - IF(AU988&gt;1, L988*DL988*100.0/(AW988), 0))*(DY988+DZ988)/1000.0</f>
        <v>0</v>
      </c>
      <c r="Q988">
        <f>2.0/((1/S988-1/R988)+SIGN(S988)*SQRT((1/S988-1/R988)*(1/S988-1/R988) + 4*DM988/((DM988+1)*(DM988+1))*(2*1/S988*1/R988-1/R988*1/R988)))</f>
        <v>0</v>
      </c>
      <c r="R988">
        <f>IF(LEFT(DN988,1)&lt;&gt;"0",IF(LEFT(DN988,1)="1",3.0,DO988),$D$5+$E$5*(EF988*DY988/($K$5*1000))+$F$5*(EF988*DY988/($K$5*1000))*MAX(MIN(DL988,$J$5),$I$5)*MAX(MIN(DL988,$J$5),$I$5)+$G$5*MAX(MIN(DL988,$J$5),$I$5)*(EF988*DY988/($K$5*1000))+$H$5*(EF988*DY988/($K$5*1000))*(EF988*DY988/($K$5*1000)))</f>
        <v>0</v>
      </c>
      <c r="S988">
        <f>J988*(1000-(1000*0.61365*exp(17.502*W988/(240.97+W988))/(DY988+DZ988)+DT988)/2)/(1000*0.61365*exp(17.502*W988/(240.97+W988))/(DY988+DZ988)-DT988)</f>
        <v>0</v>
      </c>
      <c r="T988">
        <f>1/((DM988+1)/(Q988/1.6)+1/(R988/1.37)) + DM988/((DM988+1)/(Q988/1.6) + DM988/(R988/1.37))</f>
        <v>0</v>
      </c>
      <c r="U988">
        <f>(DH988*DK988)</f>
        <v>0</v>
      </c>
      <c r="V988">
        <f>(EA988+(U988+2*0.95*5.67E-8*(((EA988+$B$7)+273)^4-(EA988+273)^4)-44100*J988)/(1.84*29.3*R988+8*0.95*5.67E-8*(EA988+273)^3))</f>
        <v>0</v>
      </c>
      <c r="W988">
        <f>($C$7*EB988+$D$7*EC988+$E$7*V988)</f>
        <v>0</v>
      </c>
      <c r="X988">
        <f>0.61365*exp(17.502*W988/(240.97+W988))</f>
        <v>0</v>
      </c>
      <c r="Y988">
        <f>(Z988/AA988*100)</f>
        <v>0</v>
      </c>
      <c r="Z988">
        <f>DT988*(DY988+DZ988)/1000</f>
        <v>0</v>
      </c>
      <c r="AA988">
        <f>0.61365*exp(17.502*EA988/(240.97+EA988))</f>
        <v>0</v>
      </c>
      <c r="AB988">
        <f>(X988-DT988*(DY988+DZ988)/1000)</f>
        <v>0</v>
      </c>
      <c r="AC988">
        <f>(-J988*44100)</f>
        <v>0</v>
      </c>
      <c r="AD988">
        <f>2*29.3*R988*0.92*(EA988-W988)</f>
        <v>0</v>
      </c>
      <c r="AE988">
        <f>2*0.95*5.67E-8*(((EA988+$B$7)+273)^4-(W988+273)^4)</f>
        <v>0</v>
      </c>
      <c r="AF988">
        <f>U988+AE988+AC988+AD988</f>
        <v>0</v>
      </c>
      <c r="AG988">
        <f>DX988*AU988*(DS988-DR988*(1000-AU988*DU988)/(1000-AU988*DT988))/(100*DL988)</f>
        <v>0</v>
      </c>
      <c r="AH988">
        <f>1000*DX988*AU988*(DT988-DU988)/(100*DL988*(1000-AU988*DT988))</f>
        <v>0</v>
      </c>
      <c r="AI988">
        <f>(AJ988 - AK988 - DY988*1E3/(8.314*(EA988+273.15)) * AM988/DX988 * AL988) * DX988/(100*DL988) * (1000 - DU988)/1000</f>
        <v>0</v>
      </c>
      <c r="AJ988">
        <v>272.9154270946292</v>
      </c>
      <c r="AK988">
        <v>278.2780969696969</v>
      </c>
      <c r="AL988">
        <v>-3.252353228320829</v>
      </c>
      <c r="AM988">
        <v>65.50736164632572</v>
      </c>
      <c r="AN988">
        <f>(AP988 - AO988 + DY988*1E3/(8.314*(EA988+273.15)) * AR988/DX988 * AQ988) * DX988/(100*DL988) * 1000/(1000 - AP988)</f>
        <v>0</v>
      </c>
      <c r="AO988">
        <v>19.85658932602568</v>
      </c>
      <c r="AP988">
        <v>23.66350242424241</v>
      </c>
      <c r="AQ988">
        <v>-2.589760463776787E-05</v>
      </c>
      <c r="AR988">
        <v>115.1571930210981</v>
      </c>
      <c r="AS988">
        <v>0</v>
      </c>
      <c r="AT988">
        <v>0</v>
      </c>
      <c r="AU988">
        <f>IF(AS988*$H$13&gt;=AW988,1.0,(AW988/(AW988-AS988*$H$13)))</f>
        <v>0</v>
      </c>
      <c r="AV988">
        <f>(AU988-1)*100</f>
        <v>0</v>
      </c>
      <c r="AW988">
        <f>MAX(0,($B$13+$C$13*EF988)/(1+$D$13*EF988)*DY988/(EA988+273)*$E$13)</f>
        <v>0</v>
      </c>
      <c r="AX988" t="s">
        <v>437</v>
      </c>
      <c r="AY988" t="s">
        <v>437</v>
      </c>
      <c r="AZ988">
        <v>0</v>
      </c>
      <c r="BA988">
        <v>0</v>
      </c>
      <c r="BB988">
        <f>1-AZ988/BA988</f>
        <v>0</v>
      </c>
      <c r="BC988">
        <v>0</v>
      </c>
      <c r="BD988" t="s">
        <v>437</v>
      </c>
      <c r="BE988" t="s">
        <v>437</v>
      </c>
      <c r="BF988">
        <v>0</v>
      </c>
      <c r="BG988">
        <v>0</v>
      </c>
      <c r="BH988">
        <f>1-BF988/BG988</f>
        <v>0</v>
      </c>
      <c r="BI988">
        <v>0.5</v>
      </c>
      <c r="BJ988">
        <f>DI988</f>
        <v>0</v>
      </c>
      <c r="BK988">
        <f>L988</f>
        <v>0</v>
      </c>
      <c r="BL988">
        <f>BH988*BI988*BJ988</f>
        <v>0</v>
      </c>
      <c r="BM988">
        <f>(BK988-BC988)/BJ988</f>
        <v>0</v>
      </c>
      <c r="BN988">
        <f>(BA988-BG988)/BG988</f>
        <v>0</v>
      </c>
      <c r="BO988">
        <f>AZ988/(BB988+AZ988/BG988)</f>
        <v>0</v>
      </c>
      <c r="BP988" t="s">
        <v>437</v>
      </c>
      <c r="BQ988">
        <v>0</v>
      </c>
      <c r="BR988">
        <f>IF(BQ988&lt;&gt;0, BQ988, BO988)</f>
        <v>0</v>
      </c>
      <c r="BS988">
        <f>1-BR988/BG988</f>
        <v>0</v>
      </c>
      <c r="BT988">
        <f>(BG988-BF988)/(BG988-BR988)</f>
        <v>0</v>
      </c>
      <c r="BU988">
        <f>(BA988-BG988)/(BA988-BR988)</f>
        <v>0</v>
      </c>
      <c r="BV988">
        <f>(BG988-BF988)/(BG988-AZ988)</f>
        <v>0</v>
      </c>
      <c r="BW988">
        <f>(BA988-BG988)/(BA988-AZ988)</f>
        <v>0</v>
      </c>
      <c r="BX988">
        <f>(BT988*BR988/BF988)</f>
        <v>0</v>
      </c>
      <c r="BY988">
        <f>(1-BX988)</f>
        <v>0</v>
      </c>
      <c r="DH988">
        <f>$B$11*EG988+$C$11*EH988+$F$11*ES988*(1-EV988)</f>
        <v>0</v>
      </c>
      <c r="DI988">
        <f>DH988*DJ988</f>
        <v>0</v>
      </c>
      <c r="DJ988">
        <f>($B$11*$D$9+$C$11*$D$9+$F$11*((FF988+EX988)/MAX(FF988+EX988+FG988, 0.1)*$I$9+FG988/MAX(FF988+EX988+FG988, 0.1)*$J$9))/($B$11+$C$11+$F$11)</f>
        <v>0</v>
      </c>
      <c r="DK988">
        <f>($B$11*$K$9+$C$11*$K$9+$F$11*((FF988+EX988)/MAX(FF988+EX988+FG988, 0.1)*$P$9+FG988/MAX(FF988+EX988+FG988, 0.1)*$Q$9))/($B$11+$C$11+$F$11)</f>
        <v>0</v>
      </c>
      <c r="DL988">
        <v>6</v>
      </c>
      <c r="DM988">
        <v>0.5</v>
      </c>
      <c r="DN988" t="s">
        <v>438</v>
      </c>
      <c r="DO988">
        <v>2</v>
      </c>
      <c r="DP988" t="b">
        <v>1</v>
      </c>
      <c r="DQ988">
        <v>1761344493.5</v>
      </c>
      <c r="DR988">
        <v>293.8278518518518</v>
      </c>
      <c r="DS988">
        <v>282.4455185185185</v>
      </c>
      <c r="DT988">
        <v>23.66642962962963</v>
      </c>
      <c r="DU988">
        <v>19.85808888888889</v>
      </c>
      <c r="DV988">
        <v>293.4064074074074</v>
      </c>
      <c r="DW988">
        <v>23.452</v>
      </c>
      <c r="DX988">
        <v>499.9984074074074</v>
      </c>
      <c r="DY988">
        <v>89.9953851851852</v>
      </c>
      <c r="DZ988">
        <v>0.07369727407407406</v>
      </c>
      <c r="EA988">
        <v>29.9819074074074</v>
      </c>
      <c r="EB988">
        <v>30.00142592592593</v>
      </c>
      <c r="EC988">
        <v>999.9000000000001</v>
      </c>
      <c r="ED988">
        <v>0</v>
      </c>
      <c r="EE988">
        <v>0</v>
      </c>
      <c r="EF988">
        <v>9996.758148148148</v>
      </c>
      <c r="EG988">
        <v>0</v>
      </c>
      <c r="EH988">
        <v>1139.743703703704</v>
      </c>
      <c r="EI988">
        <v>11.38227407407408</v>
      </c>
      <c r="EJ988">
        <v>300.9503333333334</v>
      </c>
      <c r="EK988">
        <v>288.1681481481482</v>
      </c>
      <c r="EL988">
        <v>3.808342222222222</v>
      </c>
      <c r="EM988">
        <v>282.4455185185185</v>
      </c>
      <c r="EN988">
        <v>19.85808888888889</v>
      </c>
      <c r="EO988">
        <v>2.129868888888889</v>
      </c>
      <c r="EP988">
        <v>1.787137037037037</v>
      </c>
      <c r="EQ988">
        <v>18.44434074074074</v>
      </c>
      <c r="ER988">
        <v>15.67473333333334</v>
      </c>
      <c r="ES988">
        <v>1200.002592592593</v>
      </c>
      <c r="ET988">
        <v>0.967008222222222</v>
      </c>
      <c r="EU988">
        <v>0.03299188888888888</v>
      </c>
      <c r="EV988">
        <v>0</v>
      </c>
      <c r="EW988">
        <v>1558.542592592593</v>
      </c>
      <c r="EX988">
        <v>5.000560000000001</v>
      </c>
      <c r="EY988">
        <v>18964.68148148148</v>
      </c>
      <c r="EZ988">
        <v>10316.86666666667</v>
      </c>
      <c r="FA988">
        <v>45.93699999999998</v>
      </c>
      <c r="FB988">
        <v>48.02985185185185</v>
      </c>
      <c r="FC988">
        <v>46.62033333333333</v>
      </c>
      <c r="FD988">
        <v>47.04133333333333</v>
      </c>
      <c r="FE988">
        <v>46.69633333333331</v>
      </c>
      <c r="FF988">
        <v>1155.572592592593</v>
      </c>
      <c r="FG988">
        <v>39.43</v>
      </c>
      <c r="FH988">
        <v>0</v>
      </c>
      <c r="FI988">
        <v>1761344537</v>
      </c>
      <c r="FJ988">
        <v>0</v>
      </c>
      <c r="FK988">
        <v>1558.441538461539</v>
      </c>
      <c r="FL988">
        <v>18.56273502485052</v>
      </c>
      <c r="FM988">
        <v>202.9094013721948</v>
      </c>
      <c r="FN988">
        <v>18963.58846153846</v>
      </c>
      <c r="FO988">
        <v>15</v>
      </c>
      <c r="FP988">
        <v>0</v>
      </c>
      <c r="FQ988" t="s">
        <v>439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10.6826745</v>
      </c>
      <c r="GD988">
        <v>11.03159166979362</v>
      </c>
      <c r="GE988">
        <v>1.065709205585534</v>
      </c>
      <c r="GF988">
        <v>0</v>
      </c>
      <c r="GG988">
        <v>1557.321470588235</v>
      </c>
      <c r="GH988">
        <v>18.0808250601192</v>
      </c>
      <c r="GI988">
        <v>1.786264805401827</v>
      </c>
      <c r="GJ988">
        <v>0</v>
      </c>
      <c r="GK988">
        <v>3.80817</v>
      </c>
      <c r="GL988">
        <v>-0.001709043151979344</v>
      </c>
      <c r="GM988">
        <v>0.0009634132031480819</v>
      </c>
      <c r="GN988">
        <v>1</v>
      </c>
      <c r="GO988">
        <v>1</v>
      </c>
      <c r="GP988">
        <v>3</v>
      </c>
      <c r="GQ988" t="s">
        <v>446</v>
      </c>
      <c r="GR988">
        <v>3.12451</v>
      </c>
      <c r="GS988">
        <v>2.75177</v>
      </c>
      <c r="GT988">
        <v>0.0587776</v>
      </c>
      <c r="GU988">
        <v>0.0568005</v>
      </c>
      <c r="GV988">
        <v>0.103558</v>
      </c>
      <c r="GW988">
        <v>0.09207700000000001</v>
      </c>
      <c r="GX988">
        <v>27693.4</v>
      </c>
      <c r="GY988">
        <v>27068.5</v>
      </c>
      <c r="GZ988">
        <v>29993.3</v>
      </c>
      <c r="HA988">
        <v>28989.5</v>
      </c>
      <c r="HB988">
        <v>37161.8</v>
      </c>
      <c r="HC988">
        <v>34649.2</v>
      </c>
      <c r="HD988">
        <v>45930.9</v>
      </c>
      <c r="HE988">
        <v>43083</v>
      </c>
      <c r="HF988">
        <v>1.75005</v>
      </c>
      <c r="HG988">
        <v>1.73015</v>
      </c>
      <c r="HH988">
        <v>0.00292063</v>
      </c>
      <c r="HI988">
        <v>0</v>
      </c>
      <c r="HJ988">
        <v>29.9467</v>
      </c>
      <c r="HK988">
        <v>999.9</v>
      </c>
      <c r="HL988">
        <v>43.9</v>
      </c>
      <c r="HM988">
        <v>32.7</v>
      </c>
      <c r="HN988">
        <v>24.2328</v>
      </c>
      <c r="HO988">
        <v>62.9731</v>
      </c>
      <c r="HP988">
        <v>17.8686</v>
      </c>
      <c r="HQ988">
        <v>1</v>
      </c>
      <c r="HR988">
        <v>0.812205</v>
      </c>
      <c r="HS988">
        <v>4.25217</v>
      </c>
      <c r="HT988">
        <v>20.1553</v>
      </c>
      <c r="HU988">
        <v>5.22762</v>
      </c>
      <c r="HV988">
        <v>11.9858</v>
      </c>
      <c r="HW988">
        <v>4.9694</v>
      </c>
      <c r="HX988">
        <v>3.28985</v>
      </c>
      <c r="HY988">
        <v>9999</v>
      </c>
      <c r="HZ988">
        <v>9999</v>
      </c>
      <c r="IA988">
        <v>9999</v>
      </c>
      <c r="IB988">
        <v>999.9</v>
      </c>
      <c r="IC988">
        <v>4.973</v>
      </c>
      <c r="ID988">
        <v>1.87744</v>
      </c>
      <c r="IE988">
        <v>1.87557</v>
      </c>
      <c r="IF988">
        <v>1.87837</v>
      </c>
      <c r="IG988">
        <v>1.87504</v>
      </c>
      <c r="IH988">
        <v>1.87864</v>
      </c>
      <c r="II988">
        <v>1.87576</v>
      </c>
      <c r="IJ988">
        <v>1.87692</v>
      </c>
      <c r="IK988">
        <v>0</v>
      </c>
      <c r="IL988">
        <v>0</v>
      </c>
      <c r="IM988">
        <v>0</v>
      </c>
      <c r="IN988">
        <v>0</v>
      </c>
      <c r="IO988" t="s">
        <v>441</v>
      </c>
      <c r="IP988" t="s">
        <v>442</v>
      </c>
      <c r="IQ988" t="s">
        <v>443</v>
      </c>
      <c r="IR988" t="s">
        <v>443</v>
      </c>
      <c r="IS988" t="s">
        <v>443</v>
      </c>
      <c r="IT988" t="s">
        <v>443</v>
      </c>
      <c r="IU988">
        <v>0</v>
      </c>
      <c r="IV988">
        <v>100</v>
      </c>
      <c r="IW988">
        <v>100</v>
      </c>
      <c r="IX988">
        <v>0.385</v>
      </c>
      <c r="IY988">
        <v>0.2144</v>
      </c>
      <c r="IZ988">
        <v>-0.1194416370607354</v>
      </c>
      <c r="JA988">
        <v>0.002211305909277446</v>
      </c>
      <c r="JB988">
        <v>-1.416678044876584E-06</v>
      </c>
      <c r="JC988">
        <v>5.589822708492042E-10</v>
      </c>
      <c r="JD988">
        <v>0.2144336207880096</v>
      </c>
      <c r="JE988">
        <v>0</v>
      </c>
      <c r="JF988">
        <v>0</v>
      </c>
      <c r="JG988">
        <v>0</v>
      </c>
      <c r="JH988">
        <v>14</v>
      </c>
      <c r="JI988">
        <v>2052</v>
      </c>
      <c r="JJ988">
        <v>1</v>
      </c>
      <c r="JK988">
        <v>21</v>
      </c>
      <c r="JL988">
        <v>29355741.7</v>
      </c>
      <c r="JM988">
        <v>29355741.7</v>
      </c>
      <c r="JN988">
        <v>0.727539</v>
      </c>
      <c r="JO988">
        <v>2.55249</v>
      </c>
      <c r="JP988">
        <v>1.39893</v>
      </c>
      <c r="JQ988">
        <v>2.33521</v>
      </c>
      <c r="JR988">
        <v>1.44897</v>
      </c>
      <c r="JS988">
        <v>2.5647</v>
      </c>
      <c r="JT988">
        <v>38.5014</v>
      </c>
      <c r="JU988">
        <v>23.781</v>
      </c>
      <c r="JV988">
        <v>18</v>
      </c>
      <c r="JW988">
        <v>484.68</v>
      </c>
      <c r="JX988">
        <v>442.718</v>
      </c>
      <c r="JY988">
        <v>25.1073</v>
      </c>
      <c r="JZ988">
        <v>37.1194</v>
      </c>
      <c r="KA988">
        <v>29.9999</v>
      </c>
      <c r="KB988">
        <v>36.6355</v>
      </c>
      <c r="KC988">
        <v>36.6722</v>
      </c>
      <c r="KD988">
        <v>14.5541</v>
      </c>
      <c r="KE988">
        <v>26.817</v>
      </c>
      <c r="KF988">
        <v>74.0347</v>
      </c>
      <c r="KG988">
        <v>25.1118</v>
      </c>
      <c r="KH988">
        <v>232.836</v>
      </c>
      <c r="KI988">
        <v>19.8186</v>
      </c>
      <c r="KJ988">
        <v>99.2191</v>
      </c>
      <c r="KK988">
        <v>99.0924</v>
      </c>
    </row>
    <row r="989" spans="1:297">
      <c r="A989">
        <v>973</v>
      </c>
      <c r="B989">
        <v>1761344506</v>
      </c>
      <c r="C989">
        <v>16465.40000009537</v>
      </c>
      <c r="D989" t="s">
        <v>2399</v>
      </c>
      <c r="E989" t="s">
        <v>2400</v>
      </c>
      <c r="F989">
        <v>5</v>
      </c>
      <c r="G989" t="s">
        <v>2376</v>
      </c>
      <c r="H989" t="s">
        <v>436</v>
      </c>
      <c r="I989">
        <v>1761344498.214286</v>
      </c>
      <c r="J989">
        <f>(K989)/1000</f>
        <v>0</v>
      </c>
      <c r="K989">
        <f>IF(DP989, AN989, AH989)</f>
        <v>0</v>
      </c>
      <c r="L989">
        <f>IF(DP989, AI989, AG989)</f>
        <v>0</v>
      </c>
      <c r="M989">
        <f>DR989 - IF(AU989&gt;1, L989*DL989*100.0/(AW989), 0)</f>
        <v>0</v>
      </c>
      <c r="N989">
        <f>((T989-J989/2)*M989-L989)/(T989+J989/2)</f>
        <v>0</v>
      </c>
      <c r="O989">
        <f>N989*(DY989+DZ989)/1000.0</f>
        <v>0</v>
      </c>
      <c r="P989">
        <f>(DR989 - IF(AU989&gt;1, L989*DL989*100.0/(AW989), 0))*(DY989+DZ989)/1000.0</f>
        <v>0</v>
      </c>
      <c r="Q989">
        <f>2.0/((1/S989-1/R989)+SIGN(S989)*SQRT((1/S989-1/R989)*(1/S989-1/R989) + 4*DM989/((DM989+1)*(DM989+1))*(2*1/S989*1/R989-1/R989*1/R989)))</f>
        <v>0</v>
      </c>
      <c r="R989">
        <f>IF(LEFT(DN989,1)&lt;&gt;"0",IF(LEFT(DN989,1)="1",3.0,DO989),$D$5+$E$5*(EF989*DY989/($K$5*1000))+$F$5*(EF989*DY989/($K$5*1000))*MAX(MIN(DL989,$J$5),$I$5)*MAX(MIN(DL989,$J$5),$I$5)+$G$5*MAX(MIN(DL989,$J$5),$I$5)*(EF989*DY989/($K$5*1000))+$H$5*(EF989*DY989/($K$5*1000))*(EF989*DY989/($K$5*1000)))</f>
        <v>0</v>
      </c>
      <c r="S989">
        <f>J989*(1000-(1000*0.61365*exp(17.502*W989/(240.97+W989))/(DY989+DZ989)+DT989)/2)/(1000*0.61365*exp(17.502*W989/(240.97+W989))/(DY989+DZ989)-DT989)</f>
        <v>0</v>
      </c>
      <c r="T989">
        <f>1/((DM989+1)/(Q989/1.6)+1/(R989/1.37)) + DM989/((DM989+1)/(Q989/1.6) + DM989/(R989/1.37))</f>
        <v>0</v>
      </c>
      <c r="U989">
        <f>(DH989*DK989)</f>
        <v>0</v>
      </c>
      <c r="V989">
        <f>(EA989+(U989+2*0.95*5.67E-8*(((EA989+$B$7)+273)^4-(EA989+273)^4)-44100*J989)/(1.84*29.3*R989+8*0.95*5.67E-8*(EA989+273)^3))</f>
        <v>0</v>
      </c>
      <c r="W989">
        <f>($C$7*EB989+$D$7*EC989+$E$7*V989)</f>
        <v>0</v>
      </c>
      <c r="X989">
        <f>0.61365*exp(17.502*W989/(240.97+W989))</f>
        <v>0</v>
      </c>
      <c r="Y989">
        <f>(Z989/AA989*100)</f>
        <v>0</v>
      </c>
      <c r="Z989">
        <f>DT989*(DY989+DZ989)/1000</f>
        <v>0</v>
      </c>
      <c r="AA989">
        <f>0.61365*exp(17.502*EA989/(240.97+EA989))</f>
        <v>0</v>
      </c>
      <c r="AB989">
        <f>(X989-DT989*(DY989+DZ989)/1000)</f>
        <v>0</v>
      </c>
      <c r="AC989">
        <f>(-J989*44100)</f>
        <v>0</v>
      </c>
      <c r="AD989">
        <f>2*29.3*R989*0.92*(EA989-W989)</f>
        <v>0</v>
      </c>
      <c r="AE989">
        <f>2*0.95*5.67E-8*(((EA989+$B$7)+273)^4-(W989+273)^4)</f>
        <v>0</v>
      </c>
      <c r="AF989">
        <f>U989+AE989+AC989+AD989</f>
        <v>0</v>
      </c>
      <c r="AG989">
        <f>DX989*AU989*(DS989-DR989*(1000-AU989*DU989)/(1000-AU989*DT989))/(100*DL989)</f>
        <v>0</v>
      </c>
      <c r="AH989">
        <f>1000*DX989*AU989*(DT989-DU989)/(100*DL989*(1000-AU989*DT989))</f>
        <v>0</v>
      </c>
      <c r="AI989">
        <f>(AJ989 - AK989 - DY989*1E3/(8.314*(EA989+273.15)) * AM989/DX989 * AL989) * DX989/(100*DL989) * (1000 - DU989)/1000</f>
        <v>0</v>
      </c>
      <c r="AJ989">
        <v>256.1368754567823</v>
      </c>
      <c r="AK989">
        <v>262.1071272727273</v>
      </c>
      <c r="AL989">
        <v>-3.226038996754551</v>
      </c>
      <c r="AM989">
        <v>65.50736164632572</v>
      </c>
      <c r="AN989">
        <f>(AP989 - AO989 + DY989*1E3/(8.314*(EA989+273.15)) * AR989/DX989 * AQ989) * DX989/(100*DL989) * 1000/(1000 - AP989)</f>
        <v>0</v>
      </c>
      <c r="AO989">
        <v>19.85170913824388</v>
      </c>
      <c r="AP989">
        <v>23.66554727272728</v>
      </c>
      <c r="AQ989">
        <v>-2.635642215324069E-05</v>
      </c>
      <c r="AR989">
        <v>115.1571930210981</v>
      </c>
      <c r="AS989">
        <v>0</v>
      </c>
      <c r="AT989">
        <v>0</v>
      </c>
      <c r="AU989">
        <f>IF(AS989*$H$13&gt;=AW989,1.0,(AW989/(AW989-AS989*$H$13)))</f>
        <v>0</v>
      </c>
      <c r="AV989">
        <f>(AU989-1)*100</f>
        <v>0</v>
      </c>
      <c r="AW989">
        <f>MAX(0,($B$13+$C$13*EF989)/(1+$D$13*EF989)*DY989/(EA989+273)*$E$13)</f>
        <v>0</v>
      </c>
      <c r="AX989" t="s">
        <v>437</v>
      </c>
      <c r="AY989" t="s">
        <v>437</v>
      </c>
      <c r="AZ989">
        <v>0</v>
      </c>
      <c r="BA989">
        <v>0</v>
      </c>
      <c r="BB989">
        <f>1-AZ989/BA989</f>
        <v>0</v>
      </c>
      <c r="BC989">
        <v>0</v>
      </c>
      <c r="BD989" t="s">
        <v>437</v>
      </c>
      <c r="BE989" t="s">
        <v>437</v>
      </c>
      <c r="BF989">
        <v>0</v>
      </c>
      <c r="BG989">
        <v>0</v>
      </c>
      <c r="BH989">
        <f>1-BF989/BG989</f>
        <v>0</v>
      </c>
      <c r="BI989">
        <v>0.5</v>
      </c>
      <c r="BJ989">
        <f>DI989</f>
        <v>0</v>
      </c>
      <c r="BK989">
        <f>L989</f>
        <v>0</v>
      </c>
      <c r="BL989">
        <f>BH989*BI989*BJ989</f>
        <v>0</v>
      </c>
      <c r="BM989">
        <f>(BK989-BC989)/BJ989</f>
        <v>0</v>
      </c>
      <c r="BN989">
        <f>(BA989-BG989)/BG989</f>
        <v>0</v>
      </c>
      <c r="BO989">
        <f>AZ989/(BB989+AZ989/BG989)</f>
        <v>0</v>
      </c>
      <c r="BP989" t="s">
        <v>437</v>
      </c>
      <c r="BQ989">
        <v>0</v>
      </c>
      <c r="BR989">
        <f>IF(BQ989&lt;&gt;0, BQ989, BO989)</f>
        <v>0</v>
      </c>
      <c r="BS989">
        <f>1-BR989/BG989</f>
        <v>0</v>
      </c>
      <c r="BT989">
        <f>(BG989-BF989)/(BG989-BR989)</f>
        <v>0</v>
      </c>
      <c r="BU989">
        <f>(BA989-BG989)/(BA989-BR989)</f>
        <v>0</v>
      </c>
      <c r="BV989">
        <f>(BG989-BF989)/(BG989-AZ989)</f>
        <v>0</v>
      </c>
      <c r="BW989">
        <f>(BA989-BG989)/(BA989-AZ989)</f>
        <v>0</v>
      </c>
      <c r="BX989">
        <f>(BT989*BR989/BF989)</f>
        <v>0</v>
      </c>
      <c r="BY989">
        <f>(1-BX989)</f>
        <v>0</v>
      </c>
      <c r="DH989">
        <f>$B$11*EG989+$C$11*EH989+$F$11*ES989*(1-EV989)</f>
        <v>0</v>
      </c>
      <c r="DI989">
        <f>DH989*DJ989</f>
        <v>0</v>
      </c>
      <c r="DJ989">
        <f>($B$11*$D$9+$C$11*$D$9+$F$11*((FF989+EX989)/MAX(FF989+EX989+FG989, 0.1)*$I$9+FG989/MAX(FF989+EX989+FG989, 0.1)*$J$9))/($B$11+$C$11+$F$11)</f>
        <v>0</v>
      </c>
      <c r="DK989">
        <f>($B$11*$K$9+$C$11*$K$9+$F$11*((FF989+EX989)/MAX(FF989+EX989+FG989, 0.1)*$P$9+FG989/MAX(FF989+EX989+FG989, 0.1)*$Q$9))/($B$11+$C$11+$F$11)</f>
        <v>0</v>
      </c>
      <c r="DL989">
        <v>6</v>
      </c>
      <c r="DM989">
        <v>0.5</v>
      </c>
      <c r="DN989" t="s">
        <v>438</v>
      </c>
      <c r="DO989">
        <v>2</v>
      </c>
      <c r="DP989" t="b">
        <v>1</v>
      </c>
      <c r="DQ989">
        <v>1761344498.214286</v>
      </c>
      <c r="DR989">
        <v>278.9288928571429</v>
      </c>
      <c r="DS989">
        <v>266.85875</v>
      </c>
      <c r="DT989">
        <v>23.66472857142857</v>
      </c>
      <c r="DU989">
        <v>19.8552</v>
      </c>
      <c r="DV989">
        <v>278.5303214285714</v>
      </c>
      <c r="DW989">
        <v>23.4503</v>
      </c>
      <c r="DX989">
        <v>500.0215714285714</v>
      </c>
      <c r="DY989">
        <v>89.99603928571432</v>
      </c>
      <c r="DZ989">
        <v>0.07371079642857144</v>
      </c>
      <c r="EA989">
        <v>29.98218928571429</v>
      </c>
      <c r="EB989">
        <v>29.99604285714286</v>
      </c>
      <c r="EC989">
        <v>999.9000000000002</v>
      </c>
      <c r="ED989">
        <v>0</v>
      </c>
      <c r="EE989">
        <v>0</v>
      </c>
      <c r="EF989">
        <v>9996.829285714284</v>
      </c>
      <c r="EG989">
        <v>0</v>
      </c>
      <c r="EH989">
        <v>1139.756785714286</v>
      </c>
      <c r="EI989">
        <v>12.07005</v>
      </c>
      <c r="EJ989">
        <v>285.6896071428571</v>
      </c>
      <c r="EK989">
        <v>272.26475</v>
      </c>
      <c r="EL989">
        <v>3.809524642857143</v>
      </c>
      <c r="EM989">
        <v>266.85875</v>
      </c>
      <c r="EN989">
        <v>19.8552</v>
      </c>
      <c r="EO989">
        <v>2.129731428571428</v>
      </c>
      <c r="EP989">
        <v>1.786889642857143</v>
      </c>
      <c r="EQ989">
        <v>18.44330714285714</v>
      </c>
      <c r="ER989">
        <v>15.67257142857143</v>
      </c>
      <c r="ES989">
        <v>1199.996428571429</v>
      </c>
      <c r="ET989">
        <v>0.9670079999999999</v>
      </c>
      <c r="EU989">
        <v>0.03299211785714285</v>
      </c>
      <c r="EV989">
        <v>0</v>
      </c>
      <c r="EW989">
        <v>1560.013214285714</v>
      </c>
      <c r="EX989">
        <v>5.000560000000001</v>
      </c>
      <c r="EY989">
        <v>18980.72857142857</v>
      </c>
      <c r="EZ989">
        <v>10316.80357142857</v>
      </c>
      <c r="FA989">
        <v>45.93699999999998</v>
      </c>
      <c r="FB989">
        <v>48.01771428571429</v>
      </c>
      <c r="FC989">
        <v>46.60924999999999</v>
      </c>
      <c r="FD989">
        <v>47.02878571428572</v>
      </c>
      <c r="FE989">
        <v>46.69149999999998</v>
      </c>
      <c r="FF989">
        <v>1155.566428571429</v>
      </c>
      <c r="FG989">
        <v>39.43</v>
      </c>
      <c r="FH989">
        <v>0</v>
      </c>
      <c r="FI989">
        <v>1761344542.4</v>
      </c>
      <c r="FJ989">
        <v>0</v>
      </c>
      <c r="FK989">
        <v>1560.2056</v>
      </c>
      <c r="FL989">
        <v>18.64384613720916</v>
      </c>
      <c r="FM989">
        <v>205.515384324649</v>
      </c>
      <c r="FN989">
        <v>18983.004</v>
      </c>
      <c r="FO989">
        <v>15</v>
      </c>
      <c r="FP989">
        <v>0</v>
      </c>
      <c r="FQ989" t="s">
        <v>439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11.689855</v>
      </c>
      <c r="GD989">
        <v>8.899109943714809</v>
      </c>
      <c r="GE989">
        <v>0.8587638694513177</v>
      </c>
      <c r="GF989">
        <v>0</v>
      </c>
      <c r="GG989">
        <v>1559.18</v>
      </c>
      <c r="GH989">
        <v>18.56592819445995</v>
      </c>
      <c r="GI989">
        <v>1.831070082508799</v>
      </c>
      <c r="GJ989">
        <v>0</v>
      </c>
      <c r="GK989">
        <v>3.80929625</v>
      </c>
      <c r="GL989">
        <v>0.01403020637897551</v>
      </c>
      <c r="GM989">
        <v>0.001935717809366864</v>
      </c>
      <c r="GN989">
        <v>1</v>
      </c>
      <c r="GO989">
        <v>1</v>
      </c>
      <c r="GP989">
        <v>3</v>
      </c>
      <c r="GQ989" t="s">
        <v>446</v>
      </c>
      <c r="GR989">
        <v>3.12454</v>
      </c>
      <c r="GS989">
        <v>2.75149</v>
      </c>
      <c r="GT989">
        <v>0.0558778</v>
      </c>
      <c r="GU989">
        <v>0.0536983</v>
      </c>
      <c r="GV989">
        <v>0.103561</v>
      </c>
      <c r="GW989">
        <v>0.092074</v>
      </c>
      <c r="GX989">
        <v>27779.2</v>
      </c>
      <c r="GY989">
        <v>27157.5</v>
      </c>
      <c r="GZ989">
        <v>29994</v>
      </c>
      <c r="HA989">
        <v>28989.6</v>
      </c>
      <c r="HB989">
        <v>37162</v>
      </c>
      <c r="HC989">
        <v>34649.3</v>
      </c>
      <c r="HD989">
        <v>45931.5</v>
      </c>
      <c r="HE989">
        <v>43083.2</v>
      </c>
      <c r="HF989">
        <v>1.74997</v>
      </c>
      <c r="HG989">
        <v>1.73027</v>
      </c>
      <c r="HH989">
        <v>0.00223517</v>
      </c>
      <c r="HI989">
        <v>0</v>
      </c>
      <c r="HJ989">
        <v>29.9467</v>
      </c>
      <c r="HK989">
        <v>999.9</v>
      </c>
      <c r="HL989">
        <v>43.9</v>
      </c>
      <c r="HM989">
        <v>32.7</v>
      </c>
      <c r="HN989">
        <v>24.2337</v>
      </c>
      <c r="HO989">
        <v>63.1331</v>
      </c>
      <c r="HP989">
        <v>17.8165</v>
      </c>
      <c r="HQ989">
        <v>1</v>
      </c>
      <c r="HR989">
        <v>0.811817</v>
      </c>
      <c r="HS989">
        <v>4.24341</v>
      </c>
      <c r="HT989">
        <v>20.1555</v>
      </c>
      <c r="HU989">
        <v>5.22762</v>
      </c>
      <c r="HV989">
        <v>11.9858</v>
      </c>
      <c r="HW989">
        <v>4.96945</v>
      </c>
      <c r="HX989">
        <v>3.2899</v>
      </c>
      <c r="HY989">
        <v>9999</v>
      </c>
      <c r="HZ989">
        <v>9999</v>
      </c>
      <c r="IA989">
        <v>9999</v>
      </c>
      <c r="IB989">
        <v>999.9</v>
      </c>
      <c r="IC989">
        <v>4.97301</v>
      </c>
      <c r="ID989">
        <v>1.87744</v>
      </c>
      <c r="IE989">
        <v>1.87556</v>
      </c>
      <c r="IF989">
        <v>1.87836</v>
      </c>
      <c r="IG989">
        <v>1.87505</v>
      </c>
      <c r="IH989">
        <v>1.87865</v>
      </c>
      <c r="II989">
        <v>1.87576</v>
      </c>
      <c r="IJ989">
        <v>1.87689</v>
      </c>
      <c r="IK989">
        <v>0</v>
      </c>
      <c r="IL989">
        <v>0</v>
      </c>
      <c r="IM989">
        <v>0</v>
      </c>
      <c r="IN989">
        <v>0</v>
      </c>
      <c r="IO989" t="s">
        <v>441</v>
      </c>
      <c r="IP989" t="s">
        <v>442</v>
      </c>
      <c r="IQ989" t="s">
        <v>443</v>
      </c>
      <c r="IR989" t="s">
        <v>443</v>
      </c>
      <c r="IS989" t="s">
        <v>443</v>
      </c>
      <c r="IT989" t="s">
        <v>443</v>
      </c>
      <c r="IU989">
        <v>0</v>
      </c>
      <c r="IV989">
        <v>100</v>
      </c>
      <c r="IW989">
        <v>100</v>
      </c>
      <c r="IX989">
        <v>0.36</v>
      </c>
      <c r="IY989">
        <v>0.2144</v>
      </c>
      <c r="IZ989">
        <v>-0.1194416370607354</v>
      </c>
      <c r="JA989">
        <v>0.002211305909277446</v>
      </c>
      <c r="JB989">
        <v>-1.416678044876584E-06</v>
      </c>
      <c r="JC989">
        <v>5.589822708492042E-10</v>
      </c>
      <c r="JD989">
        <v>0.2144336207880096</v>
      </c>
      <c r="JE989">
        <v>0</v>
      </c>
      <c r="JF989">
        <v>0</v>
      </c>
      <c r="JG989">
        <v>0</v>
      </c>
      <c r="JH989">
        <v>14</v>
      </c>
      <c r="JI989">
        <v>2052</v>
      </c>
      <c r="JJ989">
        <v>1</v>
      </c>
      <c r="JK989">
        <v>21</v>
      </c>
      <c r="JL989">
        <v>29355741.8</v>
      </c>
      <c r="JM989">
        <v>29355741.8</v>
      </c>
      <c r="JN989">
        <v>0.688477</v>
      </c>
      <c r="JO989">
        <v>2.55249</v>
      </c>
      <c r="JP989">
        <v>1.39893</v>
      </c>
      <c r="JQ989">
        <v>2.33643</v>
      </c>
      <c r="JR989">
        <v>1.44897</v>
      </c>
      <c r="JS989">
        <v>2.55981</v>
      </c>
      <c r="JT989">
        <v>38.5014</v>
      </c>
      <c r="JU989">
        <v>23.7986</v>
      </c>
      <c r="JV989">
        <v>18</v>
      </c>
      <c r="JW989">
        <v>484.636</v>
      </c>
      <c r="JX989">
        <v>442.799</v>
      </c>
      <c r="JY989">
        <v>25.108</v>
      </c>
      <c r="JZ989">
        <v>37.1194</v>
      </c>
      <c r="KA989">
        <v>29.9998</v>
      </c>
      <c r="KB989">
        <v>36.6355</v>
      </c>
      <c r="KC989">
        <v>36.6722</v>
      </c>
      <c r="KD989">
        <v>13.833</v>
      </c>
      <c r="KE989">
        <v>26.817</v>
      </c>
      <c r="KF989">
        <v>74.0347</v>
      </c>
      <c r="KG989">
        <v>25.1105</v>
      </c>
      <c r="KH989">
        <v>212.8</v>
      </c>
      <c r="KI989">
        <v>19.8178</v>
      </c>
      <c r="KJ989">
        <v>99.2208</v>
      </c>
      <c r="KK989">
        <v>99.0929</v>
      </c>
    </row>
    <row r="990" spans="1:297">
      <c r="A990">
        <v>974</v>
      </c>
      <c r="B990">
        <v>1761344511</v>
      </c>
      <c r="C990">
        <v>16470.40000009537</v>
      </c>
      <c r="D990" t="s">
        <v>2401</v>
      </c>
      <c r="E990" t="s">
        <v>2402</v>
      </c>
      <c r="F990">
        <v>5</v>
      </c>
      <c r="G990" t="s">
        <v>2376</v>
      </c>
      <c r="H990" t="s">
        <v>436</v>
      </c>
      <c r="I990">
        <v>1761344503.5</v>
      </c>
      <c r="J990">
        <f>(K990)/1000</f>
        <v>0</v>
      </c>
      <c r="K990">
        <f>IF(DP990, AN990, AH990)</f>
        <v>0</v>
      </c>
      <c r="L990">
        <f>IF(DP990, AI990, AG990)</f>
        <v>0</v>
      </c>
      <c r="M990">
        <f>DR990 - IF(AU990&gt;1, L990*DL990*100.0/(AW990), 0)</f>
        <v>0</v>
      </c>
      <c r="N990">
        <f>((T990-J990/2)*M990-L990)/(T990+J990/2)</f>
        <v>0</v>
      </c>
      <c r="O990">
        <f>N990*(DY990+DZ990)/1000.0</f>
        <v>0</v>
      </c>
      <c r="P990">
        <f>(DR990 - IF(AU990&gt;1, L990*DL990*100.0/(AW990), 0))*(DY990+DZ990)/1000.0</f>
        <v>0</v>
      </c>
      <c r="Q990">
        <f>2.0/((1/S990-1/R990)+SIGN(S990)*SQRT((1/S990-1/R990)*(1/S990-1/R990) + 4*DM990/((DM990+1)*(DM990+1))*(2*1/S990*1/R990-1/R990*1/R990)))</f>
        <v>0</v>
      </c>
      <c r="R990">
        <f>IF(LEFT(DN990,1)&lt;&gt;"0",IF(LEFT(DN990,1)="1",3.0,DO990),$D$5+$E$5*(EF990*DY990/($K$5*1000))+$F$5*(EF990*DY990/($K$5*1000))*MAX(MIN(DL990,$J$5),$I$5)*MAX(MIN(DL990,$J$5),$I$5)+$G$5*MAX(MIN(DL990,$J$5),$I$5)*(EF990*DY990/($K$5*1000))+$H$5*(EF990*DY990/($K$5*1000))*(EF990*DY990/($K$5*1000)))</f>
        <v>0</v>
      </c>
      <c r="S990">
        <f>J990*(1000-(1000*0.61365*exp(17.502*W990/(240.97+W990))/(DY990+DZ990)+DT990)/2)/(1000*0.61365*exp(17.502*W990/(240.97+W990))/(DY990+DZ990)-DT990)</f>
        <v>0</v>
      </c>
      <c r="T990">
        <f>1/((DM990+1)/(Q990/1.6)+1/(R990/1.37)) + DM990/((DM990+1)/(Q990/1.6) + DM990/(R990/1.37))</f>
        <v>0</v>
      </c>
      <c r="U990">
        <f>(DH990*DK990)</f>
        <v>0</v>
      </c>
      <c r="V990">
        <f>(EA990+(U990+2*0.95*5.67E-8*(((EA990+$B$7)+273)^4-(EA990+273)^4)-44100*J990)/(1.84*29.3*R990+8*0.95*5.67E-8*(EA990+273)^3))</f>
        <v>0</v>
      </c>
      <c r="W990">
        <f>($C$7*EB990+$D$7*EC990+$E$7*V990)</f>
        <v>0</v>
      </c>
      <c r="X990">
        <f>0.61365*exp(17.502*W990/(240.97+W990))</f>
        <v>0</v>
      </c>
      <c r="Y990">
        <f>(Z990/AA990*100)</f>
        <v>0</v>
      </c>
      <c r="Z990">
        <f>DT990*(DY990+DZ990)/1000</f>
        <v>0</v>
      </c>
      <c r="AA990">
        <f>0.61365*exp(17.502*EA990/(240.97+EA990))</f>
        <v>0</v>
      </c>
      <c r="AB990">
        <f>(X990-DT990*(DY990+DZ990)/1000)</f>
        <v>0</v>
      </c>
      <c r="AC990">
        <f>(-J990*44100)</f>
        <v>0</v>
      </c>
      <c r="AD990">
        <f>2*29.3*R990*0.92*(EA990-W990)</f>
        <v>0</v>
      </c>
      <c r="AE990">
        <f>2*0.95*5.67E-8*(((EA990+$B$7)+273)^4-(W990+273)^4)</f>
        <v>0</v>
      </c>
      <c r="AF990">
        <f>U990+AE990+AC990+AD990</f>
        <v>0</v>
      </c>
      <c r="AG990">
        <f>DX990*AU990*(DS990-DR990*(1000-AU990*DU990)/(1000-AU990*DT990))/(100*DL990)</f>
        <v>0</v>
      </c>
      <c r="AH990">
        <f>1000*DX990*AU990*(DT990-DU990)/(100*DL990*(1000-AU990*DT990))</f>
        <v>0</v>
      </c>
      <c r="AI990">
        <f>(AJ990 - AK990 - DY990*1E3/(8.314*(EA990+273.15)) * AM990/DX990 * AL990) * DX990/(100*DL990) * (1000 - DU990)/1000</f>
        <v>0</v>
      </c>
      <c r="AJ990">
        <v>239.1649693091473</v>
      </c>
      <c r="AK990">
        <v>245.781993939394</v>
      </c>
      <c r="AL990">
        <v>-3.271090592740644</v>
      </c>
      <c r="AM990">
        <v>65.50736164632572</v>
      </c>
      <c r="AN990">
        <f>(AP990 - AO990 + DY990*1E3/(8.314*(EA990+273.15)) * AR990/DX990 * AQ990) * DX990/(100*DL990) * 1000/(1000 - AP990)</f>
        <v>0</v>
      </c>
      <c r="AO990">
        <v>19.85083331957329</v>
      </c>
      <c r="AP990">
        <v>23.66282666666666</v>
      </c>
      <c r="AQ990">
        <v>-4.446839106300147E-05</v>
      </c>
      <c r="AR990">
        <v>115.1571930210981</v>
      </c>
      <c r="AS990">
        <v>0</v>
      </c>
      <c r="AT990">
        <v>0</v>
      </c>
      <c r="AU990">
        <f>IF(AS990*$H$13&gt;=AW990,1.0,(AW990/(AW990-AS990*$H$13)))</f>
        <v>0</v>
      </c>
      <c r="AV990">
        <f>(AU990-1)*100</f>
        <v>0</v>
      </c>
      <c r="AW990">
        <f>MAX(0,($B$13+$C$13*EF990)/(1+$D$13*EF990)*DY990/(EA990+273)*$E$13)</f>
        <v>0</v>
      </c>
      <c r="AX990" t="s">
        <v>437</v>
      </c>
      <c r="AY990" t="s">
        <v>437</v>
      </c>
      <c r="AZ990">
        <v>0</v>
      </c>
      <c r="BA990">
        <v>0</v>
      </c>
      <c r="BB990">
        <f>1-AZ990/BA990</f>
        <v>0</v>
      </c>
      <c r="BC990">
        <v>0</v>
      </c>
      <c r="BD990" t="s">
        <v>437</v>
      </c>
      <c r="BE990" t="s">
        <v>437</v>
      </c>
      <c r="BF990">
        <v>0</v>
      </c>
      <c r="BG990">
        <v>0</v>
      </c>
      <c r="BH990">
        <f>1-BF990/BG990</f>
        <v>0</v>
      </c>
      <c r="BI990">
        <v>0.5</v>
      </c>
      <c r="BJ990">
        <f>DI990</f>
        <v>0</v>
      </c>
      <c r="BK990">
        <f>L990</f>
        <v>0</v>
      </c>
      <c r="BL990">
        <f>BH990*BI990*BJ990</f>
        <v>0</v>
      </c>
      <c r="BM990">
        <f>(BK990-BC990)/BJ990</f>
        <v>0</v>
      </c>
      <c r="BN990">
        <f>(BA990-BG990)/BG990</f>
        <v>0</v>
      </c>
      <c r="BO990">
        <f>AZ990/(BB990+AZ990/BG990)</f>
        <v>0</v>
      </c>
      <c r="BP990" t="s">
        <v>437</v>
      </c>
      <c r="BQ990">
        <v>0</v>
      </c>
      <c r="BR990">
        <f>IF(BQ990&lt;&gt;0, BQ990, BO990)</f>
        <v>0</v>
      </c>
      <c r="BS990">
        <f>1-BR990/BG990</f>
        <v>0</v>
      </c>
      <c r="BT990">
        <f>(BG990-BF990)/(BG990-BR990)</f>
        <v>0</v>
      </c>
      <c r="BU990">
        <f>(BA990-BG990)/(BA990-BR990)</f>
        <v>0</v>
      </c>
      <c r="BV990">
        <f>(BG990-BF990)/(BG990-AZ990)</f>
        <v>0</v>
      </c>
      <c r="BW990">
        <f>(BA990-BG990)/(BA990-AZ990)</f>
        <v>0</v>
      </c>
      <c r="BX990">
        <f>(BT990*BR990/BF990)</f>
        <v>0</v>
      </c>
      <c r="BY990">
        <f>(1-BX990)</f>
        <v>0</v>
      </c>
      <c r="DH990">
        <f>$B$11*EG990+$C$11*EH990+$F$11*ES990*(1-EV990)</f>
        <v>0</v>
      </c>
      <c r="DI990">
        <f>DH990*DJ990</f>
        <v>0</v>
      </c>
      <c r="DJ990">
        <f>($B$11*$D$9+$C$11*$D$9+$F$11*((FF990+EX990)/MAX(FF990+EX990+FG990, 0.1)*$I$9+FG990/MAX(FF990+EX990+FG990, 0.1)*$J$9))/($B$11+$C$11+$F$11)</f>
        <v>0</v>
      </c>
      <c r="DK990">
        <f>($B$11*$K$9+$C$11*$K$9+$F$11*((FF990+EX990)/MAX(FF990+EX990+FG990, 0.1)*$P$9+FG990/MAX(FF990+EX990+FG990, 0.1)*$Q$9))/($B$11+$C$11+$F$11)</f>
        <v>0</v>
      </c>
      <c r="DL990">
        <v>6</v>
      </c>
      <c r="DM990">
        <v>0.5</v>
      </c>
      <c r="DN990" t="s">
        <v>438</v>
      </c>
      <c r="DO990">
        <v>2</v>
      </c>
      <c r="DP990" t="b">
        <v>1</v>
      </c>
      <c r="DQ990">
        <v>1761344503.5</v>
      </c>
      <c r="DR990">
        <v>262.2005555555556</v>
      </c>
      <c r="DS990">
        <v>249.3757777777777</v>
      </c>
      <c r="DT990">
        <v>23.66397777777778</v>
      </c>
      <c r="DU990">
        <v>19.85135185185185</v>
      </c>
      <c r="DV990">
        <v>261.8282962962963</v>
      </c>
      <c r="DW990">
        <v>23.44955555555555</v>
      </c>
      <c r="DX990">
        <v>500.0282962962963</v>
      </c>
      <c r="DY990">
        <v>89.99607407407406</v>
      </c>
      <c r="DZ990">
        <v>0.07355737777777777</v>
      </c>
      <c r="EA990">
        <v>29.98321851851852</v>
      </c>
      <c r="EB990">
        <v>29.99333333333334</v>
      </c>
      <c r="EC990">
        <v>999.9000000000001</v>
      </c>
      <c r="ED990">
        <v>0</v>
      </c>
      <c r="EE990">
        <v>0</v>
      </c>
      <c r="EF990">
        <v>10003.19555555555</v>
      </c>
      <c r="EG990">
        <v>0</v>
      </c>
      <c r="EH990">
        <v>1139.765185185185</v>
      </c>
      <c r="EI990">
        <v>12.8248</v>
      </c>
      <c r="EJ990">
        <v>268.5556666666666</v>
      </c>
      <c r="EK990">
        <v>254.4265555555556</v>
      </c>
      <c r="EL990">
        <v>3.812621851851852</v>
      </c>
      <c r="EM990">
        <v>249.3757777777777</v>
      </c>
      <c r="EN990">
        <v>19.85135185185185</v>
      </c>
      <c r="EO990">
        <v>2.129665185185185</v>
      </c>
      <c r="EP990">
        <v>1.786544074074074</v>
      </c>
      <c r="EQ990">
        <v>18.44281851851852</v>
      </c>
      <c r="ER990">
        <v>15.66954444444444</v>
      </c>
      <c r="ES990">
        <v>1199.991851851852</v>
      </c>
      <c r="ET990">
        <v>0.9670079259259259</v>
      </c>
      <c r="EU990">
        <v>0.03299221851851852</v>
      </c>
      <c r="EV990">
        <v>0</v>
      </c>
      <c r="EW990">
        <v>1561.627037037037</v>
      </c>
      <c r="EX990">
        <v>5.000560000000001</v>
      </c>
      <c r="EY990">
        <v>18998.54814814815</v>
      </c>
      <c r="EZ990">
        <v>10316.76296296296</v>
      </c>
      <c r="FA990">
        <v>45.93699999999998</v>
      </c>
      <c r="FB990">
        <v>48.02296296296296</v>
      </c>
      <c r="FC990">
        <v>46.60399999999999</v>
      </c>
      <c r="FD990">
        <v>47.02525925925925</v>
      </c>
      <c r="FE990">
        <v>46.69866666666666</v>
      </c>
      <c r="FF990">
        <v>1155.561851851852</v>
      </c>
      <c r="FG990">
        <v>39.43</v>
      </c>
      <c r="FH990">
        <v>0</v>
      </c>
      <c r="FI990">
        <v>1761344547.2</v>
      </c>
      <c r="FJ990">
        <v>0</v>
      </c>
      <c r="FK990">
        <v>1561.6796</v>
      </c>
      <c r="FL990">
        <v>17.90769231808843</v>
      </c>
      <c r="FM990">
        <v>200.7384614364072</v>
      </c>
      <c r="FN990">
        <v>18999.26</v>
      </c>
      <c r="FO990">
        <v>15</v>
      </c>
      <c r="FP990">
        <v>0</v>
      </c>
      <c r="FQ990" t="s">
        <v>439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12.2901225</v>
      </c>
      <c r="GD990">
        <v>8.538032645403362</v>
      </c>
      <c r="GE990">
        <v>0.8229556505327306</v>
      </c>
      <c r="GF990">
        <v>0</v>
      </c>
      <c r="GG990">
        <v>1560.468529411765</v>
      </c>
      <c r="GH990">
        <v>18.61588999744239</v>
      </c>
      <c r="GI990">
        <v>1.836195126682507</v>
      </c>
      <c r="GJ990">
        <v>0</v>
      </c>
      <c r="GK990">
        <v>3.81048675</v>
      </c>
      <c r="GL990">
        <v>0.02469737335834638</v>
      </c>
      <c r="GM990">
        <v>0.002703702449882396</v>
      </c>
      <c r="GN990">
        <v>1</v>
      </c>
      <c r="GO990">
        <v>1</v>
      </c>
      <c r="GP990">
        <v>3</v>
      </c>
      <c r="GQ990" t="s">
        <v>446</v>
      </c>
      <c r="GR990">
        <v>3.12436</v>
      </c>
      <c r="GS990">
        <v>2.75117</v>
      </c>
      <c r="GT990">
        <v>0.0528878</v>
      </c>
      <c r="GU990">
        <v>0.0504967</v>
      </c>
      <c r="GV990">
        <v>0.103557</v>
      </c>
      <c r="GW990">
        <v>0.09199549999999999</v>
      </c>
      <c r="GX990">
        <v>27867.3</v>
      </c>
      <c r="GY990">
        <v>27248.9</v>
      </c>
      <c r="GZ990">
        <v>29994.2</v>
      </c>
      <c r="HA990">
        <v>28989.2</v>
      </c>
      <c r="HB990">
        <v>37162.4</v>
      </c>
      <c r="HC990">
        <v>34651.5</v>
      </c>
      <c r="HD990">
        <v>45932.1</v>
      </c>
      <c r="HE990">
        <v>43082.5</v>
      </c>
      <c r="HF990">
        <v>1.75</v>
      </c>
      <c r="HG990">
        <v>1.73002</v>
      </c>
      <c r="HH990">
        <v>0.00342727</v>
      </c>
      <c r="HI990">
        <v>0</v>
      </c>
      <c r="HJ990">
        <v>29.9467</v>
      </c>
      <c r="HK990">
        <v>999.9</v>
      </c>
      <c r="HL990">
        <v>43.9</v>
      </c>
      <c r="HM990">
        <v>32.7</v>
      </c>
      <c r="HN990">
        <v>24.2322</v>
      </c>
      <c r="HO990">
        <v>63.4131</v>
      </c>
      <c r="HP990">
        <v>18.0248</v>
      </c>
      <c r="HQ990">
        <v>1</v>
      </c>
      <c r="HR990">
        <v>0.811585</v>
      </c>
      <c r="HS990">
        <v>4.18751</v>
      </c>
      <c r="HT990">
        <v>20.157</v>
      </c>
      <c r="HU990">
        <v>5.22672</v>
      </c>
      <c r="HV990">
        <v>11.9852</v>
      </c>
      <c r="HW990">
        <v>4.96905</v>
      </c>
      <c r="HX990">
        <v>3.28978</v>
      </c>
      <c r="HY990">
        <v>9999</v>
      </c>
      <c r="HZ990">
        <v>9999</v>
      </c>
      <c r="IA990">
        <v>9999</v>
      </c>
      <c r="IB990">
        <v>999.9</v>
      </c>
      <c r="IC990">
        <v>4.97299</v>
      </c>
      <c r="ID990">
        <v>1.87744</v>
      </c>
      <c r="IE990">
        <v>1.8756</v>
      </c>
      <c r="IF990">
        <v>1.87838</v>
      </c>
      <c r="IG990">
        <v>1.87508</v>
      </c>
      <c r="IH990">
        <v>1.87863</v>
      </c>
      <c r="II990">
        <v>1.87576</v>
      </c>
      <c r="IJ990">
        <v>1.87691</v>
      </c>
      <c r="IK990">
        <v>0</v>
      </c>
      <c r="IL990">
        <v>0</v>
      </c>
      <c r="IM990">
        <v>0</v>
      </c>
      <c r="IN990">
        <v>0</v>
      </c>
      <c r="IO990" t="s">
        <v>441</v>
      </c>
      <c r="IP990" t="s">
        <v>442</v>
      </c>
      <c r="IQ990" t="s">
        <v>443</v>
      </c>
      <c r="IR990" t="s">
        <v>443</v>
      </c>
      <c r="IS990" t="s">
        <v>443</v>
      </c>
      <c r="IT990" t="s">
        <v>443</v>
      </c>
      <c r="IU990">
        <v>0</v>
      </c>
      <c r="IV990">
        <v>100</v>
      </c>
      <c r="IW990">
        <v>100</v>
      </c>
      <c r="IX990">
        <v>0.334</v>
      </c>
      <c r="IY990">
        <v>0.2144</v>
      </c>
      <c r="IZ990">
        <v>-0.1194416370607354</v>
      </c>
      <c r="JA990">
        <v>0.002211305909277446</v>
      </c>
      <c r="JB990">
        <v>-1.416678044876584E-06</v>
      </c>
      <c r="JC990">
        <v>5.589822708492042E-10</v>
      </c>
      <c r="JD990">
        <v>0.2144336207880096</v>
      </c>
      <c r="JE990">
        <v>0</v>
      </c>
      <c r="JF990">
        <v>0</v>
      </c>
      <c r="JG990">
        <v>0</v>
      </c>
      <c r="JH990">
        <v>14</v>
      </c>
      <c r="JI990">
        <v>2052</v>
      </c>
      <c r="JJ990">
        <v>1</v>
      </c>
      <c r="JK990">
        <v>21</v>
      </c>
      <c r="JL990">
        <v>29355741.9</v>
      </c>
      <c r="JM990">
        <v>29355741.9</v>
      </c>
      <c r="JN990">
        <v>0.651855</v>
      </c>
      <c r="JO990">
        <v>2.56104</v>
      </c>
      <c r="JP990">
        <v>1.39893</v>
      </c>
      <c r="JQ990">
        <v>2.33521</v>
      </c>
      <c r="JR990">
        <v>1.44897</v>
      </c>
      <c r="JS990">
        <v>2.61719</v>
      </c>
      <c r="JT990">
        <v>38.5014</v>
      </c>
      <c r="JU990">
        <v>23.781</v>
      </c>
      <c r="JV990">
        <v>18</v>
      </c>
      <c r="JW990">
        <v>484.651</v>
      </c>
      <c r="JX990">
        <v>442.636</v>
      </c>
      <c r="JY990">
        <v>25.1127</v>
      </c>
      <c r="JZ990">
        <v>37.1162</v>
      </c>
      <c r="KA990">
        <v>29.9999</v>
      </c>
      <c r="KB990">
        <v>36.6355</v>
      </c>
      <c r="KC990">
        <v>36.6722</v>
      </c>
      <c r="KD990">
        <v>13.0293</v>
      </c>
      <c r="KE990">
        <v>26.817</v>
      </c>
      <c r="KF990">
        <v>73.6643</v>
      </c>
      <c r="KG990">
        <v>25.1215</v>
      </c>
      <c r="KH990">
        <v>199.329</v>
      </c>
      <c r="KI990">
        <v>19.8155</v>
      </c>
      <c r="KJ990">
        <v>99.2218</v>
      </c>
      <c r="KK990">
        <v>99.09139999999999</v>
      </c>
    </row>
    <row r="991" spans="1:297">
      <c r="A991">
        <v>975</v>
      </c>
      <c r="B991">
        <v>1761344516</v>
      </c>
      <c r="C991">
        <v>16475.40000009537</v>
      </c>
      <c r="D991" t="s">
        <v>2403</v>
      </c>
      <c r="E991" t="s">
        <v>2404</v>
      </c>
      <c r="F991">
        <v>5</v>
      </c>
      <c r="G991" t="s">
        <v>2376</v>
      </c>
      <c r="H991" t="s">
        <v>436</v>
      </c>
      <c r="I991">
        <v>1761344508.214286</v>
      </c>
      <c r="J991">
        <f>(K991)/1000</f>
        <v>0</v>
      </c>
      <c r="K991">
        <f>IF(DP991, AN991, AH991)</f>
        <v>0</v>
      </c>
      <c r="L991">
        <f>IF(DP991, AI991, AG991)</f>
        <v>0</v>
      </c>
      <c r="M991">
        <f>DR991 - IF(AU991&gt;1, L991*DL991*100.0/(AW991), 0)</f>
        <v>0</v>
      </c>
      <c r="N991">
        <f>((T991-J991/2)*M991-L991)/(T991+J991/2)</f>
        <v>0</v>
      </c>
      <c r="O991">
        <f>N991*(DY991+DZ991)/1000.0</f>
        <v>0</v>
      </c>
      <c r="P991">
        <f>(DR991 - IF(AU991&gt;1, L991*DL991*100.0/(AW991), 0))*(DY991+DZ991)/1000.0</f>
        <v>0</v>
      </c>
      <c r="Q991">
        <f>2.0/((1/S991-1/R991)+SIGN(S991)*SQRT((1/S991-1/R991)*(1/S991-1/R991) + 4*DM991/((DM991+1)*(DM991+1))*(2*1/S991*1/R991-1/R991*1/R991)))</f>
        <v>0</v>
      </c>
      <c r="R991">
        <f>IF(LEFT(DN991,1)&lt;&gt;"0",IF(LEFT(DN991,1)="1",3.0,DO991),$D$5+$E$5*(EF991*DY991/($K$5*1000))+$F$5*(EF991*DY991/($K$5*1000))*MAX(MIN(DL991,$J$5),$I$5)*MAX(MIN(DL991,$J$5),$I$5)+$G$5*MAX(MIN(DL991,$J$5),$I$5)*(EF991*DY991/($K$5*1000))+$H$5*(EF991*DY991/($K$5*1000))*(EF991*DY991/($K$5*1000)))</f>
        <v>0</v>
      </c>
      <c r="S991">
        <f>J991*(1000-(1000*0.61365*exp(17.502*W991/(240.97+W991))/(DY991+DZ991)+DT991)/2)/(1000*0.61365*exp(17.502*W991/(240.97+W991))/(DY991+DZ991)-DT991)</f>
        <v>0</v>
      </c>
      <c r="T991">
        <f>1/((DM991+1)/(Q991/1.6)+1/(R991/1.37)) + DM991/((DM991+1)/(Q991/1.6) + DM991/(R991/1.37))</f>
        <v>0</v>
      </c>
      <c r="U991">
        <f>(DH991*DK991)</f>
        <v>0</v>
      </c>
      <c r="V991">
        <f>(EA991+(U991+2*0.95*5.67E-8*(((EA991+$B$7)+273)^4-(EA991+273)^4)-44100*J991)/(1.84*29.3*R991+8*0.95*5.67E-8*(EA991+273)^3))</f>
        <v>0</v>
      </c>
      <c r="W991">
        <f>($C$7*EB991+$D$7*EC991+$E$7*V991)</f>
        <v>0</v>
      </c>
      <c r="X991">
        <f>0.61365*exp(17.502*W991/(240.97+W991))</f>
        <v>0</v>
      </c>
      <c r="Y991">
        <f>(Z991/AA991*100)</f>
        <v>0</v>
      </c>
      <c r="Z991">
        <f>DT991*(DY991+DZ991)/1000</f>
        <v>0</v>
      </c>
      <c r="AA991">
        <f>0.61365*exp(17.502*EA991/(240.97+EA991))</f>
        <v>0</v>
      </c>
      <c r="AB991">
        <f>(X991-DT991*(DY991+DZ991)/1000)</f>
        <v>0</v>
      </c>
      <c r="AC991">
        <f>(-J991*44100)</f>
        <v>0</v>
      </c>
      <c r="AD991">
        <f>2*29.3*R991*0.92*(EA991-W991)</f>
        <v>0</v>
      </c>
      <c r="AE991">
        <f>2*0.95*5.67E-8*(((EA991+$B$7)+273)^4-(W991+273)^4)</f>
        <v>0</v>
      </c>
      <c r="AF991">
        <f>U991+AE991+AC991+AD991</f>
        <v>0</v>
      </c>
      <c r="AG991">
        <f>DX991*AU991*(DS991-DR991*(1000-AU991*DU991)/(1000-AU991*DT991))/(100*DL991)</f>
        <v>0</v>
      </c>
      <c r="AH991">
        <f>1000*DX991*AU991*(DT991-DU991)/(100*DL991*(1000-AU991*DT991))</f>
        <v>0</v>
      </c>
      <c r="AI991">
        <f>(AJ991 - AK991 - DY991*1E3/(8.314*(EA991+273.15)) * AM991/DX991 * AL991) * DX991/(100*DL991) * (1000 - DU991)/1000</f>
        <v>0</v>
      </c>
      <c r="AJ991">
        <v>222.2641188739708</v>
      </c>
      <c r="AK991">
        <v>229.6028909090908</v>
      </c>
      <c r="AL991">
        <v>-3.237489570429627</v>
      </c>
      <c r="AM991">
        <v>65.50736164632572</v>
      </c>
      <c r="AN991">
        <f>(AP991 - AO991 + DY991*1E3/(8.314*(EA991+273.15)) * AR991/DX991 * AQ991) * DX991/(100*DL991) * 1000/(1000 - AP991)</f>
        <v>0</v>
      </c>
      <c r="AO991">
        <v>19.80308651031434</v>
      </c>
      <c r="AP991">
        <v>23.65408121212121</v>
      </c>
      <c r="AQ991">
        <v>-3.65423420091951E-06</v>
      </c>
      <c r="AR991">
        <v>115.1571930210981</v>
      </c>
      <c r="AS991">
        <v>0</v>
      </c>
      <c r="AT991">
        <v>0</v>
      </c>
      <c r="AU991">
        <f>IF(AS991*$H$13&gt;=AW991,1.0,(AW991/(AW991-AS991*$H$13)))</f>
        <v>0</v>
      </c>
      <c r="AV991">
        <f>(AU991-1)*100</f>
        <v>0</v>
      </c>
      <c r="AW991">
        <f>MAX(0,($B$13+$C$13*EF991)/(1+$D$13*EF991)*DY991/(EA991+273)*$E$13)</f>
        <v>0</v>
      </c>
      <c r="AX991" t="s">
        <v>437</v>
      </c>
      <c r="AY991" t="s">
        <v>437</v>
      </c>
      <c r="AZ991">
        <v>0</v>
      </c>
      <c r="BA991">
        <v>0</v>
      </c>
      <c r="BB991">
        <f>1-AZ991/BA991</f>
        <v>0</v>
      </c>
      <c r="BC991">
        <v>0</v>
      </c>
      <c r="BD991" t="s">
        <v>437</v>
      </c>
      <c r="BE991" t="s">
        <v>437</v>
      </c>
      <c r="BF991">
        <v>0</v>
      </c>
      <c r="BG991">
        <v>0</v>
      </c>
      <c r="BH991">
        <f>1-BF991/BG991</f>
        <v>0</v>
      </c>
      <c r="BI991">
        <v>0.5</v>
      </c>
      <c r="BJ991">
        <f>DI991</f>
        <v>0</v>
      </c>
      <c r="BK991">
        <f>L991</f>
        <v>0</v>
      </c>
      <c r="BL991">
        <f>BH991*BI991*BJ991</f>
        <v>0</v>
      </c>
      <c r="BM991">
        <f>(BK991-BC991)/BJ991</f>
        <v>0</v>
      </c>
      <c r="BN991">
        <f>(BA991-BG991)/BG991</f>
        <v>0</v>
      </c>
      <c r="BO991">
        <f>AZ991/(BB991+AZ991/BG991)</f>
        <v>0</v>
      </c>
      <c r="BP991" t="s">
        <v>437</v>
      </c>
      <c r="BQ991">
        <v>0</v>
      </c>
      <c r="BR991">
        <f>IF(BQ991&lt;&gt;0, BQ991, BO991)</f>
        <v>0</v>
      </c>
      <c r="BS991">
        <f>1-BR991/BG991</f>
        <v>0</v>
      </c>
      <c r="BT991">
        <f>(BG991-BF991)/(BG991-BR991)</f>
        <v>0</v>
      </c>
      <c r="BU991">
        <f>(BA991-BG991)/(BA991-BR991)</f>
        <v>0</v>
      </c>
      <c r="BV991">
        <f>(BG991-BF991)/(BG991-AZ991)</f>
        <v>0</v>
      </c>
      <c r="BW991">
        <f>(BA991-BG991)/(BA991-AZ991)</f>
        <v>0</v>
      </c>
      <c r="BX991">
        <f>(BT991*BR991/BF991)</f>
        <v>0</v>
      </c>
      <c r="BY991">
        <f>(1-BX991)</f>
        <v>0</v>
      </c>
      <c r="DH991">
        <f>$B$11*EG991+$C$11*EH991+$F$11*ES991*(1-EV991)</f>
        <v>0</v>
      </c>
      <c r="DI991">
        <f>DH991*DJ991</f>
        <v>0</v>
      </c>
      <c r="DJ991">
        <f>($B$11*$D$9+$C$11*$D$9+$F$11*((FF991+EX991)/MAX(FF991+EX991+FG991, 0.1)*$I$9+FG991/MAX(FF991+EX991+FG991, 0.1)*$J$9))/($B$11+$C$11+$F$11)</f>
        <v>0</v>
      </c>
      <c r="DK991">
        <f>($B$11*$K$9+$C$11*$K$9+$F$11*((FF991+EX991)/MAX(FF991+EX991+FG991, 0.1)*$P$9+FG991/MAX(FF991+EX991+FG991, 0.1)*$Q$9))/($B$11+$C$11+$F$11)</f>
        <v>0</v>
      </c>
      <c r="DL991">
        <v>6</v>
      </c>
      <c r="DM991">
        <v>0.5</v>
      </c>
      <c r="DN991" t="s">
        <v>438</v>
      </c>
      <c r="DO991">
        <v>2</v>
      </c>
      <c r="DP991" t="b">
        <v>1</v>
      </c>
      <c r="DQ991">
        <v>1761344508.214286</v>
      </c>
      <c r="DR991">
        <v>247.2499642857143</v>
      </c>
      <c r="DS991">
        <v>233.7755</v>
      </c>
      <c r="DT991">
        <v>23.662875</v>
      </c>
      <c r="DU991">
        <v>19.83361428571429</v>
      </c>
      <c r="DV991">
        <v>246.9016071428571</v>
      </c>
      <c r="DW991">
        <v>23.44844642857143</v>
      </c>
      <c r="DX991">
        <v>499.9907142857143</v>
      </c>
      <c r="DY991">
        <v>89.99638571428572</v>
      </c>
      <c r="DZ991">
        <v>0.07359012142857144</v>
      </c>
      <c r="EA991">
        <v>29.98398571428572</v>
      </c>
      <c r="EB991">
        <v>29.99255</v>
      </c>
      <c r="EC991">
        <v>999.9000000000002</v>
      </c>
      <c r="ED991">
        <v>0</v>
      </c>
      <c r="EE991">
        <v>0</v>
      </c>
      <c r="EF991">
        <v>9996.986071428571</v>
      </c>
      <c r="EG991">
        <v>0</v>
      </c>
      <c r="EH991">
        <v>1139.769642857143</v>
      </c>
      <c r="EI991">
        <v>13.47441428571428</v>
      </c>
      <c r="EJ991">
        <v>253.2423571428571</v>
      </c>
      <c r="EK991">
        <v>238.50625</v>
      </c>
      <c r="EL991">
        <v>3.829255714285715</v>
      </c>
      <c r="EM991">
        <v>233.7755</v>
      </c>
      <c r="EN991">
        <v>19.83361428571429</v>
      </c>
      <c r="EO991">
        <v>2.129573214285714</v>
      </c>
      <c r="EP991">
        <v>1.784953214285714</v>
      </c>
      <c r="EQ991">
        <v>18.44212857142857</v>
      </c>
      <c r="ER991">
        <v>15.655625</v>
      </c>
      <c r="ES991">
        <v>1200.025357142857</v>
      </c>
      <c r="ET991">
        <v>0.9670088571428569</v>
      </c>
      <c r="EU991">
        <v>0.03299124999999999</v>
      </c>
      <c r="EV991">
        <v>0</v>
      </c>
      <c r="EW991">
        <v>1563.037142857143</v>
      </c>
      <c r="EX991">
        <v>5.000560000000001</v>
      </c>
      <c r="EY991">
        <v>19015.68928571429</v>
      </c>
      <c r="EZ991">
        <v>10317.05714285714</v>
      </c>
      <c r="FA991">
        <v>45.93699999999998</v>
      </c>
      <c r="FB991">
        <v>48.01992857142857</v>
      </c>
      <c r="FC991">
        <v>46.60025</v>
      </c>
      <c r="FD991">
        <v>47.02657142857142</v>
      </c>
      <c r="FE991">
        <v>46.69824999999998</v>
      </c>
      <c r="FF991">
        <v>1155.595357142857</v>
      </c>
      <c r="FG991">
        <v>39.43</v>
      </c>
      <c r="FH991">
        <v>0</v>
      </c>
      <c r="FI991">
        <v>1761344552.6</v>
      </c>
      <c r="FJ991">
        <v>0</v>
      </c>
      <c r="FK991">
        <v>1563.208846153846</v>
      </c>
      <c r="FL991">
        <v>18.22598290868288</v>
      </c>
      <c r="FM991">
        <v>215.7948716950721</v>
      </c>
      <c r="FN991">
        <v>19017.47692307692</v>
      </c>
      <c r="FO991">
        <v>15</v>
      </c>
      <c r="FP991">
        <v>0</v>
      </c>
      <c r="FQ991" t="s">
        <v>439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13.03785609756098</v>
      </c>
      <c r="GD991">
        <v>8.353486411149818</v>
      </c>
      <c r="GE991">
        <v>0.8248952690504682</v>
      </c>
      <c r="GF991">
        <v>0</v>
      </c>
      <c r="GG991">
        <v>1562.11</v>
      </c>
      <c r="GH991">
        <v>18.3462184736688</v>
      </c>
      <c r="GI991">
        <v>1.811872609468237</v>
      </c>
      <c r="GJ991">
        <v>0</v>
      </c>
      <c r="GK991">
        <v>3.821990243902438</v>
      </c>
      <c r="GL991">
        <v>0.1635742160278833</v>
      </c>
      <c r="GM991">
        <v>0.01970387562320312</v>
      </c>
      <c r="GN991">
        <v>0</v>
      </c>
      <c r="GO991">
        <v>0</v>
      </c>
      <c r="GP991">
        <v>3</v>
      </c>
      <c r="GQ991" t="s">
        <v>497</v>
      </c>
      <c r="GR991">
        <v>3.12447</v>
      </c>
      <c r="GS991">
        <v>2.75154</v>
      </c>
      <c r="GT991">
        <v>0.0498615</v>
      </c>
      <c r="GU991">
        <v>0.0472466</v>
      </c>
      <c r="GV991">
        <v>0.103525</v>
      </c>
      <c r="GW991">
        <v>0.0918662</v>
      </c>
      <c r="GX991">
        <v>27956.3</v>
      </c>
      <c r="GY991">
        <v>27342.5</v>
      </c>
      <c r="GZ991">
        <v>29994.3</v>
      </c>
      <c r="HA991">
        <v>28989.8</v>
      </c>
      <c r="HB991">
        <v>37163.5</v>
      </c>
      <c r="HC991">
        <v>34656.9</v>
      </c>
      <c r="HD991">
        <v>45932.1</v>
      </c>
      <c r="HE991">
        <v>43083.4</v>
      </c>
      <c r="HF991">
        <v>1.75</v>
      </c>
      <c r="HG991">
        <v>1.72985</v>
      </c>
      <c r="HH991">
        <v>0.00298768</v>
      </c>
      <c r="HI991">
        <v>0</v>
      </c>
      <c r="HJ991">
        <v>29.9467</v>
      </c>
      <c r="HK991">
        <v>999.9</v>
      </c>
      <c r="HL991">
        <v>43.9</v>
      </c>
      <c r="HM991">
        <v>32.7</v>
      </c>
      <c r="HN991">
        <v>24.2297</v>
      </c>
      <c r="HO991">
        <v>63.4831</v>
      </c>
      <c r="HP991">
        <v>18.0569</v>
      </c>
      <c r="HQ991">
        <v>1</v>
      </c>
      <c r="HR991">
        <v>0.811486</v>
      </c>
      <c r="HS991">
        <v>4.20156</v>
      </c>
      <c r="HT991">
        <v>20.1566</v>
      </c>
      <c r="HU991">
        <v>5.22642</v>
      </c>
      <c r="HV991">
        <v>11.9858</v>
      </c>
      <c r="HW991">
        <v>4.96875</v>
      </c>
      <c r="HX991">
        <v>3.28978</v>
      </c>
      <c r="HY991">
        <v>9999</v>
      </c>
      <c r="HZ991">
        <v>9999</v>
      </c>
      <c r="IA991">
        <v>9999</v>
      </c>
      <c r="IB991">
        <v>999.9</v>
      </c>
      <c r="IC991">
        <v>4.97301</v>
      </c>
      <c r="ID991">
        <v>1.87744</v>
      </c>
      <c r="IE991">
        <v>1.87559</v>
      </c>
      <c r="IF991">
        <v>1.87838</v>
      </c>
      <c r="IG991">
        <v>1.87507</v>
      </c>
      <c r="IH991">
        <v>1.87863</v>
      </c>
      <c r="II991">
        <v>1.87576</v>
      </c>
      <c r="IJ991">
        <v>1.87691</v>
      </c>
      <c r="IK991">
        <v>0</v>
      </c>
      <c r="IL991">
        <v>0</v>
      </c>
      <c r="IM991">
        <v>0</v>
      </c>
      <c r="IN991">
        <v>0</v>
      </c>
      <c r="IO991" t="s">
        <v>441</v>
      </c>
      <c r="IP991" t="s">
        <v>442</v>
      </c>
      <c r="IQ991" t="s">
        <v>443</v>
      </c>
      <c r="IR991" t="s">
        <v>443</v>
      </c>
      <c r="IS991" t="s">
        <v>443</v>
      </c>
      <c r="IT991" t="s">
        <v>443</v>
      </c>
      <c r="IU991">
        <v>0</v>
      </c>
      <c r="IV991">
        <v>100</v>
      </c>
      <c r="IW991">
        <v>100</v>
      </c>
      <c r="IX991">
        <v>0.309</v>
      </c>
      <c r="IY991">
        <v>0.2144</v>
      </c>
      <c r="IZ991">
        <v>-0.1194416370607354</v>
      </c>
      <c r="JA991">
        <v>0.002211305909277446</v>
      </c>
      <c r="JB991">
        <v>-1.416678044876584E-06</v>
      </c>
      <c r="JC991">
        <v>5.589822708492042E-10</v>
      </c>
      <c r="JD991">
        <v>0.2144336207880096</v>
      </c>
      <c r="JE991">
        <v>0</v>
      </c>
      <c r="JF991">
        <v>0</v>
      </c>
      <c r="JG991">
        <v>0</v>
      </c>
      <c r="JH991">
        <v>14</v>
      </c>
      <c r="JI991">
        <v>2052</v>
      </c>
      <c r="JJ991">
        <v>1</v>
      </c>
      <c r="JK991">
        <v>21</v>
      </c>
      <c r="JL991">
        <v>29355741.9</v>
      </c>
      <c r="JM991">
        <v>29355741.9</v>
      </c>
      <c r="JN991">
        <v>0.611572</v>
      </c>
      <c r="JO991">
        <v>2.56592</v>
      </c>
      <c r="JP991">
        <v>1.39893</v>
      </c>
      <c r="JQ991">
        <v>2.33521</v>
      </c>
      <c r="JR991">
        <v>1.44897</v>
      </c>
      <c r="JS991">
        <v>2.63306</v>
      </c>
      <c r="JT991">
        <v>38.5014</v>
      </c>
      <c r="JU991">
        <v>23.8073</v>
      </c>
      <c r="JV991">
        <v>18</v>
      </c>
      <c r="JW991">
        <v>484.651</v>
      </c>
      <c r="JX991">
        <v>442.523</v>
      </c>
      <c r="JY991">
        <v>25.1211</v>
      </c>
      <c r="JZ991">
        <v>37.1158</v>
      </c>
      <c r="KA991">
        <v>29.9998</v>
      </c>
      <c r="KB991">
        <v>36.6355</v>
      </c>
      <c r="KC991">
        <v>36.6722</v>
      </c>
      <c r="KD991">
        <v>12.2919</v>
      </c>
      <c r="KE991">
        <v>26.817</v>
      </c>
      <c r="KF991">
        <v>73.6643</v>
      </c>
      <c r="KG991">
        <v>25.1227</v>
      </c>
      <c r="KH991">
        <v>179.296</v>
      </c>
      <c r="KI991">
        <v>19.8173</v>
      </c>
      <c r="KJ991">
        <v>99.22190000000001</v>
      </c>
      <c r="KK991">
        <v>99.0933</v>
      </c>
    </row>
    <row r="992" spans="1:297">
      <c r="A992">
        <v>976</v>
      </c>
      <c r="B992">
        <v>1761344521</v>
      </c>
      <c r="C992">
        <v>16480.40000009537</v>
      </c>
      <c r="D992" t="s">
        <v>2405</v>
      </c>
      <c r="E992" t="s">
        <v>2406</v>
      </c>
      <c r="F992">
        <v>5</v>
      </c>
      <c r="G992" t="s">
        <v>2376</v>
      </c>
      <c r="H992" t="s">
        <v>436</v>
      </c>
      <c r="I992">
        <v>1761344513.5</v>
      </c>
      <c r="J992">
        <f>(K992)/1000</f>
        <v>0</v>
      </c>
      <c r="K992">
        <f>IF(DP992, AN992, AH992)</f>
        <v>0</v>
      </c>
      <c r="L992">
        <f>IF(DP992, AI992, AG992)</f>
        <v>0</v>
      </c>
      <c r="M992">
        <f>DR992 - IF(AU992&gt;1, L992*DL992*100.0/(AW992), 0)</f>
        <v>0</v>
      </c>
      <c r="N992">
        <f>((T992-J992/2)*M992-L992)/(T992+J992/2)</f>
        <v>0</v>
      </c>
      <c r="O992">
        <f>N992*(DY992+DZ992)/1000.0</f>
        <v>0</v>
      </c>
      <c r="P992">
        <f>(DR992 - IF(AU992&gt;1, L992*DL992*100.0/(AW992), 0))*(DY992+DZ992)/1000.0</f>
        <v>0</v>
      </c>
      <c r="Q992">
        <f>2.0/((1/S992-1/R992)+SIGN(S992)*SQRT((1/S992-1/R992)*(1/S992-1/R992) + 4*DM992/((DM992+1)*(DM992+1))*(2*1/S992*1/R992-1/R992*1/R992)))</f>
        <v>0</v>
      </c>
      <c r="R992">
        <f>IF(LEFT(DN992,1)&lt;&gt;"0",IF(LEFT(DN992,1)="1",3.0,DO992),$D$5+$E$5*(EF992*DY992/($K$5*1000))+$F$5*(EF992*DY992/($K$5*1000))*MAX(MIN(DL992,$J$5),$I$5)*MAX(MIN(DL992,$J$5),$I$5)+$G$5*MAX(MIN(DL992,$J$5),$I$5)*(EF992*DY992/($K$5*1000))+$H$5*(EF992*DY992/($K$5*1000))*(EF992*DY992/($K$5*1000)))</f>
        <v>0</v>
      </c>
      <c r="S992">
        <f>J992*(1000-(1000*0.61365*exp(17.502*W992/(240.97+W992))/(DY992+DZ992)+DT992)/2)/(1000*0.61365*exp(17.502*W992/(240.97+W992))/(DY992+DZ992)-DT992)</f>
        <v>0</v>
      </c>
      <c r="T992">
        <f>1/((DM992+1)/(Q992/1.6)+1/(R992/1.37)) + DM992/((DM992+1)/(Q992/1.6) + DM992/(R992/1.37))</f>
        <v>0</v>
      </c>
      <c r="U992">
        <f>(DH992*DK992)</f>
        <v>0</v>
      </c>
      <c r="V992">
        <f>(EA992+(U992+2*0.95*5.67E-8*(((EA992+$B$7)+273)^4-(EA992+273)^4)-44100*J992)/(1.84*29.3*R992+8*0.95*5.67E-8*(EA992+273)^3))</f>
        <v>0</v>
      </c>
      <c r="W992">
        <f>($C$7*EB992+$D$7*EC992+$E$7*V992)</f>
        <v>0</v>
      </c>
      <c r="X992">
        <f>0.61365*exp(17.502*W992/(240.97+W992))</f>
        <v>0</v>
      </c>
      <c r="Y992">
        <f>(Z992/AA992*100)</f>
        <v>0</v>
      </c>
      <c r="Z992">
        <f>DT992*(DY992+DZ992)/1000</f>
        <v>0</v>
      </c>
      <c r="AA992">
        <f>0.61365*exp(17.502*EA992/(240.97+EA992))</f>
        <v>0</v>
      </c>
      <c r="AB992">
        <f>(X992-DT992*(DY992+DZ992)/1000)</f>
        <v>0</v>
      </c>
      <c r="AC992">
        <f>(-J992*44100)</f>
        <v>0</v>
      </c>
      <c r="AD992">
        <f>2*29.3*R992*0.92*(EA992-W992)</f>
        <v>0</v>
      </c>
      <c r="AE992">
        <f>2*0.95*5.67E-8*(((EA992+$B$7)+273)^4-(W992+273)^4)</f>
        <v>0</v>
      </c>
      <c r="AF992">
        <f>U992+AE992+AC992+AD992</f>
        <v>0</v>
      </c>
      <c r="AG992">
        <f>DX992*AU992*(DS992-DR992*(1000-AU992*DU992)/(1000-AU992*DT992))/(100*DL992)</f>
        <v>0</v>
      </c>
      <c r="AH992">
        <f>1000*DX992*AU992*(DT992-DU992)/(100*DL992*(1000-AU992*DT992))</f>
        <v>0</v>
      </c>
      <c r="AI992">
        <f>(AJ992 - AK992 - DY992*1E3/(8.314*(EA992+273.15)) * AM992/DX992 * AL992) * DX992/(100*DL992) * (1000 - DU992)/1000</f>
        <v>0</v>
      </c>
      <c r="AJ992">
        <v>205.2740602992429</v>
      </c>
      <c r="AK992">
        <v>213.4019333333332</v>
      </c>
      <c r="AL992">
        <v>-3.24325832533666</v>
      </c>
      <c r="AM992">
        <v>65.50736164632572</v>
      </c>
      <c r="AN992">
        <f>(AP992 - AO992 + DY992*1E3/(8.314*(EA992+273.15)) * AR992/DX992 * AQ992) * DX992/(100*DL992) * 1000/(1000 - AP992)</f>
        <v>0</v>
      </c>
      <c r="AO992">
        <v>19.78661768829434</v>
      </c>
      <c r="AP992">
        <v>23.64219212121212</v>
      </c>
      <c r="AQ992">
        <v>-5.729974895018683E-05</v>
      </c>
      <c r="AR992">
        <v>115.1571930210981</v>
      </c>
      <c r="AS992">
        <v>0</v>
      </c>
      <c r="AT992">
        <v>0</v>
      </c>
      <c r="AU992">
        <f>IF(AS992*$H$13&gt;=AW992,1.0,(AW992/(AW992-AS992*$H$13)))</f>
        <v>0</v>
      </c>
      <c r="AV992">
        <f>(AU992-1)*100</f>
        <v>0</v>
      </c>
      <c r="AW992">
        <f>MAX(0,($B$13+$C$13*EF992)/(1+$D$13*EF992)*DY992/(EA992+273)*$E$13)</f>
        <v>0</v>
      </c>
      <c r="AX992" t="s">
        <v>437</v>
      </c>
      <c r="AY992" t="s">
        <v>437</v>
      </c>
      <c r="AZ992">
        <v>0</v>
      </c>
      <c r="BA992">
        <v>0</v>
      </c>
      <c r="BB992">
        <f>1-AZ992/BA992</f>
        <v>0</v>
      </c>
      <c r="BC992">
        <v>0</v>
      </c>
      <c r="BD992" t="s">
        <v>437</v>
      </c>
      <c r="BE992" t="s">
        <v>437</v>
      </c>
      <c r="BF992">
        <v>0</v>
      </c>
      <c r="BG992">
        <v>0</v>
      </c>
      <c r="BH992">
        <f>1-BF992/BG992</f>
        <v>0</v>
      </c>
      <c r="BI992">
        <v>0.5</v>
      </c>
      <c r="BJ992">
        <f>DI992</f>
        <v>0</v>
      </c>
      <c r="BK992">
        <f>L992</f>
        <v>0</v>
      </c>
      <c r="BL992">
        <f>BH992*BI992*BJ992</f>
        <v>0</v>
      </c>
      <c r="BM992">
        <f>(BK992-BC992)/BJ992</f>
        <v>0</v>
      </c>
      <c r="BN992">
        <f>(BA992-BG992)/BG992</f>
        <v>0</v>
      </c>
      <c r="BO992">
        <f>AZ992/(BB992+AZ992/BG992)</f>
        <v>0</v>
      </c>
      <c r="BP992" t="s">
        <v>437</v>
      </c>
      <c r="BQ992">
        <v>0</v>
      </c>
      <c r="BR992">
        <f>IF(BQ992&lt;&gt;0, BQ992, BO992)</f>
        <v>0</v>
      </c>
      <c r="BS992">
        <f>1-BR992/BG992</f>
        <v>0</v>
      </c>
      <c r="BT992">
        <f>(BG992-BF992)/(BG992-BR992)</f>
        <v>0</v>
      </c>
      <c r="BU992">
        <f>(BA992-BG992)/(BA992-BR992)</f>
        <v>0</v>
      </c>
      <c r="BV992">
        <f>(BG992-BF992)/(BG992-AZ992)</f>
        <v>0</v>
      </c>
      <c r="BW992">
        <f>(BA992-BG992)/(BA992-AZ992)</f>
        <v>0</v>
      </c>
      <c r="BX992">
        <f>(BT992*BR992/BF992)</f>
        <v>0</v>
      </c>
      <c r="BY992">
        <f>(1-BX992)</f>
        <v>0</v>
      </c>
      <c r="DH992">
        <f>$B$11*EG992+$C$11*EH992+$F$11*ES992*(1-EV992)</f>
        <v>0</v>
      </c>
      <c r="DI992">
        <f>DH992*DJ992</f>
        <v>0</v>
      </c>
      <c r="DJ992">
        <f>($B$11*$D$9+$C$11*$D$9+$F$11*((FF992+EX992)/MAX(FF992+EX992+FG992, 0.1)*$I$9+FG992/MAX(FF992+EX992+FG992, 0.1)*$J$9))/($B$11+$C$11+$F$11)</f>
        <v>0</v>
      </c>
      <c r="DK992">
        <f>($B$11*$K$9+$C$11*$K$9+$F$11*((FF992+EX992)/MAX(FF992+EX992+FG992, 0.1)*$P$9+FG992/MAX(FF992+EX992+FG992, 0.1)*$Q$9))/($B$11+$C$11+$F$11)</f>
        <v>0</v>
      </c>
      <c r="DL992">
        <v>6</v>
      </c>
      <c r="DM992">
        <v>0.5</v>
      </c>
      <c r="DN992" t="s">
        <v>438</v>
      </c>
      <c r="DO992">
        <v>2</v>
      </c>
      <c r="DP992" t="b">
        <v>1</v>
      </c>
      <c r="DQ992">
        <v>1761344513.5</v>
      </c>
      <c r="DR992">
        <v>230.5088148148148</v>
      </c>
      <c r="DS992">
        <v>216.2287037037037</v>
      </c>
      <c r="DT992">
        <v>23.65708518518518</v>
      </c>
      <c r="DU992">
        <v>19.8110037037037</v>
      </c>
      <c r="DV992">
        <v>230.1877037037037</v>
      </c>
      <c r="DW992">
        <v>23.44265555555556</v>
      </c>
      <c r="DX992">
        <v>499.9846666666667</v>
      </c>
      <c r="DY992">
        <v>89.99632592592592</v>
      </c>
      <c r="DZ992">
        <v>0.07360111481481481</v>
      </c>
      <c r="EA992">
        <v>29.98418518518518</v>
      </c>
      <c r="EB992">
        <v>29.99605925925925</v>
      </c>
      <c r="EC992">
        <v>999.9000000000001</v>
      </c>
      <c r="ED992">
        <v>0</v>
      </c>
      <c r="EE992">
        <v>0</v>
      </c>
      <c r="EF992">
        <v>9993.380000000001</v>
      </c>
      <c r="EG992">
        <v>0</v>
      </c>
      <c r="EH992">
        <v>1139.76</v>
      </c>
      <c r="EI992">
        <v>14.28003333333334</v>
      </c>
      <c r="EJ992">
        <v>236.0941111111111</v>
      </c>
      <c r="EK992">
        <v>220.5992962962963</v>
      </c>
      <c r="EL992">
        <v>3.846082962962963</v>
      </c>
      <c r="EM992">
        <v>216.2287037037037</v>
      </c>
      <c r="EN992">
        <v>19.8110037037037</v>
      </c>
      <c r="EO992">
        <v>2.129051111111111</v>
      </c>
      <c r="EP992">
        <v>1.782917407407407</v>
      </c>
      <c r="EQ992">
        <v>18.43822222222222</v>
      </c>
      <c r="ER992">
        <v>15.63780740740741</v>
      </c>
      <c r="ES992">
        <v>1200.023703703704</v>
      </c>
      <c r="ET992">
        <v>0.9670088148148147</v>
      </c>
      <c r="EU992">
        <v>0.03299129259259259</v>
      </c>
      <c r="EV992">
        <v>0</v>
      </c>
      <c r="EW992">
        <v>1564.741111111111</v>
      </c>
      <c r="EX992">
        <v>5.000560000000001</v>
      </c>
      <c r="EY992">
        <v>19035.25555555556</v>
      </c>
      <c r="EZ992">
        <v>10317.05925925926</v>
      </c>
      <c r="FA992">
        <v>45.93699999999998</v>
      </c>
      <c r="FB992">
        <v>48.01837037037038</v>
      </c>
      <c r="FC992">
        <v>46.60633333333334</v>
      </c>
      <c r="FD992">
        <v>47.02755555555555</v>
      </c>
      <c r="FE992">
        <v>46.70333333333333</v>
      </c>
      <c r="FF992">
        <v>1155.593703703704</v>
      </c>
      <c r="FG992">
        <v>39.43</v>
      </c>
      <c r="FH992">
        <v>0</v>
      </c>
      <c r="FI992">
        <v>1761344557.4</v>
      </c>
      <c r="FJ992">
        <v>0</v>
      </c>
      <c r="FK992">
        <v>1564.779615384615</v>
      </c>
      <c r="FL992">
        <v>20.07555555077374</v>
      </c>
      <c r="FM992">
        <v>237.8222223092188</v>
      </c>
      <c r="FN992">
        <v>19035.79615384615</v>
      </c>
      <c r="FO992">
        <v>15</v>
      </c>
      <c r="FP992">
        <v>0</v>
      </c>
      <c r="FQ992" t="s">
        <v>439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13.75963658536585</v>
      </c>
      <c r="GD992">
        <v>8.894609059233453</v>
      </c>
      <c r="GE992">
        <v>0.8785426265755645</v>
      </c>
      <c r="GF992">
        <v>0</v>
      </c>
      <c r="GG992">
        <v>1563.646470588235</v>
      </c>
      <c r="GH992">
        <v>18.84980902508428</v>
      </c>
      <c r="GI992">
        <v>1.866638820026288</v>
      </c>
      <c r="GJ992">
        <v>0</v>
      </c>
      <c r="GK992">
        <v>3.835176341463415</v>
      </c>
      <c r="GL992">
        <v>0.216817839721255</v>
      </c>
      <c r="GM992">
        <v>0.02361432489557231</v>
      </c>
      <c r="GN992">
        <v>0</v>
      </c>
      <c r="GO992">
        <v>0</v>
      </c>
      <c r="GP992">
        <v>3</v>
      </c>
      <c r="GQ992" t="s">
        <v>497</v>
      </c>
      <c r="GR992">
        <v>3.12452</v>
      </c>
      <c r="GS992">
        <v>2.75151</v>
      </c>
      <c r="GT992">
        <v>0.0467588</v>
      </c>
      <c r="GU992">
        <v>0.0439037</v>
      </c>
      <c r="GV992">
        <v>0.103489</v>
      </c>
      <c r="GW992">
        <v>0.09185309999999999</v>
      </c>
      <c r="GX992">
        <v>28047.5</v>
      </c>
      <c r="GY992">
        <v>27438.5</v>
      </c>
      <c r="GZ992">
        <v>29994.4</v>
      </c>
      <c r="HA992">
        <v>28990</v>
      </c>
      <c r="HB992">
        <v>37164.7</v>
      </c>
      <c r="HC992">
        <v>34657.5</v>
      </c>
      <c r="HD992">
        <v>45932</v>
      </c>
      <c r="HE992">
        <v>43083.8</v>
      </c>
      <c r="HF992">
        <v>1.75025</v>
      </c>
      <c r="HG992">
        <v>1.72957</v>
      </c>
      <c r="HH992">
        <v>0.00336766</v>
      </c>
      <c r="HI992">
        <v>0</v>
      </c>
      <c r="HJ992">
        <v>29.9451</v>
      </c>
      <c r="HK992">
        <v>999.9</v>
      </c>
      <c r="HL992">
        <v>43.8</v>
      </c>
      <c r="HM992">
        <v>32.7</v>
      </c>
      <c r="HN992">
        <v>24.176</v>
      </c>
      <c r="HO992">
        <v>63.5831</v>
      </c>
      <c r="HP992">
        <v>17.9848</v>
      </c>
      <c r="HQ992">
        <v>1</v>
      </c>
      <c r="HR992">
        <v>0.810993</v>
      </c>
      <c r="HS992">
        <v>4.1994</v>
      </c>
      <c r="HT992">
        <v>20.1567</v>
      </c>
      <c r="HU992">
        <v>5.22672</v>
      </c>
      <c r="HV992">
        <v>11.9857</v>
      </c>
      <c r="HW992">
        <v>4.9686</v>
      </c>
      <c r="HX992">
        <v>3.28982</v>
      </c>
      <c r="HY992">
        <v>9999</v>
      </c>
      <c r="HZ992">
        <v>9999</v>
      </c>
      <c r="IA992">
        <v>9999</v>
      </c>
      <c r="IB992">
        <v>999.9</v>
      </c>
      <c r="IC992">
        <v>4.97302</v>
      </c>
      <c r="ID992">
        <v>1.87748</v>
      </c>
      <c r="IE992">
        <v>1.8756</v>
      </c>
      <c r="IF992">
        <v>1.87839</v>
      </c>
      <c r="IG992">
        <v>1.87514</v>
      </c>
      <c r="IH992">
        <v>1.87866</v>
      </c>
      <c r="II992">
        <v>1.87576</v>
      </c>
      <c r="IJ992">
        <v>1.87697</v>
      </c>
      <c r="IK992">
        <v>0</v>
      </c>
      <c r="IL992">
        <v>0</v>
      </c>
      <c r="IM992">
        <v>0</v>
      </c>
      <c r="IN992">
        <v>0</v>
      </c>
      <c r="IO992" t="s">
        <v>441</v>
      </c>
      <c r="IP992" t="s">
        <v>442</v>
      </c>
      <c r="IQ992" t="s">
        <v>443</v>
      </c>
      <c r="IR992" t="s">
        <v>443</v>
      </c>
      <c r="IS992" t="s">
        <v>443</v>
      </c>
      <c r="IT992" t="s">
        <v>443</v>
      </c>
      <c r="IU992">
        <v>0</v>
      </c>
      <c r="IV992">
        <v>100</v>
      </c>
      <c r="IW992">
        <v>100</v>
      </c>
      <c r="IX992">
        <v>0.282</v>
      </c>
      <c r="IY992">
        <v>0.2144</v>
      </c>
      <c r="IZ992">
        <v>-0.1194416370607354</v>
      </c>
      <c r="JA992">
        <v>0.002211305909277446</v>
      </c>
      <c r="JB992">
        <v>-1.416678044876584E-06</v>
      </c>
      <c r="JC992">
        <v>5.589822708492042E-10</v>
      </c>
      <c r="JD992">
        <v>0.2144336207880096</v>
      </c>
      <c r="JE992">
        <v>0</v>
      </c>
      <c r="JF992">
        <v>0</v>
      </c>
      <c r="JG992">
        <v>0</v>
      </c>
      <c r="JH992">
        <v>14</v>
      </c>
      <c r="JI992">
        <v>2052</v>
      </c>
      <c r="JJ992">
        <v>1</v>
      </c>
      <c r="JK992">
        <v>21</v>
      </c>
      <c r="JL992">
        <v>29355742</v>
      </c>
      <c r="JM992">
        <v>29355742</v>
      </c>
      <c r="JN992">
        <v>0.574951</v>
      </c>
      <c r="JO992">
        <v>2.57812</v>
      </c>
      <c r="JP992">
        <v>1.39893</v>
      </c>
      <c r="JQ992">
        <v>2.33521</v>
      </c>
      <c r="JR992">
        <v>1.44897</v>
      </c>
      <c r="JS992">
        <v>2.47559</v>
      </c>
      <c r="JT992">
        <v>38.5014</v>
      </c>
      <c r="JU992">
        <v>23.7723</v>
      </c>
      <c r="JV992">
        <v>18</v>
      </c>
      <c r="JW992">
        <v>484.797</v>
      </c>
      <c r="JX992">
        <v>442.344</v>
      </c>
      <c r="JY992">
        <v>25.1245</v>
      </c>
      <c r="JZ992">
        <v>37.1158</v>
      </c>
      <c r="KA992">
        <v>29.9999</v>
      </c>
      <c r="KB992">
        <v>36.6355</v>
      </c>
      <c r="KC992">
        <v>36.6722</v>
      </c>
      <c r="KD992">
        <v>11.4769</v>
      </c>
      <c r="KE992">
        <v>26.817</v>
      </c>
      <c r="KF992">
        <v>73.6643</v>
      </c>
      <c r="KG992">
        <v>25.1256</v>
      </c>
      <c r="KH992">
        <v>165.922</v>
      </c>
      <c r="KI992">
        <v>19.8173</v>
      </c>
      <c r="KJ992">
        <v>99.22190000000001</v>
      </c>
      <c r="KK992">
        <v>99.0943</v>
      </c>
    </row>
    <row r="993" spans="1:297">
      <c r="A993">
        <v>977</v>
      </c>
      <c r="B993">
        <v>1761344526</v>
      </c>
      <c r="C993">
        <v>16485.40000009537</v>
      </c>
      <c r="D993" t="s">
        <v>2407</v>
      </c>
      <c r="E993" t="s">
        <v>2408</v>
      </c>
      <c r="F993">
        <v>5</v>
      </c>
      <c r="G993" t="s">
        <v>2376</v>
      </c>
      <c r="H993" t="s">
        <v>436</v>
      </c>
      <c r="I993">
        <v>1761344518.214286</v>
      </c>
      <c r="J993">
        <f>(K993)/1000</f>
        <v>0</v>
      </c>
      <c r="K993">
        <f>IF(DP993, AN993, AH993)</f>
        <v>0</v>
      </c>
      <c r="L993">
        <f>IF(DP993, AI993, AG993)</f>
        <v>0</v>
      </c>
      <c r="M993">
        <f>DR993 - IF(AU993&gt;1, L993*DL993*100.0/(AW993), 0)</f>
        <v>0</v>
      </c>
      <c r="N993">
        <f>((T993-J993/2)*M993-L993)/(T993+J993/2)</f>
        <v>0</v>
      </c>
      <c r="O993">
        <f>N993*(DY993+DZ993)/1000.0</f>
        <v>0</v>
      </c>
      <c r="P993">
        <f>(DR993 - IF(AU993&gt;1, L993*DL993*100.0/(AW993), 0))*(DY993+DZ993)/1000.0</f>
        <v>0</v>
      </c>
      <c r="Q993">
        <f>2.0/((1/S993-1/R993)+SIGN(S993)*SQRT((1/S993-1/R993)*(1/S993-1/R993) + 4*DM993/((DM993+1)*(DM993+1))*(2*1/S993*1/R993-1/R993*1/R993)))</f>
        <v>0</v>
      </c>
      <c r="R993">
        <f>IF(LEFT(DN993,1)&lt;&gt;"0",IF(LEFT(DN993,1)="1",3.0,DO993),$D$5+$E$5*(EF993*DY993/($K$5*1000))+$F$5*(EF993*DY993/($K$5*1000))*MAX(MIN(DL993,$J$5),$I$5)*MAX(MIN(DL993,$J$5),$I$5)+$G$5*MAX(MIN(DL993,$J$5),$I$5)*(EF993*DY993/($K$5*1000))+$H$5*(EF993*DY993/($K$5*1000))*(EF993*DY993/($K$5*1000)))</f>
        <v>0</v>
      </c>
      <c r="S993">
        <f>J993*(1000-(1000*0.61365*exp(17.502*W993/(240.97+W993))/(DY993+DZ993)+DT993)/2)/(1000*0.61365*exp(17.502*W993/(240.97+W993))/(DY993+DZ993)-DT993)</f>
        <v>0</v>
      </c>
      <c r="T993">
        <f>1/((DM993+1)/(Q993/1.6)+1/(R993/1.37)) + DM993/((DM993+1)/(Q993/1.6) + DM993/(R993/1.37))</f>
        <v>0</v>
      </c>
      <c r="U993">
        <f>(DH993*DK993)</f>
        <v>0</v>
      </c>
      <c r="V993">
        <f>(EA993+(U993+2*0.95*5.67E-8*(((EA993+$B$7)+273)^4-(EA993+273)^4)-44100*J993)/(1.84*29.3*R993+8*0.95*5.67E-8*(EA993+273)^3))</f>
        <v>0</v>
      </c>
      <c r="W993">
        <f>($C$7*EB993+$D$7*EC993+$E$7*V993)</f>
        <v>0</v>
      </c>
      <c r="X993">
        <f>0.61365*exp(17.502*W993/(240.97+W993))</f>
        <v>0</v>
      </c>
      <c r="Y993">
        <f>(Z993/AA993*100)</f>
        <v>0</v>
      </c>
      <c r="Z993">
        <f>DT993*(DY993+DZ993)/1000</f>
        <v>0</v>
      </c>
      <c r="AA993">
        <f>0.61365*exp(17.502*EA993/(240.97+EA993))</f>
        <v>0</v>
      </c>
      <c r="AB993">
        <f>(X993-DT993*(DY993+DZ993)/1000)</f>
        <v>0</v>
      </c>
      <c r="AC993">
        <f>(-J993*44100)</f>
        <v>0</v>
      </c>
      <c r="AD993">
        <f>2*29.3*R993*0.92*(EA993-W993)</f>
        <v>0</v>
      </c>
      <c r="AE993">
        <f>2*0.95*5.67E-8*(((EA993+$B$7)+273)^4-(W993+273)^4)</f>
        <v>0</v>
      </c>
      <c r="AF993">
        <f>U993+AE993+AC993+AD993</f>
        <v>0</v>
      </c>
      <c r="AG993">
        <f>DX993*AU993*(DS993-DR993*(1000-AU993*DU993)/(1000-AU993*DT993))/(100*DL993)</f>
        <v>0</v>
      </c>
      <c r="AH993">
        <f>1000*DX993*AU993*(DT993-DU993)/(100*DL993*(1000-AU993*DT993))</f>
        <v>0</v>
      </c>
      <c r="AI993">
        <f>(AJ993 - AK993 - DY993*1E3/(8.314*(EA993+273.15)) * AM993/DX993 * AL993) * DX993/(100*DL993) * (1000 - DU993)/1000</f>
        <v>0</v>
      </c>
      <c r="AJ993">
        <v>188.424263441505</v>
      </c>
      <c r="AK993">
        <v>197.1176969696969</v>
      </c>
      <c r="AL993">
        <v>-3.262250036348588</v>
      </c>
      <c r="AM993">
        <v>65.50736164632572</v>
      </c>
      <c r="AN993">
        <f>(AP993 - AO993 + DY993*1E3/(8.314*(EA993+273.15)) * AR993/DX993 * AQ993) * DX993/(100*DL993) * 1000/(1000 - AP993)</f>
        <v>0</v>
      </c>
      <c r="AO993">
        <v>19.78405117464262</v>
      </c>
      <c r="AP993">
        <v>23.63707757575758</v>
      </c>
      <c r="AQ993">
        <v>-1.168541664339493E-05</v>
      </c>
      <c r="AR993">
        <v>115.1571930210981</v>
      </c>
      <c r="AS993">
        <v>0</v>
      </c>
      <c r="AT993">
        <v>0</v>
      </c>
      <c r="AU993">
        <f>IF(AS993*$H$13&gt;=AW993,1.0,(AW993/(AW993-AS993*$H$13)))</f>
        <v>0</v>
      </c>
      <c r="AV993">
        <f>(AU993-1)*100</f>
        <v>0</v>
      </c>
      <c r="AW993">
        <f>MAX(0,($B$13+$C$13*EF993)/(1+$D$13*EF993)*DY993/(EA993+273)*$E$13)</f>
        <v>0</v>
      </c>
      <c r="AX993" t="s">
        <v>437</v>
      </c>
      <c r="AY993" t="s">
        <v>437</v>
      </c>
      <c r="AZ993">
        <v>0</v>
      </c>
      <c r="BA993">
        <v>0</v>
      </c>
      <c r="BB993">
        <f>1-AZ993/BA993</f>
        <v>0</v>
      </c>
      <c r="BC993">
        <v>0</v>
      </c>
      <c r="BD993" t="s">
        <v>437</v>
      </c>
      <c r="BE993" t="s">
        <v>437</v>
      </c>
      <c r="BF993">
        <v>0</v>
      </c>
      <c r="BG993">
        <v>0</v>
      </c>
      <c r="BH993">
        <f>1-BF993/BG993</f>
        <v>0</v>
      </c>
      <c r="BI993">
        <v>0.5</v>
      </c>
      <c r="BJ993">
        <f>DI993</f>
        <v>0</v>
      </c>
      <c r="BK993">
        <f>L993</f>
        <v>0</v>
      </c>
      <c r="BL993">
        <f>BH993*BI993*BJ993</f>
        <v>0</v>
      </c>
      <c r="BM993">
        <f>(BK993-BC993)/BJ993</f>
        <v>0</v>
      </c>
      <c r="BN993">
        <f>(BA993-BG993)/BG993</f>
        <v>0</v>
      </c>
      <c r="BO993">
        <f>AZ993/(BB993+AZ993/BG993)</f>
        <v>0</v>
      </c>
      <c r="BP993" t="s">
        <v>437</v>
      </c>
      <c r="BQ993">
        <v>0</v>
      </c>
      <c r="BR993">
        <f>IF(BQ993&lt;&gt;0, BQ993, BO993)</f>
        <v>0</v>
      </c>
      <c r="BS993">
        <f>1-BR993/BG993</f>
        <v>0</v>
      </c>
      <c r="BT993">
        <f>(BG993-BF993)/(BG993-BR993)</f>
        <v>0</v>
      </c>
      <c r="BU993">
        <f>(BA993-BG993)/(BA993-BR993)</f>
        <v>0</v>
      </c>
      <c r="BV993">
        <f>(BG993-BF993)/(BG993-AZ993)</f>
        <v>0</v>
      </c>
      <c r="BW993">
        <f>(BA993-BG993)/(BA993-AZ993)</f>
        <v>0</v>
      </c>
      <c r="BX993">
        <f>(BT993*BR993/BF993)</f>
        <v>0</v>
      </c>
      <c r="BY993">
        <f>(1-BX993)</f>
        <v>0</v>
      </c>
      <c r="DH993">
        <f>$B$11*EG993+$C$11*EH993+$F$11*ES993*(1-EV993)</f>
        <v>0</v>
      </c>
      <c r="DI993">
        <f>DH993*DJ993</f>
        <v>0</v>
      </c>
      <c r="DJ993">
        <f>($B$11*$D$9+$C$11*$D$9+$F$11*((FF993+EX993)/MAX(FF993+EX993+FG993, 0.1)*$I$9+FG993/MAX(FF993+EX993+FG993, 0.1)*$J$9))/($B$11+$C$11+$F$11)</f>
        <v>0</v>
      </c>
      <c r="DK993">
        <f>($B$11*$K$9+$C$11*$K$9+$F$11*((FF993+EX993)/MAX(FF993+EX993+FG993, 0.1)*$P$9+FG993/MAX(FF993+EX993+FG993, 0.1)*$Q$9))/($B$11+$C$11+$F$11)</f>
        <v>0</v>
      </c>
      <c r="DL993">
        <v>6</v>
      </c>
      <c r="DM993">
        <v>0.5</v>
      </c>
      <c r="DN993" t="s">
        <v>438</v>
      </c>
      <c r="DO993">
        <v>2</v>
      </c>
      <c r="DP993" t="b">
        <v>1</v>
      </c>
      <c r="DQ993">
        <v>1761344518.214286</v>
      </c>
      <c r="DR993">
        <v>215.5741071428571</v>
      </c>
      <c r="DS993">
        <v>200.6035357142857</v>
      </c>
      <c r="DT993">
        <v>23.64942857142858</v>
      </c>
      <c r="DU993">
        <v>19.79155714285715</v>
      </c>
      <c r="DV993">
        <v>215.2778214285714</v>
      </c>
      <c r="DW993">
        <v>23.43500357142857</v>
      </c>
      <c r="DX993">
        <v>499.9759642857143</v>
      </c>
      <c r="DY993">
        <v>89.99615714285713</v>
      </c>
      <c r="DZ993">
        <v>0.07368478571428572</v>
      </c>
      <c r="EA993">
        <v>29.98372142857143</v>
      </c>
      <c r="EB993">
        <v>29.997175</v>
      </c>
      <c r="EC993">
        <v>999.9000000000002</v>
      </c>
      <c r="ED993">
        <v>0</v>
      </c>
      <c r="EE993">
        <v>0</v>
      </c>
      <c r="EF993">
        <v>9994.30857142857</v>
      </c>
      <c r="EG993">
        <v>0</v>
      </c>
      <c r="EH993">
        <v>1139.745</v>
      </c>
      <c r="EI993">
        <v>14.97046785714286</v>
      </c>
      <c r="EJ993">
        <v>220.7958214285714</v>
      </c>
      <c r="EK993">
        <v>204.6540357142857</v>
      </c>
      <c r="EL993">
        <v>3.857871428571429</v>
      </c>
      <c r="EM993">
        <v>200.6035357142857</v>
      </c>
      <c r="EN993">
        <v>19.79155714285715</v>
      </c>
      <c r="EO993">
        <v>2.128357857142857</v>
      </c>
      <c r="EP993">
        <v>1.781163928571428</v>
      </c>
      <c r="EQ993">
        <v>18.433025</v>
      </c>
      <c r="ER993">
        <v>15.62247142857143</v>
      </c>
      <c r="ES993">
        <v>1200.018928571429</v>
      </c>
      <c r="ET993">
        <v>0.9670085714285711</v>
      </c>
      <c r="EU993">
        <v>0.03299151785714285</v>
      </c>
      <c r="EV993">
        <v>0</v>
      </c>
      <c r="EW993">
        <v>1566.412142857143</v>
      </c>
      <c r="EX993">
        <v>5.000560000000001</v>
      </c>
      <c r="EY993">
        <v>19054.81071428571</v>
      </c>
      <c r="EZ993">
        <v>10317.01428571429</v>
      </c>
      <c r="FA993">
        <v>45.93699999999998</v>
      </c>
      <c r="FB993">
        <v>48.01771428571427</v>
      </c>
      <c r="FC993">
        <v>46.60700000000001</v>
      </c>
      <c r="FD993">
        <v>47.02657142857144</v>
      </c>
      <c r="FE993">
        <v>46.70274999999999</v>
      </c>
      <c r="FF993">
        <v>1155.588928571429</v>
      </c>
      <c r="FG993">
        <v>39.43</v>
      </c>
      <c r="FH993">
        <v>0</v>
      </c>
      <c r="FI993">
        <v>1761344562.2</v>
      </c>
      <c r="FJ993">
        <v>0</v>
      </c>
      <c r="FK993">
        <v>1566.500769230769</v>
      </c>
      <c r="FL993">
        <v>22.95452992233906</v>
      </c>
      <c r="FM993">
        <v>255.3470088314335</v>
      </c>
      <c r="FN993">
        <v>19055.69615384615</v>
      </c>
      <c r="FO993">
        <v>15</v>
      </c>
      <c r="FP993">
        <v>0</v>
      </c>
      <c r="FQ993" t="s">
        <v>439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14.60931</v>
      </c>
      <c r="GD993">
        <v>8.860277673545921</v>
      </c>
      <c r="GE993">
        <v>0.8534327078920751</v>
      </c>
      <c r="GF993">
        <v>0</v>
      </c>
      <c r="GG993">
        <v>1565.475294117647</v>
      </c>
      <c r="GH993">
        <v>21.05301757523674</v>
      </c>
      <c r="GI993">
        <v>2.08698520992266</v>
      </c>
      <c r="GJ993">
        <v>0</v>
      </c>
      <c r="GK993">
        <v>3.847881</v>
      </c>
      <c r="GL993">
        <v>0.1430521575984894</v>
      </c>
      <c r="GM993">
        <v>0.01912856134161688</v>
      </c>
      <c r="GN993">
        <v>0</v>
      </c>
      <c r="GO993">
        <v>0</v>
      </c>
      <c r="GP993">
        <v>3</v>
      </c>
      <c r="GQ993" t="s">
        <v>497</v>
      </c>
      <c r="GR993">
        <v>3.12451</v>
      </c>
      <c r="GS993">
        <v>2.75177</v>
      </c>
      <c r="GT993">
        <v>0.0435742</v>
      </c>
      <c r="GU993">
        <v>0.0404928</v>
      </c>
      <c r="GV993">
        <v>0.103474</v>
      </c>
      <c r="GW993">
        <v>0.09184109999999999</v>
      </c>
      <c r="GX993">
        <v>28141.3</v>
      </c>
      <c r="GY993">
        <v>27535.9</v>
      </c>
      <c r="GZ993">
        <v>29994.7</v>
      </c>
      <c r="HA993">
        <v>28989.8</v>
      </c>
      <c r="HB993">
        <v>37165.9</v>
      </c>
      <c r="HC993">
        <v>34657.4</v>
      </c>
      <c r="HD993">
        <v>45933</v>
      </c>
      <c r="HE993">
        <v>43083.4</v>
      </c>
      <c r="HF993">
        <v>1.75003</v>
      </c>
      <c r="HG993">
        <v>1.7299</v>
      </c>
      <c r="HH993">
        <v>0.0032261</v>
      </c>
      <c r="HI993">
        <v>0</v>
      </c>
      <c r="HJ993">
        <v>29.9441</v>
      </c>
      <c r="HK993">
        <v>999.9</v>
      </c>
      <c r="HL993">
        <v>43.8</v>
      </c>
      <c r="HM993">
        <v>32.7</v>
      </c>
      <c r="HN993">
        <v>24.1754</v>
      </c>
      <c r="HO993">
        <v>63.5331</v>
      </c>
      <c r="HP993">
        <v>17.8726</v>
      </c>
      <c r="HQ993">
        <v>1</v>
      </c>
      <c r="HR993">
        <v>0.811067</v>
      </c>
      <c r="HS993">
        <v>4.20532</v>
      </c>
      <c r="HT993">
        <v>20.1566</v>
      </c>
      <c r="HU993">
        <v>5.22702</v>
      </c>
      <c r="HV993">
        <v>11.9855</v>
      </c>
      <c r="HW993">
        <v>4.96885</v>
      </c>
      <c r="HX993">
        <v>3.28973</v>
      </c>
      <c r="HY993">
        <v>9999</v>
      </c>
      <c r="HZ993">
        <v>9999</v>
      </c>
      <c r="IA993">
        <v>9999</v>
      </c>
      <c r="IB993">
        <v>999.9</v>
      </c>
      <c r="IC993">
        <v>4.97302</v>
      </c>
      <c r="ID993">
        <v>1.87747</v>
      </c>
      <c r="IE993">
        <v>1.87561</v>
      </c>
      <c r="IF993">
        <v>1.87839</v>
      </c>
      <c r="IG993">
        <v>1.87513</v>
      </c>
      <c r="IH993">
        <v>1.87866</v>
      </c>
      <c r="II993">
        <v>1.87576</v>
      </c>
      <c r="IJ993">
        <v>1.87697</v>
      </c>
      <c r="IK993">
        <v>0</v>
      </c>
      <c r="IL993">
        <v>0</v>
      </c>
      <c r="IM993">
        <v>0</v>
      </c>
      <c r="IN993">
        <v>0</v>
      </c>
      <c r="IO993" t="s">
        <v>441</v>
      </c>
      <c r="IP993" t="s">
        <v>442</v>
      </c>
      <c r="IQ993" t="s">
        <v>443</v>
      </c>
      <c r="IR993" t="s">
        <v>443</v>
      </c>
      <c r="IS993" t="s">
        <v>443</v>
      </c>
      <c r="IT993" t="s">
        <v>443</v>
      </c>
      <c r="IU993">
        <v>0</v>
      </c>
      <c r="IV993">
        <v>100</v>
      </c>
      <c r="IW993">
        <v>100</v>
      </c>
      <c r="IX993">
        <v>0.255</v>
      </c>
      <c r="IY993">
        <v>0.2144</v>
      </c>
      <c r="IZ993">
        <v>-0.1194416370607354</v>
      </c>
      <c r="JA993">
        <v>0.002211305909277446</v>
      </c>
      <c r="JB993">
        <v>-1.416678044876584E-06</v>
      </c>
      <c r="JC993">
        <v>5.589822708492042E-10</v>
      </c>
      <c r="JD993">
        <v>0.2144336207880096</v>
      </c>
      <c r="JE993">
        <v>0</v>
      </c>
      <c r="JF993">
        <v>0</v>
      </c>
      <c r="JG993">
        <v>0</v>
      </c>
      <c r="JH993">
        <v>14</v>
      </c>
      <c r="JI993">
        <v>2052</v>
      </c>
      <c r="JJ993">
        <v>1</v>
      </c>
      <c r="JK993">
        <v>21</v>
      </c>
      <c r="JL993">
        <v>29355742.1</v>
      </c>
      <c r="JM993">
        <v>29355742.1</v>
      </c>
      <c r="JN993">
        <v>0.534668</v>
      </c>
      <c r="JO993">
        <v>2.58545</v>
      </c>
      <c r="JP993">
        <v>1.39893</v>
      </c>
      <c r="JQ993">
        <v>2.33521</v>
      </c>
      <c r="JR993">
        <v>1.44897</v>
      </c>
      <c r="JS993">
        <v>2.51221</v>
      </c>
      <c r="JT993">
        <v>38.5014</v>
      </c>
      <c r="JU993">
        <v>23.7898</v>
      </c>
      <c r="JV993">
        <v>18</v>
      </c>
      <c r="JW993">
        <v>484.666</v>
      </c>
      <c r="JX993">
        <v>442.555</v>
      </c>
      <c r="JY993">
        <v>25.1272</v>
      </c>
      <c r="JZ993">
        <v>37.1158</v>
      </c>
      <c r="KA993">
        <v>30</v>
      </c>
      <c r="KB993">
        <v>36.6355</v>
      </c>
      <c r="KC993">
        <v>36.6722</v>
      </c>
      <c r="KD993">
        <v>10.7295</v>
      </c>
      <c r="KE993">
        <v>26.817</v>
      </c>
      <c r="KF993">
        <v>73.6643</v>
      </c>
      <c r="KG993">
        <v>25.1271</v>
      </c>
      <c r="KH993">
        <v>145.883</v>
      </c>
      <c r="KI993">
        <v>19.8173</v>
      </c>
      <c r="KJ993">
        <v>99.2236</v>
      </c>
      <c r="KK993">
        <v>99.0934</v>
      </c>
    </row>
    <row r="994" spans="1:297">
      <c r="A994">
        <v>978</v>
      </c>
      <c r="B994">
        <v>1761344531</v>
      </c>
      <c r="C994">
        <v>16490.40000009537</v>
      </c>
      <c r="D994" t="s">
        <v>2409</v>
      </c>
      <c r="E994" t="s">
        <v>2410</v>
      </c>
      <c r="F994">
        <v>5</v>
      </c>
      <c r="G994" t="s">
        <v>2376</v>
      </c>
      <c r="H994" t="s">
        <v>436</v>
      </c>
      <c r="I994">
        <v>1761344523.5</v>
      </c>
      <c r="J994">
        <f>(K994)/1000</f>
        <v>0</v>
      </c>
      <c r="K994">
        <f>IF(DP994, AN994, AH994)</f>
        <v>0</v>
      </c>
      <c r="L994">
        <f>IF(DP994, AI994, AG994)</f>
        <v>0</v>
      </c>
      <c r="M994">
        <f>DR994 - IF(AU994&gt;1, L994*DL994*100.0/(AW994), 0)</f>
        <v>0</v>
      </c>
      <c r="N994">
        <f>((T994-J994/2)*M994-L994)/(T994+J994/2)</f>
        <v>0</v>
      </c>
      <c r="O994">
        <f>N994*(DY994+DZ994)/1000.0</f>
        <v>0</v>
      </c>
      <c r="P994">
        <f>(DR994 - IF(AU994&gt;1, L994*DL994*100.0/(AW994), 0))*(DY994+DZ994)/1000.0</f>
        <v>0</v>
      </c>
      <c r="Q994">
        <f>2.0/((1/S994-1/R994)+SIGN(S994)*SQRT((1/S994-1/R994)*(1/S994-1/R994) + 4*DM994/((DM994+1)*(DM994+1))*(2*1/S994*1/R994-1/R994*1/R994)))</f>
        <v>0</v>
      </c>
      <c r="R994">
        <f>IF(LEFT(DN994,1)&lt;&gt;"0",IF(LEFT(DN994,1)="1",3.0,DO994),$D$5+$E$5*(EF994*DY994/($K$5*1000))+$F$5*(EF994*DY994/($K$5*1000))*MAX(MIN(DL994,$J$5),$I$5)*MAX(MIN(DL994,$J$5),$I$5)+$G$5*MAX(MIN(DL994,$J$5),$I$5)*(EF994*DY994/($K$5*1000))+$H$5*(EF994*DY994/($K$5*1000))*(EF994*DY994/($K$5*1000)))</f>
        <v>0</v>
      </c>
      <c r="S994">
        <f>J994*(1000-(1000*0.61365*exp(17.502*W994/(240.97+W994))/(DY994+DZ994)+DT994)/2)/(1000*0.61365*exp(17.502*W994/(240.97+W994))/(DY994+DZ994)-DT994)</f>
        <v>0</v>
      </c>
      <c r="T994">
        <f>1/((DM994+1)/(Q994/1.6)+1/(R994/1.37)) + DM994/((DM994+1)/(Q994/1.6) + DM994/(R994/1.37))</f>
        <v>0</v>
      </c>
      <c r="U994">
        <f>(DH994*DK994)</f>
        <v>0</v>
      </c>
      <c r="V994">
        <f>(EA994+(U994+2*0.95*5.67E-8*(((EA994+$B$7)+273)^4-(EA994+273)^4)-44100*J994)/(1.84*29.3*R994+8*0.95*5.67E-8*(EA994+273)^3))</f>
        <v>0</v>
      </c>
      <c r="W994">
        <f>($C$7*EB994+$D$7*EC994+$E$7*V994)</f>
        <v>0</v>
      </c>
      <c r="X994">
        <f>0.61365*exp(17.502*W994/(240.97+W994))</f>
        <v>0</v>
      </c>
      <c r="Y994">
        <f>(Z994/AA994*100)</f>
        <v>0</v>
      </c>
      <c r="Z994">
        <f>DT994*(DY994+DZ994)/1000</f>
        <v>0</v>
      </c>
      <c r="AA994">
        <f>0.61365*exp(17.502*EA994/(240.97+EA994))</f>
        <v>0</v>
      </c>
      <c r="AB994">
        <f>(X994-DT994*(DY994+DZ994)/1000)</f>
        <v>0</v>
      </c>
      <c r="AC994">
        <f>(-J994*44100)</f>
        <v>0</v>
      </c>
      <c r="AD994">
        <f>2*29.3*R994*0.92*(EA994-W994)</f>
        <v>0</v>
      </c>
      <c r="AE994">
        <f>2*0.95*5.67E-8*(((EA994+$B$7)+273)^4-(W994+273)^4)</f>
        <v>0</v>
      </c>
      <c r="AF994">
        <f>U994+AE994+AC994+AD994</f>
        <v>0</v>
      </c>
      <c r="AG994">
        <f>DX994*AU994*(DS994-DR994*(1000-AU994*DU994)/(1000-AU994*DT994))/(100*DL994)</f>
        <v>0</v>
      </c>
      <c r="AH994">
        <f>1000*DX994*AU994*(DT994-DU994)/(100*DL994*(1000-AU994*DT994))</f>
        <v>0</v>
      </c>
      <c r="AI994">
        <f>(AJ994 - AK994 - DY994*1E3/(8.314*(EA994+273.15)) * AM994/DX994 * AL994) * DX994/(100*DL994) * (1000 - DU994)/1000</f>
        <v>0</v>
      </c>
      <c r="AJ994">
        <v>171.5614552775857</v>
      </c>
      <c r="AK994">
        <v>180.9119393939395</v>
      </c>
      <c r="AL994">
        <v>-3.242366657943007</v>
      </c>
      <c r="AM994">
        <v>65.50736164632572</v>
      </c>
      <c r="AN994">
        <f>(AP994 - AO994 + DY994*1E3/(8.314*(EA994+273.15)) * AR994/DX994 * AQ994) * DX994/(100*DL994) * 1000/(1000 - AP994)</f>
        <v>0</v>
      </c>
      <c r="AO994">
        <v>19.77871818631053</v>
      </c>
      <c r="AP994">
        <v>23.63427393939392</v>
      </c>
      <c r="AQ994">
        <v>-2.937016251826858E-05</v>
      </c>
      <c r="AR994">
        <v>115.1571930210981</v>
      </c>
      <c r="AS994">
        <v>0</v>
      </c>
      <c r="AT994">
        <v>0</v>
      </c>
      <c r="AU994">
        <f>IF(AS994*$H$13&gt;=AW994,1.0,(AW994/(AW994-AS994*$H$13)))</f>
        <v>0</v>
      </c>
      <c r="AV994">
        <f>(AU994-1)*100</f>
        <v>0</v>
      </c>
      <c r="AW994">
        <f>MAX(0,($B$13+$C$13*EF994)/(1+$D$13*EF994)*DY994/(EA994+273)*$E$13)</f>
        <v>0</v>
      </c>
      <c r="AX994" t="s">
        <v>437</v>
      </c>
      <c r="AY994" t="s">
        <v>437</v>
      </c>
      <c r="AZ994">
        <v>0</v>
      </c>
      <c r="BA994">
        <v>0</v>
      </c>
      <c r="BB994">
        <f>1-AZ994/BA994</f>
        <v>0</v>
      </c>
      <c r="BC994">
        <v>0</v>
      </c>
      <c r="BD994" t="s">
        <v>437</v>
      </c>
      <c r="BE994" t="s">
        <v>437</v>
      </c>
      <c r="BF994">
        <v>0</v>
      </c>
      <c r="BG994">
        <v>0</v>
      </c>
      <c r="BH994">
        <f>1-BF994/BG994</f>
        <v>0</v>
      </c>
      <c r="BI994">
        <v>0.5</v>
      </c>
      <c r="BJ994">
        <f>DI994</f>
        <v>0</v>
      </c>
      <c r="BK994">
        <f>L994</f>
        <v>0</v>
      </c>
      <c r="BL994">
        <f>BH994*BI994*BJ994</f>
        <v>0</v>
      </c>
      <c r="BM994">
        <f>(BK994-BC994)/BJ994</f>
        <v>0</v>
      </c>
      <c r="BN994">
        <f>(BA994-BG994)/BG994</f>
        <v>0</v>
      </c>
      <c r="BO994">
        <f>AZ994/(BB994+AZ994/BG994)</f>
        <v>0</v>
      </c>
      <c r="BP994" t="s">
        <v>437</v>
      </c>
      <c r="BQ994">
        <v>0</v>
      </c>
      <c r="BR994">
        <f>IF(BQ994&lt;&gt;0, BQ994, BO994)</f>
        <v>0</v>
      </c>
      <c r="BS994">
        <f>1-BR994/BG994</f>
        <v>0</v>
      </c>
      <c r="BT994">
        <f>(BG994-BF994)/(BG994-BR994)</f>
        <v>0</v>
      </c>
      <c r="BU994">
        <f>(BA994-BG994)/(BA994-BR994)</f>
        <v>0</v>
      </c>
      <c r="BV994">
        <f>(BG994-BF994)/(BG994-AZ994)</f>
        <v>0</v>
      </c>
      <c r="BW994">
        <f>(BA994-BG994)/(BA994-AZ994)</f>
        <v>0</v>
      </c>
      <c r="BX994">
        <f>(BT994*BR994/BF994)</f>
        <v>0</v>
      </c>
      <c r="BY994">
        <f>(1-BX994)</f>
        <v>0</v>
      </c>
      <c r="DH994">
        <f>$B$11*EG994+$C$11*EH994+$F$11*ES994*(1-EV994)</f>
        <v>0</v>
      </c>
      <c r="DI994">
        <f>DH994*DJ994</f>
        <v>0</v>
      </c>
      <c r="DJ994">
        <f>($B$11*$D$9+$C$11*$D$9+$F$11*((FF994+EX994)/MAX(FF994+EX994+FG994, 0.1)*$I$9+FG994/MAX(FF994+EX994+FG994, 0.1)*$J$9))/($B$11+$C$11+$F$11)</f>
        <v>0</v>
      </c>
      <c r="DK994">
        <f>($B$11*$K$9+$C$11*$K$9+$F$11*((FF994+EX994)/MAX(FF994+EX994+FG994, 0.1)*$P$9+FG994/MAX(FF994+EX994+FG994, 0.1)*$Q$9))/($B$11+$C$11+$F$11)</f>
        <v>0</v>
      </c>
      <c r="DL994">
        <v>6</v>
      </c>
      <c r="DM994">
        <v>0.5</v>
      </c>
      <c r="DN994" t="s">
        <v>438</v>
      </c>
      <c r="DO994">
        <v>2</v>
      </c>
      <c r="DP994" t="b">
        <v>1</v>
      </c>
      <c r="DQ994">
        <v>1761344523.5</v>
      </c>
      <c r="DR994">
        <v>198.8291481481482</v>
      </c>
      <c r="DS994">
        <v>183.0803333333333</v>
      </c>
      <c r="DT994">
        <v>23.6403962962963</v>
      </c>
      <c r="DU994">
        <v>19.78262222222222</v>
      </c>
      <c r="DV994">
        <v>198.5612962962963</v>
      </c>
      <c r="DW994">
        <v>23.42598148148148</v>
      </c>
      <c r="DX994">
        <v>500.0142222222222</v>
      </c>
      <c r="DY994">
        <v>89.99554444444445</v>
      </c>
      <c r="DZ994">
        <v>0.07373974814814815</v>
      </c>
      <c r="EA994">
        <v>29.98407037037036</v>
      </c>
      <c r="EB994">
        <v>29.99796666666667</v>
      </c>
      <c r="EC994">
        <v>999.9000000000001</v>
      </c>
      <c r="ED994">
        <v>0</v>
      </c>
      <c r="EE994">
        <v>0</v>
      </c>
      <c r="EF994">
        <v>10000.20962962963</v>
      </c>
      <c r="EG994">
        <v>0</v>
      </c>
      <c r="EH994">
        <v>1139.747037037037</v>
      </c>
      <c r="EI994">
        <v>15.74880740740741</v>
      </c>
      <c r="EJ994">
        <v>203.6434444444445</v>
      </c>
      <c r="EK994">
        <v>186.7752592592593</v>
      </c>
      <c r="EL994">
        <v>3.857777037037037</v>
      </c>
      <c r="EM994">
        <v>183.0803333333333</v>
      </c>
      <c r="EN994">
        <v>19.78262222222222</v>
      </c>
      <c r="EO994">
        <v>2.12753074074074</v>
      </c>
      <c r="EP994">
        <v>1.780348148148148</v>
      </c>
      <c r="EQ994">
        <v>18.42681481481481</v>
      </c>
      <c r="ER994">
        <v>15.61531851851852</v>
      </c>
      <c r="ES994">
        <v>1200.006296296296</v>
      </c>
      <c r="ET994">
        <v>0.967008222222222</v>
      </c>
      <c r="EU994">
        <v>0.03299189259259259</v>
      </c>
      <c r="EV994">
        <v>0</v>
      </c>
      <c r="EW994">
        <v>1568.52962962963</v>
      </c>
      <c r="EX994">
        <v>5.000560000000001</v>
      </c>
      <c r="EY994">
        <v>19079.28148148148</v>
      </c>
      <c r="EZ994">
        <v>10316.91111111111</v>
      </c>
      <c r="FA994">
        <v>45.93699999999998</v>
      </c>
      <c r="FB994">
        <v>48.01377777777778</v>
      </c>
      <c r="FC994">
        <v>46.604</v>
      </c>
      <c r="FD994">
        <v>47.01837037037036</v>
      </c>
      <c r="FE994">
        <v>46.70099999999999</v>
      </c>
      <c r="FF994">
        <v>1155.576296296296</v>
      </c>
      <c r="FG994">
        <v>39.43</v>
      </c>
      <c r="FH994">
        <v>0</v>
      </c>
      <c r="FI994">
        <v>1761344567</v>
      </c>
      <c r="FJ994">
        <v>0</v>
      </c>
      <c r="FK994">
        <v>1568.422692307692</v>
      </c>
      <c r="FL994">
        <v>24.97264953224842</v>
      </c>
      <c r="FM994">
        <v>297.3162390002506</v>
      </c>
      <c r="FN994">
        <v>19077.83461538461</v>
      </c>
      <c r="FO994">
        <v>15</v>
      </c>
      <c r="FP994">
        <v>0</v>
      </c>
      <c r="FQ994" t="s">
        <v>439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15.3331525</v>
      </c>
      <c r="GD994">
        <v>8.736631519699749</v>
      </c>
      <c r="GE994">
        <v>0.8417571656919532</v>
      </c>
      <c r="GF994">
        <v>0</v>
      </c>
      <c r="GG994">
        <v>1567.493823529412</v>
      </c>
      <c r="GH994">
        <v>23.96012222680796</v>
      </c>
      <c r="GI994">
        <v>2.366036664608093</v>
      </c>
      <c r="GJ994">
        <v>0</v>
      </c>
      <c r="GK994">
        <v>3.85790825</v>
      </c>
      <c r="GL994">
        <v>-0.004879587242030662</v>
      </c>
      <c r="GM994">
        <v>0.005963060408674385</v>
      </c>
      <c r="GN994">
        <v>1</v>
      </c>
      <c r="GO994">
        <v>1</v>
      </c>
      <c r="GP994">
        <v>3</v>
      </c>
      <c r="GQ994" t="s">
        <v>446</v>
      </c>
      <c r="GR994">
        <v>3.12466</v>
      </c>
      <c r="GS994">
        <v>2.75158</v>
      </c>
      <c r="GT994">
        <v>0.0403264</v>
      </c>
      <c r="GU994">
        <v>0.0369726</v>
      </c>
      <c r="GV994">
        <v>0.103464</v>
      </c>
      <c r="GW994">
        <v>0.09182700000000001</v>
      </c>
      <c r="GX994">
        <v>28236.6</v>
      </c>
      <c r="GY994">
        <v>27636.8</v>
      </c>
      <c r="GZ994">
        <v>29994.5</v>
      </c>
      <c r="HA994">
        <v>28989.9</v>
      </c>
      <c r="HB994">
        <v>37166.1</v>
      </c>
      <c r="HC994">
        <v>34657.9</v>
      </c>
      <c r="HD994">
        <v>45933.1</v>
      </c>
      <c r="HE994">
        <v>43083.7</v>
      </c>
      <c r="HF994">
        <v>1.75032</v>
      </c>
      <c r="HG994">
        <v>1.72955</v>
      </c>
      <c r="HH994">
        <v>0.00321865</v>
      </c>
      <c r="HI994">
        <v>0</v>
      </c>
      <c r="HJ994">
        <v>29.9441</v>
      </c>
      <c r="HK994">
        <v>999.9</v>
      </c>
      <c r="HL994">
        <v>43.8</v>
      </c>
      <c r="HM994">
        <v>32.7</v>
      </c>
      <c r="HN994">
        <v>24.1779</v>
      </c>
      <c r="HO994">
        <v>63.8431</v>
      </c>
      <c r="HP994">
        <v>17.8446</v>
      </c>
      <c r="HQ994">
        <v>1</v>
      </c>
      <c r="HR994">
        <v>0.811021</v>
      </c>
      <c r="HS994">
        <v>4.20245</v>
      </c>
      <c r="HT994">
        <v>20.1565</v>
      </c>
      <c r="HU994">
        <v>5.22672</v>
      </c>
      <c r="HV994">
        <v>11.9855</v>
      </c>
      <c r="HW994">
        <v>4.96885</v>
      </c>
      <c r="HX994">
        <v>3.28982</v>
      </c>
      <c r="HY994">
        <v>9999</v>
      </c>
      <c r="HZ994">
        <v>9999</v>
      </c>
      <c r="IA994">
        <v>9999</v>
      </c>
      <c r="IB994">
        <v>999.9</v>
      </c>
      <c r="IC994">
        <v>4.97303</v>
      </c>
      <c r="ID994">
        <v>1.87745</v>
      </c>
      <c r="IE994">
        <v>1.87559</v>
      </c>
      <c r="IF994">
        <v>1.87837</v>
      </c>
      <c r="IG994">
        <v>1.8751</v>
      </c>
      <c r="IH994">
        <v>1.87866</v>
      </c>
      <c r="II994">
        <v>1.87576</v>
      </c>
      <c r="IJ994">
        <v>1.87692</v>
      </c>
      <c r="IK994">
        <v>0</v>
      </c>
      <c r="IL994">
        <v>0</v>
      </c>
      <c r="IM994">
        <v>0</v>
      </c>
      <c r="IN994">
        <v>0</v>
      </c>
      <c r="IO994" t="s">
        <v>441</v>
      </c>
      <c r="IP994" t="s">
        <v>442</v>
      </c>
      <c r="IQ994" t="s">
        <v>443</v>
      </c>
      <c r="IR994" t="s">
        <v>443</v>
      </c>
      <c r="IS994" t="s">
        <v>443</v>
      </c>
      <c r="IT994" t="s">
        <v>443</v>
      </c>
      <c r="IU994">
        <v>0</v>
      </c>
      <c r="IV994">
        <v>100</v>
      </c>
      <c r="IW994">
        <v>100</v>
      </c>
      <c r="IX994">
        <v>0.227</v>
      </c>
      <c r="IY994">
        <v>0.2144</v>
      </c>
      <c r="IZ994">
        <v>-0.1194416370607354</v>
      </c>
      <c r="JA994">
        <v>0.002211305909277446</v>
      </c>
      <c r="JB994">
        <v>-1.416678044876584E-06</v>
      </c>
      <c r="JC994">
        <v>5.589822708492042E-10</v>
      </c>
      <c r="JD994">
        <v>0.2144336207880096</v>
      </c>
      <c r="JE994">
        <v>0</v>
      </c>
      <c r="JF994">
        <v>0</v>
      </c>
      <c r="JG994">
        <v>0</v>
      </c>
      <c r="JH994">
        <v>14</v>
      </c>
      <c r="JI994">
        <v>2052</v>
      </c>
      <c r="JJ994">
        <v>1</v>
      </c>
      <c r="JK994">
        <v>21</v>
      </c>
      <c r="JL994">
        <v>29355742.2</v>
      </c>
      <c r="JM994">
        <v>29355742.2</v>
      </c>
      <c r="JN994">
        <v>0.495605</v>
      </c>
      <c r="JO994">
        <v>2.56348</v>
      </c>
      <c r="JP994">
        <v>1.39893</v>
      </c>
      <c r="JQ994">
        <v>2.33643</v>
      </c>
      <c r="JR994">
        <v>1.44897</v>
      </c>
      <c r="JS994">
        <v>2.59399</v>
      </c>
      <c r="JT994">
        <v>38.5014</v>
      </c>
      <c r="JU994">
        <v>23.7986</v>
      </c>
      <c r="JV994">
        <v>18</v>
      </c>
      <c r="JW994">
        <v>484.841</v>
      </c>
      <c r="JX994">
        <v>442.328</v>
      </c>
      <c r="JY994">
        <v>25.1287</v>
      </c>
      <c r="JZ994">
        <v>37.1158</v>
      </c>
      <c r="KA994">
        <v>30</v>
      </c>
      <c r="KB994">
        <v>36.6355</v>
      </c>
      <c r="KC994">
        <v>36.6722</v>
      </c>
      <c r="KD994">
        <v>9.90687</v>
      </c>
      <c r="KE994">
        <v>26.817</v>
      </c>
      <c r="KF994">
        <v>73.6643</v>
      </c>
      <c r="KG994">
        <v>25.1293</v>
      </c>
      <c r="KH994">
        <v>132.523</v>
      </c>
      <c r="KI994">
        <v>19.8173</v>
      </c>
      <c r="KJ994">
        <v>99.2235</v>
      </c>
      <c r="KK994">
        <v>99.09399999999999</v>
      </c>
    </row>
    <row r="995" spans="1:297">
      <c r="A995">
        <v>979</v>
      </c>
      <c r="B995">
        <v>1761344536</v>
      </c>
      <c r="C995">
        <v>16495.40000009537</v>
      </c>
      <c r="D995" t="s">
        <v>2411</v>
      </c>
      <c r="E995" t="s">
        <v>2412</v>
      </c>
      <c r="F995">
        <v>5</v>
      </c>
      <c r="G995" t="s">
        <v>2376</v>
      </c>
      <c r="H995" t="s">
        <v>436</v>
      </c>
      <c r="I995">
        <v>1761344528.214286</v>
      </c>
      <c r="J995">
        <f>(K995)/1000</f>
        <v>0</v>
      </c>
      <c r="K995">
        <f>IF(DP995, AN995, AH995)</f>
        <v>0</v>
      </c>
      <c r="L995">
        <f>IF(DP995, AI995, AG995)</f>
        <v>0</v>
      </c>
      <c r="M995">
        <f>DR995 - IF(AU995&gt;1, L995*DL995*100.0/(AW995), 0)</f>
        <v>0</v>
      </c>
      <c r="N995">
        <f>((T995-J995/2)*M995-L995)/(T995+J995/2)</f>
        <v>0</v>
      </c>
      <c r="O995">
        <f>N995*(DY995+DZ995)/1000.0</f>
        <v>0</v>
      </c>
      <c r="P995">
        <f>(DR995 - IF(AU995&gt;1, L995*DL995*100.0/(AW995), 0))*(DY995+DZ995)/1000.0</f>
        <v>0</v>
      </c>
      <c r="Q995">
        <f>2.0/((1/S995-1/R995)+SIGN(S995)*SQRT((1/S995-1/R995)*(1/S995-1/R995) + 4*DM995/((DM995+1)*(DM995+1))*(2*1/S995*1/R995-1/R995*1/R995)))</f>
        <v>0</v>
      </c>
      <c r="R995">
        <f>IF(LEFT(DN995,1)&lt;&gt;"0",IF(LEFT(DN995,1)="1",3.0,DO995),$D$5+$E$5*(EF995*DY995/($K$5*1000))+$F$5*(EF995*DY995/($K$5*1000))*MAX(MIN(DL995,$J$5),$I$5)*MAX(MIN(DL995,$J$5),$I$5)+$G$5*MAX(MIN(DL995,$J$5),$I$5)*(EF995*DY995/($K$5*1000))+$H$5*(EF995*DY995/($K$5*1000))*(EF995*DY995/($K$5*1000)))</f>
        <v>0</v>
      </c>
      <c r="S995">
        <f>J995*(1000-(1000*0.61365*exp(17.502*W995/(240.97+W995))/(DY995+DZ995)+DT995)/2)/(1000*0.61365*exp(17.502*W995/(240.97+W995))/(DY995+DZ995)-DT995)</f>
        <v>0</v>
      </c>
      <c r="T995">
        <f>1/((DM995+1)/(Q995/1.6)+1/(R995/1.37)) + DM995/((DM995+1)/(Q995/1.6) + DM995/(R995/1.37))</f>
        <v>0</v>
      </c>
      <c r="U995">
        <f>(DH995*DK995)</f>
        <v>0</v>
      </c>
      <c r="V995">
        <f>(EA995+(U995+2*0.95*5.67E-8*(((EA995+$B$7)+273)^4-(EA995+273)^4)-44100*J995)/(1.84*29.3*R995+8*0.95*5.67E-8*(EA995+273)^3))</f>
        <v>0</v>
      </c>
      <c r="W995">
        <f>($C$7*EB995+$D$7*EC995+$E$7*V995)</f>
        <v>0</v>
      </c>
      <c r="X995">
        <f>0.61365*exp(17.502*W995/(240.97+W995))</f>
        <v>0</v>
      </c>
      <c r="Y995">
        <f>(Z995/AA995*100)</f>
        <v>0</v>
      </c>
      <c r="Z995">
        <f>DT995*(DY995+DZ995)/1000</f>
        <v>0</v>
      </c>
      <c r="AA995">
        <f>0.61365*exp(17.502*EA995/(240.97+EA995))</f>
        <v>0</v>
      </c>
      <c r="AB995">
        <f>(X995-DT995*(DY995+DZ995)/1000)</f>
        <v>0</v>
      </c>
      <c r="AC995">
        <f>(-J995*44100)</f>
        <v>0</v>
      </c>
      <c r="AD995">
        <f>2*29.3*R995*0.92*(EA995-W995)</f>
        <v>0</v>
      </c>
      <c r="AE995">
        <f>2*0.95*5.67E-8*(((EA995+$B$7)+273)^4-(W995+273)^4)</f>
        <v>0</v>
      </c>
      <c r="AF995">
        <f>U995+AE995+AC995+AD995</f>
        <v>0</v>
      </c>
      <c r="AG995">
        <f>DX995*AU995*(DS995-DR995*(1000-AU995*DU995)/(1000-AU995*DT995))/(100*DL995)</f>
        <v>0</v>
      </c>
      <c r="AH995">
        <f>1000*DX995*AU995*(DT995-DU995)/(100*DL995*(1000-AU995*DT995))</f>
        <v>0</v>
      </c>
      <c r="AI995">
        <f>(AJ995 - AK995 - DY995*1E3/(8.314*(EA995+273.15)) * AM995/DX995 * AL995) * DX995/(100*DL995) * (1000 - DU995)/1000</f>
        <v>0</v>
      </c>
      <c r="AJ995">
        <v>154.5659313436223</v>
      </c>
      <c r="AK995">
        <v>164.6943999999999</v>
      </c>
      <c r="AL995">
        <v>-3.245855229324673</v>
      </c>
      <c r="AM995">
        <v>65.50736164632572</v>
      </c>
      <c r="AN995">
        <f>(AP995 - AO995 + DY995*1E3/(8.314*(EA995+273.15)) * AR995/DX995 * AQ995) * DX995/(100*DL995) * 1000/(1000 - AP995)</f>
        <v>0</v>
      </c>
      <c r="AO995">
        <v>19.7773876559091</v>
      </c>
      <c r="AP995">
        <v>23.63672969696971</v>
      </c>
      <c r="AQ995">
        <v>1.769099636138376E-05</v>
      </c>
      <c r="AR995">
        <v>115.1571930210981</v>
      </c>
      <c r="AS995">
        <v>0</v>
      </c>
      <c r="AT995">
        <v>0</v>
      </c>
      <c r="AU995">
        <f>IF(AS995*$H$13&gt;=AW995,1.0,(AW995/(AW995-AS995*$H$13)))</f>
        <v>0</v>
      </c>
      <c r="AV995">
        <f>(AU995-1)*100</f>
        <v>0</v>
      </c>
      <c r="AW995">
        <f>MAX(0,($B$13+$C$13*EF995)/(1+$D$13*EF995)*DY995/(EA995+273)*$E$13)</f>
        <v>0</v>
      </c>
      <c r="AX995" t="s">
        <v>437</v>
      </c>
      <c r="AY995" t="s">
        <v>437</v>
      </c>
      <c r="AZ995">
        <v>0</v>
      </c>
      <c r="BA995">
        <v>0</v>
      </c>
      <c r="BB995">
        <f>1-AZ995/BA995</f>
        <v>0</v>
      </c>
      <c r="BC995">
        <v>0</v>
      </c>
      <c r="BD995" t="s">
        <v>437</v>
      </c>
      <c r="BE995" t="s">
        <v>437</v>
      </c>
      <c r="BF995">
        <v>0</v>
      </c>
      <c r="BG995">
        <v>0</v>
      </c>
      <c r="BH995">
        <f>1-BF995/BG995</f>
        <v>0</v>
      </c>
      <c r="BI995">
        <v>0.5</v>
      </c>
      <c r="BJ995">
        <f>DI995</f>
        <v>0</v>
      </c>
      <c r="BK995">
        <f>L995</f>
        <v>0</v>
      </c>
      <c r="BL995">
        <f>BH995*BI995*BJ995</f>
        <v>0</v>
      </c>
      <c r="BM995">
        <f>(BK995-BC995)/BJ995</f>
        <v>0</v>
      </c>
      <c r="BN995">
        <f>(BA995-BG995)/BG995</f>
        <v>0</v>
      </c>
      <c r="BO995">
        <f>AZ995/(BB995+AZ995/BG995)</f>
        <v>0</v>
      </c>
      <c r="BP995" t="s">
        <v>437</v>
      </c>
      <c r="BQ995">
        <v>0</v>
      </c>
      <c r="BR995">
        <f>IF(BQ995&lt;&gt;0, BQ995, BO995)</f>
        <v>0</v>
      </c>
      <c r="BS995">
        <f>1-BR995/BG995</f>
        <v>0</v>
      </c>
      <c r="BT995">
        <f>(BG995-BF995)/(BG995-BR995)</f>
        <v>0</v>
      </c>
      <c r="BU995">
        <f>(BA995-BG995)/(BA995-BR995)</f>
        <v>0</v>
      </c>
      <c r="BV995">
        <f>(BG995-BF995)/(BG995-AZ995)</f>
        <v>0</v>
      </c>
      <c r="BW995">
        <f>(BA995-BG995)/(BA995-AZ995)</f>
        <v>0</v>
      </c>
      <c r="BX995">
        <f>(BT995*BR995/BF995)</f>
        <v>0</v>
      </c>
      <c r="BY995">
        <f>(1-BX995)</f>
        <v>0</v>
      </c>
      <c r="DH995">
        <f>$B$11*EG995+$C$11*EH995+$F$11*ES995*(1-EV995)</f>
        <v>0</v>
      </c>
      <c r="DI995">
        <f>DH995*DJ995</f>
        <v>0</v>
      </c>
      <c r="DJ995">
        <f>($B$11*$D$9+$C$11*$D$9+$F$11*((FF995+EX995)/MAX(FF995+EX995+FG995, 0.1)*$I$9+FG995/MAX(FF995+EX995+FG995, 0.1)*$J$9))/($B$11+$C$11+$F$11)</f>
        <v>0</v>
      </c>
      <c r="DK995">
        <f>($B$11*$K$9+$C$11*$K$9+$F$11*((FF995+EX995)/MAX(FF995+EX995+FG995, 0.1)*$P$9+FG995/MAX(FF995+EX995+FG995, 0.1)*$Q$9))/($B$11+$C$11+$F$11)</f>
        <v>0</v>
      </c>
      <c r="DL995">
        <v>6</v>
      </c>
      <c r="DM995">
        <v>0.5</v>
      </c>
      <c r="DN995" t="s">
        <v>438</v>
      </c>
      <c r="DO995">
        <v>2</v>
      </c>
      <c r="DP995" t="b">
        <v>1</v>
      </c>
      <c r="DQ995">
        <v>1761344528.214286</v>
      </c>
      <c r="DR995">
        <v>183.8874285714286</v>
      </c>
      <c r="DS995">
        <v>167.4547142857143</v>
      </c>
      <c r="DT995">
        <v>23.63682857142857</v>
      </c>
      <c r="DU995">
        <v>19.77958928571428</v>
      </c>
      <c r="DV995">
        <v>183.6454642857143</v>
      </c>
      <c r="DW995">
        <v>23.42240714285714</v>
      </c>
      <c r="DX995">
        <v>499.9782857142856</v>
      </c>
      <c r="DY995">
        <v>89.99495357142857</v>
      </c>
      <c r="DZ995">
        <v>0.07381723928571428</v>
      </c>
      <c r="EA995">
        <v>29.98460714285715</v>
      </c>
      <c r="EB995">
        <v>29.995625</v>
      </c>
      <c r="EC995">
        <v>999.9000000000002</v>
      </c>
      <c r="ED995">
        <v>0</v>
      </c>
      <c r="EE995">
        <v>0</v>
      </c>
      <c r="EF995">
        <v>10000.92285714286</v>
      </c>
      <c r="EG995">
        <v>0</v>
      </c>
      <c r="EH995">
        <v>1139.763214285714</v>
      </c>
      <c r="EI995">
        <v>16.43274285714286</v>
      </c>
      <c r="EJ995">
        <v>188.33925</v>
      </c>
      <c r="EK995">
        <v>170.83375</v>
      </c>
      <c r="EL995">
        <v>3.857241071428572</v>
      </c>
      <c r="EM995">
        <v>167.4547142857143</v>
      </c>
      <c r="EN995">
        <v>19.77958928571428</v>
      </c>
      <c r="EO995">
        <v>2.127195714285714</v>
      </c>
      <c r="EP995">
        <v>1.780063214285714</v>
      </c>
      <c r="EQ995">
        <v>18.42429285714286</v>
      </c>
      <c r="ER995">
        <v>15.61281785714286</v>
      </c>
      <c r="ES995">
        <v>1199.998928571429</v>
      </c>
      <c r="ET995">
        <v>0.9670079999999999</v>
      </c>
      <c r="EU995">
        <v>0.03299210714285714</v>
      </c>
      <c r="EV995">
        <v>0</v>
      </c>
      <c r="EW995">
        <v>1570.685</v>
      </c>
      <c r="EX995">
        <v>5.000560000000001</v>
      </c>
      <c r="EY995">
        <v>19103.76071428571</v>
      </c>
      <c r="EZ995">
        <v>10316.83571428571</v>
      </c>
      <c r="FA995">
        <v>45.93699999999998</v>
      </c>
      <c r="FB995">
        <v>48.01550000000001</v>
      </c>
      <c r="FC995">
        <v>46.60475</v>
      </c>
      <c r="FD995">
        <v>47.02657142857142</v>
      </c>
      <c r="FE995">
        <v>46.70274999999999</v>
      </c>
      <c r="FF995">
        <v>1155.568928571429</v>
      </c>
      <c r="FG995">
        <v>39.43</v>
      </c>
      <c r="FH995">
        <v>0</v>
      </c>
      <c r="FI995">
        <v>1761344572.4</v>
      </c>
      <c r="FJ995">
        <v>0</v>
      </c>
      <c r="FK995">
        <v>1571.0216</v>
      </c>
      <c r="FL995">
        <v>28.84769226536695</v>
      </c>
      <c r="FM995">
        <v>331.5230763988432</v>
      </c>
      <c r="FN995">
        <v>19107.124</v>
      </c>
      <c r="FO995">
        <v>15</v>
      </c>
      <c r="FP995">
        <v>0</v>
      </c>
      <c r="FQ995" t="s">
        <v>439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15.9710756097561</v>
      </c>
      <c r="GD995">
        <v>8.764404878048824</v>
      </c>
      <c r="GE995">
        <v>0.8655080633349403</v>
      </c>
      <c r="GF995">
        <v>0</v>
      </c>
      <c r="GG995">
        <v>1569.300588235294</v>
      </c>
      <c r="GH995">
        <v>26.60412529607192</v>
      </c>
      <c r="GI995">
        <v>2.627945900124121</v>
      </c>
      <c r="GJ995">
        <v>0</v>
      </c>
      <c r="GK995">
        <v>3.858465609756097</v>
      </c>
      <c r="GL995">
        <v>-0.01504724738674324</v>
      </c>
      <c r="GM995">
        <v>0.003054441826602685</v>
      </c>
      <c r="GN995">
        <v>1</v>
      </c>
      <c r="GO995">
        <v>1</v>
      </c>
      <c r="GP995">
        <v>3</v>
      </c>
      <c r="GQ995" t="s">
        <v>446</v>
      </c>
      <c r="GR995">
        <v>3.12454</v>
      </c>
      <c r="GS995">
        <v>2.75194</v>
      </c>
      <c r="GT995">
        <v>0.0370077</v>
      </c>
      <c r="GU995">
        <v>0.0334071</v>
      </c>
      <c r="GV995">
        <v>0.103477</v>
      </c>
      <c r="GW995">
        <v>0.0918185</v>
      </c>
      <c r="GX995">
        <v>28334.7</v>
      </c>
      <c r="GY995">
        <v>27739.1</v>
      </c>
      <c r="GZ995">
        <v>29995.1</v>
      </c>
      <c r="HA995">
        <v>28990.1</v>
      </c>
      <c r="HB995">
        <v>37166</v>
      </c>
      <c r="HC995">
        <v>34658.1</v>
      </c>
      <c r="HD995">
        <v>45933.8</v>
      </c>
      <c r="HE995">
        <v>43083.9</v>
      </c>
      <c r="HF995">
        <v>1.74997</v>
      </c>
      <c r="HG995">
        <v>1.7295</v>
      </c>
      <c r="HH995">
        <v>0.00291318</v>
      </c>
      <c r="HI995">
        <v>0</v>
      </c>
      <c r="HJ995">
        <v>29.9441</v>
      </c>
      <c r="HK995">
        <v>999.9</v>
      </c>
      <c r="HL995">
        <v>43.8</v>
      </c>
      <c r="HM995">
        <v>32.7</v>
      </c>
      <c r="HN995">
        <v>24.1753</v>
      </c>
      <c r="HO995">
        <v>63.5231</v>
      </c>
      <c r="HP995">
        <v>17.9688</v>
      </c>
      <c r="HQ995">
        <v>1</v>
      </c>
      <c r="HR995">
        <v>0.811026</v>
      </c>
      <c r="HS995">
        <v>4.20279</v>
      </c>
      <c r="HT995">
        <v>20.1565</v>
      </c>
      <c r="HU995">
        <v>5.22747</v>
      </c>
      <c r="HV995">
        <v>11.9857</v>
      </c>
      <c r="HW995">
        <v>4.9691</v>
      </c>
      <c r="HX995">
        <v>3.2899</v>
      </c>
      <c r="HY995">
        <v>9999</v>
      </c>
      <c r="HZ995">
        <v>9999</v>
      </c>
      <c r="IA995">
        <v>9999</v>
      </c>
      <c r="IB995">
        <v>999.9</v>
      </c>
      <c r="IC995">
        <v>4.97303</v>
      </c>
      <c r="ID995">
        <v>1.87745</v>
      </c>
      <c r="IE995">
        <v>1.87561</v>
      </c>
      <c r="IF995">
        <v>1.87839</v>
      </c>
      <c r="IG995">
        <v>1.87511</v>
      </c>
      <c r="IH995">
        <v>1.87865</v>
      </c>
      <c r="II995">
        <v>1.87576</v>
      </c>
      <c r="IJ995">
        <v>1.87694</v>
      </c>
      <c r="IK995">
        <v>0</v>
      </c>
      <c r="IL995">
        <v>0</v>
      </c>
      <c r="IM995">
        <v>0</v>
      </c>
      <c r="IN995">
        <v>0</v>
      </c>
      <c r="IO995" t="s">
        <v>441</v>
      </c>
      <c r="IP995" t="s">
        <v>442</v>
      </c>
      <c r="IQ995" t="s">
        <v>443</v>
      </c>
      <c r="IR995" t="s">
        <v>443</v>
      </c>
      <c r="IS995" t="s">
        <v>443</v>
      </c>
      <c r="IT995" t="s">
        <v>443</v>
      </c>
      <c r="IU995">
        <v>0</v>
      </c>
      <c r="IV995">
        <v>100</v>
      </c>
      <c r="IW995">
        <v>100</v>
      </c>
      <c r="IX995">
        <v>0.199</v>
      </c>
      <c r="IY995">
        <v>0.2144</v>
      </c>
      <c r="IZ995">
        <v>-0.1194416370607354</v>
      </c>
      <c r="JA995">
        <v>0.002211305909277446</v>
      </c>
      <c r="JB995">
        <v>-1.416678044876584E-06</v>
      </c>
      <c r="JC995">
        <v>5.589822708492042E-10</v>
      </c>
      <c r="JD995">
        <v>0.2144336207880096</v>
      </c>
      <c r="JE995">
        <v>0</v>
      </c>
      <c r="JF995">
        <v>0</v>
      </c>
      <c r="JG995">
        <v>0</v>
      </c>
      <c r="JH995">
        <v>14</v>
      </c>
      <c r="JI995">
        <v>2052</v>
      </c>
      <c r="JJ995">
        <v>1</v>
      </c>
      <c r="JK995">
        <v>21</v>
      </c>
      <c r="JL995">
        <v>29355742.3</v>
      </c>
      <c r="JM995">
        <v>29355742.3</v>
      </c>
      <c r="JN995">
        <v>0.455322</v>
      </c>
      <c r="JO995">
        <v>2.57202</v>
      </c>
      <c r="JP995">
        <v>1.39893</v>
      </c>
      <c r="JQ995">
        <v>2.33521</v>
      </c>
      <c r="JR995">
        <v>1.44897</v>
      </c>
      <c r="JS995">
        <v>2.57568</v>
      </c>
      <c r="JT995">
        <v>38.5014</v>
      </c>
      <c r="JU995">
        <v>23.8073</v>
      </c>
      <c r="JV995">
        <v>18</v>
      </c>
      <c r="JW995">
        <v>484.644</v>
      </c>
      <c r="JX995">
        <v>442.301</v>
      </c>
      <c r="JY995">
        <v>25.13</v>
      </c>
      <c r="JZ995">
        <v>37.1153</v>
      </c>
      <c r="KA995">
        <v>30</v>
      </c>
      <c r="KB995">
        <v>36.6368</v>
      </c>
      <c r="KC995">
        <v>36.6731</v>
      </c>
      <c r="KD995">
        <v>9.1523</v>
      </c>
      <c r="KE995">
        <v>26.817</v>
      </c>
      <c r="KF995">
        <v>73.6643</v>
      </c>
      <c r="KG995">
        <v>25.1302</v>
      </c>
      <c r="KH995">
        <v>112.488</v>
      </c>
      <c r="KI995">
        <v>19.8173</v>
      </c>
      <c r="KJ995">
        <v>99.2253</v>
      </c>
      <c r="KK995">
        <v>99.09439999999999</v>
      </c>
    </row>
    <row r="996" spans="1:297">
      <c r="A996">
        <v>980</v>
      </c>
      <c r="B996">
        <v>1761344541</v>
      </c>
      <c r="C996">
        <v>16500.40000009537</v>
      </c>
      <c r="D996" t="s">
        <v>2413</v>
      </c>
      <c r="E996" t="s">
        <v>2414</v>
      </c>
      <c r="F996">
        <v>5</v>
      </c>
      <c r="G996" t="s">
        <v>2376</v>
      </c>
      <c r="H996" t="s">
        <v>436</v>
      </c>
      <c r="I996">
        <v>1761344533.5</v>
      </c>
      <c r="J996">
        <f>(K996)/1000</f>
        <v>0</v>
      </c>
      <c r="K996">
        <f>IF(DP996, AN996, AH996)</f>
        <v>0</v>
      </c>
      <c r="L996">
        <f>IF(DP996, AI996, AG996)</f>
        <v>0</v>
      </c>
      <c r="M996">
        <f>DR996 - IF(AU996&gt;1, L996*DL996*100.0/(AW996), 0)</f>
        <v>0</v>
      </c>
      <c r="N996">
        <f>((T996-J996/2)*M996-L996)/(T996+J996/2)</f>
        <v>0</v>
      </c>
      <c r="O996">
        <f>N996*(DY996+DZ996)/1000.0</f>
        <v>0</v>
      </c>
      <c r="P996">
        <f>(DR996 - IF(AU996&gt;1, L996*DL996*100.0/(AW996), 0))*(DY996+DZ996)/1000.0</f>
        <v>0</v>
      </c>
      <c r="Q996">
        <f>2.0/((1/S996-1/R996)+SIGN(S996)*SQRT((1/S996-1/R996)*(1/S996-1/R996) + 4*DM996/((DM996+1)*(DM996+1))*(2*1/S996*1/R996-1/R996*1/R996)))</f>
        <v>0</v>
      </c>
      <c r="R996">
        <f>IF(LEFT(DN996,1)&lt;&gt;"0",IF(LEFT(DN996,1)="1",3.0,DO996),$D$5+$E$5*(EF996*DY996/($K$5*1000))+$F$5*(EF996*DY996/($K$5*1000))*MAX(MIN(DL996,$J$5),$I$5)*MAX(MIN(DL996,$J$5),$I$5)+$G$5*MAX(MIN(DL996,$J$5),$I$5)*(EF996*DY996/($K$5*1000))+$H$5*(EF996*DY996/($K$5*1000))*(EF996*DY996/($K$5*1000)))</f>
        <v>0</v>
      </c>
      <c r="S996">
        <f>J996*(1000-(1000*0.61365*exp(17.502*W996/(240.97+W996))/(DY996+DZ996)+DT996)/2)/(1000*0.61365*exp(17.502*W996/(240.97+W996))/(DY996+DZ996)-DT996)</f>
        <v>0</v>
      </c>
      <c r="T996">
        <f>1/((DM996+1)/(Q996/1.6)+1/(R996/1.37)) + DM996/((DM996+1)/(Q996/1.6) + DM996/(R996/1.37))</f>
        <v>0</v>
      </c>
      <c r="U996">
        <f>(DH996*DK996)</f>
        <v>0</v>
      </c>
      <c r="V996">
        <f>(EA996+(U996+2*0.95*5.67E-8*(((EA996+$B$7)+273)^4-(EA996+273)^4)-44100*J996)/(1.84*29.3*R996+8*0.95*5.67E-8*(EA996+273)^3))</f>
        <v>0</v>
      </c>
      <c r="W996">
        <f>($C$7*EB996+$D$7*EC996+$E$7*V996)</f>
        <v>0</v>
      </c>
      <c r="X996">
        <f>0.61365*exp(17.502*W996/(240.97+W996))</f>
        <v>0</v>
      </c>
      <c r="Y996">
        <f>(Z996/AA996*100)</f>
        <v>0</v>
      </c>
      <c r="Z996">
        <f>DT996*(DY996+DZ996)/1000</f>
        <v>0</v>
      </c>
      <c r="AA996">
        <f>0.61365*exp(17.502*EA996/(240.97+EA996))</f>
        <v>0</v>
      </c>
      <c r="AB996">
        <f>(X996-DT996*(DY996+DZ996)/1000)</f>
        <v>0</v>
      </c>
      <c r="AC996">
        <f>(-J996*44100)</f>
        <v>0</v>
      </c>
      <c r="AD996">
        <f>2*29.3*R996*0.92*(EA996-W996)</f>
        <v>0</v>
      </c>
      <c r="AE996">
        <f>2*0.95*5.67E-8*(((EA996+$B$7)+273)^4-(W996+273)^4)</f>
        <v>0</v>
      </c>
      <c r="AF996">
        <f>U996+AE996+AC996+AD996</f>
        <v>0</v>
      </c>
      <c r="AG996">
        <f>DX996*AU996*(DS996-DR996*(1000-AU996*DU996)/(1000-AU996*DT996))/(100*DL996)</f>
        <v>0</v>
      </c>
      <c r="AH996">
        <f>1000*DX996*AU996*(DT996-DU996)/(100*DL996*(1000-AU996*DT996))</f>
        <v>0</v>
      </c>
      <c r="AI996">
        <f>(AJ996 - AK996 - DY996*1E3/(8.314*(EA996+273.15)) * AM996/DX996 * AL996) * DX996/(100*DL996) * (1000 - DU996)/1000</f>
        <v>0</v>
      </c>
      <c r="AJ996">
        <v>137.6336395938546</v>
      </c>
      <c r="AK996">
        <v>148.4293333333334</v>
      </c>
      <c r="AL996">
        <v>-3.254032827993552</v>
      </c>
      <c r="AM996">
        <v>65.50736164632572</v>
      </c>
      <c r="AN996">
        <f>(AP996 - AO996 + DY996*1E3/(8.314*(EA996+273.15)) * AR996/DX996 * AQ996) * DX996/(100*DL996) * 1000/(1000 - AP996)</f>
        <v>0</v>
      </c>
      <c r="AO996">
        <v>19.77318727131647</v>
      </c>
      <c r="AP996">
        <v>23.63818787878788</v>
      </c>
      <c r="AQ996">
        <v>4.421893388709764E-06</v>
      </c>
      <c r="AR996">
        <v>115.1571930210981</v>
      </c>
      <c r="AS996">
        <v>0</v>
      </c>
      <c r="AT996">
        <v>0</v>
      </c>
      <c r="AU996">
        <f>IF(AS996*$H$13&gt;=AW996,1.0,(AW996/(AW996-AS996*$H$13)))</f>
        <v>0</v>
      </c>
      <c r="AV996">
        <f>(AU996-1)*100</f>
        <v>0</v>
      </c>
      <c r="AW996">
        <f>MAX(0,($B$13+$C$13*EF996)/(1+$D$13*EF996)*DY996/(EA996+273)*$E$13)</f>
        <v>0</v>
      </c>
      <c r="AX996" t="s">
        <v>437</v>
      </c>
      <c r="AY996" t="s">
        <v>437</v>
      </c>
      <c r="AZ996">
        <v>0</v>
      </c>
      <c r="BA996">
        <v>0</v>
      </c>
      <c r="BB996">
        <f>1-AZ996/BA996</f>
        <v>0</v>
      </c>
      <c r="BC996">
        <v>0</v>
      </c>
      <c r="BD996" t="s">
        <v>437</v>
      </c>
      <c r="BE996" t="s">
        <v>437</v>
      </c>
      <c r="BF996">
        <v>0</v>
      </c>
      <c r="BG996">
        <v>0</v>
      </c>
      <c r="BH996">
        <f>1-BF996/BG996</f>
        <v>0</v>
      </c>
      <c r="BI996">
        <v>0.5</v>
      </c>
      <c r="BJ996">
        <f>DI996</f>
        <v>0</v>
      </c>
      <c r="BK996">
        <f>L996</f>
        <v>0</v>
      </c>
      <c r="BL996">
        <f>BH996*BI996*BJ996</f>
        <v>0</v>
      </c>
      <c r="BM996">
        <f>(BK996-BC996)/BJ996</f>
        <v>0</v>
      </c>
      <c r="BN996">
        <f>(BA996-BG996)/BG996</f>
        <v>0</v>
      </c>
      <c r="BO996">
        <f>AZ996/(BB996+AZ996/BG996)</f>
        <v>0</v>
      </c>
      <c r="BP996" t="s">
        <v>437</v>
      </c>
      <c r="BQ996">
        <v>0</v>
      </c>
      <c r="BR996">
        <f>IF(BQ996&lt;&gt;0, BQ996, BO996)</f>
        <v>0</v>
      </c>
      <c r="BS996">
        <f>1-BR996/BG996</f>
        <v>0</v>
      </c>
      <c r="BT996">
        <f>(BG996-BF996)/(BG996-BR996)</f>
        <v>0</v>
      </c>
      <c r="BU996">
        <f>(BA996-BG996)/(BA996-BR996)</f>
        <v>0</v>
      </c>
      <c r="BV996">
        <f>(BG996-BF996)/(BG996-AZ996)</f>
        <v>0</v>
      </c>
      <c r="BW996">
        <f>(BA996-BG996)/(BA996-AZ996)</f>
        <v>0</v>
      </c>
      <c r="BX996">
        <f>(BT996*BR996/BF996)</f>
        <v>0</v>
      </c>
      <c r="BY996">
        <f>(1-BX996)</f>
        <v>0</v>
      </c>
      <c r="DH996">
        <f>$B$11*EG996+$C$11*EH996+$F$11*ES996*(1-EV996)</f>
        <v>0</v>
      </c>
      <c r="DI996">
        <f>DH996*DJ996</f>
        <v>0</v>
      </c>
      <c r="DJ996">
        <f>($B$11*$D$9+$C$11*$D$9+$F$11*((FF996+EX996)/MAX(FF996+EX996+FG996, 0.1)*$I$9+FG996/MAX(FF996+EX996+FG996, 0.1)*$J$9))/($B$11+$C$11+$F$11)</f>
        <v>0</v>
      </c>
      <c r="DK996">
        <f>($B$11*$K$9+$C$11*$K$9+$F$11*((FF996+EX996)/MAX(FF996+EX996+FG996, 0.1)*$P$9+FG996/MAX(FF996+EX996+FG996, 0.1)*$Q$9))/($B$11+$C$11+$F$11)</f>
        <v>0</v>
      </c>
      <c r="DL996">
        <v>6</v>
      </c>
      <c r="DM996">
        <v>0.5</v>
      </c>
      <c r="DN996" t="s">
        <v>438</v>
      </c>
      <c r="DO996">
        <v>2</v>
      </c>
      <c r="DP996" t="b">
        <v>1</v>
      </c>
      <c r="DQ996">
        <v>1761344533.5</v>
      </c>
      <c r="DR996">
        <v>167.1288518518518</v>
      </c>
      <c r="DS996">
        <v>149.9145925925926</v>
      </c>
      <c r="DT996">
        <v>23.636</v>
      </c>
      <c r="DU996">
        <v>19.7759</v>
      </c>
      <c r="DV996">
        <v>166.9164444444444</v>
      </c>
      <c r="DW996">
        <v>23.42158148148148</v>
      </c>
      <c r="DX996">
        <v>499.9984814814815</v>
      </c>
      <c r="DY996">
        <v>89.99487777777777</v>
      </c>
      <c r="DZ996">
        <v>0.0739357925925926</v>
      </c>
      <c r="EA996">
        <v>29.98508148148148</v>
      </c>
      <c r="EB996">
        <v>29.99651851851852</v>
      </c>
      <c r="EC996">
        <v>999.9000000000001</v>
      </c>
      <c r="ED996">
        <v>0</v>
      </c>
      <c r="EE996">
        <v>0</v>
      </c>
      <c r="EF996">
        <v>9999.957407407406</v>
      </c>
      <c r="EG996">
        <v>0</v>
      </c>
      <c r="EH996">
        <v>1139.786666666667</v>
      </c>
      <c r="EI996">
        <v>17.21431111111111</v>
      </c>
      <c r="EJ996">
        <v>171.1748148148148</v>
      </c>
      <c r="EK996">
        <v>152.9391111111111</v>
      </c>
      <c r="EL996">
        <v>3.860107777777778</v>
      </c>
      <c r="EM996">
        <v>149.9145925925926</v>
      </c>
      <c r="EN996">
        <v>19.7759</v>
      </c>
      <c r="EO996">
        <v>2.12712</v>
      </c>
      <c r="EP996">
        <v>1.77972925925926</v>
      </c>
      <c r="EQ996">
        <v>18.42372222222222</v>
      </c>
      <c r="ER996">
        <v>15.60988148148148</v>
      </c>
      <c r="ES996">
        <v>1200.008888888889</v>
      </c>
      <c r="ET996">
        <v>0.967008222222222</v>
      </c>
      <c r="EU996">
        <v>0.0329919037037037</v>
      </c>
      <c r="EV996">
        <v>0</v>
      </c>
      <c r="EW996">
        <v>1573.359629629629</v>
      </c>
      <c r="EX996">
        <v>5.000560000000001</v>
      </c>
      <c r="EY996">
        <v>19134.35555555555</v>
      </c>
      <c r="EZ996">
        <v>10316.92592592593</v>
      </c>
      <c r="FA996">
        <v>45.93699999999998</v>
      </c>
      <c r="FB996">
        <v>48.00229629629629</v>
      </c>
      <c r="FC996">
        <v>46.60866666666667</v>
      </c>
      <c r="FD996">
        <v>47.03674074074073</v>
      </c>
      <c r="FE996">
        <v>46.69399999999997</v>
      </c>
      <c r="FF996">
        <v>1155.578888888889</v>
      </c>
      <c r="FG996">
        <v>39.43</v>
      </c>
      <c r="FH996">
        <v>0</v>
      </c>
      <c r="FI996">
        <v>1761344577.2</v>
      </c>
      <c r="FJ996">
        <v>0</v>
      </c>
      <c r="FK996">
        <v>1573.4172</v>
      </c>
      <c r="FL996">
        <v>31.3261538395516</v>
      </c>
      <c r="FM996">
        <v>364.4769231234402</v>
      </c>
      <c r="FN996">
        <v>19135.412</v>
      </c>
      <c r="FO996">
        <v>15</v>
      </c>
      <c r="FP996">
        <v>0</v>
      </c>
      <c r="FQ996" t="s">
        <v>439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16.70251951219512</v>
      </c>
      <c r="GD996">
        <v>8.907903135888526</v>
      </c>
      <c r="GE996">
        <v>0.8791602487794296</v>
      </c>
      <c r="GF996">
        <v>0</v>
      </c>
      <c r="GG996">
        <v>1571.814705882353</v>
      </c>
      <c r="GH996">
        <v>29.53827349903906</v>
      </c>
      <c r="GI996">
        <v>2.911780570366777</v>
      </c>
      <c r="GJ996">
        <v>0</v>
      </c>
      <c r="GK996">
        <v>3.858705853658537</v>
      </c>
      <c r="GL996">
        <v>0.02786675958188609</v>
      </c>
      <c r="GM996">
        <v>0.003231611374553738</v>
      </c>
      <c r="GN996">
        <v>1</v>
      </c>
      <c r="GO996">
        <v>1</v>
      </c>
      <c r="GP996">
        <v>3</v>
      </c>
      <c r="GQ996" t="s">
        <v>446</v>
      </c>
      <c r="GR996">
        <v>3.12458</v>
      </c>
      <c r="GS996">
        <v>2.75153</v>
      </c>
      <c r="GT996">
        <v>0.0336039</v>
      </c>
      <c r="GU996">
        <v>0.0297491</v>
      </c>
      <c r="GV996">
        <v>0.103481</v>
      </c>
      <c r="GW996">
        <v>0.0918091</v>
      </c>
      <c r="GX996">
        <v>28434.2</v>
      </c>
      <c r="GY996">
        <v>27843.9</v>
      </c>
      <c r="GZ996">
        <v>29994.7</v>
      </c>
      <c r="HA996">
        <v>28990.2</v>
      </c>
      <c r="HB996">
        <v>37165.1</v>
      </c>
      <c r="HC996">
        <v>34658.3</v>
      </c>
      <c r="HD996">
        <v>45933.3</v>
      </c>
      <c r="HE996">
        <v>43083.9</v>
      </c>
      <c r="HF996">
        <v>1.7502</v>
      </c>
      <c r="HG996">
        <v>1.7294</v>
      </c>
      <c r="HH996">
        <v>0.00333041</v>
      </c>
      <c r="HI996">
        <v>0</v>
      </c>
      <c r="HJ996">
        <v>29.9441</v>
      </c>
      <c r="HK996">
        <v>999.9</v>
      </c>
      <c r="HL996">
        <v>43.8</v>
      </c>
      <c r="HM996">
        <v>32.7</v>
      </c>
      <c r="HN996">
        <v>24.1774</v>
      </c>
      <c r="HO996">
        <v>63.4431</v>
      </c>
      <c r="HP996">
        <v>18.0288</v>
      </c>
      <c r="HQ996">
        <v>1</v>
      </c>
      <c r="HR996">
        <v>0.8106449999999999</v>
      </c>
      <c r="HS996">
        <v>4.17909</v>
      </c>
      <c r="HT996">
        <v>20.157</v>
      </c>
      <c r="HU996">
        <v>5.22777</v>
      </c>
      <c r="HV996">
        <v>11.9858</v>
      </c>
      <c r="HW996">
        <v>4.9692</v>
      </c>
      <c r="HX996">
        <v>3.2899</v>
      </c>
      <c r="HY996">
        <v>9999</v>
      </c>
      <c r="HZ996">
        <v>9999</v>
      </c>
      <c r="IA996">
        <v>9999</v>
      </c>
      <c r="IB996">
        <v>999.9</v>
      </c>
      <c r="IC996">
        <v>4.97303</v>
      </c>
      <c r="ID996">
        <v>1.87745</v>
      </c>
      <c r="IE996">
        <v>1.8756</v>
      </c>
      <c r="IF996">
        <v>1.8784</v>
      </c>
      <c r="IG996">
        <v>1.8751</v>
      </c>
      <c r="IH996">
        <v>1.87866</v>
      </c>
      <c r="II996">
        <v>1.87576</v>
      </c>
      <c r="IJ996">
        <v>1.87695</v>
      </c>
      <c r="IK996">
        <v>0</v>
      </c>
      <c r="IL996">
        <v>0</v>
      </c>
      <c r="IM996">
        <v>0</v>
      </c>
      <c r="IN996">
        <v>0</v>
      </c>
      <c r="IO996" t="s">
        <v>441</v>
      </c>
      <c r="IP996" t="s">
        <v>442</v>
      </c>
      <c r="IQ996" t="s">
        <v>443</v>
      </c>
      <c r="IR996" t="s">
        <v>443</v>
      </c>
      <c r="IS996" t="s">
        <v>443</v>
      </c>
      <c r="IT996" t="s">
        <v>443</v>
      </c>
      <c r="IU996">
        <v>0</v>
      </c>
      <c r="IV996">
        <v>100</v>
      </c>
      <c r="IW996">
        <v>100</v>
      </c>
      <c r="IX996">
        <v>0.169</v>
      </c>
      <c r="IY996">
        <v>0.2144</v>
      </c>
      <c r="IZ996">
        <v>-0.1194416370607354</v>
      </c>
      <c r="JA996">
        <v>0.002211305909277446</v>
      </c>
      <c r="JB996">
        <v>-1.416678044876584E-06</v>
      </c>
      <c r="JC996">
        <v>5.589822708492042E-10</v>
      </c>
      <c r="JD996">
        <v>0.2144336207880096</v>
      </c>
      <c r="JE996">
        <v>0</v>
      </c>
      <c r="JF996">
        <v>0</v>
      </c>
      <c r="JG996">
        <v>0</v>
      </c>
      <c r="JH996">
        <v>14</v>
      </c>
      <c r="JI996">
        <v>2052</v>
      </c>
      <c r="JJ996">
        <v>1</v>
      </c>
      <c r="JK996">
        <v>21</v>
      </c>
      <c r="JL996">
        <v>29355742.4</v>
      </c>
      <c r="JM996">
        <v>29355742.4</v>
      </c>
      <c r="JN996">
        <v>0.41748</v>
      </c>
      <c r="JO996">
        <v>2.57812</v>
      </c>
      <c r="JP996">
        <v>1.39893</v>
      </c>
      <c r="JQ996">
        <v>2.33521</v>
      </c>
      <c r="JR996">
        <v>1.44897</v>
      </c>
      <c r="JS996">
        <v>2.60742</v>
      </c>
      <c r="JT996">
        <v>38.5014</v>
      </c>
      <c r="JU996">
        <v>23.781</v>
      </c>
      <c r="JV996">
        <v>18</v>
      </c>
      <c r="JW996">
        <v>484.775</v>
      </c>
      <c r="JX996">
        <v>442.243</v>
      </c>
      <c r="JY996">
        <v>25.1336</v>
      </c>
      <c r="JZ996">
        <v>37.1127</v>
      </c>
      <c r="KA996">
        <v>29.9999</v>
      </c>
      <c r="KB996">
        <v>36.6368</v>
      </c>
      <c r="KC996">
        <v>36.6743</v>
      </c>
      <c r="KD996">
        <v>8.318239999999999</v>
      </c>
      <c r="KE996">
        <v>26.817</v>
      </c>
      <c r="KF996">
        <v>73.6643</v>
      </c>
      <c r="KG996">
        <v>25.1372</v>
      </c>
      <c r="KH996">
        <v>99.1311</v>
      </c>
      <c r="KI996">
        <v>19.8173</v>
      </c>
      <c r="KJ996">
        <v>99.224</v>
      </c>
      <c r="KK996">
        <v>99.0947</v>
      </c>
    </row>
    <row r="997" spans="1:297">
      <c r="A997">
        <v>981</v>
      </c>
      <c r="B997">
        <v>1761344546</v>
      </c>
      <c r="C997">
        <v>16505.40000009537</v>
      </c>
      <c r="D997" t="s">
        <v>2415</v>
      </c>
      <c r="E997" t="s">
        <v>2416</v>
      </c>
      <c r="F997">
        <v>5</v>
      </c>
      <c r="G997" t="s">
        <v>2376</v>
      </c>
      <c r="H997" t="s">
        <v>436</v>
      </c>
      <c r="I997">
        <v>1761344538.214286</v>
      </c>
      <c r="J997">
        <f>(K997)/1000</f>
        <v>0</v>
      </c>
      <c r="K997">
        <f>IF(DP997, AN997, AH997)</f>
        <v>0</v>
      </c>
      <c r="L997">
        <f>IF(DP997, AI997, AG997)</f>
        <v>0</v>
      </c>
      <c r="M997">
        <f>DR997 - IF(AU997&gt;1, L997*DL997*100.0/(AW997), 0)</f>
        <v>0</v>
      </c>
      <c r="N997">
        <f>((T997-J997/2)*M997-L997)/(T997+J997/2)</f>
        <v>0</v>
      </c>
      <c r="O997">
        <f>N997*(DY997+DZ997)/1000.0</f>
        <v>0</v>
      </c>
      <c r="P997">
        <f>(DR997 - IF(AU997&gt;1, L997*DL997*100.0/(AW997), 0))*(DY997+DZ997)/1000.0</f>
        <v>0</v>
      </c>
      <c r="Q997">
        <f>2.0/((1/S997-1/R997)+SIGN(S997)*SQRT((1/S997-1/R997)*(1/S997-1/R997) + 4*DM997/((DM997+1)*(DM997+1))*(2*1/S997*1/R997-1/R997*1/R997)))</f>
        <v>0</v>
      </c>
      <c r="R997">
        <f>IF(LEFT(DN997,1)&lt;&gt;"0",IF(LEFT(DN997,1)="1",3.0,DO997),$D$5+$E$5*(EF997*DY997/($K$5*1000))+$F$5*(EF997*DY997/($K$5*1000))*MAX(MIN(DL997,$J$5),$I$5)*MAX(MIN(DL997,$J$5),$I$5)+$G$5*MAX(MIN(DL997,$J$5),$I$5)*(EF997*DY997/($K$5*1000))+$H$5*(EF997*DY997/($K$5*1000))*(EF997*DY997/($K$5*1000)))</f>
        <v>0</v>
      </c>
      <c r="S997">
        <f>J997*(1000-(1000*0.61365*exp(17.502*W997/(240.97+W997))/(DY997+DZ997)+DT997)/2)/(1000*0.61365*exp(17.502*W997/(240.97+W997))/(DY997+DZ997)-DT997)</f>
        <v>0</v>
      </c>
      <c r="T997">
        <f>1/((DM997+1)/(Q997/1.6)+1/(R997/1.37)) + DM997/((DM997+1)/(Q997/1.6) + DM997/(R997/1.37))</f>
        <v>0</v>
      </c>
      <c r="U997">
        <f>(DH997*DK997)</f>
        <v>0</v>
      </c>
      <c r="V997">
        <f>(EA997+(U997+2*0.95*5.67E-8*(((EA997+$B$7)+273)^4-(EA997+273)^4)-44100*J997)/(1.84*29.3*R997+8*0.95*5.67E-8*(EA997+273)^3))</f>
        <v>0</v>
      </c>
      <c r="W997">
        <f>($C$7*EB997+$D$7*EC997+$E$7*V997)</f>
        <v>0</v>
      </c>
      <c r="X997">
        <f>0.61365*exp(17.502*W997/(240.97+W997))</f>
        <v>0</v>
      </c>
      <c r="Y997">
        <f>(Z997/AA997*100)</f>
        <v>0</v>
      </c>
      <c r="Z997">
        <f>DT997*(DY997+DZ997)/1000</f>
        <v>0</v>
      </c>
      <c r="AA997">
        <f>0.61365*exp(17.502*EA997/(240.97+EA997))</f>
        <v>0</v>
      </c>
      <c r="AB997">
        <f>(X997-DT997*(DY997+DZ997)/1000)</f>
        <v>0</v>
      </c>
      <c r="AC997">
        <f>(-J997*44100)</f>
        <v>0</v>
      </c>
      <c r="AD997">
        <f>2*29.3*R997*0.92*(EA997-W997)</f>
        <v>0</v>
      </c>
      <c r="AE997">
        <f>2*0.95*5.67E-8*(((EA997+$B$7)+273)^4-(W997+273)^4)</f>
        <v>0</v>
      </c>
      <c r="AF997">
        <f>U997+AE997+AC997+AD997</f>
        <v>0</v>
      </c>
      <c r="AG997">
        <f>DX997*AU997*(DS997-DR997*(1000-AU997*DU997)/(1000-AU997*DT997))/(100*DL997)</f>
        <v>0</v>
      </c>
      <c r="AH997">
        <f>1000*DX997*AU997*(DT997-DU997)/(100*DL997*(1000-AU997*DT997))</f>
        <v>0</v>
      </c>
      <c r="AI997">
        <f>(AJ997 - AK997 - DY997*1E3/(8.314*(EA997+273.15)) * AM997/DX997 * AL997) * DX997/(100*DL997) * (1000 - DU997)/1000</f>
        <v>0</v>
      </c>
      <c r="AJ997">
        <v>120.8023485737829</v>
      </c>
      <c r="AK997">
        <v>132.2668484848485</v>
      </c>
      <c r="AL997">
        <v>-3.22705724486786</v>
      </c>
      <c r="AM997">
        <v>65.50736164632572</v>
      </c>
      <c r="AN997">
        <f>(AP997 - AO997 + DY997*1E3/(8.314*(EA997+273.15)) * AR997/DX997 * AQ997) * DX997/(100*DL997) * 1000/(1000 - AP997)</f>
        <v>0</v>
      </c>
      <c r="AO997">
        <v>19.76952389610653</v>
      </c>
      <c r="AP997">
        <v>23.64236848484849</v>
      </c>
      <c r="AQ997">
        <v>3.14256999411767E-06</v>
      </c>
      <c r="AR997">
        <v>115.1571930210981</v>
      </c>
      <c r="AS997">
        <v>0</v>
      </c>
      <c r="AT997">
        <v>0</v>
      </c>
      <c r="AU997">
        <f>IF(AS997*$H$13&gt;=AW997,1.0,(AW997/(AW997-AS997*$H$13)))</f>
        <v>0</v>
      </c>
      <c r="AV997">
        <f>(AU997-1)*100</f>
        <v>0</v>
      </c>
      <c r="AW997">
        <f>MAX(0,($B$13+$C$13*EF997)/(1+$D$13*EF997)*DY997/(EA997+273)*$E$13)</f>
        <v>0</v>
      </c>
      <c r="AX997" t="s">
        <v>437</v>
      </c>
      <c r="AY997" t="s">
        <v>437</v>
      </c>
      <c r="AZ997">
        <v>0</v>
      </c>
      <c r="BA997">
        <v>0</v>
      </c>
      <c r="BB997">
        <f>1-AZ997/BA997</f>
        <v>0</v>
      </c>
      <c r="BC997">
        <v>0</v>
      </c>
      <c r="BD997" t="s">
        <v>437</v>
      </c>
      <c r="BE997" t="s">
        <v>437</v>
      </c>
      <c r="BF997">
        <v>0</v>
      </c>
      <c r="BG997">
        <v>0</v>
      </c>
      <c r="BH997">
        <f>1-BF997/BG997</f>
        <v>0</v>
      </c>
      <c r="BI997">
        <v>0.5</v>
      </c>
      <c r="BJ997">
        <f>DI997</f>
        <v>0</v>
      </c>
      <c r="BK997">
        <f>L997</f>
        <v>0</v>
      </c>
      <c r="BL997">
        <f>BH997*BI997*BJ997</f>
        <v>0</v>
      </c>
      <c r="BM997">
        <f>(BK997-BC997)/BJ997</f>
        <v>0</v>
      </c>
      <c r="BN997">
        <f>(BA997-BG997)/BG997</f>
        <v>0</v>
      </c>
      <c r="BO997">
        <f>AZ997/(BB997+AZ997/BG997)</f>
        <v>0</v>
      </c>
      <c r="BP997" t="s">
        <v>437</v>
      </c>
      <c r="BQ997">
        <v>0</v>
      </c>
      <c r="BR997">
        <f>IF(BQ997&lt;&gt;0, BQ997, BO997)</f>
        <v>0</v>
      </c>
      <c r="BS997">
        <f>1-BR997/BG997</f>
        <v>0</v>
      </c>
      <c r="BT997">
        <f>(BG997-BF997)/(BG997-BR997)</f>
        <v>0</v>
      </c>
      <c r="BU997">
        <f>(BA997-BG997)/(BA997-BR997)</f>
        <v>0</v>
      </c>
      <c r="BV997">
        <f>(BG997-BF997)/(BG997-AZ997)</f>
        <v>0</v>
      </c>
      <c r="BW997">
        <f>(BA997-BG997)/(BA997-AZ997)</f>
        <v>0</v>
      </c>
      <c r="BX997">
        <f>(BT997*BR997/BF997)</f>
        <v>0</v>
      </c>
      <c r="BY997">
        <f>(1-BX997)</f>
        <v>0</v>
      </c>
      <c r="DH997">
        <f>$B$11*EG997+$C$11*EH997+$F$11*ES997*(1-EV997)</f>
        <v>0</v>
      </c>
      <c r="DI997">
        <f>DH997*DJ997</f>
        <v>0</v>
      </c>
      <c r="DJ997">
        <f>($B$11*$D$9+$C$11*$D$9+$F$11*((FF997+EX997)/MAX(FF997+EX997+FG997, 0.1)*$I$9+FG997/MAX(FF997+EX997+FG997, 0.1)*$J$9))/($B$11+$C$11+$F$11)</f>
        <v>0</v>
      </c>
      <c r="DK997">
        <f>($B$11*$K$9+$C$11*$K$9+$F$11*((FF997+EX997)/MAX(FF997+EX997+FG997, 0.1)*$P$9+FG997/MAX(FF997+EX997+FG997, 0.1)*$Q$9))/($B$11+$C$11+$F$11)</f>
        <v>0</v>
      </c>
      <c r="DL997">
        <v>6</v>
      </c>
      <c r="DM997">
        <v>0.5</v>
      </c>
      <c r="DN997" t="s">
        <v>438</v>
      </c>
      <c r="DO997">
        <v>2</v>
      </c>
      <c r="DP997" t="b">
        <v>1</v>
      </c>
      <c r="DQ997">
        <v>1761344538.214286</v>
      </c>
      <c r="DR997">
        <v>152.1902857142857</v>
      </c>
      <c r="DS997">
        <v>134.2804642857143</v>
      </c>
      <c r="DT997">
        <v>23.63781785714286</v>
      </c>
      <c r="DU997">
        <v>19.77282857142857</v>
      </c>
      <c r="DV997">
        <v>152.0048214285714</v>
      </c>
      <c r="DW997">
        <v>23.42339642857143</v>
      </c>
      <c r="DX997">
        <v>500.0008928571429</v>
      </c>
      <c r="DY997">
        <v>89.99501428571429</v>
      </c>
      <c r="DZ997">
        <v>0.07389516071428572</v>
      </c>
      <c r="EA997">
        <v>29.98583571428572</v>
      </c>
      <c r="EB997">
        <v>29.99393214285714</v>
      </c>
      <c r="EC997">
        <v>999.9000000000002</v>
      </c>
      <c r="ED997">
        <v>0</v>
      </c>
      <c r="EE997">
        <v>0</v>
      </c>
      <c r="EF997">
        <v>9990.91857142857</v>
      </c>
      <c r="EG997">
        <v>0</v>
      </c>
      <c r="EH997">
        <v>1139.798928571429</v>
      </c>
      <c r="EI997">
        <v>17.90989285714286</v>
      </c>
      <c r="EJ997">
        <v>155.8748928571429</v>
      </c>
      <c r="EK997">
        <v>136.9891785714286</v>
      </c>
      <c r="EL997">
        <v>3.864995</v>
      </c>
      <c r="EM997">
        <v>134.2804642857143</v>
      </c>
      <c r="EN997">
        <v>19.77282857142857</v>
      </c>
      <c r="EO997">
        <v>2.127286785714286</v>
      </c>
      <c r="EP997">
        <v>1.779456071428571</v>
      </c>
      <c r="EQ997">
        <v>18.42497857142857</v>
      </c>
      <c r="ER997">
        <v>15.607475</v>
      </c>
      <c r="ES997">
        <v>1199.985714285714</v>
      </c>
      <c r="ET997">
        <v>0.9670074285714286</v>
      </c>
      <c r="EU997">
        <v>0.03299271785714285</v>
      </c>
      <c r="EV997">
        <v>0</v>
      </c>
      <c r="EW997">
        <v>1575.945</v>
      </c>
      <c r="EX997">
        <v>5.000560000000001</v>
      </c>
      <c r="EY997">
        <v>19163.30714285714</v>
      </c>
      <c r="EZ997">
        <v>10316.70714285714</v>
      </c>
      <c r="FA997">
        <v>45.93699999999998</v>
      </c>
      <c r="FB997">
        <v>48.00442857142856</v>
      </c>
      <c r="FC997">
        <v>46.616</v>
      </c>
      <c r="FD997">
        <v>47.0442857142857</v>
      </c>
      <c r="FE997">
        <v>46.69599999999998</v>
      </c>
      <c r="FF997">
        <v>1155.555714285714</v>
      </c>
      <c r="FG997">
        <v>39.43</v>
      </c>
      <c r="FH997">
        <v>0</v>
      </c>
      <c r="FI997">
        <v>1761344582</v>
      </c>
      <c r="FJ997">
        <v>0</v>
      </c>
      <c r="FK997">
        <v>1576.0372</v>
      </c>
      <c r="FL997">
        <v>33.27538456202562</v>
      </c>
      <c r="FM997">
        <v>388.8769225086997</v>
      </c>
      <c r="FN997">
        <v>19164.788</v>
      </c>
      <c r="FO997">
        <v>15</v>
      </c>
      <c r="FP997">
        <v>0</v>
      </c>
      <c r="FQ997" t="s">
        <v>439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17.535915</v>
      </c>
      <c r="GD997">
        <v>8.832407504690419</v>
      </c>
      <c r="GE997">
        <v>0.8507570680135429</v>
      </c>
      <c r="GF997">
        <v>0</v>
      </c>
      <c r="GG997">
        <v>1574.594705882353</v>
      </c>
      <c r="GH997">
        <v>32.38808250432206</v>
      </c>
      <c r="GI997">
        <v>3.189928300221454</v>
      </c>
      <c r="GJ997">
        <v>0</v>
      </c>
      <c r="GK997">
        <v>3.862983</v>
      </c>
      <c r="GL997">
        <v>0.06074634146341092</v>
      </c>
      <c r="GM997">
        <v>0.006089860096915175</v>
      </c>
      <c r="GN997">
        <v>1</v>
      </c>
      <c r="GO997">
        <v>1</v>
      </c>
      <c r="GP997">
        <v>3</v>
      </c>
      <c r="GQ997" t="s">
        <v>446</v>
      </c>
      <c r="GR997">
        <v>3.12432</v>
      </c>
      <c r="GS997">
        <v>2.75141</v>
      </c>
      <c r="GT997">
        <v>0.0301519</v>
      </c>
      <c r="GU997">
        <v>0.0260029</v>
      </c>
      <c r="GV997">
        <v>0.10349</v>
      </c>
      <c r="GW997">
        <v>0.0917911</v>
      </c>
      <c r="GX997">
        <v>28535.4</v>
      </c>
      <c r="GY997">
        <v>27951.3</v>
      </c>
      <c r="GZ997">
        <v>29994.6</v>
      </c>
      <c r="HA997">
        <v>28990.4</v>
      </c>
      <c r="HB997">
        <v>37164</v>
      </c>
      <c r="HC997">
        <v>34659.1</v>
      </c>
      <c r="HD997">
        <v>45932.7</v>
      </c>
      <c r="HE997">
        <v>43084.4</v>
      </c>
      <c r="HF997">
        <v>1.7501</v>
      </c>
      <c r="HG997">
        <v>1.7297</v>
      </c>
      <c r="HH997">
        <v>0.00283122</v>
      </c>
      <c r="HI997">
        <v>0</v>
      </c>
      <c r="HJ997">
        <v>29.9438</v>
      </c>
      <c r="HK997">
        <v>999.9</v>
      </c>
      <c r="HL997">
        <v>43.8</v>
      </c>
      <c r="HM997">
        <v>32.7</v>
      </c>
      <c r="HN997">
        <v>24.177</v>
      </c>
      <c r="HO997">
        <v>63.3331</v>
      </c>
      <c r="HP997">
        <v>18.137</v>
      </c>
      <c r="HQ997">
        <v>1</v>
      </c>
      <c r="HR997">
        <v>0.810534</v>
      </c>
      <c r="HS997">
        <v>4.19428</v>
      </c>
      <c r="HT997">
        <v>20.1568</v>
      </c>
      <c r="HU997">
        <v>5.22777</v>
      </c>
      <c r="HV997">
        <v>11.9858</v>
      </c>
      <c r="HW997">
        <v>4.96945</v>
      </c>
      <c r="HX997">
        <v>3.28993</v>
      </c>
      <c r="HY997">
        <v>9999</v>
      </c>
      <c r="HZ997">
        <v>9999</v>
      </c>
      <c r="IA997">
        <v>9999</v>
      </c>
      <c r="IB997">
        <v>999.9</v>
      </c>
      <c r="IC997">
        <v>4.97303</v>
      </c>
      <c r="ID997">
        <v>1.87744</v>
      </c>
      <c r="IE997">
        <v>1.8756</v>
      </c>
      <c r="IF997">
        <v>1.87838</v>
      </c>
      <c r="IG997">
        <v>1.8751</v>
      </c>
      <c r="IH997">
        <v>1.87864</v>
      </c>
      <c r="II997">
        <v>1.87576</v>
      </c>
      <c r="IJ997">
        <v>1.87693</v>
      </c>
      <c r="IK997">
        <v>0</v>
      </c>
      <c r="IL997">
        <v>0</v>
      </c>
      <c r="IM997">
        <v>0</v>
      </c>
      <c r="IN997">
        <v>0</v>
      </c>
      <c r="IO997" t="s">
        <v>441</v>
      </c>
      <c r="IP997" t="s">
        <v>442</v>
      </c>
      <c r="IQ997" t="s">
        <v>443</v>
      </c>
      <c r="IR997" t="s">
        <v>443</v>
      </c>
      <c r="IS997" t="s">
        <v>443</v>
      </c>
      <c r="IT997" t="s">
        <v>443</v>
      </c>
      <c r="IU997">
        <v>0</v>
      </c>
      <c r="IV997">
        <v>100</v>
      </c>
      <c r="IW997">
        <v>100</v>
      </c>
      <c r="IX997">
        <v>0.14</v>
      </c>
      <c r="IY997">
        <v>0.2145</v>
      </c>
      <c r="IZ997">
        <v>-0.1194416370607354</v>
      </c>
      <c r="JA997">
        <v>0.002211305909277446</v>
      </c>
      <c r="JB997">
        <v>-1.416678044876584E-06</v>
      </c>
      <c r="JC997">
        <v>5.589822708492042E-10</v>
      </c>
      <c r="JD997">
        <v>0.2144336207880096</v>
      </c>
      <c r="JE997">
        <v>0</v>
      </c>
      <c r="JF997">
        <v>0</v>
      </c>
      <c r="JG997">
        <v>0</v>
      </c>
      <c r="JH997">
        <v>14</v>
      </c>
      <c r="JI997">
        <v>2052</v>
      </c>
      <c r="JJ997">
        <v>1</v>
      </c>
      <c r="JK997">
        <v>21</v>
      </c>
      <c r="JL997">
        <v>29355742.4</v>
      </c>
      <c r="JM997">
        <v>29355742.4</v>
      </c>
      <c r="JN997">
        <v>0.379639</v>
      </c>
      <c r="JO997">
        <v>2.59766</v>
      </c>
      <c r="JP997">
        <v>1.39893</v>
      </c>
      <c r="JQ997">
        <v>2.33521</v>
      </c>
      <c r="JR997">
        <v>1.44897</v>
      </c>
      <c r="JS997">
        <v>2.56348</v>
      </c>
      <c r="JT997">
        <v>38.5014</v>
      </c>
      <c r="JU997">
        <v>23.781</v>
      </c>
      <c r="JV997">
        <v>18</v>
      </c>
      <c r="JW997">
        <v>484.73</v>
      </c>
      <c r="JX997">
        <v>442.447</v>
      </c>
      <c r="JY997">
        <v>25.1379</v>
      </c>
      <c r="JZ997">
        <v>37.1124</v>
      </c>
      <c r="KA997">
        <v>30</v>
      </c>
      <c r="KB997">
        <v>36.639</v>
      </c>
      <c r="KC997">
        <v>36.6756</v>
      </c>
      <c r="KD997">
        <v>7.5564</v>
      </c>
      <c r="KE997">
        <v>26.817</v>
      </c>
      <c r="KF997">
        <v>73.6643</v>
      </c>
      <c r="KG997">
        <v>25.1374</v>
      </c>
      <c r="KH997">
        <v>85.7744</v>
      </c>
      <c r="KI997">
        <v>19.8173</v>
      </c>
      <c r="KJ997">
        <v>99.2231</v>
      </c>
      <c r="KK997">
        <v>99.0956</v>
      </c>
    </row>
    <row r="998" spans="1:297">
      <c r="A998">
        <v>982</v>
      </c>
      <c r="B998">
        <v>1761344551</v>
      </c>
      <c r="C998">
        <v>16510.40000009537</v>
      </c>
      <c r="D998" t="s">
        <v>2417</v>
      </c>
      <c r="E998" t="s">
        <v>2418</v>
      </c>
      <c r="F998">
        <v>5</v>
      </c>
      <c r="G998" t="s">
        <v>2376</v>
      </c>
      <c r="H998" t="s">
        <v>436</v>
      </c>
      <c r="I998">
        <v>1761344543.5</v>
      </c>
      <c r="J998">
        <f>(K998)/1000</f>
        <v>0</v>
      </c>
      <c r="K998">
        <f>IF(DP998, AN998, AH998)</f>
        <v>0</v>
      </c>
      <c r="L998">
        <f>IF(DP998, AI998, AG998)</f>
        <v>0</v>
      </c>
      <c r="M998">
        <f>DR998 - IF(AU998&gt;1, L998*DL998*100.0/(AW998), 0)</f>
        <v>0</v>
      </c>
      <c r="N998">
        <f>((T998-J998/2)*M998-L998)/(T998+J998/2)</f>
        <v>0</v>
      </c>
      <c r="O998">
        <f>N998*(DY998+DZ998)/1000.0</f>
        <v>0</v>
      </c>
      <c r="P998">
        <f>(DR998 - IF(AU998&gt;1, L998*DL998*100.0/(AW998), 0))*(DY998+DZ998)/1000.0</f>
        <v>0</v>
      </c>
      <c r="Q998">
        <f>2.0/((1/S998-1/R998)+SIGN(S998)*SQRT((1/S998-1/R998)*(1/S998-1/R998) + 4*DM998/((DM998+1)*(DM998+1))*(2*1/S998*1/R998-1/R998*1/R998)))</f>
        <v>0</v>
      </c>
      <c r="R998">
        <f>IF(LEFT(DN998,1)&lt;&gt;"0",IF(LEFT(DN998,1)="1",3.0,DO998),$D$5+$E$5*(EF998*DY998/($K$5*1000))+$F$5*(EF998*DY998/($K$5*1000))*MAX(MIN(DL998,$J$5),$I$5)*MAX(MIN(DL998,$J$5),$I$5)+$G$5*MAX(MIN(DL998,$J$5),$I$5)*(EF998*DY998/($K$5*1000))+$H$5*(EF998*DY998/($K$5*1000))*(EF998*DY998/($K$5*1000)))</f>
        <v>0</v>
      </c>
      <c r="S998">
        <f>J998*(1000-(1000*0.61365*exp(17.502*W998/(240.97+W998))/(DY998+DZ998)+DT998)/2)/(1000*0.61365*exp(17.502*W998/(240.97+W998))/(DY998+DZ998)-DT998)</f>
        <v>0</v>
      </c>
      <c r="T998">
        <f>1/((DM998+1)/(Q998/1.6)+1/(R998/1.37)) + DM998/((DM998+1)/(Q998/1.6) + DM998/(R998/1.37))</f>
        <v>0</v>
      </c>
      <c r="U998">
        <f>(DH998*DK998)</f>
        <v>0</v>
      </c>
      <c r="V998">
        <f>(EA998+(U998+2*0.95*5.67E-8*(((EA998+$B$7)+273)^4-(EA998+273)^4)-44100*J998)/(1.84*29.3*R998+8*0.95*5.67E-8*(EA998+273)^3))</f>
        <v>0</v>
      </c>
      <c r="W998">
        <f>($C$7*EB998+$D$7*EC998+$E$7*V998)</f>
        <v>0</v>
      </c>
      <c r="X998">
        <f>0.61365*exp(17.502*W998/(240.97+W998))</f>
        <v>0</v>
      </c>
      <c r="Y998">
        <f>(Z998/AA998*100)</f>
        <v>0</v>
      </c>
      <c r="Z998">
        <f>DT998*(DY998+DZ998)/1000</f>
        <v>0</v>
      </c>
      <c r="AA998">
        <f>0.61365*exp(17.502*EA998/(240.97+EA998))</f>
        <v>0</v>
      </c>
      <c r="AB998">
        <f>(X998-DT998*(DY998+DZ998)/1000)</f>
        <v>0</v>
      </c>
      <c r="AC998">
        <f>(-J998*44100)</f>
        <v>0</v>
      </c>
      <c r="AD998">
        <f>2*29.3*R998*0.92*(EA998-W998)</f>
        <v>0</v>
      </c>
      <c r="AE998">
        <f>2*0.95*5.67E-8*(((EA998+$B$7)+273)^4-(W998+273)^4)</f>
        <v>0</v>
      </c>
      <c r="AF998">
        <f>U998+AE998+AC998+AD998</f>
        <v>0</v>
      </c>
      <c r="AG998">
        <f>DX998*AU998*(DS998-DR998*(1000-AU998*DU998)/(1000-AU998*DT998))/(100*DL998)</f>
        <v>0</v>
      </c>
      <c r="AH998">
        <f>1000*DX998*AU998*(DT998-DU998)/(100*DL998*(1000-AU998*DT998))</f>
        <v>0</v>
      </c>
      <c r="AI998">
        <f>(AJ998 - AK998 - DY998*1E3/(8.314*(EA998+273.15)) * AM998/DX998 * AL998) * DX998/(100*DL998) * (1000 - DU998)/1000</f>
        <v>0</v>
      </c>
      <c r="AJ998">
        <v>103.7127791404772</v>
      </c>
      <c r="AK998">
        <v>116.069103030303</v>
      </c>
      <c r="AL998">
        <v>-3.244448447632176</v>
      </c>
      <c r="AM998">
        <v>65.50736164632572</v>
      </c>
      <c r="AN998">
        <f>(AP998 - AO998 + DY998*1E3/(8.314*(EA998+273.15)) * AR998/DX998 * AQ998) * DX998/(100*DL998) * 1000/(1000 - AP998)</f>
        <v>0</v>
      </c>
      <c r="AO998">
        <v>19.76523429501943</v>
      </c>
      <c r="AP998">
        <v>23.64568848484849</v>
      </c>
      <c r="AQ998">
        <v>7.411249727062256E-07</v>
      </c>
      <c r="AR998">
        <v>115.1571930210981</v>
      </c>
      <c r="AS998">
        <v>0</v>
      </c>
      <c r="AT998">
        <v>0</v>
      </c>
      <c r="AU998">
        <f>IF(AS998*$H$13&gt;=AW998,1.0,(AW998/(AW998-AS998*$H$13)))</f>
        <v>0</v>
      </c>
      <c r="AV998">
        <f>(AU998-1)*100</f>
        <v>0</v>
      </c>
      <c r="AW998">
        <f>MAX(0,($B$13+$C$13*EF998)/(1+$D$13*EF998)*DY998/(EA998+273)*$E$13)</f>
        <v>0</v>
      </c>
      <c r="AX998" t="s">
        <v>437</v>
      </c>
      <c r="AY998" t="s">
        <v>437</v>
      </c>
      <c r="AZ998">
        <v>0</v>
      </c>
      <c r="BA998">
        <v>0</v>
      </c>
      <c r="BB998">
        <f>1-AZ998/BA998</f>
        <v>0</v>
      </c>
      <c r="BC998">
        <v>0</v>
      </c>
      <c r="BD998" t="s">
        <v>437</v>
      </c>
      <c r="BE998" t="s">
        <v>437</v>
      </c>
      <c r="BF998">
        <v>0</v>
      </c>
      <c r="BG998">
        <v>0</v>
      </c>
      <c r="BH998">
        <f>1-BF998/BG998</f>
        <v>0</v>
      </c>
      <c r="BI998">
        <v>0.5</v>
      </c>
      <c r="BJ998">
        <f>DI998</f>
        <v>0</v>
      </c>
      <c r="BK998">
        <f>L998</f>
        <v>0</v>
      </c>
      <c r="BL998">
        <f>BH998*BI998*BJ998</f>
        <v>0</v>
      </c>
      <c r="BM998">
        <f>(BK998-BC998)/BJ998</f>
        <v>0</v>
      </c>
      <c r="BN998">
        <f>(BA998-BG998)/BG998</f>
        <v>0</v>
      </c>
      <c r="BO998">
        <f>AZ998/(BB998+AZ998/BG998)</f>
        <v>0</v>
      </c>
      <c r="BP998" t="s">
        <v>437</v>
      </c>
      <c r="BQ998">
        <v>0</v>
      </c>
      <c r="BR998">
        <f>IF(BQ998&lt;&gt;0, BQ998, BO998)</f>
        <v>0</v>
      </c>
      <c r="BS998">
        <f>1-BR998/BG998</f>
        <v>0</v>
      </c>
      <c r="BT998">
        <f>(BG998-BF998)/(BG998-BR998)</f>
        <v>0</v>
      </c>
      <c r="BU998">
        <f>(BA998-BG998)/(BA998-BR998)</f>
        <v>0</v>
      </c>
      <c r="BV998">
        <f>(BG998-BF998)/(BG998-AZ998)</f>
        <v>0</v>
      </c>
      <c r="BW998">
        <f>(BA998-BG998)/(BA998-AZ998)</f>
        <v>0</v>
      </c>
      <c r="BX998">
        <f>(BT998*BR998/BF998)</f>
        <v>0</v>
      </c>
      <c r="BY998">
        <f>(1-BX998)</f>
        <v>0</v>
      </c>
      <c r="DH998">
        <f>$B$11*EG998+$C$11*EH998+$F$11*ES998*(1-EV998)</f>
        <v>0</v>
      </c>
      <c r="DI998">
        <f>DH998*DJ998</f>
        <v>0</v>
      </c>
      <c r="DJ998">
        <f>($B$11*$D$9+$C$11*$D$9+$F$11*((FF998+EX998)/MAX(FF998+EX998+FG998, 0.1)*$I$9+FG998/MAX(FF998+EX998+FG998, 0.1)*$J$9))/($B$11+$C$11+$F$11)</f>
        <v>0</v>
      </c>
      <c r="DK998">
        <f>($B$11*$K$9+$C$11*$K$9+$F$11*((FF998+EX998)/MAX(FF998+EX998+FG998, 0.1)*$P$9+FG998/MAX(FF998+EX998+FG998, 0.1)*$Q$9))/($B$11+$C$11+$F$11)</f>
        <v>0</v>
      </c>
      <c r="DL998">
        <v>6</v>
      </c>
      <c r="DM998">
        <v>0.5</v>
      </c>
      <c r="DN998" t="s">
        <v>438</v>
      </c>
      <c r="DO998">
        <v>2</v>
      </c>
      <c r="DP998" t="b">
        <v>1</v>
      </c>
      <c r="DQ998">
        <v>1761344543.5</v>
      </c>
      <c r="DR998">
        <v>135.4577777777778</v>
      </c>
      <c r="DS998">
        <v>116.7172111111111</v>
      </c>
      <c r="DT998">
        <v>23.64078518518519</v>
      </c>
      <c r="DU998">
        <v>19.76881111111111</v>
      </c>
      <c r="DV998">
        <v>135.3029259259259</v>
      </c>
      <c r="DW998">
        <v>23.42635555555555</v>
      </c>
      <c r="DX998">
        <v>500.0197777777778</v>
      </c>
      <c r="DY998">
        <v>89.99454814814814</v>
      </c>
      <c r="DZ998">
        <v>0.07378460000000001</v>
      </c>
      <c r="EA998">
        <v>29.98674074074074</v>
      </c>
      <c r="EB998">
        <v>29.99543703703704</v>
      </c>
      <c r="EC998">
        <v>999.9000000000001</v>
      </c>
      <c r="ED998">
        <v>0</v>
      </c>
      <c r="EE998">
        <v>0</v>
      </c>
      <c r="EF998">
        <v>9995.479259259258</v>
      </c>
      <c r="EG998">
        <v>0</v>
      </c>
      <c r="EH998">
        <v>1139.801481481481</v>
      </c>
      <c r="EI998">
        <v>18.7406</v>
      </c>
      <c r="EJ998">
        <v>138.7377037037037</v>
      </c>
      <c r="EK998">
        <v>119.0711740740741</v>
      </c>
      <c r="EL998">
        <v>3.871973703703703</v>
      </c>
      <c r="EM998">
        <v>116.7172111111111</v>
      </c>
      <c r="EN998">
        <v>19.76881111111111</v>
      </c>
      <c r="EO998">
        <v>2.127542962962963</v>
      </c>
      <c r="EP998">
        <v>1.779085185185185</v>
      </c>
      <c r="EQ998">
        <v>18.42689629629629</v>
      </c>
      <c r="ER998">
        <v>15.60422592592593</v>
      </c>
      <c r="ES998">
        <v>1199.968888888889</v>
      </c>
      <c r="ET998">
        <v>0.9670067407407407</v>
      </c>
      <c r="EU998">
        <v>0.03299342592592593</v>
      </c>
      <c r="EV998">
        <v>0</v>
      </c>
      <c r="EW998">
        <v>1578.927037037037</v>
      </c>
      <c r="EX998">
        <v>5.000560000000001</v>
      </c>
      <c r="EY998">
        <v>19197.93333333333</v>
      </c>
      <c r="EZ998">
        <v>10316.55185185185</v>
      </c>
      <c r="FA998">
        <v>45.93699999999998</v>
      </c>
      <c r="FB998">
        <v>48.00918518518519</v>
      </c>
      <c r="FC998">
        <v>46.61333333333333</v>
      </c>
      <c r="FD998">
        <v>47.04133333333331</v>
      </c>
      <c r="FE998">
        <v>46.68933333333332</v>
      </c>
      <c r="FF998">
        <v>1155.538888888889</v>
      </c>
      <c r="FG998">
        <v>39.43</v>
      </c>
      <c r="FH998">
        <v>0</v>
      </c>
      <c r="FI998">
        <v>1761344587.4</v>
      </c>
      <c r="FJ998">
        <v>0</v>
      </c>
      <c r="FK998">
        <v>1578.945769230769</v>
      </c>
      <c r="FL998">
        <v>35.43760684297651</v>
      </c>
      <c r="FM998">
        <v>407.7435898717024</v>
      </c>
      <c r="FN998">
        <v>19198.91153846154</v>
      </c>
      <c r="FO998">
        <v>15</v>
      </c>
      <c r="FP998">
        <v>0</v>
      </c>
      <c r="FQ998" t="s">
        <v>439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18.169425</v>
      </c>
      <c r="GD998">
        <v>9.137576735459664</v>
      </c>
      <c r="GE998">
        <v>0.881852185672293</v>
      </c>
      <c r="GF998">
        <v>0</v>
      </c>
      <c r="GG998">
        <v>1576.570588235294</v>
      </c>
      <c r="GH998">
        <v>33.91168832521253</v>
      </c>
      <c r="GI998">
        <v>3.33948564300876</v>
      </c>
      <c r="GJ998">
        <v>0</v>
      </c>
      <c r="GK998">
        <v>3.86734175</v>
      </c>
      <c r="GL998">
        <v>0.07808791744839426</v>
      </c>
      <c r="GM998">
        <v>0.007605519669128454</v>
      </c>
      <c r="GN998">
        <v>1</v>
      </c>
      <c r="GO998">
        <v>1</v>
      </c>
      <c r="GP998">
        <v>3</v>
      </c>
      <c r="GQ998" t="s">
        <v>446</v>
      </c>
      <c r="GR998">
        <v>3.12444</v>
      </c>
      <c r="GS998">
        <v>2.75167</v>
      </c>
      <c r="GT998">
        <v>0.0266169</v>
      </c>
      <c r="GU998">
        <v>0.0221613</v>
      </c>
      <c r="GV998">
        <v>0.103498</v>
      </c>
      <c r="GW998">
        <v>0.0917758</v>
      </c>
      <c r="GX998">
        <v>28639.5</v>
      </c>
      <c r="GY998">
        <v>28061</v>
      </c>
      <c r="GZ998">
        <v>29994.8</v>
      </c>
      <c r="HA998">
        <v>28990.2</v>
      </c>
      <c r="HB998">
        <v>37164</v>
      </c>
      <c r="HC998">
        <v>34658.9</v>
      </c>
      <c r="HD998">
        <v>45933.4</v>
      </c>
      <c r="HE998">
        <v>43083.8</v>
      </c>
      <c r="HF998">
        <v>1.75005</v>
      </c>
      <c r="HG998">
        <v>1.7295</v>
      </c>
      <c r="HH998">
        <v>0.00341237</v>
      </c>
      <c r="HI998">
        <v>0</v>
      </c>
      <c r="HJ998">
        <v>29.9415</v>
      </c>
      <c r="HK998">
        <v>999.9</v>
      </c>
      <c r="HL998">
        <v>43.8</v>
      </c>
      <c r="HM998">
        <v>32.7</v>
      </c>
      <c r="HN998">
        <v>24.1788</v>
      </c>
      <c r="HO998">
        <v>63.3431</v>
      </c>
      <c r="HP998">
        <v>18.0649</v>
      </c>
      <c r="HQ998">
        <v>1</v>
      </c>
      <c r="HR998">
        <v>0.810534</v>
      </c>
      <c r="HS998">
        <v>4.17516</v>
      </c>
      <c r="HT998">
        <v>20.1573</v>
      </c>
      <c r="HU998">
        <v>5.22717</v>
      </c>
      <c r="HV998">
        <v>11.9849</v>
      </c>
      <c r="HW998">
        <v>4.96905</v>
      </c>
      <c r="HX998">
        <v>3.28988</v>
      </c>
      <c r="HY998">
        <v>9999</v>
      </c>
      <c r="HZ998">
        <v>9999</v>
      </c>
      <c r="IA998">
        <v>9999</v>
      </c>
      <c r="IB998">
        <v>999.9</v>
      </c>
      <c r="IC998">
        <v>4.97302</v>
      </c>
      <c r="ID998">
        <v>1.87745</v>
      </c>
      <c r="IE998">
        <v>1.8756</v>
      </c>
      <c r="IF998">
        <v>1.87837</v>
      </c>
      <c r="IG998">
        <v>1.87508</v>
      </c>
      <c r="IH998">
        <v>1.87863</v>
      </c>
      <c r="II998">
        <v>1.87576</v>
      </c>
      <c r="IJ998">
        <v>1.87693</v>
      </c>
      <c r="IK998">
        <v>0</v>
      </c>
      <c r="IL998">
        <v>0</v>
      </c>
      <c r="IM998">
        <v>0</v>
      </c>
      <c r="IN998">
        <v>0</v>
      </c>
      <c r="IO998" t="s">
        <v>441</v>
      </c>
      <c r="IP998" t="s">
        <v>442</v>
      </c>
      <c r="IQ998" t="s">
        <v>443</v>
      </c>
      <c r="IR998" t="s">
        <v>443</v>
      </c>
      <c r="IS998" t="s">
        <v>443</v>
      </c>
      <c r="IT998" t="s">
        <v>443</v>
      </c>
      <c r="IU998">
        <v>0</v>
      </c>
      <c r="IV998">
        <v>100</v>
      </c>
      <c r="IW998">
        <v>100</v>
      </c>
      <c r="IX998">
        <v>0.111</v>
      </c>
      <c r="IY998">
        <v>0.2144</v>
      </c>
      <c r="IZ998">
        <v>-0.1194416370607354</v>
      </c>
      <c r="JA998">
        <v>0.002211305909277446</v>
      </c>
      <c r="JB998">
        <v>-1.416678044876584E-06</v>
      </c>
      <c r="JC998">
        <v>5.589822708492042E-10</v>
      </c>
      <c r="JD998">
        <v>0.2144336207880096</v>
      </c>
      <c r="JE998">
        <v>0</v>
      </c>
      <c r="JF998">
        <v>0</v>
      </c>
      <c r="JG998">
        <v>0</v>
      </c>
      <c r="JH998">
        <v>14</v>
      </c>
      <c r="JI998">
        <v>2052</v>
      </c>
      <c r="JJ998">
        <v>1</v>
      </c>
      <c r="JK998">
        <v>21</v>
      </c>
      <c r="JL998">
        <v>29355742.5</v>
      </c>
      <c r="JM998">
        <v>29355742.5</v>
      </c>
      <c r="JN998">
        <v>0.338135</v>
      </c>
      <c r="JO998">
        <v>2.6062</v>
      </c>
      <c r="JP998">
        <v>1.39893</v>
      </c>
      <c r="JQ998">
        <v>2.33643</v>
      </c>
      <c r="JR998">
        <v>1.44897</v>
      </c>
      <c r="JS998">
        <v>2.4939</v>
      </c>
      <c r="JT998">
        <v>38.5014</v>
      </c>
      <c r="JU998">
        <v>23.7723</v>
      </c>
      <c r="JV998">
        <v>18</v>
      </c>
      <c r="JW998">
        <v>484.7</v>
      </c>
      <c r="JX998">
        <v>442.317</v>
      </c>
      <c r="JY998">
        <v>25.1411</v>
      </c>
      <c r="JZ998">
        <v>37.1124</v>
      </c>
      <c r="KA998">
        <v>30</v>
      </c>
      <c r="KB998">
        <v>36.639</v>
      </c>
      <c r="KC998">
        <v>36.6756</v>
      </c>
      <c r="KD998">
        <v>6.71965</v>
      </c>
      <c r="KE998">
        <v>26.817</v>
      </c>
      <c r="KF998">
        <v>73.6643</v>
      </c>
      <c r="KG998">
        <v>25.1438</v>
      </c>
      <c r="KH998">
        <v>65.7368</v>
      </c>
      <c r="KI998">
        <v>19.8173</v>
      </c>
      <c r="KJ998">
        <v>99.2243</v>
      </c>
      <c r="KK998">
        <v>99.0945</v>
      </c>
    </row>
    <row r="999" spans="1:297">
      <c r="A999">
        <v>983</v>
      </c>
      <c r="B999">
        <v>1761344556</v>
      </c>
      <c r="C999">
        <v>16515.40000009537</v>
      </c>
      <c r="D999" t="s">
        <v>2419</v>
      </c>
      <c r="E999" t="s">
        <v>2420</v>
      </c>
      <c r="F999">
        <v>5</v>
      </c>
      <c r="G999" t="s">
        <v>2376</v>
      </c>
      <c r="H999" t="s">
        <v>436</v>
      </c>
      <c r="I999">
        <v>1761344548.214286</v>
      </c>
      <c r="J999">
        <f>(K999)/1000</f>
        <v>0</v>
      </c>
      <c r="K999">
        <f>IF(DP999, AN999, AH999)</f>
        <v>0</v>
      </c>
      <c r="L999">
        <f>IF(DP999, AI999, AG999)</f>
        <v>0</v>
      </c>
      <c r="M999">
        <f>DR999 - IF(AU999&gt;1, L999*DL999*100.0/(AW999), 0)</f>
        <v>0</v>
      </c>
      <c r="N999">
        <f>((T999-J999/2)*M999-L999)/(T999+J999/2)</f>
        <v>0</v>
      </c>
      <c r="O999">
        <f>N999*(DY999+DZ999)/1000.0</f>
        <v>0</v>
      </c>
      <c r="P999">
        <f>(DR999 - IF(AU999&gt;1, L999*DL999*100.0/(AW999), 0))*(DY999+DZ999)/1000.0</f>
        <v>0</v>
      </c>
      <c r="Q999">
        <f>2.0/((1/S999-1/R999)+SIGN(S999)*SQRT((1/S999-1/R999)*(1/S999-1/R999) + 4*DM999/((DM999+1)*(DM999+1))*(2*1/S999*1/R999-1/R999*1/R999)))</f>
        <v>0</v>
      </c>
      <c r="R999">
        <f>IF(LEFT(DN999,1)&lt;&gt;"0",IF(LEFT(DN999,1)="1",3.0,DO999),$D$5+$E$5*(EF999*DY999/($K$5*1000))+$F$5*(EF999*DY999/($K$5*1000))*MAX(MIN(DL999,$J$5),$I$5)*MAX(MIN(DL999,$J$5),$I$5)+$G$5*MAX(MIN(DL999,$J$5),$I$5)*(EF999*DY999/($K$5*1000))+$H$5*(EF999*DY999/($K$5*1000))*(EF999*DY999/($K$5*1000)))</f>
        <v>0</v>
      </c>
      <c r="S999">
        <f>J999*(1000-(1000*0.61365*exp(17.502*W999/(240.97+W999))/(DY999+DZ999)+DT999)/2)/(1000*0.61365*exp(17.502*W999/(240.97+W999))/(DY999+DZ999)-DT999)</f>
        <v>0</v>
      </c>
      <c r="T999">
        <f>1/((DM999+1)/(Q999/1.6)+1/(R999/1.37)) + DM999/((DM999+1)/(Q999/1.6) + DM999/(R999/1.37))</f>
        <v>0</v>
      </c>
      <c r="U999">
        <f>(DH999*DK999)</f>
        <v>0</v>
      </c>
      <c r="V999">
        <f>(EA999+(U999+2*0.95*5.67E-8*(((EA999+$B$7)+273)^4-(EA999+273)^4)-44100*J999)/(1.84*29.3*R999+8*0.95*5.67E-8*(EA999+273)^3))</f>
        <v>0</v>
      </c>
      <c r="W999">
        <f>($C$7*EB999+$D$7*EC999+$E$7*V999)</f>
        <v>0</v>
      </c>
      <c r="X999">
        <f>0.61365*exp(17.502*W999/(240.97+W999))</f>
        <v>0</v>
      </c>
      <c r="Y999">
        <f>(Z999/AA999*100)</f>
        <v>0</v>
      </c>
      <c r="Z999">
        <f>DT999*(DY999+DZ999)/1000</f>
        <v>0</v>
      </c>
      <c r="AA999">
        <f>0.61365*exp(17.502*EA999/(240.97+EA999))</f>
        <v>0</v>
      </c>
      <c r="AB999">
        <f>(X999-DT999*(DY999+DZ999)/1000)</f>
        <v>0</v>
      </c>
      <c r="AC999">
        <f>(-J999*44100)</f>
        <v>0</v>
      </c>
      <c r="AD999">
        <f>2*29.3*R999*0.92*(EA999-W999)</f>
        <v>0</v>
      </c>
      <c r="AE999">
        <f>2*0.95*5.67E-8*(((EA999+$B$7)+273)^4-(W999+273)^4)</f>
        <v>0</v>
      </c>
      <c r="AF999">
        <f>U999+AE999+AC999+AD999</f>
        <v>0</v>
      </c>
      <c r="AG999">
        <f>DX999*AU999*(DS999-DR999*(1000-AU999*DU999)/(1000-AU999*DT999))/(100*DL999)</f>
        <v>0</v>
      </c>
      <c r="AH999">
        <f>1000*DX999*AU999*(DT999-DU999)/(100*DL999*(1000-AU999*DT999))</f>
        <v>0</v>
      </c>
      <c r="AI999">
        <f>(AJ999 - AK999 - DY999*1E3/(8.314*(EA999+273.15)) * AM999/DX999 * AL999) * DX999/(100*DL999) * (1000 - DU999)/1000</f>
        <v>0</v>
      </c>
      <c r="AJ999">
        <v>86.73177170110722</v>
      </c>
      <c r="AK999">
        <v>99.90928424242422</v>
      </c>
      <c r="AL999">
        <v>-3.23099272401775</v>
      </c>
      <c r="AM999">
        <v>65.50736164632572</v>
      </c>
      <c r="AN999">
        <f>(AP999 - AO999 + DY999*1E3/(8.314*(EA999+273.15)) * AR999/DX999 * AQ999) * DX999/(100*DL999) * 1000/(1000 - AP999)</f>
        <v>0</v>
      </c>
      <c r="AO999">
        <v>19.76270053019921</v>
      </c>
      <c r="AP999">
        <v>23.6515109090909</v>
      </c>
      <c r="AQ999">
        <v>1.906574513438175E-05</v>
      </c>
      <c r="AR999">
        <v>115.1571930210981</v>
      </c>
      <c r="AS999">
        <v>0</v>
      </c>
      <c r="AT999">
        <v>0</v>
      </c>
      <c r="AU999">
        <f>IF(AS999*$H$13&gt;=AW999,1.0,(AW999/(AW999-AS999*$H$13)))</f>
        <v>0</v>
      </c>
      <c r="AV999">
        <f>(AU999-1)*100</f>
        <v>0</v>
      </c>
      <c r="AW999">
        <f>MAX(0,($B$13+$C$13*EF999)/(1+$D$13*EF999)*DY999/(EA999+273)*$E$13)</f>
        <v>0</v>
      </c>
      <c r="AX999" t="s">
        <v>437</v>
      </c>
      <c r="AY999" t="s">
        <v>437</v>
      </c>
      <c r="AZ999">
        <v>0</v>
      </c>
      <c r="BA999">
        <v>0</v>
      </c>
      <c r="BB999">
        <f>1-AZ999/BA999</f>
        <v>0</v>
      </c>
      <c r="BC999">
        <v>0</v>
      </c>
      <c r="BD999" t="s">
        <v>437</v>
      </c>
      <c r="BE999" t="s">
        <v>437</v>
      </c>
      <c r="BF999">
        <v>0</v>
      </c>
      <c r="BG999">
        <v>0</v>
      </c>
      <c r="BH999">
        <f>1-BF999/BG999</f>
        <v>0</v>
      </c>
      <c r="BI999">
        <v>0.5</v>
      </c>
      <c r="BJ999">
        <f>DI999</f>
        <v>0</v>
      </c>
      <c r="BK999">
        <f>L999</f>
        <v>0</v>
      </c>
      <c r="BL999">
        <f>BH999*BI999*BJ999</f>
        <v>0</v>
      </c>
      <c r="BM999">
        <f>(BK999-BC999)/BJ999</f>
        <v>0</v>
      </c>
      <c r="BN999">
        <f>(BA999-BG999)/BG999</f>
        <v>0</v>
      </c>
      <c r="BO999">
        <f>AZ999/(BB999+AZ999/BG999)</f>
        <v>0</v>
      </c>
      <c r="BP999" t="s">
        <v>437</v>
      </c>
      <c r="BQ999">
        <v>0</v>
      </c>
      <c r="BR999">
        <f>IF(BQ999&lt;&gt;0, BQ999, BO999)</f>
        <v>0</v>
      </c>
      <c r="BS999">
        <f>1-BR999/BG999</f>
        <v>0</v>
      </c>
      <c r="BT999">
        <f>(BG999-BF999)/(BG999-BR999)</f>
        <v>0</v>
      </c>
      <c r="BU999">
        <f>(BA999-BG999)/(BA999-BR999)</f>
        <v>0</v>
      </c>
      <c r="BV999">
        <f>(BG999-BF999)/(BG999-AZ999)</f>
        <v>0</v>
      </c>
      <c r="BW999">
        <f>(BA999-BG999)/(BA999-AZ999)</f>
        <v>0</v>
      </c>
      <c r="BX999">
        <f>(BT999*BR999/BF999)</f>
        <v>0</v>
      </c>
      <c r="BY999">
        <f>(1-BX999)</f>
        <v>0</v>
      </c>
      <c r="DH999">
        <f>$B$11*EG999+$C$11*EH999+$F$11*ES999*(1-EV999)</f>
        <v>0</v>
      </c>
      <c r="DI999">
        <f>DH999*DJ999</f>
        <v>0</v>
      </c>
      <c r="DJ999">
        <f>($B$11*$D$9+$C$11*$D$9+$F$11*((FF999+EX999)/MAX(FF999+EX999+FG999, 0.1)*$I$9+FG999/MAX(FF999+EX999+FG999, 0.1)*$J$9))/($B$11+$C$11+$F$11)</f>
        <v>0</v>
      </c>
      <c r="DK999">
        <f>($B$11*$K$9+$C$11*$K$9+$F$11*((FF999+EX999)/MAX(FF999+EX999+FG999, 0.1)*$P$9+FG999/MAX(FF999+EX999+FG999, 0.1)*$Q$9))/($B$11+$C$11+$F$11)</f>
        <v>0</v>
      </c>
      <c r="DL999">
        <v>6</v>
      </c>
      <c r="DM999">
        <v>0.5</v>
      </c>
      <c r="DN999" t="s">
        <v>438</v>
      </c>
      <c r="DO999">
        <v>2</v>
      </c>
      <c r="DP999" t="b">
        <v>1</v>
      </c>
      <c r="DQ999">
        <v>1761344548.214286</v>
      </c>
      <c r="DR999">
        <v>120.553775</v>
      </c>
      <c r="DS999">
        <v>101.0316214285714</v>
      </c>
      <c r="DT999">
        <v>23.64493571428572</v>
      </c>
      <c r="DU999">
        <v>19.76551428571428</v>
      </c>
      <c r="DV999">
        <v>120.4268357142857</v>
      </c>
      <c r="DW999">
        <v>23.43049285714286</v>
      </c>
      <c r="DX999">
        <v>500.0173214285714</v>
      </c>
      <c r="DY999">
        <v>89.99350000000001</v>
      </c>
      <c r="DZ999">
        <v>0.07364471428571429</v>
      </c>
      <c r="EA999">
        <v>29.98757857142857</v>
      </c>
      <c r="EB999">
        <v>29.99535714285715</v>
      </c>
      <c r="EC999">
        <v>999.9000000000002</v>
      </c>
      <c r="ED999">
        <v>0</v>
      </c>
      <c r="EE999">
        <v>0</v>
      </c>
      <c r="EF999">
        <v>10001.75607142857</v>
      </c>
      <c r="EG999">
        <v>0</v>
      </c>
      <c r="EH999">
        <v>1139.796428571429</v>
      </c>
      <c r="EI999">
        <v>19.52219285714286</v>
      </c>
      <c r="EJ999">
        <v>123.473325</v>
      </c>
      <c r="EK999">
        <v>103.0689107142857</v>
      </c>
      <c r="EL999">
        <v>3.879416071428571</v>
      </c>
      <c r="EM999">
        <v>101.0316214285714</v>
      </c>
      <c r="EN999">
        <v>19.76551428571428</v>
      </c>
      <c r="EO999">
        <v>2.127890714285714</v>
      </c>
      <c r="EP999">
        <v>1.7787675</v>
      </c>
      <c r="EQ999">
        <v>18.42950357142857</v>
      </c>
      <c r="ER999">
        <v>15.60143571428572</v>
      </c>
      <c r="ES999">
        <v>1199.966785714286</v>
      </c>
      <c r="ET999">
        <v>0.9670065714285714</v>
      </c>
      <c r="EU999">
        <v>0.03299359642857143</v>
      </c>
      <c r="EV999">
        <v>0</v>
      </c>
      <c r="EW999">
        <v>1581.717857142857</v>
      </c>
      <c r="EX999">
        <v>5.000560000000001</v>
      </c>
      <c r="EY999">
        <v>19230.74642857143</v>
      </c>
      <c r="EZ999">
        <v>10316.53214285714</v>
      </c>
      <c r="FA999">
        <v>45.9347857142857</v>
      </c>
      <c r="FB999">
        <v>48.01771428571429</v>
      </c>
      <c r="FC999">
        <v>46.59799999999999</v>
      </c>
      <c r="FD999">
        <v>47.03321428571428</v>
      </c>
      <c r="FE999">
        <v>46.68924999999998</v>
      </c>
      <c r="FF999">
        <v>1155.536785714286</v>
      </c>
      <c r="FG999">
        <v>39.43</v>
      </c>
      <c r="FH999">
        <v>0</v>
      </c>
      <c r="FI999">
        <v>1761344592.2</v>
      </c>
      <c r="FJ999">
        <v>0</v>
      </c>
      <c r="FK999">
        <v>1581.847692307692</v>
      </c>
      <c r="FL999">
        <v>37.11316243179967</v>
      </c>
      <c r="FM999">
        <v>441.521367956131</v>
      </c>
      <c r="FN999">
        <v>19232.56538461538</v>
      </c>
      <c r="FO999">
        <v>15</v>
      </c>
      <c r="FP999">
        <v>0</v>
      </c>
      <c r="FQ999" t="s">
        <v>439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19.1266675</v>
      </c>
      <c r="GD999">
        <v>10.05678236397745</v>
      </c>
      <c r="GE999">
        <v>0.9696576002351293</v>
      </c>
      <c r="GF999">
        <v>0</v>
      </c>
      <c r="GG999">
        <v>1580.045294117647</v>
      </c>
      <c r="GH999">
        <v>36.10328496858431</v>
      </c>
      <c r="GI999">
        <v>3.55050885772574</v>
      </c>
      <c r="GJ999">
        <v>0</v>
      </c>
      <c r="GK999">
        <v>3.8757075</v>
      </c>
      <c r="GL999">
        <v>0.09129478424016024</v>
      </c>
      <c r="GM999">
        <v>0.008834936261796133</v>
      </c>
      <c r="GN999">
        <v>1</v>
      </c>
      <c r="GO999">
        <v>1</v>
      </c>
      <c r="GP999">
        <v>3</v>
      </c>
      <c r="GQ999" t="s">
        <v>446</v>
      </c>
      <c r="GR999">
        <v>3.12462</v>
      </c>
      <c r="GS999">
        <v>2.75138</v>
      </c>
      <c r="GT999">
        <v>0.0230216</v>
      </c>
      <c r="GU999">
        <v>0.0182514</v>
      </c>
      <c r="GV999">
        <v>0.103516</v>
      </c>
      <c r="GW999">
        <v>0.09177159999999999</v>
      </c>
      <c r="GX999">
        <v>28745.6</v>
      </c>
      <c r="GY999">
        <v>28173</v>
      </c>
      <c r="GZ999">
        <v>29995.5</v>
      </c>
      <c r="HA999">
        <v>28990.2</v>
      </c>
      <c r="HB999">
        <v>37163.4</v>
      </c>
      <c r="HC999">
        <v>34659</v>
      </c>
      <c r="HD999">
        <v>45934</v>
      </c>
      <c r="HE999">
        <v>43084</v>
      </c>
      <c r="HF999">
        <v>1.75003</v>
      </c>
      <c r="HG999">
        <v>1.72927</v>
      </c>
      <c r="HH999">
        <v>0.00374764</v>
      </c>
      <c r="HI999">
        <v>0</v>
      </c>
      <c r="HJ999">
        <v>29.9415</v>
      </c>
      <c r="HK999">
        <v>999.9</v>
      </c>
      <c r="HL999">
        <v>43.8</v>
      </c>
      <c r="HM999">
        <v>32.7</v>
      </c>
      <c r="HN999">
        <v>24.1768</v>
      </c>
      <c r="HO999">
        <v>63.8031</v>
      </c>
      <c r="HP999">
        <v>17.8686</v>
      </c>
      <c r="HQ999">
        <v>1</v>
      </c>
      <c r="HR999">
        <v>0.810442</v>
      </c>
      <c r="HS999">
        <v>4.18015</v>
      </c>
      <c r="HT999">
        <v>20.1573</v>
      </c>
      <c r="HU999">
        <v>5.22672</v>
      </c>
      <c r="HV999">
        <v>11.9854</v>
      </c>
      <c r="HW999">
        <v>4.96875</v>
      </c>
      <c r="HX999">
        <v>3.2897</v>
      </c>
      <c r="HY999">
        <v>9999</v>
      </c>
      <c r="HZ999">
        <v>9999</v>
      </c>
      <c r="IA999">
        <v>9999</v>
      </c>
      <c r="IB999">
        <v>999.9</v>
      </c>
      <c r="IC999">
        <v>4.97304</v>
      </c>
      <c r="ID999">
        <v>1.87744</v>
      </c>
      <c r="IE999">
        <v>1.87558</v>
      </c>
      <c r="IF999">
        <v>1.87838</v>
      </c>
      <c r="IG999">
        <v>1.8751</v>
      </c>
      <c r="IH999">
        <v>1.87865</v>
      </c>
      <c r="II999">
        <v>1.87576</v>
      </c>
      <c r="IJ999">
        <v>1.87694</v>
      </c>
      <c r="IK999">
        <v>0</v>
      </c>
      <c r="IL999">
        <v>0</v>
      </c>
      <c r="IM999">
        <v>0</v>
      </c>
      <c r="IN999">
        <v>0</v>
      </c>
      <c r="IO999" t="s">
        <v>441</v>
      </c>
      <c r="IP999" t="s">
        <v>442</v>
      </c>
      <c r="IQ999" t="s">
        <v>443</v>
      </c>
      <c r="IR999" t="s">
        <v>443</v>
      </c>
      <c r="IS999" t="s">
        <v>443</v>
      </c>
      <c r="IT999" t="s">
        <v>443</v>
      </c>
      <c r="IU999">
        <v>0</v>
      </c>
      <c r="IV999">
        <v>100</v>
      </c>
      <c r="IW999">
        <v>100</v>
      </c>
      <c r="IX999">
        <v>0.08</v>
      </c>
      <c r="IY999">
        <v>0.2145</v>
      </c>
      <c r="IZ999">
        <v>-0.1194416370607354</v>
      </c>
      <c r="JA999">
        <v>0.002211305909277446</v>
      </c>
      <c r="JB999">
        <v>-1.416678044876584E-06</v>
      </c>
      <c r="JC999">
        <v>5.589822708492042E-10</v>
      </c>
      <c r="JD999">
        <v>0.2144336207880096</v>
      </c>
      <c r="JE999">
        <v>0</v>
      </c>
      <c r="JF999">
        <v>0</v>
      </c>
      <c r="JG999">
        <v>0</v>
      </c>
      <c r="JH999">
        <v>14</v>
      </c>
      <c r="JI999">
        <v>2052</v>
      </c>
      <c r="JJ999">
        <v>1</v>
      </c>
      <c r="JK999">
        <v>21</v>
      </c>
      <c r="JL999">
        <v>29355742.6</v>
      </c>
      <c r="JM999">
        <v>29355742.6</v>
      </c>
      <c r="JN999">
        <v>0.299072</v>
      </c>
      <c r="JO999">
        <v>2.60742</v>
      </c>
      <c r="JP999">
        <v>1.39893</v>
      </c>
      <c r="JQ999">
        <v>2.33521</v>
      </c>
      <c r="JR999">
        <v>1.44897</v>
      </c>
      <c r="JS999">
        <v>2.51831</v>
      </c>
      <c r="JT999">
        <v>38.5014</v>
      </c>
      <c r="JU999">
        <v>23.781</v>
      </c>
      <c r="JV999">
        <v>18</v>
      </c>
      <c r="JW999">
        <v>484.686</v>
      </c>
      <c r="JX999">
        <v>442.171</v>
      </c>
      <c r="JY999">
        <v>25.146</v>
      </c>
      <c r="JZ999">
        <v>37.1124</v>
      </c>
      <c r="KA999">
        <v>30</v>
      </c>
      <c r="KB999">
        <v>36.639</v>
      </c>
      <c r="KC999">
        <v>36.6756</v>
      </c>
      <c r="KD999">
        <v>5.9586</v>
      </c>
      <c r="KE999">
        <v>26.817</v>
      </c>
      <c r="KF999">
        <v>73.6643</v>
      </c>
      <c r="KG999">
        <v>25.1467</v>
      </c>
      <c r="KH999">
        <v>52.3801</v>
      </c>
      <c r="KI999">
        <v>19.8173</v>
      </c>
      <c r="KJ999">
        <v>99.2259</v>
      </c>
      <c r="KK999">
        <v>99.09480000000001</v>
      </c>
    </row>
    <row r="1000" spans="1:297">
      <c r="A1000">
        <v>984</v>
      </c>
      <c r="B1000">
        <v>1761344560.5</v>
      </c>
      <c r="C1000">
        <v>16519.90000009537</v>
      </c>
      <c r="D1000" t="s">
        <v>2421</v>
      </c>
      <c r="E1000" t="s">
        <v>2422</v>
      </c>
      <c r="F1000">
        <v>5</v>
      </c>
      <c r="G1000" t="s">
        <v>2376</v>
      </c>
      <c r="H1000" t="s">
        <v>436</v>
      </c>
      <c r="I1000">
        <v>1761344552.660714</v>
      </c>
      <c r="J1000">
        <f>(K1000)/1000</f>
        <v>0</v>
      </c>
      <c r="K1000">
        <f>IF(DP1000, AN1000, AH1000)</f>
        <v>0</v>
      </c>
      <c r="L1000">
        <f>IF(DP1000, AI1000, AG1000)</f>
        <v>0</v>
      </c>
      <c r="M1000">
        <f>DR1000 - IF(AU1000&gt;1, L1000*DL1000*100.0/(AW1000), 0)</f>
        <v>0</v>
      </c>
      <c r="N1000">
        <f>((T1000-J1000/2)*M1000-L1000)/(T1000+J1000/2)</f>
        <v>0</v>
      </c>
      <c r="O1000">
        <f>N1000*(DY1000+DZ1000)/1000.0</f>
        <v>0</v>
      </c>
      <c r="P1000">
        <f>(DR1000 - IF(AU1000&gt;1, L1000*DL1000*100.0/(AW1000), 0))*(DY1000+DZ1000)/1000.0</f>
        <v>0</v>
      </c>
      <c r="Q1000">
        <f>2.0/((1/S1000-1/R1000)+SIGN(S1000)*SQRT((1/S1000-1/R1000)*(1/S1000-1/R1000) + 4*DM1000/((DM1000+1)*(DM1000+1))*(2*1/S1000*1/R1000-1/R1000*1/R1000)))</f>
        <v>0</v>
      </c>
      <c r="R1000">
        <f>IF(LEFT(DN1000,1)&lt;&gt;"0",IF(LEFT(DN1000,1)="1",3.0,DO1000),$D$5+$E$5*(EF1000*DY1000/($K$5*1000))+$F$5*(EF1000*DY1000/($K$5*1000))*MAX(MIN(DL1000,$J$5),$I$5)*MAX(MIN(DL1000,$J$5),$I$5)+$G$5*MAX(MIN(DL1000,$J$5),$I$5)*(EF1000*DY1000/($K$5*1000))+$H$5*(EF1000*DY1000/($K$5*1000))*(EF1000*DY1000/($K$5*1000)))</f>
        <v>0</v>
      </c>
      <c r="S1000">
        <f>J1000*(1000-(1000*0.61365*exp(17.502*W1000/(240.97+W1000))/(DY1000+DZ1000)+DT1000)/2)/(1000*0.61365*exp(17.502*W1000/(240.97+W1000))/(DY1000+DZ1000)-DT1000)</f>
        <v>0</v>
      </c>
      <c r="T1000">
        <f>1/((DM1000+1)/(Q1000/1.6)+1/(R1000/1.37)) + DM1000/((DM1000+1)/(Q1000/1.6) + DM1000/(R1000/1.37))</f>
        <v>0</v>
      </c>
      <c r="U1000">
        <f>(DH1000*DK1000)</f>
        <v>0</v>
      </c>
      <c r="V1000">
        <f>(EA1000+(U1000+2*0.95*5.67E-8*(((EA1000+$B$7)+273)^4-(EA1000+273)^4)-44100*J1000)/(1.84*29.3*R1000+8*0.95*5.67E-8*(EA1000+273)^3))</f>
        <v>0</v>
      </c>
      <c r="W1000">
        <f>($C$7*EB1000+$D$7*EC1000+$E$7*V1000)</f>
        <v>0</v>
      </c>
      <c r="X1000">
        <f>0.61365*exp(17.502*W1000/(240.97+W1000))</f>
        <v>0</v>
      </c>
      <c r="Y1000">
        <f>(Z1000/AA1000*100)</f>
        <v>0</v>
      </c>
      <c r="Z1000">
        <f>DT1000*(DY1000+DZ1000)/1000</f>
        <v>0</v>
      </c>
      <c r="AA1000">
        <f>0.61365*exp(17.502*EA1000/(240.97+EA1000))</f>
        <v>0</v>
      </c>
      <c r="AB1000">
        <f>(X1000-DT1000*(DY1000+DZ1000)/1000)</f>
        <v>0</v>
      </c>
      <c r="AC1000">
        <f>(-J1000*44100)</f>
        <v>0</v>
      </c>
      <c r="AD1000">
        <f>2*29.3*R1000*0.92*(EA1000-W1000)</f>
        <v>0</v>
      </c>
      <c r="AE1000">
        <f>2*0.95*5.67E-8*(((EA1000+$B$7)+273)^4-(W1000+273)^4)</f>
        <v>0</v>
      </c>
      <c r="AF1000">
        <f>U1000+AE1000+AC1000+AD1000</f>
        <v>0</v>
      </c>
      <c r="AG1000">
        <f>DX1000*AU1000*(DS1000-DR1000*(1000-AU1000*DU1000)/(1000-AU1000*DT1000))/(100*DL1000)</f>
        <v>0</v>
      </c>
      <c r="AH1000">
        <f>1000*DX1000*AU1000*(DT1000-DU1000)/(100*DL1000*(1000-AU1000*DT1000))</f>
        <v>0</v>
      </c>
      <c r="AI1000">
        <f>(AJ1000 - AK1000 - DY1000*1E3/(8.314*(EA1000+273.15)) * AM1000/DX1000 * AL1000) * DX1000/(100*DL1000) * (1000 - DU1000)/1000</f>
        <v>0</v>
      </c>
      <c r="AJ1000">
        <v>71.34600658980825</v>
      </c>
      <c r="AK1000">
        <v>85.295483030303</v>
      </c>
      <c r="AL1000">
        <v>-3.243931622966244</v>
      </c>
      <c r="AM1000">
        <v>65.50736164632572</v>
      </c>
      <c r="AN1000">
        <f>(AP1000 - AO1000 + DY1000*1E3/(8.314*(EA1000+273.15)) * AR1000/DX1000 * AQ1000) * DX1000/(100*DL1000) * 1000/(1000 - AP1000)</f>
        <v>0</v>
      </c>
      <c r="AO1000">
        <v>19.76001792944368</v>
      </c>
      <c r="AP1000">
        <v>23.65926787878788</v>
      </c>
      <c r="AQ1000">
        <v>3.095812291680306E-05</v>
      </c>
      <c r="AR1000">
        <v>115.1571930210981</v>
      </c>
      <c r="AS1000">
        <v>0</v>
      </c>
      <c r="AT1000">
        <v>0</v>
      </c>
      <c r="AU1000">
        <f>IF(AS1000*$H$13&gt;=AW1000,1.0,(AW1000/(AW1000-AS1000*$H$13)))</f>
        <v>0</v>
      </c>
      <c r="AV1000">
        <f>(AU1000-1)*100</f>
        <v>0</v>
      </c>
      <c r="AW1000">
        <f>MAX(0,($B$13+$C$13*EF1000)/(1+$D$13*EF1000)*DY1000/(EA1000+273)*$E$13)</f>
        <v>0</v>
      </c>
      <c r="AX1000" t="s">
        <v>437</v>
      </c>
      <c r="AY1000" t="s">
        <v>437</v>
      </c>
      <c r="AZ1000">
        <v>0</v>
      </c>
      <c r="BA1000">
        <v>0</v>
      </c>
      <c r="BB1000">
        <f>1-AZ1000/BA1000</f>
        <v>0</v>
      </c>
      <c r="BC1000">
        <v>0</v>
      </c>
      <c r="BD1000" t="s">
        <v>437</v>
      </c>
      <c r="BE1000" t="s">
        <v>437</v>
      </c>
      <c r="BF1000">
        <v>0</v>
      </c>
      <c r="BG1000">
        <v>0</v>
      </c>
      <c r="BH1000">
        <f>1-BF1000/BG1000</f>
        <v>0</v>
      </c>
      <c r="BI1000">
        <v>0.5</v>
      </c>
      <c r="BJ1000">
        <f>DI1000</f>
        <v>0</v>
      </c>
      <c r="BK1000">
        <f>L1000</f>
        <v>0</v>
      </c>
      <c r="BL1000">
        <f>BH1000*BI1000*BJ1000</f>
        <v>0</v>
      </c>
      <c r="BM1000">
        <f>(BK1000-BC1000)/BJ1000</f>
        <v>0</v>
      </c>
      <c r="BN1000">
        <f>(BA1000-BG1000)/BG1000</f>
        <v>0</v>
      </c>
      <c r="BO1000">
        <f>AZ1000/(BB1000+AZ1000/BG1000)</f>
        <v>0</v>
      </c>
      <c r="BP1000" t="s">
        <v>437</v>
      </c>
      <c r="BQ1000">
        <v>0</v>
      </c>
      <c r="BR1000">
        <f>IF(BQ1000&lt;&gt;0, BQ1000, BO1000)</f>
        <v>0</v>
      </c>
      <c r="BS1000">
        <f>1-BR1000/BG1000</f>
        <v>0</v>
      </c>
      <c r="BT1000">
        <f>(BG1000-BF1000)/(BG1000-BR1000)</f>
        <v>0</v>
      </c>
      <c r="BU1000">
        <f>(BA1000-BG1000)/(BA1000-BR1000)</f>
        <v>0</v>
      </c>
      <c r="BV1000">
        <f>(BG1000-BF1000)/(BG1000-AZ1000)</f>
        <v>0</v>
      </c>
      <c r="BW1000">
        <f>(BA1000-BG1000)/(BA1000-AZ1000)</f>
        <v>0</v>
      </c>
      <c r="BX1000">
        <f>(BT1000*BR1000/BF1000)</f>
        <v>0</v>
      </c>
      <c r="BY1000">
        <f>(1-BX1000)</f>
        <v>0</v>
      </c>
      <c r="DH1000">
        <f>$B$11*EG1000+$C$11*EH1000+$F$11*ES1000*(1-EV1000)</f>
        <v>0</v>
      </c>
      <c r="DI1000">
        <f>DH1000*DJ1000</f>
        <v>0</v>
      </c>
      <c r="DJ1000">
        <f>($B$11*$D$9+$C$11*$D$9+$F$11*((FF1000+EX1000)/MAX(FF1000+EX1000+FG1000, 0.1)*$I$9+FG1000/MAX(FF1000+EX1000+FG1000, 0.1)*$J$9))/($B$11+$C$11+$F$11)</f>
        <v>0</v>
      </c>
      <c r="DK1000">
        <f>($B$11*$K$9+$C$11*$K$9+$F$11*((FF1000+EX1000)/MAX(FF1000+EX1000+FG1000, 0.1)*$P$9+FG1000/MAX(FF1000+EX1000+FG1000, 0.1)*$Q$9))/($B$11+$C$11+$F$11)</f>
        <v>0</v>
      </c>
      <c r="DL1000">
        <v>6</v>
      </c>
      <c r="DM1000">
        <v>0.5</v>
      </c>
      <c r="DN1000" t="s">
        <v>438</v>
      </c>
      <c r="DO1000">
        <v>2</v>
      </c>
      <c r="DP1000" t="b">
        <v>1</v>
      </c>
      <c r="DQ1000">
        <v>1761344552.660714</v>
      </c>
      <c r="DR1000">
        <v>106.5035821428571</v>
      </c>
      <c r="DS1000">
        <v>86.17507142857143</v>
      </c>
      <c r="DT1000">
        <v>23.64942142857143</v>
      </c>
      <c r="DU1000">
        <v>19.76263928571428</v>
      </c>
      <c r="DV1000">
        <v>106.4034142857143</v>
      </c>
      <c r="DW1000">
        <v>23.434975</v>
      </c>
      <c r="DX1000">
        <v>500.01125</v>
      </c>
      <c r="DY1000">
        <v>89.99363571428573</v>
      </c>
      <c r="DZ1000">
        <v>0.07362293571428571</v>
      </c>
      <c r="EA1000">
        <v>29.98801071428571</v>
      </c>
      <c r="EB1000">
        <v>29.99726785714286</v>
      </c>
      <c r="EC1000">
        <v>999.9000000000002</v>
      </c>
      <c r="ED1000">
        <v>0</v>
      </c>
      <c r="EE1000">
        <v>0</v>
      </c>
      <c r="EF1000">
        <v>10001.35428571429</v>
      </c>
      <c r="EG1000">
        <v>0</v>
      </c>
      <c r="EH1000">
        <v>1139.785357142857</v>
      </c>
      <c r="EI1000">
        <v>20.32853214285715</v>
      </c>
      <c r="EJ1000">
        <v>109.0833392857143</v>
      </c>
      <c r="EK1000">
        <v>87.91246071428569</v>
      </c>
      <c r="EL1000">
        <v>3.886776428571428</v>
      </c>
      <c r="EM1000">
        <v>86.17507142857143</v>
      </c>
      <c r="EN1000">
        <v>19.76263928571428</v>
      </c>
      <c r="EO1000">
        <v>2.128297857142857</v>
      </c>
      <c r="EP1000">
        <v>1.778511071428571</v>
      </c>
      <c r="EQ1000">
        <v>18.43255357142857</v>
      </c>
      <c r="ER1000">
        <v>15.59919642857143</v>
      </c>
      <c r="ES1000">
        <v>1199.990714285714</v>
      </c>
      <c r="ET1000">
        <v>0.9670071428571427</v>
      </c>
      <c r="EU1000">
        <v>0.03299300357142857</v>
      </c>
      <c r="EV1000">
        <v>0</v>
      </c>
      <c r="EW1000">
        <v>1584.466785714286</v>
      </c>
      <c r="EX1000">
        <v>5.000560000000001</v>
      </c>
      <c r="EY1000">
        <v>19263.58571428571</v>
      </c>
      <c r="EZ1000">
        <v>10316.75</v>
      </c>
      <c r="FA1000">
        <v>45.9347857142857</v>
      </c>
      <c r="FB1000">
        <v>48.02214285714285</v>
      </c>
      <c r="FC1000">
        <v>46.59125</v>
      </c>
      <c r="FD1000">
        <v>47.04207142857141</v>
      </c>
      <c r="FE1000">
        <v>46.69149999999998</v>
      </c>
      <c r="FF1000">
        <v>1155.560714285715</v>
      </c>
      <c r="FG1000">
        <v>39.43</v>
      </c>
      <c r="FH1000">
        <v>0</v>
      </c>
      <c r="FI1000">
        <v>1761344597</v>
      </c>
      <c r="FJ1000">
        <v>0</v>
      </c>
      <c r="FK1000">
        <v>1584.851923076923</v>
      </c>
      <c r="FL1000">
        <v>38.00307688536085</v>
      </c>
      <c r="FM1000">
        <v>454.2222217000349</v>
      </c>
      <c r="FN1000">
        <v>19268.14615384615</v>
      </c>
      <c r="FO1000">
        <v>15</v>
      </c>
      <c r="FP1000">
        <v>0</v>
      </c>
      <c r="FQ1000" t="s">
        <v>439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19.8034325</v>
      </c>
      <c r="GD1000">
        <v>10.70785103189492</v>
      </c>
      <c r="GE1000">
        <v>1.030824061221773</v>
      </c>
      <c r="GF1000">
        <v>0</v>
      </c>
      <c r="GG1000">
        <v>1582.615294117647</v>
      </c>
      <c r="GH1000">
        <v>36.82169595411663</v>
      </c>
      <c r="GI1000">
        <v>3.620746782976676</v>
      </c>
      <c r="GJ1000">
        <v>0</v>
      </c>
      <c r="GK1000">
        <v>3.8820125</v>
      </c>
      <c r="GL1000">
        <v>0.09752938086302769</v>
      </c>
      <c r="GM1000">
        <v>0.009420154390985312</v>
      </c>
      <c r="GN1000">
        <v>1</v>
      </c>
      <c r="GO1000">
        <v>1</v>
      </c>
      <c r="GP1000">
        <v>3</v>
      </c>
      <c r="GQ1000" t="s">
        <v>446</v>
      </c>
      <c r="GR1000">
        <v>3.12439</v>
      </c>
      <c r="GS1000">
        <v>2.75126</v>
      </c>
      <c r="GT1000">
        <v>0.0197229</v>
      </c>
      <c r="GU1000">
        <v>0.0146662</v>
      </c>
      <c r="GV1000">
        <v>0.103544</v>
      </c>
      <c r="GW1000">
        <v>0.09176339999999999</v>
      </c>
      <c r="GX1000">
        <v>28842.2</v>
      </c>
      <c r="GY1000">
        <v>28275.4</v>
      </c>
      <c r="GZ1000">
        <v>29995.2</v>
      </c>
      <c r="HA1000">
        <v>28990.1</v>
      </c>
      <c r="HB1000">
        <v>37162</v>
      </c>
      <c r="HC1000">
        <v>34659</v>
      </c>
      <c r="HD1000">
        <v>45933.9</v>
      </c>
      <c r="HE1000">
        <v>43083.9</v>
      </c>
      <c r="HF1000">
        <v>1.74985</v>
      </c>
      <c r="HG1000">
        <v>1.7298</v>
      </c>
      <c r="HH1000">
        <v>0.0035353</v>
      </c>
      <c r="HI1000">
        <v>0</v>
      </c>
      <c r="HJ1000">
        <v>29.9415</v>
      </c>
      <c r="HK1000">
        <v>999.9</v>
      </c>
      <c r="HL1000">
        <v>43.8</v>
      </c>
      <c r="HM1000">
        <v>32.7</v>
      </c>
      <c r="HN1000">
        <v>24.1758</v>
      </c>
      <c r="HO1000">
        <v>63.6431</v>
      </c>
      <c r="HP1000">
        <v>17.9848</v>
      </c>
      <c r="HQ1000">
        <v>1</v>
      </c>
      <c r="HR1000">
        <v>0.810633</v>
      </c>
      <c r="HS1000">
        <v>4.26213</v>
      </c>
      <c r="HT1000">
        <v>20.155</v>
      </c>
      <c r="HU1000">
        <v>5.22672</v>
      </c>
      <c r="HV1000">
        <v>11.9851</v>
      </c>
      <c r="HW1000">
        <v>4.9687</v>
      </c>
      <c r="HX1000">
        <v>3.28973</v>
      </c>
      <c r="HY1000">
        <v>9999</v>
      </c>
      <c r="HZ1000">
        <v>9999</v>
      </c>
      <c r="IA1000">
        <v>9999</v>
      </c>
      <c r="IB1000">
        <v>999.9</v>
      </c>
      <c r="IC1000">
        <v>4.97304</v>
      </c>
      <c r="ID1000">
        <v>1.87745</v>
      </c>
      <c r="IE1000">
        <v>1.8756</v>
      </c>
      <c r="IF1000">
        <v>1.87838</v>
      </c>
      <c r="IG1000">
        <v>1.87512</v>
      </c>
      <c r="IH1000">
        <v>1.87865</v>
      </c>
      <c r="II1000">
        <v>1.87576</v>
      </c>
      <c r="IJ1000">
        <v>1.87694</v>
      </c>
      <c r="IK1000">
        <v>0</v>
      </c>
      <c r="IL1000">
        <v>0</v>
      </c>
      <c r="IM1000">
        <v>0</v>
      </c>
      <c r="IN1000">
        <v>0</v>
      </c>
      <c r="IO1000" t="s">
        <v>441</v>
      </c>
      <c r="IP1000" t="s">
        <v>442</v>
      </c>
      <c r="IQ1000" t="s">
        <v>443</v>
      </c>
      <c r="IR1000" t="s">
        <v>443</v>
      </c>
      <c r="IS1000" t="s">
        <v>443</v>
      </c>
      <c r="IT1000" t="s">
        <v>443</v>
      </c>
      <c r="IU1000">
        <v>0</v>
      </c>
      <c r="IV1000">
        <v>100</v>
      </c>
      <c r="IW1000">
        <v>100</v>
      </c>
      <c r="IX1000">
        <v>0.052</v>
      </c>
      <c r="IY1000">
        <v>0.2144</v>
      </c>
      <c r="IZ1000">
        <v>-0.1194416370607354</v>
      </c>
      <c r="JA1000">
        <v>0.002211305909277446</v>
      </c>
      <c r="JB1000">
        <v>-1.416678044876584E-06</v>
      </c>
      <c r="JC1000">
        <v>5.589822708492042E-10</v>
      </c>
      <c r="JD1000">
        <v>0.2144336207880096</v>
      </c>
      <c r="JE1000">
        <v>0</v>
      </c>
      <c r="JF1000">
        <v>0</v>
      </c>
      <c r="JG1000">
        <v>0</v>
      </c>
      <c r="JH1000">
        <v>14</v>
      </c>
      <c r="JI1000">
        <v>2052</v>
      </c>
      <c r="JJ1000">
        <v>1</v>
      </c>
      <c r="JK1000">
        <v>21</v>
      </c>
      <c r="JL1000">
        <v>29355742.7</v>
      </c>
      <c r="JM1000">
        <v>29355742.7</v>
      </c>
      <c r="JN1000">
        <v>0.263672</v>
      </c>
      <c r="JO1000">
        <v>2.59766</v>
      </c>
      <c r="JP1000">
        <v>1.39893</v>
      </c>
      <c r="JQ1000">
        <v>2.33521</v>
      </c>
      <c r="JR1000">
        <v>1.44897</v>
      </c>
      <c r="JS1000">
        <v>2.63184</v>
      </c>
      <c r="JT1000">
        <v>38.5014</v>
      </c>
      <c r="JU1000">
        <v>23.7898</v>
      </c>
      <c r="JV1000">
        <v>18</v>
      </c>
      <c r="JW1000">
        <v>484.584</v>
      </c>
      <c r="JX1000">
        <v>442.512</v>
      </c>
      <c r="JY1000">
        <v>25.1427</v>
      </c>
      <c r="JZ1000">
        <v>37.1124</v>
      </c>
      <c r="KA1000">
        <v>30.0002</v>
      </c>
      <c r="KB1000">
        <v>36.639</v>
      </c>
      <c r="KC1000">
        <v>36.6756</v>
      </c>
      <c r="KD1000">
        <v>5.18847</v>
      </c>
      <c r="KE1000">
        <v>26.817</v>
      </c>
      <c r="KF1000">
        <v>73.6643</v>
      </c>
      <c r="KG1000">
        <v>25.1286</v>
      </c>
      <c r="KH1000">
        <v>32.3452</v>
      </c>
      <c r="KI1000">
        <v>19.8171</v>
      </c>
      <c r="KJ1000">
        <v>99.2255</v>
      </c>
      <c r="KK1000">
        <v>99.0945</v>
      </c>
    </row>
    <row r="1001" spans="1:297">
      <c r="A1001">
        <v>985</v>
      </c>
      <c r="B1001">
        <v>1761344658</v>
      </c>
      <c r="C1001">
        <v>16617.40000009537</v>
      </c>
      <c r="D1001" t="s">
        <v>2423</v>
      </c>
      <c r="E1001" t="s">
        <v>2424</v>
      </c>
      <c r="F1001">
        <v>5</v>
      </c>
      <c r="G1001" t="s">
        <v>2376</v>
      </c>
      <c r="H1001" t="s">
        <v>436</v>
      </c>
      <c r="I1001">
        <v>1761344650.25</v>
      </c>
      <c r="J1001">
        <f>(K1001)/1000</f>
        <v>0</v>
      </c>
      <c r="K1001">
        <f>IF(DP1001, AN1001, AH1001)</f>
        <v>0</v>
      </c>
      <c r="L1001">
        <f>IF(DP1001, AI1001, AG1001)</f>
        <v>0</v>
      </c>
      <c r="M1001">
        <f>DR1001 - IF(AU1001&gt;1, L1001*DL1001*100.0/(AW1001), 0)</f>
        <v>0</v>
      </c>
      <c r="N1001">
        <f>((T1001-J1001/2)*M1001-L1001)/(T1001+J1001/2)</f>
        <v>0</v>
      </c>
      <c r="O1001">
        <f>N1001*(DY1001+DZ1001)/1000.0</f>
        <v>0</v>
      </c>
      <c r="P1001">
        <f>(DR1001 - IF(AU1001&gt;1, L1001*DL1001*100.0/(AW1001), 0))*(DY1001+DZ1001)/1000.0</f>
        <v>0</v>
      </c>
      <c r="Q1001">
        <f>2.0/((1/S1001-1/R1001)+SIGN(S1001)*SQRT((1/S1001-1/R1001)*(1/S1001-1/R1001) + 4*DM1001/((DM1001+1)*(DM1001+1))*(2*1/S1001*1/R1001-1/R1001*1/R1001)))</f>
        <v>0</v>
      </c>
      <c r="R1001">
        <f>IF(LEFT(DN1001,1)&lt;&gt;"0",IF(LEFT(DN1001,1)="1",3.0,DO1001),$D$5+$E$5*(EF1001*DY1001/($K$5*1000))+$F$5*(EF1001*DY1001/($K$5*1000))*MAX(MIN(DL1001,$J$5),$I$5)*MAX(MIN(DL1001,$J$5),$I$5)+$G$5*MAX(MIN(DL1001,$J$5),$I$5)*(EF1001*DY1001/($K$5*1000))+$H$5*(EF1001*DY1001/($K$5*1000))*(EF1001*DY1001/($K$5*1000)))</f>
        <v>0</v>
      </c>
      <c r="S1001">
        <f>J1001*(1000-(1000*0.61365*exp(17.502*W1001/(240.97+W1001))/(DY1001+DZ1001)+DT1001)/2)/(1000*0.61365*exp(17.502*W1001/(240.97+W1001))/(DY1001+DZ1001)-DT1001)</f>
        <v>0</v>
      </c>
      <c r="T1001">
        <f>1/((DM1001+1)/(Q1001/1.6)+1/(R1001/1.37)) + DM1001/((DM1001+1)/(Q1001/1.6) + DM1001/(R1001/1.37))</f>
        <v>0</v>
      </c>
      <c r="U1001">
        <f>(DH1001*DK1001)</f>
        <v>0</v>
      </c>
      <c r="V1001">
        <f>(EA1001+(U1001+2*0.95*5.67E-8*(((EA1001+$B$7)+273)^4-(EA1001+273)^4)-44100*J1001)/(1.84*29.3*R1001+8*0.95*5.67E-8*(EA1001+273)^3))</f>
        <v>0</v>
      </c>
      <c r="W1001">
        <f>($C$7*EB1001+$D$7*EC1001+$E$7*V1001)</f>
        <v>0</v>
      </c>
      <c r="X1001">
        <f>0.61365*exp(17.502*W1001/(240.97+W1001))</f>
        <v>0</v>
      </c>
      <c r="Y1001">
        <f>(Z1001/AA1001*100)</f>
        <v>0</v>
      </c>
      <c r="Z1001">
        <f>DT1001*(DY1001+DZ1001)/1000</f>
        <v>0</v>
      </c>
      <c r="AA1001">
        <f>0.61365*exp(17.502*EA1001/(240.97+EA1001))</f>
        <v>0</v>
      </c>
      <c r="AB1001">
        <f>(X1001-DT1001*(DY1001+DZ1001)/1000)</f>
        <v>0</v>
      </c>
      <c r="AC1001">
        <f>(-J1001*44100)</f>
        <v>0</v>
      </c>
      <c r="AD1001">
        <f>2*29.3*R1001*0.92*(EA1001-W1001)</f>
        <v>0</v>
      </c>
      <c r="AE1001">
        <f>2*0.95*5.67E-8*(((EA1001+$B$7)+273)^4-(W1001+273)^4)</f>
        <v>0</v>
      </c>
      <c r="AF1001">
        <f>U1001+AE1001+AC1001+AD1001</f>
        <v>0</v>
      </c>
      <c r="AG1001">
        <f>DX1001*AU1001*(DS1001-DR1001*(1000-AU1001*DU1001)/(1000-AU1001*DT1001))/(100*DL1001)</f>
        <v>0</v>
      </c>
      <c r="AH1001">
        <f>1000*DX1001*AU1001*(DT1001-DU1001)/(100*DL1001*(1000-AU1001*DT1001))</f>
        <v>0</v>
      </c>
      <c r="AI1001">
        <f>(AJ1001 - AK1001 - DY1001*1E3/(8.314*(EA1001+273.15)) * AM1001/DX1001 * AL1001) * DX1001/(100*DL1001) * (1000 - DU1001)/1000</f>
        <v>0</v>
      </c>
      <c r="AJ1001">
        <v>428.3412951660041</v>
      </c>
      <c r="AK1001">
        <v>412.9623999999999</v>
      </c>
      <c r="AL1001">
        <v>-0.02446935329917225</v>
      </c>
      <c r="AM1001">
        <v>65.50736164632572</v>
      </c>
      <c r="AN1001">
        <f>(AP1001 - AO1001 + DY1001*1E3/(8.314*(EA1001+273.15)) * AR1001/DX1001 * AQ1001) * DX1001/(100*DL1001) * 1000/(1000 - AP1001)</f>
        <v>0</v>
      </c>
      <c r="AO1001">
        <v>19.43295068199944</v>
      </c>
      <c r="AP1001">
        <v>23.70487212121211</v>
      </c>
      <c r="AQ1001">
        <v>5.946964002068448E-05</v>
      </c>
      <c r="AR1001">
        <v>115.1571930210981</v>
      </c>
      <c r="AS1001">
        <v>0</v>
      </c>
      <c r="AT1001">
        <v>0</v>
      </c>
      <c r="AU1001">
        <f>IF(AS1001*$H$13&gt;=AW1001,1.0,(AW1001/(AW1001-AS1001*$H$13)))</f>
        <v>0</v>
      </c>
      <c r="AV1001">
        <f>(AU1001-1)*100</f>
        <v>0</v>
      </c>
      <c r="AW1001">
        <f>MAX(0,($B$13+$C$13*EF1001)/(1+$D$13*EF1001)*DY1001/(EA1001+273)*$E$13)</f>
        <v>0</v>
      </c>
      <c r="AX1001" t="s">
        <v>437</v>
      </c>
      <c r="AY1001" t="s">
        <v>437</v>
      </c>
      <c r="AZ1001">
        <v>0</v>
      </c>
      <c r="BA1001">
        <v>0</v>
      </c>
      <c r="BB1001">
        <f>1-AZ1001/BA1001</f>
        <v>0</v>
      </c>
      <c r="BC1001">
        <v>0</v>
      </c>
      <c r="BD1001" t="s">
        <v>437</v>
      </c>
      <c r="BE1001" t="s">
        <v>437</v>
      </c>
      <c r="BF1001">
        <v>0</v>
      </c>
      <c r="BG1001">
        <v>0</v>
      </c>
      <c r="BH1001">
        <f>1-BF1001/BG1001</f>
        <v>0</v>
      </c>
      <c r="BI1001">
        <v>0.5</v>
      </c>
      <c r="BJ1001">
        <f>DI1001</f>
        <v>0</v>
      </c>
      <c r="BK1001">
        <f>L1001</f>
        <v>0</v>
      </c>
      <c r="BL1001">
        <f>BH1001*BI1001*BJ1001</f>
        <v>0</v>
      </c>
      <c r="BM1001">
        <f>(BK1001-BC1001)/BJ1001</f>
        <v>0</v>
      </c>
      <c r="BN1001">
        <f>(BA1001-BG1001)/BG1001</f>
        <v>0</v>
      </c>
      <c r="BO1001">
        <f>AZ1001/(BB1001+AZ1001/BG1001)</f>
        <v>0</v>
      </c>
      <c r="BP1001" t="s">
        <v>437</v>
      </c>
      <c r="BQ1001">
        <v>0</v>
      </c>
      <c r="BR1001">
        <f>IF(BQ1001&lt;&gt;0, BQ1001, BO1001)</f>
        <v>0</v>
      </c>
      <c r="BS1001">
        <f>1-BR1001/BG1001</f>
        <v>0</v>
      </c>
      <c r="BT1001">
        <f>(BG1001-BF1001)/(BG1001-BR1001)</f>
        <v>0</v>
      </c>
      <c r="BU1001">
        <f>(BA1001-BG1001)/(BA1001-BR1001)</f>
        <v>0</v>
      </c>
      <c r="BV1001">
        <f>(BG1001-BF1001)/(BG1001-AZ1001)</f>
        <v>0</v>
      </c>
      <c r="BW1001">
        <f>(BA1001-BG1001)/(BA1001-AZ1001)</f>
        <v>0</v>
      </c>
      <c r="BX1001">
        <f>(BT1001*BR1001/BF1001)</f>
        <v>0</v>
      </c>
      <c r="BY1001">
        <f>(1-BX1001)</f>
        <v>0</v>
      </c>
      <c r="DH1001">
        <f>$B$11*EG1001+$C$11*EH1001+$F$11*ES1001*(1-EV1001)</f>
        <v>0</v>
      </c>
      <c r="DI1001">
        <f>DH1001*DJ1001</f>
        <v>0</v>
      </c>
      <c r="DJ1001">
        <f>($B$11*$D$9+$C$11*$D$9+$F$11*((FF1001+EX1001)/MAX(FF1001+EX1001+FG1001, 0.1)*$I$9+FG1001/MAX(FF1001+EX1001+FG1001, 0.1)*$J$9))/($B$11+$C$11+$F$11)</f>
        <v>0</v>
      </c>
      <c r="DK1001">
        <f>($B$11*$K$9+$C$11*$K$9+$F$11*((FF1001+EX1001)/MAX(FF1001+EX1001+FG1001, 0.1)*$P$9+FG1001/MAX(FF1001+EX1001+FG1001, 0.1)*$Q$9))/($B$11+$C$11+$F$11)</f>
        <v>0</v>
      </c>
      <c r="DL1001">
        <v>6</v>
      </c>
      <c r="DM1001">
        <v>0.5</v>
      </c>
      <c r="DN1001" t="s">
        <v>438</v>
      </c>
      <c r="DO1001">
        <v>2</v>
      </c>
      <c r="DP1001" t="b">
        <v>1</v>
      </c>
      <c r="DQ1001">
        <v>1761344650.25</v>
      </c>
      <c r="DR1001">
        <v>403.2725333333333</v>
      </c>
      <c r="DS1001">
        <v>420.0240000000001</v>
      </c>
      <c r="DT1001">
        <v>23.69932</v>
      </c>
      <c r="DU1001">
        <v>19.43451</v>
      </c>
      <c r="DV1001">
        <v>402.6946333333333</v>
      </c>
      <c r="DW1001">
        <v>23.48489333333333</v>
      </c>
      <c r="DX1001">
        <v>500.0046</v>
      </c>
      <c r="DY1001">
        <v>89.99396333333334</v>
      </c>
      <c r="DZ1001">
        <v>0.07484177666666667</v>
      </c>
      <c r="EA1001">
        <v>30.00861333333334</v>
      </c>
      <c r="EB1001">
        <v>29.98823666666666</v>
      </c>
      <c r="EC1001">
        <v>999.9000000000002</v>
      </c>
      <c r="ED1001">
        <v>0</v>
      </c>
      <c r="EE1001">
        <v>0</v>
      </c>
      <c r="EF1001">
        <v>10001.27066666667</v>
      </c>
      <c r="EG1001">
        <v>0</v>
      </c>
      <c r="EH1001">
        <v>1139.925</v>
      </c>
      <c r="EI1001">
        <v>-16.75141</v>
      </c>
      <c r="EJ1001">
        <v>413.0619333333334</v>
      </c>
      <c r="EK1001">
        <v>428.3487333333333</v>
      </c>
      <c r="EL1001">
        <v>4.264812666666667</v>
      </c>
      <c r="EM1001">
        <v>420.0240000000001</v>
      </c>
      <c r="EN1001">
        <v>19.43451</v>
      </c>
      <c r="EO1001">
        <v>2.132796666666667</v>
      </c>
      <c r="EP1001">
        <v>1.748989</v>
      </c>
      <c r="EQ1001">
        <v>18.46627</v>
      </c>
      <c r="ER1001">
        <v>15.33819666666667</v>
      </c>
      <c r="ES1001">
        <v>1200.022</v>
      </c>
      <c r="ET1001">
        <v>0.9670094666666664</v>
      </c>
      <c r="EU1001">
        <v>0.03299057666666665</v>
      </c>
      <c r="EV1001">
        <v>0</v>
      </c>
      <c r="EW1001">
        <v>1537.565</v>
      </c>
      <c r="EX1001">
        <v>5.000560000000002</v>
      </c>
      <c r="EY1001">
        <v>18722.73666666667</v>
      </c>
      <c r="EZ1001">
        <v>10317.02333333334</v>
      </c>
      <c r="FA1001">
        <v>45.90806666666666</v>
      </c>
      <c r="FB1001">
        <v>48</v>
      </c>
      <c r="FC1001">
        <v>46.56199999999998</v>
      </c>
      <c r="FD1001">
        <v>47.02686666666667</v>
      </c>
      <c r="FE1001">
        <v>46.68699999999998</v>
      </c>
      <c r="FF1001">
        <v>1155.599</v>
      </c>
      <c r="FG1001">
        <v>39.42000000000001</v>
      </c>
      <c r="FH1001">
        <v>0</v>
      </c>
      <c r="FI1001">
        <v>1761344694.2</v>
      </c>
      <c r="FJ1001">
        <v>0</v>
      </c>
      <c r="FK1001">
        <v>1537.499230769231</v>
      </c>
      <c r="FL1001">
        <v>-18.86564103061657</v>
      </c>
      <c r="FM1001">
        <v>-216.6529916235351</v>
      </c>
      <c r="FN1001">
        <v>18721.92692307692</v>
      </c>
      <c r="FO1001">
        <v>15</v>
      </c>
      <c r="FP1001">
        <v>0</v>
      </c>
      <c r="FQ1001" t="s">
        <v>439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-16.7305125</v>
      </c>
      <c r="GD1001">
        <v>-0.219871294559036</v>
      </c>
      <c r="GE1001">
        <v>0.03772818699261869</v>
      </c>
      <c r="GF1001">
        <v>1</v>
      </c>
      <c r="GG1001">
        <v>1538.582058823529</v>
      </c>
      <c r="GH1001">
        <v>-18.43957218735233</v>
      </c>
      <c r="GI1001">
        <v>1.825026638664214</v>
      </c>
      <c r="GJ1001">
        <v>0</v>
      </c>
      <c r="GK1001">
        <v>4.262140749999999</v>
      </c>
      <c r="GL1001">
        <v>0.04753744840525306</v>
      </c>
      <c r="GM1001">
        <v>0.00495619177771606</v>
      </c>
      <c r="GN1001">
        <v>1</v>
      </c>
      <c r="GO1001">
        <v>2</v>
      </c>
      <c r="GP1001">
        <v>3</v>
      </c>
      <c r="GQ1001" t="s">
        <v>440</v>
      </c>
      <c r="GR1001">
        <v>3.12471</v>
      </c>
      <c r="GS1001">
        <v>2.75177</v>
      </c>
      <c r="GT1001">
        <v>0.0810218</v>
      </c>
      <c r="GU1001">
        <v>0.0840897</v>
      </c>
      <c r="GV1001">
        <v>0.103683</v>
      </c>
      <c r="GW1001">
        <v>0.0906941</v>
      </c>
      <c r="GX1001">
        <v>27042.9</v>
      </c>
      <c r="GY1001">
        <v>26287.7</v>
      </c>
      <c r="GZ1001">
        <v>29997.1</v>
      </c>
      <c r="HA1001">
        <v>28991.1</v>
      </c>
      <c r="HB1001">
        <v>37163</v>
      </c>
      <c r="HC1001">
        <v>34705.4</v>
      </c>
      <c r="HD1001">
        <v>45936.8</v>
      </c>
      <c r="HE1001">
        <v>43085.3</v>
      </c>
      <c r="HF1001">
        <v>1.7515</v>
      </c>
      <c r="HG1001">
        <v>1.72932</v>
      </c>
      <c r="HH1001">
        <v>0.0032112</v>
      </c>
      <c r="HI1001">
        <v>0</v>
      </c>
      <c r="HJ1001">
        <v>29.9379</v>
      </c>
      <c r="HK1001">
        <v>999.9</v>
      </c>
      <c r="HL1001">
        <v>43.7</v>
      </c>
      <c r="HM1001">
        <v>32.7</v>
      </c>
      <c r="HN1001">
        <v>24.1218</v>
      </c>
      <c r="HO1001">
        <v>63.6231</v>
      </c>
      <c r="HP1001">
        <v>18.0489</v>
      </c>
      <c r="HQ1001">
        <v>1</v>
      </c>
      <c r="HR1001">
        <v>0.807101</v>
      </c>
      <c r="HS1001">
        <v>4.00013</v>
      </c>
      <c r="HT1001">
        <v>20.1616</v>
      </c>
      <c r="HU1001">
        <v>5.22972</v>
      </c>
      <c r="HV1001">
        <v>11.986</v>
      </c>
      <c r="HW1001">
        <v>4.96985</v>
      </c>
      <c r="HX1001">
        <v>3.2903</v>
      </c>
      <c r="HY1001">
        <v>9999</v>
      </c>
      <c r="HZ1001">
        <v>9999</v>
      </c>
      <c r="IA1001">
        <v>9999</v>
      </c>
      <c r="IB1001">
        <v>999.9</v>
      </c>
      <c r="IC1001">
        <v>4.97299</v>
      </c>
      <c r="ID1001">
        <v>1.87744</v>
      </c>
      <c r="IE1001">
        <v>1.87557</v>
      </c>
      <c r="IF1001">
        <v>1.87838</v>
      </c>
      <c r="IG1001">
        <v>1.87503</v>
      </c>
      <c r="IH1001">
        <v>1.87861</v>
      </c>
      <c r="II1001">
        <v>1.87576</v>
      </c>
      <c r="IJ1001">
        <v>1.87688</v>
      </c>
      <c r="IK1001">
        <v>0</v>
      </c>
      <c r="IL1001">
        <v>0</v>
      </c>
      <c r="IM1001">
        <v>0</v>
      </c>
      <c r="IN1001">
        <v>0</v>
      </c>
      <c r="IO1001" t="s">
        <v>441</v>
      </c>
      <c r="IP1001" t="s">
        <v>442</v>
      </c>
      <c r="IQ1001" t="s">
        <v>443</v>
      </c>
      <c r="IR1001" t="s">
        <v>443</v>
      </c>
      <c r="IS1001" t="s">
        <v>443</v>
      </c>
      <c r="IT1001" t="s">
        <v>443</v>
      </c>
      <c r="IU1001">
        <v>0</v>
      </c>
      <c r="IV1001">
        <v>100</v>
      </c>
      <c r="IW1001">
        <v>100</v>
      </c>
      <c r="IX1001">
        <v>0.578</v>
      </c>
      <c r="IY1001">
        <v>0.2144</v>
      </c>
      <c r="IZ1001">
        <v>-0.1194416370607354</v>
      </c>
      <c r="JA1001">
        <v>0.002211305909277446</v>
      </c>
      <c r="JB1001">
        <v>-1.416678044876584E-06</v>
      </c>
      <c r="JC1001">
        <v>5.589822708492042E-10</v>
      </c>
      <c r="JD1001">
        <v>0.2144336207880096</v>
      </c>
      <c r="JE1001">
        <v>0</v>
      </c>
      <c r="JF1001">
        <v>0</v>
      </c>
      <c r="JG1001">
        <v>0</v>
      </c>
      <c r="JH1001">
        <v>14</v>
      </c>
      <c r="JI1001">
        <v>2052</v>
      </c>
      <c r="JJ1001">
        <v>1</v>
      </c>
      <c r="JK1001">
        <v>21</v>
      </c>
      <c r="JL1001">
        <v>29355744.3</v>
      </c>
      <c r="JM1001">
        <v>29355744.3</v>
      </c>
      <c r="JN1001">
        <v>1.11206</v>
      </c>
      <c r="JO1001">
        <v>2.57202</v>
      </c>
      <c r="JP1001">
        <v>1.39893</v>
      </c>
      <c r="JQ1001">
        <v>2.33521</v>
      </c>
      <c r="JR1001">
        <v>1.44897</v>
      </c>
      <c r="JS1001">
        <v>2.51465</v>
      </c>
      <c r="JT1001">
        <v>38.4769</v>
      </c>
      <c r="JU1001">
        <v>23.781</v>
      </c>
      <c r="JV1001">
        <v>18</v>
      </c>
      <c r="JW1001">
        <v>485.508</v>
      </c>
      <c r="JX1001">
        <v>442.181</v>
      </c>
      <c r="JY1001">
        <v>25.3504</v>
      </c>
      <c r="JZ1001">
        <v>37.09</v>
      </c>
      <c r="KA1001">
        <v>30.0001</v>
      </c>
      <c r="KB1001">
        <v>36.6322</v>
      </c>
      <c r="KC1001">
        <v>36.6722</v>
      </c>
      <c r="KD1001">
        <v>22.3726</v>
      </c>
      <c r="KE1001">
        <v>27.9764</v>
      </c>
      <c r="KF1001">
        <v>73.2919</v>
      </c>
      <c r="KG1001">
        <v>25.3534</v>
      </c>
      <c r="KH1001">
        <v>426.764</v>
      </c>
      <c r="KI1001">
        <v>19.3958</v>
      </c>
      <c r="KJ1001">
        <v>99.2317</v>
      </c>
      <c r="KK1001">
        <v>99.09780000000001</v>
      </c>
    </row>
    <row r="1002" spans="1:297">
      <c r="A1002">
        <v>986</v>
      </c>
      <c r="B1002">
        <v>1761344663</v>
      </c>
      <c r="C1002">
        <v>16622.40000009537</v>
      </c>
      <c r="D1002" t="s">
        <v>2425</v>
      </c>
      <c r="E1002" t="s">
        <v>2426</v>
      </c>
      <c r="F1002">
        <v>5</v>
      </c>
      <c r="G1002" t="s">
        <v>2376</v>
      </c>
      <c r="H1002" t="s">
        <v>436</v>
      </c>
      <c r="I1002">
        <v>1761344655.155172</v>
      </c>
      <c r="J1002">
        <f>(K1002)/1000</f>
        <v>0</v>
      </c>
      <c r="K1002">
        <f>IF(DP1002, AN1002, AH1002)</f>
        <v>0</v>
      </c>
      <c r="L1002">
        <f>IF(DP1002, AI1002, AG1002)</f>
        <v>0</v>
      </c>
      <c r="M1002">
        <f>DR1002 - IF(AU1002&gt;1, L1002*DL1002*100.0/(AW1002), 0)</f>
        <v>0</v>
      </c>
      <c r="N1002">
        <f>((T1002-J1002/2)*M1002-L1002)/(T1002+J1002/2)</f>
        <v>0</v>
      </c>
      <c r="O1002">
        <f>N1002*(DY1002+DZ1002)/1000.0</f>
        <v>0</v>
      </c>
      <c r="P1002">
        <f>(DR1002 - IF(AU1002&gt;1, L1002*DL1002*100.0/(AW1002), 0))*(DY1002+DZ1002)/1000.0</f>
        <v>0</v>
      </c>
      <c r="Q1002">
        <f>2.0/((1/S1002-1/R1002)+SIGN(S1002)*SQRT((1/S1002-1/R1002)*(1/S1002-1/R1002) + 4*DM1002/((DM1002+1)*(DM1002+1))*(2*1/S1002*1/R1002-1/R1002*1/R1002)))</f>
        <v>0</v>
      </c>
      <c r="R1002">
        <f>IF(LEFT(DN1002,1)&lt;&gt;"0",IF(LEFT(DN1002,1)="1",3.0,DO1002),$D$5+$E$5*(EF1002*DY1002/($K$5*1000))+$F$5*(EF1002*DY1002/($K$5*1000))*MAX(MIN(DL1002,$J$5),$I$5)*MAX(MIN(DL1002,$J$5),$I$5)+$G$5*MAX(MIN(DL1002,$J$5),$I$5)*(EF1002*DY1002/($K$5*1000))+$H$5*(EF1002*DY1002/($K$5*1000))*(EF1002*DY1002/($K$5*1000)))</f>
        <v>0</v>
      </c>
      <c r="S1002">
        <f>J1002*(1000-(1000*0.61365*exp(17.502*W1002/(240.97+W1002))/(DY1002+DZ1002)+DT1002)/2)/(1000*0.61365*exp(17.502*W1002/(240.97+W1002))/(DY1002+DZ1002)-DT1002)</f>
        <v>0</v>
      </c>
      <c r="T1002">
        <f>1/((DM1002+1)/(Q1002/1.6)+1/(R1002/1.37)) + DM1002/((DM1002+1)/(Q1002/1.6) + DM1002/(R1002/1.37))</f>
        <v>0</v>
      </c>
      <c r="U1002">
        <f>(DH1002*DK1002)</f>
        <v>0</v>
      </c>
      <c r="V1002">
        <f>(EA1002+(U1002+2*0.95*5.67E-8*(((EA1002+$B$7)+273)^4-(EA1002+273)^4)-44100*J1002)/(1.84*29.3*R1002+8*0.95*5.67E-8*(EA1002+273)^3))</f>
        <v>0</v>
      </c>
      <c r="W1002">
        <f>($C$7*EB1002+$D$7*EC1002+$E$7*V1002)</f>
        <v>0</v>
      </c>
      <c r="X1002">
        <f>0.61365*exp(17.502*W1002/(240.97+W1002))</f>
        <v>0</v>
      </c>
      <c r="Y1002">
        <f>(Z1002/AA1002*100)</f>
        <v>0</v>
      </c>
      <c r="Z1002">
        <f>DT1002*(DY1002+DZ1002)/1000</f>
        <v>0</v>
      </c>
      <c r="AA1002">
        <f>0.61365*exp(17.502*EA1002/(240.97+EA1002))</f>
        <v>0</v>
      </c>
      <c r="AB1002">
        <f>(X1002-DT1002*(DY1002+DZ1002)/1000)</f>
        <v>0</v>
      </c>
      <c r="AC1002">
        <f>(-J1002*44100)</f>
        <v>0</v>
      </c>
      <c r="AD1002">
        <f>2*29.3*R1002*0.92*(EA1002-W1002)</f>
        <v>0</v>
      </c>
      <c r="AE1002">
        <f>2*0.95*5.67E-8*(((EA1002+$B$7)+273)^4-(W1002+273)^4)</f>
        <v>0</v>
      </c>
      <c r="AF1002">
        <f>U1002+AE1002+AC1002+AD1002</f>
        <v>0</v>
      </c>
      <c r="AG1002">
        <f>DX1002*AU1002*(DS1002-DR1002*(1000-AU1002*DU1002)/(1000-AU1002*DT1002))/(100*DL1002)</f>
        <v>0</v>
      </c>
      <c r="AH1002">
        <f>1000*DX1002*AU1002*(DT1002-DU1002)/(100*DL1002*(1000-AU1002*DT1002))</f>
        <v>0</v>
      </c>
      <c r="AI1002">
        <f>(AJ1002 - AK1002 - DY1002*1E3/(8.314*(EA1002+273.15)) * AM1002/DX1002 * AL1002) * DX1002/(100*DL1002) * (1000 - DU1002)/1000</f>
        <v>0</v>
      </c>
      <c r="AJ1002">
        <v>428.3980081702709</v>
      </c>
      <c r="AK1002">
        <v>413.1136969696968</v>
      </c>
      <c r="AL1002">
        <v>0.04476421557282222</v>
      </c>
      <c r="AM1002">
        <v>65.50736164632572</v>
      </c>
      <c r="AN1002">
        <f>(AP1002 - AO1002 + DY1002*1E3/(8.314*(EA1002+273.15)) * AR1002/DX1002 * AQ1002) * DX1002/(100*DL1002) * 1000/(1000 - AP1002)</f>
        <v>0</v>
      </c>
      <c r="AO1002">
        <v>19.43124825503729</v>
      </c>
      <c r="AP1002">
        <v>23.70623939393937</v>
      </c>
      <c r="AQ1002">
        <v>-1.602187117112982E-05</v>
      </c>
      <c r="AR1002">
        <v>115.1571930210981</v>
      </c>
      <c r="AS1002">
        <v>0</v>
      </c>
      <c r="AT1002">
        <v>0</v>
      </c>
      <c r="AU1002">
        <f>IF(AS1002*$H$13&gt;=AW1002,1.0,(AW1002/(AW1002-AS1002*$H$13)))</f>
        <v>0</v>
      </c>
      <c r="AV1002">
        <f>(AU1002-1)*100</f>
        <v>0</v>
      </c>
      <c r="AW1002">
        <f>MAX(0,($B$13+$C$13*EF1002)/(1+$D$13*EF1002)*DY1002/(EA1002+273)*$E$13)</f>
        <v>0</v>
      </c>
      <c r="AX1002" t="s">
        <v>437</v>
      </c>
      <c r="AY1002" t="s">
        <v>437</v>
      </c>
      <c r="AZ1002">
        <v>0</v>
      </c>
      <c r="BA1002">
        <v>0</v>
      </c>
      <c r="BB1002">
        <f>1-AZ1002/BA1002</f>
        <v>0</v>
      </c>
      <c r="BC1002">
        <v>0</v>
      </c>
      <c r="BD1002" t="s">
        <v>437</v>
      </c>
      <c r="BE1002" t="s">
        <v>437</v>
      </c>
      <c r="BF1002">
        <v>0</v>
      </c>
      <c r="BG1002">
        <v>0</v>
      </c>
      <c r="BH1002">
        <f>1-BF1002/BG1002</f>
        <v>0</v>
      </c>
      <c r="BI1002">
        <v>0.5</v>
      </c>
      <c r="BJ1002">
        <f>DI1002</f>
        <v>0</v>
      </c>
      <c r="BK1002">
        <f>L1002</f>
        <v>0</v>
      </c>
      <c r="BL1002">
        <f>BH1002*BI1002*BJ1002</f>
        <v>0</v>
      </c>
      <c r="BM1002">
        <f>(BK1002-BC1002)/BJ1002</f>
        <v>0</v>
      </c>
      <c r="BN1002">
        <f>(BA1002-BG1002)/BG1002</f>
        <v>0</v>
      </c>
      <c r="BO1002">
        <f>AZ1002/(BB1002+AZ1002/BG1002)</f>
        <v>0</v>
      </c>
      <c r="BP1002" t="s">
        <v>437</v>
      </c>
      <c r="BQ1002">
        <v>0</v>
      </c>
      <c r="BR1002">
        <f>IF(BQ1002&lt;&gt;0, BQ1002, BO1002)</f>
        <v>0</v>
      </c>
      <c r="BS1002">
        <f>1-BR1002/BG1002</f>
        <v>0</v>
      </c>
      <c r="BT1002">
        <f>(BG1002-BF1002)/(BG1002-BR1002)</f>
        <v>0</v>
      </c>
      <c r="BU1002">
        <f>(BA1002-BG1002)/(BA1002-BR1002)</f>
        <v>0</v>
      </c>
      <c r="BV1002">
        <f>(BG1002-BF1002)/(BG1002-AZ1002)</f>
        <v>0</v>
      </c>
      <c r="BW1002">
        <f>(BA1002-BG1002)/(BA1002-AZ1002)</f>
        <v>0</v>
      </c>
      <c r="BX1002">
        <f>(BT1002*BR1002/BF1002)</f>
        <v>0</v>
      </c>
      <c r="BY1002">
        <f>(1-BX1002)</f>
        <v>0</v>
      </c>
      <c r="DH1002">
        <f>$B$11*EG1002+$C$11*EH1002+$F$11*ES1002*(1-EV1002)</f>
        <v>0</v>
      </c>
      <c r="DI1002">
        <f>DH1002*DJ1002</f>
        <v>0</v>
      </c>
      <c r="DJ1002">
        <f>($B$11*$D$9+$C$11*$D$9+$F$11*((FF1002+EX1002)/MAX(FF1002+EX1002+FG1002, 0.1)*$I$9+FG1002/MAX(FF1002+EX1002+FG1002, 0.1)*$J$9))/($B$11+$C$11+$F$11)</f>
        <v>0</v>
      </c>
      <c r="DK1002">
        <f>($B$11*$K$9+$C$11*$K$9+$F$11*((FF1002+EX1002)/MAX(FF1002+EX1002+FG1002, 0.1)*$P$9+FG1002/MAX(FF1002+EX1002+FG1002, 0.1)*$Q$9))/($B$11+$C$11+$F$11)</f>
        <v>0</v>
      </c>
      <c r="DL1002">
        <v>6</v>
      </c>
      <c r="DM1002">
        <v>0.5</v>
      </c>
      <c r="DN1002" t="s">
        <v>438</v>
      </c>
      <c r="DO1002">
        <v>2</v>
      </c>
      <c r="DP1002" t="b">
        <v>1</v>
      </c>
      <c r="DQ1002">
        <v>1761344655.155172</v>
      </c>
      <c r="DR1002">
        <v>403.2453448275863</v>
      </c>
      <c r="DS1002">
        <v>420.2094827586207</v>
      </c>
      <c r="DT1002">
        <v>23.70232068965517</v>
      </c>
      <c r="DU1002">
        <v>19.4329</v>
      </c>
      <c r="DV1002">
        <v>402.6675172413792</v>
      </c>
      <c r="DW1002">
        <v>23.48790344827587</v>
      </c>
      <c r="DX1002">
        <v>499.9956206896552</v>
      </c>
      <c r="DY1002">
        <v>89.9948275862069</v>
      </c>
      <c r="DZ1002">
        <v>0.0744389896551724</v>
      </c>
      <c r="EA1002">
        <v>30.01265862068966</v>
      </c>
      <c r="EB1002">
        <v>29.98881034482759</v>
      </c>
      <c r="EC1002">
        <v>999.9000000000002</v>
      </c>
      <c r="ED1002">
        <v>0</v>
      </c>
      <c r="EE1002">
        <v>0</v>
      </c>
      <c r="EF1002">
        <v>10002.95103448276</v>
      </c>
      <c r="EG1002">
        <v>0</v>
      </c>
      <c r="EH1002">
        <v>1139.933793103448</v>
      </c>
      <c r="EI1002">
        <v>-16.96405517241379</v>
      </c>
      <c r="EJ1002">
        <v>413.0353103448276</v>
      </c>
      <c r="EK1002">
        <v>428.5371379310345</v>
      </c>
      <c r="EL1002">
        <v>4.269424827586207</v>
      </c>
      <c r="EM1002">
        <v>420.2094827586207</v>
      </c>
      <c r="EN1002">
        <v>19.4329</v>
      </c>
      <c r="EO1002">
        <v>2.13308724137931</v>
      </c>
      <c r="EP1002">
        <v>1.748860344827586</v>
      </c>
      <c r="EQ1002">
        <v>18.46843103448276</v>
      </c>
      <c r="ER1002">
        <v>15.33705517241379</v>
      </c>
      <c r="ES1002">
        <v>1200</v>
      </c>
      <c r="ET1002">
        <v>0.9670088965517238</v>
      </c>
      <c r="EU1002">
        <v>0.03299116206896551</v>
      </c>
      <c r="EV1002">
        <v>0</v>
      </c>
      <c r="EW1002">
        <v>1536.128965517241</v>
      </c>
      <c r="EX1002">
        <v>5.000560000000001</v>
      </c>
      <c r="EY1002">
        <v>18704.65862068965</v>
      </c>
      <c r="EZ1002">
        <v>10316.83793103448</v>
      </c>
      <c r="FA1002">
        <v>45.90920689655171</v>
      </c>
      <c r="FB1002">
        <v>48</v>
      </c>
      <c r="FC1002">
        <v>46.56199999999998</v>
      </c>
      <c r="FD1002">
        <v>47.02993103448276</v>
      </c>
      <c r="FE1002">
        <v>46.68699999999998</v>
      </c>
      <c r="FF1002">
        <v>1155.578275862069</v>
      </c>
      <c r="FG1002">
        <v>39.42000000000001</v>
      </c>
      <c r="FH1002">
        <v>0</v>
      </c>
      <c r="FI1002">
        <v>1761344699</v>
      </c>
      <c r="FJ1002">
        <v>0</v>
      </c>
      <c r="FK1002">
        <v>1536.098846153846</v>
      </c>
      <c r="FL1002">
        <v>-16.76136750315706</v>
      </c>
      <c r="FM1002">
        <v>-217.3675211817391</v>
      </c>
      <c r="FN1002">
        <v>18704.43076923077</v>
      </c>
      <c r="FO1002">
        <v>15</v>
      </c>
      <c r="FP1002">
        <v>0</v>
      </c>
      <c r="FQ1002" t="s">
        <v>439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-16.84811463414634</v>
      </c>
      <c r="GD1002">
        <v>-1.707731707317065</v>
      </c>
      <c r="GE1002">
        <v>0.3072810309488102</v>
      </c>
      <c r="GF1002">
        <v>0</v>
      </c>
      <c r="GG1002">
        <v>1537.01205882353</v>
      </c>
      <c r="GH1002">
        <v>-17.78991595071428</v>
      </c>
      <c r="GI1002">
        <v>1.763453796008697</v>
      </c>
      <c r="GJ1002">
        <v>0</v>
      </c>
      <c r="GK1002">
        <v>4.26641219512195</v>
      </c>
      <c r="GL1002">
        <v>0.06009491289199829</v>
      </c>
      <c r="GM1002">
        <v>0.00601901438823922</v>
      </c>
      <c r="GN1002">
        <v>1</v>
      </c>
      <c r="GO1002">
        <v>1</v>
      </c>
      <c r="GP1002">
        <v>3</v>
      </c>
      <c r="GQ1002" t="s">
        <v>446</v>
      </c>
      <c r="GR1002">
        <v>3.12461</v>
      </c>
      <c r="GS1002">
        <v>2.75118</v>
      </c>
      <c r="GT1002">
        <v>0.0810645</v>
      </c>
      <c r="GU1002">
        <v>0.0845813</v>
      </c>
      <c r="GV1002">
        <v>0.103691</v>
      </c>
      <c r="GW1002">
        <v>0.0906893</v>
      </c>
      <c r="GX1002">
        <v>27042.3</v>
      </c>
      <c r="GY1002">
        <v>26274</v>
      </c>
      <c r="GZ1002">
        <v>29997.9</v>
      </c>
      <c r="HA1002">
        <v>28991.4</v>
      </c>
      <c r="HB1002">
        <v>37163.2</v>
      </c>
      <c r="HC1002">
        <v>34706</v>
      </c>
      <c r="HD1002">
        <v>45937.5</v>
      </c>
      <c r="HE1002">
        <v>43085.8</v>
      </c>
      <c r="HF1002">
        <v>1.75117</v>
      </c>
      <c r="HG1002">
        <v>1.72957</v>
      </c>
      <c r="HH1002">
        <v>0.00309199</v>
      </c>
      <c r="HI1002">
        <v>0</v>
      </c>
      <c r="HJ1002">
        <v>29.9389</v>
      </c>
      <c r="HK1002">
        <v>999.9</v>
      </c>
      <c r="HL1002">
        <v>43.7</v>
      </c>
      <c r="HM1002">
        <v>32.7</v>
      </c>
      <c r="HN1002">
        <v>24.1202</v>
      </c>
      <c r="HO1002">
        <v>63.4531</v>
      </c>
      <c r="HP1002">
        <v>17.9607</v>
      </c>
      <c r="HQ1002">
        <v>1</v>
      </c>
      <c r="HR1002">
        <v>0.807223</v>
      </c>
      <c r="HS1002">
        <v>4.00239</v>
      </c>
      <c r="HT1002">
        <v>20.1611</v>
      </c>
      <c r="HU1002">
        <v>5.22702</v>
      </c>
      <c r="HV1002">
        <v>11.986</v>
      </c>
      <c r="HW1002">
        <v>4.96915</v>
      </c>
      <c r="HX1002">
        <v>3.28973</v>
      </c>
      <c r="HY1002">
        <v>9999</v>
      </c>
      <c r="HZ1002">
        <v>9999</v>
      </c>
      <c r="IA1002">
        <v>9999</v>
      </c>
      <c r="IB1002">
        <v>999.9</v>
      </c>
      <c r="IC1002">
        <v>4.973</v>
      </c>
      <c r="ID1002">
        <v>1.87745</v>
      </c>
      <c r="IE1002">
        <v>1.87558</v>
      </c>
      <c r="IF1002">
        <v>1.87838</v>
      </c>
      <c r="IG1002">
        <v>1.87506</v>
      </c>
      <c r="IH1002">
        <v>1.87862</v>
      </c>
      <c r="II1002">
        <v>1.87576</v>
      </c>
      <c r="IJ1002">
        <v>1.87689</v>
      </c>
      <c r="IK1002">
        <v>0</v>
      </c>
      <c r="IL1002">
        <v>0</v>
      </c>
      <c r="IM1002">
        <v>0</v>
      </c>
      <c r="IN1002">
        <v>0</v>
      </c>
      <c r="IO1002" t="s">
        <v>441</v>
      </c>
      <c r="IP1002" t="s">
        <v>442</v>
      </c>
      <c r="IQ1002" t="s">
        <v>443</v>
      </c>
      <c r="IR1002" t="s">
        <v>443</v>
      </c>
      <c r="IS1002" t="s">
        <v>443</v>
      </c>
      <c r="IT1002" t="s">
        <v>443</v>
      </c>
      <c r="IU1002">
        <v>0</v>
      </c>
      <c r="IV1002">
        <v>100</v>
      </c>
      <c r="IW1002">
        <v>100</v>
      </c>
      <c r="IX1002">
        <v>0.578</v>
      </c>
      <c r="IY1002">
        <v>0.2144</v>
      </c>
      <c r="IZ1002">
        <v>-0.1194416370607354</v>
      </c>
      <c r="JA1002">
        <v>0.002211305909277446</v>
      </c>
      <c r="JB1002">
        <v>-1.416678044876584E-06</v>
      </c>
      <c r="JC1002">
        <v>5.589822708492042E-10</v>
      </c>
      <c r="JD1002">
        <v>0.2144336207880096</v>
      </c>
      <c r="JE1002">
        <v>0</v>
      </c>
      <c r="JF1002">
        <v>0</v>
      </c>
      <c r="JG1002">
        <v>0</v>
      </c>
      <c r="JH1002">
        <v>14</v>
      </c>
      <c r="JI1002">
        <v>2052</v>
      </c>
      <c r="JJ1002">
        <v>1</v>
      </c>
      <c r="JK1002">
        <v>21</v>
      </c>
      <c r="JL1002">
        <v>29355744.4</v>
      </c>
      <c r="JM1002">
        <v>29355744.4</v>
      </c>
      <c r="JN1002">
        <v>1.13892</v>
      </c>
      <c r="JO1002">
        <v>2.56958</v>
      </c>
      <c r="JP1002">
        <v>1.39893</v>
      </c>
      <c r="JQ1002">
        <v>2.33521</v>
      </c>
      <c r="JR1002">
        <v>1.44897</v>
      </c>
      <c r="JS1002">
        <v>2.48169</v>
      </c>
      <c r="JT1002">
        <v>38.4769</v>
      </c>
      <c r="JU1002">
        <v>23.781</v>
      </c>
      <c r="JV1002">
        <v>18</v>
      </c>
      <c r="JW1002">
        <v>485.318</v>
      </c>
      <c r="JX1002">
        <v>442.344</v>
      </c>
      <c r="JY1002">
        <v>25.3566</v>
      </c>
      <c r="JZ1002">
        <v>37.0879</v>
      </c>
      <c r="KA1002">
        <v>30.0001</v>
      </c>
      <c r="KB1002">
        <v>36.6322</v>
      </c>
      <c r="KC1002">
        <v>36.6722</v>
      </c>
      <c r="KD1002">
        <v>22.8741</v>
      </c>
      <c r="KE1002">
        <v>27.9764</v>
      </c>
      <c r="KF1002">
        <v>73.2919</v>
      </c>
      <c r="KG1002">
        <v>25.3611</v>
      </c>
      <c r="KH1002">
        <v>440.185</v>
      </c>
      <c r="KI1002">
        <v>19.3781</v>
      </c>
      <c r="KJ1002">
        <v>99.2337</v>
      </c>
      <c r="KK1002">
        <v>99.0989</v>
      </c>
    </row>
    <row r="1003" spans="1:297">
      <c r="A1003">
        <v>987</v>
      </c>
      <c r="B1003">
        <v>1761344668</v>
      </c>
      <c r="C1003">
        <v>16627.40000009537</v>
      </c>
      <c r="D1003" t="s">
        <v>2427</v>
      </c>
      <c r="E1003" t="s">
        <v>2428</v>
      </c>
      <c r="F1003">
        <v>5</v>
      </c>
      <c r="G1003" t="s">
        <v>2376</v>
      </c>
      <c r="H1003" t="s">
        <v>436</v>
      </c>
      <c r="I1003">
        <v>1761344660.232143</v>
      </c>
      <c r="J1003">
        <f>(K1003)/1000</f>
        <v>0</v>
      </c>
      <c r="K1003">
        <f>IF(DP1003, AN1003, AH1003)</f>
        <v>0</v>
      </c>
      <c r="L1003">
        <f>IF(DP1003, AI1003, AG1003)</f>
        <v>0</v>
      </c>
      <c r="M1003">
        <f>DR1003 - IF(AU1003&gt;1, L1003*DL1003*100.0/(AW1003), 0)</f>
        <v>0</v>
      </c>
      <c r="N1003">
        <f>((T1003-J1003/2)*M1003-L1003)/(T1003+J1003/2)</f>
        <v>0</v>
      </c>
      <c r="O1003">
        <f>N1003*(DY1003+DZ1003)/1000.0</f>
        <v>0</v>
      </c>
      <c r="P1003">
        <f>(DR1003 - IF(AU1003&gt;1, L1003*DL1003*100.0/(AW1003), 0))*(DY1003+DZ1003)/1000.0</f>
        <v>0</v>
      </c>
      <c r="Q1003">
        <f>2.0/((1/S1003-1/R1003)+SIGN(S1003)*SQRT((1/S1003-1/R1003)*(1/S1003-1/R1003) + 4*DM1003/((DM1003+1)*(DM1003+1))*(2*1/S1003*1/R1003-1/R1003*1/R1003)))</f>
        <v>0</v>
      </c>
      <c r="R1003">
        <f>IF(LEFT(DN1003,1)&lt;&gt;"0",IF(LEFT(DN1003,1)="1",3.0,DO1003),$D$5+$E$5*(EF1003*DY1003/($K$5*1000))+$F$5*(EF1003*DY1003/($K$5*1000))*MAX(MIN(DL1003,$J$5),$I$5)*MAX(MIN(DL1003,$J$5),$I$5)+$G$5*MAX(MIN(DL1003,$J$5),$I$5)*(EF1003*DY1003/($K$5*1000))+$H$5*(EF1003*DY1003/($K$5*1000))*(EF1003*DY1003/($K$5*1000)))</f>
        <v>0</v>
      </c>
      <c r="S1003">
        <f>J1003*(1000-(1000*0.61365*exp(17.502*W1003/(240.97+W1003))/(DY1003+DZ1003)+DT1003)/2)/(1000*0.61365*exp(17.502*W1003/(240.97+W1003))/(DY1003+DZ1003)-DT1003)</f>
        <v>0</v>
      </c>
      <c r="T1003">
        <f>1/((DM1003+1)/(Q1003/1.6)+1/(R1003/1.37)) + DM1003/((DM1003+1)/(Q1003/1.6) + DM1003/(R1003/1.37))</f>
        <v>0</v>
      </c>
      <c r="U1003">
        <f>(DH1003*DK1003)</f>
        <v>0</v>
      </c>
      <c r="V1003">
        <f>(EA1003+(U1003+2*0.95*5.67E-8*(((EA1003+$B$7)+273)^4-(EA1003+273)^4)-44100*J1003)/(1.84*29.3*R1003+8*0.95*5.67E-8*(EA1003+273)^3))</f>
        <v>0</v>
      </c>
      <c r="W1003">
        <f>($C$7*EB1003+$D$7*EC1003+$E$7*V1003)</f>
        <v>0</v>
      </c>
      <c r="X1003">
        <f>0.61365*exp(17.502*W1003/(240.97+W1003))</f>
        <v>0</v>
      </c>
      <c r="Y1003">
        <f>(Z1003/AA1003*100)</f>
        <v>0</v>
      </c>
      <c r="Z1003">
        <f>DT1003*(DY1003+DZ1003)/1000</f>
        <v>0</v>
      </c>
      <c r="AA1003">
        <f>0.61365*exp(17.502*EA1003/(240.97+EA1003))</f>
        <v>0</v>
      </c>
      <c r="AB1003">
        <f>(X1003-DT1003*(DY1003+DZ1003)/1000)</f>
        <v>0</v>
      </c>
      <c r="AC1003">
        <f>(-J1003*44100)</f>
        <v>0</v>
      </c>
      <c r="AD1003">
        <f>2*29.3*R1003*0.92*(EA1003-W1003)</f>
        <v>0</v>
      </c>
      <c r="AE1003">
        <f>2*0.95*5.67E-8*(((EA1003+$B$7)+273)^4-(W1003+273)^4)</f>
        <v>0</v>
      </c>
      <c r="AF1003">
        <f>U1003+AE1003+AC1003+AD1003</f>
        <v>0</v>
      </c>
      <c r="AG1003">
        <f>DX1003*AU1003*(DS1003-DR1003*(1000-AU1003*DU1003)/(1000-AU1003*DT1003))/(100*DL1003)</f>
        <v>0</v>
      </c>
      <c r="AH1003">
        <f>1000*DX1003*AU1003*(DT1003-DU1003)/(100*DL1003*(1000-AU1003*DT1003))</f>
        <v>0</v>
      </c>
      <c r="AI1003">
        <f>(AJ1003 - AK1003 - DY1003*1E3/(8.314*(EA1003+273.15)) * AM1003/DX1003 * AL1003) * DX1003/(100*DL1003) * (1000 - DU1003)/1000</f>
        <v>0</v>
      </c>
      <c r="AJ1003">
        <v>436.3286532355515</v>
      </c>
      <c r="AK1003">
        <v>416.773284848485</v>
      </c>
      <c r="AL1003">
        <v>0.8915508162944253</v>
      </c>
      <c r="AM1003">
        <v>65.50736164632572</v>
      </c>
      <c r="AN1003">
        <f>(AP1003 - AO1003 + DY1003*1E3/(8.314*(EA1003+273.15)) * AR1003/DX1003 * AQ1003) * DX1003/(100*DL1003) * 1000/(1000 - AP1003)</f>
        <v>0</v>
      </c>
      <c r="AO1003">
        <v>19.43029245467768</v>
      </c>
      <c r="AP1003">
        <v>23.7111793939394</v>
      </c>
      <c r="AQ1003">
        <v>4.351702297803538E-05</v>
      </c>
      <c r="AR1003">
        <v>115.1571930210981</v>
      </c>
      <c r="AS1003">
        <v>0</v>
      </c>
      <c r="AT1003">
        <v>0</v>
      </c>
      <c r="AU1003">
        <f>IF(AS1003*$H$13&gt;=AW1003,1.0,(AW1003/(AW1003-AS1003*$H$13)))</f>
        <v>0</v>
      </c>
      <c r="AV1003">
        <f>(AU1003-1)*100</f>
        <v>0</v>
      </c>
      <c r="AW1003">
        <f>MAX(0,($B$13+$C$13*EF1003)/(1+$D$13*EF1003)*DY1003/(EA1003+273)*$E$13)</f>
        <v>0</v>
      </c>
      <c r="AX1003" t="s">
        <v>437</v>
      </c>
      <c r="AY1003" t="s">
        <v>437</v>
      </c>
      <c r="AZ1003">
        <v>0</v>
      </c>
      <c r="BA1003">
        <v>0</v>
      </c>
      <c r="BB1003">
        <f>1-AZ1003/BA1003</f>
        <v>0</v>
      </c>
      <c r="BC1003">
        <v>0</v>
      </c>
      <c r="BD1003" t="s">
        <v>437</v>
      </c>
      <c r="BE1003" t="s">
        <v>437</v>
      </c>
      <c r="BF1003">
        <v>0</v>
      </c>
      <c r="BG1003">
        <v>0</v>
      </c>
      <c r="BH1003">
        <f>1-BF1003/BG1003</f>
        <v>0</v>
      </c>
      <c r="BI1003">
        <v>0.5</v>
      </c>
      <c r="BJ1003">
        <f>DI1003</f>
        <v>0</v>
      </c>
      <c r="BK1003">
        <f>L1003</f>
        <v>0</v>
      </c>
      <c r="BL1003">
        <f>BH1003*BI1003*BJ1003</f>
        <v>0</v>
      </c>
      <c r="BM1003">
        <f>(BK1003-BC1003)/BJ1003</f>
        <v>0</v>
      </c>
      <c r="BN1003">
        <f>(BA1003-BG1003)/BG1003</f>
        <v>0</v>
      </c>
      <c r="BO1003">
        <f>AZ1003/(BB1003+AZ1003/BG1003)</f>
        <v>0</v>
      </c>
      <c r="BP1003" t="s">
        <v>437</v>
      </c>
      <c r="BQ1003">
        <v>0</v>
      </c>
      <c r="BR1003">
        <f>IF(BQ1003&lt;&gt;0, BQ1003, BO1003)</f>
        <v>0</v>
      </c>
      <c r="BS1003">
        <f>1-BR1003/BG1003</f>
        <v>0</v>
      </c>
      <c r="BT1003">
        <f>(BG1003-BF1003)/(BG1003-BR1003)</f>
        <v>0</v>
      </c>
      <c r="BU1003">
        <f>(BA1003-BG1003)/(BA1003-BR1003)</f>
        <v>0</v>
      </c>
      <c r="BV1003">
        <f>(BG1003-BF1003)/(BG1003-AZ1003)</f>
        <v>0</v>
      </c>
      <c r="BW1003">
        <f>(BA1003-BG1003)/(BA1003-AZ1003)</f>
        <v>0</v>
      </c>
      <c r="BX1003">
        <f>(BT1003*BR1003/BF1003)</f>
        <v>0</v>
      </c>
      <c r="BY1003">
        <f>(1-BX1003)</f>
        <v>0</v>
      </c>
      <c r="DH1003">
        <f>$B$11*EG1003+$C$11*EH1003+$F$11*ES1003*(1-EV1003)</f>
        <v>0</v>
      </c>
      <c r="DI1003">
        <f>DH1003*DJ1003</f>
        <v>0</v>
      </c>
      <c r="DJ1003">
        <f>($B$11*$D$9+$C$11*$D$9+$F$11*((FF1003+EX1003)/MAX(FF1003+EX1003+FG1003, 0.1)*$I$9+FG1003/MAX(FF1003+EX1003+FG1003, 0.1)*$J$9))/($B$11+$C$11+$F$11)</f>
        <v>0</v>
      </c>
      <c r="DK1003">
        <f>($B$11*$K$9+$C$11*$K$9+$F$11*((FF1003+EX1003)/MAX(FF1003+EX1003+FG1003, 0.1)*$P$9+FG1003/MAX(FF1003+EX1003+FG1003, 0.1)*$Q$9))/($B$11+$C$11+$F$11)</f>
        <v>0</v>
      </c>
      <c r="DL1003">
        <v>6</v>
      </c>
      <c r="DM1003">
        <v>0.5</v>
      </c>
      <c r="DN1003" t="s">
        <v>438</v>
      </c>
      <c r="DO1003">
        <v>2</v>
      </c>
      <c r="DP1003" t="b">
        <v>1</v>
      </c>
      <c r="DQ1003">
        <v>1761344660.232143</v>
      </c>
      <c r="DR1003">
        <v>403.7791071428571</v>
      </c>
      <c r="DS1003">
        <v>423.2035</v>
      </c>
      <c r="DT1003">
        <v>23.70591071428572</v>
      </c>
      <c r="DU1003">
        <v>19.43122499999999</v>
      </c>
      <c r="DV1003">
        <v>403.2005714285714</v>
      </c>
      <c r="DW1003">
        <v>23.49148928571429</v>
      </c>
      <c r="DX1003">
        <v>499.9702142857143</v>
      </c>
      <c r="DY1003">
        <v>89.99551785714286</v>
      </c>
      <c r="DZ1003">
        <v>0.07406245357142857</v>
      </c>
      <c r="EA1003">
        <v>30.01576785714286</v>
      </c>
      <c r="EB1003">
        <v>29.99021428571428</v>
      </c>
      <c r="EC1003">
        <v>999.9000000000002</v>
      </c>
      <c r="ED1003">
        <v>0</v>
      </c>
      <c r="EE1003">
        <v>0</v>
      </c>
      <c r="EF1003">
        <v>10001.15285714286</v>
      </c>
      <c r="EG1003">
        <v>0</v>
      </c>
      <c r="EH1003">
        <v>1139.94</v>
      </c>
      <c r="EI1003">
        <v>-19.42427857142857</v>
      </c>
      <c r="EJ1003">
        <v>413.5835714285714</v>
      </c>
      <c r="EK1003">
        <v>431.5897857142858</v>
      </c>
      <c r="EL1003">
        <v>4.274676785714286</v>
      </c>
      <c r="EM1003">
        <v>423.2035</v>
      </c>
      <c r="EN1003">
        <v>19.43122499999999</v>
      </c>
      <c r="EO1003">
        <v>2.133425357142857</v>
      </c>
      <c r="EP1003">
        <v>1.748723571428571</v>
      </c>
      <c r="EQ1003">
        <v>18.47095714285715</v>
      </c>
      <c r="ER1003">
        <v>15.33583214285714</v>
      </c>
      <c r="ES1003">
        <v>1199.985</v>
      </c>
      <c r="ET1003">
        <v>0.9670085714285711</v>
      </c>
      <c r="EU1003">
        <v>0.03299150714285714</v>
      </c>
      <c r="EV1003">
        <v>0</v>
      </c>
      <c r="EW1003">
        <v>1534.620357142857</v>
      </c>
      <c r="EX1003">
        <v>5.000560000000001</v>
      </c>
      <c r="EY1003">
        <v>18685.86428571429</v>
      </c>
      <c r="EZ1003">
        <v>10316.71071428571</v>
      </c>
      <c r="FA1003">
        <v>45.91264285714284</v>
      </c>
      <c r="FB1003">
        <v>48</v>
      </c>
      <c r="FC1003">
        <v>46.56649999999998</v>
      </c>
      <c r="FD1003">
        <v>47.01328571428571</v>
      </c>
      <c r="FE1003">
        <v>46.68699999999998</v>
      </c>
      <c r="FF1003">
        <v>1155.564285714285</v>
      </c>
      <c r="FG1003">
        <v>39.42000000000001</v>
      </c>
      <c r="FH1003">
        <v>0</v>
      </c>
      <c r="FI1003">
        <v>1761344704.4</v>
      </c>
      <c r="FJ1003">
        <v>0</v>
      </c>
      <c r="FK1003">
        <v>1534.3772</v>
      </c>
      <c r="FL1003">
        <v>-18.16307690686535</v>
      </c>
      <c r="FM1003">
        <v>-226.4923074664032</v>
      </c>
      <c r="FN1003">
        <v>18683.516</v>
      </c>
      <c r="FO1003">
        <v>15</v>
      </c>
      <c r="FP1003">
        <v>0</v>
      </c>
      <c r="FQ1003" t="s">
        <v>439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-18.6912075</v>
      </c>
      <c r="GD1003">
        <v>-27.0489242026266</v>
      </c>
      <c r="GE1003">
        <v>3.308257720794097</v>
      </c>
      <c r="GF1003">
        <v>0</v>
      </c>
      <c r="GG1003">
        <v>1535.365</v>
      </c>
      <c r="GH1003">
        <v>-17.67043544549866</v>
      </c>
      <c r="GI1003">
        <v>1.752138609209406</v>
      </c>
      <c r="GJ1003">
        <v>0</v>
      </c>
      <c r="GK1003">
        <v>4.2719375</v>
      </c>
      <c r="GL1003">
        <v>0.05951774859286509</v>
      </c>
      <c r="GM1003">
        <v>0.005827668380235815</v>
      </c>
      <c r="GN1003">
        <v>1</v>
      </c>
      <c r="GO1003">
        <v>1</v>
      </c>
      <c r="GP1003">
        <v>3</v>
      </c>
      <c r="GQ1003" t="s">
        <v>446</v>
      </c>
      <c r="GR1003">
        <v>3.12464</v>
      </c>
      <c r="GS1003">
        <v>2.7517</v>
      </c>
      <c r="GT1003">
        <v>0.0816989</v>
      </c>
      <c r="GU1003">
        <v>0.08656</v>
      </c>
      <c r="GV1003">
        <v>0.103704</v>
      </c>
      <c r="GW1003">
        <v>0.0906868</v>
      </c>
      <c r="GX1003">
        <v>27023.3</v>
      </c>
      <c r="GY1003">
        <v>26217.2</v>
      </c>
      <c r="GZ1003">
        <v>29997.4</v>
      </c>
      <c r="HA1003">
        <v>28991.4</v>
      </c>
      <c r="HB1003">
        <v>37162.2</v>
      </c>
      <c r="HC1003">
        <v>34706.1</v>
      </c>
      <c r="HD1003">
        <v>45936.9</v>
      </c>
      <c r="HE1003">
        <v>43085.6</v>
      </c>
      <c r="HF1003">
        <v>1.75115</v>
      </c>
      <c r="HG1003">
        <v>1.72967</v>
      </c>
      <c r="HH1003">
        <v>0.00382215</v>
      </c>
      <c r="HI1003">
        <v>0</v>
      </c>
      <c r="HJ1003">
        <v>29.9389</v>
      </c>
      <c r="HK1003">
        <v>999.9</v>
      </c>
      <c r="HL1003">
        <v>43.7</v>
      </c>
      <c r="HM1003">
        <v>32.7</v>
      </c>
      <c r="HN1003">
        <v>24.1216</v>
      </c>
      <c r="HO1003">
        <v>63.6431</v>
      </c>
      <c r="HP1003">
        <v>17.9127</v>
      </c>
      <c r="HQ1003">
        <v>1</v>
      </c>
      <c r="HR1003">
        <v>0.806867</v>
      </c>
      <c r="HS1003">
        <v>3.99976</v>
      </c>
      <c r="HT1003">
        <v>20.1615</v>
      </c>
      <c r="HU1003">
        <v>5.22717</v>
      </c>
      <c r="HV1003">
        <v>11.9858</v>
      </c>
      <c r="HW1003">
        <v>4.9689</v>
      </c>
      <c r="HX1003">
        <v>3.2897</v>
      </c>
      <c r="HY1003">
        <v>9999</v>
      </c>
      <c r="HZ1003">
        <v>9999</v>
      </c>
      <c r="IA1003">
        <v>9999</v>
      </c>
      <c r="IB1003">
        <v>999.9</v>
      </c>
      <c r="IC1003">
        <v>4.97301</v>
      </c>
      <c r="ID1003">
        <v>1.87744</v>
      </c>
      <c r="IE1003">
        <v>1.87557</v>
      </c>
      <c r="IF1003">
        <v>1.87837</v>
      </c>
      <c r="IG1003">
        <v>1.87506</v>
      </c>
      <c r="IH1003">
        <v>1.8786</v>
      </c>
      <c r="II1003">
        <v>1.87576</v>
      </c>
      <c r="IJ1003">
        <v>1.87689</v>
      </c>
      <c r="IK1003">
        <v>0</v>
      </c>
      <c r="IL1003">
        <v>0</v>
      </c>
      <c r="IM1003">
        <v>0</v>
      </c>
      <c r="IN1003">
        <v>0</v>
      </c>
      <c r="IO1003" t="s">
        <v>441</v>
      </c>
      <c r="IP1003" t="s">
        <v>442</v>
      </c>
      <c r="IQ1003" t="s">
        <v>443</v>
      </c>
      <c r="IR1003" t="s">
        <v>443</v>
      </c>
      <c r="IS1003" t="s">
        <v>443</v>
      </c>
      <c r="IT1003" t="s">
        <v>443</v>
      </c>
      <c r="IU1003">
        <v>0</v>
      </c>
      <c r="IV1003">
        <v>100</v>
      </c>
      <c r="IW1003">
        <v>100</v>
      </c>
      <c r="IX1003">
        <v>0.584</v>
      </c>
      <c r="IY1003">
        <v>0.2144</v>
      </c>
      <c r="IZ1003">
        <v>-0.1194416370607354</v>
      </c>
      <c r="JA1003">
        <v>0.002211305909277446</v>
      </c>
      <c r="JB1003">
        <v>-1.416678044876584E-06</v>
      </c>
      <c r="JC1003">
        <v>5.589822708492042E-10</v>
      </c>
      <c r="JD1003">
        <v>0.2144336207880096</v>
      </c>
      <c r="JE1003">
        <v>0</v>
      </c>
      <c r="JF1003">
        <v>0</v>
      </c>
      <c r="JG1003">
        <v>0</v>
      </c>
      <c r="JH1003">
        <v>14</v>
      </c>
      <c r="JI1003">
        <v>2052</v>
      </c>
      <c r="JJ1003">
        <v>1</v>
      </c>
      <c r="JK1003">
        <v>21</v>
      </c>
      <c r="JL1003">
        <v>29355744.5</v>
      </c>
      <c r="JM1003">
        <v>29355744.5</v>
      </c>
      <c r="JN1003">
        <v>1.16943</v>
      </c>
      <c r="JO1003">
        <v>2.55859</v>
      </c>
      <c r="JP1003">
        <v>1.39893</v>
      </c>
      <c r="JQ1003">
        <v>2.33521</v>
      </c>
      <c r="JR1003">
        <v>1.44897</v>
      </c>
      <c r="JS1003">
        <v>2.53296</v>
      </c>
      <c r="JT1003">
        <v>38.4769</v>
      </c>
      <c r="JU1003">
        <v>23.7898</v>
      </c>
      <c r="JV1003">
        <v>18</v>
      </c>
      <c r="JW1003">
        <v>485.303</v>
      </c>
      <c r="JX1003">
        <v>442.407</v>
      </c>
      <c r="JY1003">
        <v>25.3631</v>
      </c>
      <c r="JZ1003">
        <v>37.0874</v>
      </c>
      <c r="KA1003">
        <v>30</v>
      </c>
      <c r="KB1003">
        <v>36.6322</v>
      </c>
      <c r="KC1003">
        <v>36.6719</v>
      </c>
      <c r="KD1003">
        <v>23.5678</v>
      </c>
      <c r="KE1003">
        <v>27.9764</v>
      </c>
      <c r="KF1003">
        <v>73.2919</v>
      </c>
      <c r="KG1003">
        <v>25.3674</v>
      </c>
      <c r="KH1003">
        <v>460.405</v>
      </c>
      <c r="KI1003">
        <v>19.3577</v>
      </c>
      <c r="KJ1003">
        <v>99.2323</v>
      </c>
      <c r="KK1003">
        <v>99.09869999999999</v>
      </c>
    </row>
    <row r="1004" spans="1:297">
      <c r="A1004">
        <v>988</v>
      </c>
      <c r="B1004">
        <v>1761344672.5</v>
      </c>
      <c r="C1004">
        <v>16631.90000009537</v>
      </c>
      <c r="D1004" t="s">
        <v>2429</v>
      </c>
      <c r="E1004" t="s">
        <v>2430</v>
      </c>
      <c r="F1004">
        <v>5</v>
      </c>
      <c r="G1004" t="s">
        <v>2376</v>
      </c>
      <c r="H1004" t="s">
        <v>436</v>
      </c>
      <c r="I1004">
        <v>1761344664.660714</v>
      </c>
      <c r="J1004">
        <f>(K1004)/1000</f>
        <v>0</v>
      </c>
      <c r="K1004">
        <f>IF(DP1004, AN1004, AH1004)</f>
        <v>0</v>
      </c>
      <c r="L1004">
        <f>IF(DP1004, AI1004, AG1004)</f>
        <v>0</v>
      </c>
      <c r="M1004">
        <f>DR1004 - IF(AU1004&gt;1, L1004*DL1004*100.0/(AW1004), 0)</f>
        <v>0</v>
      </c>
      <c r="N1004">
        <f>((T1004-J1004/2)*M1004-L1004)/(T1004+J1004/2)</f>
        <v>0</v>
      </c>
      <c r="O1004">
        <f>N1004*(DY1004+DZ1004)/1000.0</f>
        <v>0</v>
      </c>
      <c r="P1004">
        <f>(DR1004 - IF(AU1004&gt;1, L1004*DL1004*100.0/(AW1004), 0))*(DY1004+DZ1004)/1000.0</f>
        <v>0</v>
      </c>
      <c r="Q1004">
        <f>2.0/((1/S1004-1/R1004)+SIGN(S1004)*SQRT((1/S1004-1/R1004)*(1/S1004-1/R1004) + 4*DM1004/((DM1004+1)*(DM1004+1))*(2*1/S1004*1/R1004-1/R1004*1/R1004)))</f>
        <v>0</v>
      </c>
      <c r="R1004">
        <f>IF(LEFT(DN1004,1)&lt;&gt;"0",IF(LEFT(DN1004,1)="1",3.0,DO1004),$D$5+$E$5*(EF1004*DY1004/($K$5*1000))+$F$5*(EF1004*DY1004/($K$5*1000))*MAX(MIN(DL1004,$J$5),$I$5)*MAX(MIN(DL1004,$J$5),$I$5)+$G$5*MAX(MIN(DL1004,$J$5),$I$5)*(EF1004*DY1004/($K$5*1000))+$H$5*(EF1004*DY1004/($K$5*1000))*(EF1004*DY1004/($K$5*1000)))</f>
        <v>0</v>
      </c>
      <c r="S1004">
        <f>J1004*(1000-(1000*0.61365*exp(17.502*W1004/(240.97+W1004))/(DY1004+DZ1004)+DT1004)/2)/(1000*0.61365*exp(17.502*W1004/(240.97+W1004))/(DY1004+DZ1004)-DT1004)</f>
        <v>0</v>
      </c>
      <c r="T1004">
        <f>1/((DM1004+1)/(Q1004/1.6)+1/(R1004/1.37)) + DM1004/((DM1004+1)/(Q1004/1.6) + DM1004/(R1004/1.37))</f>
        <v>0</v>
      </c>
      <c r="U1004">
        <f>(DH1004*DK1004)</f>
        <v>0</v>
      </c>
      <c r="V1004">
        <f>(EA1004+(U1004+2*0.95*5.67E-8*(((EA1004+$B$7)+273)^4-(EA1004+273)^4)-44100*J1004)/(1.84*29.3*R1004+8*0.95*5.67E-8*(EA1004+273)^3))</f>
        <v>0</v>
      </c>
      <c r="W1004">
        <f>($C$7*EB1004+$D$7*EC1004+$E$7*V1004)</f>
        <v>0</v>
      </c>
      <c r="X1004">
        <f>0.61365*exp(17.502*W1004/(240.97+W1004))</f>
        <v>0</v>
      </c>
      <c r="Y1004">
        <f>(Z1004/AA1004*100)</f>
        <v>0</v>
      </c>
      <c r="Z1004">
        <f>DT1004*(DY1004+DZ1004)/1000</f>
        <v>0</v>
      </c>
      <c r="AA1004">
        <f>0.61365*exp(17.502*EA1004/(240.97+EA1004))</f>
        <v>0</v>
      </c>
      <c r="AB1004">
        <f>(X1004-DT1004*(DY1004+DZ1004)/1000)</f>
        <v>0</v>
      </c>
      <c r="AC1004">
        <f>(-J1004*44100)</f>
        <v>0</v>
      </c>
      <c r="AD1004">
        <f>2*29.3*R1004*0.92*(EA1004-W1004)</f>
        <v>0</v>
      </c>
      <c r="AE1004">
        <f>2*0.95*5.67E-8*(((EA1004+$B$7)+273)^4-(W1004+273)^4)</f>
        <v>0</v>
      </c>
      <c r="AF1004">
        <f>U1004+AE1004+AC1004+AD1004</f>
        <v>0</v>
      </c>
      <c r="AG1004">
        <f>DX1004*AU1004*(DS1004-DR1004*(1000-AU1004*DU1004)/(1000-AU1004*DT1004))/(100*DL1004)</f>
        <v>0</v>
      </c>
      <c r="AH1004">
        <f>1000*DX1004*AU1004*(DT1004-DU1004)/(100*DL1004*(1000-AU1004*DT1004))</f>
        <v>0</v>
      </c>
      <c r="AI1004">
        <f>(AJ1004 - AK1004 - DY1004*1E3/(8.314*(EA1004+273.15)) * AM1004/DX1004 * AL1004) * DX1004/(100*DL1004) * (1000 - DU1004)/1000</f>
        <v>0</v>
      </c>
      <c r="AJ1004">
        <v>449.7568840615859</v>
      </c>
      <c r="AK1004">
        <v>425.0068484848484</v>
      </c>
      <c r="AL1004">
        <v>1.919610381401106</v>
      </c>
      <c r="AM1004">
        <v>65.50736164632572</v>
      </c>
      <c r="AN1004">
        <f>(AP1004 - AO1004 + DY1004*1E3/(8.314*(EA1004+273.15)) * AR1004/DX1004 * AQ1004) * DX1004/(100*DL1004) * 1000/(1000 - AP1004)</f>
        <v>0</v>
      </c>
      <c r="AO1004">
        <v>19.42888316883202</v>
      </c>
      <c r="AP1004">
        <v>23.71144121212121</v>
      </c>
      <c r="AQ1004">
        <v>-1.102087609350543E-05</v>
      </c>
      <c r="AR1004">
        <v>115.1571930210981</v>
      </c>
      <c r="AS1004">
        <v>0</v>
      </c>
      <c r="AT1004">
        <v>0</v>
      </c>
      <c r="AU1004">
        <f>IF(AS1004*$H$13&gt;=AW1004,1.0,(AW1004/(AW1004-AS1004*$H$13)))</f>
        <v>0</v>
      </c>
      <c r="AV1004">
        <f>(AU1004-1)*100</f>
        <v>0</v>
      </c>
      <c r="AW1004">
        <f>MAX(0,($B$13+$C$13*EF1004)/(1+$D$13*EF1004)*DY1004/(EA1004+273)*$E$13)</f>
        <v>0</v>
      </c>
      <c r="AX1004" t="s">
        <v>437</v>
      </c>
      <c r="AY1004" t="s">
        <v>437</v>
      </c>
      <c r="AZ1004">
        <v>0</v>
      </c>
      <c r="BA1004">
        <v>0</v>
      </c>
      <c r="BB1004">
        <f>1-AZ1004/BA1004</f>
        <v>0</v>
      </c>
      <c r="BC1004">
        <v>0</v>
      </c>
      <c r="BD1004" t="s">
        <v>437</v>
      </c>
      <c r="BE1004" t="s">
        <v>437</v>
      </c>
      <c r="BF1004">
        <v>0</v>
      </c>
      <c r="BG1004">
        <v>0</v>
      </c>
      <c r="BH1004">
        <f>1-BF1004/BG1004</f>
        <v>0</v>
      </c>
      <c r="BI1004">
        <v>0.5</v>
      </c>
      <c r="BJ1004">
        <f>DI1004</f>
        <v>0</v>
      </c>
      <c r="BK1004">
        <f>L1004</f>
        <v>0</v>
      </c>
      <c r="BL1004">
        <f>BH1004*BI1004*BJ1004</f>
        <v>0</v>
      </c>
      <c r="BM1004">
        <f>(BK1004-BC1004)/BJ1004</f>
        <v>0</v>
      </c>
      <c r="BN1004">
        <f>(BA1004-BG1004)/BG1004</f>
        <v>0</v>
      </c>
      <c r="BO1004">
        <f>AZ1004/(BB1004+AZ1004/BG1004)</f>
        <v>0</v>
      </c>
      <c r="BP1004" t="s">
        <v>437</v>
      </c>
      <c r="BQ1004">
        <v>0</v>
      </c>
      <c r="BR1004">
        <f>IF(BQ1004&lt;&gt;0, BQ1004, BO1004)</f>
        <v>0</v>
      </c>
      <c r="BS1004">
        <f>1-BR1004/BG1004</f>
        <v>0</v>
      </c>
      <c r="BT1004">
        <f>(BG1004-BF1004)/(BG1004-BR1004)</f>
        <v>0</v>
      </c>
      <c r="BU1004">
        <f>(BA1004-BG1004)/(BA1004-BR1004)</f>
        <v>0</v>
      </c>
      <c r="BV1004">
        <f>(BG1004-BF1004)/(BG1004-AZ1004)</f>
        <v>0</v>
      </c>
      <c r="BW1004">
        <f>(BA1004-BG1004)/(BA1004-AZ1004)</f>
        <v>0</v>
      </c>
      <c r="BX1004">
        <f>(BT1004*BR1004/BF1004)</f>
        <v>0</v>
      </c>
      <c r="BY1004">
        <f>(1-BX1004)</f>
        <v>0</v>
      </c>
      <c r="DH1004">
        <f>$B$11*EG1004+$C$11*EH1004+$F$11*ES1004*(1-EV1004)</f>
        <v>0</v>
      </c>
      <c r="DI1004">
        <f>DH1004*DJ1004</f>
        <v>0</v>
      </c>
      <c r="DJ1004">
        <f>($B$11*$D$9+$C$11*$D$9+$F$11*((FF1004+EX1004)/MAX(FF1004+EX1004+FG1004, 0.1)*$I$9+FG1004/MAX(FF1004+EX1004+FG1004, 0.1)*$J$9))/($B$11+$C$11+$F$11)</f>
        <v>0</v>
      </c>
      <c r="DK1004">
        <f>($B$11*$K$9+$C$11*$K$9+$F$11*((FF1004+EX1004)/MAX(FF1004+EX1004+FG1004, 0.1)*$P$9+FG1004/MAX(FF1004+EX1004+FG1004, 0.1)*$Q$9))/($B$11+$C$11+$F$11)</f>
        <v>0</v>
      </c>
      <c r="DL1004">
        <v>6</v>
      </c>
      <c r="DM1004">
        <v>0.5</v>
      </c>
      <c r="DN1004" t="s">
        <v>438</v>
      </c>
      <c r="DO1004">
        <v>2</v>
      </c>
      <c r="DP1004" t="b">
        <v>1</v>
      </c>
      <c r="DQ1004">
        <v>1761344664.660714</v>
      </c>
      <c r="DR1004">
        <v>406.1259642857142</v>
      </c>
      <c r="DS1004">
        <v>429.8830357142857</v>
      </c>
      <c r="DT1004">
        <v>23.70813928571429</v>
      </c>
      <c r="DU1004">
        <v>19.43008214285714</v>
      </c>
      <c r="DV1004">
        <v>405.5443571428571</v>
      </c>
      <c r="DW1004">
        <v>23.49371785714285</v>
      </c>
      <c r="DX1004">
        <v>500.0063928571429</v>
      </c>
      <c r="DY1004">
        <v>89.99652857142858</v>
      </c>
      <c r="DZ1004">
        <v>0.07369605000000001</v>
      </c>
      <c r="EA1004">
        <v>30.0182</v>
      </c>
      <c r="EB1004">
        <v>29.99441428571429</v>
      </c>
      <c r="EC1004">
        <v>999.9000000000002</v>
      </c>
      <c r="ED1004">
        <v>0</v>
      </c>
      <c r="EE1004">
        <v>0</v>
      </c>
      <c r="EF1004">
        <v>10002.53678571429</v>
      </c>
      <c r="EG1004">
        <v>0</v>
      </c>
      <c r="EH1004">
        <v>1139.945</v>
      </c>
      <c r="EI1004">
        <v>-23.75695714285714</v>
      </c>
      <c r="EJ1004">
        <v>415.9882857142857</v>
      </c>
      <c r="EK1004">
        <v>438.4011071428571</v>
      </c>
      <c r="EL1004">
        <v>4.278055357142857</v>
      </c>
      <c r="EM1004">
        <v>429.8830357142857</v>
      </c>
      <c r="EN1004">
        <v>19.43008214285714</v>
      </c>
      <c r="EO1004">
        <v>2.13365</v>
      </c>
      <c r="EP1004">
        <v>1.748639642857143</v>
      </c>
      <c r="EQ1004">
        <v>18.47264285714285</v>
      </c>
      <c r="ER1004">
        <v>15.33508571428571</v>
      </c>
      <c r="ES1004">
        <v>1199.993928571428</v>
      </c>
      <c r="ET1004">
        <v>0.9670088571428569</v>
      </c>
      <c r="EU1004">
        <v>0.03299120357142857</v>
      </c>
      <c r="EV1004">
        <v>0</v>
      </c>
      <c r="EW1004">
        <v>1533.177142857143</v>
      </c>
      <c r="EX1004">
        <v>5.000560000000001</v>
      </c>
      <c r="EY1004">
        <v>18668.08928571429</v>
      </c>
      <c r="EZ1004">
        <v>10316.78928571429</v>
      </c>
      <c r="FA1004">
        <v>45.90821428571428</v>
      </c>
      <c r="FB1004">
        <v>48</v>
      </c>
      <c r="FC1004">
        <v>46.56649999999998</v>
      </c>
      <c r="FD1004">
        <v>47.01549999999999</v>
      </c>
      <c r="FE1004">
        <v>46.68699999999998</v>
      </c>
      <c r="FF1004">
        <v>1155.573214285714</v>
      </c>
      <c r="FG1004">
        <v>39.42000000000001</v>
      </c>
      <c r="FH1004">
        <v>0</v>
      </c>
      <c r="FI1004">
        <v>1761344708.6</v>
      </c>
      <c r="FJ1004">
        <v>0</v>
      </c>
      <c r="FK1004">
        <v>1533.097692307692</v>
      </c>
      <c r="FL1004">
        <v>-21.56170940635779</v>
      </c>
      <c r="FM1004">
        <v>-249.5008547881591</v>
      </c>
      <c r="FN1004">
        <v>18667.41923076923</v>
      </c>
      <c r="FO1004">
        <v>15</v>
      </c>
      <c r="FP1004">
        <v>0</v>
      </c>
      <c r="FQ1004" t="s">
        <v>439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-21.601765</v>
      </c>
      <c r="GD1004">
        <v>-55.33312345215757</v>
      </c>
      <c r="GE1004">
        <v>5.811463985328912</v>
      </c>
      <c r="GF1004">
        <v>0</v>
      </c>
      <c r="GG1004">
        <v>1534.009117647059</v>
      </c>
      <c r="GH1004">
        <v>-19.29579832291425</v>
      </c>
      <c r="GI1004">
        <v>1.918389900330103</v>
      </c>
      <c r="GJ1004">
        <v>0</v>
      </c>
      <c r="GK1004">
        <v>4.2757765</v>
      </c>
      <c r="GL1004">
        <v>0.05061028142588633</v>
      </c>
      <c r="GM1004">
        <v>0.004968347084292694</v>
      </c>
      <c r="GN1004">
        <v>1</v>
      </c>
      <c r="GO1004">
        <v>1</v>
      </c>
      <c r="GP1004">
        <v>3</v>
      </c>
      <c r="GQ1004" t="s">
        <v>446</v>
      </c>
      <c r="GR1004">
        <v>3.12482</v>
      </c>
      <c r="GS1004">
        <v>2.75125</v>
      </c>
      <c r="GT1004">
        <v>0.0829927</v>
      </c>
      <c r="GU1004">
        <v>0.0886908</v>
      </c>
      <c r="GV1004">
        <v>0.103705</v>
      </c>
      <c r="GW1004">
        <v>0.09068759999999999</v>
      </c>
      <c r="GX1004">
        <v>26985.3</v>
      </c>
      <c r="GY1004">
        <v>26155.8</v>
      </c>
      <c r="GZ1004">
        <v>29997.5</v>
      </c>
      <c r="HA1004">
        <v>28991.1</v>
      </c>
      <c r="HB1004">
        <v>37162.3</v>
      </c>
      <c r="HC1004">
        <v>34705.8</v>
      </c>
      <c r="HD1004">
        <v>45936.9</v>
      </c>
      <c r="HE1004">
        <v>43085.1</v>
      </c>
      <c r="HF1004">
        <v>1.75135</v>
      </c>
      <c r="HG1004">
        <v>1.72945</v>
      </c>
      <c r="HH1004">
        <v>0.00374019</v>
      </c>
      <c r="HI1004">
        <v>0</v>
      </c>
      <c r="HJ1004">
        <v>29.9389</v>
      </c>
      <c r="HK1004">
        <v>999.9</v>
      </c>
      <c r="HL1004">
        <v>43.7</v>
      </c>
      <c r="HM1004">
        <v>32.7</v>
      </c>
      <c r="HN1004">
        <v>24.121</v>
      </c>
      <c r="HO1004">
        <v>63.7231</v>
      </c>
      <c r="HP1004">
        <v>17.9527</v>
      </c>
      <c r="HQ1004">
        <v>1</v>
      </c>
      <c r="HR1004">
        <v>0.806845</v>
      </c>
      <c r="HS1004">
        <v>4.07694</v>
      </c>
      <c r="HT1004">
        <v>20.1593</v>
      </c>
      <c r="HU1004">
        <v>5.22657</v>
      </c>
      <c r="HV1004">
        <v>11.9858</v>
      </c>
      <c r="HW1004">
        <v>4.96875</v>
      </c>
      <c r="HX1004">
        <v>3.28975</v>
      </c>
      <c r="HY1004">
        <v>9999</v>
      </c>
      <c r="HZ1004">
        <v>9999</v>
      </c>
      <c r="IA1004">
        <v>9999</v>
      </c>
      <c r="IB1004">
        <v>999.9</v>
      </c>
      <c r="IC1004">
        <v>4.97301</v>
      </c>
      <c r="ID1004">
        <v>1.87745</v>
      </c>
      <c r="IE1004">
        <v>1.87558</v>
      </c>
      <c r="IF1004">
        <v>1.87839</v>
      </c>
      <c r="IG1004">
        <v>1.87504</v>
      </c>
      <c r="IH1004">
        <v>1.87863</v>
      </c>
      <c r="II1004">
        <v>1.87575</v>
      </c>
      <c r="IJ1004">
        <v>1.87692</v>
      </c>
      <c r="IK1004">
        <v>0</v>
      </c>
      <c r="IL1004">
        <v>0</v>
      </c>
      <c r="IM1004">
        <v>0</v>
      </c>
      <c r="IN1004">
        <v>0</v>
      </c>
      <c r="IO1004" t="s">
        <v>441</v>
      </c>
      <c r="IP1004" t="s">
        <v>442</v>
      </c>
      <c r="IQ1004" t="s">
        <v>443</v>
      </c>
      <c r="IR1004" t="s">
        <v>443</v>
      </c>
      <c r="IS1004" t="s">
        <v>443</v>
      </c>
      <c r="IT1004" t="s">
        <v>443</v>
      </c>
      <c r="IU1004">
        <v>0</v>
      </c>
      <c r="IV1004">
        <v>100</v>
      </c>
      <c r="IW1004">
        <v>100</v>
      </c>
      <c r="IX1004">
        <v>0.595</v>
      </c>
      <c r="IY1004">
        <v>0.2144</v>
      </c>
      <c r="IZ1004">
        <v>-0.1194416370607354</v>
      </c>
      <c r="JA1004">
        <v>0.002211305909277446</v>
      </c>
      <c r="JB1004">
        <v>-1.416678044876584E-06</v>
      </c>
      <c r="JC1004">
        <v>5.589822708492042E-10</v>
      </c>
      <c r="JD1004">
        <v>0.2144336207880096</v>
      </c>
      <c r="JE1004">
        <v>0</v>
      </c>
      <c r="JF1004">
        <v>0</v>
      </c>
      <c r="JG1004">
        <v>0</v>
      </c>
      <c r="JH1004">
        <v>14</v>
      </c>
      <c r="JI1004">
        <v>2052</v>
      </c>
      <c r="JJ1004">
        <v>1</v>
      </c>
      <c r="JK1004">
        <v>21</v>
      </c>
      <c r="JL1004">
        <v>29355744.5</v>
      </c>
      <c r="JM1004">
        <v>29355744.5</v>
      </c>
      <c r="JN1004">
        <v>1.20361</v>
      </c>
      <c r="JO1004">
        <v>2.55615</v>
      </c>
      <c r="JP1004">
        <v>1.39893</v>
      </c>
      <c r="JQ1004">
        <v>2.33521</v>
      </c>
      <c r="JR1004">
        <v>1.44897</v>
      </c>
      <c r="JS1004">
        <v>2.61597</v>
      </c>
      <c r="JT1004">
        <v>38.4769</v>
      </c>
      <c r="JU1004">
        <v>23.781</v>
      </c>
      <c r="JV1004">
        <v>18</v>
      </c>
      <c r="JW1004">
        <v>485.42</v>
      </c>
      <c r="JX1004">
        <v>442.241</v>
      </c>
      <c r="JY1004">
        <v>25.3688</v>
      </c>
      <c r="JZ1004">
        <v>37.0844</v>
      </c>
      <c r="KA1004">
        <v>30</v>
      </c>
      <c r="KB1004">
        <v>36.6321</v>
      </c>
      <c r="KC1004">
        <v>36.6688</v>
      </c>
      <c r="KD1004">
        <v>24.1744</v>
      </c>
      <c r="KE1004">
        <v>27.9764</v>
      </c>
      <c r="KF1004">
        <v>73.2919</v>
      </c>
      <c r="KG1004">
        <v>25.2462</v>
      </c>
      <c r="KH1004">
        <v>473.804</v>
      </c>
      <c r="KI1004">
        <v>19.3444</v>
      </c>
      <c r="KJ1004">
        <v>99.2324</v>
      </c>
      <c r="KK1004">
        <v>99.0975</v>
      </c>
    </row>
    <row r="1005" spans="1:297">
      <c r="A1005">
        <v>989</v>
      </c>
      <c r="B1005">
        <v>1761344677.5</v>
      </c>
      <c r="C1005">
        <v>16636.90000009537</v>
      </c>
      <c r="D1005" t="s">
        <v>2431</v>
      </c>
      <c r="E1005" t="s">
        <v>2432</v>
      </c>
      <c r="F1005">
        <v>5</v>
      </c>
      <c r="G1005" t="s">
        <v>2376</v>
      </c>
      <c r="H1005" t="s">
        <v>436</v>
      </c>
      <c r="I1005">
        <v>1761344669.962963</v>
      </c>
      <c r="J1005">
        <f>(K1005)/1000</f>
        <v>0</v>
      </c>
      <c r="K1005">
        <f>IF(DP1005, AN1005, AH1005)</f>
        <v>0</v>
      </c>
      <c r="L1005">
        <f>IF(DP1005, AI1005, AG1005)</f>
        <v>0</v>
      </c>
      <c r="M1005">
        <f>DR1005 - IF(AU1005&gt;1, L1005*DL1005*100.0/(AW1005), 0)</f>
        <v>0</v>
      </c>
      <c r="N1005">
        <f>((T1005-J1005/2)*M1005-L1005)/(T1005+J1005/2)</f>
        <v>0</v>
      </c>
      <c r="O1005">
        <f>N1005*(DY1005+DZ1005)/1000.0</f>
        <v>0</v>
      </c>
      <c r="P1005">
        <f>(DR1005 - IF(AU1005&gt;1, L1005*DL1005*100.0/(AW1005), 0))*(DY1005+DZ1005)/1000.0</f>
        <v>0</v>
      </c>
      <c r="Q1005">
        <f>2.0/((1/S1005-1/R1005)+SIGN(S1005)*SQRT((1/S1005-1/R1005)*(1/S1005-1/R1005) + 4*DM1005/((DM1005+1)*(DM1005+1))*(2*1/S1005*1/R1005-1/R1005*1/R1005)))</f>
        <v>0</v>
      </c>
      <c r="R1005">
        <f>IF(LEFT(DN1005,1)&lt;&gt;"0",IF(LEFT(DN1005,1)="1",3.0,DO1005),$D$5+$E$5*(EF1005*DY1005/($K$5*1000))+$F$5*(EF1005*DY1005/($K$5*1000))*MAX(MIN(DL1005,$J$5),$I$5)*MAX(MIN(DL1005,$J$5),$I$5)+$G$5*MAX(MIN(DL1005,$J$5),$I$5)*(EF1005*DY1005/($K$5*1000))+$H$5*(EF1005*DY1005/($K$5*1000))*(EF1005*DY1005/($K$5*1000)))</f>
        <v>0</v>
      </c>
      <c r="S1005">
        <f>J1005*(1000-(1000*0.61365*exp(17.502*W1005/(240.97+W1005))/(DY1005+DZ1005)+DT1005)/2)/(1000*0.61365*exp(17.502*W1005/(240.97+W1005))/(DY1005+DZ1005)-DT1005)</f>
        <v>0</v>
      </c>
      <c r="T1005">
        <f>1/((DM1005+1)/(Q1005/1.6)+1/(R1005/1.37)) + DM1005/((DM1005+1)/(Q1005/1.6) + DM1005/(R1005/1.37))</f>
        <v>0</v>
      </c>
      <c r="U1005">
        <f>(DH1005*DK1005)</f>
        <v>0</v>
      </c>
      <c r="V1005">
        <f>(EA1005+(U1005+2*0.95*5.67E-8*(((EA1005+$B$7)+273)^4-(EA1005+273)^4)-44100*J1005)/(1.84*29.3*R1005+8*0.95*5.67E-8*(EA1005+273)^3))</f>
        <v>0</v>
      </c>
      <c r="W1005">
        <f>($C$7*EB1005+$D$7*EC1005+$E$7*V1005)</f>
        <v>0</v>
      </c>
      <c r="X1005">
        <f>0.61365*exp(17.502*W1005/(240.97+W1005))</f>
        <v>0</v>
      </c>
      <c r="Y1005">
        <f>(Z1005/AA1005*100)</f>
        <v>0</v>
      </c>
      <c r="Z1005">
        <f>DT1005*(DY1005+DZ1005)/1000</f>
        <v>0</v>
      </c>
      <c r="AA1005">
        <f>0.61365*exp(17.502*EA1005/(240.97+EA1005))</f>
        <v>0</v>
      </c>
      <c r="AB1005">
        <f>(X1005-DT1005*(DY1005+DZ1005)/1000)</f>
        <v>0</v>
      </c>
      <c r="AC1005">
        <f>(-J1005*44100)</f>
        <v>0</v>
      </c>
      <c r="AD1005">
        <f>2*29.3*R1005*0.92*(EA1005-W1005)</f>
        <v>0</v>
      </c>
      <c r="AE1005">
        <f>2*0.95*5.67E-8*(((EA1005+$B$7)+273)^4-(W1005+273)^4)</f>
        <v>0</v>
      </c>
      <c r="AF1005">
        <f>U1005+AE1005+AC1005+AD1005</f>
        <v>0</v>
      </c>
      <c r="AG1005">
        <f>DX1005*AU1005*(DS1005-DR1005*(1000-AU1005*DU1005)/(1000-AU1005*DT1005))/(100*DL1005)</f>
        <v>0</v>
      </c>
      <c r="AH1005">
        <f>1000*DX1005*AU1005*(DT1005-DU1005)/(100*DL1005*(1000-AU1005*DT1005))</f>
        <v>0</v>
      </c>
      <c r="AI1005">
        <f>(AJ1005 - AK1005 - DY1005*1E3/(8.314*(EA1005+273.15)) * AM1005/DX1005 * AL1005) * DX1005/(100*DL1005) * (1000 - DU1005)/1000</f>
        <v>0</v>
      </c>
      <c r="AJ1005">
        <v>466.3022673796197</v>
      </c>
      <c r="AK1005">
        <v>437.8117757575754</v>
      </c>
      <c r="AL1005">
        <v>2.637275484889928</v>
      </c>
      <c r="AM1005">
        <v>65.50736164632572</v>
      </c>
      <c r="AN1005">
        <f>(AP1005 - AO1005 + DY1005*1E3/(8.314*(EA1005+273.15)) * AR1005/DX1005 * AQ1005) * DX1005/(100*DL1005) * 1000/(1000 - AP1005)</f>
        <v>0</v>
      </c>
      <c r="AO1005">
        <v>19.43125297022647</v>
      </c>
      <c r="AP1005">
        <v>23.71415818181818</v>
      </c>
      <c r="AQ1005">
        <v>4.390263008434221E-05</v>
      </c>
      <c r="AR1005">
        <v>115.1571930210981</v>
      </c>
      <c r="AS1005">
        <v>0</v>
      </c>
      <c r="AT1005">
        <v>0</v>
      </c>
      <c r="AU1005">
        <f>IF(AS1005*$H$13&gt;=AW1005,1.0,(AW1005/(AW1005-AS1005*$H$13)))</f>
        <v>0</v>
      </c>
      <c r="AV1005">
        <f>(AU1005-1)*100</f>
        <v>0</v>
      </c>
      <c r="AW1005">
        <f>MAX(0,($B$13+$C$13*EF1005)/(1+$D$13*EF1005)*DY1005/(EA1005+273)*$E$13)</f>
        <v>0</v>
      </c>
      <c r="AX1005" t="s">
        <v>437</v>
      </c>
      <c r="AY1005" t="s">
        <v>437</v>
      </c>
      <c r="AZ1005">
        <v>0</v>
      </c>
      <c r="BA1005">
        <v>0</v>
      </c>
      <c r="BB1005">
        <f>1-AZ1005/BA1005</f>
        <v>0</v>
      </c>
      <c r="BC1005">
        <v>0</v>
      </c>
      <c r="BD1005" t="s">
        <v>437</v>
      </c>
      <c r="BE1005" t="s">
        <v>437</v>
      </c>
      <c r="BF1005">
        <v>0</v>
      </c>
      <c r="BG1005">
        <v>0</v>
      </c>
      <c r="BH1005">
        <f>1-BF1005/BG1005</f>
        <v>0</v>
      </c>
      <c r="BI1005">
        <v>0.5</v>
      </c>
      <c r="BJ1005">
        <f>DI1005</f>
        <v>0</v>
      </c>
      <c r="BK1005">
        <f>L1005</f>
        <v>0</v>
      </c>
      <c r="BL1005">
        <f>BH1005*BI1005*BJ1005</f>
        <v>0</v>
      </c>
      <c r="BM1005">
        <f>(BK1005-BC1005)/BJ1005</f>
        <v>0</v>
      </c>
      <c r="BN1005">
        <f>(BA1005-BG1005)/BG1005</f>
        <v>0</v>
      </c>
      <c r="BO1005">
        <f>AZ1005/(BB1005+AZ1005/BG1005)</f>
        <v>0</v>
      </c>
      <c r="BP1005" t="s">
        <v>437</v>
      </c>
      <c r="BQ1005">
        <v>0</v>
      </c>
      <c r="BR1005">
        <f>IF(BQ1005&lt;&gt;0, BQ1005, BO1005)</f>
        <v>0</v>
      </c>
      <c r="BS1005">
        <f>1-BR1005/BG1005</f>
        <v>0</v>
      </c>
      <c r="BT1005">
        <f>(BG1005-BF1005)/(BG1005-BR1005)</f>
        <v>0</v>
      </c>
      <c r="BU1005">
        <f>(BA1005-BG1005)/(BA1005-BR1005)</f>
        <v>0</v>
      </c>
      <c r="BV1005">
        <f>(BG1005-BF1005)/(BG1005-AZ1005)</f>
        <v>0</v>
      </c>
      <c r="BW1005">
        <f>(BA1005-BG1005)/(BA1005-AZ1005)</f>
        <v>0</v>
      </c>
      <c r="BX1005">
        <f>(BT1005*BR1005/BF1005)</f>
        <v>0</v>
      </c>
      <c r="BY1005">
        <f>(1-BX1005)</f>
        <v>0</v>
      </c>
      <c r="DH1005">
        <f>$B$11*EG1005+$C$11*EH1005+$F$11*ES1005*(1-EV1005)</f>
        <v>0</v>
      </c>
      <c r="DI1005">
        <f>DH1005*DJ1005</f>
        <v>0</v>
      </c>
      <c r="DJ1005">
        <f>($B$11*$D$9+$C$11*$D$9+$F$11*((FF1005+EX1005)/MAX(FF1005+EX1005+FG1005, 0.1)*$I$9+FG1005/MAX(FF1005+EX1005+FG1005, 0.1)*$J$9))/($B$11+$C$11+$F$11)</f>
        <v>0</v>
      </c>
      <c r="DK1005">
        <f>($B$11*$K$9+$C$11*$K$9+$F$11*((FF1005+EX1005)/MAX(FF1005+EX1005+FG1005, 0.1)*$P$9+FG1005/MAX(FF1005+EX1005+FG1005, 0.1)*$Q$9))/($B$11+$C$11+$F$11)</f>
        <v>0</v>
      </c>
      <c r="DL1005">
        <v>6</v>
      </c>
      <c r="DM1005">
        <v>0.5</v>
      </c>
      <c r="DN1005" t="s">
        <v>438</v>
      </c>
      <c r="DO1005">
        <v>2</v>
      </c>
      <c r="DP1005" t="b">
        <v>1</v>
      </c>
      <c r="DQ1005">
        <v>1761344669.962963</v>
      </c>
      <c r="DR1005">
        <v>412.5728888888889</v>
      </c>
      <c r="DS1005">
        <v>443.0749259259259</v>
      </c>
      <c r="DT1005">
        <v>23.7113962962963</v>
      </c>
      <c r="DU1005">
        <v>19.42877777777778</v>
      </c>
      <c r="DV1005">
        <v>411.9826666666665</v>
      </c>
      <c r="DW1005">
        <v>23.49697777777778</v>
      </c>
      <c r="DX1005">
        <v>500.008925925926</v>
      </c>
      <c r="DY1005">
        <v>89.99603703703704</v>
      </c>
      <c r="DZ1005">
        <v>0.07360685185185185</v>
      </c>
      <c r="EA1005">
        <v>30.02178888888889</v>
      </c>
      <c r="EB1005">
        <v>29.99817777777778</v>
      </c>
      <c r="EC1005">
        <v>999.9000000000001</v>
      </c>
      <c r="ED1005">
        <v>0</v>
      </c>
      <c r="EE1005">
        <v>0</v>
      </c>
      <c r="EF1005">
        <v>10002.24259259259</v>
      </c>
      <c r="EG1005">
        <v>0</v>
      </c>
      <c r="EH1005">
        <v>1139.955925925926</v>
      </c>
      <c r="EI1005">
        <v>-30.50202222222222</v>
      </c>
      <c r="EJ1005">
        <v>422.593074074074</v>
      </c>
      <c r="EK1005">
        <v>451.8538148148148</v>
      </c>
      <c r="EL1005">
        <v>4.282627037037036</v>
      </c>
      <c r="EM1005">
        <v>443.0749259259259</v>
      </c>
      <c r="EN1005">
        <v>19.42877777777778</v>
      </c>
      <c r="EO1005">
        <v>2.133931851851852</v>
      </c>
      <c r="EP1005">
        <v>1.748512592592592</v>
      </c>
      <c r="EQ1005">
        <v>18.47475185185185</v>
      </c>
      <c r="ER1005">
        <v>15.33394814814815</v>
      </c>
      <c r="ES1005">
        <v>1200.01</v>
      </c>
      <c r="ET1005">
        <v>0.9670094074074073</v>
      </c>
      <c r="EU1005">
        <v>0.03299064444444444</v>
      </c>
      <c r="EV1005">
        <v>0</v>
      </c>
      <c r="EW1005">
        <v>1531.118518518518</v>
      </c>
      <c r="EX1005">
        <v>5.000560000000001</v>
      </c>
      <c r="EY1005">
        <v>18643.97777777778</v>
      </c>
      <c r="EZ1005">
        <v>10316.92962962963</v>
      </c>
      <c r="FA1005">
        <v>45.90485185185185</v>
      </c>
      <c r="FB1005">
        <v>48</v>
      </c>
      <c r="FC1005">
        <v>46.56666666666665</v>
      </c>
      <c r="FD1005">
        <v>47.00918518518519</v>
      </c>
      <c r="FE1005">
        <v>46.68699999999998</v>
      </c>
      <c r="FF1005">
        <v>1155.59</v>
      </c>
      <c r="FG1005">
        <v>39.42000000000001</v>
      </c>
      <c r="FH1005">
        <v>0</v>
      </c>
      <c r="FI1005">
        <v>1761344714</v>
      </c>
      <c r="FJ1005">
        <v>0</v>
      </c>
      <c r="FK1005">
        <v>1530.8648</v>
      </c>
      <c r="FL1005">
        <v>-25.13923072143451</v>
      </c>
      <c r="FM1005">
        <v>-305.2769227050815</v>
      </c>
      <c r="FN1005">
        <v>18641.1</v>
      </c>
      <c r="FO1005">
        <v>15</v>
      </c>
      <c r="FP1005">
        <v>0</v>
      </c>
      <c r="FQ1005" t="s">
        <v>439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-26.71222926829268</v>
      </c>
      <c r="GD1005">
        <v>-77.0294111498258</v>
      </c>
      <c r="GE1005">
        <v>7.689655238053199</v>
      </c>
      <c r="GF1005">
        <v>0</v>
      </c>
      <c r="GG1005">
        <v>1532.111176470588</v>
      </c>
      <c r="GH1005">
        <v>-23.28647820773821</v>
      </c>
      <c r="GI1005">
        <v>2.301333072380995</v>
      </c>
      <c r="GJ1005">
        <v>0</v>
      </c>
      <c r="GK1005">
        <v>4.280114878048781</v>
      </c>
      <c r="GL1005">
        <v>0.05049365853658196</v>
      </c>
      <c r="GM1005">
        <v>0.005356124427939182</v>
      </c>
      <c r="GN1005">
        <v>1</v>
      </c>
      <c r="GO1005">
        <v>1</v>
      </c>
      <c r="GP1005">
        <v>3</v>
      </c>
      <c r="GQ1005" t="s">
        <v>446</v>
      </c>
      <c r="GR1005">
        <v>3.1245</v>
      </c>
      <c r="GS1005">
        <v>2.75156</v>
      </c>
      <c r="GT1005">
        <v>0.08491890000000001</v>
      </c>
      <c r="GU1005">
        <v>0.09111229999999999</v>
      </c>
      <c r="GV1005">
        <v>0.103706</v>
      </c>
      <c r="GW1005">
        <v>0.0906342</v>
      </c>
      <c r="GX1005">
        <v>26928.5</v>
      </c>
      <c r="GY1005">
        <v>26086.8</v>
      </c>
      <c r="GZ1005">
        <v>29997.4</v>
      </c>
      <c r="HA1005">
        <v>28991.7</v>
      </c>
      <c r="HB1005">
        <v>37162.3</v>
      </c>
      <c r="HC1005">
        <v>34708.9</v>
      </c>
      <c r="HD1005">
        <v>45936.8</v>
      </c>
      <c r="HE1005">
        <v>43086.2</v>
      </c>
      <c r="HF1005">
        <v>1.75108</v>
      </c>
      <c r="HG1005">
        <v>1.72967</v>
      </c>
      <c r="HH1005">
        <v>0.00389293</v>
      </c>
      <c r="HI1005">
        <v>0</v>
      </c>
      <c r="HJ1005">
        <v>29.9395</v>
      </c>
      <c r="HK1005">
        <v>999.9</v>
      </c>
      <c r="HL1005">
        <v>43.7</v>
      </c>
      <c r="HM1005">
        <v>32.7</v>
      </c>
      <c r="HN1005">
        <v>24.1239</v>
      </c>
      <c r="HO1005">
        <v>63.2831</v>
      </c>
      <c r="HP1005">
        <v>18.109</v>
      </c>
      <c r="HQ1005">
        <v>1</v>
      </c>
      <c r="HR1005">
        <v>0.809624</v>
      </c>
      <c r="HS1005">
        <v>4.44875</v>
      </c>
      <c r="HT1005">
        <v>20.1499</v>
      </c>
      <c r="HU1005">
        <v>5.22792</v>
      </c>
      <c r="HV1005">
        <v>11.9858</v>
      </c>
      <c r="HW1005">
        <v>4.96905</v>
      </c>
      <c r="HX1005">
        <v>3.28973</v>
      </c>
      <c r="HY1005">
        <v>9999</v>
      </c>
      <c r="HZ1005">
        <v>9999</v>
      </c>
      <c r="IA1005">
        <v>9999</v>
      </c>
      <c r="IB1005">
        <v>999.9</v>
      </c>
      <c r="IC1005">
        <v>4.97297</v>
      </c>
      <c r="ID1005">
        <v>1.87745</v>
      </c>
      <c r="IE1005">
        <v>1.8756</v>
      </c>
      <c r="IF1005">
        <v>1.87838</v>
      </c>
      <c r="IG1005">
        <v>1.87507</v>
      </c>
      <c r="IH1005">
        <v>1.87866</v>
      </c>
      <c r="II1005">
        <v>1.87576</v>
      </c>
      <c r="IJ1005">
        <v>1.87695</v>
      </c>
      <c r="IK1005">
        <v>0</v>
      </c>
      <c r="IL1005">
        <v>0</v>
      </c>
      <c r="IM1005">
        <v>0</v>
      </c>
      <c r="IN1005">
        <v>0</v>
      </c>
      <c r="IO1005" t="s">
        <v>441</v>
      </c>
      <c r="IP1005" t="s">
        <v>442</v>
      </c>
      <c r="IQ1005" t="s">
        <v>443</v>
      </c>
      <c r="IR1005" t="s">
        <v>443</v>
      </c>
      <c r="IS1005" t="s">
        <v>443</v>
      </c>
      <c r="IT1005" t="s">
        <v>443</v>
      </c>
      <c r="IU1005">
        <v>0</v>
      </c>
      <c r="IV1005">
        <v>100</v>
      </c>
      <c r="IW1005">
        <v>100</v>
      </c>
      <c r="IX1005">
        <v>0.612</v>
      </c>
      <c r="IY1005">
        <v>0.2144</v>
      </c>
      <c r="IZ1005">
        <v>-0.1194416370607354</v>
      </c>
      <c r="JA1005">
        <v>0.002211305909277446</v>
      </c>
      <c r="JB1005">
        <v>-1.416678044876584E-06</v>
      </c>
      <c r="JC1005">
        <v>5.589822708492042E-10</v>
      </c>
      <c r="JD1005">
        <v>0.2144336207880096</v>
      </c>
      <c r="JE1005">
        <v>0</v>
      </c>
      <c r="JF1005">
        <v>0</v>
      </c>
      <c r="JG1005">
        <v>0</v>
      </c>
      <c r="JH1005">
        <v>14</v>
      </c>
      <c r="JI1005">
        <v>2052</v>
      </c>
      <c r="JJ1005">
        <v>1</v>
      </c>
      <c r="JK1005">
        <v>21</v>
      </c>
      <c r="JL1005">
        <v>29355744.6</v>
      </c>
      <c r="JM1005">
        <v>29355744.6</v>
      </c>
      <c r="JN1005">
        <v>1.23657</v>
      </c>
      <c r="JO1005">
        <v>2.56226</v>
      </c>
      <c r="JP1005">
        <v>1.39893</v>
      </c>
      <c r="JQ1005">
        <v>2.33521</v>
      </c>
      <c r="JR1005">
        <v>1.44897</v>
      </c>
      <c r="JS1005">
        <v>2.60864</v>
      </c>
      <c r="JT1005">
        <v>38.4769</v>
      </c>
      <c r="JU1005">
        <v>23.781</v>
      </c>
      <c r="JV1005">
        <v>18</v>
      </c>
      <c r="JW1005">
        <v>485.245</v>
      </c>
      <c r="JX1005">
        <v>442.387</v>
      </c>
      <c r="JY1005">
        <v>25.2883</v>
      </c>
      <c r="JZ1005">
        <v>37.0844</v>
      </c>
      <c r="KA1005">
        <v>30.0017</v>
      </c>
      <c r="KB1005">
        <v>36.6295</v>
      </c>
      <c r="KC1005">
        <v>36.6688</v>
      </c>
      <c r="KD1005">
        <v>24.8237</v>
      </c>
      <c r="KE1005">
        <v>28.2478</v>
      </c>
      <c r="KF1005">
        <v>73.2919</v>
      </c>
      <c r="KG1005">
        <v>25.2729</v>
      </c>
      <c r="KH1005">
        <v>487.164</v>
      </c>
      <c r="KI1005">
        <v>19.333</v>
      </c>
      <c r="KJ1005">
        <v>99.2321</v>
      </c>
      <c r="KK1005">
        <v>99.0998</v>
      </c>
    </row>
    <row r="1006" spans="1:297">
      <c r="A1006">
        <v>990</v>
      </c>
      <c r="B1006">
        <v>1761344682.5</v>
      </c>
      <c r="C1006">
        <v>16641.90000009537</v>
      </c>
      <c r="D1006" t="s">
        <v>2433</v>
      </c>
      <c r="E1006" t="s">
        <v>2434</v>
      </c>
      <c r="F1006">
        <v>5</v>
      </c>
      <c r="G1006" t="s">
        <v>2376</v>
      </c>
      <c r="H1006" t="s">
        <v>436</v>
      </c>
      <c r="I1006">
        <v>1761344674.981482</v>
      </c>
      <c r="J1006">
        <f>(K1006)/1000</f>
        <v>0</v>
      </c>
      <c r="K1006">
        <f>IF(DP1006, AN1006, AH1006)</f>
        <v>0</v>
      </c>
      <c r="L1006">
        <f>IF(DP1006, AI1006, AG1006)</f>
        <v>0</v>
      </c>
      <c r="M1006">
        <f>DR1006 - IF(AU1006&gt;1, L1006*DL1006*100.0/(AW1006), 0)</f>
        <v>0</v>
      </c>
      <c r="N1006">
        <f>((T1006-J1006/2)*M1006-L1006)/(T1006+J1006/2)</f>
        <v>0</v>
      </c>
      <c r="O1006">
        <f>N1006*(DY1006+DZ1006)/1000.0</f>
        <v>0</v>
      </c>
      <c r="P1006">
        <f>(DR1006 - IF(AU1006&gt;1, L1006*DL1006*100.0/(AW1006), 0))*(DY1006+DZ1006)/1000.0</f>
        <v>0</v>
      </c>
      <c r="Q1006">
        <f>2.0/((1/S1006-1/R1006)+SIGN(S1006)*SQRT((1/S1006-1/R1006)*(1/S1006-1/R1006) + 4*DM1006/((DM1006+1)*(DM1006+1))*(2*1/S1006*1/R1006-1/R1006*1/R1006)))</f>
        <v>0</v>
      </c>
      <c r="R1006">
        <f>IF(LEFT(DN1006,1)&lt;&gt;"0",IF(LEFT(DN1006,1)="1",3.0,DO1006),$D$5+$E$5*(EF1006*DY1006/($K$5*1000))+$F$5*(EF1006*DY1006/($K$5*1000))*MAX(MIN(DL1006,$J$5),$I$5)*MAX(MIN(DL1006,$J$5),$I$5)+$G$5*MAX(MIN(DL1006,$J$5),$I$5)*(EF1006*DY1006/($K$5*1000))+$H$5*(EF1006*DY1006/($K$5*1000))*(EF1006*DY1006/($K$5*1000)))</f>
        <v>0</v>
      </c>
      <c r="S1006">
        <f>J1006*(1000-(1000*0.61365*exp(17.502*W1006/(240.97+W1006))/(DY1006+DZ1006)+DT1006)/2)/(1000*0.61365*exp(17.502*W1006/(240.97+W1006))/(DY1006+DZ1006)-DT1006)</f>
        <v>0</v>
      </c>
      <c r="T1006">
        <f>1/((DM1006+1)/(Q1006/1.6)+1/(R1006/1.37)) + DM1006/((DM1006+1)/(Q1006/1.6) + DM1006/(R1006/1.37))</f>
        <v>0</v>
      </c>
      <c r="U1006">
        <f>(DH1006*DK1006)</f>
        <v>0</v>
      </c>
      <c r="V1006">
        <f>(EA1006+(U1006+2*0.95*5.67E-8*(((EA1006+$B$7)+273)^4-(EA1006+273)^4)-44100*J1006)/(1.84*29.3*R1006+8*0.95*5.67E-8*(EA1006+273)^3))</f>
        <v>0</v>
      </c>
      <c r="W1006">
        <f>($C$7*EB1006+$D$7*EC1006+$E$7*V1006)</f>
        <v>0</v>
      </c>
      <c r="X1006">
        <f>0.61365*exp(17.502*W1006/(240.97+W1006))</f>
        <v>0</v>
      </c>
      <c r="Y1006">
        <f>(Z1006/AA1006*100)</f>
        <v>0</v>
      </c>
      <c r="Z1006">
        <f>DT1006*(DY1006+DZ1006)/1000</f>
        <v>0</v>
      </c>
      <c r="AA1006">
        <f>0.61365*exp(17.502*EA1006/(240.97+EA1006))</f>
        <v>0</v>
      </c>
      <c r="AB1006">
        <f>(X1006-DT1006*(DY1006+DZ1006)/1000)</f>
        <v>0</v>
      </c>
      <c r="AC1006">
        <f>(-J1006*44100)</f>
        <v>0</v>
      </c>
      <c r="AD1006">
        <f>2*29.3*R1006*0.92*(EA1006-W1006)</f>
        <v>0</v>
      </c>
      <c r="AE1006">
        <f>2*0.95*5.67E-8*(((EA1006+$B$7)+273)^4-(W1006+273)^4)</f>
        <v>0</v>
      </c>
      <c r="AF1006">
        <f>U1006+AE1006+AC1006+AD1006</f>
        <v>0</v>
      </c>
      <c r="AG1006">
        <f>DX1006*AU1006*(DS1006-DR1006*(1000-AU1006*DU1006)/(1000-AU1006*DT1006))/(100*DL1006)</f>
        <v>0</v>
      </c>
      <c r="AH1006">
        <f>1000*DX1006*AU1006*(DT1006-DU1006)/(100*DL1006*(1000-AU1006*DT1006))</f>
        <v>0</v>
      </c>
      <c r="AI1006">
        <f>(AJ1006 - AK1006 - DY1006*1E3/(8.314*(EA1006+273.15)) * AM1006/DX1006 * AL1006) * DX1006/(100*DL1006) * (1000 - DU1006)/1000</f>
        <v>0</v>
      </c>
      <c r="AJ1006">
        <v>483.27250332733</v>
      </c>
      <c r="AK1006">
        <v>452.6088666666666</v>
      </c>
      <c r="AL1006">
        <v>2.998358549243866</v>
      </c>
      <c r="AM1006">
        <v>65.50736164632572</v>
      </c>
      <c r="AN1006">
        <f>(AP1006 - AO1006 + DY1006*1E3/(8.314*(EA1006+273.15)) * AR1006/DX1006 * AQ1006) * DX1006/(100*DL1006) * 1000/(1000 - AP1006)</f>
        <v>0</v>
      </c>
      <c r="AO1006">
        <v>19.4004254823598</v>
      </c>
      <c r="AP1006">
        <v>23.69577575757576</v>
      </c>
      <c r="AQ1006">
        <v>-0.0001343089059599662</v>
      </c>
      <c r="AR1006">
        <v>115.1571930210981</v>
      </c>
      <c r="AS1006">
        <v>0</v>
      </c>
      <c r="AT1006">
        <v>0</v>
      </c>
      <c r="AU1006">
        <f>IF(AS1006*$H$13&gt;=AW1006,1.0,(AW1006/(AW1006-AS1006*$H$13)))</f>
        <v>0</v>
      </c>
      <c r="AV1006">
        <f>(AU1006-1)*100</f>
        <v>0</v>
      </c>
      <c r="AW1006">
        <f>MAX(0,($B$13+$C$13*EF1006)/(1+$D$13*EF1006)*DY1006/(EA1006+273)*$E$13)</f>
        <v>0</v>
      </c>
      <c r="AX1006" t="s">
        <v>437</v>
      </c>
      <c r="AY1006" t="s">
        <v>437</v>
      </c>
      <c r="AZ1006">
        <v>0</v>
      </c>
      <c r="BA1006">
        <v>0</v>
      </c>
      <c r="BB1006">
        <f>1-AZ1006/BA1006</f>
        <v>0</v>
      </c>
      <c r="BC1006">
        <v>0</v>
      </c>
      <c r="BD1006" t="s">
        <v>437</v>
      </c>
      <c r="BE1006" t="s">
        <v>437</v>
      </c>
      <c r="BF1006">
        <v>0</v>
      </c>
      <c r="BG1006">
        <v>0</v>
      </c>
      <c r="BH1006">
        <f>1-BF1006/BG1006</f>
        <v>0</v>
      </c>
      <c r="BI1006">
        <v>0.5</v>
      </c>
      <c r="BJ1006">
        <f>DI1006</f>
        <v>0</v>
      </c>
      <c r="BK1006">
        <f>L1006</f>
        <v>0</v>
      </c>
      <c r="BL1006">
        <f>BH1006*BI1006*BJ1006</f>
        <v>0</v>
      </c>
      <c r="BM1006">
        <f>(BK1006-BC1006)/BJ1006</f>
        <v>0</v>
      </c>
      <c r="BN1006">
        <f>(BA1006-BG1006)/BG1006</f>
        <v>0</v>
      </c>
      <c r="BO1006">
        <f>AZ1006/(BB1006+AZ1006/BG1006)</f>
        <v>0</v>
      </c>
      <c r="BP1006" t="s">
        <v>437</v>
      </c>
      <c r="BQ1006">
        <v>0</v>
      </c>
      <c r="BR1006">
        <f>IF(BQ1006&lt;&gt;0, BQ1006, BO1006)</f>
        <v>0</v>
      </c>
      <c r="BS1006">
        <f>1-BR1006/BG1006</f>
        <v>0</v>
      </c>
      <c r="BT1006">
        <f>(BG1006-BF1006)/(BG1006-BR1006)</f>
        <v>0</v>
      </c>
      <c r="BU1006">
        <f>(BA1006-BG1006)/(BA1006-BR1006)</f>
        <v>0</v>
      </c>
      <c r="BV1006">
        <f>(BG1006-BF1006)/(BG1006-AZ1006)</f>
        <v>0</v>
      </c>
      <c r="BW1006">
        <f>(BA1006-BG1006)/(BA1006-AZ1006)</f>
        <v>0</v>
      </c>
      <c r="BX1006">
        <f>(BT1006*BR1006/BF1006)</f>
        <v>0</v>
      </c>
      <c r="BY1006">
        <f>(1-BX1006)</f>
        <v>0</v>
      </c>
      <c r="DH1006">
        <f>$B$11*EG1006+$C$11*EH1006+$F$11*ES1006*(1-EV1006)</f>
        <v>0</v>
      </c>
      <c r="DI1006">
        <f>DH1006*DJ1006</f>
        <v>0</v>
      </c>
      <c r="DJ1006">
        <f>($B$11*$D$9+$C$11*$D$9+$F$11*((FF1006+EX1006)/MAX(FF1006+EX1006+FG1006, 0.1)*$I$9+FG1006/MAX(FF1006+EX1006+FG1006, 0.1)*$J$9))/($B$11+$C$11+$F$11)</f>
        <v>0</v>
      </c>
      <c r="DK1006">
        <f>($B$11*$K$9+$C$11*$K$9+$F$11*((FF1006+EX1006)/MAX(FF1006+EX1006+FG1006, 0.1)*$P$9+FG1006/MAX(FF1006+EX1006+FG1006, 0.1)*$Q$9))/($B$11+$C$11+$F$11)</f>
        <v>0</v>
      </c>
      <c r="DL1006">
        <v>6</v>
      </c>
      <c r="DM1006">
        <v>0.5</v>
      </c>
      <c r="DN1006" t="s">
        <v>438</v>
      </c>
      <c r="DO1006">
        <v>2</v>
      </c>
      <c r="DP1006" t="b">
        <v>1</v>
      </c>
      <c r="DQ1006">
        <v>1761344674.981482</v>
      </c>
      <c r="DR1006">
        <v>423.0520740740741</v>
      </c>
      <c r="DS1006">
        <v>458.9205185185185</v>
      </c>
      <c r="DT1006">
        <v>23.70981851851852</v>
      </c>
      <c r="DU1006">
        <v>19.41872222222223</v>
      </c>
      <c r="DV1006">
        <v>422.4480740740739</v>
      </c>
      <c r="DW1006">
        <v>23.49538888888889</v>
      </c>
      <c r="DX1006">
        <v>500.0243333333333</v>
      </c>
      <c r="DY1006">
        <v>89.99554444444445</v>
      </c>
      <c r="DZ1006">
        <v>0.07367987037037037</v>
      </c>
      <c r="EA1006">
        <v>30.0241962962963</v>
      </c>
      <c r="EB1006">
        <v>30.00174444444444</v>
      </c>
      <c r="EC1006">
        <v>999.9000000000001</v>
      </c>
      <c r="ED1006">
        <v>0</v>
      </c>
      <c r="EE1006">
        <v>0</v>
      </c>
      <c r="EF1006">
        <v>10001.39</v>
      </c>
      <c r="EG1006">
        <v>0</v>
      </c>
      <c r="EH1006">
        <v>1139.965555555556</v>
      </c>
      <c r="EI1006">
        <v>-35.8685</v>
      </c>
      <c r="EJ1006">
        <v>433.3260000000001</v>
      </c>
      <c r="EK1006">
        <v>468.0084444444444</v>
      </c>
      <c r="EL1006">
        <v>4.291110740740741</v>
      </c>
      <c r="EM1006">
        <v>458.9205185185185</v>
      </c>
      <c r="EN1006">
        <v>19.41872222222223</v>
      </c>
      <c r="EO1006">
        <v>2.133778148148148</v>
      </c>
      <c r="EP1006">
        <v>1.747597037037037</v>
      </c>
      <c r="EQ1006">
        <v>18.4736074074074</v>
      </c>
      <c r="ER1006">
        <v>15.32579259259259</v>
      </c>
      <c r="ES1006">
        <v>1200.00962962963</v>
      </c>
      <c r="ET1006">
        <v>0.9670094074074073</v>
      </c>
      <c r="EU1006">
        <v>0.03299066666666666</v>
      </c>
      <c r="EV1006">
        <v>0</v>
      </c>
      <c r="EW1006">
        <v>1528.944814814815</v>
      </c>
      <c r="EX1006">
        <v>5.000560000000001</v>
      </c>
      <c r="EY1006">
        <v>18617.85555555556</v>
      </c>
      <c r="EZ1006">
        <v>10316.92592592593</v>
      </c>
      <c r="FA1006">
        <v>45.89337037037036</v>
      </c>
      <c r="FB1006">
        <v>48</v>
      </c>
      <c r="FC1006">
        <v>46.56199999999998</v>
      </c>
      <c r="FD1006">
        <v>47.00918518518519</v>
      </c>
      <c r="FE1006">
        <v>46.68699999999998</v>
      </c>
      <c r="FF1006">
        <v>1155.589629629629</v>
      </c>
      <c r="FG1006">
        <v>39.42000000000001</v>
      </c>
      <c r="FH1006">
        <v>0</v>
      </c>
      <c r="FI1006">
        <v>1761344718.8</v>
      </c>
      <c r="FJ1006">
        <v>0</v>
      </c>
      <c r="FK1006">
        <v>1528.7844</v>
      </c>
      <c r="FL1006">
        <v>-26.71461542219261</v>
      </c>
      <c r="FM1006">
        <v>-328.7230775201197</v>
      </c>
      <c r="FN1006">
        <v>18615.912</v>
      </c>
      <c r="FO1006">
        <v>15</v>
      </c>
      <c r="FP1006">
        <v>0</v>
      </c>
      <c r="FQ1006" t="s">
        <v>439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-32.15754634146342</v>
      </c>
      <c r="GD1006">
        <v>-66.42485435540075</v>
      </c>
      <c r="GE1006">
        <v>6.745369610046965</v>
      </c>
      <c r="GF1006">
        <v>0</v>
      </c>
      <c r="GG1006">
        <v>1530.172352941177</v>
      </c>
      <c r="GH1006">
        <v>-25.74178763128651</v>
      </c>
      <c r="GI1006">
        <v>2.536101754805321</v>
      </c>
      <c r="GJ1006">
        <v>0</v>
      </c>
      <c r="GK1006">
        <v>4.287464390243902</v>
      </c>
      <c r="GL1006">
        <v>0.09126794425087639</v>
      </c>
      <c r="GM1006">
        <v>0.01004919388801553</v>
      </c>
      <c r="GN1006">
        <v>1</v>
      </c>
      <c r="GO1006">
        <v>1</v>
      </c>
      <c r="GP1006">
        <v>3</v>
      </c>
      <c r="GQ1006" t="s">
        <v>446</v>
      </c>
      <c r="GR1006">
        <v>3.12455</v>
      </c>
      <c r="GS1006">
        <v>2.75127</v>
      </c>
      <c r="GT1006">
        <v>0.08708490000000001</v>
      </c>
      <c r="GU1006">
        <v>0.0934666</v>
      </c>
      <c r="GV1006">
        <v>0.10365</v>
      </c>
      <c r="GW1006">
        <v>0.09057750000000001</v>
      </c>
      <c r="GX1006">
        <v>26864.7</v>
      </c>
      <c r="GY1006">
        <v>26019.2</v>
      </c>
      <c r="GZ1006">
        <v>29997.3</v>
      </c>
      <c r="HA1006">
        <v>28991.6</v>
      </c>
      <c r="HB1006">
        <v>37164.5</v>
      </c>
      <c r="HC1006">
        <v>34711.1</v>
      </c>
      <c r="HD1006">
        <v>45936.5</v>
      </c>
      <c r="HE1006">
        <v>43086</v>
      </c>
      <c r="HF1006">
        <v>1.75108</v>
      </c>
      <c r="HG1006">
        <v>1.7299</v>
      </c>
      <c r="HH1006">
        <v>0.00324845</v>
      </c>
      <c r="HI1006">
        <v>0</v>
      </c>
      <c r="HJ1006">
        <v>29.9415</v>
      </c>
      <c r="HK1006">
        <v>999.9</v>
      </c>
      <c r="HL1006">
        <v>43.7</v>
      </c>
      <c r="HM1006">
        <v>32.7</v>
      </c>
      <c r="HN1006">
        <v>24.1194</v>
      </c>
      <c r="HO1006">
        <v>63.3231</v>
      </c>
      <c r="HP1006">
        <v>18.0769</v>
      </c>
      <c r="HQ1006">
        <v>1</v>
      </c>
      <c r="HR1006">
        <v>0.808712</v>
      </c>
      <c r="HS1006">
        <v>4.20383</v>
      </c>
      <c r="HT1006">
        <v>20.156</v>
      </c>
      <c r="HU1006">
        <v>5.22747</v>
      </c>
      <c r="HV1006">
        <v>11.9858</v>
      </c>
      <c r="HW1006">
        <v>4.96905</v>
      </c>
      <c r="HX1006">
        <v>3.28975</v>
      </c>
      <c r="HY1006">
        <v>9999</v>
      </c>
      <c r="HZ1006">
        <v>9999</v>
      </c>
      <c r="IA1006">
        <v>9999</v>
      </c>
      <c r="IB1006">
        <v>999.9</v>
      </c>
      <c r="IC1006">
        <v>4.97299</v>
      </c>
      <c r="ID1006">
        <v>1.87747</v>
      </c>
      <c r="IE1006">
        <v>1.8756</v>
      </c>
      <c r="IF1006">
        <v>1.8784</v>
      </c>
      <c r="IG1006">
        <v>1.87509</v>
      </c>
      <c r="IH1006">
        <v>1.87866</v>
      </c>
      <c r="II1006">
        <v>1.87576</v>
      </c>
      <c r="IJ1006">
        <v>1.87697</v>
      </c>
      <c r="IK1006">
        <v>0</v>
      </c>
      <c r="IL1006">
        <v>0</v>
      </c>
      <c r="IM1006">
        <v>0</v>
      </c>
      <c r="IN1006">
        <v>0</v>
      </c>
      <c r="IO1006" t="s">
        <v>441</v>
      </c>
      <c r="IP1006" t="s">
        <v>442</v>
      </c>
      <c r="IQ1006" t="s">
        <v>443</v>
      </c>
      <c r="IR1006" t="s">
        <v>443</v>
      </c>
      <c r="IS1006" t="s">
        <v>443</v>
      </c>
      <c r="IT1006" t="s">
        <v>443</v>
      </c>
      <c r="IU1006">
        <v>0</v>
      </c>
      <c r="IV1006">
        <v>100</v>
      </c>
      <c r="IW1006">
        <v>100</v>
      </c>
      <c r="IX1006">
        <v>0.631</v>
      </c>
      <c r="IY1006">
        <v>0.2144</v>
      </c>
      <c r="IZ1006">
        <v>-0.1194416370607354</v>
      </c>
      <c r="JA1006">
        <v>0.002211305909277446</v>
      </c>
      <c r="JB1006">
        <v>-1.416678044876584E-06</v>
      </c>
      <c r="JC1006">
        <v>5.589822708492042E-10</v>
      </c>
      <c r="JD1006">
        <v>0.2144336207880096</v>
      </c>
      <c r="JE1006">
        <v>0</v>
      </c>
      <c r="JF1006">
        <v>0</v>
      </c>
      <c r="JG1006">
        <v>0</v>
      </c>
      <c r="JH1006">
        <v>14</v>
      </c>
      <c r="JI1006">
        <v>2052</v>
      </c>
      <c r="JJ1006">
        <v>1</v>
      </c>
      <c r="JK1006">
        <v>21</v>
      </c>
      <c r="JL1006">
        <v>29355744.7</v>
      </c>
      <c r="JM1006">
        <v>29355744.7</v>
      </c>
      <c r="JN1006">
        <v>1.27319</v>
      </c>
      <c r="JO1006">
        <v>2.58179</v>
      </c>
      <c r="JP1006">
        <v>1.39893</v>
      </c>
      <c r="JQ1006">
        <v>2.33521</v>
      </c>
      <c r="JR1006">
        <v>1.44897</v>
      </c>
      <c r="JS1006">
        <v>2.53906</v>
      </c>
      <c r="JT1006">
        <v>38.4769</v>
      </c>
      <c r="JU1006">
        <v>23.781</v>
      </c>
      <c r="JV1006">
        <v>18</v>
      </c>
      <c r="JW1006">
        <v>485.24</v>
      </c>
      <c r="JX1006">
        <v>442.533</v>
      </c>
      <c r="JY1006">
        <v>25.2587</v>
      </c>
      <c r="JZ1006">
        <v>37.0809</v>
      </c>
      <c r="KA1006">
        <v>30</v>
      </c>
      <c r="KB1006">
        <v>36.6287</v>
      </c>
      <c r="KC1006">
        <v>36.6688</v>
      </c>
      <c r="KD1006">
        <v>25.5448</v>
      </c>
      <c r="KE1006">
        <v>28.2478</v>
      </c>
      <c r="KF1006">
        <v>73.2919</v>
      </c>
      <c r="KG1006">
        <v>25.2656</v>
      </c>
      <c r="KH1006">
        <v>507.237</v>
      </c>
      <c r="KI1006">
        <v>19.3347</v>
      </c>
      <c r="KJ1006">
        <v>99.2316</v>
      </c>
      <c r="KK1006">
        <v>99.0994</v>
      </c>
    </row>
    <row r="1007" spans="1:297">
      <c r="A1007">
        <v>991</v>
      </c>
      <c r="B1007">
        <v>1761344687.5</v>
      </c>
      <c r="C1007">
        <v>16646.90000009537</v>
      </c>
      <c r="D1007" t="s">
        <v>2435</v>
      </c>
      <c r="E1007" t="s">
        <v>2436</v>
      </c>
      <c r="F1007">
        <v>5</v>
      </c>
      <c r="G1007" t="s">
        <v>2376</v>
      </c>
      <c r="H1007" t="s">
        <v>436</v>
      </c>
      <c r="I1007">
        <v>1761344680</v>
      </c>
      <c r="J1007">
        <f>(K1007)/1000</f>
        <v>0</v>
      </c>
      <c r="K1007">
        <f>IF(DP1007, AN1007, AH1007)</f>
        <v>0</v>
      </c>
      <c r="L1007">
        <f>IF(DP1007, AI1007, AG1007)</f>
        <v>0</v>
      </c>
      <c r="M1007">
        <f>DR1007 - IF(AU1007&gt;1, L1007*DL1007*100.0/(AW1007), 0)</f>
        <v>0</v>
      </c>
      <c r="N1007">
        <f>((T1007-J1007/2)*M1007-L1007)/(T1007+J1007/2)</f>
        <v>0</v>
      </c>
      <c r="O1007">
        <f>N1007*(DY1007+DZ1007)/1000.0</f>
        <v>0</v>
      </c>
      <c r="P1007">
        <f>(DR1007 - IF(AU1007&gt;1, L1007*DL1007*100.0/(AW1007), 0))*(DY1007+DZ1007)/1000.0</f>
        <v>0</v>
      </c>
      <c r="Q1007">
        <f>2.0/((1/S1007-1/R1007)+SIGN(S1007)*SQRT((1/S1007-1/R1007)*(1/S1007-1/R1007) + 4*DM1007/((DM1007+1)*(DM1007+1))*(2*1/S1007*1/R1007-1/R1007*1/R1007)))</f>
        <v>0</v>
      </c>
      <c r="R1007">
        <f>IF(LEFT(DN1007,1)&lt;&gt;"0",IF(LEFT(DN1007,1)="1",3.0,DO1007),$D$5+$E$5*(EF1007*DY1007/($K$5*1000))+$F$5*(EF1007*DY1007/($K$5*1000))*MAX(MIN(DL1007,$J$5),$I$5)*MAX(MIN(DL1007,$J$5),$I$5)+$G$5*MAX(MIN(DL1007,$J$5),$I$5)*(EF1007*DY1007/($K$5*1000))+$H$5*(EF1007*DY1007/($K$5*1000))*(EF1007*DY1007/($K$5*1000)))</f>
        <v>0</v>
      </c>
      <c r="S1007">
        <f>J1007*(1000-(1000*0.61365*exp(17.502*W1007/(240.97+W1007))/(DY1007+DZ1007)+DT1007)/2)/(1000*0.61365*exp(17.502*W1007/(240.97+W1007))/(DY1007+DZ1007)-DT1007)</f>
        <v>0</v>
      </c>
      <c r="T1007">
        <f>1/((DM1007+1)/(Q1007/1.6)+1/(R1007/1.37)) + DM1007/((DM1007+1)/(Q1007/1.6) + DM1007/(R1007/1.37))</f>
        <v>0</v>
      </c>
      <c r="U1007">
        <f>(DH1007*DK1007)</f>
        <v>0</v>
      </c>
      <c r="V1007">
        <f>(EA1007+(U1007+2*0.95*5.67E-8*(((EA1007+$B$7)+273)^4-(EA1007+273)^4)-44100*J1007)/(1.84*29.3*R1007+8*0.95*5.67E-8*(EA1007+273)^3))</f>
        <v>0</v>
      </c>
      <c r="W1007">
        <f>($C$7*EB1007+$D$7*EC1007+$E$7*V1007)</f>
        <v>0</v>
      </c>
      <c r="X1007">
        <f>0.61365*exp(17.502*W1007/(240.97+W1007))</f>
        <v>0</v>
      </c>
      <c r="Y1007">
        <f>(Z1007/AA1007*100)</f>
        <v>0</v>
      </c>
      <c r="Z1007">
        <f>DT1007*(DY1007+DZ1007)/1000</f>
        <v>0</v>
      </c>
      <c r="AA1007">
        <f>0.61365*exp(17.502*EA1007/(240.97+EA1007))</f>
        <v>0</v>
      </c>
      <c r="AB1007">
        <f>(X1007-DT1007*(DY1007+DZ1007)/1000)</f>
        <v>0</v>
      </c>
      <c r="AC1007">
        <f>(-J1007*44100)</f>
        <v>0</v>
      </c>
      <c r="AD1007">
        <f>2*29.3*R1007*0.92*(EA1007-W1007)</f>
        <v>0</v>
      </c>
      <c r="AE1007">
        <f>2*0.95*5.67E-8*(((EA1007+$B$7)+273)^4-(W1007+273)^4)</f>
        <v>0</v>
      </c>
      <c r="AF1007">
        <f>U1007+AE1007+AC1007+AD1007</f>
        <v>0</v>
      </c>
      <c r="AG1007">
        <f>DX1007*AU1007*(DS1007-DR1007*(1000-AU1007*DU1007)/(1000-AU1007*DT1007))/(100*DL1007)</f>
        <v>0</v>
      </c>
      <c r="AH1007">
        <f>1000*DX1007*AU1007*(DT1007-DU1007)/(100*DL1007*(1000-AU1007*DT1007))</f>
        <v>0</v>
      </c>
      <c r="AI1007">
        <f>(AJ1007 - AK1007 - DY1007*1E3/(8.314*(EA1007+273.15)) * AM1007/DX1007 * AL1007) * DX1007/(100*DL1007) * (1000 - DU1007)/1000</f>
        <v>0</v>
      </c>
      <c r="AJ1007">
        <v>499.9558020455238</v>
      </c>
      <c r="AK1007">
        <v>468.1301636363636</v>
      </c>
      <c r="AL1007">
        <v>3.126122099543287</v>
      </c>
      <c r="AM1007">
        <v>65.50736164632572</v>
      </c>
      <c r="AN1007">
        <f>(AP1007 - AO1007 + DY1007*1E3/(8.314*(EA1007+273.15)) * AR1007/DX1007 * AQ1007) * DX1007/(100*DL1007) * 1000/(1000 - AP1007)</f>
        <v>0</v>
      </c>
      <c r="AO1007">
        <v>19.39426102845178</v>
      </c>
      <c r="AP1007">
        <v>23.68252242424242</v>
      </c>
      <c r="AQ1007">
        <v>-8.666020050501658E-05</v>
      </c>
      <c r="AR1007">
        <v>115.1571930210981</v>
      </c>
      <c r="AS1007">
        <v>0</v>
      </c>
      <c r="AT1007">
        <v>0</v>
      </c>
      <c r="AU1007">
        <f>IF(AS1007*$H$13&gt;=AW1007,1.0,(AW1007/(AW1007-AS1007*$H$13)))</f>
        <v>0</v>
      </c>
      <c r="AV1007">
        <f>(AU1007-1)*100</f>
        <v>0</v>
      </c>
      <c r="AW1007">
        <f>MAX(0,($B$13+$C$13*EF1007)/(1+$D$13*EF1007)*DY1007/(EA1007+273)*$E$13)</f>
        <v>0</v>
      </c>
      <c r="AX1007" t="s">
        <v>437</v>
      </c>
      <c r="AY1007" t="s">
        <v>437</v>
      </c>
      <c r="AZ1007">
        <v>0</v>
      </c>
      <c r="BA1007">
        <v>0</v>
      </c>
      <c r="BB1007">
        <f>1-AZ1007/BA1007</f>
        <v>0</v>
      </c>
      <c r="BC1007">
        <v>0</v>
      </c>
      <c r="BD1007" t="s">
        <v>437</v>
      </c>
      <c r="BE1007" t="s">
        <v>437</v>
      </c>
      <c r="BF1007">
        <v>0</v>
      </c>
      <c r="BG1007">
        <v>0</v>
      </c>
      <c r="BH1007">
        <f>1-BF1007/BG1007</f>
        <v>0</v>
      </c>
      <c r="BI1007">
        <v>0.5</v>
      </c>
      <c r="BJ1007">
        <f>DI1007</f>
        <v>0</v>
      </c>
      <c r="BK1007">
        <f>L1007</f>
        <v>0</v>
      </c>
      <c r="BL1007">
        <f>BH1007*BI1007*BJ1007</f>
        <v>0</v>
      </c>
      <c r="BM1007">
        <f>(BK1007-BC1007)/BJ1007</f>
        <v>0</v>
      </c>
      <c r="BN1007">
        <f>(BA1007-BG1007)/BG1007</f>
        <v>0</v>
      </c>
      <c r="BO1007">
        <f>AZ1007/(BB1007+AZ1007/BG1007)</f>
        <v>0</v>
      </c>
      <c r="BP1007" t="s">
        <v>437</v>
      </c>
      <c r="BQ1007">
        <v>0</v>
      </c>
      <c r="BR1007">
        <f>IF(BQ1007&lt;&gt;0, BQ1007, BO1007)</f>
        <v>0</v>
      </c>
      <c r="BS1007">
        <f>1-BR1007/BG1007</f>
        <v>0</v>
      </c>
      <c r="BT1007">
        <f>(BG1007-BF1007)/(BG1007-BR1007)</f>
        <v>0</v>
      </c>
      <c r="BU1007">
        <f>(BA1007-BG1007)/(BA1007-BR1007)</f>
        <v>0</v>
      </c>
      <c r="BV1007">
        <f>(BG1007-BF1007)/(BG1007-AZ1007)</f>
        <v>0</v>
      </c>
      <c r="BW1007">
        <f>(BA1007-BG1007)/(BA1007-AZ1007)</f>
        <v>0</v>
      </c>
      <c r="BX1007">
        <f>(BT1007*BR1007/BF1007)</f>
        <v>0</v>
      </c>
      <c r="BY1007">
        <f>(1-BX1007)</f>
        <v>0</v>
      </c>
      <c r="DH1007">
        <f>$B$11*EG1007+$C$11*EH1007+$F$11*ES1007*(1-EV1007)</f>
        <v>0</v>
      </c>
      <c r="DI1007">
        <f>DH1007*DJ1007</f>
        <v>0</v>
      </c>
      <c r="DJ1007">
        <f>($B$11*$D$9+$C$11*$D$9+$F$11*((FF1007+EX1007)/MAX(FF1007+EX1007+FG1007, 0.1)*$I$9+FG1007/MAX(FF1007+EX1007+FG1007, 0.1)*$J$9))/($B$11+$C$11+$F$11)</f>
        <v>0</v>
      </c>
      <c r="DK1007">
        <f>($B$11*$K$9+$C$11*$K$9+$F$11*((FF1007+EX1007)/MAX(FF1007+EX1007+FG1007, 0.1)*$P$9+FG1007/MAX(FF1007+EX1007+FG1007, 0.1)*$Q$9))/($B$11+$C$11+$F$11)</f>
        <v>0</v>
      </c>
      <c r="DL1007">
        <v>6</v>
      </c>
      <c r="DM1007">
        <v>0.5</v>
      </c>
      <c r="DN1007" t="s">
        <v>438</v>
      </c>
      <c r="DO1007">
        <v>2</v>
      </c>
      <c r="DP1007" t="b">
        <v>1</v>
      </c>
      <c r="DQ1007">
        <v>1761344680</v>
      </c>
      <c r="DR1007">
        <v>436.3681481481481</v>
      </c>
      <c r="DS1007">
        <v>475.423</v>
      </c>
      <c r="DT1007">
        <v>23.70184814814814</v>
      </c>
      <c r="DU1007">
        <v>19.40704074074074</v>
      </c>
      <c r="DV1007">
        <v>435.7467777777778</v>
      </c>
      <c r="DW1007">
        <v>23.48741851851852</v>
      </c>
      <c r="DX1007">
        <v>499.9974814814814</v>
      </c>
      <c r="DY1007">
        <v>89.99566666666666</v>
      </c>
      <c r="DZ1007">
        <v>0.07363071481481483</v>
      </c>
      <c r="EA1007">
        <v>30.02523333333334</v>
      </c>
      <c r="EB1007">
        <v>29.99851851851852</v>
      </c>
      <c r="EC1007">
        <v>999.9000000000001</v>
      </c>
      <c r="ED1007">
        <v>0</v>
      </c>
      <c r="EE1007">
        <v>0</v>
      </c>
      <c r="EF1007">
        <v>9997.13111111111</v>
      </c>
      <c r="EG1007">
        <v>0</v>
      </c>
      <c r="EH1007">
        <v>1139.965925925926</v>
      </c>
      <c r="EI1007">
        <v>-39.05498888888888</v>
      </c>
      <c r="EJ1007">
        <v>446.9617407407408</v>
      </c>
      <c r="EK1007">
        <v>484.8319259259259</v>
      </c>
      <c r="EL1007">
        <v>4.294820740740739</v>
      </c>
      <c r="EM1007">
        <v>475.423</v>
      </c>
      <c r="EN1007">
        <v>19.40704074074074</v>
      </c>
      <c r="EO1007">
        <v>2.133064444444445</v>
      </c>
      <c r="EP1007">
        <v>1.746548888888889</v>
      </c>
      <c r="EQ1007">
        <v>18.46826296296296</v>
      </c>
      <c r="ER1007">
        <v>15.31645555555556</v>
      </c>
      <c r="ES1007">
        <v>1199.988888888889</v>
      </c>
      <c r="ET1007">
        <v>0.9670088148148148</v>
      </c>
      <c r="EU1007">
        <v>0.0329912962962963</v>
      </c>
      <c r="EV1007">
        <v>0</v>
      </c>
      <c r="EW1007">
        <v>1526.716296296296</v>
      </c>
      <c r="EX1007">
        <v>5.000560000000001</v>
      </c>
      <c r="EY1007">
        <v>18590.66296296296</v>
      </c>
      <c r="EZ1007">
        <v>10316.74444444444</v>
      </c>
      <c r="FA1007">
        <v>45.89107407407408</v>
      </c>
      <c r="FB1007">
        <v>48</v>
      </c>
      <c r="FC1007">
        <v>46.56199999999998</v>
      </c>
      <c r="FD1007">
        <v>47</v>
      </c>
      <c r="FE1007">
        <v>46.68699999999998</v>
      </c>
      <c r="FF1007">
        <v>1155.568888888889</v>
      </c>
      <c r="FG1007">
        <v>39.42000000000001</v>
      </c>
      <c r="FH1007">
        <v>0</v>
      </c>
      <c r="FI1007">
        <v>1761344723.6</v>
      </c>
      <c r="FJ1007">
        <v>0</v>
      </c>
      <c r="FK1007">
        <v>1526.67</v>
      </c>
      <c r="FL1007">
        <v>-26.07692311383721</v>
      </c>
      <c r="FM1007">
        <v>-318.7000005743316</v>
      </c>
      <c r="FN1007">
        <v>18590.024</v>
      </c>
      <c r="FO1007">
        <v>15</v>
      </c>
      <c r="FP1007">
        <v>0</v>
      </c>
      <c r="FQ1007" t="s">
        <v>439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-35.97914634146341</v>
      </c>
      <c r="GD1007">
        <v>-44.69319303135887</v>
      </c>
      <c r="GE1007">
        <v>4.604553886873381</v>
      </c>
      <c r="GF1007">
        <v>0</v>
      </c>
      <c r="GG1007">
        <v>1528.377058823529</v>
      </c>
      <c r="GH1007">
        <v>-26.40397247423183</v>
      </c>
      <c r="GI1007">
        <v>2.601076168018509</v>
      </c>
      <c r="GJ1007">
        <v>0</v>
      </c>
      <c r="GK1007">
        <v>4.290797317073171</v>
      </c>
      <c r="GL1007">
        <v>0.06973484320557381</v>
      </c>
      <c r="GM1007">
        <v>0.009058643635181825</v>
      </c>
      <c r="GN1007">
        <v>1</v>
      </c>
      <c r="GO1007">
        <v>1</v>
      </c>
      <c r="GP1007">
        <v>3</v>
      </c>
      <c r="GQ1007" t="s">
        <v>446</v>
      </c>
      <c r="GR1007">
        <v>3.1246</v>
      </c>
      <c r="GS1007">
        <v>2.75142</v>
      </c>
      <c r="GT1007">
        <v>0.0893192</v>
      </c>
      <c r="GU1007">
        <v>0.0958734</v>
      </c>
      <c r="GV1007">
        <v>0.103612</v>
      </c>
      <c r="GW1007">
        <v>0.09056889999999999</v>
      </c>
      <c r="GX1007">
        <v>26799.2</v>
      </c>
      <c r="GY1007">
        <v>25949.7</v>
      </c>
      <c r="GZ1007">
        <v>29997.6</v>
      </c>
      <c r="HA1007">
        <v>28991.1</v>
      </c>
      <c r="HB1007">
        <v>37166.9</v>
      </c>
      <c r="HC1007">
        <v>34711.1</v>
      </c>
      <c r="HD1007">
        <v>45937.3</v>
      </c>
      <c r="HE1007">
        <v>43085.5</v>
      </c>
      <c r="HF1007">
        <v>1.7513</v>
      </c>
      <c r="HG1007">
        <v>1.7299</v>
      </c>
      <c r="HH1007">
        <v>0.00343472</v>
      </c>
      <c r="HI1007">
        <v>0</v>
      </c>
      <c r="HJ1007">
        <v>29.9415</v>
      </c>
      <c r="HK1007">
        <v>999.9</v>
      </c>
      <c r="HL1007">
        <v>43.7</v>
      </c>
      <c r="HM1007">
        <v>32.7</v>
      </c>
      <c r="HN1007">
        <v>24.1235</v>
      </c>
      <c r="HO1007">
        <v>63.5731</v>
      </c>
      <c r="HP1007">
        <v>18.0208</v>
      </c>
      <c r="HQ1007">
        <v>1</v>
      </c>
      <c r="HR1007">
        <v>0.808354</v>
      </c>
      <c r="HS1007">
        <v>4.16867</v>
      </c>
      <c r="HT1007">
        <v>20.1571</v>
      </c>
      <c r="HU1007">
        <v>5.22777</v>
      </c>
      <c r="HV1007">
        <v>11.986</v>
      </c>
      <c r="HW1007">
        <v>4.9691</v>
      </c>
      <c r="HX1007">
        <v>3.28982</v>
      </c>
      <c r="HY1007">
        <v>9999</v>
      </c>
      <c r="HZ1007">
        <v>9999</v>
      </c>
      <c r="IA1007">
        <v>9999</v>
      </c>
      <c r="IB1007">
        <v>999.9</v>
      </c>
      <c r="IC1007">
        <v>4.973</v>
      </c>
      <c r="ID1007">
        <v>1.87745</v>
      </c>
      <c r="IE1007">
        <v>1.87558</v>
      </c>
      <c r="IF1007">
        <v>1.87839</v>
      </c>
      <c r="IG1007">
        <v>1.87507</v>
      </c>
      <c r="IH1007">
        <v>1.87865</v>
      </c>
      <c r="II1007">
        <v>1.87576</v>
      </c>
      <c r="IJ1007">
        <v>1.87692</v>
      </c>
      <c r="IK1007">
        <v>0</v>
      </c>
      <c r="IL1007">
        <v>0</v>
      </c>
      <c r="IM1007">
        <v>0</v>
      </c>
      <c r="IN1007">
        <v>0</v>
      </c>
      <c r="IO1007" t="s">
        <v>441</v>
      </c>
      <c r="IP1007" t="s">
        <v>442</v>
      </c>
      <c r="IQ1007" t="s">
        <v>443</v>
      </c>
      <c r="IR1007" t="s">
        <v>443</v>
      </c>
      <c r="IS1007" t="s">
        <v>443</v>
      </c>
      <c r="IT1007" t="s">
        <v>443</v>
      </c>
      <c r="IU1007">
        <v>0</v>
      </c>
      <c r="IV1007">
        <v>100</v>
      </c>
      <c r="IW1007">
        <v>100</v>
      </c>
      <c r="IX1007">
        <v>0.65</v>
      </c>
      <c r="IY1007">
        <v>0.2144</v>
      </c>
      <c r="IZ1007">
        <v>-0.1194416370607354</v>
      </c>
      <c r="JA1007">
        <v>0.002211305909277446</v>
      </c>
      <c r="JB1007">
        <v>-1.416678044876584E-06</v>
      </c>
      <c r="JC1007">
        <v>5.589822708492042E-10</v>
      </c>
      <c r="JD1007">
        <v>0.2144336207880096</v>
      </c>
      <c r="JE1007">
        <v>0</v>
      </c>
      <c r="JF1007">
        <v>0</v>
      </c>
      <c r="JG1007">
        <v>0</v>
      </c>
      <c r="JH1007">
        <v>14</v>
      </c>
      <c r="JI1007">
        <v>2052</v>
      </c>
      <c r="JJ1007">
        <v>1</v>
      </c>
      <c r="JK1007">
        <v>21</v>
      </c>
      <c r="JL1007">
        <v>29355744.8</v>
      </c>
      <c r="JM1007">
        <v>29355744.8</v>
      </c>
      <c r="JN1007">
        <v>1.30493</v>
      </c>
      <c r="JO1007">
        <v>2.56226</v>
      </c>
      <c r="JP1007">
        <v>1.39893</v>
      </c>
      <c r="JQ1007">
        <v>2.33521</v>
      </c>
      <c r="JR1007">
        <v>1.44897</v>
      </c>
      <c r="JS1007">
        <v>2.49756</v>
      </c>
      <c r="JT1007">
        <v>38.4769</v>
      </c>
      <c r="JU1007">
        <v>23.7723</v>
      </c>
      <c r="JV1007">
        <v>18</v>
      </c>
      <c r="JW1007">
        <v>485.371</v>
      </c>
      <c r="JX1007">
        <v>442.533</v>
      </c>
      <c r="JY1007">
        <v>25.2547</v>
      </c>
      <c r="JZ1007">
        <v>37.0809</v>
      </c>
      <c r="KA1007">
        <v>29.9998</v>
      </c>
      <c r="KB1007">
        <v>36.6287</v>
      </c>
      <c r="KC1007">
        <v>36.6688</v>
      </c>
      <c r="KD1007">
        <v>26.2016</v>
      </c>
      <c r="KE1007">
        <v>28.2478</v>
      </c>
      <c r="KF1007">
        <v>73.2919</v>
      </c>
      <c r="KG1007">
        <v>25.2604</v>
      </c>
      <c r="KH1007">
        <v>520.611</v>
      </c>
      <c r="KI1007">
        <v>19.3379</v>
      </c>
      <c r="KJ1007">
        <v>99.23309999999999</v>
      </c>
      <c r="KK1007">
        <v>99.0981</v>
      </c>
    </row>
    <row r="1008" spans="1:297">
      <c r="A1008">
        <v>992</v>
      </c>
      <c r="B1008">
        <v>1761344692.5</v>
      </c>
      <c r="C1008">
        <v>16651.90000009537</v>
      </c>
      <c r="D1008" t="s">
        <v>2437</v>
      </c>
      <c r="E1008" t="s">
        <v>2438</v>
      </c>
      <c r="F1008">
        <v>5</v>
      </c>
      <c r="G1008" t="s">
        <v>2376</v>
      </c>
      <c r="H1008" t="s">
        <v>436</v>
      </c>
      <c r="I1008">
        <v>1761344684.714286</v>
      </c>
      <c r="J1008">
        <f>(K1008)/1000</f>
        <v>0</v>
      </c>
      <c r="K1008">
        <f>IF(DP1008, AN1008, AH1008)</f>
        <v>0</v>
      </c>
      <c r="L1008">
        <f>IF(DP1008, AI1008, AG1008)</f>
        <v>0</v>
      </c>
      <c r="M1008">
        <f>DR1008 - IF(AU1008&gt;1, L1008*DL1008*100.0/(AW1008), 0)</f>
        <v>0</v>
      </c>
      <c r="N1008">
        <f>((T1008-J1008/2)*M1008-L1008)/(T1008+J1008/2)</f>
        <v>0</v>
      </c>
      <c r="O1008">
        <f>N1008*(DY1008+DZ1008)/1000.0</f>
        <v>0</v>
      </c>
      <c r="P1008">
        <f>(DR1008 - IF(AU1008&gt;1, L1008*DL1008*100.0/(AW1008), 0))*(DY1008+DZ1008)/1000.0</f>
        <v>0</v>
      </c>
      <c r="Q1008">
        <f>2.0/((1/S1008-1/R1008)+SIGN(S1008)*SQRT((1/S1008-1/R1008)*(1/S1008-1/R1008) + 4*DM1008/((DM1008+1)*(DM1008+1))*(2*1/S1008*1/R1008-1/R1008*1/R1008)))</f>
        <v>0</v>
      </c>
      <c r="R1008">
        <f>IF(LEFT(DN1008,1)&lt;&gt;"0",IF(LEFT(DN1008,1)="1",3.0,DO1008),$D$5+$E$5*(EF1008*DY1008/($K$5*1000))+$F$5*(EF1008*DY1008/($K$5*1000))*MAX(MIN(DL1008,$J$5),$I$5)*MAX(MIN(DL1008,$J$5),$I$5)+$G$5*MAX(MIN(DL1008,$J$5),$I$5)*(EF1008*DY1008/($K$5*1000))+$H$5*(EF1008*DY1008/($K$5*1000))*(EF1008*DY1008/($K$5*1000)))</f>
        <v>0</v>
      </c>
      <c r="S1008">
        <f>J1008*(1000-(1000*0.61365*exp(17.502*W1008/(240.97+W1008))/(DY1008+DZ1008)+DT1008)/2)/(1000*0.61365*exp(17.502*W1008/(240.97+W1008))/(DY1008+DZ1008)-DT1008)</f>
        <v>0</v>
      </c>
      <c r="T1008">
        <f>1/((DM1008+1)/(Q1008/1.6)+1/(R1008/1.37)) + DM1008/((DM1008+1)/(Q1008/1.6) + DM1008/(R1008/1.37))</f>
        <v>0</v>
      </c>
      <c r="U1008">
        <f>(DH1008*DK1008)</f>
        <v>0</v>
      </c>
      <c r="V1008">
        <f>(EA1008+(U1008+2*0.95*5.67E-8*(((EA1008+$B$7)+273)^4-(EA1008+273)^4)-44100*J1008)/(1.84*29.3*R1008+8*0.95*5.67E-8*(EA1008+273)^3))</f>
        <v>0</v>
      </c>
      <c r="W1008">
        <f>($C$7*EB1008+$D$7*EC1008+$E$7*V1008)</f>
        <v>0</v>
      </c>
      <c r="X1008">
        <f>0.61365*exp(17.502*W1008/(240.97+W1008))</f>
        <v>0</v>
      </c>
      <c r="Y1008">
        <f>(Z1008/AA1008*100)</f>
        <v>0</v>
      </c>
      <c r="Z1008">
        <f>DT1008*(DY1008+DZ1008)/1000</f>
        <v>0</v>
      </c>
      <c r="AA1008">
        <f>0.61365*exp(17.502*EA1008/(240.97+EA1008))</f>
        <v>0</v>
      </c>
      <c r="AB1008">
        <f>(X1008-DT1008*(DY1008+DZ1008)/1000)</f>
        <v>0</v>
      </c>
      <c r="AC1008">
        <f>(-J1008*44100)</f>
        <v>0</v>
      </c>
      <c r="AD1008">
        <f>2*29.3*R1008*0.92*(EA1008-W1008)</f>
        <v>0</v>
      </c>
      <c r="AE1008">
        <f>2*0.95*5.67E-8*(((EA1008+$B$7)+273)^4-(W1008+273)^4)</f>
        <v>0</v>
      </c>
      <c r="AF1008">
        <f>U1008+AE1008+AC1008+AD1008</f>
        <v>0</v>
      </c>
      <c r="AG1008">
        <f>DX1008*AU1008*(DS1008-DR1008*(1000-AU1008*DU1008)/(1000-AU1008*DT1008))/(100*DL1008)</f>
        <v>0</v>
      </c>
      <c r="AH1008">
        <f>1000*DX1008*AU1008*(DT1008-DU1008)/(100*DL1008*(1000-AU1008*DT1008))</f>
        <v>0</v>
      </c>
      <c r="AI1008">
        <f>(AJ1008 - AK1008 - DY1008*1E3/(8.314*(EA1008+273.15)) * AM1008/DX1008 * AL1008) * DX1008/(100*DL1008) * (1000 - DU1008)/1000</f>
        <v>0</v>
      </c>
      <c r="AJ1008">
        <v>517.4597149086107</v>
      </c>
      <c r="AK1008">
        <v>484.4766181818182</v>
      </c>
      <c r="AL1008">
        <v>3.287455287482319</v>
      </c>
      <c r="AM1008">
        <v>65.50736164632572</v>
      </c>
      <c r="AN1008">
        <f>(AP1008 - AO1008 + DY1008*1E3/(8.314*(EA1008+273.15)) * AR1008/DX1008 * AQ1008) * DX1008/(100*DL1008) * 1000/(1000 - AP1008)</f>
        <v>0</v>
      </c>
      <c r="AO1008">
        <v>19.39292679286707</v>
      </c>
      <c r="AP1008">
        <v>23.67248242424242</v>
      </c>
      <c r="AQ1008">
        <v>-5.271236609074375E-05</v>
      </c>
      <c r="AR1008">
        <v>115.1571930210981</v>
      </c>
      <c r="AS1008">
        <v>0</v>
      </c>
      <c r="AT1008">
        <v>0</v>
      </c>
      <c r="AU1008">
        <f>IF(AS1008*$H$13&gt;=AW1008,1.0,(AW1008/(AW1008-AS1008*$H$13)))</f>
        <v>0</v>
      </c>
      <c r="AV1008">
        <f>(AU1008-1)*100</f>
        <v>0</v>
      </c>
      <c r="AW1008">
        <f>MAX(0,($B$13+$C$13*EF1008)/(1+$D$13*EF1008)*DY1008/(EA1008+273)*$E$13)</f>
        <v>0</v>
      </c>
      <c r="AX1008" t="s">
        <v>437</v>
      </c>
      <c r="AY1008" t="s">
        <v>437</v>
      </c>
      <c r="AZ1008">
        <v>0</v>
      </c>
      <c r="BA1008">
        <v>0</v>
      </c>
      <c r="BB1008">
        <f>1-AZ1008/BA1008</f>
        <v>0</v>
      </c>
      <c r="BC1008">
        <v>0</v>
      </c>
      <c r="BD1008" t="s">
        <v>437</v>
      </c>
      <c r="BE1008" t="s">
        <v>437</v>
      </c>
      <c r="BF1008">
        <v>0</v>
      </c>
      <c r="BG1008">
        <v>0</v>
      </c>
      <c r="BH1008">
        <f>1-BF1008/BG1008</f>
        <v>0</v>
      </c>
      <c r="BI1008">
        <v>0.5</v>
      </c>
      <c r="BJ1008">
        <f>DI1008</f>
        <v>0</v>
      </c>
      <c r="BK1008">
        <f>L1008</f>
        <v>0</v>
      </c>
      <c r="BL1008">
        <f>BH1008*BI1008*BJ1008</f>
        <v>0</v>
      </c>
      <c r="BM1008">
        <f>(BK1008-BC1008)/BJ1008</f>
        <v>0</v>
      </c>
      <c r="BN1008">
        <f>(BA1008-BG1008)/BG1008</f>
        <v>0</v>
      </c>
      <c r="BO1008">
        <f>AZ1008/(BB1008+AZ1008/BG1008)</f>
        <v>0</v>
      </c>
      <c r="BP1008" t="s">
        <v>437</v>
      </c>
      <c r="BQ1008">
        <v>0</v>
      </c>
      <c r="BR1008">
        <f>IF(BQ1008&lt;&gt;0, BQ1008, BO1008)</f>
        <v>0</v>
      </c>
      <c r="BS1008">
        <f>1-BR1008/BG1008</f>
        <v>0</v>
      </c>
      <c r="BT1008">
        <f>(BG1008-BF1008)/(BG1008-BR1008)</f>
        <v>0</v>
      </c>
      <c r="BU1008">
        <f>(BA1008-BG1008)/(BA1008-BR1008)</f>
        <v>0</v>
      </c>
      <c r="BV1008">
        <f>(BG1008-BF1008)/(BG1008-AZ1008)</f>
        <v>0</v>
      </c>
      <c r="BW1008">
        <f>(BA1008-BG1008)/(BA1008-AZ1008)</f>
        <v>0</v>
      </c>
      <c r="BX1008">
        <f>(BT1008*BR1008/BF1008)</f>
        <v>0</v>
      </c>
      <c r="BY1008">
        <f>(1-BX1008)</f>
        <v>0</v>
      </c>
      <c r="DH1008">
        <f>$B$11*EG1008+$C$11*EH1008+$F$11*ES1008*(1-EV1008)</f>
        <v>0</v>
      </c>
      <c r="DI1008">
        <f>DH1008*DJ1008</f>
        <v>0</v>
      </c>
      <c r="DJ1008">
        <f>($B$11*$D$9+$C$11*$D$9+$F$11*((FF1008+EX1008)/MAX(FF1008+EX1008+FG1008, 0.1)*$I$9+FG1008/MAX(FF1008+EX1008+FG1008, 0.1)*$J$9))/($B$11+$C$11+$F$11)</f>
        <v>0</v>
      </c>
      <c r="DK1008">
        <f>($B$11*$K$9+$C$11*$K$9+$F$11*((FF1008+EX1008)/MAX(FF1008+EX1008+FG1008, 0.1)*$P$9+FG1008/MAX(FF1008+EX1008+FG1008, 0.1)*$Q$9))/($B$11+$C$11+$F$11)</f>
        <v>0</v>
      </c>
      <c r="DL1008">
        <v>6</v>
      </c>
      <c r="DM1008">
        <v>0.5</v>
      </c>
      <c r="DN1008" t="s">
        <v>438</v>
      </c>
      <c r="DO1008">
        <v>2</v>
      </c>
      <c r="DP1008" t="b">
        <v>1</v>
      </c>
      <c r="DQ1008">
        <v>1761344684.714286</v>
      </c>
      <c r="DR1008">
        <v>450.3102142857143</v>
      </c>
      <c r="DS1008">
        <v>491.1690714285714</v>
      </c>
      <c r="DT1008">
        <v>23.68992142857143</v>
      </c>
      <c r="DU1008">
        <v>19.39641071428571</v>
      </c>
      <c r="DV1008">
        <v>449.6709285714286</v>
      </c>
      <c r="DW1008">
        <v>23.47548214285714</v>
      </c>
      <c r="DX1008">
        <v>499.9899642857143</v>
      </c>
      <c r="DY1008">
        <v>89.9958392857143</v>
      </c>
      <c r="DZ1008">
        <v>0.07366366785714286</v>
      </c>
      <c r="EA1008">
        <v>30.02478214285714</v>
      </c>
      <c r="EB1008">
        <v>29.99539642857143</v>
      </c>
      <c r="EC1008">
        <v>999.9000000000002</v>
      </c>
      <c r="ED1008">
        <v>0</v>
      </c>
      <c r="EE1008">
        <v>0</v>
      </c>
      <c r="EF1008">
        <v>9992.76892857143</v>
      </c>
      <c r="EG1008">
        <v>0</v>
      </c>
      <c r="EH1008">
        <v>1139.978214285714</v>
      </c>
      <c r="EI1008">
        <v>-40.85891785714285</v>
      </c>
      <c r="EJ1008">
        <v>461.2366785714285</v>
      </c>
      <c r="EK1008">
        <v>500.8843214285715</v>
      </c>
      <c r="EL1008">
        <v>4.293513928571429</v>
      </c>
      <c r="EM1008">
        <v>491.1690714285714</v>
      </c>
      <c r="EN1008">
        <v>19.39641071428571</v>
      </c>
      <c r="EO1008">
        <v>2.131995</v>
      </c>
      <c r="EP1008">
        <v>1.745597142857143</v>
      </c>
      <c r="EQ1008">
        <v>18.46026785714286</v>
      </c>
      <c r="ER1008">
        <v>15.30797142857143</v>
      </c>
      <c r="ES1008">
        <v>1200.004285714286</v>
      </c>
      <c r="ET1008">
        <v>0.9670091428571427</v>
      </c>
      <c r="EU1008">
        <v>0.03299093214285714</v>
      </c>
      <c r="EV1008">
        <v>0</v>
      </c>
      <c r="EW1008">
        <v>1524.642142857143</v>
      </c>
      <c r="EX1008">
        <v>5.000560000000001</v>
      </c>
      <c r="EY1008">
        <v>18566.52142857143</v>
      </c>
      <c r="EZ1008">
        <v>10316.87142857143</v>
      </c>
      <c r="FA1008">
        <v>45.89271428571429</v>
      </c>
      <c r="FB1008">
        <v>48</v>
      </c>
      <c r="FC1008">
        <v>46.56199999999998</v>
      </c>
      <c r="FD1008">
        <v>47</v>
      </c>
      <c r="FE1008">
        <v>46.68699999999998</v>
      </c>
      <c r="FF1008">
        <v>1155.583571428571</v>
      </c>
      <c r="FG1008">
        <v>39.42000000000001</v>
      </c>
      <c r="FH1008">
        <v>0</v>
      </c>
      <c r="FI1008">
        <v>1761344729</v>
      </c>
      <c r="FJ1008">
        <v>0</v>
      </c>
      <c r="FK1008">
        <v>1524.456538461538</v>
      </c>
      <c r="FL1008">
        <v>-25.55452987704681</v>
      </c>
      <c r="FM1008">
        <v>-303.3675210159121</v>
      </c>
      <c r="FN1008">
        <v>18563.76538461538</v>
      </c>
      <c r="FO1008">
        <v>15</v>
      </c>
      <c r="FP1008">
        <v>0</v>
      </c>
      <c r="FQ1008" t="s">
        <v>439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-39.5699975</v>
      </c>
      <c r="GD1008">
        <v>-24.40803939962468</v>
      </c>
      <c r="GE1008">
        <v>2.411174373151753</v>
      </c>
      <c r="GF1008">
        <v>0</v>
      </c>
      <c r="GG1008">
        <v>1526.022941176471</v>
      </c>
      <c r="GH1008">
        <v>-26.34224598771299</v>
      </c>
      <c r="GI1008">
        <v>2.597532233182512</v>
      </c>
      <c r="GJ1008">
        <v>0</v>
      </c>
      <c r="GK1008">
        <v>4.291906</v>
      </c>
      <c r="GL1008">
        <v>-0.0131655534709305</v>
      </c>
      <c r="GM1008">
        <v>0.008385492472121069</v>
      </c>
      <c r="GN1008">
        <v>1</v>
      </c>
      <c r="GO1008">
        <v>1</v>
      </c>
      <c r="GP1008">
        <v>3</v>
      </c>
      <c r="GQ1008" t="s">
        <v>446</v>
      </c>
      <c r="GR1008">
        <v>3.12463</v>
      </c>
      <c r="GS1008">
        <v>2.75111</v>
      </c>
      <c r="GT1008">
        <v>0.0916206</v>
      </c>
      <c r="GU1008">
        <v>0.09817620000000001</v>
      </c>
      <c r="GV1008">
        <v>0.103581</v>
      </c>
      <c r="GW1008">
        <v>0.0905678</v>
      </c>
      <c r="GX1008">
        <v>26731.3</v>
      </c>
      <c r="GY1008">
        <v>25884</v>
      </c>
      <c r="GZ1008">
        <v>29997.3</v>
      </c>
      <c r="HA1008">
        <v>28991.6</v>
      </c>
      <c r="HB1008">
        <v>37167.9</v>
      </c>
      <c r="HC1008">
        <v>34711.8</v>
      </c>
      <c r="HD1008">
        <v>45936.8</v>
      </c>
      <c r="HE1008">
        <v>43086.1</v>
      </c>
      <c r="HF1008">
        <v>1.75117</v>
      </c>
      <c r="HG1008">
        <v>1.73018</v>
      </c>
      <c r="HH1008">
        <v>0.00269338</v>
      </c>
      <c r="HI1008">
        <v>0</v>
      </c>
      <c r="HJ1008">
        <v>29.9415</v>
      </c>
      <c r="HK1008">
        <v>999.9</v>
      </c>
      <c r="HL1008">
        <v>43.7</v>
      </c>
      <c r="HM1008">
        <v>32.7</v>
      </c>
      <c r="HN1008">
        <v>24.1233</v>
      </c>
      <c r="HO1008">
        <v>62.9531</v>
      </c>
      <c r="HP1008">
        <v>17.8606</v>
      </c>
      <c r="HQ1008">
        <v>1</v>
      </c>
      <c r="HR1008">
        <v>0.807637</v>
      </c>
      <c r="HS1008">
        <v>4.13807</v>
      </c>
      <c r="HT1008">
        <v>20.1577</v>
      </c>
      <c r="HU1008">
        <v>5.22717</v>
      </c>
      <c r="HV1008">
        <v>11.986</v>
      </c>
      <c r="HW1008">
        <v>4.9688</v>
      </c>
      <c r="HX1008">
        <v>3.28978</v>
      </c>
      <c r="HY1008">
        <v>9999</v>
      </c>
      <c r="HZ1008">
        <v>9999</v>
      </c>
      <c r="IA1008">
        <v>9999</v>
      </c>
      <c r="IB1008">
        <v>999.9</v>
      </c>
      <c r="IC1008">
        <v>4.973</v>
      </c>
      <c r="ID1008">
        <v>1.8775</v>
      </c>
      <c r="IE1008">
        <v>1.87559</v>
      </c>
      <c r="IF1008">
        <v>1.87841</v>
      </c>
      <c r="IG1008">
        <v>1.87509</v>
      </c>
      <c r="IH1008">
        <v>1.87865</v>
      </c>
      <c r="II1008">
        <v>1.87576</v>
      </c>
      <c r="IJ1008">
        <v>1.87696</v>
      </c>
      <c r="IK1008">
        <v>0</v>
      </c>
      <c r="IL1008">
        <v>0</v>
      </c>
      <c r="IM1008">
        <v>0</v>
      </c>
      <c r="IN1008">
        <v>0</v>
      </c>
      <c r="IO1008" t="s">
        <v>441</v>
      </c>
      <c r="IP1008" t="s">
        <v>442</v>
      </c>
      <c r="IQ1008" t="s">
        <v>443</v>
      </c>
      <c r="IR1008" t="s">
        <v>443</v>
      </c>
      <c r="IS1008" t="s">
        <v>443</v>
      </c>
      <c r="IT1008" t="s">
        <v>443</v>
      </c>
      <c r="IU1008">
        <v>0</v>
      </c>
      <c r="IV1008">
        <v>100</v>
      </c>
      <c r="IW1008">
        <v>100</v>
      </c>
      <c r="IX1008">
        <v>0.67</v>
      </c>
      <c r="IY1008">
        <v>0.2144</v>
      </c>
      <c r="IZ1008">
        <v>-0.1194416370607354</v>
      </c>
      <c r="JA1008">
        <v>0.002211305909277446</v>
      </c>
      <c r="JB1008">
        <v>-1.416678044876584E-06</v>
      </c>
      <c r="JC1008">
        <v>5.589822708492042E-10</v>
      </c>
      <c r="JD1008">
        <v>0.2144336207880096</v>
      </c>
      <c r="JE1008">
        <v>0</v>
      </c>
      <c r="JF1008">
        <v>0</v>
      </c>
      <c r="JG1008">
        <v>0</v>
      </c>
      <c r="JH1008">
        <v>14</v>
      </c>
      <c r="JI1008">
        <v>2052</v>
      </c>
      <c r="JJ1008">
        <v>1</v>
      </c>
      <c r="JK1008">
        <v>21</v>
      </c>
      <c r="JL1008">
        <v>29355744.9</v>
      </c>
      <c r="JM1008">
        <v>29355744.9</v>
      </c>
      <c r="JN1008">
        <v>1.33423</v>
      </c>
      <c r="JO1008">
        <v>2.55493</v>
      </c>
      <c r="JP1008">
        <v>1.39893</v>
      </c>
      <c r="JQ1008">
        <v>2.33521</v>
      </c>
      <c r="JR1008">
        <v>1.44897</v>
      </c>
      <c r="JS1008">
        <v>2.54395</v>
      </c>
      <c r="JT1008">
        <v>38.4769</v>
      </c>
      <c r="JU1008">
        <v>23.7898</v>
      </c>
      <c r="JV1008">
        <v>18</v>
      </c>
      <c r="JW1008">
        <v>485.298</v>
      </c>
      <c r="JX1008">
        <v>442.712</v>
      </c>
      <c r="JY1008">
        <v>25.2527</v>
      </c>
      <c r="JZ1008">
        <v>37.0799</v>
      </c>
      <c r="KA1008">
        <v>29.9996</v>
      </c>
      <c r="KB1008">
        <v>36.6287</v>
      </c>
      <c r="KC1008">
        <v>36.6688</v>
      </c>
      <c r="KD1008">
        <v>26.9196</v>
      </c>
      <c r="KE1008">
        <v>28.2478</v>
      </c>
      <c r="KF1008">
        <v>72.9205</v>
      </c>
      <c r="KG1008">
        <v>25.267</v>
      </c>
      <c r="KH1008">
        <v>540.698</v>
      </c>
      <c r="KI1008">
        <v>19.3381</v>
      </c>
      <c r="KJ1008">
        <v>99.2321</v>
      </c>
      <c r="KK1008">
        <v>99.09950000000001</v>
      </c>
    </row>
    <row r="1009" spans="1:297">
      <c r="A1009">
        <v>993</v>
      </c>
      <c r="B1009">
        <v>1761344697.5</v>
      </c>
      <c r="C1009">
        <v>16656.90000009537</v>
      </c>
      <c r="D1009" t="s">
        <v>2439</v>
      </c>
      <c r="E1009" t="s">
        <v>2440</v>
      </c>
      <c r="F1009">
        <v>5</v>
      </c>
      <c r="G1009" t="s">
        <v>2376</v>
      </c>
      <c r="H1009" t="s">
        <v>436</v>
      </c>
      <c r="I1009">
        <v>1761344690</v>
      </c>
      <c r="J1009">
        <f>(K1009)/1000</f>
        <v>0</v>
      </c>
      <c r="K1009">
        <f>IF(DP1009, AN1009, AH1009)</f>
        <v>0</v>
      </c>
      <c r="L1009">
        <f>IF(DP1009, AI1009, AG1009)</f>
        <v>0</v>
      </c>
      <c r="M1009">
        <f>DR1009 - IF(AU1009&gt;1, L1009*DL1009*100.0/(AW1009), 0)</f>
        <v>0</v>
      </c>
      <c r="N1009">
        <f>((T1009-J1009/2)*M1009-L1009)/(T1009+J1009/2)</f>
        <v>0</v>
      </c>
      <c r="O1009">
        <f>N1009*(DY1009+DZ1009)/1000.0</f>
        <v>0</v>
      </c>
      <c r="P1009">
        <f>(DR1009 - IF(AU1009&gt;1, L1009*DL1009*100.0/(AW1009), 0))*(DY1009+DZ1009)/1000.0</f>
        <v>0</v>
      </c>
      <c r="Q1009">
        <f>2.0/((1/S1009-1/R1009)+SIGN(S1009)*SQRT((1/S1009-1/R1009)*(1/S1009-1/R1009) + 4*DM1009/((DM1009+1)*(DM1009+1))*(2*1/S1009*1/R1009-1/R1009*1/R1009)))</f>
        <v>0</v>
      </c>
      <c r="R1009">
        <f>IF(LEFT(DN1009,1)&lt;&gt;"0",IF(LEFT(DN1009,1)="1",3.0,DO1009),$D$5+$E$5*(EF1009*DY1009/($K$5*1000))+$F$5*(EF1009*DY1009/($K$5*1000))*MAX(MIN(DL1009,$J$5),$I$5)*MAX(MIN(DL1009,$J$5),$I$5)+$G$5*MAX(MIN(DL1009,$J$5),$I$5)*(EF1009*DY1009/($K$5*1000))+$H$5*(EF1009*DY1009/($K$5*1000))*(EF1009*DY1009/($K$5*1000)))</f>
        <v>0</v>
      </c>
      <c r="S1009">
        <f>J1009*(1000-(1000*0.61365*exp(17.502*W1009/(240.97+W1009))/(DY1009+DZ1009)+DT1009)/2)/(1000*0.61365*exp(17.502*W1009/(240.97+W1009))/(DY1009+DZ1009)-DT1009)</f>
        <v>0</v>
      </c>
      <c r="T1009">
        <f>1/((DM1009+1)/(Q1009/1.6)+1/(R1009/1.37)) + DM1009/((DM1009+1)/(Q1009/1.6) + DM1009/(R1009/1.37))</f>
        <v>0</v>
      </c>
      <c r="U1009">
        <f>(DH1009*DK1009)</f>
        <v>0</v>
      </c>
      <c r="V1009">
        <f>(EA1009+(U1009+2*0.95*5.67E-8*(((EA1009+$B$7)+273)^4-(EA1009+273)^4)-44100*J1009)/(1.84*29.3*R1009+8*0.95*5.67E-8*(EA1009+273)^3))</f>
        <v>0</v>
      </c>
      <c r="W1009">
        <f>($C$7*EB1009+$D$7*EC1009+$E$7*V1009)</f>
        <v>0</v>
      </c>
      <c r="X1009">
        <f>0.61365*exp(17.502*W1009/(240.97+W1009))</f>
        <v>0</v>
      </c>
      <c r="Y1009">
        <f>(Z1009/AA1009*100)</f>
        <v>0</v>
      </c>
      <c r="Z1009">
        <f>DT1009*(DY1009+DZ1009)/1000</f>
        <v>0</v>
      </c>
      <c r="AA1009">
        <f>0.61365*exp(17.502*EA1009/(240.97+EA1009))</f>
        <v>0</v>
      </c>
      <c r="AB1009">
        <f>(X1009-DT1009*(DY1009+DZ1009)/1000)</f>
        <v>0</v>
      </c>
      <c r="AC1009">
        <f>(-J1009*44100)</f>
        <v>0</v>
      </c>
      <c r="AD1009">
        <f>2*29.3*R1009*0.92*(EA1009-W1009)</f>
        <v>0</v>
      </c>
      <c r="AE1009">
        <f>2*0.95*5.67E-8*(((EA1009+$B$7)+273)^4-(W1009+273)^4)</f>
        <v>0</v>
      </c>
      <c r="AF1009">
        <f>U1009+AE1009+AC1009+AD1009</f>
        <v>0</v>
      </c>
      <c r="AG1009">
        <f>DX1009*AU1009*(DS1009-DR1009*(1000-AU1009*DU1009)/(1000-AU1009*DT1009))/(100*DL1009)</f>
        <v>0</v>
      </c>
      <c r="AH1009">
        <f>1000*DX1009*AU1009*(DT1009-DU1009)/(100*DL1009*(1000-AU1009*DT1009))</f>
        <v>0</v>
      </c>
      <c r="AI1009">
        <f>(AJ1009 - AK1009 - DY1009*1E3/(8.314*(EA1009+273.15)) * AM1009/DX1009 * AL1009) * DX1009/(100*DL1009) * (1000 - DU1009)/1000</f>
        <v>0</v>
      </c>
      <c r="AJ1009">
        <v>534.14481958167</v>
      </c>
      <c r="AK1009">
        <v>500.7779151515149</v>
      </c>
      <c r="AL1009">
        <v>3.263496941790411</v>
      </c>
      <c r="AM1009">
        <v>65.50736164632572</v>
      </c>
      <c r="AN1009">
        <f>(AP1009 - AO1009 + DY1009*1E3/(8.314*(EA1009+273.15)) * AR1009/DX1009 * AQ1009) * DX1009/(100*DL1009) * 1000/(1000 - AP1009)</f>
        <v>0</v>
      </c>
      <c r="AO1009">
        <v>19.3922240442178</v>
      </c>
      <c r="AP1009">
        <v>23.66102727272727</v>
      </c>
      <c r="AQ1009">
        <v>-5.306826787118234E-05</v>
      </c>
      <c r="AR1009">
        <v>115.1571930210981</v>
      </c>
      <c r="AS1009">
        <v>0</v>
      </c>
      <c r="AT1009">
        <v>0</v>
      </c>
      <c r="AU1009">
        <f>IF(AS1009*$H$13&gt;=AW1009,1.0,(AW1009/(AW1009-AS1009*$H$13)))</f>
        <v>0</v>
      </c>
      <c r="AV1009">
        <f>(AU1009-1)*100</f>
        <v>0</v>
      </c>
      <c r="AW1009">
        <f>MAX(0,($B$13+$C$13*EF1009)/(1+$D$13*EF1009)*DY1009/(EA1009+273)*$E$13)</f>
        <v>0</v>
      </c>
      <c r="AX1009" t="s">
        <v>437</v>
      </c>
      <c r="AY1009" t="s">
        <v>437</v>
      </c>
      <c r="AZ1009">
        <v>0</v>
      </c>
      <c r="BA1009">
        <v>0</v>
      </c>
      <c r="BB1009">
        <f>1-AZ1009/BA1009</f>
        <v>0</v>
      </c>
      <c r="BC1009">
        <v>0</v>
      </c>
      <c r="BD1009" t="s">
        <v>437</v>
      </c>
      <c r="BE1009" t="s">
        <v>437</v>
      </c>
      <c r="BF1009">
        <v>0</v>
      </c>
      <c r="BG1009">
        <v>0</v>
      </c>
      <c r="BH1009">
        <f>1-BF1009/BG1009</f>
        <v>0</v>
      </c>
      <c r="BI1009">
        <v>0.5</v>
      </c>
      <c r="BJ1009">
        <f>DI1009</f>
        <v>0</v>
      </c>
      <c r="BK1009">
        <f>L1009</f>
        <v>0</v>
      </c>
      <c r="BL1009">
        <f>BH1009*BI1009*BJ1009</f>
        <v>0</v>
      </c>
      <c r="BM1009">
        <f>(BK1009-BC1009)/BJ1009</f>
        <v>0</v>
      </c>
      <c r="BN1009">
        <f>(BA1009-BG1009)/BG1009</f>
        <v>0</v>
      </c>
      <c r="BO1009">
        <f>AZ1009/(BB1009+AZ1009/BG1009)</f>
        <v>0</v>
      </c>
      <c r="BP1009" t="s">
        <v>437</v>
      </c>
      <c r="BQ1009">
        <v>0</v>
      </c>
      <c r="BR1009">
        <f>IF(BQ1009&lt;&gt;0, BQ1009, BO1009)</f>
        <v>0</v>
      </c>
      <c r="BS1009">
        <f>1-BR1009/BG1009</f>
        <v>0</v>
      </c>
      <c r="BT1009">
        <f>(BG1009-BF1009)/(BG1009-BR1009)</f>
        <v>0</v>
      </c>
      <c r="BU1009">
        <f>(BA1009-BG1009)/(BA1009-BR1009)</f>
        <v>0</v>
      </c>
      <c r="BV1009">
        <f>(BG1009-BF1009)/(BG1009-AZ1009)</f>
        <v>0</v>
      </c>
      <c r="BW1009">
        <f>(BA1009-BG1009)/(BA1009-AZ1009)</f>
        <v>0</v>
      </c>
      <c r="BX1009">
        <f>(BT1009*BR1009/BF1009)</f>
        <v>0</v>
      </c>
      <c r="BY1009">
        <f>(1-BX1009)</f>
        <v>0</v>
      </c>
      <c r="DH1009">
        <f>$B$11*EG1009+$C$11*EH1009+$F$11*ES1009*(1-EV1009)</f>
        <v>0</v>
      </c>
      <c r="DI1009">
        <f>DH1009*DJ1009</f>
        <v>0</v>
      </c>
      <c r="DJ1009">
        <f>($B$11*$D$9+$C$11*$D$9+$F$11*((FF1009+EX1009)/MAX(FF1009+EX1009+FG1009, 0.1)*$I$9+FG1009/MAX(FF1009+EX1009+FG1009, 0.1)*$J$9))/($B$11+$C$11+$F$11)</f>
        <v>0</v>
      </c>
      <c r="DK1009">
        <f>($B$11*$K$9+$C$11*$K$9+$F$11*((FF1009+EX1009)/MAX(FF1009+EX1009+FG1009, 0.1)*$P$9+FG1009/MAX(FF1009+EX1009+FG1009, 0.1)*$Q$9))/($B$11+$C$11+$F$11)</f>
        <v>0</v>
      </c>
      <c r="DL1009">
        <v>6</v>
      </c>
      <c r="DM1009">
        <v>0.5</v>
      </c>
      <c r="DN1009" t="s">
        <v>438</v>
      </c>
      <c r="DO1009">
        <v>2</v>
      </c>
      <c r="DP1009" t="b">
        <v>1</v>
      </c>
      <c r="DQ1009">
        <v>1761344690</v>
      </c>
      <c r="DR1009">
        <v>466.6742222222222</v>
      </c>
      <c r="DS1009">
        <v>508.8124074074073</v>
      </c>
      <c r="DT1009">
        <v>23.67645555555556</v>
      </c>
      <c r="DU1009">
        <v>19.39112222222223</v>
      </c>
      <c r="DV1009">
        <v>466.0141851851853</v>
      </c>
      <c r="DW1009">
        <v>23.46202222222223</v>
      </c>
      <c r="DX1009">
        <v>500.0289259259259</v>
      </c>
      <c r="DY1009">
        <v>89.99538518518519</v>
      </c>
      <c r="DZ1009">
        <v>0.07346888518518518</v>
      </c>
      <c r="EA1009">
        <v>30.02496666666666</v>
      </c>
      <c r="EB1009">
        <v>29.99215185185185</v>
      </c>
      <c r="EC1009">
        <v>999.9000000000001</v>
      </c>
      <c r="ED1009">
        <v>0</v>
      </c>
      <c r="EE1009">
        <v>0</v>
      </c>
      <c r="EF1009">
        <v>9993.511111111111</v>
      </c>
      <c r="EG1009">
        <v>0</v>
      </c>
      <c r="EH1009">
        <v>1139.985185185185</v>
      </c>
      <c r="EI1009">
        <v>-42.13828148148149</v>
      </c>
      <c r="EJ1009">
        <v>477.9912222222222</v>
      </c>
      <c r="EK1009">
        <v>518.8738148148149</v>
      </c>
      <c r="EL1009">
        <v>4.285335185185185</v>
      </c>
      <c r="EM1009">
        <v>508.8124074074073</v>
      </c>
      <c r="EN1009">
        <v>19.39112222222223</v>
      </c>
      <c r="EO1009">
        <v>2.130772962962963</v>
      </c>
      <c r="EP1009">
        <v>1.745112962962963</v>
      </c>
      <c r="EQ1009">
        <v>18.45110740740741</v>
      </c>
      <c r="ER1009">
        <v>15.30364074074074</v>
      </c>
      <c r="ES1009">
        <v>1199.99037037037</v>
      </c>
      <c r="ET1009">
        <v>0.9670088148148146</v>
      </c>
      <c r="EU1009">
        <v>0.03299124814814814</v>
      </c>
      <c r="EV1009">
        <v>0</v>
      </c>
      <c r="EW1009">
        <v>1522.464814814815</v>
      </c>
      <c r="EX1009">
        <v>5.000560000000001</v>
      </c>
      <c r="EY1009">
        <v>18540.37777777778</v>
      </c>
      <c r="EZ1009">
        <v>10316.74814814815</v>
      </c>
      <c r="FA1009">
        <v>45.88877777777778</v>
      </c>
      <c r="FB1009">
        <v>48</v>
      </c>
      <c r="FC1009">
        <v>46.56199999999998</v>
      </c>
      <c r="FD1009">
        <v>47.00918518518519</v>
      </c>
      <c r="FE1009">
        <v>46.68699999999998</v>
      </c>
      <c r="FF1009">
        <v>1155.56962962963</v>
      </c>
      <c r="FG1009">
        <v>39.42000000000001</v>
      </c>
      <c r="FH1009">
        <v>0</v>
      </c>
      <c r="FI1009">
        <v>1761344733.8</v>
      </c>
      <c r="FJ1009">
        <v>0</v>
      </c>
      <c r="FK1009">
        <v>1522.491538461539</v>
      </c>
      <c r="FL1009">
        <v>-23.89196583110898</v>
      </c>
      <c r="FM1009">
        <v>-286.5606839176706</v>
      </c>
      <c r="FN1009">
        <v>18540.26538461538</v>
      </c>
      <c r="FO1009">
        <v>15</v>
      </c>
      <c r="FP1009">
        <v>0</v>
      </c>
      <c r="FQ1009" t="s">
        <v>439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-41.31467073170732</v>
      </c>
      <c r="GD1009">
        <v>-15.00847944250873</v>
      </c>
      <c r="GE1009">
        <v>1.516490592999364</v>
      </c>
      <c r="GF1009">
        <v>0</v>
      </c>
      <c r="GG1009">
        <v>1523.73794117647</v>
      </c>
      <c r="GH1009">
        <v>-24.99602751098325</v>
      </c>
      <c r="GI1009">
        <v>2.469370936102799</v>
      </c>
      <c r="GJ1009">
        <v>0</v>
      </c>
      <c r="GK1009">
        <v>4.290297804878048</v>
      </c>
      <c r="GL1009">
        <v>-0.0897984668989423</v>
      </c>
      <c r="GM1009">
        <v>0.00981411117260589</v>
      </c>
      <c r="GN1009">
        <v>1</v>
      </c>
      <c r="GO1009">
        <v>1</v>
      </c>
      <c r="GP1009">
        <v>3</v>
      </c>
      <c r="GQ1009" t="s">
        <v>446</v>
      </c>
      <c r="GR1009">
        <v>3.12455</v>
      </c>
      <c r="GS1009">
        <v>2.75102</v>
      </c>
      <c r="GT1009">
        <v>0.0938826</v>
      </c>
      <c r="GU1009">
        <v>0.100524</v>
      </c>
      <c r="GV1009">
        <v>0.103541</v>
      </c>
      <c r="GW1009">
        <v>0.090477</v>
      </c>
      <c r="GX1009">
        <v>26665.2</v>
      </c>
      <c r="GY1009">
        <v>25816.9</v>
      </c>
      <c r="GZ1009">
        <v>29997.9</v>
      </c>
      <c r="HA1009">
        <v>28991.8</v>
      </c>
      <c r="HB1009">
        <v>37170.4</v>
      </c>
      <c r="HC1009">
        <v>34716</v>
      </c>
      <c r="HD1009">
        <v>45937.6</v>
      </c>
      <c r="HE1009">
        <v>43086.8</v>
      </c>
      <c r="HF1009">
        <v>1.75082</v>
      </c>
      <c r="HG1009">
        <v>1.73002</v>
      </c>
      <c r="HH1009">
        <v>0.00330061</v>
      </c>
      <c r="HI1009">
        <v>0</v>
      </c>
      <c r="HJ1009">
        <v>29.9415</v>
      </c>
      <c r="HK1009">
        <v>999.9</v>
      </c>
      <c r="HL1009">
        <v>43.6</v>
      </c>
      <c r="HM1009">
        <v>32.7</v>
      </c>
      <c r="HN1009">
        <v>24.0668</v>
      </c>
      <c r="HO1009">
        <v>63.5931</v>
      </c>
      <c r="HP1009">
        <v>17.8566</v>
      </c>
      <c r="HQ1009">
        <v>1</v>
      </c>
      <c r="HR1009">
        <v>0.807015</v>
      </c>
      <c r="HS1009">
        <v>4.09043</v>
      </c>
      <c r="HT1009">
        <v>20.1591</v>
      </c>
      <c r="HU1009">
        <v>5.22717</v>
      </c>
      <c r="HV1009">
        <v>11.9858</v>
      </c>
      <c r="HW1009">
        <v>4.96875</v>
      </c>
      <c r="HX1009">
        <v>3.28973</v>
      </c>
      <c r="HY1009">
        <v>9999</v>
      </c>
      <c r="HZ1009">
        <v>9999</v>
      </c>
      <c r="IA1009">
        <v>9999</v>
      </c>
      <c r="IB1009">
        <v>999.9</v>
      </c>
      <c r="IC1009">
        <v>4.97303</v>
      </c>
      <c r="ID1009">
        <v>1.87744</v>
      </c>
      <c r="IE1009">
        <v>1.87558</v>
      </c>
      <c r="IF1009">
        <v>1.87838</v>
      </c>
      <c r="IG1009">
        <v>1.87506</v>
      </c>
      <c r="IH1009">
        <v>1.87863</v>
      </c>
      <c r="II1009">
        <v>1.87576</v>
      </c>
      <c r="IJ1009">
        <v>1.87694</v>
      </c>
      <c r="IK1009">
        <v>0</v>
      </c>
      <c r="IL1009">
        <v>0</v>
      </c>
      <c r="IM1009">
        <v>0</v>
      </c>
      <c r="IN1009">
        <v>0</v>
      </c>
      <c r="IO1009" t="s">
        <v>441</v>
      </c>
      <c r="IP1009" t="s">
        <v>442</v>
      </c>
      <c r="IQ1009" t="s">
        <v>443</v>
      </c>
      <c r="IR1009" t="s">
        <v>443</v>
      </c>
      <c r="IS1009" t="s">
        <v>443</v>
      </c>
      <c r="IT1009" t="s">
        <v>443</v>
      </c>
      <c r="IU1009">
        <v>0</v>
      </c>
      <c r="IV1009">
        <v>100</v>
      </c>
      <c r="IW1009">
        <v>100</v>
      </c>
      <c r="IX1009">
        <v>0.6899999999999999</v>
      </c>
      <c r="IY1009">
        <v>0.2144</v>
      </c>
      <c r="IZ1009">
        <v>-0.1194416370607354</v>
      </c>
      <c r="JA1009">
        <v>0.002211305909277446</v>
      </c>
      <c r="JB1009">
        <v>-1.416678044876584E-06</v>
      </c>
      <c r="JC1009">
        <v>5.589822708492042E-10</v>
      </c>
      <c r="JD1009">
        <v>0.2144336207880096</v>
      </c>
      <c r="JE1009">
        <v>0</v>
      </c>
      <c r="JF1009">
        <v>0</v>
      </c>
      <c r="JG1009">
        <v>0</v>
      </c>
      <c r="JH1009">
        <v>14</v>
      </c>
      <c r="JI1009">
        <v>2052</v>
      </c>
      <c r="JJ1009">
        <v>1</v>
      </c>
      <c r="JK1009">
        <v>21</v>
      </c>
      <c r="JL1009">
        <v>29355745</v>
      </c>
      <c r="JM1009">
        <v>29355745</v>
      </c>
      <c r="JN1009">
        <v>1.37451</v>
      </c>
      <c r="JO1009">
        <v>2.54517</v>
      </c>
      <c r="JP1009">
        <v>1.39893</v>
      </c>
      <c r="JQ1009">
        <v>2.33521</v>
      </c>
      <c r="JR1009">
        <v>1.44897</v>
      </c>
      <c r="JS1009">
        <v>2.58911</v>
      </c>
      <c r="JT1009">
        <v>38.4769</v>
      </c>
      <c r="JU1009">
        <v>23.8073</v>
      </c>
      <c r="JV1009">
        <v>18</v>
      </c>
      <c r="JW1009">
        <v>485.093</v>
      </c>
      <c r="JX1009">
        <v>442.614</v>
      </c>
      <c r="JY1009">
        <v>25.259</v>
      </c>
      <c r="JZ1009">
        <v>37.0774</v>
      </c>
      <c r="KA1009">
        <v>29.9995</v>
      </c>
      <c r="KB1009">
        <v>36.6287</v>
      </c>
      <c r="KC1009">
        <v>36.6688</v>
      </c>
      <c r="KD1009">
        <v>27.5619</v>
      </c>
      <c r="KE1009">
        <v>28.2478</v>
      </c>
      <c r="KF1009">
        <v>72.9205</v>
      </c>
      <c r="KG1009">
        <v>25.2726</v>
      </c>
      <c r="KH1009">
        <v>554.0700000000001</v>
      </c>
      <c r="KI1009">
        <v>19.3411</v>
      </c>
      <c r="KJ1009">
        <v>99.23390000000001</v>
      </c>
      <c r="KK1009">
        <v>99.1009</v>
      </c>
    </row>
    <row r="1010" spans="1:297">
      <c r="A1010">
        <v>994</v>
      </c>
      <c r="B1010">
        <v>1761344702.5</v>
      </c>
      <c r="C1010">
        <v>16661.90000009537</v>
      </c>
      <c r="D1010" t="s">
        <v>2441</v>
      </c>
      <c r="E1010" t="s">
        <v>2442</v>
      </c>
      <c r="F1010">
        <v>5</v>
      </c>
      <c r="G1010" t="s">
        <v>2376</v>
      </c>
      <c r="H1010" t="s">
        <v>436</v>
      </c>
      <c r="I1010">
        <v>1761344694.714286</v>
      </c>
      <c r="J1010">
        <f>(K1010)/1000</f>
        <v>0</v>
      </c>
      <c r="K1010">
        <f>IF(DP1010, AN1010, AH1010)</f>
        <v>0</v>
      </c>
      <c r="L1010">
        <f>IF(DP1010, AI1010, AG1010)</f>
        <v>0</v>
      </c>
      <c r="M1010">
        <f>DR1010 - IF(AU1010&gt;1, L1010*DL1010*100.0/(AW1010), 0)</f>
        <v>0</v>
      </c>
      <c r="N1010">
        <f>((T1010-J1010/2)*M1010-L1010)/(T1010+J1010/2)</f>
        <v>0</v>
      </c>
      <c r="O1010">
        <f>N1010*(DY1010+DZ1010)/1000.0</f>
        <v>0</v>
      </c>
      <c r="P1010">
        <f>(DR1010 - IF(AU1010&gt;1, L1010*DL1010*100.0/(AW1010), 0))*(DY1010+DZ1010)/1000.0</f>
        <v>0</v>
      </c>
      <c r="Q1010">
        <f>2.0/((1/S1010-1/R1010)+SIGN(S1010)*SQRT((1/S1010-1/R1010)*(1/S1010-1/R1010) + 4*DM1010/((DM1010+1)*(DM1010+1))*(2*1/S1010*1/R1010-1/R1010*1/R1010)))</f>
        <v>0</v>
      </c>
      <c r="R1010">
        <f>IF(LEFT(DN1010,1)&lt;&gt;"0",IF(LEFT(DN1010,1)="1",3.0,DO1010),$D$5+$E$5*(EF1010*DY1010/($K$5*1000))+$F$5*(EF1010*DY1010/($K$5*1000))*MAX(MIN(DL1010,$J$5),$I$5)*MAX(MIN(DL1010,$J$5),$I$5)+$G$5*MAX(MIN(DL1010,$J$5),$I$5)*(EF1010*DY1010/($K$5*1000))+$H$5*(EF1010*DY1010/($K$5*1000))*(EF1010*DY1010/($K$5*1000)))</f>
        <v>0</v>
      </c>
      <c r="S1010">
        <f>J1010*(1000-(1000*0.61365*exp(17.502*W1010/(240.97+W1010))/(DY1010+DZ1010)+DT1010)/2)/(1000*0.61365*exp(17.502*W1010/(240.97+W1010))/(DY1010+DZ1010)-DT1010)</f>
        <v>0</v>
      </c>
      <c r="T1010">
        <f>1/((DM1010+1)/(Q1010/1.6)+1/(R1010/1.37)) + DM1010/((DM1010+1)/(Q1010/1.6) + DM1010/(R1010/1.37))</f>
        <v>0</v>
      </c>
      <c r="U1010">
        <f>(DH1010*DK1010)</f>
        <v>0</v>
      </c>
      <c r="V1010">
        <f>(EA1010+(U1010+2*0.95*5.67E-8*(((EA1010+$B$7)+273)^4-(EA1010+273)^4)-44100*J1010)/(1.84*29.3*R1010+8*0.95*5.67E-8*(EA1010+273)^3))</f>
        <v>0</v>
      </c>
      <c r="W1010">
        <f>($C$7*EB1010+$D$7*EC1010+$E$7*V1010)</f>
        <v>0</v>
      </c>
      <c r="X1010">
        <f>0.61365*exp(17.502*W1010/(240.97+W1010))</f>
        <v>0</v>
      </c>
      <c r="Y1010">
        <f>(Z1010/AA1010*100)</f>
        <v>0</v>
      </c>
      <c r="Z1010">
        <f>DT1010*(DY1010+DZ1010)/1000</f>
        <v>0</v>
      </c>
      <c r="AA1010">
        <f>0.61365*exp(17.502*EA1010/(240.97+EA1010))</f>
        <v>0</v>
      </c>
      <c r="AB1010">
        <f>(X1010-DT1010*(DY1010+DZ1010)/1000)</f>
        <v>0</v>
      </c>
      <c r="AC1010">
        <f>(-J1010*44100)</f>
        <v>0</v>
      </c>
      <c r="AD1010">
        <f>2*29.3*R1010*0.92*(EA1010-W1010)</f>
        <v>0</v>
      </c>
      <c r="AE1010">
        <f>2*0.95*5.67E-8*(((EA1010+$B$7)+273)^4-(W1010+273)^4)</f>
        <v>0</v>
      </c>
      <c r="AF1010">
        <f>U1010+AE1010+AC1010+AD1010</f>
        <v>0</v>
      </c>
      <c r="AG1010">
        <f>DX1010*AU1010*(DS1010-DR1010*(1000-AU1010*DU1010)/(1000-AU1010*DT1010))/(100*DL1010)</f>
        <v>0</v>
      </c>
      <c r="AH1010">
        <f>1000*DX1010*AU1010*(DT1010-DU1010)/(100*DL1010*(1000-AU1010*DT1010))</f>
        <v>0</v>
      </c>
      <c r="AI1010">
        <f>(AJ1010 - AK1010 - DY1010*1E3/(8.314*(EA1010+273.15)) * AM1010/DX1010 * AL1010) * DX1010/(100*DL1010) * (1000 - DU1010)/1000</f>
        <v>0</v>
      </c>
      <c r="AJ1010">
        <v>551.8145410946867</v>
      </c>
      <c r="AK1010">
        <v>517.450224242424</v>
      </c>
      <c r="AL1010">
        <v>3.344713589555846</v>
      </c>
      <c r="AM1010">
        <v>65.50736164632572</v>
      </c>
      <c r="AN1010">
        <f>(AP1010 - AO1010 + DY1010*1E3/(8.314*(EA1010+273.15)) * AR1010/DX1010 * AQ1010) * DX1010/(100*DL1010) * 1000/(1000 - AP1010)</f>
        <v>0</v>
      </c>
      <c r="AO1010">
        <v>19.34620667969552</v>
      </c>
      <c r="AP1010">
        <v>23.63645939393939</v>
      </c>
      <c r="AQ1010">
        <v>-9.888572416070407E-05</v>
      </c>
      <c r="AR1010">
        <v>115.1571930210981</v>
      </c>
      <c r="AS1010">
        <v>0</v>
      </c>
      <c r="AT1010">
        <v>0</v>
      </c>
      <c r="AU1010">
        <f>IF(AS1010*$H$13&gt;=AW1010,1.0,(AW1010/(AW1010-AS1010*$H$13)))</f>
        <v>0</v>
      </c>
      <c r="AV1010">
        <f>(AU1010-1)*100</f>
        <v>0</v>
      </c>
      <c r="AW1010">
        <f>MAX(0,($B$13+$C$13*EF1010)/(1+$D$13*EF1010)*DY1010/(EA1010+273)*$E$13)</f>
        <v>0</v>
      </c>
      <c r="AX1010" t="s">
        <v>437</v>
      </c>
      <c r="AY1010" t="s">
        <v>437</v>
      </c>
      <c r="AZ1010">
        <v>0</v>
      </c>
      <c r="BA1010">
        <v>0</v>
      </c>
      <c r="BB1010">
        <f>1-AZ1010/BA1010</f>
        <v>0</v>
      </c>
      <c r="BC1010">
        <v>0</v>
      </c>
      <c r="BD1010" t="s">
        <v>437</v>
      </c>
      <c r="BE1010" t="s">
        <v>437</v>
      </c>
      <c r="BF1010">
        <v>0</v>
      </c>
      <c r="BG1010">
        <v>0</v>
      </c>
      <c r="BH1010">
        <f>1-BF1010/BG1010</f>
        <v>0</v>
      </c>
      <c r="BI1010">
        <v>0.5</v>
      </c>
      <c r="BJ1010">
        <f>DI1010</f>
        <v>0</v>
      </c>
      <c r="BK1010">
        <f>L1010</f>
        <v>0</v>
      </c>
      <c r="BL1010">
        <f>BH1010*BI1010*BJ1010</f>
        <v>0</v>
      </c>
      <c r="BM1010">
        <f>(BK1010-BC1010)/BJ1010</f>
        <v>0</v>
      </c>
      <c r="BN1010">
        <f>(BA1010-BG1010)/BG1010</f>
        <v>0</v>
      </c>
      <c r="BO1010">
        <f>AZ1010/(BB1010+AZ1010/BG1010)</f>
        <v>0</v>
      </c>
      <c r="BP1010" t="s">
        <v>437</v>
      </c>
      <c r="BQ1010">
        <v>0</v>
      </c>
      <c r="BR1010">
        <f>IF(BQ1010&lt;&gt;0, BQ1010, BO1010)</f>
        <v>0</v>
      </c>
      <c r="BS1010">
        <f>1-BR1010/BG1010</f>
        <v>0</v>
      </c>
      <c r="BT1010">
        <f>(BG1010-BF1010)/(BG1010-BR1010)</f>
        <v>0</v>
      </c>
      <c r="BU1010">
        <f>(BA1010-BG1010)/(BA1010-BR1010)</f>
        <v>0</v>
      </c>
      <c r="BV1010">
        <f>(BG1010-BF1010)/(BG1010-AZ1010)</f>
        <v>0</v>
      </c>
      <c r="BW1010">
        <f>(BA1010-BG1010)/(BA1010-AZ1010)</f>
        <v>0</v>
      </c>
      <c r="BX1010">
        <f>(BT1010*BR1010/BF1010)</f>
        <v>0</v>
      </c>
      <c r="BY1010">
        <f>(1-BX1010)</f>
        <v>0</v>
      </c>
      <c r="DH1010">
        <f>$B$11*EG1010+$C$11*EH1010+$F$11*ES1010*(1-EV1010)</f>
        <v>0</v>
      </c>
      <c r="DI1010">
        <f>DH1010*DJ1010</f>
        <v>0</v>
      </c>
      <c r="DJ1010">
        <f>($B$11*$D$9+$C$11*$D$9+$F$11*((FF1010+EX1010)/MAX(FF1010+EX1010+FG1010, 0.1)*$I$9+FG1010/MAX(FF1010+EX1010+FG1010, 0.1)*$J$9))/($B$11+$C$11+$F$11)</f>
        <v>0</v>
      </c>
      <c r="DK1010">
        <f>($B$11*$K$9+$C$11*$K$9+$F$11*((FF1010+EX1010)/MAX(FF1010+EX1010+FG1010, 0.1)*$P$9+FG1010/MAX(FF1010+EX1010+FG1010, 0.1)*$Q$9))/($B$11+$C$11+$F$11)</f>
        <v>0</v>
      </c>
      <c r="DL1010">
        <v>6</v>
      </c>
      <c r="DM1010">
        <v>0.5</v>
      </c>
      <c r="DN1010" t="s">
        <v>438</v>
      </c>
      <c r="DO1010">
        <v>2</v>
      </c>
      <c r="DP1010" t="b">
        <v>1</v>
      </c>
      <c r="DQ1010">
        <v>1761344694.714286</v>
      </c>
      <c r="DR1010">
        <v>481.6850714285715</v>
      </c>
      <c r="DS1010">
        <v>524.76375</v>
      </c>
      <c r="DT1010">
        <v>23.66394285714286</v>
      </c>
      <c r="DU1010">
        <v>19.37534285714286</v>
      </c>
      <c r="DV1010">
        <v>481.0064285714286</v>
      </c>
      <c r="DW1010">
        <v>23.44949642857143</v>
      </c>
      <c r="DX1010">
        <v>499.9850000000001</v>
      </c>
      <c r="DY1010">
        <v>89.99447499999997</v>
      </c>
      <c r="DZ1010">
        <v>0.07348864285714285</v>
      </c>
      <c r="EA1010">
        <v>30.02437857142857</v>
      </c>
      <c r="EB1010">
        <v>29.99011785714286</v>
      </c>
      <c r="EC1010">
        <v>999.9000000000002</v>
      </c>
      <c r="ED1010">
        <v>0</v>
      </c>
      <c r="EE1010">
        <v>0</v>
      </c>
      <c r="EF1010">
        <v>9991.642142857145</v>
      </c>
      <c r="EG1010">
        <v>0</v>
      </c>
      <c r="EH1010">
        <v>1139.991785714286</v>
      </c>
      <c r="EI1010">
        <v>-43.07869285714285</v>
      </c>
      <c r="EJ1010">
        <v>493.35975</v>
      </c>
      <c r="EK1010">
        <v>535.1317142857143</v>
      </c>
      <c r="EL1010">
        <v>4.288595714285715</v>
      </c>
      <c r="EM1010">
        <v>524.76375</v>
      </c>
      <c r="EN1010">
        <v>19.37534285714286</v>
      </c>
      <c r="EO1010">
        <v>2.129624642857143</v>
      </c>
      <c r="EP1010">
        <v>1.743675</v>
      </c>
      <c r="EQ1010">
        <v>18.44250357142857</v>
      </c>
      <c r="ER1010">
        <v>15.29078928571429</v>
      </c>
      <c r="ES1010">
        <v>1199.979285714286</v>
      </c>
      <c r="ET1010">
        <v>0.9670085714285713</v>
      </c>
      <c r="EU1010">
        <v>0.03299150714285714</v>
      </c>
      <c r="EV1010">
        <v>0</v>
      </c>
      <c r="EW1010">
        <v>1520.6375</v>
      </c>
      <c r="EX1010">
        <v>5.000560000000001</v>
      </c>
      <c r="EY1010">
        <v>18518.87857142857</v>
      </c>
      <c r="EZ1010">
        <v>10316.65357142857</v>
      </c>
      <c r="FA1010">
        <v>45.88828571428571</v>
      </c>
      <c r="FB1010">
        <v>48</v>
      </c>
      <c r="FC1010">
        <v>46.56199999999998</v>
      </c>
      <c r="FD1010">
        <v>47.01328571428571</v>
      </c>
      <c r="FE1010">
        <v>46.68699999999998</v>
      </c>
      <c r="FF1010">
        <v>1155.558571428571</v>
      </c>
      <c r="FG1010">
        <v>39.42000000000001</v>
      </c>
      <c r="FH1010">
        <v>0</v>
      </c>
      <c r="FI1010">
        <v>1761344738.6</v>
      </c>
      <c r="FJ1010">
        <v>0</v>
      </c>
      <c r="FK1010">
        <v>1520.658461538462</v>
      </c>
      <c r="FL1010">
        <v>-21.51179487751751</v>
      </c>
      <c r="FM1010">
        <v>-263.9999999854559</v>
      </c>
      <c r="FN1010">
        <v>18518.54615384615</v>
      </c>
      <c r="FO1010">
        <v>15</v>
      </c>
      <c r="FP1010">
        <v>0</v>
      </c>
      <c r="FQ1010" t="s">
        <v>439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-42.4931</v>
      </c>
      <c r="GD1010">
        <v>-11.81415052264813</v>
      </c>
      <c r="GE1010">
        <v>1.191560507250481</v>
      </c>
      <c r="GF1010">
        <v>0</v>
      </c>
      <c r="GG1010">
        <v>1521.84</v>
      </c>
      <c r="GH1010">
        <v>-23.38304048886984</v>
      </c>
      <c r="GI1010">
        <v>2.313015602297269</v>
      </c>
      <c r="GJ1010">
        <v>0</v>
      </c>
      <c r="GK1010">
        <v>4.289995853658537</v>
      </c>
      <c r="GL1010">
        <v>0.01753421602788174</v>
      </c>
      <c r="GM1010">
        <v>0.009495991959540392</v>
      </c>
      <c r="GN1010">
        <v>1</v>
      </c>
      <c r="GO1010">
        <v>1</v>
      </c>
      <c r="GP1010">
        <v>3</v>
      </c>
      <c r="GQ1010" t="s">
        <v>446</v>
      </c>
      <c r="GR1010">
        <v>3.12481</v>
      </c>
      <c r="GS1010">
        <v>2.75139</v>
      </c>
      <c r="GT1010">
        <v>0.096161</v>
      </c>
      <c r="GU1010">
        <v>0.102772</v>
      </c>
      <c r="GV1010">
        <v>0.103461</v>
      </c>
      <c r="GW1010">
        <v>0.0903829</v>
      </c>
      <c r="GX1010">
        <v>26598.1</v>
      </c>
      <c r="GY1010">
        <v>25752.3</v>
      </c>
      <c r="GZ1010">
        <v>29997.8</v>
      </c>
      <c r="HA1010">
        <v>28991.7</v>
      </c>
      <c r="HB1010">
        <v>37174</v>
      </c>
      <c r="HC1010">
        <v>34719.3</v>
      </c>
      <c r="HD1010">
        <v>45937.8</v>
      </c>
      <c r="HE1010">
        <v>43086.2</v>
      </c>
      <c r="HF1010">
        <v>1.75143</v>
      </c>
      <c r="HG1010">
        <v>1.72952</v>
      </c>
      <c r="HH1010">
        <v>0.00277907</v>
      </c>
      <c r="HI1010">
        <v>0</v>
      </c>
      <c r="HJ1010">
        <v>29.9415</v>
      </c>
      <c r="HK1010">
        <v>999.9</v>
      </c>
      <c r="HL1010">
        <v>43.6</v>
      </c>
      <c r="HM1010">
        <v>32.7</v>
      </c>
      <c r="HN1010">
        <v>24.0652</v>
      </c>
      <c r="HO1010">
        <v>63.3331</v>
      </c>
      <c r="HP1010">
        <v>17.9447</v>
      </c>
      <c r="HQ1010">
        <v>1</v>
      </c>
      <c r="HR1010">
        <v>0.806611</v>
      </c>
      <c r="HS1010">
        <v>4.06446</v>
      </c>
      <c r="HT1010">
        <v>20.1598</v>
      </c>
      <c r="HU1010">
        <v>5.22702</v>
      </c>
      <c r="HV1010">
        <v>11.986</v>
      </c>
      <c r="HW1010">
        <v>4.969</v>
      </c>
      <c r="HX1010">
        <v>3.28968</v>
      </c>
      <c r="HY1010">
        <v>9999</v>
      </c>
      <c r="HZ1010">
        <v>9999</v>
      </c>
      <c r="IA1010">
        <v>9999</v>
      </c>
      <c r="IB1010">
        <v>999.9</v>
      </c>
      <c r="IC1010">
        <v>4.97301</v>
      </c>
      <c r="ID1010">
        <v>1.87745</v>
      </c>
      <c r="IE1010">
        <v>1.87557</v>
      </c>
      <c r="IF1010">
        <v>1.87838</v>
      </c>
      <c r="IG1010">
        <v>1.87506</v>
      </c>
      <c r="IH1010">
        <v>1.87862</v>
      </c>
      <c r="II1010">
        <v>1.87576</v>
      </c>
      <c r="IJ1010">
        <v>1.87691</v>
      </c>
      <c r="IK1010">
        <v>0</v>
      </c>
      <c r="IL1010">
        <v>0</v>
      </c>
      <c r="IM1010">
        <v>0</v>
      </c>
      <c r="IN1010">
        <v>0</v>
      </c>
      <c r="IO1010" t="s">
        <v>441</v>
      </c>
      <c r="IP1010" t="s">
        <v>442</v>
      </c>
      <c r="IQ1010" t="s">
        <v>443</v>
      </c>
      <c r="IR1010" t="s">
        <v>443</v>
      </c>
      <c r="IS1010" t="s">
        <v>443</v>
      </c>
      <c r="IT1010" t="s">
        <v>443</v>
      </c>
      <c r="IU1010">
        <v>0</v>
      </c>
      <c r="IV1010">
        <v>100</v>
      </c>
      <c r="IW1010">
        <v>100</v>
      </c>
      <c r="IX1010">
        <v>0.709</v>
      </c>
      <c r="IY1010">
        <v>0.2145</v>
      </c>
      <c r="IZ1010">
        <v>-0.1194416370607354</v>
      </c>
      <c r="JA1010">
        <v>0.002211305909277446</v>
      </c>
      <c r="JB1010">
        <v>-1.416678044876584E-06</v>
      </c>
      <c r="JC1010">
        <v>5.589822708492042E-10</v>
      </c>
      <c r="JD1010">
        <v>0.2144336207880096</v>
      </c>
      <c r="JE1010">
        <v>0</v>
      </c>
      <c r="JF1010">
        <v>0</v>
      </c>
      <c r="JG1010">
        <v>0</v>
      </c>
      <c r="JH1010">
        <v>14</v>
      </c>
      <c r="JI1010">
        <v>2052</v>
      </c>
      <c r="JJ1010">
        <v>1</v>
      </c>
      <c r="JK1010">
        <v>21</v>
      </c>
      <c r="JL1010">
        <v>29355745</v>
      </c>
      <c r="JM1010">
        <v>29355745</v>
      </c>
      <c r="JN1010">
        <v>1.40259</v>
      </c>
      <c r="JO1010">
        <v>2.54883</v>
      </c>
      <c r="JP1010">
        <v>1.39893</v>
      </c>
      <c r="JQ1010">
        <v>2.33521</v>
      </c>
      <c r="JR1010">
        <v>1.44897</v>
      </c>
      <c r="JS1010">
        <v>2.61719</v>
      </c>
      <c r="JT1010">
        <v>38.4769</v>
      </c>
      <c r="JU1010">
        <v>23.7986</v>
      </c>
      <c r="JV1010">
        <v>18</v>
      </c>
      <c r="JW1010">
        <v>485.424</v>
      </c>
      <c r="JX1010">
        <v>442.289</v>
      </c>
      <c r="JY1010">
        <v>25.2672</v>
      </c>
      <c r="JZ1010">
        <v>37.0774</v>
      </c>
      <c r="KA1010">
        <v>29.9996</v>
      </c>
      <c r="KB1010">
        <v>36.6253</v>
      </c>
      <c r="KC1010">
        <v>36.6688</v>
      </c>
      <c r="KD1010">
        <v>28.2678</v>
      </c>
      <c r="KE1010">
        <v>28.2478</v>
      </c>
      <c r="KF1010">
        <v>72.9205</v>
      </c>
      <c r="KG1010">
        <v>25.281</v>
      </c>
      <c r="KH1010">
        <v>574.107</v>
      </c>
      <c r="KI1010">
        <v>19.3411</v>
      </c>
      <c r="KJ1010">
        <v>99.23390000000001</v>
      </c>
      <c r="KK1010">
        <v>99.09990000000001</v>
      </c>
    </row>
    <row r="1011" spans="1:297">
      <c r="A1011">
        <v>995</v>
      </c>
      <c r="B1011">
        <v>1761344707.5</v>
      </c>
      <c r="C1011">
        <v>16666.90000009537</v>
      </c>
      <c r="D1011" t="s">
        <v>2443</v>
      </c>
      <c r="E1011" t="s">
        <v>2444</v>
      </c>
      <c r="F1011">
        <v>5</v>
      </c>
      <c r="G1011" t="s">
        <v>2376</v>
      </c>
      <c r="H1011" t="s">
        <v>436</v>
      </c>
      <c r="I1011">
        <v>1761344700</v>
      </c>
      <c r="J1011">
        <f>(K1011)/1000</f>
        <v>0</v>
      </c>
      <c r="K1011">
        <f>IF(DP1011, AN1011, AH1011)</f>
        <v>0</v>
      </c>
      <c r="L1011">
        <f>IF(DP1011, AI1011, AG1011)</f>
        <v>0</v>
      </c>
      <c r="M1011">
        <f>DR1011 - IF(AU1011&gt;1, L1011*DL1011*100.0/(AW1011), 0)</f>
        <v>0</v>
      </c>
      <c r="N1011">
        <f>((T1011-J1011/2)*M1011-L1011)/(T1011+J1011/2)</f>
        <v>0</v>
      </c>
      <c r="O1011">
        <f>N1011*(DY1011+DZ1011)/1000.0</f>
        <v>0</v>
      </c>
      <c r="P1011">
        <f>(DR1011 - IF(AU1011&gt;1, L1011*DL1011*100.0/(AW1011), 0))*(DY1011+DZ1011)/1000.0</f>
        <v>0</v>
      </c>
      <c r="Q1011">
        <f>2.0/((1/S1011-1/R1011)+SIGN(S1011)*SQRT((1/S1011-1/R1011)*(1/S1011-1/R1011) + 4*DM1011/((DM1011+1)*(DM1011+1))*(2*1/S1011*1/R1011-1/R1011*1/R1011)))</f>
        <v>0</v>
      </c>
      <c r="R1011">
        <f>IF(LEFT(DN1011,1)&lt;&gt;"0",IF(LEFT(DN1011,1)="1",3.0,DO1011),$D$5+$E$5*(EF1011*DY1011/($K$5*1000))+$F$5*(EF1011*DY1011/($K$5*1000))*MAX(MIN(DL1011,$J$5),$I$5)*MAX(MIN(DL1011,$J$5),$I$5)+$G$5*MAX(MIN(DL1011,$J$5),$I$5)*(EF1011*DY1011/($K$5*1000))+$H$5*(EF1011*DY1011/($K$5*1000))*(EF1011*DY1011/($K$5*1000)))</f>
        <v>0</v>
      </c>
      <c r="S1011">
        <f>J1011*(1000-(1000*0.61365*exp(17.502*W1011/(240.97+W1011))/(DY1011+DZ1011)+DT1011)/2)/(1000*0.61365*exp(17.502*W1011/(240.97+W1011))/(DY1011+DZ1011)-DT1011)</f>
        <v>0</v>
      </c>
      <c r="T1011">
        <f>1/((DM1011+1)/(Q1011/1.6)+1/(R1011/1.37)) + DM1011/((DM1011+1)/(Q1011/1.6) + DM1011/(R1011/1.37))</f>
        <v>0</v>
      </c>
      <c r="U1011">
        <f>(DH1011*DK1011)</f>
        <v>0</v>
      </c>
      <c r="V1011">
        <f>(EA1011+(U1011+2*0.95*5.67E-8*(((EA1011+$B$7)+273)^4-(EA1011+273)^4)-44100*J1011)/(1.84*29.3*R1011+8*0.95*5.67E-8*(EA1011+273)^3))</f>
        <v>0</v>
      </c>
      <c r="W1011">
        <f>($C$7*EB1011+$D$7*EC1011+$E$7*V1011)</f>
        <v>0</v>
      </c>
      <c r="X1011">
        <f>0.61365*exp(17.502*W1011/(240.97+W1011))</f>
        <v>0</v>
      </c>
      <c r="Y1011">
        <f>(Z1011/AA1011*100)</f>
        <v>0</v>
      </c>
      <c r="Z1011">
        <f>DT1011*(DY1011+DZ1011)/1000</f>
        <v>0</v>
      </c>
      <c r="AA1011">
        <f>0.61365*exp(17.502*EA1011/(240.97+EA1011))</f>
        <v>0</v>
      </c>
      <c r="AB1011">
        <f>(X1011-DT1011*(DY1011+DZ1011)/1000)</f>
        <v>0</v>
      </c>
      <c r="AC1011">
        <f>(-J1011*44100)</f>
        <v>0</v>
      </c>
      <c r="AD1011">
        <f>2*29.3*R1011*0.92*(EA1011-W1011)</f>
        <v>0</v>
      </c>
      <c r="AE1011">
        <f>2*0.95*5.67E-8*(((EA1011+$B$7)+273)^4-(W1011+273)^4)</f>
        <v>0</v>
      </c>
      <c r="AF1011">
        <f>U1011+AE1011+AC1011+AD1011</f>
        <v>0</v>
      </c>
      <c r="AG1011">
        <f>DX1011*AU1011*(DS1011-DR1011*(1000-AU1011*DU1011)/(1000-AU1011*DT1011))/(100*DL1011)</f>
        <v>0</v>
      </c>
      <c r="AH1011">
        <f>1000*DX1011*AU1011*(DT1011-DU1011)/(100*DL1011*(1000-AU1011*DT1011))</f>
        <v>0</v>
      </c>
      <c r="AI1011">
        <f>(AJ1011 - AK1011 - DY1011*1E3/(8.314*(EA1011+273.15)) * AM1011/DX1011 * AL1011) * DX1011/(100*DL1011) * (1000 - DU1011)/1000</f>
        <v>0</v>
      </c>
      <c r="AJ1011">
        <v>568.5297291206476</v>
      </c>
      <c r="AK1011">
        <v>534.0339636363636</v>
      </c>
      <c r="AL1011">
        <v>3.311007278308602</v>
      </c>
      <c r="AM1011">
        <v>65.50736164632572</v>
      </c>
      <c r="AN1011">
        <f>(AP1011 - AO1011 + DY1011*1E3/(8.314*(EA1011+273.15)) * AR1011/DX1011 * AQ1011) * DX1011/(100*DL1011) * 1000/(1000 - AP1011)</f>
        <v>0</v>
      </c>
      <c r="AO1011">
        <v>19.33679348442136</v>
      </c>
      <c r="AP1011">
        <v>23.6043</v>
      </c>
      <c r="AQ1011">
        <v>-0.006601057968031425</v>
      </c>
      <c r="AR1011">
        <v>115.1571930210981</v>
      </c>
      <c r="AS1011">
        <v>0</v>
      </c>
      <c r="AT1011">
        <v>0</v>
      </c>
      <c r="AU1011">
        <f>IF(AS1011*$H$13&gt;=AW1011,1.0,(AW1011/(AW1011-AS1011*$H$13)))</f>
        <v>0</v>
      </c>
      <c r="AV1011">
        <f>(AU1011-1)*100</f>
        <v>0</v>
      </c>
      <c r="AW1011">
        <f>MAX(0,($B$13+$C$13*EF1011)/(1+$D$13*EF1011)*DY1011/(EA1011+273)*$E$13)</f>
        <v>0</v>
      </c>
      <c r="AX1011" t="s">
        <v>437</v>
      </c>
      <c r="AY1011" t="s">
        <v>437</v>
      </c>
      <c r="AZ1011">
        <v>0</v>
      </c>
      <c r="BA1011">
        <v>0</v>
      </c>
      <c r="BB1011">
        <f>1-AZ1011/BA1011</f>
        <v>0</v>
      </c>
      <c r="BC1011">
        <v>0</v>
      </c>
      <c r="BD1011" t="s">
        <v>437</v>
      </c>
      <c r="BE1011" t="s">
        <v>437</v>
      </c>
      <c r="BF1011">
        <v>0</v>
      </c>
      <c r="BG1011">
        <v>0</v>
      </c>
      <c r="BH1011">
        <f>1-BF1011/BG1011</f>
        <v>0</v>
      </c>
      <c r="BI1011">
        <v>0.5</v>
      </c>
      <c r="BJ1011">
        <f>DI1011</f>
        <v>0</v>
      </c>
      <c r="BK1011">
        <f>L1011</f>
        <v>0</v>
      </c>
      <c r="BL1011">
        <f>BH1011*BI1011*BJ1011</f>
        <v>0</v>
      </c>
      <c r="BM1011">
        <f>(BK1011-BC1011)/BJ1011</f>
        <v>0</v>
      </c>
      <c r="BN1011">
        <f>(BA1011-BG1011)/BG1011</f>
        <v>0</v>
      </c>
      <c r="BO1011">
        <f>AZ1011/(BB1011+AZ1011/BG1011)</f>
        <v>0</v>
      </c>
      <c r="BP1011" t="s">
        <v>437</v>
      </c>
      <c r="BQ1011">
        <v>0</v>
      </c>
      <c r="BR1011">
        <f>IF(BQ1011&lt;&gt;0, BQ1011, BO1011)</f>
        <v>0</v>
      </c>
      <c r="BS1011">
        <f>1-BR1011/BG1011</f>
        <v>0</v>
      </c>
      <c r="BT1011">
        <f>(BG1011-BF1011)/(BG1011-BR1011)</f>
        <v>0</v>
      </c>
      <c r="BU1011">
        <f>(BA1011-BG1011)/(BA1011-BR1011)</f>
        <v>0</v>
      </c>
      <c r="BV1011">
        <f>(BG1011-BF1011)/(BG1011-AZ1011)</f>
        <v>0</v>
      </c>
      <c r="BW1011">
        <f>(BA1011-BG1011)/(BA1011-AZ1011)</f>
        <v>0</v>
      </c>
      <c r="BX1011">
        <f>(BT1011*BR1011/BF1011)</f>
        <v>0</v>
      </c>
      <c r="BY1011">
        <f>(1-BX1011)</f>
        <v>0</v>
      </c>
      <c r="DH1011">
        <f>$B$11*EG1011+$C$11*EH1011+$F$11*ES1011*(1-EV1011)</f>
        <v>0</v>
      </c>
      <c r="DI1011">
        <f>DH1011*DJ1011</f>
        <v>0</v>
      </c>
      <c r="DJ1011">
        <f>($B$11*$D$9+$C$11*$D$9+$F$11*((FF1011+EX1011)/MAX(FF1011+EX1011+FG1011, 0.1)*$I$9+FG1011/MAX(FF1011+EX1011+FG1011, 0.1)*$J$9))/($B$11+$C$11+$F$11)</f>
        <v>0</v>
      </c>
      <c r="DK1011">
        <f>($B$11*$K$9+$C$11*$K$9+$F$11*((FF1011+EX1011)/MAX(FF1011+EX1011+FG1011, 0.1)*$P$9+FG1011/MAX(FF1011+EX1011+FG1011, 0.1)*$Q$9))/($B$11+$C$11+$F$11)</f>
        <v>0</v>
      </c>
      <c r="DL1011">
        <v>6</v>
      </c>
      <c r="DM1011">
        <v>0.5</v>
      </c>
      <c r="DN1011" t="s">
        <v>438</v>
      </c>
      <c r="DO1011">
        <v>2</v>
      </c>
      <c r="DP1011" t="b">
        <v>1</v>
      </c>
      <c r="DQ1011">
        <v>1761344700</v>
      </c>
      <c r="DR1011">
        <v>498.7258518518519</v>
      </c>
      <c r="DS1011">
        <v>542.483074074074</v>
      </c>
      <c r="DT1011">
        <v>23.6435037037037</v>
      </c>
      <c r="DU1011">
        <v>19.35570740740741</v>
      </c>
      <c r="DV1011">
        <v>498.0263703703704</v>
      </c>
      <c r="DW1011">
        <v>23.42907037037037</v>
      </c>
      <c r="DX1011">
        <v>500.0032962962963</v>
      </c>
      <c r="DY1011">
        <v>89.99407407407406</v>
      </c>
      <c r="DZ1011">
        <v>0.07353510740740742</v>
      </c>
      <c r="EA1011">
        <v>30.02294444444444</v>
      </c>
      <c r="EB1011">
        <v>29.9903037037037</v>
      </c>
      <c r="EC1011">
        <v>999.9000000000001</v>
      </c>
      <c r="ED1011">
        <v>0</v>
      </c>
      <c r="EE1011">
        <v>0</v>
      </c>
      <c r="EF1011">
        <v>9993.327407407409</v>
      </c>
      <c r="EG1011">
        <v>0</v>
      </c>
      <c r="EH1011">
        <v>1139.994444444445</v>
      </c>
      <c r="EI1011">
        <v>-43.75718518518519</v>
      </c>
      <c r="EJ1011">
        <v>510.8027037037037</v>
      </c>
      <c r="EK1011">
        <v>553.1899629629629</v>
      </c>
      <c r="EL1011">
        <v>4.287797037037037</v>
      </c>
      <c r="EM1011">
        <v>542.483074074074</v>
      </c>
      <c r="EN1011">
        <v>19.35570740740741</v>
      </c>
      <c r="EO1011">
        <v>2.127775185185185</v>
      </c>
      <c r="EP1011">
        <v>1.741899259259259</v>
      </c>
      <c r="EQ1011">
        <v>18.42863333333333</v>
      </c>
      <c r="ER1011">
        <v>15.27491851851852</v>
      </c>
      <c r="ES1011">
        <v>1199.983703703704</v>
      </c>
      <c r="ET1011">
        <v>0.9670088148148146</v>
      </c>
      <c r="EU1011">
        <v>0.03299124814814815</v>
      </c>
      <c r="EV1011">
        <v>0</v>
      </c>
      <c r="EW1011">
        <v>1518.807407407407</v>
      </c>
      <c r="EX1011">
        <v>5.000560000000001</v>
      </c>
      <c r="EY1011">
        <v>18497.01851851852</v>
      </c>
      <c r="EZ1011">
        <v>10316.7</v>
      </c>
      <c r="FA1011">
        <v>45.88188888888889</v>
      </c>
      <c r="FB1011">
        <v>48</v>
      </c>
      <c r="FC1011">
        <v>46.56199999999998</v>
      </c>
      <c r="FD1011">
        <v>47.01377777777778</v>
      </c>
      <c r="FE1011">
        <v>46.68699999999998</v>
      </c>
      <c r="FF1011">
        <v>1155.563703703704</v>
      </c>
      <c r="FG1011">
        <v>39.42000000000001</v>
      </c>
      <c r="FH1011">
        <v>0</v>
      </c>
      <c r="FI1011">
        <v>1761344744</v>
      </c>
      <c r="FJ1011">
        <v>0</v>
      </c>
      <c r="FK1011">
        <v>1518.6672</v>
      </c>
      <c r="FL1011">
        <v>-19.58846151850813</v>
      </c>
      <c r="FM1011">
        <v>-224.7307688245304</v>
      </c>
      <c r="FN1011">
        <v>18495.236</v>
      </c>
      <c r="FO1011">
        <v>15</v>
      </c>
      <c r="FP1011">
        <v>0</v>
      </c>
      <c r="FQ1011" t="s">
        <v>439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-43.18525853658537</v>
      </c>
      <c r="GD1011">
        <v>-8.595825783972026</v>
      </c>
      <c r="GE1011">
        <v>0.8736299255504988</v>
      </c>
      <c r="GF1011">
        <v>0</v>
      </c>
      <c r="GG1011">
        <v>1520.262647058823</v>
      </c>
      <c r="GH1011">
        <v>-21.1008403478586</v>
      </c>
      <c r="GI1011">
        <v>2.085784249210858</v>
      </c>
      <c r="GJ1011">
        <v>0</v>
      </c>
      <c r="GK1011">
        <v>4.287795853658536</v>
      </c>
      <c r="GL1011">
        <v>0.02504989547038803</v>
      </c>
      <c r="GM1011">
        <v>0.009594153447221219</v>
      </c>
      <c r="GN1011">
        <v>1</v>
      </c>
      <c r="GO1011">
        <v>1</v>
      </c>
      <c r="GP1011">
        <v>3</v>
      </c>
      <c r="GQ1011" t="s">
        <v>446</v>
      </c>
      <c r="GR1011">
        <v>3.12457</v>
      </c>
      <c r="GS1011">
        <v>2.75129</v>
      </c>
      <c r="GT1011">
        <v>0.0983916</v>
      </c>
      <c r="GU1011">
        <v>0.105033</v>
      </c>
      <c r="GV1011">
        <v>0.103369</v>
      </c>
      <c r="GW1011">
        <v>0.09037149999999999</v>
      </c>
      <c r="GX1011">
        <v>26532.6</v>
      </c>
      <c r="GY1011">
        <v>25687.5</v>
      </c>
      <c r="GZ1011">
        <v>29998</v>
      </c>
      <c r="HA1011">
        <v>28991.9</v>
      </c>
      <c r="HB1011">
        <v>37178.1</v>
      </c>
      <c r="HC1011">
        <v>34720.1</v>
      </c>
      <c r="HD1011">
        <v>45938.1</v>
      </c>
      <c r="HE1011">
        <v>43086.5</v>
      </c>
      <c r="HF1011">
        <v>1.75145</v>
      </c>
      <c r="HG1011">
        <v>1.72987</v>
      </c>
      <c r="HH1011">
        <v>0.00288337</v>
      </c>
      <c r="HI1011">
        <v>0</v>
      </c>
      <c r="HJ1011">
        <v>29.9415</v>
      </c>
      <c r="HK1011">
        <v>999.9</v>
      </c>
      <c r="HL1011">
        <v>43.6</v>
      </c>
      <c r="HM1011">
        <v>32.7</v>
      </c>
      <c r="HN1011">
        <v>24.0671</v>
      </c>
      <c r="HO1011">
        <v>63.5831</v>
      </c>
      <c r="HP1011">
        <v>18.0489</v>
      </c>
      <c r="HQ1011">
        <v>1</v>
      </c>
      <c r="HR1011">
        <v>0.806555</v>
      </c>
      <c r="HS1011">
        <v>4.05219</v>
      </c>
      <c r="HT1011">
        <v>20.1599</v>
      </c>
      <c r="HU1011">
        <v>5.22747</v>
      </c>
      <c r="HV1011">
        <v>11.9857</v>
      </c>
      <c r="HW1011">
        <v>4.96885</v>
      </c>
      <c r="HX1011">
        <v>3.2896</v>
      </c>
      <c r="HY1011">
        <v>9999</v>
      </c>
      <c r="HZ1011">
        <v>9999</v>
      </c>
      <c r="IA1011">
        <v>9999</v>
      </c>
      <c r="IB1011">
        <v>999.9</v>
      </c>
      <c r="IC1011">
        <v>4.973</v>
      </c>
      <c r="ID1011">
        <v>1.87745</v>
      </c>
      <c r="IE1011">
        <v>1.87559</v>
      </c>
      <c r="IF1011">
        <v>1.87836</v>
      </c>
      <c r="IG1011">
        <v>1.87506</v>
      </c>
      <c r="IH1011">
        <v>1.87863</v>
      </c>
      <c r="II1011">
        <v>1.87576</v>
      </c>
      <c r="IJ1011">
        <v>1.87689</v>
      </c>
      <c r="IK1011">
        <v>0</v>
      </c>
      <c r="IL1011">
        <v>0</v>
      </c>
      <c r="IM1011">
        <v>0</v>
      </c>
      <c r="IN1011">
        <v>0</v>
      </c>
      <c r="IO1011" t="s">
        <v>441</v>
      </c>
      <c r="IP1011" t="s">
        <v>442</v>
      </c>
      <c r="IQ1011" t="s">
        <v>443</v>
      </c>
      <c r="IR1011" t="s">
        <v>443</v>
      </c>
      <c r="IS1011" t="s">
        <v>443</v>
      </c>
      <c r="IT1011" t="s">
        <v>443</v>
      </c>
      <c r="IU1011">
        <v>0</v>
      </c>
      <c r="IV1011">
        <v>100</v>
      </c>
      <c r="IW1011">
        <v>100</v>
      </c>
      <c r="IX1011">
        <v>0.729</v>
      </c>
      <c r="IY1011">
        <v>0.2144</v>
      </c>
      <c r="IZ1011">
        <v>-0.1194416370607354</v>
      </c>
      <c r="JA1011">
        <v>0.002211305909277446</v>
      </c>
      <c r="JB1011">
        <v>-1.416678044876584E-06</v>
      </c>
      <c r="JC1011">
        <v>5.589822708492042E-10</v>
      </c>
      <c r="JD1011">
        <v>0.2144336207880096</v>
      </c>
      <c r="JE1011">
        <v>0</v>
      </c>
      <c r="JF1011">
        <v>0</v>
      </c>
      <c r="JG1011">
        <v>0</v>
      </c>
      <c r="JH1011">
        <v>14</v>
      </c>
      <c r="JI1011">
        <v>2052</v>
      </c>
      <c r="JJ1011">
        <v>1</v>
      </c>
      <c r="JK1011">
        <v>21</v>
      </c>
      <c r="JL1011">
        <v>29355745.1</v>
      </c>
      <c r="JM1011">
        <v>29355745.1</v>
      </c>
      <c r="JN1011">
        <v>1.44165</v>
      </c>
      <c r="JO1011">
        <v>2.55737</v>
      </c>
      <c r="JP1011">
        <v>1.39893</v>
      </c>
      <c r="JQ1011">
        <v>2.33521</v>
      </c>
      <c r="JR1011">
        <v>1.44897</v>
      </c>
      <c r="JS1011">
        <v>2.63184</v>
      </c>
      <c r="JT1011">
        <v>38.4769</v>
      </c>
      <c r="JU1011">
        <v>23.7898</v>
      </c>
      <c r="JV1011">
        <v>18</v>
      </c>
      <c r="JW1011">
        <v>485.439</v>
      </c>
      <c r="JX1011">
        <v>442.501</v>
      </c>
      <c r="JY1011">
        <v>25.2785</v>
      </c>
      <c r="JZ1011">
        <v>37.0756</v>
      </c>
      <c r="KA1011">
        <v>29.9998</v>
      </c>
      <c r="KB1011">
        <v>36.6253</v>
      </c>
      <c r="KC1011">
        <v>36.6663</v>
      </c>
      <c r="KD1011">
        <v>28.9007</v>
      </c>
      <c r="KE1011">
        <v>28.2478</v>
      </c>
      <c r="KF1011">
        <v>72.9205</v>
      </c>
      <c r="KG1011">
        <v>25.2876</v>
      </c>
      <c r="KH1011">
        <v>587.474</v>
      </c>
      <c r="KI1011">
        <v>19.3457</v>
      </c>
      <c r="KJ1011">
        <v>99.2345</v>
      </c>
      <c r="KK1011">
        <v>99.1005</v>
      </c>
    </row>
    <row r="1012" spans="1:297">
      <c r="A1012">
        <v>996</v>
      </c>
      <c r="B1012">
        <v>1761344712.5</v>
      </c>
      <c r="C1012">
        <v>16671.90000009537</v>
      </c>
      <c r="D1012" t="s">
        <v>2445</v>
      </c>
      <c r="E1012" t="s">
        <v>2446</v>
      </c>
      <c r="F1012">
        <v>5</v>
      </c>
      <c r="G1012" t="s">
        <v>2376</v>
      </c>
      <c r="H1012" t="s">
        <v>436</v>
      </c>
      <c r="I1012">
        <v>1761344704.714286</v>
      </c>
      <c r="J1012">
        <f>(K1012)/1000</f>
        <v>0</v>
      </c>
      <c r="K1012">
        <f>IF(DP1012, AN1012, AH1012)</f>
        <v>0</v>
      </c>
      <c r="L1012">
        <f>IF(DP1012, AI1012, AG1012)</f>
        <v>0</v>
      </c>
      <c r="M1012">
        <f>DR1012 - IF(AU1012&gt;1, L1012*DL1012*100.0/(AW1012), 0)</f>
        <v>0</v>
      </c>
      <c r="N1012">
        <f>((T1012-J1012/2)*M1012-L1012)/(T1012+J1012/2)</f>
        <v>0</v>
      </c>
      <c r="O1012">
        <f>N1012*(DY1012+DZ1012)/1000.0</f>
        <v>0</v>
      </c>
      <c r="P1012">
        <f>(DR1012 - IF(AU1012&gt;1, L1012*DL1012*100.0/(AW1012), 0))*(DY1012+DZ1012)/1000.0</f>
        <v>0</v>
      </c>
      <c r="Q1012">
        <f>2.0/((1/S1012-1/R1012)+SIGN(S1012)*SQRT((1/S1012-1/R1012)*(1/S1012-1/R1012) + 4*DM1012/((DM1012+1)*(DM1012+1))*(2*1/S1012*1/R1012-1/R1012*1/R1012)))</f>
        <v>0</v>
      </c>
      <c r="R1012">
        <f>IF(LEFT(DN1012,1)&lt;&gt;"0",IF(LEFT(DN1012,1)="1",3.0,DO1012),$D$5+$E$5*(EF1012*DY1012/($K$5*1000))+$F$5*(EF1012*DY1012/($K$5*1000))*MAX(MIN(DL1012,$J$5),$I$5)*MAX(MIN(DL1012,$J$5),$I$5)+$G$5*MAX(MIN(DL1012,$J$5),$I$5)*(EF1012*DY1012/($K$5*1000))+$H$5*(EF1012*DY1012/($K$5*1000))*(EF1012*DY1012/($K$5*1000)))</f>
        <v>0</v>
      </c>
      <c r="S1012">
        <f>J1012*(1000-(1000*0.61365*exp(17.502*W1012/(240.97+W1012))/(DY1012+DZ1012)+DT1012)/2)/(1000*0.61365*exp(17.502*W1012/(240.97+W1012))/(DY1012+DZ1012)-DT1012)</f>
        <v>0</v>
      </c>
      <c r="T1012">
        <f>1/((DM1012+1)/(Q1012/1.6)+1/(R1012/1.37)) + DM1012/((DM1012+1)/(Q1012/1.6) + DM1012/(R1012/1.37))</f>
        <v>0</v>
      </c>
      <c r="U1012">
        <f>(DH1012*DK1012)</f>
        <v>0</v>
      </c>
      <c r="V1012">
        <f>(EA1012+(U1012+2*0.95*5.67E-8*(((EA1012+$B$7)+273)^4-(EA1012+273)^4)-44100*J1012)/(1.84*29.3*R1012+8*0.95*5.67E-8*(EA1012+273)^3))</f>
        <v>0</v>
      </c>
      <c r="W1012">
        <f>($C$7*EB1012+$D$7*EC1012+$E$7*V1012)</f>
        <v>0</v>
      </c>
      <c r="X1012">
        <f>0.61365*exp(17.502*W1012/(240.97+W1012))</f>
        <v>0</v>
      </c>
      <c r="Y1012">
        <f>(Z1012/AA1012*100)</f>
        <v>0</v>
      </c>
      <c r="Z1012">
        <f>DT1012*(DY1012+DZ1012)/1000</f>
        <v>0</v>
      </c>
      <c r="AA1012">
        <f>0.61365*exp(17.502*EA1012/(240.97+EA1012))</f>
        <v>0</v>
      </c>
      <c r="AB1012">
        <f>(X1012-DT1012*(DY1012+DZ1012)/1000)</f>
        <v>0</v>
      </c>
      <c r="AC1012">
        <f>(-J1012*44100)</f>
        <v>0</v>
      </c>
      <c r="AD1012">
        <f>2*29.3*R1012*0.92*(EA1012-W1012)</f>
        <v>0</v>
      </c>
      <c r="AE1012">
        <f>2*0.95*5.67E-8*(((EA1012+$B$7)+273)^4-(W1012+273)^4)</f>
        <v>0</v>
      </c>
      <c r="AF1012">
        <f>U1012+AE1012+AC1012+AD1012</f>
        <v>0</v>
      </c>
      <c r="AG1012">
        <f>DX1012*AU1012*(DS1012-DR1012*(1000-AU1012*DU1012)/(1000-AU1012*DT1012))/(100*DL1012)</f>
        <v>0</v>
      </c>
      <c r="AH1012">
        <f>1000*DX1012*AU1012*(DT1012-DU1012)/(100*DL1012*(1000-AU1012*DT1012))</f>
        <v>0</v>
      </c>
      <c r="AI1012">
        <f>(AJ1012 - AK1012 - DY1012*1E3/(8.314*(EA1012+273.15)) * AM1012/DX1012 * AL1012) * DX1012/(100*DL1012) * (1000 - DU1012)/1000</f>
        <v>0</v>
      </c>
      <c r="AJ1012">
        <v>586.1315084025119</v>
      </c>
      <c r="AK1012">
        <v>550.8536242424241</v>
      </c>
      <c r="AL1012">
        <v>3.369753684226464</v>
      </c>
      <c r="AM1012">
        <v>65.50736164632572</v>
      </c>
      <c r="AN1012">
        <f>(AP1012 - AO1012 + DY1012*1E3/(8.314*(EA1012+273.15)) * AR1012/DX1012 * AQ1012) * DX1012/(100*DL1012) * 1000/(1000 - AP1012)</f>
        <v>0</v>
      </c>
      <c r="AO1012">
        <v>19.33227526549359</v>
      </c>
      <c r="AP1012">
        <v>23.58150242424243</v>
      </c>
      <c r="AQ1012">
        <v>-0.002899747356242378</v>
      </c>
      <c r="AR1012">
        <v>115.1571930210981</v>
      </c>
      <c r="AS1012">
        <v>0</v>
      </c>
      <c r="AT1012">
        <v>0</v>
      </c>
      <c r="AU1012">
        <f>IF(AS1012*$H$13&gt;=AW1012,1.0,(AW1012/(AW1012-AS1012*$H$13)))</f>
        <v>0</v>
      </c>
      <c r="AV1012">
        <f>(AU1012-1)*100</f>
        <v>0</v>
      </c>
      <c r="AW1012">
        <f>MAX(0,($B$13+$C$13*EF1012)/(1+$D$13*EF1012)*DY1012/(EA1012+273)*$E$13)</f>
        <v>0</v>
      </c>
      <c r="AX1012" t="s">
        <v>437</v>
      </c>
      <c r="AY1012" t="s">
        <v>437</v>
      </c>
      <c r="AZ1012">
        <v>0</v>
      </c>
      <c r="BA1012">
        <v>0</v>
      </c>
      <c r="BB1012">
        <f>1-AZ1012/BA1012</f>
        <v>0</v>
      </c>
      <c r="BC1012">
        <v>0</v>
      </c>
      <c r="BD1012" t="s">
        <v>437</v>
      </c>
      <c r="BE1012" t="s">
        <v>437</v>
      </c>
      <c r="BF1012">
        <v>0</v>
      </c>
      <c r="BG1012">
        <v>0</v>
      </c>
      <c r="BH1012">
        <f>1-BF1012/BG1012</f>
        <v>0</v>
      </c>
      <c r="BI1012">
        <v>0.5</v>
      </c>
      <c r="BJ1012">
        <f>DI1012</f>
        <v>0</v>
      </c>
      <c r="BK1012">
        <f>L1012</f>
        <v>0</v>
      </c>
      <c r="BL1012">
        <f>BH1012*BI1012*BJ1012</f>
        <v>0</v>
      </c>
      <c r="BM1012">
        <f>(BK1012-BC1012)/BJ1012</f>
        <v>0</v>
      </c>
      <c r="BN1012">
        <f>(BA1012-BG1012)/BG1012</f>
        <v>0</v>
      </c>
      <c r="BO1012">
        <f>AZ1012/(BB1012+AZ1012/BG1012)</f>
        <v>0</v>
      </c>
      <c r="BP1012" t="s">
        <v>437</v>
      </c>
      <c r="BQ1012">
        <v>0</v>
      </c>
      <c r="BR1012">
        <f>IF(BQ1012&lt;&gt;0, BQ1012, BO1012)</f>
        <v>0</v>
      </c>
      <c r="BS1012">
        <f>1-BR1012/BG1012</f>
        <v>0</v>
      </c>
      <c r="BT1012">
        <f>(BG1012-BF1012)/(BG1012-BR1012)</f>
        <v>0</v>
      </c>
      <c r="BU1012">
        <f>(BA1012-BG1012)/(BA1012-BR1012)</f>
        <v>0</v>
      </c>
      <c r="BV1012">
        <f>(BG1012-BF1012)/(BG1012-AZ1012)</f>
        <v>0</v>
      </c>
      <c r="BW1012">
        <f>(BA1012-BG1012)/(BA1012-AZ1012)</f>
        <v>0</v>
      </c>
      <c r="BX1012">
        <f>(BT1012*BR1012/BF1012)</f>
        <v>0</v>
      </c>
      <c r="BY1012">
        <f>(1-BX1012)</f>
        <v>0</v>
      </c>
      <c r="DH1012">
        <f>$B$11*EG1012+$C$11*EH1012+$F$11*ES1012*(1-EV1012)</f>
        <v>0</v>
      </c>
      <c r="DI1012">
        <f>DH1012*DJ1012</f>
        <v>0</v>
      </c>
      <c r="DJ1012">
        <f>($B$11*$D$9+$C$11*$D$9+$F$11*((FF1012+EX1012)/MAX(FF1012+EX1012+FG1012, 0.1)*$I$9+FG1012/MAX(FF1012+EX1012+FG1012, 0.1)*$J$9))/($B$11+$C$11+$F$11)</f>
        <v>0</v>
      </c>
      <c r="DK1012">
        <f>($B$11*$K$9+$C$11*$K$9+$F$11*((FF1012+EX1012)/MAX(FF1012+EX1012+FG1012, 0.1)*$P$9+FG1012/MAX(FF1012+EX1012+FG1012, 0.1)*$Q$9))/($B$11+$C$11+$F$11)</f>
        <v>0</v>
      </c>
      <c r="DL1012">
        <v>6</v>
      </c>
      <c r="DM1012">
        <v>0.5</v>
      </c>
      <c r="DN1012" t="s">
        <v>438</v>
      </c>
      <c r="DO1012">
        <v>2</v>
      </c>
      <c r="DP1012" t="b">
        <v>1</v>
      </c>
      <c r="DQ1012">
        <v>1761344704.714286</v>
      </c>
      <c r="DR1012">
        <v>514.0388571428571</v>
      </c>
      <c r="DS1012">
        <v>558.4571785714286</v>
      </c>
      <c r="DT1012">
        <v>23.61988571428572</v>
      </c>
      <c r="DU1012">
        <v>19.33893214285714</v>
      </c>
      <c r="DV1012">
        <v>513.3209642857142</v>
      </c>
      <c r="DW1012">
        <v>23.40544285714286</v>
      </c>
      <c r="DX1012">
        <v>499.9650714285713</v>
      </c>
      <c r="DY1012">
        <v>89.99406785714288</v>
      </c>
      <c r="DZ1012">
        <v>0.07362696428571427</v>
      </c>
      <c r="EA1012">
        <v>30.02385</v>
      </c>
      <c r="EB1012">
        <v>29.98919642857143</v>
      </c>
      <c r="EC1012">
        <v>999.9000000000002</v>
      </c>
      <c r="ED1012">
        <v>0</v>
      </c>
      <c r="EE1012">
        <v>0</v>
      </c>
      <c r="EF1012">
        <v>9993.614285714286</v>
      </c>
      <c r="EG1012">
        <v>0</v>
      </c>
      <c r="EH1012">
        <v>1140.004642857143</v>
      </c>
      <c r="EI1012">
        <v>-44.41828571428571</v>
      </c>
      <c r="EJ1012">
        <v>526.4736071428572</v>
      </c>
      <c r="EK1012">
        <v>569.4698571428572</v>
      </c>
      <c r="EL1012">
        <v>4.280948214285714</v>
      </c>
      <c r="EM1012">
        <v>558.4571785714286</v>
      </c>
      <c r="EN1012">
        <v>19.33893214285714</v>
      </c>
      <c r="EO1012">
        <v>2.125648571428572</v>
      </c>
      <c r="EP1012">
        <v>1.740388928571429</v>
      </c>
      <c r="EQ1012">
        <v>18.41268214285714</v>
      </c>
      <c r="ER1012">
        <v>15.26143214285714</v>
      </c>
      <c r="ES1012">
        <v>1199.985357142857</v>
      </c>
      <c r="ET1012">
        <v>0.9670088571428571</v>
      </c>
      <c r="EU1012">
        <v>0.03299121428571428</v>
      </c>
      <c r="EV1012">
        <v>0</v>
      </c>
      <c r="EW1012">
        <v>1517.279642857143</v>
      </c>
      <c r="EX1012">
        <v>5.000560000000001</v>
      </c>
      <c r="EY1012">
        <v>18479.37857142857</v>
      </c>
      <c r="EZ1012">
        <v>10316.71428571428</v>
      </c>
      <c r="FA1012">
        <v>45.88164285714286</v>
      </c>
      <c r="FB1012">
        <v>48</v>
      </c>
      <c r="FC1012">
        <v>46.56199999999998</v>
      </c>
      <c r="FD1012">
        <v>47.00664285714286</v>
      </c>
      <c r="FE1012">
        <v>46.68699999999998</v>
      </c>
      <c r="FF1012">
        <v>1155.565357142857</v>
      </c>
      <c r="FG1012">
        <v>39.42000000000001</v>
      </c>
      <c r="FH1012">
        <v>0</v>
      </c>
      <c r="FI1012">
        <v>1761344748.8</v>
      </c>
      <c r="FJ1012">
        <v>0</v>
      </c>
      <c r="FK1012">
        <v>1517.1268</v>
      </c>
      <c r="FL1012">
        <v>-18.58769234011679</v>
      </c>
      <c r="FM1012">
        <v>-215.3461541559723</v>
      </c>
      <c r="FN1012">
        <v>18477.44</v>
      </c>
      <c r="FO1012">
        <v>15</v>
      </c>
      <c r="FP1012">
        <v>0</v>
      </c>
      <c r="FQ1012" t="s">
        <v>439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-43.9860475</v>
      </c>
      <c r="GD1012">
        <v>-8.183737711069377</v>
      </c>
      <c r="GE1012">
        <v>0.8128227414349016</v>
      </c>
      <c r="GF1012">
        <v>0</v>
      </c>
      <c r="GG1012">
        <v>1518.401176470588</v>
      </c>
      <c r="GH1012">
        <v>-20.06753247752355</v>
      </c>
      <c r="GI1012">
        <v>1.98013482117622</v>
      </c>
      <c r="GJ1012">
        <v>0</v>
      </c>
      <c r="GK1012">
        <v>4.28159525</v>
      </c>
      <c r="GL1012">
        <v>-0.08184303939963181</v>
      </c>
      <c r="GM1012">
        <v>0.01535757076941204</v>
      </c>
      <c r="GN1012">
        <v>1</v>
      </c>
      <c r="GO1012">
        <v>1</v>
      </c>
      <c r="GP1012">
        <v>3</v>
      </c>
      <c r="GQ1012" t="s">
        <v>446</v>
      </c>
      <c r="GR1012">
        <v>3.12461</v>
      </c>
      <c r="GS1012">
        <v>2.75133</v>
      </c>
      <c r="GT1012">
        <v>0.100614</v>
      </c>
      <c r="GU1012">
        <v>0.107196</v>
      </c>
      <c r="GV1012">
        <v>0.103292</v>
      </c>
      <c r="GW1012">
        <v>0.09036520000000001</v>
      </c>
      <c r="GX1012">
        <v>26467</v>
      </c>
      <c r="GY1012">
        <v>25625.3</v>
      </c>
      <c r="GZ1012">
        <v>29997.9</v>
      </c>
      <c r="HA1012">
        <v>28991.7</v>
      </c>
      <c r="HB1012">
        <v>37181.5</v>
      </c>
      <c r="HC1012">
        <v>34720.3</v>
      </c>
      <c r="HD1012">
        <v>45938.1</v>
      </c>
      <c r="HE1012">
        <v>43086.3</v>
      </c>
      <c r="HF1012">
        <v>1.75143</v>
      </c>
      <c r="HG1012">
        <v>1.72973</v>
      </c>
      <c r="HH1012">
        <v>0.00274181</v>
      </c>
      <c r="HI1012">
        <v>0</v>
      </c>
      <c r="HJ1012">
        <v>29.9415</v>
      </c>
      <c r="HK1012">
        <v>999.9</v>
      </c>
      <c r="HL1012">
        <v>43.6</v>
      </c>
      <c r="HM1012">
        <v>32.7</v>
      </c>
      <c r="HN1012">
        <v>24.0688</v>
      </c>
      <c r="HO1012">
        <v>63.6831</v>
      </c>
      <c r="HP1012">
        <v>18.125</v>
      </c>
      <c r="HQ1012">
        <v>1</v>
      </c>
      <c r="HR1012">
        <v>0.805988</v>
      </c>
      <c r="HS1012">
        <v>4.05344</v>
      </c>
      <c r="HT1012">
        <v>20.1597</v>
      </c>
      <c r="HU1012">
        <v>5.22807</v>
      </c>
      <c r="HV1012">
        <v>11.9858</v>
      </c>
      <c r="HW1012">
        <v>4.96905</v>
      </c>
      <c r="HX1012">
        <v>3.28975</v>
      </c>
      <c r="HY1012">
        <v>9999</v>
      </c>
      <c r="HZ1012">
        <v>9999</v>
      </c>
      <c r="IA1012">
        <v>9999</v>
      </c>
      <c r="IB1012">
        <v>999.9</v>
      </c>
      <c r="IC1012">
        <v>4.97303</v>
      </c>
      <c r="ID1012">
        <v>1.87745</v>
      </c>
      <c r="IE1012">
        <v>1.87559</v>
      </c>
      <c r="IF1012">
        <v>1.87836</v>
      </c>
      <c r="IG1012">
        <v>1.87509</v>
      </c>
      <c r="IH1012">
        <v>1.87863</v>
      </c>
      <c r="II1012">
        <v>1.87576</v>
      </c>
      <c r="IJ1012">
        <v>1.87692</v>
      </c>
      <c r="IK1012">
        <v>0</v>
      </c>
      <c r="IL1012">
        <v>0</v>
      </c>
      <c r="IM1012">
        <v>0</v>
      </c>
      <c r="IN1012">
        <v>0</v>
      </c>
      <c r="IO1012" t="s">
        <v>441</v>
      </c>
      <c r="IP1012" t="s">
        <v>442</v>
      </c>
      <c r="IQ1012" t="s">
        <v>443</v>
      </c>
      <c r="IR1012" t="s">
        <v>443</v>
      </c>
      <c r="IS1012" t="s">
        <v>443</v>
      </c>
      <c r="IT1012" t="s">
        <v>443</v>
      </c>
      <c r="IU1012">
        <v>0</v>
      </c>
      <c r="IV1012">
        <v>100</v>
      </c>
      <c r="IW1012">
        <v>100</v>
      </c>
      <c r="IX1012">
        <v>0.748</v>
      </c>
      <c r="IY1012">
        <v>0.2144</v>
      </c>
      <c r="IZ1012">
        <v>-0.1194416370607354</v>
      </c>
      <c r="JA1012">
        <v>0.002211305909277446</v>
      </c>
      <c r="JB1012">
        <v>-1.416678044876584E-06</v>
      </c>
      <c r="JC1012">
        <v>5.589822708492042E-10</v>
      </c>
      <c r="JD1012">
        <v>0.2144336207880096</v>
      </c>
      <c r="JE1012">
        <v>0</v>
      </c>
      <c r="JF1012">
        <v>0</v>
      </c>
      <c r="JG1012">
        <v>0</v>
      </c>
      <c r="JH1012">
        <v>14</v>
      </c>
      <c r="JI1012">
        <v>2052</v>
      </c>
      <c r="JJ1012">
        <v>1</v>
      </c>
      <c r="JK1012">
        <v>21</v>
      </c>
      <c r="JL1012">
        <v>29355745.2</v>
      </c>
      <c r="JM1012">
        <v>29355745.2</v>
      </c>
      <c r="JN1012">
        <v>1.46973</v>
      </c>
      <c r="JO1012">
        <v>2.56226</v>
      </c>
      <c r="JP1012">
        <v>1.39893</v>
      </c>
      <c r="JQ1012">
        <v>2.33521</v>
      </c>
      <c r="JR1012">
        <v>1.44897</v>
      </c>
      <c r="JS1012">
        <v>2.58789</v>
      </c>
      <c r="JT1012">
        <v>38.4524</v>
      </c>
      <c r="JU1012">
        <v>23.7986</v>
      </c>
      <c r="JV1012">
        <v>18</v>
      </c>
      <c r="JW1012">
        <v>485.424</v>
      </c>
      <c r="JX1012">
        <v>442.397</v>
      </c>
      <c r="JY1012">
        <v>25.2877</v>
      </c>
      <c r="JZ1012">
        <v>37.0739</v>
      </c>
      <c r="KA1012">
        <v>29.9998</v>
      </c>
      <c r="KB1012">
        <v>36.6253</v>
      </c>
      <c r="KC1012">
        <v>36.6654</v>
      </c>
      <c r="KD1012">
        <v>29.5523</v>
      </c>
      <c r="KE1012">
        <v>28.2478</v>
      </c>
      <c r="KF1012">
        <v>72.9205</v>
      </c>
      <c r="KG1012">
        <v>25.2955</v>
      </c>
      <c r="KH1012">
        <v>607.528</v>
      </c>
      <c r="KI1012">
        <v>19.3694</v>
      </c>
      <c r="KJ1012">
        <v>99.23439999999999</v>
      </c>
      <c r="KK1012">
        <v>99.1001</v>
      </c>
    </row>
    <row r="1013" spans="1:297">
      <c r="A1013">
        <v>997</v>
      </c>
      <c r="B1013">
        <v>1761344717.5</v>
      </c>
      <c r="C1013">
        <v>16676.90000009537</v>
      </c>
      <c r="D1013" t="s">
        <v>2447</v>
      </c>
      <c r="E1013" t="s">
        <v>2448</v>
      </c>
      <c r="F1013">
        <v>5</v>
      </c>
      <c r="G1013" t="s">
        <v>2376</v>
      </c>
      <c r="H1013" t="s">
        <v>436</v>
      </c>
      <c r="I1013">
        <v>1761344710</v>
      </c>
      <c r="J1013">
        <f>(K1013)/1000</f>
        <v>0</v>
      </c>
      <c r="K1013">
        <f>IF(DP1013, AN1013, AH1013)</f>
        <v>0</v>
      </c>
      <c r="L1013">
        <f>IF(DP1013, AI1013, AG1013)</f>
        <v>0</v>
      </c>
      <c r="M1013">
        <f>DR1013 - IF(AU1013&gt;1, L1013*DL1013*100.0/(AW1013), 0)</f>
        <v>0</v>
      </c>
      <c r="N1013">
        <f>((T1013-J1013/2)*M1013-L1013)/(T1013+J1013/2)</f>
        <v>0</v>
      </c>
      <c r="O1013">
        <f>N1013*(DY1013+DZ1013)/1000.0</f>
        <v>0</v>
      </c>
      <c r="P1013">
        <f>(DR1013 - IF(AU1013&gt;1, L1013*DL1013*100.0/(AW1013), 0))*(DY1013+DZ1013)/1000.0</f>
        <v>0</v>
      </c>
      <c r="Q1013">
        <f>2.0/((1/S1013-1/R1013)+SIGN(S1013)*SQRT((1/S1013-1/R1013)*(1/S1013-1/R1013) + 4*DM1013/((DM1013+1)*(DM1013+1))*(2*1/S1013*1/R1013-1/R1013*1/R1013)))</f>
        <v>0</v>
      </c>
      <c r="R1013">
        <f>IF(LEFT(DN1013,1)&lt;&gt;"0",IF(LEFT(DN1013,1)="1",3.0,DO1013),$D$5+$E$5*(EF1013*DY1013/($K$5*1000))+$F$5*(EF1013*DY1013/($K$5*1000))*MAX(MIN(DL1013,$J$5),$I$5)*MAX(MIN(DL1013,$J$5),$I$5)+$G$5*MAX(MIN(DL1013,$J$5),$I$5)*(EF1013*DY1013/($K$5*1000))+$H$5*(EF1013*DY1013/($K$5*1000))*(EF1013*DY1013/($K$5*1000)))</f>
        <v>0</v>
      </c>
      <c r="S1013">
        <f>J1013*(1000-(1000*0.61365*exp(17.502*W1013/(240.97+W1013))/(DY1013+DZ1013)+DT1013)/2)/(1000*0.61365*exp(17.502*W1013/(240.97+W1013))/(DY1013+DZ1013)-DT1013)</f>
        <v>0</v>
      </c>
      <c r="T1013">
        <f>1/((DM1013+1)/(Q1013/1.6)+1/(R1013/1.37)) + DM1013/((DM1013+1)/(Q1013/1.6) + DM1013/(R1013/1.37))</f>
        <v>0</v>
      </c>
      <c r="U1013">
        <f>(DH1013*DK1013)</f>
        <v>0</v>
      </c>
      <c r="V1013">
        <f>(EA1013+(U1013+2*0.95*5.67E-8*(((EA1013+$B$7)+273)^4-(EA1013+273)^4)-44100*J1013)/(1.84*29.3*R1013+8*0.95*5.67E-8*(EA1013+273)^3))</f>
        <v>0</v>
      </c>
      <c r="W1013">
        <f>($C$7*EB1013+$D$7*EC1013+$E$7*V1013)</f>
        <v>0</v>
      </c>
      <c r="X1013">
        <f>0.61365*exp(17.502*W1013/(240.97+W1013))</f>
        <v>0</v>
      </c>
      <c r="Y1013">
        <f>(Z1013/AA1013*100)</f>
        <v>0</v>
      </c>
      <c r="Z1013">
        <f>DT1013*(DY1013+DZ1013)/1000</f>
        <v>0</v>
      </c>
      <c r="AA1013">
        <f>0.61365*exp(17.502*EA1013/(240.97+EA1013))</f>
        <v>0</v>
      </c>
      <c r="AB1013">
        <f>(X1013-DT1013*(DY1013+DZ1013)/1000)</f>
        <v>0</v>
      </c>
      <c r="AC1013">
        <f>(-J1013*44100)</f>
        <v>0</v>
      </c>
      <c r="AD1013">
        <f>2*29.3*R1013*0.92*(EA1013-W1013)</f>
        <v>0</v>
      </c>
      <c r="AE1013">
        <f>2*0.95*5.67E-8*(((EA1013+$B$7)+273)^4-(W1013+273)^4)</f>
        <v>0</v>
      </c>
      <c r="AF1013">
        <f>U1013+AE1013+AC1013+AD1013</f>
        <v>0</v>
      </c>
      <c r="AG1013">
        <f>DX1013*AU1013*(DS1013-DR1013*(1000-AU1013*DU1013)/(1000-AU1013*DT1013))/(100*DL1013)</f>
        <v>0</v>
      </c>
      <c r="AH1013">
        <f>1000*DX1013*AU1013*(DT1013-DU1013)/(100*DL1013*(1000-AU1013*DT1013))</f>
        <v>0</v>
      </c>
      <c r="AI1013">
        <f>(AJ1013 - AK1013 - DY1013*1E3/(8.314*(EA1013+273.15)) * AM1013/DX1013 * AL1013) * DX1013/(100*DL1013) * (1000 - DU1013)/1000</f>
        <v>0</v>
      </c>
      <c r="AJ1013">
        <v>602.2668666745067</v>
      </c>
      <c r="AK1013">
        <v>567.2979030303029</v>
      </c>
      <c r="AL1013">
        <v>3.262855025772514</v>
      </c>
      <c r="AM1013">
        <v>65.50736164632572</v>
      </c>
      <c r="AN1013">
        <f>(AP1013 - AO1013 + DY1013*1E3/(8.314*(EA1013+273.15)) * AR1013/DX1013 * AQ1013) * DX1013/(100*DL1013) * 1000/(1000 - AP1013)</f>
        <v>0</v>
      </c>
      <c r="AO1013">
        <v>19.33145304619671</v>
      </c>
      <c r="AP1013">
        <v>23.55734363636363</v>
      </c>
      <c r="AQ1013">
        <v>-0.006209432855001792</v>
      </c>
      <c r="AR1013">
        <v>115.1571930210981</v>
      </c>
      <c r="AS1013">
        <v>0</v>
      </c>
      <c r="AT1013">
        <v>0</v>
      </c>
      <c r="AU1013">
        <f>IF(AS1013*$H$13&gt;=AW1013,1.0,(AW1013/(AW1013-AS1013*$H$13)))</f>
        <v>0</v>
      </c>
      <c r="AV1013">
        <f>(AU1013-1)*100</f>
        <v>0</v>
      </c>
      <c r="AW1013">
        <f>MAX(0,($B$13+$C$13*EF1013)/(1+$D$13*EF1013)*DY1013/(EA1013+273)*$E$13)</f>
        <v>0</v>
      </c>
      <c r="AX1013" t="s">
        <v>437</v>
      </c>
      <c r="AY1013" t="s">
        <v>437</v>
      </c>
      <c r="AZ1013">
        <v>0</v>
      </c>
      <c r="BA1013">
        <v>0</v>
      </c>
      <c r="BB1013">
        <f>1-AZ1013/BA1013</f>
        <v>0</v>
      </c>
      <c r="BC1013">
        <v>0</v>
      </c>
      <c r="BD1013" t="s">
        <v>437</v>
      </c>
      <c r="BE1013" t="s">
        <v>437</v>
      </c>
      <c r="BF1013">
        <v>0</v>
      </c>
      <c r="BG1013">
        <v>0</v>
      </c>
      <c r="BH1013">
        <f>1-BF1013/BG1013</f>
        <v>0</v>
      </c>
      <c r="BI1013">
        <v>0.5</v>
      </c>
      <c r="BJ1013">
        <f>DI1013</f>
        <v>0</v>
      </c>
      <c r="BK1013">
        <f>L1013</f>
        <v>0</v>
      </c>
      <c r="BL1013">
        <f>BH1013*BI1013*BJ1013</f>
        <v>0</v>
      </c>
      <c r="BM1013">
        <f>(BK1013-BC1013)/BJ1013</f>
        <v>0</v>
      </c>
      <c r="BN1013">
        <f>(BA1013-BG1013)/BG1013</f>
        <v>0</v>
      </c>
      <c r="BO1013">
        <f>AZ1013/(BB1013+AZ1013/BG1013)</f>
        <v>0</v>
      </c>
      <c r="BP1013" t="s">
        <v>437</v>
      </c>
      <c r="BQ1013">
        <v>0</v>
      </c>
      <c r="BR1013">
        <f>IF(BQ1013&lt;&gt;0, BQ1013, BO1013)</f>
        <v>0</v>
      </c>
      <c r="BS1013">
        <f>1-BR1013/BG1013</f>
        <v>0</v>
      </c>
      <c r="BT1013">
        <f>(BG1013-BF1013)/(BG1013-BR1013)</f>
        <v>0</v>
      </c>
      <c r="BU1013">
        <f>(BA1013-BG1013)/(BA1013-BR1013)</f>
        <v>0</v>
      </c>
      <c r="BV1013">
        <f>(BG1013-BF1013)/(BG1013-AZ1013)</f>
        <v>0</v>
      </c>
      <c r="BW1013">
        <f>(BA1013-BG1013)/(BA1013-AZ1013)</f>
        <v>0</v>
      </c>
      <c r="BX1013">
        <f>(BT1013*BR1013/BF1013)</f>
        <v>0</v>
      </c>
      <c r="BY1013">
        <f>(1-BX1013)</f>
        <v>0</v>
      </c>
      <c r="DH1013">
        <f>$B$11*EG1013+$C$11*EH1013+$F$11*ES1013*(1-EV1013)</f>
        <v>0</v>
      </c>
      <c r="DI1013">
        <f>DH1013*DJ1013</f>
        <v>0</v>
      </c>
      <c r="DJ1013">
        <f>($B$11*$D$9+$C$11*$D$9+$F$11*((FF1013+EX1013)/MAX(FF1013+EX1013+FG1013, 0.1)*$I$9+FG1013/MAX(FF1013+EX1013+FG1013, 0.1)*$J$9))/($B$11+$C$11+$F$11)</f>
        <v>0</v>
      </c>
      <c r="DK1013">
        <f>($B$11*$K$9+$C$11*$K$9+$F$11*((FF1013+EX1013)/MAX(FF1013+EX1013+FG1013, 0.1)*$P$9+FG1013/MAX(FF1013+EX1013+FG1013, 0.1)*$Q$9))/($B$11+$C$11+$F$11)</f>
        <v>0</v>
      </c>
      <c r="DL1013">
        <v>6</v>
      </c>
      <c r="DM1013">
        <v>0.5</v>
      </c>
      <c r="DN1013" t="s">
        <v>438</v>
      </c>
      <c r="DO1013">
        <v>2</v>
      </c>
      <c r="DP1013" t="b">
        <v>1</v>
      </c>
      <c r="DQ1013">
        <v>1761344710</v>
      </c>
      <c r="DR1013">
        <v>531.2718148148149</v>
      </c>
      <c r="DS1013">
        <v>575.9400000000001</v>
      </c>
      <c r="DT1013">
        <v>23.59114444444445</v>
      </c>
      <c r="DU1013">
        <v>19.33327037037037</v>
      </c>
      <c r="DV1013">
        <v>530.5335185185185</v>
      </c>
      <c r="DW1013">
        <v>23.37671481481482</v>
      </c>
      <c r="DX1013">
        <v>500.0104074074075</v>
      </c>
      <c r="DY1013">
        <v>89.99406296296299</v>
      </c>
      <c r="DZ1013">
        <v>0.07360674074074075</v>
      </c>
      <c r="EA1013">
        <v>30.02552222222223</v>
      </c>
      <c r="EB1013">
        <v>29.99024074074074</v>
      </c>
      <c r="EC1013">
        <v>999.9000000000001</v>
      </c>
      <c r="ED1013">
        <v>0</v>
      </c>
      <c r="EE1013">
        <v>0</v>
      </c>
      <c r="EF1013">
        <v>9999.455185185185</v>
      </c>
      <c r="EG1013">
        <v>0</v>
      </c>
      <c r="EH1013">
        <v>1140.02037037037</v>
      </c>
      <c r="EI1013">
        <v>-44.66814444444444</v>
      </c>
      <c r="EJ1013">
        <v>544.1074814814814</v>
      </c>
      <c r="EK1013">
        <v>587.2941851851853</v>
      </c>
      <c r="EL1013">
        <v>4.257866666666667</v>
      </c>
      <c r="EM1013">
        <v>575.9400000000001</v>
      </c>
      <c r="EN1013">
        <v>19.33327037037037</v>
      </c>
      <c r="EO1013">
        <v>2.123062222222222</v>
      </c>
      <c r="EP1013">
        <v>1.739878888888889</v>
      </c>
      <c r="EQ1013">
        <v>18.39326666666667</v>
      </c>
      <c r="ER1013">
        <v>15.25687777777778</v>
      </c>
      <c r="ES1013">
        <v>1200.005185185185</v>
      </c>
      <c r="ET1013">
        <v>0.9670094074074073</v>
      </c>
      <c r="EU1013">
        <v>0.03299062962962963</v>
      </c>
      <c r="EV1013">
        <v>0</v>
      </c>
      <c r="EW1013">
        <v>1515.731481481481</v>
      </c>
      <c r="EX1013">
        <v>5.000560000000001</v>
      </c>
      <c r="EY1013">
        <v>18461.4962962963</v>
      </c>
      <c r="EZ1013">
        <v>10316.88888888889</v>
      </c>
      <c r="FA1013">
        <v>45.875</v>
      </c>
      <c r="FB1013">
        <v>48</v>
      </c>
      <c r="FC1013">
        <v>46.56199999999998</v>
      </c>
      <c r="FD1013">
        <v>47.00688888888889</v>
      </c>
      <c r="FE1013">
        <v>46.68699999999998</v>
      </c>
      <c r="FF1013">
        <v>1155.585185185185</v>
      </c>
      <c r="FG1013">
        <v>39.42000000000001</v>
      </c>
      <c r="FH1013">
        <v>0</v>
      </c>
      <c r="FI1013">
        <v>1761344753.6</v>
      </c>
      <c r="FJ1013">
        <v>0</v>
      </c>
      <c r="FK1013">
        <v>1515.7276</v>
      </c>
      <c r="FL1013">
        <v>-16.46692310817817</v>
      </c>
      <c r="FM1013">
        <v>-198.1615387370967</v>
      </c>
      <c r="FN1013">
        <v>18461.276</v>
      </c>
      <c r="FO1013">
        <v>15</v>
      </c>
      <c r="FP1013">
        <v>0</v>
      </c>
      <c r="FQ1013" t="s">
        <v>439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-44.46427073170732</v>
      </c>
      <c r="GD1013">
        <v>-3.670200000000126</v>
      </c>
      <c r="GE1013">
        <v>0.454074786063363</v>
      </c>
      <c r="GF1013">
        <v>0</v>
      </c>
      <c r="GG1013">
        <v>1516.738823529412</v>
      </c>
      <c r="GH1013">
        <v>-18.08495034707196</v>
      </c>
      <c r="GI1013">
        <v>1.789271565068879</v>
      </c>
      <c r="GJ1013">
        <v>0</v>
      </c>
      <c r="GK1013">
        <v>4.270343414634146</v>
      </c>
      <c r="GL1013">
        <v>-0.2505940766550618</v>
      </c>
      <c r="GM1013">
        <v>0.02538552214711633</v>
      </c>
      <c r="GN1013">
        <v>0</v>
      </c>
      <c r="GO1013">
        <v>0</v>
      </c>
      <c r="GP1013">
        <v>3</v>
      </c>
      <c r="GQ1013" t="s">
        <v>497</v>
      </c>
      <c r="GR1013">
        <v>3.1246</v>
      </c>
      <c r="GS1013">
        <v>2.75148</v>
      </c>
      <c r="GT1013">
        <v>0.102755</v>
      </c>
      <c r="GU1013">
        <v>0.109273</v>
      </c>
      <c r="GV1013">
        <v>0.103224</v>
      </c>
      <c r="GW1013">
        <v>0.0903665</v>
      </c>
      <c r="GX1013">
        <v>26404.1</v>
      </c>
      <c r="GY1013">
        <v>25566.3</v>
      </c>
      <c r="GZ1013">
        <v>29998</v>
      </c>
      <c r="HA1013">
        <v>28992.5</v>
      </c>
      <c r="HB1013">
        <v>37184.2</v>
      </c>
      <c r="HC1013">
        <v>34721.4</v>
      </c>
      <c r="HD1013">
        <v>45937.8</v>
      </c>
      <c r="HE1013">
        <v>43087.5</v>
      </c>
      <c r="HF1013">
        <v>1.75135</v>
      </c>
      <c r="HG1013">
        <v>1.72985</v>
      </c>
      <c r="HH1013">
        <v>0.0038147</v>
      </c>
      <c r="HI1013">
        <v>0</v>
      </c>
      <c r="HJ1013">
        <v>29.9415</v>
      </c>
      <c r="HK1013">
        <v>999.9</v>
      </c>
      <c r="HL1013">
        <v>43.6</v>
      </c>
      <c r="HM1013">
        <v>32.7</v>
      </c>
      <c r="HN1013">
        <v>24.0653</v>
      </c>
      <c r="HO1013">
        <v>63.4231</v>
      </c>
      <c r="HP1013">
        <v>18.0449</v>
      </c>
      <c r="HQ1013">
        <v>1</v>
      </c>
      <c r="HR1013">
        <v>0.806057</v>
      </c>
      <c r="HS1013">
        <v>4.04765</v>
      </c>
      <c r="HT1013">
        <v>20.1599</v>
      </c>
      <c r="HU1013">
        <v>5.22792</v>
      </c>
      <c r="HV1013">
        <v>11.9857</v>
      </c>
      <c r="HW1013">
        <v>4.96915</v>
      </c>
      <c r="HX1013">
        <v>3.28982</v>
      </c>
      <c r="HY1013">
        <v>9999</v>
      </c>
      <c r="HZ1013">
        <v>9999</v>
      </c>
      <c r="IA1013">
        <v>9999</v>
      </c>
      <c r="IB1013">
        <v>999.9</v>
      </c>
      <c r="IC1013">
        <v>4.97301</v>
      </c>
      <c r="ID1013">
        <v>1.87744</v>
      </c>
      <c r="IE1013">
        <v>1.87558</v>
      </c>
      <c r="IF1013">
        <v>1.87836</v>
      </c>
      <c r="IG1013">
        <v>1.87505</v>
      </c>
      <c r="IH1013">
        <v>1.87865</v>
      </c>
      <c r="II1013">
        <v>1.87576</v>
      </c>
      <c r="IJ1013">
        <v>1.87687</v>
      </c>
      <c r="IK1013">
        <v>0</v>
      </c>
      <c r="IL1013">
        <v>0</v>
      </c>
      <c r="IM1013">
        <v>0</v>
      </c>
      <c r="IN1013">
        <v>0</v>
      </c>
      <c r="IO1013" t="s">
        <v>441</v>
      </c>
      <c r="IP1013" t="s">
        <v>442</v>
      </c>
      <c r="IQ1013" t="s">
        <v>443</v>
      </c>
      <c r="IR1013" t="s">
        <v>443</v>
      </c>
      <c r="IS1013" t="s">
        <v>443</v>
      </c>
      <c r="IT1013" t="s">
        <v>443</v>
      </c>
      <c r="IU1013">
        <v>0</v>
      </c>
      <c r="IV1013">
        <v>100</v>
      </c>
      <c r="IW1013">
        <v>100</v>
      </c>
      <c r="IX1013">
        <v>0.767</v>
      </c>
      <c r="IY1013">
        <v>0.2144</v>
      </c>
      <c r="IZ1013">
        <v>-0.1194416370607354</v>
      </c>
      <c r="JA1013">
        <v>0.002211305909277446</v>
      </c>
      <c r="JB1013">
        <v>-1.416678044876584E-06</v>
      </c>
      <c r="JC1013">
        <v>5.589822708492042E-10</v>
      </c>
      <c r="JD1013">
        <v>0.2144336207880096</v>
      </c>
      <c r="JE1013">
        <v>0</v>
      </c>
      <c r="JF1013">
        <v>0</v>
      </c>
      <c r="JG1013">
        <v>0</v>
      </c>
      <c r="JH1013">
        <v>14</v>
      </c>
      <c r="JI1013">
        <v>2052</v>
      </c>
      <c r="JJ1013">
        <v>1</v>
      </c>
      <c r="JK1013">
        <v>21</v>
      </c>
      <c r="JL1013">
        <v>29355745.3</v>
      </c>
      <c r="JM1013">
        <v>29355745.3</v>
      </c>
      <c r="JN1013">
        <v>1.50391</v>
      </c>
      <c r="JO1013">
        <v>2.55981</v>
      </c>
      <c r="JP1013">
        <v>1.39893</v>
      </c>
      <c r="JQ1013">
        <v>2.33521</v>
      </c>
      <c r="JR1013">
        <v>1.44897</v>
      </c>
      <c r="JS1013">
        <v>2.52075</v>
      </c>
      <c r="JT1013">
        <v>38.4769</v>
      </c>
      <c r="JU1013">
        <v>23.781</v>
      </c>
      <c r="JV1013">
        <v>18</v>
      </c>
      <c r="JW1013">
        <v>485.38</v>
      </c>
      <c r="JX1013">
        <v>442.478</v>
      </c>
      <c r="JY1013">
        <v>25.2959</v>
      </c>
      <c r="JZ1013">
        <v>37.0739</v>
      </c>
      <c r="KA1013">
        <v>29.9999</v>
      </c>
      <c r="KB1013">
        <v>36.6253</v>
      </c>
      <c r="KC1013">
        <v>36.6654</v>
      </c>
      <c r="KD1013">
        <v>30.1689</v>
      </c>
      <c r="KE1013">
        <v>28.2478</v>
      </c>
      <c r="KF1013">
        <v>72.9205</v>
      </c>
      <c r="KG1013">
        <v>25.3022</v>
      </c>
      <c r="KH1013">
        <v>620.891</v>
      </c>
      <c r="KI1013">
        <v>19.4008</v>
      </c>
      <c r="KJ1013">
        <v>99.2341</v>
      </c>
      <c r="KK1013">
        <v>99.1028</v>
      </c>
    </row>
    <row r="1014" spans="1:297">
      <c r="A1014">
        <v>998</v>
      </c>
      <c r="B1014">
        <v>1761344722.5</v>
      </c>
      <c r="C1014">
        <v>16681.90000009537</v>
      </c>
      <c r="D1014" t="s">
        <v>2449</v>
      </c>
      <c r="E1014" t="s">
        <v>2450</v>
      </c>
      <c r="F1014">
        <v>5</v>
      </c>
      <c r="G1014" t="s">
        <v>2376</v>
      </c>
      <c r="H1014" t="s">
        <v>436</v>
      </c>
      <c r="I1014">
        <v>1761344714.714286</v>
      </c>
      <c r="J1014">
        <f>(K1014)/1000</f>
        <v>0</v>
      </c>
      <c r="K1014">
        <f>IF(DP1014, AN1014, AH1014)</f>
        <v>0</v>
      </c>
      <c r="L1014">
        <f>IF(DP1014, AI1014, AG1014)</f>
        <v>0</v>
      </c>
      <c r="M1014">
        <f>DR1014 - IF(AU1014&gt;1, L1014*DL1014*100.0/(AW1014), 0)</f>
        <v>0</v>
      </c>
      <c r="N1014">
        <f>((T1014-J1014/2)*M1014-L1014)/(T1014+J1014/2)</f>
        <v>0</v>
      </c>
      <c r="O1014">
        <f>N1014*(DY1014+DZ1014)/1000.0</f>
        <v>0</v>
      </c>
      <c r="P1014">
        <f>(DR1014 - IF(AU1014&gt;1, L1014*DL1014*100.0/(AW1014), 0))*(DY1014+DZ1014)/1000.0</f>
        <v>0</v>
      </c>
      <c r="Q1014">
        <f>2.0/((1/S1014-1/R1014)+SIGN(S1014)*SQRT((1/S1014-1/R1014)*(1/S1014-1/R1014) + 4*DM1014/((DM1014+1)*(DM1014+1))*(2*1/S1014*1/R1014-1/R1014*1/R1014)))</f>
        <v>0</v>
      </c>
      <c r="R1014">
        <f>IF(LEFT(DN1014,1)&lt;&gt;"0",IF(LEFT(DN1014,1)="1",3.0,DO1014),$D$5+$E$5*(EF1014*DY1014/($K$5*1000))+$F$5*(EF1014*DY1014/($K$5*1000))*MAX(MIN(DL1014,$J$5),$I$5)*MAX(MIN(DL1014,$J$5),$I$5)+$G$5*MAX(MIN(DL1014,$J$5),$I$5)*(EF1014*DY1014/($K$5*1000))+$H$5*(EF1014*DY1014/($K$5*1000))*(EF1014*DY1014/($K$5*1000)))</f>
        <v>0</v>
      </c>
      <c r="S1014">
        <f>J1014*(1000-(1000*0.61365*exp(17.502*W1014/(240.97+W1014))/(DY1014+DZ1014)+DT1014)/2)/(1000*0.61365*exp(17.502*W1014/(240.97+W1014))/(DY1014+DZ1014)-DT1014)</f>
        <v>0</v>
      </c>
      <c r="T1014">
        <f>1/((DM1014+1)/(Q1014/1.6)+1/(R1014/1.37)) + DM1014/((DM1014+1)/(Q1014/1.6) + DM1014/(R1014/1.37))</f>
        <v>0</v>
      </c>
      <c r="U1014">
        <f>(DH1014*DK1014)</f>
        <v>0</v>
      </c>
      <c r="V1014">
        <f>(EA1014+(U1014+2*0.95*5.67E-8*(((EA1014+$B$7)+273)^4-(EA1014+273)^4)-44100*J1014)/(1.84*29.3*R1014+8*0.95*5.67E-8*(EA1014+273)^3))</f>
        <v>0</v>
      </c>
      <c r="W1014">
        <f>($C$7*EB1014+$D$7*EC1014+$E$7*V1014)</f>
        <v>0</v>
      </c>
      <c r="X1014">
        <f>0.61365*exp(17.502*W1014/(240.97+W1014))</f>
        <v>0</v>
      </c>
      <c r="Y1014">
        <f>(Z1014/AA1014*100)</f>
        <v>0</v>
      </c>
      <c r="Z1014">
        <f>DT1014*(DY1014+DZ1014)/1000</f>
        <v>0</v>
      </c>
      <c r="AA1014">
        <f>0.61365*exp(17.502*EA1014/(240.97+EA1014))</f>
        <v>0</v>
      </c>
      <c r="AB1014">
        <f>(X1014-DT1014*(DY1014+DZ1014)/1000)</f>
        <v>0</v>
      </c>
      <c r="AC1014">
        <f>(-J1014*44100)</f>
        <v>0</v>
      </c>
      <c r="AD1014">
        <f>2*29.3*R1014*0.92*(EA1014-W1014)</f>
        <v>0</v>
      </c>
      <c r="AE1014">
        <f>2*0.95*5.67E-8*(((EA1014+$B$7)+273)^4-(W1014+273)^4)</f>
        <v>0</v>
      </c>
      <c r="AF1014">
        <f>U1014+AE1014+AC1014+AD1014</f>
        <v>0</v>
      </c>
      <c r="AG1014">
        <f>DX1014*AU1014*(DS1014-DR1014*(1000-AU1014*DU1014)/(1000-AU1014*DT1014))/(100*DL1014)</f>
        <v>0</v>
      </c>
      <c r="AH1014">
        <f>1000*DX1014*AU1014*(DT1014-DU1014)/(100*DL1014*(1000-AU1014*DT1014))</f>
        <v>0</v>
      </c>
      <c r="AI1014">
        <f>(AJ1014 - AK1014 - DY1014*1E3/(8.314*(EA1014+273.15)) * AM1014/DX1014 * AL1014) * DX1014/(100*DL1014) * (1000 - DU1014)/1000</f>
        <v>0</v>
      </c>
      <c r="AJ1014">
        <v>619.0151762792417</v>
      </c>
      <c r="AK1014">
        <v>583.5416424242425</v>
      </c>
      <c r="AL1014">
        <v>3.255546475707142</v>
      </c>
      <c r="AM1014">
        <v>65.50736164632572</v>
      </c>
      <c r="AN1014">
        <f>(AP1014 - AO1014 + DY1014*1E3/(8.314*(EA1014+273.15)) * AR1014/DX1014 * AQ1014) * DX1014/(100*DL1014) * 1000/(1000 - AP1014)</f>
        <v>0</v>
      </c>
      <c r="AO1014">
        <v>19.33051819724988</v>
      </c>
      <c r="AP1014">
        <v>23.53913151515151</v>
      </c>
      <c r="AQ1014">
        <v>-0.001396296760566269</v>
      </c>
      <c r="AR1014">
        <v>115.1571930210981</v>
      </c>
      <c r="AS1014">
        <v>0</v>
      </c>
      <c r="AT1014">
        <v>0</v>
      </c>
      <c r="AU1014">
        <f>IF(AS1014*$H$13&gt;=AW1014,1.0,(AW1014/(AW1014-AS1014*$H$13)))</f>
        <v>0</v>
      </c>
      <c r="AV1014">
        <f>(AU1014-1)*100</f>
        <v>0</v>
      </c>
      <c r="AW1014">
        <f>MAX(0,($B$13+$C$13*EF1014)/(1+$D$13*EF1014)*DY1014/(EA1014+273)*$E$13)</f>
        <v>0</v>
      </c>
      <c r="AX1014" t="s">
        <v>437</v>
      </c>
      <c r="AY1014" t="s">
        <v>437</v>
      </c>
      <c r="AZ1014">
        <v>0</v>
      </c>
      <c r="BA1014">
        <v>0</v>
      </c>
      <c r="BB1014">
        <f>1-AZ1014/BA1014</f>
        <v>0</v>
      </c>
      <c r="BC1014">
        <v>0</v>
      </c>
      <c r="BD1014" t="s">
        <v>437</v>
      </c>
      <c r="BE1014" t="s">
        <v>437</v>
      </c>
      <c r="BF1014">
        <v>0</v>
      </c>
      <c r="BG1014">
        <v>0</v>
      </c>
      <c r="BH1014">
        <f>1-BF1014/BG1014</f>
        <v>0</v>
      </c>
      <c r="BI1014">
        <v>0.5</v>
      </c>
      <c r="BJ1014">
        <f>DI1014</f>
        <v>0</v>
      </c>
      <c r="BK1014">
        <f>L1014</f>
        <v>0</v>
      </c>
      <c r="BL1014">
        <f>BH1014*BI1014*BJ1014</f>
        <v>0</v>
      </c>
      <c r="BM1014">
        <f>(BK1014-BC1014)/BJ1014</f>
        <v>0</v>
      </c>
      <c r="BN1014">
        <f>(BA1014-BG1014)/BG1014</f>
        <v>0</v>
      </c>
      <c r="BO1014">
        <f>AZ1014/(BB1014+AZ1014/BG1014)</f>
        <v>0</v>
      </c>
      <c r="BP1014" t="s">
        <v>437</v>
      </c>
      <c r="BQ1014">
        <v>0</v>
      </c>
      <c r="BR1014">
        <f>IF(BQ1014&lt;&gt;0, BQ1014, BO1014)</f>
        <v>0</v>
      </c>
      <c r="BS1014">
        <f>1-BR1014/BG1014</f>
        <v>0</v>
      </c>
      <c r="BT1014">
        <f>(BG1014-BF1014)/(BG1014-BR1014)</f>
        <v>0</v>
      </c>
      <c r="BU1014">
        <f>(BA1014-BG1014)/(BA1014-BR1014)</f>
        <v>0</v>
      </c>
      <c r="BV1014">
        <f>(BG1014-BF1014)/(BG1014-AZ1014)</f>
        <v>0</v>
      </c>
      <c r="BW1014">
        <f>(BA1014-BG1014)/(BA1014-AZ1014)</f>
        <v>0</v>
      </c>
      <c r="BX1014">
        <f>(BT1014*BR1014/BF1014)</f>
        <v>0</v>
      </c>
      <c r="BY1014">
        <f>(1-BX1014)</f>
        <v>0</v>
      </c>
      <c r="DH1014">
        <f>$B$11*EG1014+$C$11*EH1014+$F$11*ES1014*(1-EV1014)</f>
        <v>0</v>
      </c>
      <c r="DI1014">
        <f>DH1014*DJ1014</f>
        <v>0</v>
      </c>
      <c r="DJ1014">
        <f>($B$11*$D$9+$C$11*$D$9+$F$11*((FF1014+EX1014)/MAX(FF1014+EX1014+FG1014, 0.1)*$I$9+FG1014/MAX(FF1014+EX1014+FG1014, 0.1)*$J$9))/($B$11+$C$11+$F$11)</f>
        <v>0</v>
      </c>
      <c r="DK1014">
        <f>($B$11*$K$9+$C$11*$K$9+$F$11*((FF1014+EX1014)/MAX(FF1014+EX1014+FG1014, 0.1)*$P$9+FG1014/MAX(FF1014+EX1014+FG1014, 0.1)*$Q$9))/($B$11+$C$11+$F$11)</f>
        <v>0</v>
      </c>
      <c r="DL1014">
        <v>6</v>
      </c>
      <c r="DM1014">
        <v>0.5</v>
      </c>
      <c r="DN1014" t="s">
        <v>438</v>
      </c>
      <c r="DO1014">
        <v>2</v>
      </c>
      <c r="DP1014" t="b">
        <v>1</v>
      </c>
      <c r="DQ1014">
        <v>1761344714.714286</v>
      </c>
      <c r="DR1014">
        <v>546.4992857142857</v>
      </c>
      <c r="DS1014">
        <v>591.4726428571429</v>
      </c>
      <c r="DT1014">
        <v>23.56896071428572</v>
      </c>
      <c r="DU1014">
        <v>19.33138571428572</v>
      </c>
      <c r="DV1014">
        <v>545.7430357142857</v>
      </c>
      <c r="DW1014">
        <v>23.35451785714286</v>
      </c>
      <c r="DX1014">
        <v>500.0104999999999</v>
      </c>
      <c r="DY1014">
        <v>89.99453928571427</v>
      </c>
      <c r="DZ1014">
        <v>0.07355469999999999</v>
      </c>
      <c r="EA1014">
        <v>30.02776071428571</v>
      </c>
      <c r="EB1014">
        <v>29.99397857142858</v>
      </c>
      <c r="EC1014">
        <v>999.9000000000002</v>
      </c>
      <c r="ED1014">
        <v>0</v>
      </c>
      <c r="EE1014">
        <v>0</v>
      </c>
      <c r="EF1014">
        <v>10001.79071428571</v>
      </c>
      <c r="EG1014">
        <v>0</v>
      </c>
      <c r="EH1014">
        <v>1140.021428571428</v>
      </c>
      <c r="EI1014">
        <v>-44.97344642857143</v>
      </c>
      <c r="EJ1014">
        <v>559.6901071428572</v>
      </c>
      <c r="EK1014">
        <v>603.1319285714286</v>
      </c>
      <c r="EL1014">
        <v>4.237563928571428</v>
      </c>
      <c r="EM1014">
        <v>591.4726428571429</v>
      </c>
      <c r="EN1014">
        <v>19.33138571428572</v>
      </c>
      <c r="EO1014">
        <v>2.121077142857143</v>
      </c>
      <c r="EP1014">
        <v>1.739718571428571</v>
      </c>
      <c r="EQ1014">
        <v>18.37833928571428</v>
      </c>
      <c r="ER1014">
        <v>15.25544642857143</v>
      </c>
      <c r="ES1014">
        <v>1199.987142857143</v>
      </c>
      <c r="ET1014">
        <v>0.9670088571428569</v>
      </c>
      <c r="EU1014">
        <v>0.03299120357142857</v>
      </c>
      <c r="EV1014">
        <v>0</v>
      </c>
      <c r="EW1014">
        <v>1514.501071428571</v>
      </c>
      <c r="EX1014">
        <v>5.000560000000001</v>
      </c>
      <c r="EY1014">
        <v>18445.99642857143</v>
      </c>
      <c r="EZ1014">
        <v>10316.73214285714</v>
      </c>
      <c r="FA1014">
        <v>45.875</v>
      </c>
      <c r="FB1014">
        <v>48</v>
      </c>
      <c r="FC1014">
        <v>46.56199999999998</v>
      </c>
      <c r="FD1014">
        <v>47.00664285714286</v>
      </c>
      <c r="FE1014">
        <v>46.68699999999998</v>
      </c>
      <c r="FF1014">
        <v>1155.567142857143</v>
      </c>
      <c r="FG1014">
        <v>39.42000000000001</v>
      </c>
      <c r="FH1014">
        <v>0</v>
      </c>
      <c r="FI1014">
        <v>1761344759</v>
      </c>
      <c r="FJ1014">
        <v>0</v>
      </c>
      <c r="FK1014">
        <v>1514.408461538462</v>
      </c>
      <c r="FL1014">
        <v>-14.28170938305964</v>
      </c>
      <c r="FM1014">
        <v>-184.2598288520446</v>
      </c>
      <c r="FN1014">
        <v>18444.66923076923</v>
      </c>
      <c r="FO1014">
        <v>15</v>
      </c>
      <c r="FP1014">
        <v>0</v>
      </c>
      <c r="FQ1014" t="s">
        <v>439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-44.77228292682927</v>
      </c>
      <c r="GD1014">
        <v>-3.189599999999983</v>
      </c>
      <c r="GE1014">
        <v>0.4136917621838154</v>
      </c>
      <c r="GF1014">
        <v>0</v>
      </c>
      <c r="GG1014">
        <v>1515.230882352941</v>
      </c>
      <c r="GH1014">
        <v>-15.82261266974297</v>
      </c>
      <c r="GI1014">
        <v>1.568857522955997</v>
      </c>
      <c r="GJ1014">
        <v>0</v>
      </c>
      <c r="GK1014">
        <v>4.249765365853658</v>
      </c>
      <c r="GL1014">
        <v>-0.2660023693379758</v>
      </c>
      <c r="GM1014">
        <v>0.02629917258251072</v>
      </c>
      <c r="GN1014">
        <v>0</v>
      </c>
      <c r="GO1014">
        <v>0</v>
      </c>
      <c r="GP1014">
        <v>3</v>
      </c>
      <c r="GQ1014" t="s">
        <v>497</v>
      </c>
      <c r="GR1014">
        <v>3.12467</v>
      </c>
      <c r="GS1014">
        <v>2.75138</v>
      </c>
      <c r="GT1014">
        <v>0.104844</v>
      </c>
      <c r="GU1014">
        <v>0.111379</v>
      </c>
      <c r="GV1014">
        <v>0.103169</v>
      </c>
      <c r="GW1014">
        <v>0.0903574</v>
      </c>
      <c r="GX1014">
        <v>26342.9</v>
      </c>
      <c r="GY1014">
        <v>25505.9</v>
      </c>
      <c r="GZ1014">
        <v>29998.3</v>
      </c>
      <c r="HA1014">
        <v>28992.6</v>
      </c>
      <c r="HB1014">
        <v>37187.1</v>
      </c>
      <c r="HC1014">
        <v>34721.9</v>
      </c>
      <c r="HD1014">
        <v>45938.3</v>
      </c>
      <c r="HE1014">
        <v>43087.6</v>
      </c>
      <c r="HF1014">
        <v>1.7512</v>
      </c>
      <c r="HG1014">
        <v>1.73013</v>
      </c>
      <c r="HH1014">
        <v>0.00344962</v>
      </c>
      <c r="HI1014">
        <v>0</v>
      </c>
      <c r="HJ1014">
        <v>29.9415</v>
      </c>
      <c r="HK1014">
        <v>999.9</v>
      </c>
      <c r="HL1014">
        <v>43.6</v>
      </c>
      <c r="HM1014">
        <v>32.7</v>
      </c>
      <c r="HN1014">
        <v>24.0649</v>
      </c>
      <c r="HO1014">
        <v>63.4331</v>
      </c>
      <c r="HP1014">
        <v>17.9407</v>
      </c>
      <c r="HQ1014">
        <v>1</v>
      </c>
      <c r="HR1014">
        <v>0.805589</v>
      </c>
      <c r="HS1014">
        <v>4.05844</v>
      </c>
      <c r="HT1014">
        <v>20.1596</v>
      </c>
      <c r="HU1014">
        <v>5.22852</v>
      </c>
      <c r="HV1014">
        <v>11.986</v>
      </c>
      <c r="HW1014">
        <v>4.9693</v>
      </c>
      <c r="HX1014">
        <v>3.29008</v>
      </c>
      <c r="HY1014">
        <v>9999</v>
      </c>
      <c r="HZ1014">
        <v>9999</v>
      </c>
      <c r="IA1014">
        <v>9999</v>
      </c>
      <c r="IB1014">
        <v>999.9</v>
      </c>
      <c r="IC1014">
        <v>4.97301</v>
      </c>
      <c r="ID1014">
        <v>1.87747</v>
      </c>
      <c r="IE1014">
        <v>1.8756</v>
      </c>
      <c r="IF1014">
        <v>1.8784</v>
      </c>
      <c r="IG1014">
        <v>1.87511</v>
      </c>
      <c r="IH1014">
        <v>1.87864</v>
      </c>
      <c r="II1014">
        <v>1.87576</v>
      </c>
      <c r="IJ1014">
        <v>1.87694</v>
      </c>
      <c r="IK1014">
        <v>0</v>
      </c>
      <c r="IL1014">
        <v>0</v>
      </c>
      <c r="IM1014">
        <v>0</v>
      </c>
      <c r="IN1014">
        <v>0</v>
      </c>
      <c r="IO1014" t="s">
        <v>441</v>
      </c>
      <c r="IP1014" t="s">
        <v>442</v>
      </c>
      <c r="IQ1014" t="s">
        <v>443</v>
      </c>
      <c r="IR1014" t="s">
        <v>443</v>
      </c>
      <c r="IS1014" t="s">
        <v>443</v>
      </c>
      <c r="IT1014" t="s">
        <v>443</v>
      </c>
      <c r="IU1014">
        <v>0</v>
      </c>
      <c r="IV1014">
        <v>100</v>
      </c>
      <c r="IW1014">
        <v>100</v>
      </c>
      <c r="IX1014">
        <v>0.785</v>
      </c>
      <c r="IY1014">
        <v>0.2144</v>
      </c>
      <c r="IZ1014">
        <v>-0.1194416370607354</v>
      </c>
      <c r="JA1014">
        <v>0.002211305909277446</v>
      </c>
      <c r="JB1014">
        <v>-1.416678044876584E-06</v>
      </c>
      <c r="JC1014">
        <v>5.589822708492042E-10</v>
      </c>
      <c r="JD1014">
        <v>0.2144336207880096</v>
      </c>
      <c r="JE1014">
        <v>0</v>
      </c>
      <c r="JF1014">
        <v>0</v>
      </c>
      <c r="JG1014">
        <v>0</v>
      </c>
      <c r="JH1014">
        <v>14</v>
      </c>
      <c r="JI1014">
        <v>2052</v>
      </c>
      <c r="JJ1014">
        <v>1</v>
      </c>
      <c r="JK1014">
        <v>21</v>
      </c>
      <c r="JL1014">
        <v>29355745.4</v>
      </c>
      <c r="JM1014">
        <v>29355745.4</v>
      </c>
      <c r="JN1014">
        <v>1.53442</v>
      </c>
      <c r="JO1014">
        <v>2.55615</v>
      </c>
      <c r="JP1014">
        <v>1.39893</v>
      </c>
      <c r="JQ1014">
        <v>2.33521</v>
      </c>
      <c r="JR1014">
        <v>1.44897</v>
      </c>
      <c r="JS1014">
        <v>2.4939</v>
      </c>
      <c r="JT1014">
        <v>38.4524</v>
      </c>
      <c r="JU1014">
        <v>23.7898</v>
      </c>
      <c r="JV1014">
        <v>18</v>
      </c>
      <c r="JW1014">
        <v>485.293</v>
      </c>
      <c r="JX1014">
        <v>442.657</v>
      </c>
      <c r="JY1014">
        <v>25.3031</v>
      </c>
      <c r="JZ1014">
        <v>37.0721</v>
      </c>
      <c r="KA1014">
        <v>29.9999</v>
      </c>
      <c r="KB1014">
        <v>36.6253</v>
      </c>
      <c r="KC1014">
        <v>36.6654</v>
      </c>
      <c r="KD1014">
        <v>30.853</v>
      </c>
      <c r="KE1014">
        <v>28.2478</v>
      </c>
      <c r="KF1014">
        <v>72.9205</v>
      </c>
      <c r="KG1014">
        <v>25.2812</v>
      </c>
      <c r="KH1014">
        <v>640.927</v>
      </c>
      <c r="KI1014">
        <v>19.4372</v>
      </c>
      <c r="KJ1014">
        <v>99.2353</v>
      </c>
      <c r="KK1014">
        <v>99.1031</v>
      </c>
    </row>
    <row r="1015" spans="1:297">
      <c r="A1015">
        <v>999</v>
      </c>
      <c r="B1015">
        <v>1761344727.5</v>
      </c>
      <c r="C1015">
        <v>16686.90000009537</v>
      </c>
      <c r="D1015" t="s">
        <v>2451</v>
      </c>
      <c r="E1015" t="s">
        <v>2452</v>
      </c>
      <c r="F1015">
        <v>5</v>
      </c>
      <c r="G1015" t="s">
        <v>2376</v>
      </c>
      <c r="H1015" t="s">
        <v>436</v>
      </c>
      <c r="I1015">
        <v>1761344720</v>
      </c>
      <c r="J1015">
        <f>(K1015)/1000</f>
        <v>0</v>
      </c>
      <c r="K1015">
        <f>IF(DP1015, AN1015, AH1015)</f>
        <v>0</v>
      </c>
      <c r="L1015">
        <f>IF(DP1015, AI1015, AG1015)</f>
        <v>0</v>
      </c>
      <c r="M1015">
        <f>DR1015 - IF(AU1015&gt;1, L1015*DL1015*100.0/(AW1015), 0)</f>
        <v>0</v>
      </c>
      <c r="N1015">
        <f>((T1015-J1015/2)*M1015-L1015)/(T1015+J1015/2)</f>
        <v>0</v>
      </c>
      <c r="O1015">
        <f>N1015*(DY1015+DZ1015)/1000.0</f>
        <v>0</v>
      </c>
      <c r="P1015">
        <f>(DR1015 - IF(AU1015&gt;1, L1015*DL1015*100.0/(AW1015), 0))*(DY1015+DZ1015)/1000.0</f>
        <v>0</v>
      </c>
      <c r="Q1015">
        <f>2.0/((1/S1015-1/R1015)+SIGN(S1015)*SQRT((1/S1015-1/R1015)*(1/S1015-1/R1015) + 4*DM1015/((DM1015+1)*(DM1015+1))*(2*1/S1015*1/R1015-1/R1015*1/R1015)))</f>
        <v>0</v>
      </c>
      <c r="R1015">
        <f>IF(LEFT(DN1015,1)&lt;&gt;"0",IF(LEFT(DN1015,1)="1",3.0,DO1015),$D$5+$E$5*(EF1015*DY1015/($K$5*1000))+$F$5*(EF1015*DY1015/($K$5*1000))*MAX(MIN(DL1015,$J$5),$I$5)*MAX(MIN(DL1015,$J$5),$I$5)+$G$5*MAX(MIN(DL1015,$J$5),$I$5)*(EF1015*DY1015/($K$5*1000))+$H$5*(EF1015*DY1015/($K$5*1000))*(EF1015*DY1015/($K$5*1000)))</f>
        <v>0</v>
      </c>
      <c r="S1015">
        <f>J1015*(1000-(1000*0.61365*exp(17.502*W1015/(240.97+W1015))/(DY1015+DZ1015)+DT1015)/2)/(1000*0.61365*exp(17.502*W1015/(240.97+W1015))/(DY1015+DZ1015)-DT1015)</f>
        <v>0</v>
      </c>
      <c r="T1015">
        <f>1/((DM1015+1)/(Q1015/1.6)+1/(R1015/1.37)) + DM1015/((DM1015+1)/(Q1015/1.6) + DM1015/(R1015/1.37))</f>
        <v>0</v>
      </c>
      <c r="U1015">
        <f>(DH1015*DK1015)</f>
        <v>0</v>
      </c>
      <c r="V1015">
        <f>(EA1015+(U1015+2*0.95*5.67E-8*(((EA1015+$B$7)+273)^4-(EA1015+273)^4)-44100*J1015)/(1.84*29.3*R1015+8*0.95*5.67E-8*(EA1015+273)^3))</f>
        <v>0</v>
      </c>
      <c r="W1015">
        <f>($C$7*EB1015+$D$7*EC1015+$E$7*V1015)</f>
        <v>0</v>
      </c>
      <c r="X1015">
        <f>0.61365*exp(17.502*W1015/(240.97+W1015))</f>
        <v>0</v>
      </c>
      <c r="Y1015">
        <f>(Z1015/AA1015*100)</f>
        <v>0</v>
      </c>
      <c r="Z1015">
        <f>DT1015*(DY1015+DZ1015)/1000</f>
        <v>0</v>
      </c>
      <c r="AA1015">
        <f>0.61365*exp(17.502*EA1015/(240.97+EA1015))</f>
        <v>0</v>
      </c>
      <c r="AB1015">
        <f>(X1015-DT1015*(DY1015+DZ1015)/1000)</f>
        <v>0</v>
      </c>
      <c r="AC1015">
        <f>(-J1015*44100)</f>
        <v>0</v>
      </c>
      <c r="AD1015">
        <f>2*29.3*R1015*0.92*(EA1015-W1015)</f>
        <v>0</v>
      </c>
      <c r="AE1015">
        <f>2*0.95*5.67E-8*(((EA1015+$B$7)+273)^4-(W1015+273)^4)</f>
        <v>0</v>
      </c>
      <c r="AF1015">
        <f>U1015+AE1015+AC1015+AD1015</f>
        <v>0</v>
      </c>
      <c r="AG1015">
        <f>DX1015*AU1015*(DS1015-DR1015*(1000-AU1015*DU1015)/(1000-AU1015*DT1015))/(100*DL1015)</f>
        <v>0</v>
      </c>
      <c r="AH1015">
        <f>1000*DX1015*AU1015*(DT1015-DU1015)/(100*DL1015*(1000-AU1015*DT1015))</f>
        <v>0</v>
      </c>
      <c r="AI1015">
        <f>(AJ1015 - AK1015 - DY1015*1E3/(8.314*(EA1015+273.15)) * AM1015/DX1015 * AL1015) * DX1015/(100*DL1015) * (1000 - DU1015)/1000</f>
        <v>0</v>
      </c>
      <c r="AJ1015">
        <v>635.8101558216352</v>
      </c>
      <c r="AK1015">
        <v>599.9747636363636</v>
      </c>
      <c r="AL1015">
        <v>3.293783866298047</v>
      </c>
      <c r="AM1015">
        <v>65.50736164632572</v>
      </c>
      <c r="AN1015">
        <f>(AP1015 - AO1015 + DY1015*1E3/(8.314*(EA1015+273.15)) * AR1015/DX1015 * AQ1015) * DX1015/(100*DL1015) * 1000/(1000 - AP1015)</f>
        <v>0</v>
      </c>
      <c r="AO1015">
        <v>19.32933113285691</v>
      </c>
      <c r="AP1015">
        <v>23.51764666666666</v>
      </c>
      <c r="AQ1015">
        <v>-0.0008656818774278005</v>
      </c>
      <c r="AR1015">
        <v>115.1571930210981</v>
      </c>
      <c r="AS1015">
        <v>0</v>
      </c>
      <c r="AT1015">
        <v>0</v>
      </c>
      <c r="AU1015">
        <f>IF(AS1015*$H$13&gt;=AW1015,1.0,(AW1015/(AW1015-AS1015*$H$13)))</f>
        <v>0</v>
      </c>
      <c r="AV1015">
        <f>(AU1015-1)*100</f>
        <v>0</v>
      </c>
      <c r="AW1015">
        <f>MAX(0,($B$13+$C$13*EF1015)/(1+$D$13*EF1015)*DY1015/(EA1015+273)*$E$13)</f>
        <v>0</v>
      </c>
      <c r="AX1015" t="s">
        <v>437</v>
      </c>
      <c r="AY1015" t="s">
        <v>437</v>
      </c>
      <c r="AZ1015">
        <v>0</v>
      </c>
      <c r="BA1015">
        <v>0</v>
      </c>
      <c r="BB1015">
        <f>1-AZ1015/BA1015</f>
        <v>0</v>
      </c>
      <c r="BC1015">
        <v>0</v>
      </c>
      <c r="BD1015" t="s">
        <v>437</v>
      </c>
      <c r="BE1015" t="s">
        <v>437</v>
      </c>
      <c r="BF1015">
        <v>0</v>
      </c>
      <c r="BG1015">
        <v>0</v>
      </c>
      <c r="BH1015">
        <f>1-BF1015/BG1015</f>
        <v>0</v>
      </c>
      <c r="BI1015">
        <v>0.5</v>
      </c>
      <c r="BJ1015">
        <f>DI1015</f>
        <v>0</v>
      </c>
      <c r="BK1015">
        <f>L1015</f>
        <v>0</v>
      </c>
      <c r="BL1015">
        <f>BH1015*BI1015*BJ1015</f>
        <v>0</v>
      </c>
      <c r="BM1015">
        <f>(BK1015-BC1015)/BJ1015</f>
        <v>0</v>
      </c>
      <c r="BN1015">
        <f>(BA1015-BG1015)/BG1015</f>
        <v>0</v>
      </c>
      <c r="BO1015">
        <f>AZ1015/(BB1015+AZ1015/BG1015)</f>
        <v>0</v>
      </c>
      <c r="BP1015" t="s">
        <v>437</v>
      </c>
      <c r="BQ1015">
        <v>0</v>
      </c>
      <c r="BR1015">
        <f>IF(BQ1015&lt;&gt;0, BQ1015, BO1015)</f>
        <v>0</v>
      </c>
      <c r="BS1015">
        <f>1-BR1015/BG1015</f>
        <v>0</v>
      </c>
      <c r="BT1015">
        <f>(BG1015-BF1015)/(BG1015-BR1015)</f>
        <v>0</v>
      </c>
      <c r="BU1015">
        <f>(BA1015-BG1015)/(BA1015-BR1015)</f>
        <v>0</v>
      </c>
      <c r="BV1015">
        <f>(BG1015-BF1015)/(BG1015-AZ1015)</f>
        <v>0</v>
      </c>
      <c r="BW1015">
        <f>(BA1015-BG1015)/(BA1015-AZ1015)</f>
        <v>0</v>
      </c>
      <c r="BX1015">
        <f>(BT1015*BR1015/BF1015)</f>
        <v>0</v>
      </c>
      <c r="BY1015">
        <f>(1-BX1015)</f>
        <v>0</v>
      </c>
      <c r="DH1015">
        <f>$B$11*EG1015+$C$11*EH1015+$F$11*ES1015*(1-EV1015)</f>
        <v>0</v>
      </c>
      <c r="DI1015">
        <f>DH1015*DJ1015</f>
        <v>0</v>
      </c>
      <c r="DJ1015">
        <f>($B$11*$D$9+$C$11*$D$9+$F$11*((FF1015+EX1015)/MAX(FF1015+EX1015+FG1015, 0.1)*$I$9+FG1015/MAX(FF1015+EX1015+FG1015, 0.1)*$J$9))/($B$11+$C$11+$F$11)</f>
        <v>0</v>
      </c>
      <c r="DK1015">
        <f>($B$11*$K$9+$C$11*$K$9+$F$11*((FF1015+EX1015)/MAX(FF1015+EX1015+FG1015, 0.1)*$P$9+FG1015/MAX(FF1015+EX1015+FG1015, 0.1)*$Q$9))/($B$11+$C$11+$F$11)</f>
        <v>0</v>
      </c>
      <c r="DL1015">
        <v>6</v>
      </c>
      <c r="DM1015">
        <v>0.5</v>
      </c>
      <c r="DN1015" t="s">
        <v>438</v>
      </c>
      <c r="DO1015">
        <v>2</v>
      </c>
      <c r="DP1015" t="b">
        <v>1</v>
      </c>
      <c r="DQ1015">
        <v>1761344720</v>
      </c>
      <c r="DR1015">
        <v>563.4785555555555</v>
      </c>
      <c r="DS1015">
        <v>608.6917037037036</v>
      </c>
      <c r="DT1015">
        <v>23.54603333333333</v>
      </c>
      <c r="DU1015">
        <v>19.33026666666667</v>
      </c>
      <c r="DV1015">
        <v>562.7027037037037</v>
      </c>
      <c r="DW1015">
        <v>23.33158888888889</v>
      </c>
      <c r="DX1015">
        <v>500.0182592592592</v>
      </c>
      <c r="DY1015">
        <v>89.99542592592591</v>
      </c>
      <c r="DZ1015">
        <v>0.07354328148148148</v>
      </c>
      <c r="EA1015">
        <v>30.02931851851852</v>
      </c>
      <c r="EB1015">
        <v>29.99763703703704</v>
      </c>
      <c r="EC1015">
        <v>999.9000000000001</v>
      </c>
      <c r="ED1015">
        <v>0</v>
      </c>
      <c r="EE1015">
        <v>0</v>
      </c>
      <c r="EF1015">
        <v>10005.8662962963</v>
      </c>
      <c r="EG1015">
        <v>0</v>
      </c>
      <c r="EH1015">
        <v>1140.019259259259</v>
      </c>
      <c r="EI1015">
        <v>-45.2131851851852</v>
      </c>
      <c r="EJ1015">
        <v>577.0658148148149</v>
      </c>
      <c r="EK1015">
        <v>620.6896666666667</v>
      </c>
      <c r="EL1015">
        <v>4.215757407407408</v>
      </c>
      <c r="EM1015">
        <v>608.6917037037036</v>
      </c>
      <c r="EN1015">
        <v>19.33026666666667</v>
      </c>
      <c r="EO1015">
        <v>2.119034814814815</v>
      </c>
      <c r="EP1015">
        <v>1.739635185185185</v>
      </c>
      <c r="EQ1015">
        <v>18.36298148148148</v>
      </c>
      <c r="ER1015">
        <v>15.25469259259259</v>
      </c>
      <c r="ES1015">
        <v>1200.007407407407</v>
      </c>
      <c r="ET1015">
        <v>0.9670094074074073</v>
      </c>
      <c r="EU1015">
        <v>0.03299061851851851</v>
      </c>
      <c r="EV1015">
        <v>0</v>
      </c>
      <c r="EW1015">
        <v>1513.284444444444</v>
      </c>
      <c r="EX1015">
        <v>5.000560000000001</v>
      </c>
      <c r="EY1015">
        <v>18430.7962962963</v>
      </c>
      <c r="EZ1015">
        <v>10316.90740740741</v>
      </c>
      <c r="FA1015">
        <v>45.88188888888888</v>
      </c>
      <c r="FB1015">
        <v>48</v>
      </c>
      <c r="FC1015">
        <v>46.56199999999998</v>
      </c>
      <c r="FD1015">
        <v>47.00459259259259</v>
      </c>
      <c r="FE1015">
        <v>46.68699999999998</v>
      </c>
      <c r="FF1015">
        <v>1155.587407407407</v>
      </c>
      <c r="FG1015">
        <v>39.42000000000001</v>
      </c>
      <c r="FH1015">
        <v>0</v>
      </c>
      <c r="FI1015">
        <v>1761344763.8</v>
      </c>
      <c r="FJ1015">
        <v>0</v>
      </c>
      <c r="FK1015">
        <v>1513.313461538461</v>
      </c>
      <c r="FL1015">
        <v>-14.14324787538584</v>
      </c>
      <c r="FM1015">
        <v>-172.8991454297176</v>
      </c>
      <c r="FN1015">
        <v>18430.60384615385</v>
      </c>
      <c r="FO1015">
        <v>15</v>
      </c>
      <c r="FP1015">
        <v>0</v>
      </c>
      <c r="FQ1015" t="s">
        <v>439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-45.07385365853658</v>
      </c>
      <c r="GD1015">
        <v>-2.886298954703803</v>
      </c>
      <c r="GE1015">
        <v>0.3800360548348273</v>
      </c>
      <c r="GF1015">
        <v>0</v>
      </c>
      <c r="GG1015">
        <v>1514.153235294118</v>
      </c>
      <c r="GH1015">
        <v>-14.17494270945391</v>
      </c>
      <c r="GI1015">
        <v>1.403635449127903</v>
      </c>
      <c r="GJ1015">
        <v>0</v>
      </c>
      <c r="GK1015">
        <v>4.232646829268293</v>
      </c>
      <c r="GL1015">
        <v>-0.246890592334494</v>
      </c>
      <c r="GM1015">
        <v>0.02439716871208562</v>
      </c>
      <c r="GN1015">
        <v>0</v>
      </c>
      <c r="GO1015">
        <v>0</v>
      </c>
      <c r="GP1015">
        <v>3</v>
      </c>
      <c r="GQ1015" t="s">
        <v>497</v>
      </c>
      <c r="GR1015">
        <v>3.12465</v>
      </c>
      <c r="GS1015">
        <v>2.75146</v>
      </c>
      <c r="GT1015">
        <v>0.106934</v>
      </c>
      <c r="GU1015">
        <v>0.113487</v>
      </c>
      <c r="GV1015">
        <v>0.103101</v>
      </c>
      <c r="GW1015">
        <v>0.0903603</v>
      </c>
      <c r="GX1015">
        <v>26281.2</v>
      </c>
      <c r="GY1015">
        <v>25445.2</v>
      </c>
      <c r="GZ1015">
        <v>29998.2</v>
      </c>
      <c r="HA1015">
        <v>28992.3</v>
      </c>
      <c r="HB1015">
        <v>37189.7</v>
      </c>
      <c r="HC1015">
        <v>34721.8</v>
      </c>
      <c r="HD1015">
        <v>45938</v>
      </c>
      <c r="HE1015">
        <v>43087.5</v>
      </c>
      <c r="HF1015">
        <v>1.7513</v>
      </c>
      <c r="HG1015">
        <v>1.72995</v>
      </c>
      <c r="HH1015">
        <v>0.0035204</v>
      </c>
      <c r="HI1015">
        <v>0</v>
      </c>
      <c r="HJ1015">
        <v>29.9415</v>
      </c>
      <c r="HK1015">
        <v>999.9</v>
      </c>
      <c r="HL1015">
        <v>43.6</v>
      </c>
      <c r="HM1015">
        <v>32.7</v>
      </c>
      <c r="HN1015">
        <v>24.0658</v>
      </c>
      <c r="HO1015">
        <v>63.5331</v>
      </c>
      <c r="HP1015">
        <v>17.8526</v>
      </c>
      <c r="HQ1015">
        <v>1</v>
      </c>
      <c r="HR1015">
        <v>0.806341</v>
      </c>
      <c r="HS1015">
        <v>4.14693</v>
      </c>
      <c r="HT1015">
        <v>20.1577</v>
      </c>
      <c r="HU1015">
        <v>5.22732</v>
      </c>
      <c r="HV1015">
        <v>11.986</v>
      </c>
      <c r="HW1015">
        <v>4.96885</v>
      </c>
      <c r="HX1015">
        <v>3.2897</v>
      </c>
      <c r="HY1015">
        <v>9999</v>
      </c>
      <c r="HZ1015">
        <v>9999</v>
      </c>
      <c r="IA1015">
        <v>9999</v>
      </c>
      <c r="IB1015">
        <v>999.9</v>
      </c>
      <c r="IC1015">
        <v>4.97301</v>
      </c>
      <c r="ID1015">
        <v>1.87745</v>
      </c>
      <c r="IE1015">
        <v>1.87559</v>
      </c>
      <c r="IF1015">
        <v>1.87839</v>
      </c>
      <c r="IG1015">
        <v>1.87507</v>
      </c>
      <c r="IH1015">
        <v>1.87863</v>
      </c>
      <c r="II1015">
        <v>1.87576</v>
      </c>
      <c r="IJ1015">
        <v>1.87692</v>
      </c>
      <c r="IK1015">
        <v>0</v>
      </c>
      <c r="IL1015">
        <v>0</v>
      </c>
      <c r="IM1015">
        <v>0</v>
      </c>
      <c r="IN1015">
        <v>0</v>
      </c>
      <c r="IO1015" t="s">
        <v>441</v>
      </c>
      <c r="IP1015" t="s">
        <v>442</v>
      </c>
      <c r="IQ1015" t="s">
        <v>443</v>
      </c>
      <c r="IR1015" t="s">
        <v>443</v>
      </c>
      <c r="IS1015" t="s">
        <v>443</v>
      </c>
      <c r="IT1015" t="s">
        <v>443</v>
      </c>
      <c r="IU1015">
        <v>0</v>
      </c>
      <c r="IV1015">
        <v>100</v>
      </c>
      <c r="IW1015">
        <v>100</v>
      </c>
      <c r="IX1015">
        <v>0.803</v>
      </c>
      <c r="IY1015">
        <v>0.2144</v>
      </c>
      <c r="IZ1015">
        <v>-0.1194416370607354</v>
      </c>
      <c r="JA1015">
        <v>0.002211305909277446</v>
      </c>
      <c r="JB1015">
        <v>-1.416678044876584E-06</v>
      </c>
      <c r="JC1015">
        <v>5.589822708492042E-10</v>
      </c>
      <c r="JD1015">
        <v>0.2144336207880096</v>
      </c>
      <c r="JE1015">
        <v>0</v>
      </c>
      <c r="JF1015">
        <v>0</v>
      </c>
      <c r="JG1015">
        <v>0</v>
      </c>
      <c r="JH1015">
        <v>14</v>
      </c>
      <c r="JI1015">
        <v>2052</v>
      </c>
      <c r="JJ1015">
        <v>1</v>
      </c>
      <c r="JK1015">
        <v>21</v>
      </c>
      <c r="JL1015">
        <v>29355745.5</v>
      </c>
      <c r="JM1015">
        <v>29355745.5</v>
      </c>
      <c r="JN1015">
        <v>1.56982</v>
      </c>
      <c r="JO1015">
        <v>2.54761</v>
      </c>
      <c r="JP1015">
        <v>1.39893</v>
      </c>
      <c r="JQ1015">
        <v>2.33521</v>
      </c>
      <c r="JR1015">
        <v>1.44897</v>
      </c>
      <c r="JS1015">
        <v>2.55981</v>
      </c>
      <c r="JT1015">
        <v>38.4769</v>
      </c>
      <c r="JU1015">
        <v>23.7898</v>
      </c>
      <c r="JV1015">
        <v>18</v>
      </c>
      <c r="JW1015">
        <v>485.346</v>
      </c>
      <c r="JX1015">
        <v>442.543</v>
      </c>
      <c r="JY1015">
        <v>25.2917</v>
      </c>
      <c r="JZ1015">
        <v>37.0704</v>
      </c>
      <c r="KA1015">
        <v>30.0004</v>
      </c>
      <c r="KB1015">
        <v>36.6243</v>
      </c>
      <c r="KC1015">
        <v>36.6654</v>
      </c>
      <c r="KD1015">
        <v>31.4788</v>
      </c>
      <c r="KE1015">
        <v>27.967</v>
      </c>
      <c r="KF1015">
        <v>72.9205</v>
      </c>
      <c r="KG1015">
        <v>25.2875</v>
      </c>
      <c r="KH1015">
        <v>654.284</v>
      </c>
      <c r="KI1015">
        <v>19.4798</v>
      </c>
      <c r="KJ1015">
        <v>99.2347</v>
      </c>
      <c r="KK1015">
        <v>99.10250000000001</v>
      </c>
    </row>
    <row r="1016" spans="1:297">
      <c r="A1016">
        <v>1000</v>
      </c>
      <c r="B1016">
        <v>1761344732.5</v>
      </c>
      <c r="C1016">
        <v>16691.90000009537</v>
      </c>
      <c r="D1016" t="s">
        <v>2453</v>
      </c>
      <c r="E1016" t="s">
        <v>2454</v>
      </c>
      <c r="F1016">
        <v>5</v>
      </c>
      <c r="G1016" t="s">
        <v>2376</v>
      </c>
      <c r="H1016" t="s">
        <v>436</v>
      </c>
      <c r="I1016">
        <v>1761344724.714286</v>
      </c>
      <c r="J1016">
        <f>(K1016)/1000</f>
        <v>0</v>
      </c>
      <c r="K1016">
        <f>IF(DP1016, AN1016, AH1016)</f>
        <v>0</v>
      </c>
      <c r="L1016">
        <f>IF(DP1016, AI1016, AG1016)</f>
        <v>0</v>
      </c>
      <c r="M1016">
        <f>DR1016 - IF(AU1016&gt;1, L1016*DL1016*100.0/(AW1016), 0)</f>
        <v>0</v>
      </c>
      <c r="N1016">
        <f>((T1016-J1016/2)*M1016-L1016)/(T1016+J1016/2)</f>
        <v>0</v>
      </c>
      <c r="O1016">
        <f>N1016*(DY1016+DZ1016)/1000.0</f>
        <v>0</v>
      </c>
      <c r="P1016">
        <f>(DR1016 - IF(AU1016&gt;1, L1016*DL1016*100.0/(AW1016), 0))*(DY1016+DZ1016)/1000.0</f>
        <v>0</v>
      </c>
      <c r="Q1016">
        <f>2.0/((1/S1016-1/R1016)+SIGN(S1016)*SQRT((1/S1016-1/R1016)*(1/S1016-1/R1016) + 4*DM1016/((DM1016+1)*(DM1016+1))*(2*1/S1016*1/R1016-1/R1016*1/R1016)))</f>
        <v>0</v>
      </c>
      <c r="R1016">
        <f>IF(LEFT(DN1016,1)&lt;&gt;"0",IF(LEFT(DN1016,1)="1",3.0,DO1016),$D$5+$E$5*(EF1016*DY1016/($K$5*1000))+$F$5*(EF1016*DY1016/($K$5*1000))*MAX(MIN(DL1016,$J$5),$I$5)*MAX(MIN(DL1016,$J$5),$I$5)+$G$5*MAX(MIN(DL1016,$J$5),$I$5)*(EF1016*DY1016/($K$5*1000))+$H$5*(EF1016*DY1016/($K$5*1000))*(EF1016*DY1016/($K$5*1000)))</f>
        <v>0</v>
      </c>
      <c r="S1016">
        <f>J1016*(1000-(1000*0.61365*exp(17.502*W1016/(240.97+W1016))/(DY1016+DZ1016)+DT1016)/2)/(1000*0.61365*exp(17.502*W1016/(240.97+W1016))/(DY1016+DZ1016)-DT1016)</f>
        <v>0</v>
      </c>
      <c r="T1016">
        <f>1/((DM1016+1)/(Q1016/1.6)+1/(R1016/1.37)) + DM1016/((DM1016+1)/(Q1016/1.6) + DM1016/(R1016/1.37))</f>
        <v>0</v>
      </c>
      <c r="U1016">
        <f>(DH1016*DK1016)</f>
        <v>0</v>
      </c>
      <c r="V1016">
        <f>(EA1016+(U1016+2*0.95*5.67E-8*(((EA1016+$B$7)+273)^4-(EA1016+273)^4)-44100*J1016)/(1.84*29.3*R1016+8*0.95*5.67E-8*(EA1016+273)^3))</f>
        <v>0</v>
      </c>
      <c r="W1016">
        <f>($C$7*EB1016+$D$7*EC1016+$E$7*V1016)</f>
        <v>0</v>
      </c>
      <c r="X1016">
        <f>0.61365*exp(17.502*W1016/(240.97+W1016))</f>
        <v>0</v>
      </c>
      <c r="Y1016">
        <f>(Z1016/AA1016*100)</f>
        <v>0</v>
      </c>
      <c r="Z1016">
        <f>DT1016*(DY1016+DZ1016)/1000</f>
        <v>0</v>
      </c>
      <c r="AA1016">
        <f>0.61365*exp(17.502*EA1016/(240.97+EA1016))</f>
        <v>0</v>
      </c>
      <c r="AB1016">
        <f>(X1016-DT1016*(DY1016+DZ1016)/1000)</f>
        <v>0</v>
      </c>
      <c r="AC1016">
        <f>(-J1016*44100)</f>
        <v>0</v>
      </c>
      <c r="AD1016">
        <f>2*29.3*R1016*0.92*(EA1016-W1016)</f>
        <v>0</v>
      </c>
      <c r="AE1016">
        <f>2*0.95*5.67E-8*(((EA1016+$B$7)+273)^4-(W1016+273)^4)</f>
        <v>0</v>
      </c>
      <c r="AF1016">
        <f>U1016+AE1016+AC1016+AD1016</f>
        <v>0</v>
      </c>
      <c r="AG1016">
        <f>DX1016*AU1016*(DS1016-DR1016*(1000-AU1016*DU1016)/(1000-AU1016*DT1016))/(100*DL1016)</f>
        <v>0</v>
      </c>
      <c r="AH1016">
        <f>1000*DX1016*AU1016*(DT1016-DU1016)/(100*DL1016*(1000-AU1016*DT1016))</f>
        <v>0</v>
      </c>
      <c r="AI1016">
        <f>(AJ1016 - AK1016 - DY1016*1E3/(8.314*(EA1016+273.15)) * AM1016/DX1016 * AL1016) * DX1016/(100*DL1016) * (1000 - DU1016)/1000</f>
        <v>0</v>
      </c>
      <c r="AJ1016">
        <v>652.9788507326307</v>
      </c>
      <c r="AK1016">
        <v>616.6374606060605</v>
      </c>
      <c r="AL1016">
        <v>3.340200087236568</v>
      </c>
      <c r="AM1016">
        <v>65.50736164632572</v>
      </c>
      <c r="AN1016">
        <f>(AP1016 - AO1016 + DY1016*1E3/(8.314*(EA1016+273.15)) * AR1016/DX1016 * AQ1016) * DX1016/(100*DL1016) * 1000/(1000 - AP1016)</f>
        <v>0</v>
      </c>
      <c r="AO1016">
        <v>19.33076185729252</v>
      </c>
      <c r="AP1016">
        <v>23.49620484848484</v>
      </c>
      <c r="AQ1016">
        <v>-0.000516698160083542</v>
      </c>
      <c r="AR1016">
        <v>115.1571930210981</v>
      </c>
      <c r="AS1016">
        <v>0</v>
      </c>
      <c r="AT1016">
        <v>0</v>
      </c>
      <c r="AU1016">
        <f>IF(AS1016*$H$13&gt;=AW1016,1.0,(AW1016/(AW1016-AS1016*$H$13)))</f>
        <v>0</v>
      </c>
      <c r="AV1016">
        <f>(AU1016-1)*100</f>
        <v>0</v>
      </c>
      <c r="AW1016">
        <f>MAX(0,($B$13+$C$13*EF1016)/(1+$D$13*EF1016)*DY1016/(EA1016+273)*$E$13)</f>
        <v>0</v>
      </c>
      <c r="AX1016" t="s">
        <v>437</v>
      </c>
      <c r="AY1016" t="s">
        <v>437</v>
      </c>
      <c r="AZ1016">
        <v>0</v>
      </c>
      <c r="BA1016">
        <v>0</v>
      </c>
      <c r="BB1016">
        <f>1-AZ1016/BA1016</f>
        <v>0</v>
      </c>
      <c r="BC1016">
        <v>0</v>
      </c>
      <c r="BD1016" t="s">
        <v>437</v>
      </c>
      <c r="BE1016" t="s">
        <v>437</v>
      </c>
      <c r="BF1016">
        <v>0</v>
      </c>
      <c r="BG1016">
        <v>0</v>
      </c>
      <c r="BH1016">
        <f>1-BF1016/BG1016</f>
        <v>0</v>
      </c>
      <c r="BI1016">
        <v>0.5</v>
      </c>
      <c r="BJ1016">
        <f>DI1016</f>
        <v>0</v>
      </c>
      <c r="BK1016">
        <f>L1016</f>
        <v>0</v>
      </c>
      <c r="BL1016">
        <f>BH1016*BI1016*BJ1016</f>
        <v>0</v>
      </c>
      <c r="BM1016">
        <f>(BK1016-BC1016)/BJ1016</f>
        <v>0</v>
      </c>
      <c r="BN1016">
        <f>(BA1016-BG1016)/BG1016</f>
        <v>0</v>
      </c>
      <c r="BO1016">
        <f>AZ1016/(BB1016+AZ1016/BG1016)</f>
        <v>0</v>
      </c>
      <c r="BP1016" t="s">
        <v>437</v>
      </c>
      <c r="BQ1016">
        <v>0</v>
      </c>
      <c r="BR1016">
        <f>IF(BQ1016&lt;&gt;0, BQ1016, BO1016)</f>
        <v>0</v>
      </c>
      <c r="BS1016">
        <f>1-BR1016/BG1016</f>
        <v>0</v>
      </c>
      <c r="BT1016">
        <f>(BG1016-BF1016)/(BG1016-BR1016)</f>
        <v>0</v>
      </c>
      <c r="BU1016">
        <f>(BA1016-BG1016)/(BA1016-BR1016)</f>
        <v>0</v>
      </c>
      <c r="BV1016">
        <f>(BG1016-BF1016)/(BG1016-AZ1016)</f>
        <v>0</v>
      </c>
      <c r="BW1016">
        <f>(BA1016-BG1016)/(BA1016-AZ1016)</f>
        <v>0</v>
      </c>
      <c r="BX1016">
        <f>(BT1016*BR1016/BF1016)</f>
        <v>0</v>
      </c>
      <c r="BY1016">
        <f>(1-BX1016)</f>
        <v>0</v>
      </c>
      <c r="DH1016">
        <f>$B$11*EG1016+$C$11*EH1016+$F$11*ES1016*(1-EV1016)</f>
        <v>0</v>
      </c>
      <c r="DI1016">
        <f>DH1016*DJ1016</f>
        <v>0</v>
      </c>
      <c r="DJ1016">
        <f>($B$11*$D$9+$C$11*$D$9+$F$11*((FF1016+EX1016)/MAX(FF1016+EX1016+FG1016, 0.1)*$I$9+FG1016/MAX(FF1016+EX1016+FG1016, 0.1)*$J$9))/($B$11+$C$11+$F$11)</f>
        <v>0</v>
      </c>
      <c r="DK1016">
        <f>($B$11*$K$9+$C$11*$K$9+$F$11*((FF1016+EX1016)/MAX(FF1016+EX1016+FG1016, 0.1)*$P$9+FG1016/MAX(FF1016+EX1016+FG1016, 0.1)*$Q$9))/($B$11+$C$11+$F$11)</f>
        <v>0</v>
      </c>
      <c r="DL1016">
        <v>6</v>
      </c>
      <c r="DM1016">
        <v>0.5</v>
      </c>
      <c r="DN1016" t="s">
        <v>438</v>
      </c>
      <c r="DO1016">
        <v>2</v>
      </c>
      <c r="DP1016" t="b">
        <v>1</v>
      </c>
      <c r="DQ1016">
        <v>1761344724.714286</v>
      </c>
      <c r="DR1016">
        <v>578.5734285714286</v>
      </c>
      <c r="DS1016">
        <v>624.3317142857143</v>
      </c>
      <c r="DT1016">
        <v>23.52673214285714</v>
      </c>
      <c r="DU1016">
        <v>19.33201428571428</v>
      </c>
      <c r="DV1016">
        <v>577.7802857142857</v>
      </c>
      <c r="DW1016">
        <v>23.31228571428571</v>
      </c>
      <c r="DX1016">
        <v>500.01725</v>
      </c>
      <c r="DY1016">
        <v>89.99634642857143</v>
      </c>
      <c r="DZ1016">
        <v>0.07357159285714286</v>
      </c>
      <c r="EA1016">
        <v>30.03176428571429</v>
      </c>
      <c r="EB1016">
        <v>30.00076071428571</v>
      </c>
      <c r="EC1016">
        <v>999.9000000000002</v>
      </c>
      <c r="ED1016">
        <v>0</v>
      </c>
      <c r="EE1016">
        <v>0</v>
      </c>
      <c r="EF1016">
        <v>10004.24357142857</v>
      </c>
      <c r="EG1016">
        <v>0</v>
      </c>
      <c r="EH1016">
        <v>1140.014642857143</v>
      </c>
      <c r="EI1016">
        <v>-45.75835714285715</v>
      </c>
      <c r="EJ1016">
        <v>592.5129642857144</v>
      </c>
      <c r="EK1016">
        <v>636.6392142857142</v>
      </c>
      <c r="EL1016">
        <v>4.194711785714285</v>
      </c>
      <c r="EM1016">
        <v>624.3317142857143</v>
      </c>
      <c r="EN1016">
        <v>19.33201428571428</v>
      </c>
      <c r="EO1016">
        <v>2.117319642857143</v>
      </c>
      <c r="EP1016">
        <v>1.739810357142857</v>
      </c>
      <c r="EQ1016">
        <v>18.35006428571429</v>
      </c>
      <c r="ER1016">
        <v>15.25626071428571</v>
      </c>
      <c r="ES1016">
        <v>1200.008571428571</v>
      </c>
      <c r="ET1016">
        <v>0.9670094285714284</v>
      </c>
      <c r="EU1016">
        <v>0.03299059642857143</v>
      </c>
      <c r="EV1016">
        <v>0</v>
      </c>
      <c r="EW1016">
        <v>1512.1875</v>
      </c>
      <c r="EX1016">
        <v>5.000560000000001</v>
      </c>
      <c r="EY1016">
        <v>18417.77857142857</v>
      </c>
      <c r="EZ1016">
        <v>10316.91785714285</v>
      </c>
      <c r="FA1016">
        <v>45.88164285714286</v>
      </c>
      <c r="FB1016">
        <v>48</v>
      </c>
      <c r="FC1016">
        <v>46.56199999999998</v>
      </c>
      <c r="FD1016">
        <v>47</v>
      </c>
      <c r="FE1016">
        <v>46.68699999999998</v>
      </c>
      <c r="FF1016">
        <v>1155.588571428571</v>
      </c>
      <c r="FG1016">
        <v>39.42000000000001</v>
      </c>
      <c r="FH1016">
        <v>0</v>
      </c>
      <c r="FI1016">
        <v>1761344768.6</v>
      </c>
      <c r="FJ1016">
        <v>0</v>
      </c>
      <c r="FK1016">
        <v>1512.188461538462</v>
      </c>
      <c r="FL1016">
        <v>-13.99589743287233</v>
      </c>
      <c r="FM1016">
        <v>-155.8461538816696</v>
      </c>
      <c r="FN1016">
        <v>18417.28076923077</v>
      </c>
      <c r="FO1016">
        <v>15</v>
      </c>
      <c r="FP1016">
        <v>0</v>
      </c>
      <c r="FQ1016" t="s">
        <v>439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-45.4536325</v>
      </c>
      <c r="GD1016">
        <v>-6.377629643527163</v>
      </c>
      <c r="GE1016">
        <v>0.6311374962666617</v>
      </c>
      <c r="GF1016">
        <v>0</v>
      </c>
      <c r="GG1016">
        <v>1512.88205882353</v>
      </c>
      <c r="GH1016">
        <v>-14.12268907772217</v>
      </c>
      <c r="GI1016">
        <v>1.398950824119447</v>
      </c>
      <c r="GJ1016">
        <v>0</v>
      </c>
      <c r="GK1016">
        <v>4.207704</v>
      </c>
      <c r="GL1016">
        <v>-0.2548962101313417</v>
      </c>
      <c r="GM1016">
        <v>0.02475165810607443</v>
      </c>
      <c r="GN1016">
        <v>0</v>
      </c>
      <c r="GO1016">
        <v>0</v>
      </c>
      <c r="GP1016">
        <v>3</v>
      </c>
      <c r="GQ1016" t="s">
        <v>497</v>
      </c>
      <c r="GR1016">
        <v>3.12473</v>
      </c>
      <c r="GS1016">
        <v>2.75133</v>
      </c>
      <c r="GT1016">
        <v>0.109021</v>
      </c>
      <c r="GU1016">
        <v>0.115575</v>
      </c>
      <c r="GV1016">
        <v>0.103038</v>
      </c>
      <c r="GW1016">
        <v>0.09045400000000001</v>
      </c>
      <c r="GX1016">
        <v>26220.2</v>
      </c>
      <c r="GY1016">
        <v>25385.6</v>
      </c>
      <c r="GZ1016">
        <v>29998.7</v>
      </c>
      <c r="HA1016">
        <v>28992.8</v>
      </c>
      <c r="HB1016">
        <v>37193.2</v>
      </c>
      <c r="HC1016">
        <v>34719</v>
      </c>
      <c r="HD1016">
        <v>45938.8</v>
      </c>
      <c r="HE1016">
        <v>43088.1</v>
      </c>
      <c r="HF1016">
        <v>1.75137</v>
      </c>
      <c r="HG1016">
        <v>1.7302</v>
      </c>
      <c r="HH1016">
        <v>0.0034757</v>
      </c>
      <c r="HI1016">
        <v>0</v>
      </c>
      <c r="HJ1016">
        <v>29.9415</v>
      </c>
      <c r="HK1016">
        <v>999.9</v>
      </c>
      <c r="HL1016">
        <v>43.6</v>
      </c>
      <c r="HM1016">
        <v>32.7</v>
      </c>
      <c r="HN1016">
        <v>24.0663</v>
      </c>
      <c r="HO1016">
        <v>63.8431</v>
      </c>
      <c r="HP1016">
        <v>17.8606</v>
      </c>
      <c r="HQ1016">
        <v>1</v>
      </c>
      <c r="HR1016">
        <v>0.806133</v>
      </c>
      <c r="HS1016">
        <v>4.10629</v>
      </c>
      <c r="HT1016">
        <v>20.1586</v>
      </c>
      <c r="HU1016">
        <v>5.22747</v>
      </c>
      <c r="HV1016">
        <v>11.9858</v>
      </c>
      <c r="HW1016">
        <v>4.96905</v>
      </c>
      <c r="HX1016">
        <v>3.2898</v>
      </c>
      <c r="HY1016">
        <v>9999</v>
      </c>
      <c r="HZ1016">
        <v>9999</v>
      </c>
      <c r="IA1016">
        <v>9999</v>
      </c>
      <c r="IB1016">
        <v>999.9</v>
      </c>
      <c r="IC1016">
        <v>4.97303</v>
      </c>
      <c r="ID1016">
        <v>1.87744</v>
      </c>
      <c r="IE1016">
        <v>1.8756</v>
      </c>
      <c r="IF1016">
        <v>1.87836</v>
      </c>
      <c r="IG1016">
        <v>1.87504</v>
      </c>
      <c r="IH1016">
        <v>1.87864</v>
      </c>
      <c r="II1016">
        <v>1.87576</v>
      </c>
      <c r="IJ1016">
        <v>1.87689</v>
      </c>
      <c r="IK1016">
        <v>0</v>
      </c>
      <c r="IL1016">
        <v>0</v>
      </c>
      <c r="IM1016">
        <v>0</v>
      </c>
      <c r="IN1016">
        <v>0</v>
      </c>
      <c r="IO1016" t="s">
        <v>441</v>
      </c>
      <c r="IP1016" t="s">
        <v>442</v>
      </c>
      <c r="IQ1016" t="s">
        <v>443</v>
      </c>
      <c r="IR1016" t="s">
        <v>443</v>
      </c>
      <c r="IS1016" t="s">
        <v>443</v>
      </c>
      <c r="IT1016" t="s">
        <v>443</v>
      </c>
      <c r="IU1016">
        <v>0</v>
      </c>
      <c r="IV1016">
        <v>100</v>
      </c>
      <c r="IW1016">
        <v>100</v>
      </c>
      <c r="IX1016">
        <v>0.822</v>
      </c>
      <c r="IY1016">
        <v>0.2145</v>
      </c>
      <c r="IZ1016">
        <v>-0.1194416370607354</v>
      </c>
      <c r="JA1016">
        <v>0.002211305909277446</v>
      </c>
      <c r="JB1016">
        <v>-1.416678044876584E-06</v>
      </c>
      <c r="JC1016">
        <v>5.589822708492042E-10</v>
      </c>
      <c r="JD1016">
        <v>0.2144336207880096</v>
      </c>
      <c r="JE1016">
        <v>0</v>
      </c>
      <c r="JF1016">
        <v>0</v>
      </c>
      <c r="JG1016">
        <v>0</v>
      </c>
      <c r="JH1016">
        <v>14</v>
      </c>
      <c r="JI1016">
        <v>2052</v>
      </c>
      <c r="JJ1016">
        <v>1</v>
      </c>
      <c r="JK1016">
        <v>21</v>
      </c>
      <c r="JL1016">
        <v>29355745.5</v>
      </c>
      <c r="JM1016">
        <v>29355745.5</v>
      </c>
      <c r="JN1016">
        <v>1.60034</v>
      </c>
      <c r="JO1016">
        <v>2.54395</v>
      </c>
      <c r="JP1016">
        <v>1.39893</v>
      </c>
      <c r="JQ1016">
        <v>2.33521</v>
      </c>
      <c r="JR1016">
        <v>1.44897</v>
      </c>
      <c r="JS1016">
        <v>2.60254</v>
      </c>
      <c r="JT1016">
        <v>38.4524</v>
      </c>
      <c r="JU1016">
        <v>23.8161</v>
      </c>
      <c r="JV1016">
        <v>18</v>
      </c>
      <c r="JW1016">
        <v>485.375</v>
      </c>
      <c r="JX1016">
        <v>442.706</v>
      </c>
      <c r="JY1016">
        <v>25.2866</v>
      </c>
      <c r="JZ1016">
        <v>37.0704</v>
      </c>
      <c r="KA1016">
        <v>30</v>
      </c>
      <c r="KB1016">
        <v>36.6218</v>
      </c>
      <c r="KC1016">
        <v>36.6654</v>
      </c>
      <c r="KD1016">
        <v>32.1546</v>
      </c>
      <c r="KE1016">
        <v>27.4202</v>
      </c>
      <c r="KF1016">
        <v>72.9205</v>
      </c>
      <c r="KG1016">
        <v>25.287</v>
      </c>
      <c r="KH1016">
        <v>674.3200000000001</v>
      </c>
      <c r="KI1016">
        <v>19.5267</v>
      </c>
      <c r="KJ1016">
        <v>99.2364</v>
      </c>
      <c r="KK1016">
        <v>99.104</v>
      </c>
    </row>
    <row r="1017" spans="1:297">
      <c r="A1017">
        <v>1001</v>
      </c>
      <c r="B1017">
        <v>1761344737.5</v>
      </c>
      <c r="C1017">
        <v>16696.90000009537</v>
      </c>
      <c r="D1017" t="s">
        <v>2455</v>
      </c>
      <c r="E1017" t="s">
        <v>2456</v>
      </c>
      <c r="F1017">
        <v>5</v>
      </c>
      <c r="G1017" t="s">
        <v>2376</v>
      </c>
      <c r="H1017" t="s">
        <v>436</v>
      </c>
      <c r="I1017">
        <v>1761344730</v>
      </c>
      <c r="J1017">
        <f>(K1017)/1000</f>
        <v>0</v>
      </c>
      <c r="K1017">
        <f>IF(DP1017, AN1017, AH1017)</f>
        <v>0</v>
      </c>
      <c r="L1017">
        <f>IF(DP1017, AI1017, AG1017)</f>
        <v>0</v>
      </c>
      <c r="M1017">
        <f>DR1017 - IF(AU1017&gt;1, L1017*DL1017*100.0/(AW1017), 0)</f>
        <v>0</v>
      </c>
      <c r="N1017">
        <f>((T1017-J1017/2)*M1017-L1017)/(T1017+J1017/2)</f>
        <v>0</v>
      </c>
      <c r="O1017">
        <f>N1017*(DY1017+DZ1017)/1000.0</f>
        <v>0</v>
      </c>
      <c r="P1017">
        <f>(DR1017 - IF(AU1017&gt;1, L1017*DL1017*100.0/(AW1017), 0))*(DY1017+DZ1017)/1000.0</f>
        <v>0</v>
      </c>
      <c r="Q1017">
        <f>2.0/((1/S1017-1/R1017)+SIGN(S1017)*SQRT((1/S1017-1/R1017)*(1/S1017-1/R1017) + 4*DM1017/((DM1017+1)*(DM1017+1))*(2*1/S1017*1/R1017-1/R1017*1/R1017)))</f>
        <v>0</v>
      </c>
      <c r="R1017">
        <f>IF(LEFT(DN1017,1)&lt;&gt;"0",IF(LEFT(DN1017,1)="1",3.0,DO1017),$D$5+$E$5*(EF1017*DY1017/($K$5*1000))+$F$5*(EF1017*DY1017/($K$5*1000))*MAX(MIN(DL1017,$J$5),$I$5)*MAX(MIN(DL1017,$J$5),$I$5)+$G$5*MAX(MIN(DL1017,$J$5),$I$5)*(EF1017*DY1017/($K$5*1000))+$H$5*(EF1017*DY1017/($K$5*1000))*(EF1017*DY1017/($K$5*1000)))</f>
        <v>0</v>
      </c>
      <c r="S1017">
        <f>J1017*(1000-(1000*0.61365*exp(17.502*W1017/(240.97+W1017))/(DY1017+DZ1017)+DT1017)/2)/(1000*0.61365*exp(17.502*W1017/(240.97+W1017))/(DY1017+DZ1017)-DT1017)</f>
        <v>0</v>
      </c>
      <c r="T1017">
        <f>1/((DM1017+1)/(Q1017/1.6)+1/(R1017/1.37)) + DM1017/((DM1017+1)/(Q1017/1.6) + DM1017/(R1017/1.37))</f>
        <v>0</v>
      </c>
      <c r="U1017">
        <f>(DH1017*DK1017)</f>
        <v>0</v>
      </c>
      <c r="V1017">
        <f>(EA1017+(U1017+2*0.95*5.67E-8*(((EA1017+$B$7)+273)^4-(EA1017+273)^4)-44100*J1017)/(1.84*29.3*R1017+8*0.95*5.67E-8*(EA1017+273)^3))</f>
        <v>0</v>
      </c>
      <c r="W1017">
        <f>($C$7*EB1017+$D$7*EC1017+$E$7*V1017)</f>
        <v>0</v>
      </c>
      <c r="X1017">
        <f>0.61365*exp(17.502*W1017/(240.97+W1017))</f>
        <v>0</v>
      </c>
      <c r="Y1017">
        <f>(Z1017/AA1017*100)</f>
        <v>0</v>
      </c>
      <c r="Z1017">
        <f>DT1017*(DY1017+DZ1017)/1000</f>
        <v>0</v>
      </c>
      <c r="AA1017">
        <f>0.61365*exp(17.502*EA1017/(240.97+EA1017))</f>
        <v>0</v>
      </c>
      <c r="AB1017">
        <f>(X1017-DT1017*(DY1017+DZ1017)/1000)</f>
        <v>0</v>
      </c>
      <c r="AC1017">
        <f>(-J1017*44100)</f>
        <v>0</v>
      </c>
      <c r="AD1017">
        <f>2*29.3*R1017*0.92*(EA1017-W1017)</f>
        <v>0</v>
      </c>
      <c r="AE1017">
        <f>2*0.95*5.67E-8*(((EA1017+$B$7)+273)^4-(W1017+273)^4)</f>
        <v>0</v>
      </c>
      <c r="AF1017">
        <f>U1017+AE1017+AC1017+AD1017</f>
        <v>0</v>
      </c>
      <c r="AG1017">
        <f>DX1017*AU1017*(DS1017-DR1017*(1000-AU1017*DU1017)/(1000-AU1017*DT1017))/(100*DL1017)</f>
        <v>0</v>
      </c>
      <c r="AH1017">
        <f>1000*DX1017*AU1017*(DT1017-DU1017)/(100*DL1017*(1000-AU1017*DT1017))</f>
        <v>0</v>
      </c>
      <c r="AI1017">
        <f>(AJ1017 - AK1017 - DY1017*1E3/(8.314*(EA1017+273.15)) * AM1017/DX1017 * AL1017) * DX1017/(100*DL1017) * (1000 - DU1017)/1000</f>
        <v>0</v>
      </c>
      <c r="AJ1017">
        <v>670.0633233359695</v>
      </c>
      <c r="AK1017">
        <v>633.3184181818182</v>
      </c>
      <c r="AL1017">
        <v>3.322258191573899</v>
      </c>
      <c r="AM1017">
        <v>65.50736164632572</v>
      </c>
      <c r="AN1017">
        <f>(AP1017 - AO1017 + DY1017*1E3/(8.314*(EA1017+273.15)) * AR1017/DX1017 * AQ1017) * DX1017/(100*DL1017) * 1000/(1000 - AP1017)</f>
        <v>0</v>
      </c>
      <c r="AO1017">
        <v>19.38307825631428</v>
      </c>
      <c r="AP1017">
        <v>23.49555757575758</v>
      </c>
      <c r="AQ1017">
        <v>-0.0008043856663725326</v>
      </c>
      <c r="AR1017">
        <v>115.1571930210981</v>
      </c>
      <c r="AS1017">
        <v>0</v>
      </c>
      <c r="AT1017">
        <v>0</v>
      </c>
      <c r="AU1017">
        <f>IF(AS1017*$H$13&gt;=AW1017,1.0,(AW1017/(AW1017-AS1017*$H$13)))</f>
        <v>0</v>
      </c>
      <c r="AV1017">
        <f>(AU1017-1)*100</f>
        <v>0</v>
      </c>
      <c r="AW1017">
        <f>MAX(0,($B$13+$C$13*EF1017)/(1+$D$13*EF1017)*DY1017/(EA1017+273)*$E$13)</f>
        <v>0</v>
      </c>
      <c r="AX1017" t="s">
        <v>437</v>
      </c>
      <c r="AY1017" t="s">
        <v>437</v>
      </c>
      <c r="AZ1017">
        <v>0</v>
      </c>
      <c r="BA1017">
        <v>0</v>
      </c>
      <c r="BB1017">
        <f>1-AZ1017/BA1017</f>
        <v>0</v>
      </c>
      <c r="BC1017">
        <v>0</v>
      </c>
      <c r="BD1017" t="s">
        <v>437</v>
      </c>
      <c r="BE1017" t="s">
        <v>437</v>
      </c>
      <c r="BF1017">
        <v>0</v>
      </c>
      <c r="BG1017">
        <v>0</v>
      </c>
      <c r="BH1017">
        <f>1-BF1017/BG1017</f>
        <v>0</v>
      </c>
      <c r="BI1017">
        <v>0.5</v>
      </c>
      <c r="BJ1017">
        <f>DI1017</f>
        <v>0</v>
      </c>
      <c r="BK1017">
        <f>L1017</f>
        <v>0</v>
      </c>
      <c r="BL1017">
        <f>BH1017*BI1017*BJ1017</f>
        <v>0</v>
      </c>
      <c r="BM1017">
        <f>(BK1017-BC1017)/BJ1017</f>
        <v>0</v>
      </c>
      <c r="BN1017">
        <f>(BA1017-BG1017)/BG1017</f>
        <v>0</v>
      </c>
      <c r="BO1017">
        <f>AZ1017/(BB1017+AZ1017/BG1017)</f>
        <v>0</v>
      </c>
      <c r="BP1017" t="s">
        <v>437</v>
      </c>
      <c r="BQ1017">
        <v>0</v>
      </c>
      <c r="BR1017">
        <f>IF(BQ1017&lt;&gt;0, BQ1017, BO1017)</f>
        <v>0</v>
      </c>
      <c r="BS1017">
        <f>1-BR1017/BG1017</f>
        <v>0</v>
      </c>
      <c r="BT1017">
        <f>(BG1017-BF1017)/(BG1017-BR1017)</f>
        <v>0</v>
      </c>
      <c r="BU1017">
        <f>(BA1017-BG1017)/(BA1017-BR1017)</f>
        <v>0</v>
      </c>
      <c r="BV1017">
        <f>(BG1017-BF1017)/(BG1017-AZ1017)</f>
        <v>0</v>
      </c>
      <c r="BW1017">
        <f>(BA1017-BG1017)/(BA1017-AZ1017)</f>
        <v>0</v>
      </c>
      <c r="BX1017">
        <f>(BT1017*BR1017/BF1017)</f>
        <v>0</v>
      </c>
      <c r="BY1017">
        <f>(1-BX1017)</f>
        <v>0</v>
      </c>
      <c r="DH1017">
        <f>$B$11*EG1017+$C$11*EH1017+$F$11*ES1017*(1-EV1017)</f>
        <v>0</v>
      </c>
      <c r="DI1017">
        <f>DH1017*DJ1017</f>
        <v>0</v>
      </c>
      <c r="DJ1017">
        <f>($B$11*$D$9+$C$11*$D$9+$F$11*((FF1017+EX1017)/MAX(FF1017+EX1017+FG1017, 0.1)*$I$9+FG1017/MAX(FF1017+EX1017+FG1017, 0.1)*$J$9))/($B$11+$C$11+$F$11)</f>
        <v>0</v>
      </c>
      <c r="DK1017">
        <f>($B$11*$K$9+$C$11*$K$9+$F$11*((FF1017+EX1017)/MAX(FF1017+EX1017+FG1017, 0.1)*$P$9+FG1017/MAX(FF1017+EX1017+FG1017, 0.1)*$Q$9))/($B$11+$C$11+$F$11)</f>
        <v>0</v>
      </c>
      <c r="DL1017">
        <v>6</v>
      </c>
      <c r="DM1017">
        <v>0.5</v>
      </c>
      <c r="DN1017" t="s">
        <v>438</v>
      </c>
      <c r="DO1017">
        <v>2</v>
      </c>
      <c r="DP1017" t="b">
        <v>1</v>
      </c>
      <c r="DQ1017">
        <v>1761344730</v>
      </c>
      <c r="DR1017">
        <v>595.6684444444445</v>
      </c>
      <c r="DS1017">
        <v>641.9605925925925</v>
      </c>
      <c r="DT1017">
        <v>23.50788518518519</v>
      </c>
      <c r="DU1017">
        <v>19.35118518518519</v>
      </c>
      <c r="DV1017">
        <v>594.8562222222222</v>
      </c>
      <c r="DW1017">
        <v>23.29343703703703</v>
      </c>
      <c r="DX1017">
        <v>500.0101481481481</v>
      </c>
      <c r="DY1017">
        <v>89.99681481481483</v>
      </c>
      <c r="DZ1017">
        <v>0.0734937888888889</v>
      </c>
      <c r="EA1017">
        <v>30.0344</v>
      </c>
      <c r="EB1017">
        <v>30.00186296296297</v>
      </c>
      <c r="EC1017">
        <v>999.9000000000001</v>
      </c>
      <c r="ED1017">
        <v>0</v>
      </c>
      <c r="EE1017">
        <v>0</v>
      </c>
      <c r="EF1017">
        <v>10009.00592592593</v>
      </c>
      <c r="EG1017">
        <v>0</v>
      </c>
      <c r="EH1017">
        <v>1140.015925925926</v>
      </c>
      <c r="EI1017">
        <v>-46.29212592592593</v>
      </c>
      <c r="EJ1017">
        <v>610.0082222222222</v>
      </c>
      <c r="EK1017">
        <v>654.6287777777777</v>
      </c>
      <c r="EL1017">
        <v>4.156694444444445</v>
      </c>
      <c r="EM1017">
        <v>641.9605925925925</v>
      </c>
      <c r="EN1017">
        <v>19.35118518518519</v>
      </c>
      <c r="EO1017">
        <v>2.115634814814815</v>
      </c>
      <c r="EP1017">
        <v>1.741544444444445</v>
      </c>
      <c r="EQ1017">
        <v>18.33738148148148</v>
      </c>
      <c r="ER1017">
        <v>15.27176666666667</v>
      </c>
      <c r="ES1017">
        <v>1200.018148148148</v>
      </c>
      <c r="ET1017">
        <v>0.9670097037037036</v>
      </c>
      <c r="EU1017">
        <v>0.03299032592592593</v>
      </c>
      <c r="EV1017">
        <v>0</v>
      </c>
      <c r="EW1017">
        <v>1510.988888888889</v>
      </c>
      <c r="EX1017">
        <v>5.000560000000001</v>
      </c>
      <c r="EY1017">
        <v>18404.18518518519</v>
      </c>
      <c r="EZ1017">
        <v>10317</v>
      </c>
      <c r="FA1017">
        <v>45.88877777777777</v>
      </c>
      <c r="FB1017">
        <v>48</v>
      </c>
      <c r="FC1017">
        <v>46.56199999999998</v>
      </c>
      <c r="FD1017">
        <v>47</v>
      </c>
      <c r="FE1017">
        <v>46.68699999999998</v>
      </c>
      <c r="FF1017">
        <v>1155.598148148148</v>
      </c>
      <c r="FG1017">
        <v>39.42000000000001</v>
      </c>
      <c r="FH1017">
        <v>0</v>
      </c>
      <c r="FI1017">
        <v>1761344774</v>
      </c>
      <c r="FJ1017">
        <v>0</v>
      </c>
      <c r="FK1017">
        <v>1510.8896</v>
      </c>
      <c r="FL1017">
        <v>-13.62230767427595</v>
      </c>
      <c r="FM1017">
        <v>-152.9615381010817</v>
      </c>
      <c r="FN1017">
        <v>18402.68</v>
      </c>
      <c r="FO1017">
        <v>15</v>
      </c>
      <c r="FP1017">
        <v>0</v>
      </c>
      <c r="FQ1017" t="s">
        <v>439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-45.97419024390244</v>
      </c>
      <c r="GD1017">
        <v>-6.335870383275222</v>
      </c>
      <c r="GE1017">
        <v>0.6314745812256323</v>
      </c>
      <c r="GF1017">
        <v>0</v>
      </c>
      <c r="GG1017">
        <v>1511.639411764706</v>
      </c>
      <c r="GH1017">
        <v>-13.81573719131766</v>
      </c>
      <c r="GI1017">
        <v>1.366190369080208</v>
      </c>
      <c r="GJ1017">
        <v>0</v>
      </c>
      <c r="GK1017">
        <v>4.174514878048781</v>
      </c>
      <c r="GL1017">
        <v>-0.413640627177694</v>
      </c>
      <c r="GM1017">
        <v>0.04257415041456153</v>
      </c>
      <c r="GN1017">
        <v>0</v>
      </c>
      <c r="GO1017">
        <v>0</v>
      </c>
      <c r="GP1017">
        <v>3</v>
      </c>
      <c r="GQ1017" t="s">
        <v>497</v>
      </c>
      <c r="GR1017">
        <v>3.1248</v>
      </c>
      <c r="GS1017">
        <v>2.75093</v>
      </c>
      <c r="GT1017">
        <v>0.111077</v>
      </c>
      <c r="GU1017">
        <v>0.117611</v>
      </c>
      <c r="GV1017">
        <v>0.103041</v>
      </c>
      <c r="GW1017">
        <v>0.0906136</v>
      </c>
      <c r="GX1017">
        <v>26159.5</v>
      </c>
      <c r="GY1017">
        <v>25326.7</v>
      </c>
      <c r="GZ1017">
        <v>29998.5</v>
      </c>
      <c r="HA1017">
        <v>28992.4</v>
      </c>
      <c r="HB1017">
        <v>37192.9</v>
      </c>
      <c r="HC1017">
        <v>34712.4</v>
      </c>
      <c r="HD1017">
        <v>45938.4</v>
      </c>
      <c r="HE1017">
        <v>43087.4</v>
      </c>
      <c r="HF1017">
        <v>1.75172</v>
      </c>
      <c r="HG1017">
        <v>1.72987</v>
      </c>
      <c r="HH1017">
        <v>0.00393763</v>
      </c>
      <c r="HI1017">
        <v>0</v>
      </c>
      <c r="HJ1017">
        <v>29.9415</v>
      </c>
      <c r="HK1017">
        <v>999.9</v>
      </c>
      <c r="HL1017">
        <v>43.5</v>
      </c>
      <c r="HM1017">
        <v>32.7</v>
      </c>
      <c r="HN1017">
        <v>24.0102</v>
      </c>
      <c r="HO1017">
        <v>63.3131</v>
      </c>
      <c r="HP1017">
        <v>17.9407</v>
      </c>
      <c r="HQ1017">
        <v>1</v>
      </c>
      <c r="HR1017">
        <v>0.806024</v>
      </c>
      <c r="HS1017">
        <v>4.10854</v>
      </c>
      <c r="HT1017">
        <v>20.1585</v>
      </c>
      <c r="HU1017">
        <v>5.22777</v>
      </c>
      <c r="HV1017">
        <v>11.9857</v>
      </c>
      <c r="HW1017">
        <v>4.96895</v>
      </c>
      <c r="HX1017">
        <v>3.28975</v>
      </c>
      <c r="HY1017">
        <v>9999</v>
      </c>
      <c r="HZ1017">
        <v>9999</v>
      </c>
      <c r="IA1017">
        <v>9999</v>
      </c>
      <c r="IB1017">
        <v>999.9</v>
      </c>
      <c r="IC1017">
        <v>4.97304</v>
      </c>
      <c r="ID1017">
        <v>1.87744</v>
      </c>
      <c r="IE1017">
        <v>1.87558</v>
      </c>
      <c r="IF1017">
        <v>1.87837</v>
      </c>
      <c r="IG1017">
        <v>1.87507</v>
      </c>
      <c r="IH1017">
        <v>1.87865</v>
      </c>
      <c r="II1017">
        <v>1.87576</v>
      </c>
      <c r="IJ1017">
        <v>1.87694</v>
      </c>
      <c r="IK1017">
        <v>0</v>
      </c>
      <c r="IL1017">
        <v>0</v>
      </c>
      <c r="IM1017">
        <v>0</v>
      </c>
      <c r="IN1017">
        <v>0</v>
      </c>
      <c r="IO1017" t="s">
        <v>441</v>
      </c>
      <c r="IP1017" t="s">
        <v>442</v>
      </c>
      <c r="IQ1017" t="s">
        <v>443</v>
      </c>
      <c r="IR1017" t="s">
        <v>443</v>
      </c>
      <c r="IS1017" t="s">
        <v>443</v>
      </c>
      <c r="IT1017" t="s">
        <v>443</v>
      </c>
      <c r="IU1017">
        <v>0</v>
      </c>
      <c r="IV1017">
        <v>100</v>
      </c>
      <c r="IW1017">
        <v>100</v>
      </c>
      <c r="IX1017">
        <v>0.84</v>
      </c>
      <c r="IY1017">
        <v>0.2144</v>
      </c>
      <c r="IZ1017">
        <v>-0.1194416370607354</v>
      </c>
      <c r="JA1017">
        <v>0.002211305909277446</v>
      </c>
      <c r="JB1017">
        <v>-1.416678044876584E-06</v>
      </c>
      <c r="JC1017">
        <v>5.589822708492042E-10</v>
      </c>
      <c r="JD1017">
        <v>0.2144336207880096</v>
      </c>
      <c r="JE1017">
        <v>0</v>
      </c>
      <c r="JF1017">
        <v>0</v>
      </c>
      <c r="JG1017">
        <v>0</v>
      </c>
      <c r="JH1017">
        <v>14</v>
      </c>
      <c r="JI1017">
        <v>2052</v>
      </c>
      <c r="JJ1017">
        <v>1</v>
      </c>
      <c r="JK1017">
        <v>21</v>
      </c>
      <c r="JL1017">
        <v>29355745.6</v>
      </c>
      <c r="JM1017">
        <v>29355745.6</v>
      </c>
      <c r="JN1017">
        <v>1.63452</v>
      </c>
      <c r="JO1017">
        <v>2.54883</v>
      </c>
      <c r="JP1017">
        <v>1.39893</v>
      </c>
      <c r="JQ1017">
        <v>2.33521</v>
      </c>
      <c r="JR1017">
        <v>1.44897</v>
      </c>
      <c r="JS1017">
        <v>2.62207</v>
      </c>
      <c r="JT1017">
        <v>38.4524</v>
      </c>
      <c r="JU1017">
        <v>23.7986</v>
      </c>
      <c r="JV1017">
        <v>18</v>
      </c>
      <c r="JW1017">
        <v>485.58</v>
      </c>
      <c r="JX1017">
        <v>442.494</v>
      </c>
      <c r="JY1017">
        <v>25.2865</v>
      </c>
      <c r="JZ1017">
        <v>37.0695</v>
      </c>
      <c r="KA1017">
        <v>30.0002</v>
      </c>
      <c r="KB1017">
        <v>36.6218</v>
      </c>
      <c r="KC1017">
        <v>36.6654</v>
      </c>
      <c r="KD1017">
        <v>32.7795</v>
      </c>
      <c r="KE1017">
        <v>27.1295</v>
      </c>
      <c r="KF1017">
        <v>72.9205</v>
      </c>
      <c r="KG1017">
        <v>25.2818</v>
      </c>
      <c r="KH1017">
        <v>687.677</v>
      </c>
      <c r="KI1017">
        <v>19.5606</v>
      </c>
      <c r="KJ1017">
        <v>99.23569999999999</v>
      </c>
      <c r="KK1017">
        <v>99.1024</v>
      </c>
    </row>
    <row r="1018" spans="1:297">
      <c r="A1018">
        <v>1002</v>
      </c>
      <c r="B1018">
        <v>1761344742.5</v>
      </c>
      <c r="C1018">
        <v>16701.90000009537</v>
      </c>
      <c r="D1018" t="s">
        <v>2457</v>
      </c>
      <c r="E1018" t="s">
        <v>2458</v>
      </c>
      <c r="F1018">
        <v>5</v>
      </c>
      <c r="G1018" t="s">
        <v>2376</v>
      </c>
      <c r="H1018" t="s">
        <v>436</v>
      </c>
      <c r="I1018">
        <v>1761344734.714286</v>
      </c>
      <c r="J1018">
        <f>(K1018)/1000</f>
        <v>0</v>
      </c>
      <c r="K1018">
        <f>IF(DP1018, AN1018, AH1018)</f>
        <v>0</v>
      </c>
      <c r="L1018">
        <f>IF(DP1018, AI1018, AG1018)</f>
        <v>0</v>
      </c>
      <c r="M1018">
        <f>DR1018 - IF(AU1018&gt;1, L1018*DL1018*100.0/(AW1018), 0)</f>
        <v>0</v>
      </c>
      <c r="N1018">
        <f>((T1018-J1018/2)*M1018-L1018)/(T1018+J1018/2)</f>
        <v>0</v>
      </c>
      <c r="O1018">
        <f>N1018*(DY1018+DZ1018)/1000.0</f>
        <v>0</v>
      </c>
      <c r="P1018">
        <f>(DR1018 - IF(AU1018&gt;1, L1018*DL1018*100.0/(AW1018), 0))*(DY1018+DZ1018)/1000.0</f>
        <v>0</v>
      </c>
      <c r="Q1018">
        <f>2.0/((1/S1018-1/R1018)+SIGN(S1018)*SQRT((1/S1018-1/R1018)*(1/S1018-1/R1018) + 4*DM1018/((DM1018+1)*(DM1018+1))*(2*1/S1018*1/R1018-1/R1018*1/R1018)))</f>
        <v>0</v>
      </c>
      <c r="R1018">
        <f>IF(LEFT(DN1018,1)&lt;&gt;"0",IF(LEFT(DN1018,1)="1",3.0,DO1018),$D$5+$E$5*(EF1018*DY1018/($K$5*1000))+$F$5*(EF1018*DY1018/($K$5*1000))*MAX(MIN(DL1018,$J$5),$I$5)*MAX(MIN(DL1018,$J$5),$I$5)+$G$5*MAX(MIN(DL1018,$J$5),$I$5)*(EF1018*DY1018/($K$5*1000))+$H$5*(EF1018*DY1018/($K$5*1000))*(EF1018*DY1018/($K$5*1000)))</f>
        <v>0</v>
      </c>
      <c r="S1018">
        <f>J1018*(1000-(1000*0.61365*exp(17.502*W1018/(240.97+W1018))/(DY1018+DZ1018)+DT1018)/2)/(1000*0.61365*exp(17.502*W1018/(240.97+W1018))/(DY1018+DZ1018)-DT1018)</f>
        <v>0</v>
      </c>
      <c r="T1018">
        <f>1/((DM1018+1)/(Q1018/1.6)+1/(R1018/1.37)) + DM1018/((DM1018+1)/(Q1018/1.6) + DM1018/(R1018/1.37))</f>
        <v>0</v>
      </c>
      <c r="U1018">
        <f>(DH1018*DK1018)</f>
        <v>0</v>
      </c>
      <c r="V1018">
        <f>(EA1018+(U1018+2*0.95*5.67E-8*(((EA1018+$B$7)+273)^4-(EA1018+273)^4)-44100*J1018)/(1.84*29.3*R1018+8*0.95*5.67E-8*(EA1018+273)^3))</f>
        <v>0</v>
      </c>
      <c r="W1018">
        <f>($C$7*EB1018+$D$7*EC1018+$E$7*V1018)</f>
        <v>0</v>
      </c>
      <c r="X1018">
        <f>0.61365*exp(17.502*W1018/(240.97+W1018))</f>
        <v>0</v>
      </c>
      <c r="Y1018">
        <f>(Z1018/AA1018*100)</f>
        <v>0</v>
      </c>
      <c r="Z1018">
        <f>DT1018*(DY1018+DZ1018)/1000</f>
        <v>0</v>
      </c>
      <c r="AA1018">
        <f>0.61365*exp(17.502*EA1018/(240.97+EA1018))</f>
        <v>0</v>
      </c>
      <c r="AB1018">
        <f>(X1018-DT1018*(DY1018+DZ1018)/1000)</f>
        <v>0</v>
      </c>
      <c r="AC1018">
        <f>(-J1018*44100)</f>
        <v>0</v>
      </c>
      <c r="AD1018">
        <f>2*29.3*R1018*0.92*(EA1018-W1018)</f>
        <v>0</v>
      </c>
      <c r="AE1018">
        <f>2*0.95*5.67E-8*(((EA1018+$B$7)+273)^4-(W1018+273)^4)</f>
        <v>0</v>
      </c>
      <c r="AF1018">
        <f>U1018+AE1018+AC1018+AD1018</f>
        <v>0</v>
      </c>
      <c r="AG1018">
        <f>DX1018*AU1018*(DS1018-DR1018*(1000-AU1018*DU1018)/(1000-AU1018*DT1018))/(100*DL1018)</f>
        <v>0</v>
      </c>
      <c r="AH1018">
        <f>1000*DX1018*AU1018*(DT1018-DU1018)/(100*DL1018*(1000-AU1018*DT1018))</f>
        <v>0</v>
      </c>
      <c r="AI1018">
        <f>(AJ1018 - AK1018 - DY1018*1E3/(8.314*(EA1018+273.15)) * AM1018/DX1018 * AL1018) * DX1018/(100*DL1018) * (1000 - DU1018)/1000</f>
        <v>0</v>
      </c>
      <c r="AJ1018">
        <v>687.186910319945</v>
      </c>
      <c r="AK1018">
        <v>650.1147757575753</v>
      </c>
      <c r="AL1018">
        <v>3.366075101048971</v>
      </c>
      <c r="AM1018">
        <v>65.50736164632572</v>
      </c>
      <c r="AN1018">
        <f>(AP1018 - AO1018 + DY1018*1E3/(8.314*(EA1018+273.15)) * AR1018/DX1018 * AQ1018) * DX1018/(100*DL1018) * 1000/(1000 - AP1018)</f>
        <v>0</v>
      </c>
      <c r="AO1018">
        <v>19.41223692558744</v>
      </c>
      <c r="AP1018">
        <v>23.49650060606061</v>
      </c>
      <c r="AQ1018">
        <v>-5.019266045804551E-05</v>
      </c>
      <c r="AR1018">
        <v>115.1571930210981</v>
      </c>
      <c r="AS1018">
        <v>0</v>
      </c>
      <c r="AT1018">
        <v>0</v>
      </c>
      <c r="AU1018">
        <f>IF(AS1018*$H$13&gt;=AW1018,1.0,(AW1018/(AW1018-AS1018*$H$13)))</f>
        <v>0</v>
      </c>
      <c r="AV1018">
        <f>(AU1018-1)*100</f>
        <v>0</v>
      </c>
      <c r="AW1018">
        <f>MAX(0,($B$13+$C$13*EF1018)/(1+$D$13*EF1018)*DY1018/(EA1018+273)*$E$13)</f>
        <v>0</v>
      </c>
      <c r="AX1018" t="s">
        <v>437</v>
      </c>
      <c r="AY1018" t="s">
        <v>437</v>
      </c>
      <c r="AZ1018">
        <v>0</v>
      </c>
      <c r="BA1018">
        <v>0</v>
      </c>
      <c r="BB1018">
        <f>1-AZ1018/BA1018</f>
        <v>0</v>
      </c>
      <c r="BC1018">
        <v>0</v>
      </c>
      <c r="BD1018" t="s">
        <v>437</v>
      </c>
      <c r="BE1018" t="s">
        <v>437</v>
      </c>
      <c r="BF1018">
        <v>0</v>
      </c>
      <c r="BG1018">
        <v>0</v>
      </c>
      <c r="BH1018">
        <f>1-BF1018/BG1018</f>
        <v>0</v>
      </c>
      <c r="BI1018">
        <v>0.5</v>
      </c>
      <c r="BJ1018">
        <f>DI1018</f>
        <v>0</v>
      </c>
      <c r="BK1018">
        <f>L1018</f>
        <v>0</v>
      </c>
      <c r="BL1018">
        <f>BH1018*BI1018*BJ1018</f>
        <v>0</v>
      </c>
      <c r="BM1018">
        <f>(BK1018-BC1018)/BJ1018</f>
        <v>0</v>
      </c>
      <c r="BN1018">
        <f>(BA1018-BG1018)/BG1018</f>
        <v>0</v>
      </c>
      <c r="BO1018">
        <f>AZ1018/(BB1018+AZ1018/BG1018)</f>
        <v>0</v>
      </c>
      <c r="BP1018" t="s">
        <v>437</v>
      </c>
      <c r="BQ1018">
        <v>0</v>
      </c>
      <c r="BR1018">
        <f>IF(BQ1018&lt;&gt;0, BQ1018, BO1018)</f>
        <v>0</v>
      </c>
      <c r="BS1018">
        <f>1-BR1018/BG1018</f>
        <v>0</v>
      </c>
      <c r="BT1018">
        <f>(BG1018-BF1018)/(BG1018-BR1018)</f>
        <v>0</v>
      </c>
      <c r="BU1018">
        <f>(BA1018-BG1018)/(BA1018-BR1018)</f>
        <v>0</v>
      </c>
      <c r="BV1018">
        <f>(BG1018-BF1018)/(BG1018-AZ1018)</f>
        <v>0</v>
      </c>
      <c r="BW1018">
        <f>(BA1018-BG1018)/(BA1018-AZ1018)</f>
        <v>0</v>
      </c>
      <c r="BX1018">
        <f>(BT1018*BR1018/BF1018)</f>
        <v>0</v>
      </c>
      <c r="BY1018">
        <f>(1-BX1018)</f>
        <v>0</v>
      </c>
      <c r="DH1018">
        <f>$B$11*EG1018+$C$11*EH1018+$F$11*ES1018*(1-EV1018)</f>
        <v>0</v>
      </c>
      <c r="DI1018">
        <f>DH1018*DJ1018</f>
        <v>0</v>
      </c>
      <c r="DJ1018">
        <f>($B$11*$D$9+$C$11*$D$9+$F$11*((FF1018+EX1018)/MAX(FF1018+EX1018+FG1018, 0.1)*$I$9+FG1018/MAX(FF1018+EX1018+FG1018, 0.1)*$J$9))/($B$11+$C$11+$F$11)</f>
        <v>0</v>
      </c>
      <c r="DK1018">
        <f>($B$11*$K$9+$C$11*$K$9+$F$11*((FF1018+EX1018)/MAX(FF1018+EX1018+FG1018, 0.1)*$P$9+FG1018/MAX(FF1018+EX1018+FG1018, 0.1)*$Q$9))/($B$11+$C$11+$F$11)</f>
        <v>0</v>
      </c>
      <c r="DL1018">
        <v>6</v>
      </c>
      <c r="DM1018">
        <v>0.5</v>
      </c>
      <c r="DN1018" t="s">
        <v>438</v>
      </c>
      <c r="DO1018">
        <v>2</v>
      </c>
      <c r="DP1018" t="b">
        <v>1</v>
      </c>
      <c r="DQ1018">
        <v>1761344734.714286</v>
      </c>
      <c r="DR1018">
        <v>611.0125</v>
      </c>
      <c r="DS1018">
        <v>657.7769285714286</v>
      </c>
      <c r="DT1018">
        <v>23.49866428571428</v>
      </c>
      <c r="DU1018">
        <v>19.37888571428571</v>
      </c>
      <c r="DV1018">
        <v>610.1831785714285</v>
      </c>
      <c r="DW1018">
        <v>23.28422142857143</v>
      </c>
      <c r="DX1018">
        <v>500.0046428571428</v>
      </c>
      <c r="DY1018">
        <v>89.99708928571428</v>
      </c>
      <c r="DZ1018">
        <v>0.07343912857142858</v>
      </c>
      <c r="EA1018">
        <v>30.03534642857143</v>
      </c>
      <c r="EB1018">
        <v>30.00332142857143</v>
      </c>
      <c r="EC1018">
        <v>999.9000000000002</v>
      </c>
      <c r="ED1018">
        <v>0</v>
      </c>
      <c r="EE1018">
        <v>0</v>
      </c>
      <c r="EF1018">
        <v>10004.57214285714</v>
      </c>
      <c r="EG1018">
        <v>0</v>
      </c>
      <c r="EH1018">
        <v>1140.017142857143</v>
      </c>
      <c r="EI1018">
        <v>-46.76440357142856</v>
      </c>
      <c r="EJ1018">
        <v>625.7157857142857</v>
      </c>
      <c r="EK1018">
        <v>670.7763928571429</v>
      </c>
      <c r="EL1018">
        <v>4.119769285714286</v>
      </c>
      <c r="EM1018">
        <v>657.7769285714286</v>
      </c>
      <c r="EN1018">
        <v>19.37888571428571</v>
      </c>
      <c r="EO1018">
        <v>2.114811071428571</v>
      </c>
      <c r="EP1018">
        <v>1.744043214285714</v>
      </c>
      <c r="EQ1018">
        <v>18.331175</v>
      </c>
      <c r="ER1018">
        <v>15.29408571428571</v>
      </c>
      <c r="ES1018">
        <v>1200.010714285714</v>
      </c>
      <c r="ET1018">
        <v>0.9670094285714285</v>
      </c>
      <c r="EU1018">
        <v>0.03299061785714286</v>
      </c>
      <c r="EV1018">
        <v>0</v>
      </c>
      <c r="EW1018">
        <v>1510.004285714286</v>
      </c>
      <c r="EX1018">
        <v>5.000560000000001</v>
      </c>
      <c r="EY1018">
        <v>18391.88214285714</v>
      </c>
      <c r="EZ1018">
        <v>10316.93928571429</v>
      </c>
      <c r="FA1018">
        <v>45.88385714285715</v>
      </c>
      <c r="FB1018">
        <v>48</v>
      </c>
      <c r="FC1018">
        <v>46.56199999999998</v>
      </c>
      <c r="FD1018">
        <v>47</v>
      </c>
      <c r="FE1018">
        <v>46.68699999999998</v>
      </c>
      <c r="FF1018">
        <v>1155.590714285714</v>
      </c>
      <c r="FG1018">
        <v>39.42000000000001</v>
      </c>
      <c r="FH1018">
        <v>0</v>
      </c>
      <c r="FI1018">
        <v>1761344778.8</v>
      </c>
      <c r="FJ1018">
        <v>0</v>
      </c>
      <c r="FK1018">
        <v>1509.8904</v>
      </c>
      <c r="FL1018">
        <v>-11.44307694521726</v>
      </c>
      <c r="FM1018">
        <v>-154.6230771217682</v>
      </c>
      <c r="FN1018">
        <v>18390.408</v>
      </c>
      <c r="FO1018">
        <v>15</v>
      </c>
      <c r="FP1018">
        <v>0</v>
      </c>
      <c r="FQ1018" t="s">
        <v>439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-46.48368292682927</v>
      </c>
      <c r="GD1018">
        <v>-5.7974445993032</v>
      </c>
      <c r="GE1018">
        <v>0.5779883984414368</v>
      </c>
      <c r="GF1018">
        <v>0</v>
      </c>
      <c r="GG1018">
        <v>1510.607941176471</v>
      </c>
      <c r="GH1018">
        <v>-12.7546218550553</v>
      </c>
      <c r="GI1018">
        <v>1.26506865522078</v>
      </c>
      <c r="GJ1018">
        <v>0</v>
      </c>
      <c r="GK1018">
        <v>4.140622682926829</v>
      </c>
      <c r="GL1018">
        <v>-0.4906321254355357</v>
      </c>
      <c r="GM1018">
        <v>0.0491638853683191</v>
      </c>
      <c r="GN1018">
        <v>0</v>
      </c>
      <c r="GO1018">
        <v>0</v>
      </c>
      <c r="GP1018">
        <v>3</v>
      </c>
      <c r="GQ1018" t="s">
        <v>497</v>
      </c>
      <c r="GR1018">
        <v>3.12463</v>
      </c>
      <c r="GS1018">
        <v>2.75112</v>
      </c>
      <c r="GT1018">
        <v>0.113124</v>
      </c>
      <c r="GU1018">
        <v>0.119657</v>
      </c>
      <c r="GV1018">
        <v>0.103048</v>
      </c>
      <c r="GW1018">
        <v>0.0907279</v>
      </c>
      <c r="GX1018">
        <v>26099.2</v>
      </c>
      <c r="GY1018">
        <v>25268.2</v>
      </c>
      <c r="GZ1018">
        <v>29998.5</v>
      </c>
      <c r="HA1018">
        <v>28992.7</v>
      </c>
      <c r="HB1018">
        <v>37192.8</v>
      </c>
      <c r="HC1018">
        <v>34708.6</v>
      </c>
      <c r="HD1018">
        <v>45938.5</v>
      </c>
      <c r="HE1018">
        <v>43087.9</v>
      </c>
      <c r="HF1018">
        <v>1.75147</v>
      </c>
      <c r="HG1018">
        <v>1.73045</v>
      </c>
      <c r="HH1018">
        <v>0.00376627</v>
      </c>
      <c r="HI1018">
        <v>0</v>
      </c>
      <c r="HJ1018">
        <v>29.9415</v>
      </c>
      <c r="HK1018">
        <v>999.9</v>
      </c>
      <c r="HL1018">
        <v>43.5</v>
      </c>
      <c r="HM1018">
        <v>32.7</v>
      </c>
      <c r="HN1018">
        <v>24.0105</v>
      </c>
      <c r="HO1018">
        <v>63.7431</v>
      </c>
      <c r="HP1018">
        <v>17.9968</v>
      </c>
      <c r="HQ1018">
        <v>1</v>
      </c>
      <c r="HR1018">
        <v>0.805808</v>
      </c>
      <c r="HS1018">
        <v>4.12005</v>
      </c>
      <c r="HT1018">
        <v>20.1582</v>
      </c>
      <c r="HU1018">
        <v>5.22792</v>
      </c>
      <c r="HV1018">
        <v>11.9858</v>
      </c>
      <c r="HW1018">
        <v>4.96895</v>
      </c>
      <c r="HX1018">
        <v>3.28975</v>
      </c>
      <c r="HY1018">
        <v>9999</v>
      </c>
      <c r="HZ1018">
        <v>9999</v>
      </c>
      <c r="IA1018">
        <v>9999</v>
      </c>
      <c r="IB1018">
        <v>999.9</v>
      </c>
      <c r="IC1018">
        <v>4.973</v>
      </c>
      <c r="ID1018">
        <v>1.87746</v>
      </c>
      <c r="IE1018">
        <v>1.8756</v>
      </c>
      <c r="IF1018">
        <v>1.87837</v>
      </c>
      <c r="IG1018">
        <v>1.87507</v>
      </c>
      <c r="IH1018">
        <v>1.87865</v>
      </c>
      <c r="II1018">
        <v>1.87576</v>
      </c>
      <c r="IJ1018">
        <v>1.8769</v>
      </c>
      <c r="IK1018">
        <v>0</v>
      </c>
      <c r="IL1018">
        <v>0</v>
      </c>
      <c r="IM1018">
        <v>0</v>
      </c>
      <c r="IN1018">
        <v>0</v>
      </c>
      <c r="IO1018" t="s">
        <v>441</v>
      </c>
      <c r="IP1018" t="s">
        <v>442</v>
      </c>
      <c r="IQ1018" t="s">
        <v>443</v>
      </c>
      <c r="IR1018" t="s">
        <v>443</v>
      </c>
      <c r="IS1018" t="s">
        <v>443</v>
      </c>
      <c r="IT1018" t="s">
        <v>443</v>
      </c>
      <c r="IU1018">
        <v>0</v>
      </c>
      <c r="IV1018">
        <v>100</v>
      </c>
      <c r="IW1018">
        <v>100</v>
      </c>
      <c r="IX1018">
        <v>0.857</v>
      </c>
      <c r="IY1018">
        <v>0.2144</v>
      </c>
      <c r="IZ1018">
        <v>-0.1194416370607354</v>
      </c>
      <c r="JA1018">
        <v>0.002211305909277446</v>
      </c>
      <c r="JB1018">
        <v>-1.416678044876584E-06</v>
      </c>
      <c r="JC1018">
        <v>5.589822708492042E-10</v>
      </c>
      <c r="JD1018">
        <v>0.2144336207880096</v>
      </c>
      <c r="JE1018">
        <v>0</v>
      </c>
      <c r="JF1018">
        <v>0</v>
      </c>
      <c r="JG1018">
        <v>0</v>
      </c>
      <c r="JH1018">
        <v>14</v>
      </c>
      <c r="JI1018">
        <v>2052</v>
      </c>
      <c r="JJ1018">
        <v>1</v>
      </c>
      <c r="JK1018">
        <v>21</v>
      </c>
      <c r="JL1018">
        <v>29355745.7</v>
      </c>
      <c r="JM1018">
        <v>29355745.7</v>
      </c>
      <c r="JN1018">
        <v>1.66504</v>
      </c>
      <c r="JO1018">
        <v>2.55005</v>
      </c>
      <c r="JP1018">
        <v>1.39893</v>
      </c>
      <c r="JQ1018">
        <v>2.33521</v>
      </c>
      <c r="JR1018">
        <v>1.44897</v>
      </c>
      <c r="JS1018">
        <v>2.6062</v>
      </c>
      <c r="JT1018">
        <v>38.4524</v>
      </c>
      <c r="JU1018">
        <v>23.8073</v>
      </c>
      <c r="JV1018">
        <v>18</v>
      </c>
      <c r="JW1018">
        <v>485.434</v>
      </c>
      <c r="JX1018">
        <v>442.868</v>
      </c>
      <c r="JY1018">
        <v>25.2824</v>
      </c>
      <c r="JZ1018">
        <v>37.067</v>
      </c>
      <c r="KA1018">
        <v>30</v>
      </c>
      <c r="KB1018">
        <v>36.6218</v>
      </c>
      <c r="KC1018">
        <v>36.6654</v>
      </c>
      <c r="KD1018">
        <v>33.4511</v>
      </c>
      <c r="KE1018">
        <v>26.8333</v>
      </c>
      <c r="KF1018">
        <v>72.9205</v>
      </c>
      <c r="KG1018">
        <v>25.2776</v>
      </c>
      <c r="KH1018">
        <v>707.711</v>
      </c>
      <c r="KI1018">
        <v>19.5907</v>
      </c>
      <c r="KJ1018">
        <v>99.2358</v>
      </c>
      <c r="KK1018">
        <v>99.1035</v>
      </c>
    </row>
    <row r="1019" spans="1:297">
      <c r="A1019">
        <v>1003</v>
      </c>
      <c r="B1019">
        <v>1761344747.5</v>
      </c>
      <c r="C1019">
        <v>16706.90000009537</v>
      </c>
      <c r="D1019" t="s">
        <v>2459</v>
      </c>
      <c r="E1019" t="s">
        <v>2460</v>
      </c>
      <c r="F1019">
        <v>5</v>
      </c>
      <c r="G1019" t="s">
        <v>2376</v>
      </c>
      <c r="H1019" t="s">
        <v>436</v>
      </c>
      <c r="I1019">
        <v>1761344740</v>
      </c>
      <c r="J1019">
        <f>(K1019)/1000</f>
        <v>0</v>
      </c>
      <c r="K1019">
        <f>IF(DP1019, AN1019, AH1019)</f>
        <v>0</v>
      </c>
      <c r="L1019">
        <f>IF(DP1019, AI1019, AG1019)</f>
        <v>0</v>
      </c>
      <c r="M1019">
        <f>DR1019 - IF(AU1019&gt;1, L1019*DL1019*100.0/(AW1019), 0)</f>
        <v>0</v>
      </c>
      <c r="N1019">
        <f>((T1019-J1019/2)*M1019-L1019)/(T1019+J1019/2)</f>
        <v>0</v>
      </c>
      <c r="O1019">
        <f>N1019*(DY1019+DZ1019)/1000.0</f>
        <v>0</v>
      </c>
      <c r="P1019">
        <f>(DR1019 - IF(AU1019&gt;1, L1019*DL1019*100.0/(AW1019), 0))*(DY1019+DZ1019)/1000.0</f>
        <v>0</v>
      </c>
      <c r="Q1019">
        <f>2.0/((1/S1019-1/R1019)+SIGN(S1019)*SQRT((1/S1019-1/R1019)*(1/S1019-1/R1019) + 4*DM1019/((DM1019+1)*(DM1019+1))*(2*1/S1019*1/R1019-1/R1019*1/R1019)))</f>
        <v>0</v>
      </c>
      <c r="R1019">
        <f>IF(LEFT(DN1019,1)&lt;&gt;"0",IF(LEFT(DN1019,1)="1",3.0,DO1019),$D$5+$E$5*(EF1019*DY1019/($K$5*1000))+$F$5*(EF1019*DY1019/($K$5*1000))*MAX(MIN(DL1019,$J$5),$I$5)*MAX(MIN(DL1019,$J$5),$I$5)+$G$5*MAX(MIN(DL1019,$J$5),$I$5)*(EF1019*DY1019/($K$5*1000))+$H$5*(EF1019*DY1019/($K$5*1000))*(EF1019*DY1019/($K$5*1000)))</f>
        <v>0</v>
      </c>
      <c r="S1019">
        <f>J1019*(1000-(1000*0.61365*exp(17.502*W1019/(240.97+W1019))/(DY1019+DZ1019)+DT1019)/2)/(1000*0.61365*exp(17.502*W1019/(240.97+W1019))/(DY1019+DZ1019)-DT1019)</f>
        <v>0</v>
      </c>
      <c r="T1019">
        <f>1/((DM1019+1)/(Q1019/1.6)+1/(R1019/1.37)) + DM1019/((DM1019+1)/(Q1019/1.6) + DM1019/(R1019/1.37))</f>
        <v>0</v>
      </c>
      <c r="U1019">
        <f>(DH1019*DK1019)</f>
        <v>0</v>
      </c>
      <c r="V1019">
        <f>(EA1019+(U1019+2*0.95*5.67E-8*(((EA1019+$B$7)+273)^4-(EA1019+273)^4)-44100*J1019)/(1.84*29.3*R1019+8*0.95*5.67E-8*(EA1019+273)^3))</f>
        <v>0</v>
      </c>
      <c r="W1019">
        <f>($C$7*EB1019+$D$7*EC1019+$E$7*V1019)</f>
        <v>0</v>
      </c>
      <c r="X1019">
        <f>0.61365*exp(17.502*W1019/(240.97+W1019))</f>
        <v>0</v>
      </c>
      <c r="Y1019">
        <f>(Z1019/AA1019*100)</f>
        <v>0</v>
      </c>
      <c r="Z1019">
        <f>DT1019*(DY1019+DZ1019)/1000</f>
        <v>0</v>
      </c>
      <c r="AA1019">
        <f>0.61365*exp(17.502*EA1019/(240.97+EA1019))</f>
        <v>0</v>
      </c>
      <c r="AB1019">
        <f>(X1019-DT1019*(DY1019+DZ1019)/1000)</f>
        <v>0</v>
      </c>
      <c r="AC1019">
        <f>(-J1019*44100)</f>
        <v>0</v>
      </c>
      <c r="AD1019">
        <f>2*29.3*R1019*0.92*(EA1019-W1019)</f>
        <v>0</v>
      </c>
      <c r="AE1019">
        <f>2*0.95*5.67E-8*(((EA1019+$B$7)+273)^4-(W1019+273)^4)</f>
        <v>0</v>
      </c>
      <c r="AF1019">
        <f>U1019+AE1019+AC1019+AD1019</f>
        <v>0</v>
      </c>
      <c r="AG1019">
        <f>DX1019*AU1019*(DS1019-DR1019*(1000-AU1019*DU1019)/(1000-AU1019*DT1019))/(100*DL1019)</f>
        <v>0</v>
      </c>
      <c r="AH1019">
        <f>1000*DX1019*AU1019*(DT1019-DU1019)/(100*DL1019*(1000-AU1019*DT1019))</f>
        <v>0</v>
      </c>
      <c r="AI1019">
        <f>(AJ1019 - AK1019 - DY1019*1E3/(8.314*(EA1019+273.15)) * AM1019/DX1019 * AL1019) * DX1019/(100*DL1019) * (1000 - DU1019)/1000</f>
        <v>0</v>
      </c>
      <c r="AJ1019">
        <v>704.4063650729145</v>
      </c>
      <c r="AK1019">
        <v>666.9130606060602</v>
      </c>
      <c r="AL1019">
        <v>3.352923275339786</v>
      </c>
      <c r="AM1019">
        <v>65.50736164632572</v>
      </c>
      <c r="AN1019">
        <f>(AP1019 - AO1019 + DY1019*1E3/(8.314*(EA1019+273.15)) * AR1019/DX1019 * AQ1019) * DX1019/(100*DL1019) * 1000/(1000 - AP1019)</f>
        <v>0</v>
      </c>
      <c r="AO1019">
        <v>19.46526835986688</v>
      </c>
      <c r="AP1019">
        <v>23.5158006060606</v>
      </c>
      <c r="AQ1019">
        <v>0.0005279484643542084</v>
      </c>
      <c r="AR1019">
        <v>115.1571930210981</v>
      </c>
      <c r="AS1019">
        <v>0</v>
      </c>
      <c r="AT1019">
        <v>0</v>
      </c>
      <c r="AU1019">
        <f>IF(AS1019*$H$13&gt;=AW1019,1.0,(AW1019/(AW1019-AS1019*$H$13)))</f>
        <v>0</v>
      </c>
      <c r="AV1019">
        <f>(AU1019-1)*100</f>
        <v>0</v>
      </c>
      <c r="AW1019">
        <f>MAX(0,($B$13+$C$13*EF1019)/(1+$D$13*EF1019)*DY1019/(EA1019+273)*$E$13)</f>
        <v>0</v>
      </c>
      <c r="AX1019" t="s">
        <v>437</v>
      </c>
      <c r="AY1019" t="s">
        <v>437</v>
      </c>
      <c r="AZ1019">
        <v>0</v>
      </c>
      <c r="BA1019">
        <v>0</v>
      </c>
      <c r="BB1019">
        <f>1-AZ1019/BA1019</f>
        <v>0</v>
      </c>
      <c r="BC1019">
        <v>0</v>
      </c>
      <c r="BD1019" t="s">
        <v>437</v>
      </c>
      <c r="BE1019" t="s">
        <v>437</v>
      </c>
      <c r="BF1019">
        <v>0</v>
      </c>
      <c r="BG1019">
        <v>0</v>
      </c>
      <c r="BH1019">
        <f>1-BF1019/BG1019</f>
        <v>0</v>
      </c>
      <c r="BI1019">
        <v>0.5</v>
      </c>
      <c r="BJ1019">
        <f>DI1019</f>
        <v>0</v>
      </c>
      <c r="BK1019">
        <f>L1019</f>
        <v>0</v>
      </c>
      <c r="BL1019">
        <f>BH1019*BI1019*BJ1019</f>
        <v>0</v>
      </c>
      <c r="BM1019">
        <f>(BK1019-BC1019)/BJ1019</f>
        <v>0</v>
      </c>
      <c r="BN1019">
        <f>(BA1019-BG1019)/BG1019</f>
        <v>0</v>
      </c>
      <c r="BO1019">
        <f>AZ1019/(BB1019+AZ1019/BG1019)</f>
        <v>0</v>
      </c>
      <c r="BP1019" t="s">
        <v>437</v>
      </c>
      <c r="BQ1019">
        <v>0</v>
      </c>
      <c r="BR1019">
        <f>IF(BQ1019&lt;&gt;0, BQ1019, BO1019)</f>
        <v>0</v>
      </c>
      <c r="BS1019">
        <f>1-BR1019/BG1019</f>
        <v>0</v>
      </c>
      <c r="BT1019">
        <f>(BG1019-BF1019)/(BG1019-BR1019)</f>
        <v>0</v>
      </c>
      <c r="BU1019">
        <f>(BA1019-BG1019)/(BA1019-BR1019)</f>
        <v>0</v>
      </c>
      <c r="BV1019">
        <f>(BG1019-BF1019)/(BG1019-AZ1019)</f>
        <v>0</v>
      </c>
      <c r="BW1019">
        <f>(BA1019-BG1019)/(BA1019-AZ1019)</f>
        <v>0</v>
      </c>
      <c r="BX1019">
        <f>(BT1019*BR1019/BF1019)</f>
        <v>0</v>
      </c>
      <c r="BY1019">
        <f>(1-BX1019)</f>
        <v>0</v>
      </c>
      <c r="DH1019">
        <f>$B$11*EG1019+$C$11*EH1019+$F$11*ES1019*(1-EV1019)</f>
        <v>0</v>
      </c>
      <c r="DI1019">
        <f>DH1019*DJ1019</f>
        <v>0</v>
      </c>
      <c r="DJ1019">
        <f>($B$11*$D$9+$C$11*$D$9+$F$11*((FF1019+EX1019)/MAX(FF1019+EX1019+FG1019, 0.1)*$I$9+FG1019/MAX(FF1019+EX1019+FG1019, 0.1)*$J$9))/($B$11+$C$11+$F$11)</f>
        <v>0</v>
      </c>
      <c r="DK1019">
        <f>($B$11*$K$9+$C$11*$K$9+$F$11*((FF1019+EX1019)/MAX(FF1019+EX1019+FG1019, 0.1)*$P$9+FG1019/MAX(FF1019+EX1019+FG1019, 0.1)*$Q$9))/($B$11+$C$11+$F$11)</f>
        <v>0</v>
      </c>
      <c r="DL1019">
        <v>6</v>
      </c>
      <c r="DM1019">
        <v>0.5</v>
      </c>
      <c r="DN1019" t="s">
        <v>438</v>
      </c>
      <c r="DO1019">
        <v>2</v>
      </c>
      <c r="DP1019" t="b">
        <v>1</v>
      </c>
      <c r="DQ1019">
        <v>1761344740</v>
      </c>
      <c r="DR1019">
        <v>628.312</v>
      </c>
      <c r="DS1019">
        <v>675.4984074074075</v>
      </c>
      <c r="DT1019">
        <v>23.49861111111111</v>
      </c>
      <c r="DU1019">
        <v>19.42864444444444</v>
      </c>
      <c r="DV1019">
        <v>627.4636296296296</v>
      </c>
      <c r="DW1019">
        <v>23.28417407407407</v>
      </c>
      <c r="DX1019">
        <v>500.0296666666667</v>
      </c>
      <c r="DY1019">
        <v>89.99696296296298</v>
      </c>
      <c r="DZ1019">
        <v>0.07337190370370371</v>
      </c>
      <c r="EA1019">
        <v>30.03517777777778</v>
      </c>
      <c r="EB1019">
        <v>30.00511851851851</v>
      </c>
      <c r="EC1019">
        <v>999.9000000000001</v>
      </c>
      <c r="ED1019">
        <v>0</v>
      </c>
      <c r="EE1019">
        <v>0</v>
      </c>
      <c r="EF1019">
        <v>10000.37074074074</v>
      </c>
      <c r="EG1019">
        <v>0</v>
      </c>
      <c r="EH1019">
        <v>1140.016666666667</v>
      </c>
      <c r="EI1019">
        <v>-47.18644814814815</v>
      </c>
      <c r="EJ1019">
        <v>643.4316296296296</v>
      </c>
      <c r="EK1019">
        <v>688.883074074074</v>
      </c>
      <c r="EL1019">
        <v>4.069966296296296</v>
      </c>
      <c r="EM1019">
        <v>675.4984074074075</v>
      </c>
      <c r="EN1019">
        <v>19.42864444444444</v>
      </c>
      <c r="EO1019">
        <v>2.114803333333334</v>
      </c>
      <c r="EP1019">
        <v>1.748518888888889</v>
      </c>
      <c r="EQ1019">
        <v>18.33111851851852</v>
      </c>
      <c r="ER1019">
        <v>15.33398518518519</v>
      </c>
      <c r="ES1019">
        <v>1200.01074074074</v>
      </c>
      <c r="ET1019">
        <v>0.9670094074074073</v>
      </c>
      <c r="EU1019">
        <v>0.03299064074074073</v>
      </c>
      <c r="EV1019">
        <v>0</v>
      </c>
      <c r="EW1019">
        <v>1508.891851851852</v>
      </c>
      <c r="EX1019">
        <v>5.000560000000001</v>
      </c>
      <c r="EY1019">
        <v>18378.86666666666</v>
      </c>
      <c r="EZ1019">
        <v>10316.93703703704</v>
      </c>
      <c r="FA1019">
        <v>45.88188888888889</v>
      </c>
      <c r="FB1019">
        <v>48</v>
      </c>
      <c r="FC1019">
        <v>46.56199999999998</v>
      </c>
      <c r="FD1019">
        <v>47.00229629629629</v>
      </c>
      <c r="FE1019">
        <v>46.68699999999998</v>
      </c>
      <c r="FF1019">
        <v>1155.590740740741</v>
      </c>
      <c r="FG1019">
        <v>39.42000000000001</v>
      </c>
      <c r="FH1019">
        <v>0</v>
      </c>
      <c r="FI1019">
        <v>1761344783.6</v>
      </c>
      <c r="FJ1019">
        <v>0</v>
      </c>
      <c r="FK1019">
        <v>1508.8828</v>
      </c>
      <c r="FL1019">
        <v>-12.45230771508743</v>
      </c>
      <c r="FM1019">
        <v>-146.1692309353893</v>
      </c>
      <c r="FN1019">
        <v>18378.64</v>
      </c>
      <c r="FO1019">
        <v>15</v>
      </c>
      <c r="FP1019">
        <v>0</v>
      </c>
      <c r="FQ1019" t="s">
        <v>439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-46.86426097560976</v>
      </c>
      <c r="GD1019">
        <v>-5.091025087108052</v>
      </c>
      <c r="GE1019">
        <v>0.5057153411574294</v>
      </c>
      <c r="GF1019">
        <v>0</v>
      </c>
      <c r="GG1019">
        <v>1509.712941176471</v>
      </c>
      <c r="GH1019">
        <v>-12.09045072044005</v>
      </c>
      <c r="GI1019">
        <v>1.200190008025095</v>
      </c>
      <c r="GJ1019">
        <v>0</v>
      </c>
      <c r="GK1019">
        <v>4.108433658536586</v>
      </c>
      <c r="GL1019">
        <v>-0.5256547735191623</v>
      </c>
      <c r="GM1019">
        <v>0.05240110084284432</v>
      </c>
      <c r="GN1019">
        <v>0</v>
      </c>
      <c r="GO1019">
        <v>0</v>
      </c>
      <c r="GP1019">
        <v>3</v>
      </c>
      <c r="GQ1019" t="s">
        <v>497</v>
      </c>
      <c r="GR1019">
        <v>3.12451</v>
      </c>
      <c r="GS1019">
        <v>2.75099</v>
      </c>
      <c r="GT1019">
        <v>0.115138</v>
      </c>
      <c r="GU1019">
        <v>0.121656</v>
      </c>
      <c r="GV1019">
        <v>0.10311</v>
      </c>
      <c r="GW1019">
        <v>0.09105199999999999</v>
      </c>
      <c r="GX1019">
        <v>26040</v>
      </c>
      <c r="GY1019">
        <v>25211</v>
      </c>
      <c r="GZ1019">
        <v>29998.6</v>
      </c>
      <c r="HA1019">
        <v>28992.9</v>
      </c>
      <c r="HB1019">
        <v>37190.5</v>
      </c>
      <c r="HC1019">
        <v>34696.7</v>
      </c>
      <c r="HD1019">
        <v>45938.7</v>
      </c>
      <c r="HE1019">
        <v>43088.2</v>
      </c>
      <c r="HF1019">
        <v>1.7513</v>
      </c>
      <c r="HG1019">
        <v>1.73065</v>
      </c>
      <c r="HH1019">
        <v>0.00391155</v>
      </c>
      <c r="HI1019">
        <v>0</v>
      </c>
      <c r="HJ1019">
        <v>29.9415</v>
      </c>
      <c r="HK1019">
        <v>999.9</v>
      </c>
      <c r="HL1019">
        <v>43.5</v>
      </c>
      <c r="HM1019">
        <v>32.7</v>
      </c>
      <c r="HN1019">
        <v>24.0112</v>
      </c>
      <c r="HO1019">
        <v>63.6931</v>
      </c>
      <c r="HP1019">
        <v>18.0649</v>
      </c>
      <c r="HQ1019">
        <v>1</v>
      </c>
      <c r="HR1019">
        <v>0.8060929999999999</v>
      </c>
      <c r="HS1019">
        <v>4.12709</v>
      </c>
      <c r="HT1019">
        <v>20.1579</v>
      </c>
      <c r="HU1019">
        <v>5.22732</v>
      </c>
      <c r="HV1019">
        <v>11.9858</v>
      </c>
      <c r="HW1019">
        <v>4.9687</v>
      </c>
      <c r="HX1019">
        <v>3.28982</v>
      </c>
      <c r="HY1019">
        <v>9999</v>
      </c>
      <c r="HZ1019">
        <v>9999</v>
      </c>
      <c r="IA1019">
        <v>9999</v>
      </c>
      <c r="IB1019">
        <v>999.9</v>
      </c>
      <c r="IC1019">
        <v>4.973</v>
      </c>
      <c r="ID1019">
        <v>1.87745</v>
      </c>
      <c r="IE1019">
        <v>1.8756</v>
      </c>
      <c r="IF1019">
        <v>1.87837</v>
      </c>
      <c r="IG1019">
        <v>1.87512</v>
      </c>
      <c r="IH1019">
        <v>1.87866</v>
      </c>
      <c r="II1019">
        <v>1.87576</v>
      </c>
      <c r="IJ1019">
        <v>1.87692</v>
      </c>
      <c r="IK1019">
        <v>0</v>
      </c>
      <c r="IL1019">
        <v>0</v>
      </c>
      <c r="IM1019">
        <v>0</v>
      </c>
      <c r="IN1019">
        <v>0</v>
      </c>
      <c r="IO1019" t="s">
        <v>441</v>
      </c>
      <c r="IP1019" t="s">
        <v>442</v>
      </c>
      <c r="IQ1019" t="s">
        <v>443</v>
      </c>
      <c r="IR1019" t="s">
        <v>443</v>
      </c>
      <c r="IS1019" t="s">
        <v>443</v>
      </c>
      <c r="IT1019" t="s">
        <v>443</v>
      </c>
      <c r="IU1019">
        <v>0</v>
      </c>
      <c r="IV1019">
        <v>100</v>
      </c>
      <c r="IW1019">
        <v>100</v>
      </c>
      <c r="IX1019">
        <v>0.875</v>
      </c>
      <c r="IY1019">
        <v>0.2145</v>
      </c>
      <c r="IZ1019">
        <v>-0.1194416370607354</v>
      </c>
      <c r="JA1019">
        <v>0.002211305909277446</v>
      </c>
      <c r="JB1019">
        <v>-1.416678044876584E-06</v>
      </c>
      <c r="JC1019">
        <v>5.589822708492042E-10</v>
      </c>
      <c r="JD1019">
        <v>0.2144336207880096</v>
      </c>
      <c r="JE1019">
        <v>0</v>
      </c>
      <c r="JF1019">
        <v>0</v>
      </c>
      <c r="JG1019">
        <v>0</v>
      </c>
      <c r="JH1019">
        <v>14</v>
      </c>
      <c r="JI1019">
        <v>2052</v>
      </c>
      <c r="JJ1019">
        <v>1</v>
      </c>
      <c r="JK1019">
        <v>21</v>
      </c>
      <c r="JL1019">
        <v>29355745.8</v>
      </c>
      <c r="JM1019">
        <v>29355745.8</v>
      </c>
      <c r="JN1019">
        <v>1.69922</v>
      </c>
      <c r="JO1019">
        <v>2.55737</v>
      </c>
      <c r="JP1019">
        <v>1.39893</v>
      </c>
      <c r="JQ1019">
        <v>2.33521</v>
      </c>
      <c r="JR1019">
        <v>1.44897</v>
      </c>
      <c r="JS1019">
        <v>2.57324</v>
      </c>
      <c r="JT1019">
        <v>38.4769</v>
      </c>
      <c r="JU1019">
        <v>23.7723</v>
      </c>
      <c r="JV1019">
        <v>18</v>
      </c>
      <c r="JW1019">
        <v>485.331</v>
      </c>
      <c r="JX1019">
        <v>442.994</v>
      </c>
      <c r="JY1019">
        <v>25.278</v>
      </c>
      <c r="JZ1019">
        <v>37.067</v>
      </c>
      <c r="KA1019">
        <v>30.0002</v>
      </c>
      <c r="KB1019">
        <v>36.6218</v>
      </c>
      <c r="KC1019">
        <v>36.6646</v>
      </c>
      <c r="KD1019">
        <v>34.0649</v>
      </c>
      <c r="KE1019">
        <v>26.5431</v>
      </c>
      <c r="KF1019">
        <v>72.9205</v>
      </c>
      <c r="KG1019">
        <v>25.2725</v>
      </c>
      <c r="KH1019">
        <v>721.068</v>
      </c>
      <c r="KI1019">
        <v>19.6004</v>
      </c>
      <c r="KJ1019">
        <v>99.23609999999999</v>
      </c>
      <c r="KK1019">
        <v>99.10420000000001</v>
      </c>
    </row>
    <row r="1020" spans="1:297">
      <c r="A1020">
        <v>1004</v>
      </c>
      <c r="B1020">
        <v>1761344752.5</v>
      </c>
      <c r="C1020">
        <v>16711.90000009537</v>
      </c>
      <c r="D1020" t="s">
        <v>2461</v>
      </c>
      <c r="E1020" t="s">
        <v>2462</v>
      </c>
      <c r="F1020">
        <v>5</v>
      </c>
      <c r="G1020" t="s">
        <v>2376</v>
      </c>
      <c r="H1020" t="s">
        <v>436</v>
      </c>
      <c r="I1020">
        <v>1761344744.714286</v>
      </c>
      <c r="J1020">
        <f>(K1020)/1000</f>
        <v>0</v>
      </c>
      <c r="K1020">
        <f>IF(DP1020, AN1020, AH1020)</f>
        <v>0</v>
      </c>
      <c r="L1020">
        <f>IF(DP1020, AI1020, AG1020)</f>
        <v>0</v>
      </c>
      <c r="M1020">
        <f>DR1020 - IF(AU1020&gt;1, L1020*DL1020*100.0/(AW1020), 0)</f>
        <v>0</v>
      </c>
      <c r="N1020">
        <f>((T1020-J1020/2)*M1020-L1020)/(T1020+J1020/2)</f>
        <v>0</v>
      </c>
      <c r="O1020">
        <f>N1020*(DY1020+DZ1020)/1000.0</f>
        <v>0</v>
      </c>
      <c r="P1020">
        <f>(DR1020 - IF(AU1020&gt;1, L1020*DL1020*100.0/(AW1020), 0))*(DY1020+DZ1020)/1000.0</f>
        <v>0</v>
      </c>
      <c r="Q1020">
        <f>2.0/((1/S1020-1/R1020)+SIGN(S1020)*SQRT((1/S1020-1/R1020)*(1/S1020-1/R1020) + 4*DM1020/((DM1020+1)*(DM1020+1))*(2*1/S1020*1/R1020-1/R1020*1/R1020)))</f>
        <v>0</v>
      </c>
      <c r="R1020">
        <f>IF(LEFT(DN1020,1)&lt;&gt;"0",IF(LEFT(DN1020,1)="1",3.0,DO1020),$D$5+$E$5*(EF1020*DY1020/($K$5*1000))+$F$5*(EF1020*DY1020/($K$5*1000))*MAX(MIN(DL1020,$J$5),$I$5)*MAX(MIN(DL1020,$J$5),$I$5)+$G$5*MAX(MIN(DL1020,$J$5),$I$5)*(EF1020*DY1020/($K$5*1000))+$H$5*(EF1020*DY1020/($K$5*1000))*(EF1020*DY1020/($K$5*1000)))</f>
        <v>0</v>
      </c>
      <c r="S1020">
        <f>J1020*(1000-(1000*0.61365*exp(17.502*W1020/(240.97+W1020))/(DY1020+DZ1020)+DT1020)/2)/(1000*0.61365*exp(17.502*W1020/(240.97+W1020))/(DY1020+DZ1020)-DT1020)</f>
        <v>0</v>
      </c>
      <c r="T1020">
        <f>1/((DM1020+1)/(Q1020/1.6)+1/(R1020/1.37)) + DM1020/((DM1020+1)/(Q1020/1.6) + DM1020/(R1020/1.37))</f>
        <v>0</v>
      </c>
      <c r="U1020">
        <f>(DH1020*DK1020)</f>
        <v>0</v>
      </c>
      <c r="V1020">
        <f>(EA1020+(U1020+2*0.95*5.67E-8*(((EA1020+$B$7)+273)^4-(EA1020+273)^4)-44100*J1020)/(1.84*29.3*R1020+8*0.95*5.67E-8*(EA1020+273)^3))</f>
        <v>0</v>
      </c>
      <c r="W1020">
        <f>($C$7*EB1020+$D$7*EC1020+$E$7*V1020)</f>
        <v>0</v>
      </c>
      <c r="X1020">
        <f>0.61365*exp(17.502*W1020/(240.97+W1020))</f>
        <v>0</v>
      </c>
      <c r="Y1020">
        <f>(Z1020/AA1020*100)</f>
        <v>0</v>
      </c>
      <c r="Z1020">
        <f>DT1020*(DY1020+DZ1020)/1000</f>
        <v>0</v>
      </c>
      <c r="AA1020">
        <f>0.61365*exp(17.502*EA1020/(240.97+EA1020))</f>
        <v>0</v>
      </c>
      <c r="AB1020">
        <f>(X1020-DT1020*(DY1020+DZ1020)/1000)</f>
        <v>0</v>
      </c>
      <c r="AC1020">
        <f>(-J1020*44100)</f>
        <v>0</v>
      </c>
      <c r="AD1020">
        <f>2*29.3*R1020*0.92*(EA1020-W1020)</f>
        <v>0</v>
      </c>
      <c r="AE1020">
        <f>2*0.95*5.67E-8*(((EA1020+$B$7)+273)^4-(W1020+273)^4)</f>
        <v>0</v>
      </c>
      <c r="AF1020">
        <f>U1020+AE1020+AC1020+AD1020</f>
        <v>0</v>
      </c>
      <c r="AG1020">
        <f>DX1020*AU1020*(DS1020-DR1020*(1000-AU1020*DU1020)/(1000-AU1020*DT1020))/(100*DL1020)</f>
        <v>0</v>
      </c>
      <c r="AH1020">
        <f>1000*DX1020*AU1020*(DT1020-DU1020)/(100*DL1020*(1000-AU1020*DT1020))</f>
        <v>0</v>
      </c>
      <c r="AI1020">
        <f>(AJ1020 - AK1020 - DY1020*1E3/(8.314*(EA1020+273.15)) * AM1020/DX1020 * AL1020) * DX1020/(100*DL1020) * (1000 - DU1020)/1000</f>
        <v>0</v>
      </c>
      <c r="AJ1020">
        <v>721.5237836329127</v>
      </c>
      <c r="AK1020">
        <v>683.8621939393939</v>
      </c>
      <c r="AL1020">
        <v>3.40231667393642</v>
      </c>
      <c r="AM1020">
        <v>65.50736164632572</v>
      </c>
      <c r="AN1020">
        <f>(AP1020 - AO1020 + DY1020*1E3/(8.314*(EA1020+273.15)) * AR1020/DX1020 * AQ1020) * DX1020/(100*DL1020) * 1000/(1000 - AP1020)</f>
        <v>0</v>
      </c>
      <c r="AO1020">
        <v>19.59261986790235</v>
      </c>
      <c r="AP1020">
        <v>23.55825454545454</v>
      </c>
      <c r="AQ1020">
        <v>0.007913858138899828</v>
      </c>
      <c r="AR1020">
        <v>115.1571930210981</v>
      </c>
      <c r="AS1020">
        <v>0</v>
      </c>
      <c r="AT1020">
        <v>0</v>
      </c>
      <c r="AU1020">
        <f>IF(AS1020*$H$13&gt;=AW1020,1.0,(AW1020/(AW1020-AS1020*$H$13)))</f>
        <v>0</v>
      </c>
      <c r="AV1020">
        <f>(AU1020-1)*100</f>
        <v>0</v>
      </c>
      <c r="AW1020">
        <f>MAX(0,($B$13+$C$13*EF1020)/(1+$D$13*EF1020)*DY1020/(EA1020+273)*$E$13)</f>
        <v>0</v>
      </c>
      <c r="AX1020" t="s">
        <v>437</v>
      </c>
      <c r="AY1020" t="s">
        <v>437</v>
      </c>
      <c r="AZ1020">
        <v>0</v>
      </c>
      <c r="BA1020">
        <v>0</v>
      </c>
      <c r="BB1020">
        <f>1-AZ1020/BA1020</f>
        <v>0</v>
      </c>
      <c r="BC1020">
        <v>0</v>
      </c>
      <c r="BD1020" t="s">
        <v>437</v>
      </c>
      <c r="BE1020" t="s">
        <v>437</v>
      </c>
      <c r="BF1020">
        <v>0</v>
      </c>
      <c r="BG1020">
        <v>0</v>
      </c>
      <c r="BH1020">
        <f>1-BF1020/BG1020</f>
        <v>0</v>
      </c>
      <c r="BI1020">
        <v>0.5</v>
      </c>
      <c r="BJ1020">
        <f>DI1020</f>
        <v>0</v>
      </c>
      <c r="BK1020">
        <f>L1020</f>
        <v>0</v>
      </c>
      <c r="BL1020">
        <f>BH1020*BI1020*BJ1020</f>
        <v>0</v>
      </c>
      <c r="BM1020">
        <f>(BK1020-BC1020)/BJ1020</f>
        <v>0</v>
      </c>
      <c r="BN1020">
        <f>(BA1020-BG1020)/BG1020</f>
        <v>0</v>
      </c>
      <c r="BO1020">
        <f>AZ1020/(BB1020+AZ1020/BG1020)</f>
        <v>0</v>
      </c>
      <c r="BP1020" t="s">
        <v>437</v>
      </c>
      <c r="BQ1020">
        <v>0</v>
      </c>
      <c r="BR1020">
        <f>IF(BQ1020&lt;&gt;0, BQ1020, BO1020)</f>
        <v>0</v>
      </c>
      <c r="BS1020">
        <f>1-BR1020/BG1020</f>
        <v>0</v>
      </c>
      <c r="BT1020">
        <f>(BG1020-BF1020)/(BG1020-BR1020)</f>
        <v>0</v>
      </c>
      <c r="BU1020">
        <f>(BA1020-BG1020)/(BA1020-BR1020)</f>
        <v>0</v>
      </c>
      <c r="BV1020">
        <f>(BG1020-BF1020)/(BG1020-AZ1020)</f>
        <v>0</v>
      </c>
      <c r="BW1020">
        <f>(BA1020-BG1020)/(BA1020-AZ1020)</f>
        <v>0</v>
      </c>
      <c r="BX1020">
        <f>(BT1020*BR1020/BF1020)</f>
        <v>0</v>
      </c>
      <c r="BY1020">
        <f>(1-BX1020)</f>
        <v>0</v>
      </c>
      <c r="DH1020">
        <f>$B$11*EG1020+$C$11*EH1020+$F$11*ES1020*(1-EV1020)</f>
        <v>0</v>
      </c>
      <c r="DI1020">
        <f>DH1020*DJ1020</f>
        <v>0</v>
      </c>
      <c r="DJ1020">
        <f>($B$11*$D$9+$C$11*$D$9+$F$11*((FF1020+EX1020)/MAX(FF1020+EX1020+FG1020, 0.1)*$I$9+FG1020/MAX(FF1020+EX1020+FG1020, 0.1)*$J$9))/($B$11+$C$11+$F$11)</f>
        <v>0</v>
      </c>
      <c r="DK1020">
        <f>($B$11*$K$9+$C$11*$K$9+$F$11*((FF1020+EX1020)/MAX(FF1020+EX1020+FG1020, 0.1)*$P$9+FG1020/MAX(FF1020+EX1020+FG1020, 0.1)*$Q$9))/($B$11+$C$11+$F$11)</f>
        <v>0</v>
      </c>
      <c r="DL1020">
        <v>6</v>
      </c>
      <c r="DM1020">
        <v>0.5</v>
      </c>
      <c r="DN1020" t="s">
        <v>438</v>
      </c>
      <c r="DO1020">
        <v>2</v>
      </c>
      <c r="DP1020" t="b">
        <v>1</v>
      </c>
      <c r="DQ1020">
        <v>1761344744.714286</v>
      </c>
      <c r="DR1020">
        <v>643.7568214285715</v>
      </c>
      <c r="DS1020">
        <v>691.3097142857143</v>
      </c>
      <c r="DT1020">
        <v>23.51312857142857</v>
      </c>
      <c r="DU1020">
        <v>19.49456428571429</v>
      </c>
      <c r="DV1020">
        <v>642.8916071428573</v>
      </c>
      <c r="DW1020">
        <v>23.29870357142857</v>
      </c>
      <c r="DX1020">
        <v>500.0009642857144</v>
      </c>
      <c r="DY1020">
        <v>89.99594999999999</v>
      </c>
      <c r="DZ1020">
        <v>0.07347606785714286</v>
      </c>
      <c r="EA1020">
        <v>30.03518928571429</v>
      </c>
      <c r="EB1020">
        <v>30.00429642857143</v>
      </c>
      <c r="EC1020">
        <v>999.9000000000002</v>
      </c>
      <c r="ED1020">
        <v>0</v>
      </c>
      <c r="EE1020">
        <v>0</v>
      </c>
      <c r="EF1020">
        <v>9988.508214285715</v>
      </c>
      <c r="EG1020">
        <v>0</v>
      </c>
      <c r="EH1020">
        <v>1140.016785714286</v>
      </c>
      <c r="EI1020">
        <v>-47.55292499999999</v>
      </c>
      <c r="EJ1020">
        <v>659.2581071428571</v>
      </c>
      <c r="EK1020">
        <v>705.0555714285716</v>
      </c>
      <c r="EL1020">
        <v>4.01856642857143</v>
      </c>
      <c r="EM1020">
        <v>691.3097142857143</v>
      </c>
      <c r="EN1020">
        <v>19.49456428571429</v>
      </c>
      <c r="EO1020">
        <v>2.116086428571429</v>
      </c>
      <c r="EP1020">
        <v>1.754431785714286</v>
      </c>
      <c r="EQ1020">
        <v>18.34078928571429</v>
      </c>
      <c r="ER1020">
        <v>15.38650714285714</v>
      </c>
      <c r="ES1020">
        <v>1200.0125</v>
      </c>
      <c r="ET1020">
        <v>0.9670094285714284</v>
      </c>
      <c r="EU1020">
        <v>0.03299060714285713</v>
      </c>
      <c r="EV1020">
        <v>0</v>
      </c>
      <c r="EW1020">
        <v>1507.991785714285</v>
      </c>
      <c r="EX1020">
        <v>5.000560000000001</v>
      </c>
      <c r="EY1020">
        <v>18367.48214285714</v>
      </c>
      <c r="EZ1020">
        <v>10316.95357142857</v>
      </c>
      <c r="FA1020">
        <v>45.87721428571428</v>
      </c>
      <c r="FB1020">
        <v>48</v>
      </c>
      <c r="FC1020">
        <v>46.56199999999998</v>
      </c>
      <c r="FD1020">
        <v>47.00221428571428</v>
      </c>
      <c r="FE1020">
        <v>46.68699999999998</v>
      </c>
      <c r="FF1020">
        <v>1155.5925</v>
      </c>
      <c r="FG1020">
        <v>39.42000000000001</v>
      </c>
      <c r="FH1020">
        <v>0</v>
      </c>
      <c r="FI1020">
        <v>1761344789</v>
      </c>
      <c r="FJ1020">
        <v>0</v>
      </c>
      <c r="FK1020">
        <v>1507.902307692307</v>
      </c>
      <c r="FL1020">
        <v>-12.35829058791204</v>
      </c>
      <c r="FM1020">
        <v>-139.2376067298424</v>
      </c>
      <c r="FN1020">
        <v>18366.40384615385</v>
      </c>
      <c r="FO1020">
        <v>15</v>
      </c>
      <c r="FP1020">
        <v>0</v>
      </c>
      <c r="FQ1020" t="s">
        <v>439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-47.3144525</v>
      </c>
      <c r="GD1020">
        <v>-4.606960975609684</v>
      </c>
      <c r="GE1020">
        <v>0.4483114843429173</v>
      </c>
      <c r="GF1020">
        <v>0</v>
      </c>
      <c r="GG1020">
        <v>1508.595588235294</v>
      </c>
      <c r="GH1020">
        <v>-12.04629488663736</v>
      </c>
      <c r="GI1020">
        <v>1.198325280342791</v>
      </c>
      <c r="GJ1020">
        <v>0</v>
      </c>
      <c r="GK1020">
        <v>4.045909</v>
      </c>
      <c r="GL1020">
        <v>-0.6373431894934409</v>
      </c>
      <c r="GM1020">
        <v>0.06323530951137984</v>
      </c>
      <c r="GN1020">
        <v>0</v>
      </c>
      <c r="GO1020">
        <v>0</v>
      </c>
      <c r="GP1020">
        <v>3</v>
      </c>
      <c r="GQ1020" t="s">
        <v>497</v>
      </c>
      <c r="GR1020">
        <v>3.12465</v>
      </c>
      <c r="GS1020">
        <v>2.75114</v>
      </c>
      <c r="GT1020">
        <v>0.117141</v>
      </c>
      <c r="GU1020">
        <v>0.123635</v>
      </c>
      <c r="GV1020">
        <v>0.103247</v>
      </c>
      <c r="GW1020">
        <v>0.09129180000000001</v>
      </c>
      <c r="GX1020">
        <v>25981.2</v>
      </c>
      <c r="GY1020">
        <v>25154.3</v>
      </c>
      <c r="GZ1020">
        <v>29998.9</v>
      </c>
      <c r="HA1020">
        <v>28993.1</v>
      </c>
      <c r="HB1020">
        <v>37184.9</v>
      </c>
      <c r="HC1020">
        <v>34688</v>
      </c>
      <c r="HD1020">
        <v>45938.5</v>
      </c>
      <c r="HE1020">
        <v>43088.6</v>
      </c>
      <c r="HF1020">
        <v>1.75135</v>
      </c>
      <c r="HG1020">
        <v>1.73057</v>
      </c>
      <c r="HH1020">
        <v>0.0034757</v>
      </c>
      <c r="HI1020">
        <v>0</v>
      </c>
      <c r="HJ1020">
        <v>29.9415</v>
      </c>
      <c r="HK1020">
        <v>999.9</v>
      </c>
      <c r="HL1020">
        <v>43.5</v>
      </c>
      <c r="HM1020">
        <v>32.7</v>
      </c>
      <c r="HN1020">
        <v>24.0126</v>
      </c>
      <c r="HO1020">
        <v>63.8231</v>
      </c>
      <c r="HP1020">
        <v>17.9728</v>
      </c>
      <c r="HQ1020">
        <v>1</v>
      </c>
      <c r="HR1020">
        <v>0.805803</v>
      </c>
      <c r="HS1020">
        <v>4.13368</v>
      </c>
      <c r="HT1020">
        <v>20.1578</v>
      </c>
      <c r="HU1020">
        <v>5.22702</v>
      </c>
      <c r="HV1020">
        <v>11.986</v>
      </c>
      <c r="HW1020">
        <v>4.96855</v>
      </c>
      <c r="HX1020">
        <v>3.28985</v>
      </c>
      <c r="HY1020">
        <v>9999</v>
      </c>
      <c r="HZ1020">
        <v>9999</v>
      </c>
      <c r="IA1020">
        <v>9999</v>
      </c>
      <c r="IB1020">
        <v>999.9</v>
      </c>
      <c r="IC1020">
        <v>4.97302</v>
      </c>
      <c r="ID1020">
        <v>1.87746</v>
      </c>
      <c r="IE1020">
        <v>1.8756</v>
      </c>
      <c r="IF1020">
        <v>1.87837</v>
      </c>
      <c r="IG1020">
        <v>1.8751</v>
      </c>
      <c r="IH1020">
        <v>1.87864</v>
      </c>
      <c r="II1020">
        <v>1.87576</v>
      </c>
      <c r="IJ1020">
        <v>1.87694</v>
      </c>
      <c r="IK1020">
        <v>0</v>
      </c>
      <c r="IL1020">
        <v>0</v>
      </c>
      <c r="IM1020">
        <v>0</v>
      </c>
      <c r="IN1020">
        <v>0</v>
      </c>
      <c r="IO1020" t="s">
        <v>441</v>
      </c>
      <c r="IP1020" t="s">
        <v>442</v>
      </c>
      <c r="IQ1020" t="s">
        <v>443</v>
      </c>
      <c r="IR1020" t="s">
        <v>443</v>
      </c>
      <c r="IS1020" t="s">
        <v>443</v>
      </c>
      <c r="IT1020" t="s">
        <v>443</v>
      </c>
      <c r="IU1020">
        <v>0</v>
      </c>
      <c r="IV1020">
        <v>100</v>
      </c>
      <c r="IW1020">
        <v>100</v>
      </c>
      <c r="IX1020">
        <v>0.893</v>
      </c>
      <c r="IY1020">
        <v>0.2145</v>
      </c>
      <c r="IZ1020">
        <v>-0.1194416370607354</v>
      </c>
      <c r="JA1020">
        <v>0.002211305909277446</v>
      </c>
      <c r="JB1020">
        <v>-1.416678044876584E-06</v>
      </c>
      <c r="JC1020">
        <v>5.589822708492042E-10</v>
      </c>
      <c r="JD1020">
        <v>0.2144336207880096</v>
      </c>
      <c r="JE1020">
        <v>0</v>
      </c>
      <c r="JF1020">
        <v>0</v>
      </c>
      <c r="JG1020">
        <v>0</v>
      </c>
      <c r="JH1020">
        <v>14</v>
      </c>
      <c r="JI1020">
        <v>2052</v>
      </c>
      <c r="JJ1020">
        <v>1</v>
      </c>
      <c r="JK1020">
        <v>21</v>
      </c>
      <c r="JL1020">
        <v>29355745.9</v>
      </c>
      <c r="JM1020">
        <v>29355745.9</v>
      </c>
      <c r="JN1020">
        <v>1.72852</v>
      </c>
      <c r="JO1020">
        <v>2.55737</v>
      </c>
      <c r="JP1020">
        <v>1.39893</v>
      </c>
      <c r="JQ1020">
        <v>2.33521</v>
      </c>
      <c r="JR1020">
        <v>1.44897</v>
      </c>
      <c r="JS1020">
        <v>2.50122</v>
      </c>
      <c r="JT1020">
        <v>38.4769</v>
      </c>
      <c r="JU1020">
        <v>23.7898</v>
      </c>
      <c r="JV1020">
        <v>18</v>
      </c>
      <c r="JW1020">
        <v>485.36</v>
      </c>
      <c r="JX1020">
        <v>442.929</v>
      </c>
      <c r="JY1020">
        <v>25.2731</v>
      </c>
      <c r="JZ1020">
        <v>37.0669</v>
      </c>
      <c r="KA1020">
        <v>30</v>
      </c>
      <c r="KB1020">
        <v>36.6218</v>
      </c>
      <c r="KC1020">
        <v>36.662</v>
      </c>
      <c r="KD1020">
        <v>34.7341</v>
      </c>
      <c r="KE1020">
        <v>26.5431</v>
      </c>
      <c r="KF1020">
        <v>72.9205</v>
      </c>
      <c r="KG1020">
        <v>25.2692</v>
      </c>
      <c r="KH1020">
        <v>741.106</v>
      </c>
      <c r="KI1020">
        <v>19.5831</v>
      </c>
      <c r="KJ1020">
        <v>99.2363</v>
      </c>
      <c r="KK1020">
        <v>99.105</v>
      </c>
    </row>
    <row r="1021" spans="1:297">
      <c r="A1021">
        <v>1005</v>
      </c>
      <c r="B1021">
        <v>1761344757.5</v>
      </c>
      <c r="C1021">
        <v>16716.90000009537</v>
      </c>
      <c r="D1021" t="s">
        <v>2463</v>
      </c>
      <c r="E1021" t="s">
        <v>2464</v>
      </c>
      <c r="F1021">
        <v>5</v>
      </c>
      <c r="G1021" t="s">
        <v>2376</v>
      </c>
      <c r="H1021" t="s">
        <v>436</v>
      </c>
      <c r="I1021">
        <v>1761344750</v>
      </c>
      <c r="J1021">
        <f>(K1021)/1000</f>
        <v>0</v>
      </c>
      <c r="K1021">
        <f>IF(DP1021, AN1021, AH1021)</f>
        <v>0</v>
      </c>
      <c r="L1021">
        <f>IF(DP1021, AI1021, AG1021)</f>
        <v>0</v>
      </c>
      <c r="M1021">
        <f>DR1021 - IF(AU1021&gt;1, L1021*DL1021*100.0/(AW1021), 0)</f>
        <v>0</v>
      </c>
      <c r="N1021">
        <f>((T1021-J1021/2)*M1021-L1021)/(T1021+J1021/2)</f>
        <v>0</v>
      </c>
      <c r="O1021">
        <f>N1021*(DY1021+DZ1021)/1000.0</f>
        <v>0</v>
      </c>
      <c r="P1021">
        <f>(DR1021 - IF(AU1021&gt;1, L1021*DL1021*100.0/(AW1021), 0))*(DY1021+DZ1021)/1000.0</f>
        <v>0</v>
      </c>
      <c r="Q1021">
        <f>2.0/((1/S1021-1/R1021)+SIGN(S1021)*SQRT((1/S1021-1/R1021)*(1/S1021-1/R1021) + 4*DM1021/((DM1021+1)*(DM1021+1))*(2*1/S1021*1/R1021-1/R1021*1/R1021)))</f>
        <v>0</v>
      </c>
      <c r="R1021">
        <f>IF(LEFT(DN1021,1)&lt;&gt;"0",IF(LEFT(DN1021,1)="1",3.0,DO1021),$D$5+$E$5*(EF1021*DY1021/($K$5*1000))+$F$5*(EF1021*DY1021/($K$5*1000))*MAX(MIN(DL1021,$J$5),$I$5)*MAX(MIN(DL1021,$J$5),$I$5)+$G$5*MAX(MIN(DL1021,$J$5),$I$5)*(EF1021*DY1021/($K$5*1000))+$H$5*(EF1021*DY1021/($K$5*1000))*(EF1021*DY1021/($K$5*1000)))</f>
        <v>0</v>
      </c>
      <c r="S1021">
        <f>J1021*(1000-(1000*0.61365*exp(17.502*W1021/(240.97+W1021))/(DY1021+DZ1021)+DT1021)/2)/(1000*0.61365*exp(17.502*W1021/(240.97+W1021))/(DY1021+DZ1021)-DT1021)</f>
        <v>0</v>
      </c>
      <c r="T1021">
        <f>1/((DM1021+1)/(Q1021/1.6)+1/(R1021/1.37)) + DM1021/((DM1021+1)/(Q1021/1.6) + DM1021/(R1021/1.37))</f>
        <v>0</v>
      </c>
      <c r="U1021">
        <f>(DH1021*DK1021)</f>
        <v>0</v>
      </c>
      <c r="V1021">
        <f>(EA1021+(U1021+2*0.95*5.67E-8*(((EA1021+$B$7)+273)^4-(EA1021+273)^4)-44100*J1021)/(1.84*29.3*R1021+8*0.95*5.67E-8*(EA1021+273)^3))</f>
        <v>0</v>
      </c>
      <c r="W1021">
        <f>($C$7*EB1021+$D$7*EC1021+$E$7*V1021)</f>
        <v>0</v>
      </c>
      <c r="X1021">
        <f>0.61365*exp(17.502*W1021/(240.97+W1021))</f>
        <v>0</v>
      </c>
      <c r="Y1021">
        <f>(Z1021/AA1021*100)</f>
        <v>0</v>
      </c>
      <c r="Z1021">
        <f>DT1021*(DY1021+DZ1021)/1000</f>
        <v>0</v>
      </c>
      <c r="AA1021">
        <f>0.61365*exp(17.502*EA1021/(240.97+EA1021))</f>
        <v>0</v>
      </c>
      <c r="AB1021">
        <f>(X1021-DT1021*(DY1021+DZ1021)/1000)</f>
        <v>0</v>
      </c>
      <c r="AC1021">
        <f>(-J1021*44100)</f>
        <v>0</v>
      </c>
      <c r="AD1021">
        <f>2*29.3*R1021*0.92*(EA1021-W1021)</f>
        <v>0</v>
      </c>
      <c r="AE1021">
        <f>2*0.95*5.67E-8*(((EA1021+$B$7)+273)^4-(W1021+273)^4)</f>
        <v>0</v>
      </c>
      <c r="AF1021">
        <f>U1021+AE1021+AC1021+AD1021</f>
        <v>0</v>
      </c>
      <c r="AG1021">
        <f>DX1021*AU1021*(DS1021-DR1021*(1000-AU1021*DU1021)/(1000-AU1021*DT1021))/(100*DL1021)</f>
        <v>0</v>
      </c>
      <c r="AH1021">
        <f>1000*DX1021*AU1021*(DT1021-DU1021)/(100*DL1021*(1000-AU1021*DT1021))</f>
        <v>0</v>
      </c>
      <c r="AI1021">
        <f>(AJ1021 - AK1021 - DY1021*1E3/(8.314*(EA1021+273.15)) * AM1021/DX1021 * AL1021) * DX1021/(100*DL1021) * (1000 - DU1021)/1000</f>
        <v>0</v>
      </c>
      <c r="AJ1021">
        <v>738.6586377136512</v>
      </c>
      <c r="AK1021">
        <v>700.6670606060605</v>
      </c>
      <c r="AL1021">
        <v>3.361907795279877</v>
      </c>
      <c r="AM1021">
        <v>65.50736164632572</v>
      </c>
      <c r="AN1021">
        <f>(AP1021 - AO1021 + DY1021*1E3/(8.314*(EA1021+273.15)) * AR1021/DX1021 * AQ1021) * DX1021/(100*DL1021) * 1000/(1000 - AP1021)</f>
        <v>0</v>
      </c>
      <c r="AO1021">
        <v>19.61638558199903</v>
      </c>
      <c r="AP1021">
        <v>23.58969878787877</v>
      </c>
      <c r="AQ1021">
        <v>0.006511365844073228</v>
      </c>
      <c r="AR1021">
        <v>115.1571930210981</v>
      </c>
      <c r="AS1021">
        <v>0</v>
      </c>
      <c r="AT1021">
        <v>0</v>
      </c>
      <c r="AU1021">
        <f>IF(AS1021*$H$13&gt;=AW1021,1.0,(AW1021/(AW1021-AS1021*$H$13)))</f>
        <v>0</v>
      </c>
      <c r="AV1021">
        <f>(AU1021-1)*100</f>
        <v>0</v>
      </c>
      <c r="AW1021">
        <f>MAX(0,($B$13+$C$13*EF1021)/(1+$D$13*EF1021)*DY1021/(EA1021+273)*$E$13)</f>
        <v>0</v>
      </c>
      <c r="AX1021" t="s">
        <v>437</v>
      </c>
      <c r="AY1021" t="s">
        <v>437</v>
      </c>
      <c r="AZ1021">
        <v>0</v>
      </c>
      <c r="BA1021">
        <v>0</v>
      </c>
      <c r="BB1021">
        <f>1-AZ1021/BA1021</f>
        <v>0</v>
      </c>
      <c r="BC1021">
        <v>0</v>
      </c>
      <c r="BD1021" t="s">
        <v>437</v>
      </c>
      <c r="BE1021" t="s">
        <v>437</v>
      </c>
      <c r="BF1021">
        <v>0</v>
      </c>
      <c r="BG1021">
        <v>0</v>
      </c>
      <c r="BH1021">
        <f>1-BF1021/BG1021</f>
        <v>0</v>
      </c>
      <c r="BI1021">
        <v>0.5</v>
      </c>
      <c r="BJ1021">
        <f>DI1021</f>
        <v>0</v>
      </c>
      <c r="BK1021">
        <f>L1021</f>
        <v>0</v>
      </c>
      <c r="BL1021">
        <f>BH1021*BI1021*BJ1021</f>
        <v>0</v>
      </c>
      <c r="BM1021">
        <f>(BK1021-BC1021)/BJ1021</f>
        <v>0</v>
      </c>
      <c r="BN1021">
        <f>(BA1021-BG1021)/BG1021</f>
        <v>0</v>
      </c>
      <c r="BO1021">
        <f>AZ1021/(BB1021+AZ1021/BG1021)</f>
        <v>0</v>
      </c>
      <c r="BP1021" t="s">
        <v>437</v>
      </c>
      <c r="BQ1021">
        <v>0</v>
      </c>
      <c r="BR1021">
        <f>IF(BQ1021&lt;&gt;0, BQ1021, BO1021)</f>
        <v>0</v>
      </c>
      <c r="BS1021">
        <f>1-BR1021/BG1021</f>
        <v>0</v>
      </c>
      <c r="BT1021">
        <f>(BG1021-BF1021)/(BG1021-BR1021)</f>
        <v>0</v>
      </c>
      <c r="BU1021">
        <f>(BA1021-BG1021)/(BA1021-BR1021)</f>
        <v>0</v>
      </c>
      <c r="BV1021">
        <f>(BG1021-BF1021)/(BG1021-AZ1021)</f>
        <v>0</v>
      </c>
      <c r="BW1021">
        <f>(BA1021-BG1021)/(BA1021-AZ1021)</f>
        <v>0</v>
      </c>
      <c r="BX1021">
        <f>(BT1021*BR1021/BF1021)</f>
        <v>0</v>
      </c>
      <c r="BY1021">
        <f>(1-BX1021)</f>
        <v>0</v>
      </c>
      <c r="DH1021">
        <f>$B$11*EG1021+$C$11*EH1021+$F$11*ES1021*(1-EV1021)</f>
        <v>0</v>
      </c>
      <c r="DI1021">
        <f>DH1021*DJ1021</f>
        <v>0</v>
      </c>
      <c r="DJ1021">
        <f>($B$11*$D$9+$C$11*$D$9+$F$11*((FF1021+EX1021)/MAX(FF1021+EX1021+FG1021, 0.1)*$I$9+FG1021/MAX(FF1021+EX1021+FG1021, 0.1)*$J$9))/($B$11+$C$11+$F$11)</f>
        <v>0</v>
      </c>
      <c r="DK1021">
        <f>($B$11*$K$9+$C$11*$K$9+$F$11*((FF1021+EX1021)/MAX(FF1021+EX1021+FG1021, 0.1)*$P$9+FG1021/MAX(FF1021+EX1021+FG1021, 0.1)*$Q$9))/($B$11+$C$11+$F$11)</f>
        <v>0</v>
      </c>
      <c r="DL1021">
        <v>6</v>
      </c>
      <c r="DM1021">
        <v>0.5</v>
      </c>
      <c r="DN1021" t="s">
        <v>438</v>
      </c>
      <c r="DO1021">
        <v>2</v>
      </c>
      <c r="DP1021" t="b">
        <v>1</v>
      </c>
      <c r="DQ1021">
        <v>1761344750</v>
      </c>
      <c r="DR1021">
        <v>661.1383703703702</v>
      </c>
      <c r="DS1021">
        <v>709.0372592592593</v>
      </c>
      <c r="DT1021">
        <v>23.54151851851852</v>
      </c>
      <c r="DU1021">
        <v>19.56424444444444</v>
      </c>
      <c r="DV1021">
        <v>660.2544074074074</v>
      </c>
      <c r="DW1021">
        <v>23.3270962962963</v>
      </c>
      <c r="DX1021">
        <v>500.0412222222222</v>
      </c>
      <c r="DY1021">
        <v>89.99451481481482</v>
      </c>
      <c r="DZ1021">
        <v>0.07341477777777777</v>
      </c>
      <c r="EA1021">
        <v>30.03615555555556</v>
      </c>
      <c r="EB1021">
        <v>30.00314444444444</v>
      </c>
      <c r="EC1021">
        <v>999.9000000000001</v>
      </c>
      <c r="ED1021">
        <v>0</v>
      </c>
      <c r="EE1021">
        <v>0</v>
      </c>
      <c r="EF1021">
        <v>9998.15</v>
      </c>
      <c r="EG1021">
        <v>0</v>
      </c>
      <c r="EH1021">
        <v>1140.024074074074</v>
      </c>
      <c r="EI1021">
        <v>-47.8989037037037</v>
      </c>
      <c r="EJ1021">
        <v>677.0781481481483</v>
      </c>
      <c r="EK1021">
        <v>723.1865925925924</v>
      </c>
      <c r="EL1021">
        <v>3.977281481481481</v>
      </c>
      <c r="EM1021">
        <v>709.0372592592593</v>
      </c>
      <c r="EN1021">
        <v>19.56424444444444</v>
      </c>
      <c r="EO1021">
        <v>2.118608518518518</v>
      </c>
      <c r="EP1021">
        <v>1.760674444444444</v>
      </c>
      <c r="EQ1021">
        <v>18.35977037037037</v>
      </c>
      <c r="ER1021">
        <v>15.4418962962963</v>
      </c>
      <c r="ES1021">
        <v>1200.00962962963</v>
      </c>
      <c r="ET1021">
        <v>0.9670094074074074</v>
      </c>
      <c r="EU1021">
        <v>0.03299062962962963</v>
      </c>
      <c r="EV1021">
        <v>0</v>
      </c>
      <c r="EW1021">
        <v>1506.989259259259</v>
      </c>
      <c r="EX1021">
        <v>5.000560000000001</v>
      </c>
      <c r="EY1021">
        <v>18355.36296296296</v>
      </c>
      <c r="EZ1021">
        <v>10316.92592592593</v>
      </c>
      <c r="FA1021">
        <v>45.875</v>
      </c>
      <c r="FB1021">
        <v>48</v>
      </c>
      <c r="FC1021">
        <v>46.56199999999998</v>
      </c>
      <c r="FD1021">
        <v>47.00229629629629</v>
      </c>
      <c r="FE1021">
        <v>46.68699999999998</v>
      </c>
      <c r="FF1021">
        <v>1155.58962962963</v>
      </c>
      <c r="FG1021">
        <v>39.42000000000001</v>
      </c>
      <c r="FH1021">
        <v>0</v>
      </c>
      <c r="FI1021">
        <v>1761344793.8</v>
      </c>
      <c r="FJ1021">
        <v>0</v>
      </c>
      <c r="FK1021">
        <v>1506.966923076923</v>
      </c>
      <c r="FL1021">
        <v>-10.79452993291136</v>
      </c>
      <c r="FM1021">
        <v>-144.4068377694419</v>
      </c>
      <c r="FN1021">
        <v>18355.18846153846</v>
      </c>
      <c r="FO1021">
        <v>15</v>
      </c>
      <c r="FP1021">
        <v>0</v>
      </c>
      <c r="FQ1021" t="s">
        <v>439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-47.69760975609756</v>
      </c>
      <c r="GD1021">
        <v>-3.955680836237007</v>
      </c>
      <c r="GE1021">
        <v>0.3929368184828866</v>
      </c>
      <c r="GF1021">
        <v>0</v>
      </c>
      <c r="GG1021">
        <v>1507.586176470588</v>
      </c>
      <c r="GH1021">
        <v>-11.55217724428784</v>
      </c>
      <c r="GI1021">
        <v>1.153873310167553</v>
      </c>
      <c r="GJ1021">
        <v>0</v>
      </c>
      <c r="GK1021">
        <v>4.00625512195122</v>
      </c>
      <c r="GL1021">
        <v>-0.5117387456445953</v>
      </c>
      <c r="GM1021">
        <v>0.05605875385273665</v>
      </c>
      <c r="GN1021">
        <v>0</v>
      </c>
      <c r="GO1021">
        <v>0</v>
      </c>
      <c r="GP1021">
        <v>3</v>
      </c>
      <c r="GQ1021" t="s">
        <v>497</v>
      </c>
      <c r="GR1021">
        <v>3.1246</v>
      </c>
      <c r="GS1021">
        <v>2.75108</v>
      </c>
      <c r="GT1021">
        <v>0.119109</v>
      </c>
      <c r="GU1021">
        <v>0.125589</v>
      </c>
      <c r="GV1021">
        <v>0.103333</v>
      </c>
      <c r="GW1021">
        <v>0.0913084</v>
      </c>
      <c r="GX1021">
        <v>25923.1</v>
      </c>
      <c r="GY1021">
        <v>25097.9</v>
      </c>
      <c r="GZ1021">
        <v>29998.7</v>
      </c>
      <c r="HA1021">
        <v>28992.8</v>
      </c>
      <c r="HB1021">
        <v>37181.6</v>
      </c>
      <c r="HC1021">
        <v>34687.1</v>
      </c>
      <c r="HD1021">
        <v>45938.6</v>
      </c>
      <c r="HE1021">
        <v>43088</v>
      </c>
      <c r="HF1021">
        <v>1.75125</v>
      </c>
      <c r="HG1021">
        <v>1.73085</v>
      </c>
      <c r="HH1021">
        <v>0.00389665</v>
      </c>
      <c r="HI1021">
        <v>0</v>
      </c>
      <c r="HJ1021">
        <v>29.9415</v>
      </c>
      <c r="HK1021">
        <v>999.9</v>
      </c>
      <c r="HL1021">
        <v>43.5</v>
      </c>
      <c r="HM1021">
        <v>32.7</v>
      </c>
      <c r="HN1021">
        <v>24.0116</v>
      </c>
      <c r="HO1021">
        <v>63.4731</v>
      </c>
      <c r="HP1021">
        <v>17.8686</v>
      </c>
      <c r="HQ1021">
        <v>1</v>
      </c>
      <c r="HR1021">
        <v>0.805701</v>
      </c>
      <c r="HS1021">
        <v>4.13406</v>
      </c>
      <c r="HT1021">
        <v>20.1581</v>
      </c>
      <c r="HU1021">
        <v>5.22702</v>
      </c>
      <c r="HV1021">
        <v>11.9858</v>
      </c>
      <c r="HW1021">
        <v>4.96885</v>
      </c>
      <c r="HX1021">
        <v>3.28978</v>
      </c>
      <c r="HY1021">
        <v>9999</v>
      </c>
      <c r="HZ1021">
        <v>9999</v>
      </c>
      <c r="IA1021">
        <v>9999</v>
      </c>
      <c r="IB1021">
        <v>999.9</v>
      </c>
      <c r="IC1021">
        <v>4.97302</v>
      </c>
      <c r="ID1021">
        <v>1.87748</v>
      </c>
      <c r="IE1021">
        <v>1.87561</v>
      </c>
      <c r="IF1021">
        <v>1.87838</v>
      </c>
      <c r="IG1021">
        <v>1.87512</v>
      </c>
      <c r="IH1021">
        <v>1.87865</v>
      </c>
      <c r="II1021">
        <v>1.87576</v>
      </c>
      <c r="IJ1021">
        <v>1.87695</v>
      </c>
      <c r="IK1021">
        <v>0</v>
      </c>
      <c r="IL1021">
        <v>0</v>
      </c>
      <c r="IM1021">
        <v>0</v>
      </c>
      <c r="IN1021">
        <v>0</v>
      </c>
      <c r="IO1021" t="s">
        <v>441</v>
      </c>
      <c r="IP1021" t="s">
        <v>442</v>
      </c>
      <c r="IQ1021" t="s">
        <v>443</v>
      </c>
      <c r="IR1021" t="s">
        <v>443</v>
      </c>
      <c r="IS1021" t="s">
        <v>443</v>
      </c>
      <c r="IT1021" t="s">
        <v>443</v>
      </c>
      <c r="IU1021">
        <v>0</v>
      </c>
      <c r="IV1021">
        <v>100</v>
      </c>
      <c r="IW1021">
        <v>100</v>
      </c>
      <c r="IX1021">
        <v>0.91</v>
      </c>
      <c r="IY1021">
        <v>0.2144</v>
      </c>
      <c r="IZ1021">
        <v>-0.1194416370607354</v>
      </c>
      <c r="JA1021">
        <v>0.002211305909277446</v>
      </c>
      <c r="JB1021">
        <v>-1.416678044876584E-06</v>
      </c>
      <c r="JC1021">
        <v>5.589822708492042E-10</v>
      </c>
      <c r="JD1021">
        <v>0.2144336207880096</v>
      </c>
      <c r="JE1021">
        <v>0</v>
      </c>
      <c r="JF1021">
        <v>0</v>
      </c>
      <c r="JG1021">
        <v>0</v>
      </c>
      <c r="JH1021">
        <v>14</v>
      </c>
      <c r="JI1021">
        <v>2052</v>
      </c>
      <c r="JJ1021">
        <v>1</v>
      </c>
      <c r="JK1021">
        <v>21</v>
      </c>
      <c r="JL1021">
        <v>29355746</v>
      </c>
      <c r="JM1021">
        <v>29355746</v>
      </c>
      <c r="JN1021">
        <v>1.7627</v>
      </c>
      <c r="JO1021">
        <v>2.55371</v>
      </c>
      <c r="JP1021">
        <v>1.39893</v>
      </c>
      <c r="JQ1021">
        <v>2.33521</v>
      </c>
      <c r="JR1021">
        <v>1.44897</v>
      </c>
      <c r="JS1021">
        <v>2.51343</v>
      </c>
      <c r="JT1021">
        <v>38.4769</v>
      </c>
      <c r="JU1021">
        <v>23.781</v>
      </c>
      <c r="JV1021">
        <v>18</v>
      </c>
      <c r="JW1021">
        <v>485.297</v>
      </c>
      <c r="JX1021">
        <v>443.107</v>
      </c>
      <c r="JY1021">
        <v>25.2692</v>
      </c>
      <c r="JZ1021">
        <v>37.0635</v>
      </c>
      <c r="KA1021">
        <v>30.0001</v>
      </c>
      <c r="KB1021">
        <v>36.6209</v>
      </c>
      <c r="KC1021">
        <v>36.662</v>
      </c>
      <c r="KD1021">
        <v>35.3458</v>
      </c>
      <c r="KE1021">
        <v>26.5431</v>
      </c>
      <c r="KF1021">
        <v>72.9205</v>
      </c>
      <c r="KG1021">
        <v>25.2685</v>
      </c>
      <c r="KH1021">
        <v>754.463</v>
      </c>
      <c r="KI1021">
        <v>19.5708</v>
      </c>
      <c r="KJ1021">
        <v>99.2362</v>
      </c>
      <c r="KK1021">
        <v>99.1039</v>
      </c>
    </row>
    <row r="1022" spans="1:297">
      <c r="A1022">
        <v>1006</v>
      </c>
      <c r="B1022">
        <v>1761344762.5</v>
      </c>
      <c r="C1022">
        <v>16721.90000009537</v>
      </c>
      <c r="D1022" t="s">
        <v>2465</v>
      </c>
      <c r="E1022" t="s">
        <v>2466</v>
      </c>
      <c r="F1022">
        <v>5</v>
      </c>
      <c r="G1022" t="s">
        <v>2376</v>
      </c>
      <c r="H1022" t="s">
        <v>436</v>
      </c>
      <c r="I1022">
        <v>1761344754.714286</v>
      </c>
      <c r="J1022">
        <f>(K1022)/1000</f>
        <v>0</v>
      </c>
      <c r="K1022">
        <f>IF(DP1022, AN1022, AH1022)</f>
        <v>0</v>
      </c>
      <c r="L1022">
        <f>IF(DP1022, AI1022, AG1022)</f>
        <v>0</v>
      </c>
      <c r="M1022">
        <f>DR1022 - IF(AU1022&gt;1, L1022*DL1022*100.0/(AW1022), 0)</f>
        <v>0</v>
      </c>
      <c r="N1022">
        <f>((T1022-J1022/2)*M1022-L1022)/(T1022+J1022/2)</f>
        <v>0</v>
      </c>
      <c r="O1022">
        <f>N1022*(DY1022+DZ1022)/1000.0</f>
        <v>0</v>
      </c>
      <c r="P1022">
        <f>(DR1022 - IF(AU1022&gt;1, L1022*DL1022*100.0/(AW1022), 0))*(DY1022+DZ1022)/1000.0</f>
        <v>0</v>
      </c>
      <c r="Q1022">
        <f>2.0/((1/S1022-1/R1022)+SIGN(S1022)*SQRT((1/S1022-1/R1022)*(1/S1022-1/R1022) + 4*DM1022/((DM1022+1)*(DM1022+1))*(2*1/S1022*1/R1022-1/R1022*1/R1022)))</f>
        <v>0</v>
      </c>
      <c r="R1022">
        <f>IF(LEFT(DN1022,1)&lt;&gt;"0",IF(LEFT(DN1022,1)="1",3.0,DO1022),$D$5+$E$5*(EF1022*DY1022/($K$5*1000))+$F$5*(EF1022*DY1022/($K$5*1000))*MAX(MIN(DL1022,$J$5),$I$5)*MAX(MIN(DL1022,$J$5),$I$5)+$G$5*MAX(MIN(DL1022,$J$5),$I$5)*(EF1022*DY1022/($K$5*1000))+$H$5*(EF1022*DY1022/($K$5*1000))*(EF1022*DY1022/($K$5*1000)))</f>
        <v>0</v>
      </c>
      <c r="S1022">
        <f>J1022*(1000-(1000*0.61365*exp(17.502*W1022/(240.97+W1022))/(DY1022+DZ1022)+DT1022)/2)/(1000*0.61365*exp(17.502*W1022/(240.97+W1022))/(DY1022+DZ1022)-DT1022)</f>
        <v>0</v>
      </c>
      <c r="T1022">
        <f>1/((DM1022+1)/(Q1022/1.6)+1/(R1022/1.37)) + DM1022/((DM1022+1)/(Q1022/1.6) + DM1022/(R1022/1.37))</f>
        <v>0</v>
      </c>
      <c r="U1022">
        <f>(DH1022*DK1022)</f>
        <v>0</v>
      </c>
      <c r="V1022">
        <f>(EA1022+(U1022+2*0.95*5.67E-8*(((EA1022+$B$7)+273)^4-(EA1022+273)^4)-44100*J1022)/(1.84*29.3*R1022+8*0.95*5.67E-8*(EA1022+273)^3))</f>
        <v>0</v>
      </c>
      <c r="W1022">
        <f>($C$7*EB1022+$D$7*EC1022+$E$7*V1022)</f>
        <v>0</v>
      </c>
      <c r="X1022">
        <f>0.61365*exp(17.502*W1022/(240.97+W1022))</f>
        <v>0</v>
      </c>
      <c r="Y1022">
        <f>(Z1022/AA1022*100)</f>
        <v>0</v>
      </c>
      <c r="Z1022">
        <f>DT1022*(DY1022+DZ1022)/1000</f>
        <v>0</v>
      </c>
      <c r="AA1022">
        <f>0.61365*exp(17.502*EA1022/(240.97+EA1022))</f>
        <v>0</v>
      </c>
      <c r="AB1022">
        <f>(X1022-DT1022*(DY1022+DZ1022)/1000)</f>
        <v>0</v>
      </c>
      <c r="AC1022">
        <f>(-J1022*44100)</f>
        <v>0</v>
      </c>
      <c r="AD1022">
        <f>2*29.3*R1022*0.92*(EA1022-W1022)</f>
        <v>0</v>
      </c>
      <c r="AE1022">
        <f>2*0.95*5.67E-8*(((EA1022+$B$7)+273)^4-(W1022+273)^4)</f>
        <v>0</v>
      </c>
      <c r="AF1022">
        <f>U1022+AE1022+AC1022+AD1022</f>
        <v>0</v>
      </c>
      <c r="AG1022">
        <f>DX1022*AU1022*(DS1022-DR1022*(1000-AU1022*DU1022)/(1000-AU1022*DT1022))/(100*DL1022)</f>
        <v>0</v>
      </c>
      <c r="AH1022">
        <f>1000*DX1022*AU1022*(DT1022-DU1022)/(100*DL1022*(1000-AU1022*DT1022))</f>
        <v>0</v>
      </c>
      <c r="AI1022">
        <f>(AJ1022 - AK1022 - DY1022*1E3/(8.314*(EA1022+273.15)) * AM1022/DX1022 * AL1022) * DX1022/(100*DL1022) * (1000 - DU1022)/1000</f>
        <v>0</v>
      </c>
      <c r="AJ1022">
        <v>755.7195264805222</v>
      </c>
      <c r="AK1022">
        <v>717.5423333333332</v>
      </c>
      <c r="AL1022">
        <v>3.377986477325233</v>
      </c>
      <c r="AM1022">
        <v>65.50736164632572</v>
      </c>
      <c r="AN1022">
        <f>(AP1022 - AO1022 + DY1022*1E3/(8.314*(EA1022+273.15)) * AR1022/DX1022 * AQ1022) * DX1022/(100*DL1022) * 1000/(1000 - AP1022)</f>
        <v>0</v>
      </c>
      <c r="AO1022">
        <v>19.62020443196897</v>
      </c>
      <c r="AP1022">
        <v>23.60316969696969</v>
      </c>
      <c r="AQ1022">
        <v>0.001970692293246347</v>
      </c>
      <c r="AR1022">
        <v>115.1571930210981</v>
      </c>
      <c r="AS1022">
        <v>0</v>
      </c>
      <c r="AT1022">
        <v>0</v>
      </c>
      <c r="AU1022">
        <f>IF(AS1022*$H$13&gt;=AW1022,1.0,(AW1022/(AW1022-AS1022*$H$13)))</f>
        <v>0</v>
      </c>
      <c r="AV1022">
        <f>(AU1022-1)*100</f>
        <v>0</v>
      </c>
      <c r="AW1022">
        <f>MAX(0,($B$13+$C$13*EF1022)/(1+$D$13*EF1022)*DY1022/(EA1022+273)*$E$13)</f>
        <v>0</v>
      </c>
      <c r="AX1022" t="s">
        <v>437</v>
      </c>
      <c r="AY1022" t="s">
        <v>437</v>
      </c>
      <c r="AZ1022">
        <v>0</v>
      </c>
      <c r="BA1022">
        <v>0</v>
      </c>
      <c r="BB1022">
        <f>1-AZ1022/BA1022</f>
        <v>0</v>
      </c>
      <c r="BC1022">
        <v>0</v>
      </c>
      <c r="BD1022" t="s">
        <v>437</v>
      </c>
      <c r="BE1022" t="s">
        <v>437</v>
      </c>
      <c r="BF1022">
        <v>0</v>
      </c>
      <c r="BG1022">
        <v>0</v>
      </c>
      <c r="BH1022">
        <f>1-BF1022/BG1022</f>
        <v>0</v>
      </c>
      <c r="BI1022">
        <v>0.5</v>
      </c>
      <c r="BJ1022">
        <f>DI1022</f>
        <v>0</v>
      </c>
      <c r="BK1022">
        <f>L1022</f>
        <v>0</v>
      </c>
      <c r="BL1022">
        <f>BH1022*BI1022*BJ1022</f>
        <v>0</v>
      </c>
      <c r="BM1022">
        <f>(BK1022-BC1022)/BJ1022</f>
        <v>0</v>
      </c>
      <c r="BN1022">
        <f>(BA1022-BG1022)/BG1022</f>
        <v>0</v>
      </c>
      <c r="BO1022">
        <f>AZ1022/(BB1022+AZ1022/BG1022)</f>
        <v>0</v>
      </c>
      <c r="BP1022" t="s">
        <v>437</v>
      </c>
      <c r="BQ1022">
        <v>0</v>
      </c>
      <c r="BR1022">
        <f>IF(BQ1022&lt;&gt;0, BQ1022, BO1022)</f>
        <v>0</v>
      </c>
      <c r="BS1022">
        <f>1-BR1022/BG1022</f>
        <v>0</v>
      </c>
      <c r="BT1022">
        <f>(BG1022-BF1022)/(BG1022-BR1022)</f>
        <v>0</v>
      </c>
      <c r="BU1022">
        <f>(BA1022-BG1022)/(BA1022-BR1022)</f>
        <v>0</v>
      </c>
      <c r="BV1022">
        <f>(BG1022-BF1022)/(BG1022-AZ1022)</f>
        <v>0</v>
      </c>
      <c r="BW1022">
        <f>(BA1022-BG1022)/(BA1022-AZ1022)</f>
        <v>0</v>
      </c>
      <c r="BX1022">
        <f>(BT1022*BR1022/BF1022)</f>
        <v>0</v>
      </c>
      <c r="BY1022">
        <f>(1-BX1022)</f>
        <v>0</v>
      </c>
      <c r="DH1022">
        <f>$B$11*EG1022+$C$11*EH1022+$F$11*ES1022*(1-EV1022)</f>
        <v>0</v>
      </c>
      <c r="DI1022">
        <f>DH1022*DJ1022</f>
        <v>0</v>
      </c>
      <c r="DJ1022">
        <f>($B$11*$D$9+$C$11*$D$9+$F$11*((FF1022+EX1022)/MAX(FF1022+EX1022+FG1022, 0.1)*$I$9+FG1022/MAX(FF1022+EX1022+FG1022, 0.1)*$J$9))/($B$11+$C$11+$F$11)</f>
        <v>0</v>
      </c>
      <c r="DK1022">
        <f>($B$11*$K$9+$C$11*$K$9+$F$11*((FF1022+EX1022)/MAX(FF1022+EX1022+FG1022, 0.1)*$P$9+FG1022/MAX(FF1022+EX1022+FG1022, 0.1)*$Q$9))/($B$11+$C$11+$F$11)</f>
        <v>0</v>
      </c>
      <c r="DL1022">
        <v>6</v>
      </c>
      <c r="DM1022">
        <v>0.5</v>
      </c>
      <c r="DN1022" t="s">
        <v>438</v>
      </c>
      <c r="DO1022">
        <v>2</v>
      </c>
      <c r="DP1022" t="b">
        <v>1</v>
      </c>
      <c r="DQ1022">
        <v>1761344754.714286</v>
      </c>
      <c r="DR1022">
        <v>676.6305714285716</v>
      </c>
      <c r="DS1022">
        <v>724.8175714285716</v>
      </c>
      <c r="DT1022">
        <v>23.57032857142857</v>
      </c>
      <c r="DU1022">
        <v>19.60785714285715</v>
      </c>
      <c r="DV1022">
        <v>675.7301428571429</v>
      </c>
      <c r="DW1022">
        <v>23.3559</v>
      </c>
      <c r="DX1022">
        <v>499.9946428571429</v>
      </c>
      <c r="DY1022">
        <v>89.99412500000003</v>
      </c>
      <c r="DZ1022">
        <v>0.07339675</v>
      </c>
      <c r="EA1022">
        <v>30.03745000000001</v>
      </c>
      <c r="EB1022">
        <v>30.00209285714286</v>
      </c>
      <c r="EC1022">
        <v>999.9000000000002</v>
      </c>
      <c r="ED1022">
        <v>0</v>
      </c>
      <c r="EE1022">
        <v>0</v>
      </c>
      <c r="EF1022">
        <v>10005.09035714286</v>
      </c>
      <c r="EG1022">
        <v>0</v>
      </c>
      <c r="EH1022">
        <v>1140.041071428572</v>
      </c>
      <c r="EI1022">
        <v>-48.18693214285714</v>
      </c>
      <c r="EJ1022">
        <v>692.9643571428571</v>
      </c>
      <c r="EK1022">
        <v>739.3140714285715</v>
      </c>
      <c r="EL1022">
        <v>3.962479999999999</v>
      </c>
      <c r="EM1022">
        <v>724.8175714285716</v>
      </c>
      <c r="EN1022">
        <v>19.60785714285715</v>
      </c>
      <c r="EO1022">
        <v>2.121192857142857</v>
      </c>
      <c r="EP1022">
        <v>1.764591785714286</v>
      </c>
      <c r="EQ1022">
        <v>18.37920714285714</v>
      </c>
      <c r="ER1022">
        <v>15.47660714285714</v>
      </c>
      <c r="ES1022">
        <v>1200.002142857143</v>
      </c>
      <c r="ET1022">
        <v>0.9670072142857141</v>
      </c>
      <c r="EU1022">
        <v>0.03299281071428571</v>
      </c>
      <c r="EV1022">
        <v>0</v>
      </c>
      <c r="EW1022">
        <v>1506.136785714285</v>
      </c>
      <c r="EX1022">
        <v>5.000560000000001</v>
      </c>
      <c r="EY1022">
        <v>18344.78214285714</v>
      </c>
      <c r="EZ1022">
        <v>10316.85357142857</v>
      </c>
      <c r="FA1022">
        <v>45.875</v>
      </c>
      <c r="FB1022">
        <v>48</v>
      </c>
      <c r="FC1022">
        <v>46.56199999999998</v>
      </c>
      <c r="FD1022">
        <v>47.00221428571428</v>
      </c>
      <c r="FE1022">
        <v>46.68699999999998</v>
      </c>
      <c r="FF1022">
        <v>1155.579285714286</v>
      </c>
      <c r="FG1022">
        <v>39.42285714285715</v>
      </c>
      <c r="FH1022">
        <v>0</v>
      </c>
      <c r="FI1022">
        <v>1761344798.6</v>
      </c>
      <c r="FJ1022">
        <v>0</v>
      </c>
      <c r="FK1022">
        <v>1506.072307692308</v>
      </c>
      <c r="FL1022">
        <v>-10.84170940522261</v>
      </c>
      <c r="FM1022">
        <v>-132.3247864583769</v>
      </c>
      <c r="FN1022">
        <v>18344.31153846154</v>
      </c>
      <c r="FO1022">
        <v>15</v>
      </c>
      <c r="FP1022">
        <v>0</v>
      </c>
      <c r="FQ1022" t="s">
        <v>439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-48.0230512195122</v>
      </c>
      <c r="GD1022">
        <v>-3.646670383275461</v>
      </c>
      <c r="GE1022">
        <v>0.3605990599137885</v>
      </c>
      <c r="GF1022">
        <v>0</v>
      </c>
      <c r="GG1022">
        <v>1506.517058823529</v>
      </c>
      <c r="GH1022">
        <v>-11.06951872551305</v>
      </c>
      <c r="GI1022">
        <v>1.107797309480735</v>
      </c>
      <c r="GJ1022">
        <v>0</v>
      </c>
      <c r="GK1022">
        <v>3.980885609756098</v>
      </c>
      <c r="GL1022">
        <v>-0.1926428571428573</v>
      </c>
      <c r="GM1022">
        <v>0.03572963203163451</v>
      </c>
      <c r="GN1022">
        <v>0</v>
      </c>
      <c r="GO1022">
        <v>0</v>
      </c>
      <c r="GP1022">
        <v>3</v>
      </c>
      <c r="GQ1022" t="s">
        <v>497</v>
      </c>
      <c r="GR1022">
        <v>3.12476</v>
      </c>
      <c r="GS1022">
        <v>2.75117</v>
      </c>
      <c r="GT1022">
        <v>0.121061</v>
      </c>
      <c r="GU1022">
        <v>0.12752</v>
      </c>
      <c r="GV1022">
        <v>0.103379</v>
      </c>
      <c r="GW1022">
        <v>0.0913205</v>
      </c>
      <c r="GX1022">
        <v>25866.2</v>
      </c>
      <c r="GY1022">
        <v>25042.2</v>
      </c>
      <c r="GZ1022">
        <v>29999.4</v>
      </c>
      <c r="HA1022">
        <v>28992.5</v>
      </c>
      <c r="HB1022">
        <v>37180.7</v>
      </c>
      <c r="HC1022">
        <v>34686.3</v>
      </c>
      <c r="HD1022">
        <v>45939.7</v>
      </c>
      <c r="HE1022">
        <v>43087.5</v>
      </c>
      <c r="HF1022">
        <v>1.75133</v>
      </c>
      <c r="HG1022">
        <v>1.73075</v>
      </c>
      <c r="HH1022">
        <v>0.00350177</v>
      </c>
      <c r="HI1022">
        <v>0</v>
      </c>
      <c r="HJ1022">
        <v>29.9415</v>
      </c>
      <c r="HK1022">
        <v>999.9</v>
      </c>
      <c r="HL1022">
        <v>43.5</v>
      </c>
      <c r="HM1022">
        <v>32.7</v>
      </c>
      <c r="HN1022">
        <v>24.0108</v>
      </c>
      <c r="HO1022">
        <v>63.6931</v>
      </c>
      <c r="HP1022">
        <v>17.7845</v>
      </c>
      <c r="HQ1022">
        <v>1</v>
      </c>
      <c r="HR1022">
        <v>0.805701</v>
      </c>
      <c r="HS1022">
        <v>4.12494</v>
      </c>
      <c r="HT1022">
        <v>20.1581</v>
      </c>
      <c r="HU1022">
        <v>5.22807</v>
      </c>
      <c r="HV1022">
        <v>11.9855</v>
      </c>
      <c r="HW1022">
        <v>4.9693</v>
      </c>
      <c r="HX1022">
        <v>3.28998</v>
      </c>
      <c r="HY1022">
        <v>9999</v>
      </c>
      <c r="HZ1022">
        <v>9999</v>
      </c>
      <c r="IA1022">
        <v>9999</v>
      </c>
      <c r="IB1022">
        <v>999.9</v>
      </c>
      <c r="IC1022">
        <v>4.97301</v>
      </c>
      <c r="ID1022">
        <v>1.87744</v>
      </c>
      <c r="IE1022">
        <v>1.8756</v>
      </c>
      <c r="IF1022">
        <v>1.87836</v>
      </c>
      <c r="IG1022">
        <v>1.87506</v>
      </c>
      <c r="IH1022">
        <v>1.87865</v>
      </c>
      <c r="II1022">
        <v>1.87576</v>
      </c>
      <c r="IJ1022">
        <v>1.87691</v>
      </c>
      <c r="IK1022">
        <v>0</v>
      </c>
      <c r="IL1022">
        <v>0</v>
      </c>
      <c r="IM1022">
        <v>0</v>
      </c>
      <c r="IN1022">
        <v>0</v>
      </c>
      <c r="IO1022" t="s">
        <v>441</v>
      </c>
      <c r="IP1022" t="s">
        <v>442</v>
      </c>
      <c r="IQ1022" t="s">
        <v>443</v>
      </c>
      <c r="IR1022" t="s">
        <v>443</v>
      </c>
      <c r="IS1022" t="s">
        <v>443</v>
      </c>
      <c r="IT1022" t="s">
        <v>443</v>
      </c>
      <c r="IU1022">
        <v>0</v>
      </c>
      <c r="IV1022">
        <v>100</v>
      </c>
      <c r="IW1022">
        <v>100</v>
      </c>
      <c r="IX1022">
        <v>0.927</v>
      </c>
      <c r="IY1022">
        <v>0.2144</v>
      </c>
      <c r="IZ1022">
        <v>-0.1194416370607354</v>
      </c>
      <c r="JA1022">
        <v>0.002211305909277446</v>
      </c>
      <c r="JB1022">
        <v>-1.416678044876584E-06</v>
      </c>
      <c r="JC1022">
        <v>5.589822708492042E-10</v>
      </c>
      <c r="JD1022">
        <v>0.2144336207880096</v>
      </c>
      <c r="JE1022">
        <v>0</v>
      </c>
      <c r="JF1022">
        <v>0</v>
      </c>
      <c r="JG1022">
        <v>0</v>
      </c>
      <c r="JH1022">
        <v>14</v>
      </c>
      <c r="JI1022">
        <v>2052</v>
      </c>
      <c r="JJ1022">
        <v>1</v>
      </c>
      <c r="JK1022">
        <v>21</v>
      </c>
      <c r="JL1022">
        <v>29355746</v>
      </c>
      <c r="JM1022">
        <v>29355746</v>
      </c>
      <c r="JN1022">
        <v>1.79199</v>
      </c>
      <c r="JO1022">
        <v>2.54883</v>
      </c>
      <c r="JP1022">
        <v>1.39893</v>
      </c>
      <c r="JQ1022">
        <v>2.33521</v>
      </c>
      <c r="JR1022">
        <v>1.44897</v>
      </c>
      <c r="JS1022">
        <v>2.54761</v>
      </c>
      <c r="JT1022">
        <v>38.4524</v>
      </c>
      <c r="JU1022">
        <v>23.8073</v>
      </c>
      <c r="JV1022">
        <v>18</v>
      </c>
      <c r="JW1022">
        <v>485.326</v>
      </c>
      <c r="JX1022">
        <v>443.042</v>
      </c>
      <c r="JY1022">
        <v>25.2671</v>
      </c>
      <c r="JZ1022">
        <v>37.0635</v>
      </c>
      <c r="KA1022">
        <v>30.0001</v>
      </c>
      <c r="KB1022">
        <v>36.6184</v>
      </c>
      <c r="KC1022">
        <v>36.662</v>
      </c>
      <c r="KD1022">
        <v>36.0112</v>
      </c>
      <c r="KE1022">
        <v>26.5431</v>
      </c>
      <c r="KF1022">
        <v>72.9205</v>
      </c>
      <c r="KG1022">
        <v>25.2666</v>
      </c>
      <c r="KH1022">
        <v>774.51</v>
      </c>
      <c r="KI1022">
        <v>19.5705</v>
      </c>
      <c r="KJ1022">
        <v>99.23860000000001</v>
      </c>
      <c r="KK1022">
        <v>99.1027</v>
      </c>
    </row>
    <row r="1023" spans="1:297">
      <c r="A1023">
        <v>1007</v>
      </c>
      <c r="B1023">
        <v>1761344767.5</v>
      </c>
      <c r="C1023">
        <v>16726.90000009537</v>
      </c>
      <c r="D1023" t="s">
        <v>2467</v>
      </c>
      <c r="E1023" t="s">
        <v>2468</v>
      </c>
      <c r="F1023">
        <v>5</v>
      </c>
      <c r="G1023" t="s">
        <v>2376</v>
      </c>
      <c r="H1023" t="s">
        <v>436</v>
      </c>
      <c r="I1023">
        <v>1761344760</v>
      </c>
      <c r="J1023">
        <f>(K1023)/1000</f>
        <v>0</v>
      </c>
      <c r="K1023">
        <f>IF(DP1023, AN1023, AH1023)</f>
        <v>0</v>
      </c>
      <c r="L1023">
        <f>IF(DP1023, AI1023, AG1023)</f>
        <v>0</v>
      </c>
      <c r="M1023">
        <f>DR1023 - IF(AU1023&gt;1, L1023*DL1023*100.0/(AW1023), 0)</f>
        <v>0</v>
      </c>
      <c r="N1023">
        <f>((T1023-J1023/2)*M1023-L1023)/(T1023+J1023/2)</f>
        <v>0</v>
      </c>
      <c r="O1023">
        <f>N1023*(DY1023+DZ1023)/1000.0</f>
        <v>0</v>
      </c>
      <c r="P1023">
        <f>(DR1023 - IF(AU1023&gt;1, L1023*DL1023*100.0/(AW1023), 0))*(DY1023+DZ1023)/1000.0</f>
        <v>0</v>
      </c>
      <c r="Q1023">
        <f>2.0/((1/S1023-1/R1023)+SIGN(S1023)*SQRT((1/S1023-1/R1023)*(1/S1023-1/R1023) + 4*DM1023/((DM1023+1)*(DM1023+1))*(2*1/S1023*1/R1023-1/R1023*1/R1023)))</f>
        <v>0</v>
      </c>
      <c r="R1023">
        <f>IF(LEFT(DN1023,1)&lt;&gt;"0",IF(LEFT(DN1023,1)="1",3.0,DO1023),$D$5+$E$5*(EF1023*DY1023/($K$5*1000))+$F$5*(EF1023*DY1023/($K$5*1000))*MAX(MIN(DL1023,$J$5),$I$5)*MAX(MIN(DL1023,$J$5),$I$5)+$G$5*MAX(MIN(DL1023,$J$5),$I$5)*(EF1023*DY1023/($K$5*1000))+$H$5*(EF1023*DY1023/($K$5*1000))*(EF1023*DY1023/($K$5*1000)))</f>
        <v>0</v>
      </c>
      <c r="S1023">
        <f>J1023*(1000-(1000*0.61365*exp(17.502*W1023/(240.97+W1023))/(DY1023+DZ1023)+DT1023)/2)/(1000*0.61365*exp(17.502*W1023/(240.97+W1023))/(DY1023+DZ1023)-DT1023)</f>
        <v>0</v>
      </c>
      <c r="T1023">
        <f>1/((DM1023+1)/(Q1023/1.6)+1/(R1023/1.37)) + DM1023/((DM1023+1)/(Q1023/1.6) + DM1023/(R1023/1.37))</f>
        <v>0</v>
      </c>
      <c r="U1023">
        <f>(DH1023*DK1023)</f>
        <v>0</v>
      </c>
      <c r="V1023">
        <f>(EA1023+(U1023+2*0.95*5.67E-8*(((EA1023+$B$7)+273)^4-(EA1023+273)^4)-44100*J1023)/(1.84*29.3*R1023+8*0.95*5.67E-8*(EA1023+273)^3))</f>
        <v>0</v>
      </c>
      <c r="W1023">
        <f>($C$7*EB1023+$D$7*EC1023+$E$7*V1023)</f>
        <v>0</v>
      </c>
      <c r="X1023">
        <f>0.61365*exp(17.502*W1023/(240.97+W1023))</f>
        <v>0</v>
      </c>
      <c r="Y1023">
        <f>(Z1023/AA1023*100)</f>
        <v>0</v>
      </c>
      <c r="Z1023">
        <f>DT1023*(DY1023+DZ1023)/1000</f>
        <v>0</v>
      </c>
      <c r="AA1023">
        <f>0.61365*exp(17.502*EA1023/(240.97+EA1023))</f>
        <v>0</v>
      </c>
      <c r="AB1023">
        <f>(X1023-DT1023*(DY1023+DZ1023)/1000)</f>
        <v>0</v>
      </c>
      <c r="AC1023">
        <f>(-J1023*44100)</f>
        <v>0</v>
      </c>
      <c r="AD1023">
        <f>2*29.3*R1023*0.92*(EA1023-W1023)</f>
        <v>0</v>
      </c>
      <c r="AE1023">
        <f>2*0.95*5.67E-8*(((EA1023+$B$7)+273)^4-(W1023+273)^4)</f>
        <v>0</v>
      </c>
      <c r="AF1023">
        <f>U1023+AE1023+AC1023+AD1023</f>
        <v>0</v>
      </c>
      <c r="AG1023">
        <f>DX1023*AU1023*(DS1023-DR1023*(1000-AU1023*DU1023)/(1000-AU1023*DT1023))/(100*DL1023)</f>
        <v>0</v>
      </c>
      <c r="AH1023">
        <f>1000*DX1023*AU1023*(DT1023-DU1023)/(100*DL1023*(1000-AU1023*DT1023))</f>
        <v>0</v>
      </c>
      <c r="AI1023">
        <f>(AJ1023 - AK1023 - DY1023*1E3/(8.314*(EA1023+273.15)) * AM1023/DX1023 * AL1023) * DX1023/(100*DL1023) * (1000 - DU1023)/1000</f>
        <v>0</v>
      </c>
      <c r="AJ1023">
        <v>772.817723659116</v>
      </c>
      <c r="AK1023">
        <v>734.4557999999998</v>
      </c>
      <c r="AL1023">
        <v>3.388961990661891</v>
      </c>
      <c r="AM1023">
        <v>65.50736164632572</v>
      </c>
      <c r="AN1023">
        <f>(AP1023 - AO1023 + DY1023*1E3/(8.314*(EA1023+273.15)) * AR1023/DX1023 * AQ1023) * DX1023/(100*DL1023) * 1000/(1000 - AP1023)</f>
        <v>0</v>
      </c>
      <c r="AO1023">
        <v>19.62257814221003</v>
      </c>
      <c r="AP1023">
        <v>23.60858787878787</v>
      </c>
      <c r="AQ1023">
        <v>0.0004599957562685526</v>
      </c>
      <c r="AR1023">
        <v>115.1571930210981</v>
      </c>
      <c r="AS1023">
        <v>0</v>
      </c>
      <c r="AT1023">
        <v>0</v>
      </c>
      <c r="AU1023">
        <f>IF(AS1023*$H$13&gt;=AW1023,1.0,(AW1023/(AW1023-AS1023*$H$13)))</f>
        <v>0</v>
      </c>
      <c r="AV1023">
        <f>(AU1023-1)*100</f>
        <v>0</v>
      </c>
      <c r="AW1023">
        <f>MAX(0,($B$13+$C$13*EF1023)/(1+$D$13*EF1023)*DY1023/(EA1023+273)*$E$13)</f>
        <v>0</v>
      </c>
      <c r="AX1023" t="s">
        <v>437</v>
      </c>
      <c r="AY1023" t="s">
        <v>437</v>
      </c>
      <c r="AZ1023">
        <v>0</v>
      </c>
      <c r="BA1023">
        <v>0</v>
      </c>
      <c r="BB1023">
        <f>1-AZ1023/BA1023</f>
        <v>0</v>
      </c>
      <c r="BC1023">
        <v>0</v>
      </c>
      <c r="BD1023" t="s">
        <v>437</v>
      </c>
      <c r="BE1023" t="s">
        <v>437</v>
      </c>
      <c r="BF1023">
        <v>0</v>
      </c>
      <c r="BG1023">
        <v>0</v>
      </c>
      <c r="BH1023">
        <f>1-BF1023/BG1023</f>
        <v>0</v>
      </c>
      <c r="BI1023">
        <v>0.5</v>
      </c>
      <c r="BJ1023">
        <f>DI1023</f>
        <v>0</v>
      </c>
      <c r="BK1023">
        <f>L1023</f>
        <v>0</v>
      </c>
      <c r="BL1023">
        <f>BH1023*BI1023*BJ1023</f>
        <v>0</v>
      </c>
      <c r="BM1023">
        <f>(BK1023-BC1023)/BJ1023</f>
        <v>0</v>
      </c>
      <c r="BN1023">
        <f>(BA1023-BG1023)/BG1023</f>
        <v>0</v>
      </c>
      <c r="BO1023">
        <f>AZ1023/(BB1023+AZ1023/BG1023)</f>
        <v>0</v>
      </c>
      <c r="BP1023" t="s">
        <v>437</v>
      </c>
      <c r="BQ1023">
        <v>0</v>
      </c>
      <c r="BR1023">
        <f>IF(BQ1023&lt;&gt;0, BQ1023, BO1023)</f>
        <v>0</v>
      </c>
      <c r="BS1023">
        <f>1-BR1023/BG1023</f>
        <v>0</v>
      </c>
      <c r="BT1023">
        <f>(BG1023-BF1023)/(BG1023-BR1023)</f>
        <v>0</v>
      </c>
      <c r="BU1023">
        <f>(BA1023-BG1023)/(BA1023-BR1023)</f>
        <v>0</v>
      </c>
      <c r="BV1023">
        <f>(BG1023-BF1023)/(BG1023-AZ1023)</f>
        <v>0</v>
      </c>
      <c r="BW1023">
        <f>(BA1023-BG1023)/(BA1023-AZ1023)</f>
        <v>0</v>
      </c>
      <c r="BX1023">
        <f>(BT1023*BR1023/BF1023)</f>
        <v>0</v>
      </c>
      <c r="BY1023">
        <f>(1-BX1023)</f>
        <v>0</v>
      </c>
      <c r="DH1023">
        <f>$B$11*EG1023+$C$11*EH1023+$F$11*ES1023*(1-EV1023)</f>
        <v>0</v>
      </c>
      <c r="DI1023">
        <f>DH1023*DJ1023</f>
        <v>0</v>
      </c>
      <c r="DJ1023">
        <f>($B$11*$D$9+$C$11*$D$9+$F$11*((FF1023+EX1023)/MAX(FF1023+EX1023+FG1023, 0.1)*$I$9+FG1023/MAX(FF1023+EX1023+FG1023, 0.1)*$J$9))/($B$11+$C$11+$F$11)</f>
        <v>0</v>
      </c>
      <c r="DK1023">
        <f>($B$11*$K$9+$C$11*$K$9+$F$11*((FF1023+EX1023)/MAX(FF1023+EX1023+FG1023, 0.1)*$P$9+FG1023/MAX(FF1023+EX1023+FG1023, 0.1)*$Q$9))/($B$11+$C$11+$F$11)</f>
        <v>0</v>
      </c>
      <c r="DL1023">
        <v>6</v>
      </c>
      <c r="DM1023">
        <v>0.5</v>
      </c>
      <c r="DN1023" t="s">
        <v>438</v>
      </c>
      <c r="DO1023">
        <v>2</v>
      </c>
      <c r="DP1023" t="b">
        <v>1</v>
      </c>
      <c r="DQ1023">
        <v>1761344760</v>
      </c>
      <c r="DR1023">
        <v>694.0298888888889</v>
      </c>
      <c r="DS1023">
        <v>742.5360370370369</v>
      </c>
      <c r="DT1023">
        <v>23.59550740740741</v>
      </c>
      <c r="DU1023">
        <v>19.61996296296297</v>
      </c>
      <c r="DV1023">
        <v>693.1111111111111</v>
      </c>
      <c r="DW1023">
        <v>23.38107777777778</v>
      </c>
      <c r="DX1023">
        <v>500.0172222222222</v>
      </c>
      <c r="DY1023">
        <v>89.99434444444444</v>
      </c>
      <c r="DZ1023">
        <v>0.0734031851851852</v>
      </c>
      <c r="EA1023">
        <v>30.03834444444445</v>
      </c>
      <c r="EB1023">
        <v>30.00143703703704</v>
      </c>
      <c r="EC1023">
        <v>999.9000000000001</v>
      </c>
      <c r="ED1023">
        <v>0</v>
      </c>
      <c r="EE1023">
        <v>0</v>
      </c>
      <c r="EF1023">
        <v>10001.67</v>
      </c>
      <c r="EG1023">
        <v>0</v>
      </c>
      <c r="EH1023">
        <v>1140.046296296296</v>
      </c>
      <c r="EI1023">
        <v>-48.50611111111111</v>
      </c>
      <c r="EJ1023">
        <v>710.8018148148149</v>
      </c>
      <c r="EK1023">
        <v>757.396074074074</v>
      </c>
      <c r="EL1023">
        <v>3.975554444444444</v>
      </c>
      <c r="EM1023">
        <v>742.5360370370369</v>
      </c>
      <c r="EN1023">
        <v>19.61996296296297</v>
      </c>
      <c r="EO1023">
        <v>2.123462962962963</v>
      </c>
      <c r="EP1023">
        <v>1.765685925925926</v>
      </c>
      <c r="EQ1023">
        <v>18.39628518518519</v>
      </c>
      <c r="ER1023">
        <v>15.48627407407407</v>
      </c>
      <c r="ES1023">
        <v>1200.01037037037</v>
      </c>
      <c r="ET1023">
        <v>0.9670074074074073</v>
      </c>
      <c r="EU1023">
        <v>0.03299259999999999</v>
      </c>
      <c r="EV1023">
        <v>0</v>
      </c>
      <c r="EW1023">
        <v>1505.191851851852</v>
      </c>
      <c r="EX1023">
        <v>5.000560000000001</v>
      </c>
      <c r="EY1023">
        <v>18333.45925925926</v>
      </c>
      <c r="EZ1023">
        <v>10316.92592592593</v>
      </c>
      <c r="FA1023">
        <v>45.875</v>
      </c>
      <c r="FB1023">
        <v>48</v>
      </c>
      <c r="FC1023">
        <v>46.56199999999998</v>
      </c>
      <c r="FD1023">
        <v>47.00459259259259</v>
      </c>
      <c r="FE1023">
        <v>46.68699999999998</v>
      </c>
      <c r="FF1023">
        <v>1155.587407407407</v>
      </c>
      <c r="FG1023">
        <v>39.42296296296296</v>
      </c>
      <c r="FH1023">
        <v>0</v>
      </c>
      <c r="FI1023">
        <v>1761344804</v>
      </c>
      <c r="FJ1023">
        <v>0</v>
      </c>
      <c r="FK1023">
        <v>1505.0436</v>
      </c>
      <c r="FL1023">
        <v>-11.18461536351748</v>
      </c>
      <c r="FM1023">
        <v>-122.899999916608</v>
      </c>
      <c r="FN1023">
        <v>18332.068</v>
      </c>
      <c r="FO1023">
        <v>15</v>
      </c>
      <c r="FP1023">
        <v>0</v>
      </c>
      <c r="FQ1023" t="s">
        <v>439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-48.26438048780488</v>
      </c>
      <c r="GD1023">
        <v>-3.604036933797997</v>
      </c>
      <c r="GE1023">
        <v>0.3563994088710933</v>
      </c>
      <c r="GF1023">
        <v>0</v>
      </c>
      <c r="GG1023">
        <v>1505.836176470588</v>
      </c>
      <c r="GH1023">
        <v>-10.71734148719047</v>
      </c>
      <c r="GI1023">
        <v>1.069683885976089</v>
      </c>
      <c r="GJ1023">
        <v>0</v>
      </c>
      <c r="GK1023">
        <v>3.969516585365854</v>
      </c>
      <c r="GL1023">
        <v>0.07977407665505434</v>
      </c>
      <c r="GM1023">
        <v>0.01899838974046271</v>
      </c>
      <c r="GN1023">
        <v>1</v>
      </c>
      <c r="GO1023">
        <v>1</v>
      </c>
      <c r="GP1023">
        <v>3</v>
      </c>
      <c r="GQ1023" t="s">
        <v>446</v>
      </c>
      <c r="GR1023">
        <v>3.12467</v>
      </c>
      <c r="GS1023">
        <v>2.7512</v>
      </c>
      <c r="GT1023">
        <v>0.122996</v>
      </c>
      <c r="GU1023">
        <v>0.129443</v>
      </c>
      <c r="GV1023">
        <v>0.103391</v>
      </c>
      <c r="GW1023">
        <v>0.0913207</v>
      </c>
      <c r="GX1023">
        <v>25808.8</v>
      </c>
      <c r="GY1023">
        <v>24987.1</v>
      </c>
      <c r="GZ1023">
        <v>29999</v>
      </c>
      <c r="HA1023">
        <v>28992.8</v>
      </c>
      <c r="HB1023">
        <v>37179.8</v>
      </c>
      <c r="HC1023">
        <v>34686.8</v>
      </c>
      <c r="HD1023">
        <v>45939</v>
      </c>
      <c r="HE1023">
        <v>43087.9</v>
      </c>
      <c r="HF1023">
        <v>1.7513</v>
      </c>
      <c r="HG1023">
        <v>1.73097</v>
      </c>
      <c r="HH1023">
        <v>0.00351295</v>
      </c>
      <c r="HI1023">
        <v>0</v>
      </c>
      <c r="HJ1023">
        <v>29.9415</v>
      </c>
      <c r="HK1023">
        <v>999.9</v>
      </c>
      <c r="HL1023">
        <v>43.5</v>
      </c>
      <c r="HM1023">
        <v>32.7</v>
      </c>
      <c r="HN1023">
        <v>24.0136</v>
      </c>
      <c r="HO1023">
        <v>63.4631</v>
      </c>
      <c r="HP1023">
        <v>17.8125</v>
      </c>
      <c r="HQ1023">
        <v>1</v>
      </c>
      <c r="HR1023">
        <v>0.805595</v>
      </c>
      <c r="HS1023">
        <v>4.12597</v>
      </c>
      <c r="HT1023">
        <v>20.1582</v>
      </c>
      <c r="HU1023">
        <v>5.22822</v>
      </c>
      <c r="HV1023">
        <v>11.9857</v>
      </c>
      <c r="HW1023">
        <v>4.96945</v>
      </c>
      <c r="HX1023">
        <v>3.28995</v>
      </c>
      <c r="HY1023">
        <v>9999</v>
      </c>
      <c r="HZ1023">
        <v>9999</v>
      </c>
      <c r="IA1023">
        <v>9999</v>
      </c>
      <c r="IB1023">
        <v>999.9</v>
      </c>
      <c r="IC1023">
        <v>4.97302</v>
      </c>
      <c r="ID1023">
        <v>1.87744</v>
      </c>
      <c r="IE1023">
        <v>1.8756</v>
      </c>
      <c r="IF1023">
        <v>1.87839</v>
      </c>
      <c r="IG1023">
        <v>1.87509</v>
      </c>
      <c r="IH1023">
        <v>1.87866</v>
      </c>
      <c r="II1023">
        <v>1.87576</v>
      </c>
      <c r="IJ1023">
        <v>1.87692</v>
      </c>
      <c r="IK1023">
        <v>0</v>
      </c>
      <c r="IL1023">
        <v>0</v>
      </c>
      <c r="IM1023">
        <v>0</v>
      </c>
      <c r="IN1023">
        <v>0</v>
      </c>
      <c r="IO1023" t="s">
        <v>441</v>
      </c>
      <c r="IP1023" t="s">
        <v>442</v>
      </c>
      <c r="IQ1023" t="s">
        <v>443</v>
      </c>
      <c r="IR1023" t="s">
        <v>443</v>
      </c>
      <c r="IS1023" t="s">
        <v>443</v>
      </c>
      <c r="IT1023" t="s">
        <v>443</v>
      </c>
      <c r="IU1023">
        <v>0</v>
      </c>
      <c r="IV1023">
        <v>100</v>
      </c>
      <c r="IW1023">
        <v>100</v>
      </c>
      <c r="IX1023">
        <v>0.945</v>
      </c>
      <c r="IY1023">
        <v>0.2144</v>
      </c>
      <c r="IZ1023">
        <v>-0.1194416370607354</v>
      </c>
      <c r="JA1023">
        <v>0.002211305909277446</v>
      </c>
      <c r="JB1023">
        <v>-1.416678044876584E-06</v>
      </c>
      <c r="JC1023">
        <v>5.589822708492042E-10</v>
      </c>
      <c r="JD1023">
        <v>0.2144336207880096</v>
      </c>
      <c r="JE1023">
        <v>0</v>
      </c>
      <c r="JF1023">
        <v>0</v>
      </c>
      <c r="JG1023">
        <v>0</v>
      </c>
      <c r="JH1023">
        <v>14</v>
      </c>
      <c r="JI1023">
        <v>2052</v>
      </c>
      <c r="JJ1023">
        <v>1</v>
      </c>
      <c r="JK1023">
        <v>21</v>
      </c>
      <c r="JL1023">
        <v>29355746.1</v>
      </c>
      <c r="JM1023">
        <v>29355746.1</v>
      </c>
      <c r="JN1023">
        <v>1.82617</v>
      </c>
      <c r="JO1023">
        <v>2.53906</v>
      </c>
      <c r="JP1023">
        <v>1.39893</v>
      </c>
      <c r="JQ1023">
        <v>2.33521</v>
      </c>
      <c r="JR1023">
        <v>1.44897</v>
      </c>
      <c r="JS1023">
        <v>2.6062</v>
      </c>
      <c r="JT1023">
        <v>38.4524</v>
      </c>
      <c r="JU1023">
        <v>23.7986</v>
      </c>
      <c r="JV1023">
        <v>18</v>
      </c>
      <c r="JW1023">
        <v>485.311</v>
      </c>
      <c r="JX1023">
        <v>443.188</v>
      </c>
      <c r="JY1023">
        <v>25.2659</v>
      </c>
      <c r="JZ1023">
        <v>37.0635</v>
      </c>
      <c r="KA1023">
        <v>30</v>
      </c>
      <c r="KB1023">
        <v>36.6184</v>
      </c>
      <c r="KC1023">
        <v>36.662</v>
      </c>
      <c r="KD1023">
        <v>36.6123</v>
      </c>
      <c r="KE1023">
        <v>26.5431</v>
      </c>
      <c r="KF1023">
        <v>72.9205</v>
      </c>
      <c r="KG1023">
        <v>25.2652</v>
      </c>
      <c r="KH1023">
        <v>787.881</v>
      </c>
      <c r="KI1023">
        <v>19.5705</v>
      </c>
      <c r="KJ1023">
        <v>99.2371</v>
      </c>
      <c r="KK1023">
        <v>99.1037</v>
      </c>
    </row>
    <row r="1024" spans="1:297">
      <c r="A1024">
        <v>1008</v>
      </c>
      <c r="B1024">
        <v>1761344772.5</v>
      </c>
      <c r="C1024">
        <v>16731.90000009537</v>
      </c>
      <c r="D1024" t="s">
        <v>2469</v>
      </c>
      <c r="E1024" t="s">
        <v>2470</v>
      </c>
      <c r="F1024">
        <v>5</v>
      </c>
      <c r="G1024" t="s">
        <v>2376</v>
      </c>
      <c r="H1024" t="s">
        <v>436</v>
      </c>
      <c r="I1024">
        <v>1761344764.714286</v>
      </c>
      <c r="J1024">
        <f>(K1024)/1000</f>
        <v>0</v>
      </c>
      <c r="K1024">
        <f>IF(DP1024, AN1024, AH1024)</f>
        <v>0</v>
      </c>
      <c r="L1024">
        <f>IF(DP1024, AI1024, AG1024)</f>
        <v>0</v>
      </c>
      <c r="M1024">
        <f>DR1024 - IF(AU1024&gt;1, L1024*DL1024*100.0/(AW1024), 0)</f>
        <v>0</v>
      </c>
      <c r="N1024">
        <f>((T1024-J1024/2)*M1024-L1024)/(T1024+J1024/2)</f>
        <v>0</v>
      </c>
      <c r="O1024">
        <f>N1024*(DY1024+DZ1024)/1000.0</f>
        <v>0</v>
      </c>
      <c r="P1024">
        <f>(DR1024 - IF(AU1024&gt;1, L1024*DL1024*100.0/(AW1024), 0))*(DY1024+DZ1024)/1000.0</f>
        <v>0</v>
      </c>
      <c r="Q1024">
        <f>2.0/((1/S1024-1/R1024)+SIGN(S1024)*SQRT((1/S1024-1/R1024)*(1/S1024-1/R1024) + 4*DM1024/((DM1024+1)*(DM1024+1))*(2*1/S1024*1/R1024-1/R1024*1/R1024)))</f>
        <v>0</v>
      </c>
      <c r="R1024">
        <f>IF(LEFT(DN1024,1)&lt;&gt;"0",IF(LEFT(DN1024,1)="1",3.0,DO1024),$D$5+$E$5*(EF1024*DY1024/($K$5*1000))+$F$5*(EF1024*DY1024/($K$5*1000))*MAX(MIN(DL1024,$J$5),$I$5)*MAX(MIN(DL1024,$J$5),$I$5)+$G$5*MAX(MIN(DL1024,$J$5),$I$5)*(EF1024*DY1024/($K$5*1000))+$H$5*(EF1024*DY1024/($K$5*1000))*(EF1024*DY1024/($K$5*1000)))</f>
        <v>0</v>
      </c>
      <c r="S1024">
        <f>J1024*(1000-(1000*0.61365*exp(17.502*W1024/(240.97+W1024))/(DY1024+DZ1024)+DT1024)/2)/(1000*0.61365*exp(17.502*W1024/(240.97+W1024))/(DY1024+DZ1024)-DT1024)</f>
        <v>0</v>
      </c>
      <c r="T1024">
        <f>1/((DM1024+1)/(Q1024/1.6)+1/(R1024/1.37)) + DM1024/((DM1024+1)/(Q1024/1.6) + DM1024/(R1024/1.37))</f>
        <v>0</v>
      </c>
      <c r="U1024">
        <f>(DH1024*DK1024)</f>
        <v>0</v>
      </c>
      <c r="V1024">
        <f>(EA1024+(U1024+2*0.95*5.67E-8*(((EA1024+$B$7)+273)^4-(EA1024+273)^4)-44100*J1024)/(1.84*29.3*R1024+8*0.95*5.67E-8*(EA1024+273)^3))</f>
        <v>0</v>
      </c>
      <c r="W1024">
        <f>($C$7*EB1024+$D$7*EC1024+$E$7*V1024)</f>
        <v>0</v>
      </c>
      <c r="X1024">
        <f>0.61365*exp(17.502*W1024/(240.97+W1024))</f>
        <v>0</v>
      </c>
      <c r="Y1024">
        <f>(Z1024/AA1024*100)</f>
        <v>0</v>
      </c>
      <c r="Z1024">
        <f>DT1024*(DY1024+DZ1024)/1000</f>
        <v>0</v>
      </c>
      <c r="AA1024">
        <f>0.61365*exp(17.502*EA1024/(240.97+EA1024))</f>
        <v>0</v>
      </c>
      <c r="AB1024">
        <f>(X1024-DT1024*(DY1024+DZ1024)/1000)</f>
        <v>0</v>
      </c>
      <c r="AC1024">
        <f>(-J1024*44100)</f>
        <v>0</v>
      </c>
      <c r="AD1024">
        <f>2*29.3*R1024*0.92*(EA1024-W1024)</f>
        <v>0</v>
      </c>
      <c r="AE1024">
        <f>2*0.95*5.67E-8*(((EA1024+$B$7)+273)^4-(W1024+273)^4)</f>
        <v>0</v>
      </c>
      <c r="AF1024">
        <f>U1024+AE1024+AC1024+AD1024</f>
        <v>0</v>
      </c>
      <c r="AG1024">
        <f>DX1024*AU1024*(DS1024-DR1024*(1000-AU1024*DU1024)/(1000-AU1024*DT1024))/(100*DL1024)</f>
        <v>0</v>
      </c>
      <c r="AH1024">
        <f>1000*DX1024*AU1024*(DT1024-DU1024)/(100*DL1024*(1000-AU1024*DT1024))</f>
        <v>0</v>
      </c>
      <c r="AI1024">
        <f>(AJ1024 - AK1024 - DY1024*1E3/(8.314*(EA1024+273.15)) * AM1024/DX1024 * AL1024) * DX1024/(100*DL1024) * (1000 - DU1024)/1000</f>
        <v>0</v>
      </c>
      <c r="AJ1024">
        <v>790.0902378398299</v>
      </c>
      <c r="AK1024">
        <v>751.4565393939396</v>
      </c>
      <c r="AL1024">
        <v>3.41337501672036</v>
      </c>
      <c r="AM1024">
        <v>65.50736164632572</v>
      </c>
      <c r="AN1024">
        <f>(AP1024 - AO1024 + DY1024*1E3/(8.314*(EA1024+273.15)) * AR1024/DX1024 * AQ1024) * DX1024/(100*DL1024) * 1000/(1000 - AP1024)</f>
        <v>0</v>
      </c>
      <c r="AO1024">
        <v>19.62276989764226</v>
      </c>
      <c r="AP1024">
        <v>23.61180727272727</v>
      </c>
      <c r="AQ1024">
        <v>6.655012127858989E-05</v>
      </c>
      <c r="AR1024">
        <v>115.1571930210981</v>
      </c>
      <c r="AS1024">
        <v>0</v>
      </c>
      <c r="AT1024">
        <v>0</v>
      </c>
      <c r="AU1024">
        <f>IF(AS1024*$H$13&gt;=AW1024,1.0,(AW1024/(AW1024-AS1024*$H$13)))</f>
        <v>0</v>
      </c>
      <c r="AV1024">
        <f>(AU1024-1)*100</f>
        <v>0</v>
      </c>
      <c r="AW1024">
        <f>MAX(0,($B$13+$C$13*EF1024)/(1+$D$13*EF1024)*DY1024/(EA1024+273)*$E$13)</f>
        <v>0</v>
      </c>
      <c r="AX1024" t="s">
        <v>437</v>
      </c>
      <c r="AY1024" t="s">
        <v>437</v>
      </c>
      <c r="AZ1024">
        <v>0</v>
      </c>
      <c r="BA1024">
        <v>0</v>
      </c>
      <c r="BB1024">
        <f>1-AZ1024/BA1024</f>
        <v>0</v>
      </c>
      <c r="BC1024">
        <v>0</v>
      </c>
      <c r="BD1024" t="s">
        <v>437</v>
      </c>
      <c r="BE1024" t="s">
        <v>437</v>
      </c>
      <c r="BF1024">
        <v>0</v>
      </c>
      <c r="BG1024">
        <v>0</v>
      </c>
      <c r="BH1024">
        <f>1-BF1024/BG1024</f>
        <v>0</v>
      </c>
      <c r="BI1024">
        <v>0.5</v>
      </c>
      <c r="BJ1024">
        <f>DI1024</f>
        <v>0</v>
      </c>
      <c r="BK1024">
        <f>L1024</f>
        <v>0</v>
      </c>
      <c r="BL1024">
        <f>BH1024*BI1024*BJ1024</f>
        <v>0</v>
      </c>
      <c r="BM1024">
        <f>(BK1024-BC1024)/BJ1024</f>
        <v>0</v>
      </c>
      <c r="BN1024">
        <f>(BA1024-BG1024)/BG1024</f>
        <v>0</v>
      </c>
      <c r="BO1024">
        <f>AZ1024/(BB1024+AZ1024/BG1024)</f>
        <v>0</v>
      </c>
      <c r="BP1024" t="s">
        <v>437</v>
      </c>
      <c r="BQ1024">
        <v>0</v>
      </c>
      <c r="BR1024">
        <f>IF(BQ1024&lt;&gt;0, BQ1024, BO1024)</f>
        <v>0</v>
      </c>
      <c r="BS1024">
        <f>1-BR1024/BG1024</f>
        <v>0</v>
      </c>
      <c r="BT1024">
        <f>(BG1024-BF1024)/(BG1024-BR1024)</f>
        <v>0</v>
      </c>
      <c r="BU1024">
        <f>(BA1024-BG1024)/(BA1024-BR1024)</f>
        <v>0</v>
      </c>
      <c r="BV1024">
        <f>(BG1024-BF1024)/(BG1024-AZ1024)</f>
        <v>0</v>
      </c>
      <c r="BW1024">
        <f>(BA1024-BG1024)/(BA1024-AZ1024)</f>
        <v>0</v>
      </c>
      <c r="BX1024">
        <f>(BT1024*BR1024/BF1024)</f>
        <v>0</v>
      </c>
      <c r="BY1024">
        <f>(1-BX1024)</f>
        <v>0</v>
      </c>
      <c r="DH1024">
        <f>$B$11*EG1024+$C$11*EH1024+$F$11*ES1024*(1-EV1024)</f>
        <v>0</v>
      </c>
      <c r="DI1024">
        <f>DH1024*DJ1024</f>
        <v>0</v>
      </c>
      <c r="DJ1024">
        <f>($B$11*$D$9+$C$11*$D$9+$F$11*((FF1024+EX1024)/MAX(FF1024+EX1024+FG1024, 0.1)*$I$9+FG1024/MAX(FF1024+EX1024+FG1024, 0.1)*$J$9))/($B$11+$C$11+$F$11)</f>
        <v>0</v>
      </c>
      <c r="DK1024">
        <f>($B$11*$K$9+$C$11*$K$9+$F$11*((FF1024+EX1024)/MAX(FF1024+EX1024+FG1024, 0.1)*$P$9+FG1024/MAX(FF1024+EX1024+FG1024, 0.1)*$Q$9))/($B$11+$C$11+$F$11)</f>
        <v>0</v>
      </c>
      <c r="DL1024">
        <v>6</v>
      </c>
      <c r="DM1024">
        <v>0.5</v>
      </c>
      <c r="DN1024" t="s">
        <v>438</v>
      </c>
      <c r="DO1024">
        <v>2</v>
      </c>
      <c r="DP1024" t="b">
        <v>1</v>
      </c>
      <c r="DQ1024">
        <v>1761344764.714286</v>
      </c>
      <c r="DR1024">
        <v>709.5753928571428</v>
      </c>
      <c r="DS1024">
        <v>758.3787142857143</v>
      </c>
      <c r="DT1024">
        <v>23.60549642857143</v>
      </c>
      <c r="DU1024">
        <v>19.621975</v>
      </c>
      <c r="DV1024">
        <v>708.6403214285714</v>
      </c>
      <c r="DW1024">
        <v>23.391075</v>
      </c>
      <c r="DX1024">
        <v>499.977</v>
      </c>
      <c r="DY1024">
        <v>89.99430000000002</v>
      </c>
      <c r="DZ1024">
        <v>0.07353392857142858</v>
      </c>
      <c r="EA1024">
        <v>30.03888928571429</v>
      </c>
      <c r="EB1024">
        <v>30.00298571428572</v>
      </c>
      <c r="EC1024">
        <v>999.9000000000002</v>
      </c>
      <c r="ED1024">
        <v>0</v>
      </c>
      <c r="EE1024">
        <v>0</v>
      </c>
      <c r="EF1024">
        <v>9989.470357142856</v>
      </c>
      <c r="EG1024">
        <v>0</v>
      </c>
      <c r="EH1024">
        <v>1140.048214285714</v>
      </c>
      <c r="EI1024">
        <v>-48.80330714285715</v>
      </c>
      <c r="EJ1024">
        <v>726.7303571428573</v>
      </c>
      <c r="EK1024">
        <v>773.5573928571429</v>
      </c>
      <c r="EL1024">
        <v>3.983528571428571</v>
      </c>
      <c r="EM1024">
        <v>758.3787142857143</v>
      </c>
      <c r="EN1024">
        <v>19.621975</v>
      </c>
      <c r="EO1024">
        <v>2.124360357142857</v>
      </c>
      <c r="EP1024">
        <v>1.765866428571429</v>
      </c>
      <c r="EQ1024">
        <v>18.403025</v>
      </c>
      <c r="ER1024">
        <v>15.487875</v>
      </c>
      <c r="ES1024">
        <v>1199.989285714286</v>
      </c>
      <c r="ET1024">
        <v>0.9670069285714286</v>
      </c>
      <c r="EU1024">
        <v>0.03299311428571428</v>
      </c>
      <c r="EV1024">
        <v>0</v>
      </c>
      <c r="EW1024">
        <v>1504.322142857143</v>
      </c>
      <c r="EX1024">
        <v>5.000560000000001</v>
      </c>
      <c r="EY1024">
        <v>18323.10357142857</v>
      </c>
      <c r="EZ1024">
        <v>10316.74285714286</v>
      </c>
      <c r="FA1024">
        <v>45.875</v>
      </c>
      <c r="FB1024">
        <v>48</v>
      </c>
      <c r="FC1024">
        <v>46.56199999999998</v>
      </c>
      <c r="FD1024">
        <v>47.00664285714286</v>
      </c>
      <c r="FE1024">
        <v>46.68699999999998</v>
      </c>
      <c r="FF1024">
        <v>1155.566428571429</v>
      </c>
      <c r="FG1024">
        <v>39.42285714285715</v>
      </c>
      <c r="FH1024">
        <v>0</v>
      </c>
      <c r="FI1024">
        <v>1761344808.8</v>
      </c>
      <c r="FJ1024">
        <v>0</v>
      </c>
      <c r="FK1024">
        <v>1504.1872</v>
      </c>
      <c r="FL1024">
        <v>-10.13307693479263</v>
      </c>
      <c r="FM1024">
        <v>-124.6461541244485</v>
      </c>
      <c r="FN1024">
        <v>18322.2</v>
      </c>
      <c r="FO1024">
        <v>15</v>
      </c>
      <c r="FP1024">
        <v>0</v>
      </c>
      <c r="FQ1024" t="s">
        <v>439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-48.62346</v>
      </c>
      <c r="GD1024">
        <v>-3.76061088180098</v>
      </c>
      <c r="GE1024">
        <v>0.3633449633612661</v>
      </c>
      <c r="GF1024">
        <v>0</v>
      </c>
      <c r="GG1024">
        <v>1504.901764705882</v>
      </c>
      <c r="GH1024">
        <v>-10.87608862140403</v>
      </c>
      <c r="GI1024">
        <v>1.084875895825198</v>
      </c>
      <c r="GJ1024">
        <v>0</v>
      </c>
      <c r="GK1024">
        <v>3.9770665</v>
      </c>
      <c r="GL1024">
        <v>0.1142884052532687</v>
      </c>
      <c r="GM1024">
        <v>0.01200051406190583</v>
      </c>
      <c r="GN1024">
        <v>0</v>
      </c>
      <c r="GO1024">
        <v>0</v>
      </c>
      <c r="GP1024">
        <v>3</v>
      </c>
      <c r="GQ1024" t="s">
        <v>497</v>
      </c>
      <c r="GR1024">
        <v>3.12437</v>
      </c>
      <c r="GS1024">
        <v>2.75153</v>
      </c>
      <c r="GT1024">
        <v>0.124915</v>
      </c>
      <c r="GU1024">
        <v>0.131337</v>
      </c>
      <c r="GV1024">
        <v>0.103394</v>
      </c>
      <c r="GW1024">
        <v>0.0913281</v>
      </c>
      <c r="GX1024">
        <v>25752.1</v>
      </c>
      <c r="GY1024">
        <v>24932.8</v>
      </c>
      <c r="GZ1024">
        <v>29998.9</v>
      </c>
      <c r="HA1024">
        <v>28992.8</v>
      </c>
      <c r="HB1024">
        <v>37179.5</v>
      </c>
      <c r="HC1024">
        <v>34686.6</v>
      </c>
      <c r="HD1024">
        <v>45938.7</v>
      </c>
      <c r="HE1024">
        <v>43087.9</v>
      </c>
      <c r="HF1024">
        <v>1.75098</v>
      </c>
      <c r="HG1024">
        <v>1.73135</v>
      </c>
      <c r="HH1024">
        <v>0.00432506</v>
      </c>
      <c r="HI1024">
        <v>0</v>
      </c>
      <c r="HJ1024">
        <v>29.9441</v>
      </c>
      <c r="HK1024">
        <v>999.9</v>
      </c>
      <c r="HL1024">
        <v>43.5</v>
      </c>
      <c r="HM1024">
        <v>32.7</v>
      </c>
      <c r="HN1024">
        <v>24.0122</v>
      </c>
      <c r="HO1024">
        <v>63.7131</v>
      </c>
      <c r="HP1024">
        <v>18.0248</v>
      </c>
      <c r="HQ1024">
        <v>1</v>
      </c>
      <c r="HR1024">
        <v>0.805534</v>
      </c>
      <c r="HS1024">
        <v>4.12609</v>
      </c>
      <c r="HT1024">
        <v>20.1581</v>
      </c>
      <c r="HU1024">
        <v>5.22822</v>
      </c>
      <c r="HV1024">
        <v>11.9855</v>
      </c>
      <c r="HW1024">
        <v>4.96925</v>
      </c>
      <c r="HX1024">
        <v>3.2899</v>
      </c>
      <c r="HY1024">
        <v>9999</v>
      </c>
      <c r="HZ1024">
        <v>9999</v>
      </c>
      <c r="IA1024">
        <v>9999</v>
      </c>
      <c r="IB1024">
        <v>999.9</v>
      </c>
      <c r="IC1024">
        <v>4.97303</v>
      </c>
      <c r="ID1024">
        <v>1.87745</v>
      </c>
      <c r="IE1024">
        <v>1.87561</v>
      </c>
      <c r="IF1024">
        <v>1.87842</v>
      </c>
      <c r="IG1024">
        <v>1.8751</v>
      </c>
      <c r="IH1024">
        <v>1.87865</v>
      </c>
      <c r="II1024">
        <v>1.87577</v>
      </c>
      <c r="IJ1024">
        <v>1.87695</v>
      </c>
      <c r="IK1024">
        <v>0</v>
      </c>
      <c r="IL1024">
        <v>0</v>
      </c>
      <c r="IM1024">
        <v>0</v>
      </c>
      <c r="IN1024">
        <v>0</v>
      </c>
      <c r="IO1024" t="s">
        <v>441</v>
      </c>
      <c r="IP1024" t="s">
        <v>442</v>
      </c>
      <c r="IQ1024" t="s">
        <v>443</v>
      </c>
      <c r="IR1024" t="s">
        <v>443</v>
      </c>
      <c r="IS1024" t="s">
        <v>443</v>
      </c>
      <c r="IT1024" t="s">
        <v>443</v>
      </c>
      <c r="IU1024">
        <v>0</v>
      </c>
      <c r="IV1024">
        <v>100</v>
      </c>
      <c r="IW1024">
        <v>100</v>
      </c>
      <c r="IX1024">
        <v>0.962</v>
      </c>
      <c r="IY1024">
        <v>0.2145</v>
      </c>
      <c r="IZ1024">
        <v>-0.1194416370607354</v>
      </c>
      <c r="JA1024">
        <v>0.002211305909277446</v>
      </c>
      <c r="JB1024">
        <v>-1.416678044876584E-06</v>
      </c>
      <c r="JC1024">
        <v>5.589822708492042E-10</v>
      </c>
      <c r="JD1024">
        <v>0.2144336207880096</v>
      </c>
      <c r="JE1024">
        <v>0</v>
      </c>
      <c r="JF1024">
        <v>0</v>
      </c>
      <c r="JG1024">
        <v>0</v>
      </c>
      <c r="JH1024">
        <v>14</v>
      </c>
      <c r="JI1024">
        <v>2052</v>
      </c>
      <c r="JJ1024">
        <v>1</v>
      </c>
      <c r="JK1024">
        <v>21</v>
      </c>
      <c r="JL1024">
        <v>29355746.2</v>
      </c>
      <c r="JM1024">
        <v>29355746.2</v>
      </c>
      <c r="JN1024">
        <v>1.85547</v>
      </c>
      <c r="JO1024">
        <v>2.54517</v>
      </c>
      <c r="JP1024">
        <v>1.39893</v>
      </c>
      <c r="JQ1024">
        <v>2.33521</v>
      </c>
      <c r="JR1024">
        <v>1.44897</v>
      </c>
      <c r="JS1024">
        <v>2.63062</v>
      </c>
      <c r="JT1024">
        <v>38.4524</v>
      </c>
      <c r="JU1024">
        <v>23.8073</v>
      </c>
      <c r="JV1024">
        <v>18</v>
      </c>
      <c r="JW1024">
        <v>485.121</v>
      </c>
      <c r="JX1024">
        <v>443.432</v>
      </c>
      <c r="JY1024">
        <v>25.2646</v>
      </c>
      <c r="JZ1024">
        <v>37.0608</v>
      </c>
      <c r="KA1024">
        <v>30</v>
      </c>
      <c r="KB1024">
        <v>36.6184</v>
      </c>
      <c r="KC1024">
        <v>36.662</v>
      </c>
      <c r="KD1024">
        <v>37.2673</v>
      </c>
      <c r="KE1024">
        <v>26.5431</v>
      </c>
      <c r="KF1024">
        <v>72.9205</v>
      </c>
      <c r="KG1024">
        <v>25.2605</v>
      </c>
      <c r="KH1024">
        <v>807.917</v>
      </c>
      <c r="KI1024">
        <v>19.5705</v>
      </c>
      <c r="KJ1024">
        <v>99.2366</v>
      </c>
      <c r="KK1024">
        <v>99.10380000000001</v>
      </c>
    </row>
    <row r="1025" spans="1:297">
      <c r="A1025">
        <v>1009</v>
      </c>
      <c r="B1025">
        <v>1761344777.5</v>
      </c>
      <c r="C1025">
        <v>16736.90000009537</v>
      </c>
      <c r="D1025" t="s">
        <v>2471</v>
      </c>
      <c r="E1025" t="s">
        <v>2472</v>
      </c>
      <c r="F1025">
        <v>5</v>
      </c>
      <c r="G1025" t="s">
        <v>2376</v>
      </c>
      <c r="H1025" t="s">
        <v>436</v>
      </c>
      <c r="I1025">
        <v>1761344770</v>
      </c>
      <c r="J1025">
        <f>(K1025)/1000</f>
        <v>0</v>
      </c>
      <c r="K1025">
        <f>IF(DP1025, AN1025, AH1025)</f>
        <v>0</v>
      </c>
      <c r="L1025">
        <f>IF(DP1025, AI1025, AG1025)</f>
        <v>0</v>
      </c>
      <c r="M1025">
        <f>DR1025 - IF(AU1025&gt;1, L1025*DL1025*100.0/(AW1025), 0)</f>
        <v>0</v>
      </c>
      <c r="N1025">
        <f>((T1025-J1025/2)*M1025-L1025)/(T1025+J1025/2)</f>
        <v>0</v>
      </c>
      <c r="O1025">
        <f>N1025*(DY1025+DZ1025)/1000.0</f>
        <v>0</v>
      </c>
      <c r="P1025">
        <f>(DR1025 - IF(AU1025&gt;1, L1025*DL1025*100.0/(AW1025), 0))*(DY1025+DZ1025)/1000.0</f>
        <v>0</v>
      </c>
      <c r="Q1025">
        <f>2.0/((1/S1025-1/R1025)+SIGN(S1025)*SQRT((1/S1025-1/R1025)*(1/S1025-1/R1025) + 4*DM1025/((DM1025+1)*(DM1025+1))*(2*1/S1025*1/R1025-1/R1025*1/R1025)))</f>
        <v>0</v>
      </c>
      <c r="R1025">
        <f>IF(LEFT(DN1025,1)&lt;&gt;"0",IF(LEFT(DN1025,1)="1",3.0,DO1025),$D$5+$E$5*(EF1025*DY1025/($K$5*1000))+$F$5*(EF1025*DY1025/($K$5*1000))*MAX(MIN(DL1025,$J$5),$I$5)*MAX(MIN(DL1025,$J$5),$I$5)+$G$5*MAX(MIN(DL1025,$J$5),$I$5)*(EF1025*DY1025/($K$5*1000))+$H$5*(EF1025*DY1025/($K$5*1000))*(EF1025*DY1025/($K$5*1000)))</f>
        <v>0</v>
      </c>
      <c r="S1025">
        <f>J1025*(1000-(1000*0.61365*exp(17.502*W1025/(240.97+W1025))/(DY1025+DZ1025)+DT1025)/2)/(1000*0.61365*exp(17.502*W1025/(240.97+W1025))/(DY1025+DZ1025)-DT1025)</f>
        <v>0</v>
      </c>
      <c r="T1025">
        <f>1/((DM1025+1)/(Q1025/1.6)+1/(R1025/1.37)) + DM1025/((DM1025+1)/(Q1025/1.6) + DM1025/(R1025/1.37))</f>
        <v>0</v>
      </c>
      <c r="U1025">
        <f>(DH1025*DK1025)</f>
        <v>0</v>
      </c>
      <c r="V1025">
        <f>(EA1025+(U1025+2*0.95*5.67E-8*(((EA1025+$B$7)+273)^4-(EA1025+273)^4)-44100*J1025)/(1.84*29.3*R1025+8*0.95*5.67E-8*(EA1025+273)^3))</f>
        <v>0</v>
      </c>
      <c r="W1025">
        <f>($C$7*EB1025+$D$7*EC1025+$E$7*V1025)</f>
        <v>0</v>
      </c>
      <c r="X1025">
        <f>0.61365*exp(17.502*W1025/(240.97+W1025))</f>
        <v>0</v>
      </c>
      <c r="Y1025">
        <f>(Z1025/AA1025*100)</f>
        <v>0</v>
      </c>
      <c r="Z1025">
        <f>DT1025*(DY1025+DZ1025)/1000</f>
        <v>0</v>
      </c>
      <c r="AA1025">
        <f>0.61365*exp(17.502*EA1025/(240.97+EA1025))</f>
        <v>0</v>
      </c>
      <c r="AB1025">
        <f>(X1025-DT1025*(DY1025+DZ1025)/1000)</f>
        <v>0</v>
      </c>
      <c r="AC1025">
        <f>(-J1025*44100)</f>
        <v>0</v>
      </c>
      <c r="AD1025">
        <f>2*29.3*R1025*0.92*(EA1025-W1025)</f>
        <v>0</v>
      </c>
      <c r="AE1025">
        <f>2*0.95*5.67E-8*(((EA1025+$B$7)+273)^4-(W1025+273)^4)</f>
        <v>0</v>
      </c>
      <c r="AF1025">
        <f>U1025+AE1025+AC1025+AD1025</f>
        <v>0</v>
      </c>
      <c r="AG1025">
        <f>DX1025*AU1025*(DS1025-DR1025*(1000-AU1025*DU1025)/(1000-AU1025*DT1025))/(100*DL1025)</f>
        <v>0</v>
      </c>
      <c r="AH1025">
        <f>1000*DX1025*AU1025*(DT1025-DU1025)/(100*DL1025*(1000-AU1025*DT1025))</f>
        <v>0</v>
      </c>
      <c r="AI1025">
        <f>(AJ1025 - AK1025 - DY1025*1E3/(8.314*(EA1025+273.15)) * AM1025/DX1025 * AL1025) * DX1025/(100*DL1025) * (1000 - DU1025)/1000</f>
        <v>0</v>
      </c>
      <c r="AJ1025">
        <v>807.1586765585074</v>
      </c>
      <c r="AK1025">
        <v>768.2834606060604</v>
      </c>
      <c r="AL1025">
        <v>3.368539612593846</v>
      </c>
      <c r="AM1025">
        <v>65.50736164632572</v>
      </c>
      <c r="AN1025">
        <f>(AP1025 - AO1025 + DY1025*1E3/(8.314*(EA1025+273.15)) * AR1025/DX1025 * AQ1025) * DX1025/(100*DL1025) * 1000/(1000 - AP1025)</f>
        <v>0</v>
      </c>
      <c r="AO1025">
        <v>19.6245177911325</v>
      </c>
      <c r="AP1025">
        <v>23.61176606060605</v>
      </c>
      <c r="AQ1025">
        <v>-7.547461510549818E-05</v>
      </c>
      <c r="AR1025">
        <v>115.1571930210981</v>
      </c>
      <c r="AS1025">
        <v>0</v>
      </c>
      <c r="AT1025">
        <v>0</v>
      </c>
      <c r="AU1025">
        <f>IF(AS1025*$H$13&gt;=AW1025,1.0,(AW1025/(AW1025-AS1025*$H$13)))</f>
        <v>0</v>
      </c>
      <c r="AV1025">
        <f>(AU1025-1)*100</f>
        <v>0</v>
      </c>
      <c r="AW1025">
        <f>MAX(0,($B$13+$C$13*EF1025)/(1+$D$13*EF1025)*DY1025/(EA1025+273)*$E$13)</f>
        <v>0</v>
      </c>
      <c r="AX1025" t="s">
        <v>437</v>
      </c>
      <c r="AY1025" t="s">
        <v>437</v>
      </c>
      <c r="AZ1025">
        <v>0</v>
      </c>
      <c r="BA1025">
        <v>0</v>
      </c>
      <c r="BB1025">
        <f>1-AZ1025/BA1025</f>
        <v>0</v>
      </c>
      <c r="BC1025">
        <v>0</v>
      </c>
      <c r="BD1025" t="s">
        <v>437</v>
      </c>
      <c r="BE1025" t="s">
        <v>437</v>
      </c>
      <c r="BF1025">
        <v>0</v>
      </c>
      <c r="BG1025">
        <v>0</v>
      </c>
      <c r="BH1025">
        <f>1-BF1025/BG1025</f>
        <v>0</v>
      </c>
      <c r="BI1025">
        <v>0.5</v>
      </c>
      <c r="BJ1025">
        <f>DI1025</f>
        <v>0</v>
      </c>
      <c r="BK1025">
        <f>L1025</f>
        <v>0</v>
      </c>
      <c r="BL1025">
        <f>BH1025*BI1025*BJ1025</f>
        <v>0</v>
      </c>
      <c r="BM1025">
        <f>(BK1025-BC1025)/BJ1025</f>
        <v>0</v>
      </c>
      <c r="BN1025">
        <f>(BA1025-BG1025)/BG1025</f>
        <v>0</v>
      </c>
      <c r="BO1025">
        <f>AZ1025/(BB1025+AZ1025/BG1025)</f>
        <v>0</v>
      </c>
      <c r="BP1025" t="s">
        <v>437</v>
      </c>
      <c r="BQ1025">
        <v>0</v>
      </c>
      <c r="BR1025">
        <f>IF(BQ1025&lt;&gt;0, BQ1025, BO1025)</f>
        <v>0</v>
      </c>
      <c r="BS1025">
        <f>1-BR1025/BG1025</f>
        <v>0</v>
      </c>
      <c r="BT1025">
        <f>(BG1025-BF1025)/(BG1025-BR1025)</f>
        <v>0</v>
      </c>
      <c r="BU1025">
        <f>(BA1025-BG1025)/(BA1025-BR1025)</f>
        <v>0</v>
      </c>
      <c r="BV1025">
        <f>(BG1025-BF1025)/(BG1025-AZ1025)</f>
        <v>0</v>
      </c>
      <c r="BW1025">
        <f>(BA1025-BG1025)/(BA1025-AZ1025)</f>
        <v>0</v>
      </c>
      <c r="BX1025">
        <f>(BT1025*BR1025/BF1025)</f>
        <v>0</v>
      </c>
      <c r="BY1025">
        <f>(1-BX1025)</f>
        <v>0</v>
      </c>
      <c r="DH1025">
        <f>$B$11*EG1025+$C$11*EH1025+$F$11*ES1025*(1-EV1025)</f>
        <v>0</v>
      </c>
      <c r="DI1025">
        <f>DH1025*DJ1025</f>
        <v>0</v>
      </c>
      <c r="DJ1025">
        <f>($B$11*$D$9+$C$11*$D$9+$F$11*((FF1025+EX1025)/MAX(FF1025+EX1025+FG1025, 0.1)*$I$9+FG1025/MAX(FF1025+EX1025+FG1025, 0.1)*$J$9))/($B$11+$C$11+$F$11)</f>
        <v>0</v>
      </c>
      <c r="DK1025">
        <f>($B$11*$K$9+$C$11*$K$9+$F$11*((FF1025+EX1025)/MAX(FF1025+EX1025+FG1025, 0.1)*$P$9+FG1025/MAX(FF1025+EX1025+FG1025, 0.1)*$Q$9))/($B$11+$C$11+$F$11)</f>
        <v>0</v>
      </c>
      <c r="DL1025">
        <v>6</v>
      </c>
      <c r="DM1025">
        <v>0.5</v>
      </c>
      <c r="DN1025" t="s">
        <v>438</v>
      </c>
      <c r="DO1025">
        <v>2</v>
      </c>
      <c r="DP1025" t="b">
        <v>1</v>
      </c>
      <c r="DQ1025">
        <v>1761344770</v>
      </c>
      <c r="DR1025">
        <v>727.034740740741</v>
      </c>
      <c r="DS1025">
        <v>776.1412592592593</v>
      </c>
      <c r="DT1025">
        <v>23.60995555555555</v>
      </c>
      <c r="DU1025">
        <v>19.62338148148148</v>
      </c>
      <c r="DV1025">
        <v>726.0814814814812</v>
      </c>
      <c r="DW1025">
        <v>23.39552962962963</v>
      </c>
      <c r="DX1025">
        <v>500.0027407407408</v>
      </c>
      <c r="DY1025">
        <v>89.99435925925927</v>
      </c>
      <c r="DZ1025">
        <v>0.07358434814814815</v>
      </c>
      <c r="EA1025">
        <v>30.0393</v>
      </c>
      <c r="EB1025">
        <v>30.00447407407407</v>
      </c>
      <c r="EC1025">
        <v>999.9000000000001</v>
      </c>
      <c r="ED1025">
        <v>0</v>
      </c>
      <c r="EE1025">
        <v>0</v>
      </c>
      <c r="EF1025">
        <v>9993.747407407407</v>
      </c>
      <c r="EG1025">
        <v>0</v>
      </c>
      <c r="EH1025">
        <v>1140.042962962963</v>
      </c>
      <c r="EI1025">
        <v>-49.10650740740741</v>
      </c>
      <c r="EJ1025">
        <v>744.6150740740741</v>
      </c>
      <c r="EK1025">
        <v>791.6764814814816</v>
      </c>
      <c r="EL1025">
        <v>3.986579629629629</v>
      </c>
      <c r="EM1025">
        <v>776.1412592592593</v>
      </c>
      <c r="EN1025">
        <v>19.62338148148148</v>
      </c>
      <c r="EO1025">
        <v>2.124762592592592</v>
      </c>
      <c r="EP1025">
        <v>1.765994074074074</v>
      </c>
      <c r="EQ1025">
        <v>18.40604444444445</v>
      </c>
      <c r="ER1025">
        <v>15.4890037037037</v>
      </c>
      <c r="ES1025">
        <v>1200.006296296296</v>
      </c>
      <c r="ET1025">
        <v>0.9670094074074073</v>
      </c>
      <c r="EU1025">
        <v>0.03299062962962963</v>
      </c>
      <c r="EV1025">
        <v>0</v>
      </c>
      <c r="EW1025">
        <v>1503.468888888889</v>
      </c>
      <c r="EX1025">
        <v>5.000560000000001</v>
      </c>
      <c r="EY1025">
        <v>18312.45555555555</v>
      </c>
      <c r="EZ1025">
        <v>10316.9</v>
      </c>
      <c r="FA1025">
        <v>45.875</v>
      </c>
      <c r="FB1025">
        <v>48</v>
      </c>
      <c r="FC1025">
        <v>46.56199999999998</v>
      </c>
      <c r="FD1025">
        <v>47.00459259259259</v>
      </c>
      <c r="FE1025">
        <v>46.68699999999998</v>
      </c>
      <c r="FF1025">
        <v>1155.586296296296</v>
      </c>
      <c r="FG1025">
        <v>39.42000000000001</v>
      </c>
      <c r="FH1025">
        <v>0</v>
      </c>
      <c r="FI1025">
        <v>1761344813.6</v>
      </c>
      <c r="FJ1025">
        <v>0</v>
      </c>
      <c r="FK1025">
        <v>1503.4212</v>
      </c>
      <c r="FL1025">
        <v>-9.289230778798187</v>
      </c>
      <c r="FM1025">
        <v>-121.3769232871722</v>
      </c>
      <c r="FN1025">
        <v>18312.48</v>
      </c>
      <c r="FO1025">
        <v>15</v>
      </c>
      <c r="FP1025">
        <v>0</v>
      </c>
      <c r="FQ1025" t="s">
        <v>439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-48.92892926829268</v>
      </c>
      <c r="GD1025">
        <v>-3.470763763066191</v>
      </c>
      <c r="GE1025">
        <v>0.344686862659006</v>
      </c>
      <c r="GF1025">
        <v>0</v>
      </c>
      <c r="GG1025">
        <v>1503.970882352942</v>
      </c>
      <c r="GH1025">
        <v>-9.636516421715811</v>
      </c>
      <c r="GI1025">
        <v>0.9625926010368682</v>
      </c>
      <c r="GJ1025">
        <v>0</v>
      </c>
      <c r="GK1025">
        <v>3.984104146341464</v>
      </c>
      <c r="GL1025">
        <v>0.03638111498257692</v>
      </c>
      <c r="GM1025">
        <v>0.004434448284549078</v>
      </c>
      <c r="GN1025">
        <v>1</v>
      </c>
      <c r="GO1025">
        <v>1</v>
      </c>
      <c r="GP1025">
        <v>3</v>
      </c>
      <c r="GQ1025" t="s">
        <v>446</v>
      </c>
      <c r="GR1025">
        <v>3.12464</v>
      </c>
      <c r="GS1025">
        <v>2.75131</v>
      </c>
      <c r="GT1025">
        <v>0.126799</v>
      </c>
      <c r="GU1025">
        <v>0.133199</v>
      </c>
      <c r="GV1025">
        <v>0.103401</v>
      </c>
      <c r="GW1025">
        <v>0.0913293</v>
      </c>
      <c r="GX1025">
        <v>25697.3</v>
      </c>
      <c r="GY1025">
        <v>24879.1</v>
      </c>
      <c r="GZ1025">
        <v>29999.7</v>
      </c>
      <c r="HA1025">
        <v>28992.7</v>
      </c>
      <c r="HB1025">
        <v>37180.4</v>
      </c>
      <c r="HC1025">
        <v>34686.5</v>
      </c>
      <c r="HD1025">
        <v>45939.9</v>
      </c>
      <c r="HE1025">
        <v>43087.7</v>
      </c>
      <c r="HF1025">
        <v>1.7513</v>
      </c>
      <c r="HG1025">
        <v>1.73113</v>
      </c>
      <c r="HH1025">
        <v>0.00328571</v>
      </c>
      <c r="HI1025">
        <v>0</v>
      </c>
      <c r="HJ1025">
        <v>29.9441</v>
      </c>
      <c r="HK1025">
        <v>999.9</v>
      </c>
      <c r="HL1025">
        <v>43.5</v>
      </c>
      <c r="HM1025">
        <v>32.7</v>
      </c>
      <c r="HN1025">
        <v>24.0108</v>
      </c>
      <c r="HO1025">
        <v>63.9631</v>
      </c>
      <c r="HP1025">
        <v>18.0649</v>
      </c>
      <c r="HQ1025">
        <v>1</v>
      </c>
      <c r="HR1025">
        <v>0.805531</v>
      </c>
      <c r="HS1025">
        <v>4.14776</v>
      </c>
      <c r="HT1025">
        <v>20.1573</v>
      </c>
      <c r="HU1025">
        <v>5.22777</v>
      </c>
      <c r="HV1025">
        <v>11.9854</v>
      </c>
      <c r="HW1025">
        <v>4.9689</v>
      </c>
      <c r="HX1025">
        <v>3.28995</v>
      </c>
      <c r="HY1025">
        <v>9999</v>
      </c>
      <c r="HZ1025">
        <v>9999</v>
      </c>
      <c r="IA1025">
        <v>9999</v>
      </c>
      <c r="IB1025">
        <v>999.9</v>
      </c>
      <c r="IC1025">
        <v>4.97303</v>
      </c>
      <c r="ID1025">
        <v>1.87749</v>
      </c>
      <c r="IE1025">
        <v>1.87561</v>
      </c>
      <c r="IF1025">
        <v>1.87843</v>
      </c>
      <c r="IG1025">
        <v>1.87512</v>
      </c>
      <c r="IH1025">
        <v>1.87866</v>
      </c>
      <c r="II1025">
        <v>1.87576</v>
      </c>
      <c r="IJ1025">
        <v>1.87695</v>
      </c>
      <c r="IK1025">
        <v>0</v>
      </c>
      <c r="IL1025">
        <v>0</v>
      </c>
      <c r="IM1025">
        <v>0</v>
      </c>
      <c r="IN1025">
        <v>0</v>
      </c>
      <c r="IO1025" t="s">
        <v>441</v>
      </c>
      <c r="IP1025" t="s">
        <v>442</v>
      </c>
      <c r="IQ1025" t="s">
        <v>443</v>
      </c>
      <c r="IR1025" t="s">
        <v>443</v>
      </c>
      <c r="IS1025" t="s">
        <v>443</v>
      </c>
      <c r="IT1025" t="s">
        <v>443</v>
      </c>
      <c r="IU1025">
        <v>0</v>
      </c>
      <c r="IV1025">
        <v>100</v>
      </c>
      <c r="IW1025">
        <v>100</v>
      </c>
      <c r="IX1025">
        <v>0.979</v>
      </c>
      <c r="IY1025">
        <v>0.2144</v>
      </c>
      <c r="IZ1025">
        <v>-0.1194416370607354</v>
      </c>
      <c r="JA1025">
        <v>0.002211305909277446</v>
      </c>
      <c r="JB1025">
        <v>-1.416678044876584E-06</v>
      </c>
      <c r="JC1025">
        <v>5.589822708492042E-10</v>
      </c>
      <c r="JD1025">
        <v>0.2144336207880096</v>
      </c>
      <c r="JE1025">
        <v>0</v>
      </c>
      <c r="JF1025">
        <v>0</v>
      </c>
      <c r="JG1025">
        <v>0</v>
      </c>
      <c r="JH1025">
        <v>14</v>
      </c>
      <c r="JI1025">
        <v>2052</v>
      </c>
      <c r="JJ1025">
        <v>1</v>
      </c>
      <c r="JK1025">
        <v>21</v>
      </c>
      <c r="JL1025">
        <v>29355746.3</v>
      </c>
      <c r="JM1025">
        <v>29355746.3</v>
      </c>
      <c r="JN1025">
        <v>1.88843</v>
      </c>
      <c r="JO1025">
        <v>2.55249</v>
      </c>
      <c r="JP1025">
        <v>1.39893</v>
      </c>
      <c r="JQ1025">
        <v>2.33521</v>
      </c>
      <c r="JR1025">
        <v>1.44897</v>
      </c>
      <c r="JS1025">
        <v>2.60864</v>
      </c>
      <c r="JT1025">
        <v>38.4524</v>
      </c>
      <c r="JU1025">
        <v>23.781</v>
      </c>
      <c r="JV1025">
        <v>18</v>
      </c>
      <c r="JW1025">
        <v>485.311</v>
      </c>
      <c r="JX1025">
        <v>443.276</v>
      </c>
      <c r="JY1025">
        <v>25.2623</v>
      </c>
      <c r="JZ1025">
        <v>37.06</v>
      </c>
      <c r="KA1025">
        <v>30</v>
      </c>
      <c r="KB1025">
        <v>36.6184</v>
      </c>
      <c r="KC1025">
        <v>36.6603</v>
      </c>
      <c r="KD1025">
        <v>37.8665</v>
      </c>
      <c r="KE1025">
        <v>26.5431</v>
      </c>
      <c r="KF1025">
        <v>72.9205</v>
      </c>
      <c r="KG1025">
        <v>25.2533</v>
      </c>
      <c r="KH1025">
        <v>821.273</v>
      </c>
      <c r="KI1025">
        <v>19.5705</v>
      </c>
      <c r="KJ1025">
        <v>99.2392</v>
      </c>
      <c r="KK1025">
        <v>99.1032</v>
      </c>
    </row>
    <row r="1026" spans="1:297">
      <c r="A1026">
        <v>1010</v>
      </c>
      <c r="B1026">
        <v>1761344782.5</v>
      </c>
      <c r="C1026">
        <v>16741.90000009537</v>
      </c>
      <c r="D1026" t="s">
        <v>2473</v>
      </c>
      <c r="E1026" t="s">
        <v>2474</v>
      </c>
      <c r="F1026">
        <v>5</v>
      </c>
      <c r="G1026" t="s">
        <v>2376</v>
      </c>
      <c r="H1026" t="s">
        <v>436</v>
      </c>
      <c r="I1026">
        <v>1761344774.714286</v>
      </c>
      <c r="J1026">
        <f>(K1026)/1000</f>
        <v>0</v>
      </c>
      <c r="K1026">
        <f>IF(DP1026, AN1026, AH1026)</f>
        <v>0</v>
      </c>
      <c r="L1026">
        <f>IF(DP1026, AI1026, AG1026)</f>
        <v>0</v>
      </c>
      <c r="M1026">
        <f>DR1026 - IF(AU1026&gt;1, L1026*DL1026*100.0/(AW1026), 0)</f>
        <v>0</v>
      </c>
      <c r="N1026">
        <f>((T1026-J1026/2)*M1026-L1026)/(T1026+J1026/2)</f>
        <v>0</v>
      </c>
      <c r="O1026">
        <f>N1026*(DY1026+DZ1026)/1000.0</f>
        <v>0</v>
      </c>
      <c r="P1026">
        <f>(DR1026 - IF(AU1026&gt;1, L1026*DL1026*100.0/(AW1026), 0))*(DY1026+DZ1026)/1000.0</f>
        <v>0</v>
      </c>
      <c r="Q1026">
        <f>2.0/((1/S1026-1/R1026)+SIGN(S1026)*SQRT((1/S1026-1/R1026)*(1/S1026-1/R1026) + 4*DM1026/((DM1026+1)*(DM1026+1))*(2*1/S1026*1/R1026-1/R1026*1/R1026)))</f>
        <v>0</v>
      </c>
      <c r="R1026">
        <f>IF(LEFT(DN1026,1)&lt;&gt;"0",IF(LEFT(DN1026,1)="1",3.0,DO1026),$D$5+$E$5*(EF1026*DY1026/($K$5*1000))+$F$5*(EF1026*DY1026/($K$5*1000))*MAX(MIN(DL1026,$J$5),$I$5)*MAX(MIN(DL1026,$J$5),$I$5)+$G$5*MAX(MIN(DL1026,$J$5),$I$5)*(EF1026*DY1026/($K$5*1000))+$H$5*(EF1026*DY1026/($K$5*1000))*(EF1026*DY1026/($K$5*1000)))</f>
        <v>0</v>
      </c>
      <c r="S1026">
        <f>J1026*(1000-(1000*0.61365*exp(17.502*W1026/(240.97+W1026))/(DY1026+DZ1026)+DT1026)/2)/(1000*0.61365*exp(17.502*W1026/(240.97+W1026))/(DY1026+DZ1026)-DT1026)</f>
        <v>0</v>
      </c>
      <c r="T1026">
        <f>1/((DM1026+1)/(Q1026/1.6)+1/(R1026/1.37)) + DM1026/((DM1026+1)/(Q1026/1.6) + DM1026/(R1026/1.37))</f>
        <v>0</v>
      </c>
      <c r="U1026">
        <f>(DH1026*DK1026)</f>
        <v>0</v>
      </c>
      <c r="V1026">
        <f>(EA1026+(U1026+2*0.95*5.67E-8*(((EA1026+$B$7)+273)^4-(EA1026+273)^4)-44100*J1026)/(1.84*29.3*R1026+8*0.95*5.67E-8*(EA1026+273)^3))</f>
        <v>0</v>
      </c>
      <c r="W1026">
        <f>($C$7*EB1026+$D$7*EC1026+$E$7*V1026)</f>
        <v>0</v>
      </c>
      <c r="X1026">
        <f>0.61365*exp(17.502*W1026/(240.97+W1026))</f>
        <v>0</v>
      </c>
      <c r="Y1026">
        <f>(Z1026/AA1026*100)</f>
        <v>0</v>
      </c>
      <c r="Z1026">
        <f>DT1026*(DY1026+DZ1026)/1000</f>
        <v>0</v>
      </c>
      <c r="AA1026">
        <f>0.61365*exp(17.502*EA1026/(240.97+EA1026))</f>
        <v>0</v>
      </c>
      <c r="AB1026">
        <f>(X1026-DT1026*(DY1026+DZ1026)/1000)</f>
        <v>0</v>
      </c>
      <c r="AC1026">
        <f>(-J1026*44100)</f>
        <v>0</v>
      </c>
      <c r="AD1026">
        <f>2*29.3*R1026*0.92*(EA1026-W1026)</f>
        <v>0</v>
      </c>
      <c r="AE1026">
        <f>2*0.95*5.67E-8*(((EA1026+$B$7)+273)^4-(W1026+273)^4)</f>
        <v>0</v>
      </c>
      <c r="AF1026">
        <f>U1026+AE1026+AC1026+AD1026</f>
        <v>0</v>
      </c>
      <c r="AG1026">
        <f>DX1026*AU1026*(DS1026-DR1026*(1000-AU1026*DU1026)/(1000-AU1026*DT1026))/(100*DL1026)</f>
        <v>0</v>
      </c>
      <c r="AH1026">
        <f>1000*DX1026*AU1026*(DT1026-DU1026)/(100*DL1026*(1000-AU1026*DT1026))</f>
        <v>0</v>
      </c>
      <c r="AI1026">
        <f>(AJ1026 - AK1026 - DY1026*1E3/(8.314*(EA1026+273.15)) * AM1026/DX1026 * AL1026) * DX1026/(100*DL1026) * (1000 - DU1026)/1000</f>
        <v>0</v>
      </c>
      <c r="AJ1026">
        <v>824.1607000163493</v>
      </c>
      <c r="AK1026">
        <v>785.1080848484847</v>
      </c>
      <c r="AL1026">
        <v>3.361640152828266</v>
      </c>
      <c r="AM1026">
        <v>65.50736164632572</v>
      </c>
      <c r="AN1026">
        <f>(AP1026 - AO1026 + DY1026*1E3/(8.314*(EA1026+273.15)) * AR1026/DX1026 * AQ1026) * DX1026/(100*DL1026) * 1000/(1000 - AP1026)</f>
        <v>0</v>
      </c>
      <c r="AO1026">
        <v>19.62435494127076</v>
      </c>
      <c r="AP1026">
        <v>23.61032181818181</v>
      </c>
      <c r="AQ1026">
        <v>-3.28208755766735E-05</v>
      </c>
      <c r="AR1026">
        <v>115.1571930210981</v>
      </c>
      <c r="AS1026">
        <v>0</v>
      </c>
      <c r="AT1026">
        <v>0</v>
      </c>
      <c r="AU1026">
        <f>IF(AS1026*$H$13&gt;=AW1026,1.0,(AW1026/(AW1026-AS1026*$H$13)))</f>
        <v>0</v>
      </c>
      <c r="AV1026">
        <f>(AU1026-1)*100</f>
        <v>0</v>
      </c>
      <c r="AW1026">
        <f>MAX(0,($B$13+$C$13*EF1026)/(1+$D$13*EF1026)*DY1026/(EA1026+273)*$E$13)</f>
        <v>0</v>
      </c>
      <c r="AX1026" t="s">
        <v>437</v>
      </c>
      <c r="AY1026" t="s">
        <v>437</v>
      </c>
      <c r="AZ1026">
        <v>0</v>
      </c>
      <c r="BA1026">
        <v>0</v>
      </c>
      <c r="BB1026">
        <f>1-AZ1026/BA1026</f>
        <v>0</v>
      </c>
      <c r="BC1026">
        <v>0</v>
      </c>
      <c r="BD1026" t="s">
        <v>437</v>
      </c>
      <c r="BE1026" t="s">
        <v>437</v>
      </c>
      <c r="BF1026">
        <v>0</v>
      </c>
      <c r="BG1026">
        <v>0</v>
      </c>
      <c r="BH1026">
        <f>1-BF1026/BG1026</f>
        <v>0</v>
      </c>
      <c r="BI1026">
        <v>0.5</v>
      </c>
      <c r="BJ1026">
        <f>DI1026</f>
        <v>0</v>
      </c>
      <c r="BK1026">
        <f>L1026</f>
        <v>0</v>
      </c>
      <c r="BL1026">
        <f>BH1026*BI1026*BJ1026</f>
        <v>0</v>
      </c>
      <c r="BM1026">
        <f>(BK1026-BC1026)/BJ1026</f>
        <v>0</v>
      </c>
      <c r="BN1026">
        <f>(BA1026-BG1026)/BG1026</f>
        <v>0</v>
      </c>
      <c r="BO1026">
        <f>AZ1026/(BB1026+AZ1026/BG1026)</f>
        <v>0</v>
      </c>
      <c r="BP1026" t="s">
        <v>437</v>
      </c>
      <c r="BQ1026">
        <v>0</v>
      </c>
      <c r="BR1026">
        <f>IF(BQ1026&lt;&gt;0, BQ1026, BO1026)</f>
        <v>0</v>
      </c>
      <c r="BS1026">
        <f>1-BR1026/BG1026</f>
        <v>0</v>
      </c>
      <c r="BT1026">
        <f>(BG1026-BF1026)/(BG1026-BR1026)</f>
        <v>0</v>
      </c>
      <c r="BU1026">
        <f>(BA1026-BG1026)/(BA1026-BR1026)</f>
        <v>0</v>
      </c>
      <c r="BV1026">
        <f>(BG1026-BF1026)/(BG1026-AZ1026)</f>
        <v>0</v>
      </c>
      <c r="BW1026">
        <f>(BA1026-BG1026)/(BA1026-AZ1026)</f>
        <v>0</v>
      </c>
      <c r="BX1026">
        <f>(BT1026*BR1026/BF1026)</f>
        <v>0</v>
      </c>
      <c r="BY1026">
        <f>(1-BX1026)</f>
        <v>0</v>
      </c>
      <c r="DH1026">
        <f>$B$11*EG1026+$C$11*EH1026+$F$11*ES1026*(1-EV1026)</f>
        <v>0</v>
      </c>
      <c r="DI1026">
        <f>DH1026*DJ1026</f>
        <v>0</v>
      </c>
      <c r="DJ1026">
        <f>($B$11*$D$9+$C$11*$D$9+$F$11*((FF1026+EX1026)/MAX(FF1026+EX1026+FG1026, 0.1)*$I$9+FG1026/MAX(FF1026+EX1026+FG1026, 0.1)*$J$9))/($B$11+$C$11+$F$11)</f>
        <v>0</v>
      </c>
      <c r="DK1026">
        <f>($B$11*$K$9+$C$11*$K$9+$F$11*((FF1026+EX1026)/MAX(FF1026+EX1026+FG1026, 0.1)*$P$9+FG1026/MAX(FF1026+EX1026+FG1026, 0.1)*$Q$9))/($B$11+$C$11+$F$11)</f>
        <v>0</v>
      </c>
      <c r="DL1026">
        <v>6</v>
      </c>
      <c r="DM1026">
        <v>0.5</v>
      </c>
      <c r="DN1026" t="s">
        <v>438</v>
      </c>
      <c r="DO1026">
        <v>2</v>
      </c>
      <c r="DP1026" t="b">
        <v>1</v>
      </c>
      <c r="DQ1026">
        <v>1761344774.714286</v>
      </c>
      <c r="DR1026">
        <v>742.5917499999998</v>
      </c>
      <c r="DS1026">
        <v>791.96375</v>
      </c>
      <c r="DT1026">
        <v>23.61106428571428</v>
      </c>
      <c r="DU1026">
        <v>19.62394285714286</v>
      </c>
      <c r="DV1026">
        <v>741.6225000000001</v>
      </c>
      <c r="DW1026">
        <v>23.39663928571428</v>
      </c>
      <c r="DX1026">
        <v>499.9808214285714</v>
      </c>
      <c r="DY1026">
        <v>89.99480000000001</v>
      </c>
      <c r="DZ1026">
        <v>0.07366121428571427</v>
      </c>
      <c r="EA1026">
        <v>30.03991071428572</v>
      </c>
      <c r="EB1026">
        <v>30.00373214285715</v>
      </c>
      <c r="EC1026">
        <v>999.9000000000002</v>
      </c>
      <c r="ED1026">
        <v>0</v>
      </c>
      <c r="EE1026">
        <v>0</v>
      </c>
      <c r="EF1026">
        <v>10009.94892857143</v>
      </c>
      <c r="EG1026">
        <v>0</v>
      </c>
      <c r="EH1026">
        <v>1140.058571428572</v>
      </c>
      <c r="EI1026">
        <v>-49.37184285714286</v>
      </c>
      <c r="EJ1026">
        <v>760.5492142857145</v>
      </c>
      <c r="EK1026">
        <v>807.8161428571429</v>
      </c>
      <c r="EL1026">
        <v>3.987134285714285</v>
      </c>
      <c r="EM1026">
        <v>791.96375</v>
      </c>
      <c r="EN1026">
        <v>19.62394285714286</v>
      </c>
      <c r="EO1026">
        <v>2.124873214285715</v>
      </c>
      <c r="EP1026">
        <v>1.766052142857143</v>
      </c>
      <c r="EQ1026">
        <v>18.40686428571428</v>
      </c>
      <c r="ER1026">
        <v>15.48951785714286</v>
      </c>
      <c r="ES1026">
        <v>1199.985357142857</v>
      </c>
      <c r="ET1026">
        <v>0.9670088571428569</v>
      </c>
      <c r="EU1026">
        <v>0.03299120357142857</v>
      </c>
      <c r="EV1026">
        <v>0</v>
      </c>
      <c r="EW1026">
        <v>1502.7025</v>
      </c>
      <c r="EX1026">
        <v>5.000560000000001</v>
      </c>
      <c r="EY1026">
        <v>18302.66428571429</v>
      </c>
      <c r="EZ1026">
        <v>10316.71785714286</v>
      </c>
      <c r="FA1026">
        <v>45.875</v>
      </c>
      <c r="FB1026">
        <v>48</v>
      </c>
      <c r="FC1026">
        <v>46.56199999999998</v>
      </c>
      <c r="FD1026">
        <v>47.00221428571428</v>
      </c>
      <c r="FE1026">
        <v>46.68699999999998</v>
      </c>
      <c r="FF1026">
        <v>1155.565357142857</v>
      </c>
      <c r="FG1026">
        <v>39.42000000000001</v>
      </c>
      <c r="FH1026">
        <v>0</v>
      </c>
      <c r="FI1026">
        <v>1761344819</v>
      </c>
      <c r="FJ1026">
        <v>0</v>
      </c>
      <c r="FK1026">
        <v>1502.581153846154</v>
      </c>
      <c r="FL1026">
        <v>-9.790427338658553</v>
      </c>
      <c r="FM1026">
        <v>-120.786324691702</v>
      </c>
      <c r="FN1026">
        <v>18301.94615384615</v>
      </c>
      <c r="FO1026">
        <v>15</v>
      </c>
      <c r="FP1026">
        <v>0</v>
      </c>
      <c r="FQ1026" t="s">
        <v>439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-49.21093170731707</v>
      </c>
      <c r="GD1026">
        <v>-3.305224390244</v>
      </c>
      <c r="GE1026">
        <v>0.3294514934791184</v>
      </c>
      <c r="GF1026">
        <v>0</v>
      </c>
      <c r="GG1026">
        <v>1503.070588235294</v>
      </c>
      <c r="GH1026">
        <v>-9.58716576582675</v>
      </c>
      <c r="GI1026">
        <v>0.9553685496937493</v>
      </c>
      <c r="GJ1026">
        <v>0</v>
      </c>
      <c r="GK1026">
        <v>3.986583170731708</v>
      </c>
      <c r="GL1026">
        <v>0.007530104529612404</v>
      </c>
      <c r="GM1026">
        <v>0.001429643378735684</v>
      </c>
      <c r="GN1026">
        <v>1</v>
      </c>
      <c r="GO1026">
        <v>1</v>
      </c>
      <c r="GP1026">
        <v>3</v>
      </c>
      <c r="GQ1026" t="s">
        <v>446</v>
      </c>
      <c r="GR1026">
        <v>3.12458</v>
      </c>
      <c r="GS1026">
        <v>2.75191</v>
      </c>
      <c r="GT1026">
        <v>0.12866</v>
      </c>
      <c r="GU1026">
        <v>0.135061</v>
      </c>
      <c r="GV1026">
        <v>0.103397</v>
      </c>
      <c r="GW1026">
        <v>0.0913281</v>
      </c>
      <c r="GX1026">
        <v>25642.8</v>
      </c>
      <c r="GY1026">
        <v>24826.2</v>
      </c>
      <c r="GZ1026">
        <v>30000.1</v>
      </c>
      <c r="HA1026">
        <v>28993.4</v>
      </c>
      <c r="HB1026">
        <v>37181.2</v>
      </c>
      <c r="HC1026">
        <v>34687.5</v>
      </c>
      <c r="HD1026">
        <v>45940.5</v>
      </c>
      <c r="HE1026">
        <v>43088.8</v>
      </c>
      <c r="HF1026">
        <v>1.75102</v>
      </c>
      <c r="HG1026">
        <v>1.7312</v>
      </c>
      <c r="HH1026">
        <v>0.00319257</v>
      </c>
      <c r="HI1026">
        <v>0</v>
      </c>
      <c r="HJ1026">
        <v>29.9441</v>
      </c>
      <c r="HK1026">
        <v>999.9</v>
      </c>
      <c r="HL1026">
        <v>43.5</v>
      </c>
      <c r="HM1026">
        <v>32.7</v>
      </c>
      <c r="HN1026">
        <v>24.014</v>
      </c>
      <c r="HO1026">
        <v>63.5531</v>
      </c>
      <c r="HP1026">
        <v>18.0809</v>
      </c>
      <c r="HQ1026">
        <v>1</v>
      </c>
      <c r="HR1026">
        <v>0.805198</v>
      </c>
      <c r="HS1026">
        <v>4.15133</v>
      </c>
      <c r="HT1026">
        <v>20.1574</v>
      </c>
      <c r="HU1026">
        <v>5.22702</v>
      </c>
      <c r="HV1026">
        <v>11.9855</v>
      </c>
      <c r="HW1026">
        <v>4.9689</v>
      </c>
      <c r="HX1026">
        <v>3.28978</v>
      </c>
      <c r="HY1026">
        <v>9999</v>
      </c>
      <c r="HZ1026">
        <v>9999</v>
      </c>
      <c r="IA1026">
        <v>9999</v>
      </c>
      <c r="IB1026">
        <v>999.9</v>
      </c>
      <c r="IC1026">
        <v>4.97304</v>
      </c>
      <c r="ID1026">
        <v>1.87745</v>
      </c>
      <c r="IE1026">
        <v>1.8756</v>
      </c>
      <c r="IF1026">
        <v>1.87839</v>
      </c>
      <c r="IG1026">
        <v>1.8751</v>
      </c>
      <c r="IH1026">
        <v>1.87865</v>
      </c>
      <c r="II1026">
        <v>1.87575</v>
      </c>
      <c r="IJ1026">
        <v>1.87691</v>
      </c>
      <c r="IK1026">
        <v>0</v>
      </c>
      <c r="IL1026">
        <v>0</v>
      </c>
      <c r="IM1026">
        <v>0</v>
      </c>
      <c r="IN1026">
        <v>0</v>
      </c>
      <c r="IO1026" t="s">
        <v>441</v>
      </c>
      <c r="IP1026" t="s">
        <v>442</v>
      </c>
      <c r="IQ1026" t="s">
        <v>443</v>
      </c>
      <c r="IR1026" t="s">
        <v>443</v>
      </c>
      <c r="IS1026" t="s">
        <v>443</v>
      </c>
      <c r="IT1026" t="s">
        <v>443</v>
      </c>
      <c r="IU1026">
        <v>0</v>
      </c>
      <c r="IV1026">
        <v>100</v>
      </c>
      <c r="IW1026">
        <v>100</v>
      </c>
      <c r="IX1026">
        <v>0.996</v>
      </c>
      <c r="IY1026">
        <v>0.2144</v>
      </c>
      <c r="IZ1026">
        <v>-0.1194416370607354</v>
      </c>
      <c r="JA1026">
        <v>0.002211305909277446</v>
      </c>
      <c r="JB1026">
        <v>-1.416678044876584E-06</v>
      </c>
      <c r="JC1026">
        <v>5.589822708492042E-10</v>
      </c>
      <c r="JD1026">
        <v>0.2144336207880096</v>
      </c>
      <c r="JE1026">
        <v>0</v>
      </c>
      <c r="JF1026">
        <v>0</v>
      </c>
      <c r="JG1026">
        <v>0</v>
      </c>
      <c r="JH1026">
        <v>14</v>
      </c>
      <c r="JI1026">
        <v>2052</v>
      </c>
      <c r="JJ1026">
        <v>1</v>
      </c>
      <c r="JK1026">
        <v>21</v>
      </c>
      <c r="JL1026">
        <v>29355746.4</v>
      </c>
      <c r="JM1026">
        <v>29355746.4</v>
      </c>
      <c r="JN1026">
        <v>1.91772</v>
      </c>
      <c r="JO1026">
        <v>2.55371</v>
      </c>
      <c r="JP1026">
        <v>1.39893</v>
      </c>
      <c r="JQ1026">
        <v>2.33521</v>
      </c>
      <c r="JR1026">
        <v>1.44897</v>
      </c>
      <c r="JS1026">
        <v>2.56104</v>
      </c>
      <c r="JT1026">
        <v>38.4524</v>
      </c>
      <c r="JU1026">
        <v>23.7986</v>
      </c>
      <c r="JV1026">
        <v>18</v>
      </c>
      <c r="JW1026">
        <v>485.15</v>
      </c>
      <c r="JX1026">
        <v>443.312</v>
      </c>
      <c r="JY1026">
        <v>25.2548</v>
      </c>
      <c r="JZ1026">
        <v>37.06</v>
      </c>
      <c r="KA1026">
        <v>30</v>
      </c>
      <c r="KB1026">
        <v>36.6184</v>
      </c>
      <c r="KC1026">
        <v>36.6585</v>
      </c>
      <c r="KD1026">
        <v>38.5153</v>
      </c>
      <c r="KE1026">
        <v>26.5431</v>
      </c>
      <c r="KF1026">
        <v>72.9205</v>
      </c>
      <c r="KG1026">
        <v>25.2713</v>
      </c>
      <c r="KH1026">
        <v>841.308</v>
      </c>
      <c r="KI1026">
        <v>19.5705</v>
      </c>
      <c r="KJ1026">
        <v>99.2405</v>
      </c>
      <c r="KK1026">
        <v>99.1057</v>
      </c>
    </row>
    <row r="1027" spans="1:297">
      <c r="A1027">
        <v>1011</v>
      </c>
      <c r="B1027">
        <v>1761344787.5</v>
      </c>
      <c r="C1027">
        <v>16746.90000009537</v>
      </c>
      <c r="D1027" t="s">
        <v>2475</v>
      </c>
      <c r="E1027" t="s">
        <v>2476</v>
      </c>
      <c r="F1027">
        <v>5</v>
      </c>
      <c r="G1027" t="s">
        <v>2376</v>
      </c>
      <c r="H1027" t="s">
        <v>436</v>
      </c>
      <c r="I1027">
        <v>1761344780</v>
      </c>
      <c r="J1027">
        <f>(K1027)/1000</f>
        <v>0</v>
      </c>
      <c r="K1027">
        <f>IF(DP1027, AN1027, AH1027)</f>
        <v>0</v>
      </c>
      <c r="L1027">
        <f>IF(DP1027, AI1027, AG1027)</f>
        <v>0</v>
      </c>
      <c r="M1027">
        <f>DR1027 - IF(AU1027&gt;1, L1027*DL1027*100.0/(AW1027), 0)</f>
        <v>0</v>
      </c>
      <c r="N1027">
        <f>((T1027-J1027/2)*M1027-L1027)/(T1027+J1027/2)</f>
        <v>0</v>
      </c>
      <c r="O1027">
        <f>N1027*(DY1027+DZ1027)/1000.0</f>
        <v>0</v>
      </c>
      <c r="P1027">
        <f>(DR1027 - IF(AU1027&gt;1, L1027*DL1027*100.0/(AW1027), 0))*(DY1027+DZ1027)/1000.0</f>
        <v>0</v>
      </c>
      <c r="Q1027">
        <f>2.0/((1/S1027-1/R1027)+SIGN(S1027)*SQRT((1/S1027-1/R1027)*(1/S1027-1/R1027) + 4*DM1027/((DM1027+1)*(DM1027+1))*(2*1/S1027*1/R1027-1/R1027*1/R1027)))</f>
        <v>0</v>
      </c>
      <c r="R1027">
        <f>IF(LEFT(DN1027,1)&lt;&gt;"0",IF(LEFT(DN1027,1)="1",3.0,DO1027),$D$5+$E$5*(EF1027*DY1027/($K$5*1000))+$F$5*(EF1027*DY1027/($K$5*1000))*MAX(MIN(DL1027,$J$5),$I$5)*MAX(MIN(DL1027,$J$5),$I$5)+$G$5*MAX(MIN(DL1027,$J$5),$I$5)*(EF1027*DY1027/($K$5*1000))+$H$5*(EF1027*DY1027/($K$5*1000))*(EF1027*DY1027/($K$5*1000)))</f>
        <v>0</v>
      </c>
      <c r="S1027">
        <f>J1027*(1000-(1000*0.61365*exp(17.502*W1027/(240.97+W1027))/(DY1027+DZ1027)+DT1027)/2)/(1000*0.61365*exp(17.502*W1027/(240.97+W1027))/(DY1027+DZ1027)-DT1027)</f>
        <v>0</v>
      </c>
      <c r="T1027">
        <f>1/((DM1027+1)/(Q1027/1.6)+1/(R1027/1.37)) + DM1027/((DM1027+1)/(Q1027/1.6) + DM1027/(R1027/1.37))</f>
        <v>0</v>
      </c>
      <c r="U1027">
        <f>(DH1027*DK1027)</f>
        <v>0</v>
      </c>
      <c r="V1027">
        <f>(EA1027+(U1027+2*0.95*5.67E-8*(((EA1027+$B$7)+273)^4-(EA1027+273)^4)-44100*J1027)/(1.84*29.3*R1027+8*0.95*5.67E-8*(EA1027+273)^3))</f>
        <v>0</v>
      </c>
      <c r="W1027">
        <f>($C$7*EB1027+$D$7*EC1027+$E$7*V1027)</f>
        <v>0</v>
      </c>
      <c r="X1027">
        <f>0.61365*exp(17.502*W1027/(240.97+W1027))</f>
        <v>0</v>
      </c>
      <c r="Y1027">
        <f>(Z1027/AA1027*100)</f>
        <v>0</v>
      </c>
      <c r="Z1027">
        <f>DT1027*(DY1027+DZ1027)/1000</f>
        <v>0</v>
      </c>
      <c r="AA1027">
        <f>0.61365*exp(17.502*EA1027/(240.97+EA1027))</f>
        <v>0</v>
      </c>
      <c r="AB1027">
        <f>(X1027-DT1027*(DY1027+DZ1027)/1000)</f>
        <v>0</v>
      </c>
      <c r="AC1027">
        <f>(-J1027*44100)</f>
        <v>0</v>
      </c>
      <c r="AD1027">
        <f>2*29.3*R1027*0.92*(EA1027-W1027)</f>
        <v>0</v>
      </c>
      <c r="AE1027">
        <f>2*0.95*5.67E-8*(((EA1027+$B$7)+273)^4-(W1027+273)^4)</f>
        <v>0</v>
      </c>
      <c r="AF1027">
        <f>U1027+AE1027+AC1027+AD1027</f>
        <v>0</v>
      </c>
      <c r="AG1027">
        <f>DX1027*AU1027*(DS1027-DR1027*(1000-AU1027*DU1027)/(1000-AU1027*DT1027))/(100*DL1027)</f>
        <v>0</v>
      </c>
      <c r="AH1027">
        <f>1000*DX1027*AU1027*(DT1027-DU1027)/(100*DL1027*(1000-AU1027*DT1027))</f>
        <v>0</v>
      </c>
      <c r="AI1027">
        <f>(AJ1027 - AK1027 - DY1027*1E3/(8.314*(EA1027+273.15)) * AM1027/DX1027 * AL1027) * DX1027/(100*DL1027) * (1000 - DU1027)/1000</f>
        <v>0</v>
      </c>
      <c r="AJ1027">
        <v>841.3605345326578</v>
      </c>
      <c r="AK1027">
        <v>802.0496787878784</v>
      </c>
      <c r="AL1027">
        <v>3.380175402836562</v>
      </c>
      <c r="AM1027">
        <v>65.50736164632572</v>
      </c>
      <c r="AN1027">
        <f>(AP1027 - AO1027 + DY1027*1E3/(8.314*(EA1027+273.15)) * AR1027/DX1027 * AQ1027) * DX1027/(100*DL1027) * 1000/(1000 - AP1027)</f>
        <v>0</v>
      </c>
      <c r="AO1027">
        <v>19.62408168936672</v>
      </c>
      <c r="AP1027">
        <v>23.60697272727273</v>
      </c>
      <c r="AQ1027">
        <v>-3.330734452089351E-05</v>
      </c>
      <c r="AR1027">
        <v>115.1571930210981</v>
      </c>
      <c r="AS1027">
        <v>0</v>
      </c>
      <c r="AT1027">
        <v>0</v>
      </c>
      <c r="AU1027">
        <f>IF(AS1027*$H$13&gt;=AW1027,1.0,(AW1027/(AW1027-AS1027*$H$13)))</f>
        <v>0</v>
      </c>
      <c r="AV1027">
        <f>(AU1027-1)*100</f>
        <v>0</v>
      </c>
      <c r="AW1027">
        <f>MAX(0,($B$13+$C$13*EF1027)/(1+$D$13*EF1027)*DY1027/(EA1027+273)*$E$13)</f>
        <v>0</v>
      </c>
      <c r="AX1027" t="s">
        <v>437</v>
      </c>
      <c r="AY1027" t="s">
        <v>437</v>
      </c>
      <c r="AZ1027">
        <v>0</v>
      </c>
      <c r="BA1027">
        <v>0</v>
      </c>
      <c r="BB1027">
        <f>1-AZ1027/BA1027</f>
        <v>0</v>
      </c>
      <c r="BC1027">
        <v>0</v>
      </c>
      <c r="BD1027" t="s">
        <v>437</v>
      </c>
      <c r="BE1027" t="s">
        <v>437</v>
      </c>
      <c r="BF1027">
        <v>0</v>
      </c>
      <c r="BG1027">
        <v>0</v>
      </c>
      <c r="BH1027">
        <f>1-BF1027/BG1027</f>
        <v>0</v>
      </c>
      <c r="BI1027">
        <v>0.5</v>
      </c>
      <c r="BJ1027">
        <f>DI1027</f>
        <v>0</v>
      </c>
      <c r="BK1027">
        <f>L1027</f>
        <v>0</v>
      </c>
      <c r="BL1027">
        <f>BH1027*BI1027*BJ1027</f>
        <v>0</v>
      </c>
      <c r="BM1027">
        <f>(BK1027-BC1027)/BJ1027</f>
        <v>0</v>
      </c>
      <c r="BN1027">
        <f>(BA1027-BG1027)/BG1027</f>
        <v>0</v>
      </c>
      <c r="BO1027">
        <f>AZ1027/(BB1027+AZ1027/BG1027)</f>
        <v>0</v>
      </c>
      <c r="BP1027" t="s">
        <v>437</v>
      </c>
      <c r="BQ1027">
        <v>0</v>
      </c>
      <c r="BR1027">
        <f>IF(BQ1027&lt;&gt;0, BQ1027, BO1027)</f>
        <v>0</v>
      </c>
      <c r="BS1027">
        <f>1-BR1027/BG1027</f>
        <v>0</v>
      </c>
      <c r="BT1027">
        <f>(BG1027-BF1027)/(BG1027-BR1027)</f>
        <v>0</v>
      </c>
      <c r="BU1027">
        <f>(BA1027-BG1027)/(BA1027-BR1027)</f>
        <v>0</v>
      </c>
      <c r="BV1027">
        <f>(BG1027-BF1027)/(BG1027-AZ1027)</f>
        <v>0</v>
      </c>
      <c r="BW1027">
        <f>(BA1027-BG1027)/(BA1027-AZ1027)</f>
        <v>0</v>
      </c>
      <c r="BX1027">
        <f>(BT1027*BR1027/BF1027)</f>
        <v>0</v>
      </c>
      <c r="BY1027">
        <f>(1-BX1027)</f>
        <v>0</v>
      </c>
      <c r="DH1027">
        <f>$B$11*EG1027+$C$11*EH1027+$F$11*ES1027*(1-EV1027)</f>
        <v>0</v>
      </c>
      <c r="DI1027">
        <f>DH1027*DJ1027</f>
        <v>0</v>
      </c>
      <c r="DJ1027">
        <f>($B$11*$D$9+$C$11*$D$9+$F$11*((FF1027+EX1027)/MAX(FF1027+EX1027+FG1027, 0.1)*$I$9+FG1027/MAX(FF1027+EX1027+FG1027, 0.1)*$J$9))/($B$11+$C$11+$F$11)</f>
        <v>0</v>
      </c>
      <c r="DK1027">
        <f>($B$11*$K$9+$C$11*$K$9+$F$11*((FF1027+EX1027)/MAX(FF1027+EX1027+FG1027, 0.1)*$P$9+FG1027/MAX(FF1027+EX1027+FG1027, 0.1)*$Q$9))/($B$11+$C$11+$F$11)</f>
        <v>0</v>
      </c>
      <c r="DL1027">
        <v>6</v>
      </c>
      <c r="DM1027">
        <v>0.5</v>
      </c>
      <c r="DN1027" t="s">
        <v>438</v>
      </c>
      <c r="DO1027">
        <v>2</v>
      </c>
      <c r="DP1027" t="b">
        <v>1</v>
      </c>
      <c r="DQ1027">
        <v>1761344780</v>
      </c>
      <c r="DR1027">
        <v>760.0302962962965</v>
      </c>
      <c r="DS1027">
        <v>809.6745925925927</v>
      </c>
      <c r="DT1027">
        <v>23.61046666666667</v>
      </c>
      <c r="DU1027">
        <v>19.62425555555556</v>
      </c>
      <c r="DV1027">
        <v>759.0431111111112</v>
      </c>
      <c r="DW1027">
        <v>23.39604074074074</v>
      </c>
      <c r="DX1027">
        <v>500.004</v>
      </c>
      <c r="DY1027">
        <v>89.99522592592594</v>
      </c>
      <c r="DZ1027">
        <v>0.07377148888888889</v>
      </c>
      <c r="EA1027">
        <v>30.03977777777778</v>
      </c>
      <c r="EB1027">
        <v>30.00191851851852</v>
      </c>
      <c r="EC1027">
        <v>999.9000000000001</v>
      </c>
      <c r="ED1027">
        <v>0</v>
      </c>
      <c r="EE1027">
        <v>0</v>
      </c>
      <c r="EF1027">
        <v>10022.0562962963</v>
      </c>
      <c r="EG1027">
        <v>0</v>
      </c>
      <c r="EH1027">
        <v>1140.07</v>
      </c>
      <c r="EI1027">
        <v>-49.64424074074073</v>
      </c>
      <c r="EJ1027">
        <v>778.4088888888888</v>
      </c>
      <c r="EK1027">
        <v>825.8818518518519</v>
      </c>
      <c r="EL1027">
        <v>3.986224814814815</v>
      </c>
      <c r="EM1027">
        <v>809.6745925925927</v>
      </c>
      <c r="EN1027">
        <v>19.62425555555556</v>
      </c>
      <c r="EO1027">
        <v>2.124829259259259</v>
      </c>
      <c r="EP1027">
        <v>1.766088518518519</v>
      </c>
      <c r="EQ1027">
        <v>18.40654444444445</v>
      </c>
      <c r="ER1027">
        <v>15.48983333333333</v>
      </c>
      <c r="ES1027">
        <v>1200.005185185185</v>
      </c>
      <c r="ET1027">
        <v>0.9670094074074073</v>
      </c>
      <c r="EU1027">
        <v>0.03299061851851851</v>
      </c>
      <c r="EV1027">
        <v>0</v>
      </c>
      <c r="EW1027">
        <v>1501.79074074074</v>
      </c>
      <c r="EX1027">
        <v>5.000560000000001</v>
      </c>
      <c r="EY1027">
        <v>18292.65555555556</v>
      </c>
      <c r="EZ1027">
        <v>10316.89259259259</v>
      </c>
      <c r="FA1027">
        <v>45.875</v>
      </c>
      <c r="FB1027">
        <v>48</v>
      </c>
      <c r="FC1027">
        <v>46.56199999999998</v>
      </c>
      <c r="FD1027">
        <v>47</v>
      </c>
      <c r="FE1027">
        <v>46.68699999999998</v>
      </c>
      <c r="FF1027">
        <v>1155.585185185185</v>
      </c>
      <c r="FG1027">
        <v>39.42000000000001</v>
      </c>
      <c r="FH1027">
        <v>0</v>
      </c>
      <c r="FI1027">
        <v>1761344823.8</v>
      </c>
      <c r="FJ1027">
        <v>0</v>
      </c>
      <c r="FK1027">
        <v>1501.786153846154</v>
      </c>
      <c r="FL1027">
        <v>-10.94769231894769</v>
      </c>
      <c r="FM1027">
        <v>-116.7965813618944</v>
      </c>
      <c r="FN1027">
        <v>18292.68076923077</v>
      </c>
      <c r="FO1027">
        <v>15</v>
      </c>
      <c r="FP1027">
        <v>0</v>
      </c>
      <c r="FQ1027" t="s">
        <v>439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-49.44046341463415</v>
      </c>
      <c r="GD1027">
        <v>-3.225616724738685</v>
      </c>
      <c r="GE1027">
        <v>0.3215777808700651</v>
      </c>
      <c r="GF1027">
        <v>0</v>
      </c>
      <c r="GG1027">
        <v>1502.36705882353</v>
      </c>
      <c r="GH1027">
        <v>-10.26401834059768</v>
      </c>
      <c r="GI1027">
        <v>1.024145352194756</v>
      </c>
      <c r="GJ1027">
        <v>0</v>
      </c>
      <c r="GK1027">
        <v>3.986841707317073</v>
      </c>
      <c r="GL1027">
        <v>-0.005054006968643488</v>
      </c>
      <c r="GM1027">
        <v>0.001043422844013809</v>
      </c>
      <c r="GN1027">
        <v>1</v>
      </c>
      <c r="GO1027">
        <v>1</v>
      </c>
      <c r="GP1027">
        <v>3</v>
      </c>
      <c r="GQ1027" t="s">
        <v>446</v>
      </c>
      <c r="GR1027">
        <v>3.12471</v>
      </c>
      <c r="GS1027">
        <v>2.75165</v>
      </c>
      <c r="GT1027">
        <v>0.130504</v>
      </c>
      <c r="GU1027">
        <v>0.136878</v>
      </c>
      <c r="GV1027">
        <v>0.103383</v>
      </c>
      <c r="GW1027">
        <v>0.0913263</v>
      </c>
      <c r="GX1027">
        <v>25587.7</v>
      </c>
      <c r="GY1027">
        <v>24774.2</v>
      </c>
      <c r="GZ1027">
        <v>29999.1</v>
      </c>
      <c r="HA1027">
        <v>28993.7</v>
      </c>
      <c r="HB1027">
        <v>37181</v>
      </c>
      <c r="HC1027">
        <v>34688.1</v>
      </c>
      <c r="HD1027">
        <v>45939.4</v>
      </c>
      <c r="HE1027">
        <v>43089.2</v>
      </c>
      <c r="HF1027">
        <v>1.75137</v>
      </c>
      <c r="HG1027">
        <v>1.73092</v>
      </c>
      <c r="HH1027">
        <v>0.00385195</v>
      </c>
      <c r="HI1027">
        <v>0</v>
      </c>
      <c r="HJ1027">
        <v>29.9441</v>
      </c>
      <c r="HK1027">
        <v>999.9</v>
      </c>
      <c r="HL1027">
        <v>43.5</v>
      </c>
      <c r="HM1027">
        <v>32.7</v>
      </c>
      <c r="HN1027">
        <v>24.0106</v>
      </c>
      <c r="HO1027">
        <v>63.4131</v>
      </c>
      <c r="HP1027">
        <v>17.9367</v>
      </c>
      <c r="HQ1027">
        <v>1</v>
      </c>
      <c r="HR1027">
        <v>0.804942</v>
      </c>
      <c r="HS1027">
        <v>4.06931</v>
      </c>
      <c r="HT1027">
        <v>20.1595</v>
      </c>
      <c r="HU1027">
        <v>5.22792</v>
      </c>
      <c r="HV1027">
        <v>11.9857</v>
      </c>
      <c r="HW1027">
        <v>4.9693</v>
      </c>
      <c r="HX1027">
        <v>3.28995</v>
      </c>
      <c r="HY1027">
        <v>9999</v>
      </c>
      <c r="HZ1027">
        <v>9999</v>
      </c>
      <c r="IA1027">
        <v>9999</v>
      </c>
      <c r="IB1027">
        <v>999.9</v>
      </c>
      <c r="IC1027">
        <v>4.97301</v>
      </c>
      <c r="ID1027">
        <v>1.87745</v>
      </c>
      <c r="IE1027">
        <v>1.87561</v>
      </c>
      <c r="IF1027">
        <v>1.87837</v>
      </c>
      <c r="IG1027">
        <v>1.87511</v>
      </c>
      <c r="IH1027">
        <v>1.87866</v>
      </c>
      <c r="II1027">
        <v>1.87576</v>
      </c>
      <c r="IJ1027">
        <v>1.87692</v>
      </c>
      <c r="IK1027">
        <v>0</v>
      </c>
      <c r="IL1027">
        <v>0</v>
      </c>
      <c r="IM1027">
        <v>0</v>
      </c>
      <c r="IN1027">
        <v>0</v>
      </c>
      <c r="IO1027" t="s">
        <v>441</v>
      </c>
      <c r="IP1027" t="s">
        <v>442</v>
      </c>
      <c r="IQ1027" t="s">
        <v>443</v>
      </c>
      <c r="IR1027" t="s">
        <v>443</v>
      </c>
      <c r="IS1027" t="s">
        <v>443</v>
      </c>
      <c r="IT1027" t="s">
        <v>443</v>
      </c>
      <c r="IU1027">
        <v>0</v>
      </c>
      <c r="IV1027">
        <v>100</v>
      </c>
      <c r="IW1027">
        <v>100</v>
      </c>
      <c r="IX1027">
        <v>1.013</v>
      </c>
      <c r="IY1027">
        <v>0.2144</v>
      </c>
      <c r="IZ1027">
        <v>-0.1194416370607354</v>
      </c>
      <c r="JA1027">
        <v>0.002211305909277446</v>
      </c>
      <c r="JB1027">
        <v>-1.416678044876584E-06</v>
      </c>
      <c r="JC1027">
        <v>5.589822708492042E-10</v>
      </c>
      <c r="JD1027">
        <v>0.2144336207880096</v>
      </c>
      <c r="JE1027">
        <v>0</v>
      </c>
      <c r="JF1027">
        <v>0</v>
      </c>
      <c r="JG1027">
        <v>0</v>
      </c>
      <c r="JH1027">
        <v>14</v>
      </c>
      <c r="JI1027">
        <v>2052</v>
      </c>
      <c r="JJ1027">
        <v>1</v>
      </c>
      <c r="JK1027">
        <v>21</v>
      </c>
      <c r="JL1027">
        <v>29355746.5</v>
      </c>
      <c r="JM1027">
        <v>29355746.5</v>
      </c>
      <c r="JN1027">
        <v>1.95068</v>
      </c>
      <c r="JO1027">
        <v>2.55493</v>
      </c>
      <c r="JP1027">
        <v>1.39893</v>
      </c>
      <c r="JQ1027">
        <v>2.33521</v>
      </c>
      <c r="JR1027">
        <v>1.44897</v>
      </c>
      <c r="JS1027">
        <v>2.48413</v>
      </c>
      <c r="JT1027">
        <v>38.4524</v>
      </c>
      <c r="JU1027">
        <v>23.7723</v>
      </c>
      <c r="JV1027">
        <v>18</v>
      </c>
      <c r="JW1027">
        <v>485.335</v>
      </c>
      <c r="JX1027">
        <v>443.133</v>
      </c>
      <c r="JY1027">
        <v>25.2625</v>
      </c>
      <c r="JZ1027">
        <v>37.0582</v>
      </c>
      <c r="KA1027">
        <v>30</v>
      </c>
      <c r="KB1027">
        <v>36.6149</v>
      </c>
      <c r="KC1027">
        <v>36.6585</v>
      </c>
      <c r="KD1027">
        <v>39.1087</v>
      </c>
      <c r="KE1027">
        <v>26.5431</v>
      </c>
      <c r="KF1027">
        <v>72.9205</v>
      </c>
      <c r="KG1027">
        <v>25.2719</v>
      </c>
      <c r="KH1027">
        <v>854.663</v>
      </c>
      <c r="KI1027">
        <v>19.5705</v>
      </c>
      <c r="KJ1027">
        <v>99.23779999999999</v>
      </c>
      <c r="KK1027">
        <v>99.1067</v>
      </c>
    </row>
    <row r="1028" spans="1:297">
      <c r="A1028">
        <v>1012</v>
      </c>
      <c r="B1028">
        <v>1761344792.5</v>
      </c>
      <c r="C1028">
        <v>16751.90000009537</v>
      </c>
      <c r="D1028" t="s">
        <v>2477</v>
      </c>
      <c r="E1028" t="s">
        <v>2478</v>
      </c>
      <c r="F1028">
        <v>5</v>
      </c>
      <c r="G1028" t="s">
        <v>2376</v>
      </c>
      <c r="H1028" t="s">
        <v>436</v>
      </c>
      <c r="I1028">
        <v>1761344784.714286</v>
      </c>
      <c r="J1028">
        <f>(K1028)/1000</f>
        <v>0</v>
      </c>
      <c r="K1028">
        <f>IF(DP1028, AN1028, AH1028)</f>
        <v>0</v>
      </c>
      <c r="L1028">
        <f>IF(DP1028, AI1028, AG1028)</f>
        <v>0</v>
      </c>
      <c r="M1028">
        <f>DR1028 - IF(AU1028&gt;1, L1028*DL1028*100.0/(AW1028), 0)</f>
        <v>0</v>
      </c>
      <c r="N1028">
        <f>((T1028-J1028/2)*M1028-L1028)/(T1028+J1028/2)</f>
        <v>0</v>
      </c>
      <c r="O1028">
        <f>N1028*(DY1028+DZ1028)/1000.0</f>
        <v>0</v>
      </c>
      <c r="P1028">
        <f>(DR1028 - IF(AU1028&gt;1, L1028*DL1028*100.0/(AW1028), 0))*(DY1028+DZ1028)/1000.0</f>
        <v>0</v>
      </c>
      <c r="Q1028">
        <f>2.0/((1/S1028-1/R1028)+SIGN(S1028)*SQRT((1/S1028-1/R1028)*(1/S1028-1/R1028) + 4*DM1028/((DM1028+1)*(DM1028+1))*(2*1/S1028*1/R1028-1/R1028*1/R1028)))</f>
        <v>0</v>
      </c>
      <c r="R1028">
        <f>IF(LEFT(DN1028,1)&lt;&gt;"0",IF(LEFT(DN1028,1)="1",3.0,DO1028),$D$5+$E$5*(EF1028*DY1028/($K$5*1000))+$F$5*(EF1028*DY1028/($K$5*1000))*MAX(MIN(DL1028,$J$5),$I$5)*MAX(MIN(DL1028,$J$5),$I$5)+$G$5*MAX(MIN(DL1028,$J$5),$I$5)*(EF1028*DY1028/($K$5*1000))+$H$5*(EF1028*DY1028/($K$5*1000))*(EF1028*DY1028/($K$5*1000)))</f>
        <v>0</v>
      </c>
      <c r="S1028">
        <f>J1028*(1000-(1000*0.61365*exp(17.502*W1028/(240.97+W1028))/(DY1028+DZ1028)+DT1028)/2)/(1000*0.61365*exp(17.502*W1028/(240.97+W1028))/(DY1028+DZ1028)-DT1028)</f>
        <v>0</v>
      </c>
      <c r="T1028">
        <f>1/((DM1028+1)/(Q1028/1.6)+1/(R1028/1.37)) + DM1028/((DM1028+1)/(Q1028/1.6) + DM1028/(R1028/1.37))</f>
        <v>0</v>
      </c>
      <c r="U1028">
        <f>(DH1028*DK1028)</f>
        <v>0</v>
      </c>
      <c r="V1028">
        <f>(EA1028+(U1028+2*0.95*5.67E-8*(((EA1028+$B$7)+273)^4-(EA1028+273)^4)-44100*J1028)/(1.84*29.3*R1028+8*0.95*5.67E-8*(EA1028+273)^3))</f>
        <v>0</v>
      </c>
      <c r="W1028">
        <f>($C$7*EB1028+$D$7*EC1028+$E$7*V1028)</f>
        <v>0</v>
      </c>
      <c r="X1028">
        <f>0.61365*exp(17.502*W1028/(240.97+W1028))</f>
        <v>0</v>
      </c>
      <c r="Y1028">
        <f>(Z1028/AA1028*100)</f>
        <v>0</v>
      </c>
      <c r="Z1028">
        <f>DT1028*(DY1028+DZ1028)/1000</f>
        <v>0</v>
      </c>
      <c r="AA1028">
        <f>0.61365*exp(17.502*EA1028/(240.97+EA1028))</f>
        <v>0</v>
      </c>
      <c r="AB1028">
        <f>(X1028-DT1028*(DY1028+DZ1028)/1000)</f>
        <v>0</v>
      </c>
      <c r="AC1028">
        <f>(-J1028*44100)</f>
        <v>0</v>
      </c>
      <c r="AD1028">
        <f>2*29.3*R1028*0.92*(EA1028-W1028)</f>
        <v>0</v>
      </c>
      <c r="AE1028">
        <f>2*0.95*5.67E-8*(((EA1028+$B$7)+273)^4-(W1028+273)^4)</f>
        <v>0</v>
      </c>
      <c r="AF1028">
        <f>U1028+AE1028+AC1028+AD1028</f>
        <v>0</v>
      </c>
      <c r="AG1028">
        <f>DX1028*AU1028*(DS1028-DR1028*(1000-AU1028*DU1028)/(1000-AU1028*DT1028))/(100*DL1028)</f>
        <v>0</v>
      </c>
      <c r="AH1028">
        <f>1000*DX1028*AU1028*(DT1028-DU1028)/(100*DL1028*(1000-AU1028*DT1028))</f>
        <v>0</v>
      </c>
      <c r="AI1028">
        <f>(AJ1028 - AK1028 - DY1028*1E3/(8.314*(EA1028+273.15)) * AM1028/DX1028 * AL1028) * DX1028/(100*DL1028) * (1000 - DU1028)/1000</f>
        <v>0</v>
      </c>
      <c r="AJ1028">
        <v>858.4557025640268</v>
      </c>
      <c r="AK1028">
        <v>818.9329818181817</v>
      </c>
      <c r="AL1028">
        <v>3.393487589780996</v>
      </c>
      <c r="AM1028">
        <v>65.50736164632572</v>
      </c>
      <c r="AN1028">
        <f>(AP1028 - AO1028 + DY1028*1E3/(8.314*(EA1028+273.15)) * AR1028/DX1028 * AQ1028) * DX1028/(100*DL1028) * 1000/(1000 - AP1028)</f>
        <v>0</v>
      </c>
      <c r="AO1028">
        <v>19.62338855860217</v>
      </c>
      <c r="AP1028">
        <v>23.60994303030303</v>
      </c>
      <c r="AQ1028">
        <v>7.563774348077892E-05</v>
      </c>
      <c r="AR1028">
        <v>115.1571930210981</v>
      </c>
      <c r="AS1028">
        <v>0</v>
      </c>
      <c r="AT1028">
        <v>0</v>
      </c>
      <c r="AU1028">
        <f>IF(AS1028*$H$13&gt;=AW1028,1.0,(AW1028/(AW1028-AS1028*$H$13)))</f>
        <v>0</v>
      </c>
      <c r="AV1028">
        <f>(AU1028-1)*100</f>
        <v>0</v>
      </c>
      <c r="AW1028">
        <f>MAX(0,($B$13+$C$13*EF1028)/(1+$D$13*EF1028)*DY1028/(EA1028+273)*$E$13)</f>
        <v>0</v>
      </c>
      <c r="AX1028" t="s">
        <v>437</v>
      </c>
      <c r="AY1028" t="s">
        <v>437</v>
      </c>
      <c r="AZ1028">
        <v>0</v>
      </c>
      <c r="BA1028">
        <v>0</v>
      </c>
      <c r="BB1028">
        <f>1-AZ1028/BA1028</f>
        <v>0</v>
      </c>
      <c r="BC1028">
        <v>0</v>
      </c>
      <c r="BD1028" t="s">
        <v>437</v>
      </c>
      <c r="BE1028" t="s">
        <v>437</v>
      </c>
      <c r="BF1028">
        <v>0</v>
      </c>
      <c r="BG1028">
        <v>0</v>
      </c>
      <c r="BH1028">
        <f>1-BF1028/BG1028</f>
        <v>0</v>
      </c>
      <c r="BI1028">
        <v>0.5</v>
      </c>
      <c r="BJ1028">
        <f>DI1028</f>
        <v>0</v>
      </c>
      <c r="BK1028">
        <f>L1028</f>
        <v>0</v>
      </c>
      <c r="BL1028">
        <f>BH1028*BI1028*BJ1028</f>
        <v>0</v>
      </c>
      <c r="BM1028">
        <f>(BK1028-BC1028)/BJ1028</f>
        <v>0</v>
      </c>
      <c r="BN1028">
        <f>(BA1028-BG1028)/BG1028</f>
        <v>0</v>
      </c>
      <c r="BO1028">
        <f>AZ1028/(BB1028+AZ1028/BG1028)</f>
        <v>0</v>
      </c>
      <c r="BP1028" t="s">
        <v>437</v>
      </c>
      <c r="BQ1028">
        <v>0</v>
      </c>
      <c r="BR1028">
        <f>IF(BQ1028&lt;&gt;0, BQ1028, BO1028)</f>
        <v>0</v>
      </c>
      <c r="BS1028">
        <f>1-BR1028/BG1028</f>
        <v>0</v>
      </c>
      <c r="BT1028">
        <f>(BG1028-BF1028)/(BG1028-BR1028)</f>
        <v>0</v>
      </c>
      <c r="BU1028">
        <f>(BA1028-BG1028)/(BA1028-BR1028)</f>
        <v>0</v>
      </c>
      <c r="BV1028">
        <f>(BG1028-BF1028)/(BG1028-AZ1028)</f>
        <v>0</v>
      </c>
      <c r="BW1028">
        <f>(BA1028-BG1028)/(BA1028-AZ1028)</f>
        <v>0</v>
      </c>
      <c r="BX1028">
        <f>(BT1028*BR1028/BF1028)</f>
        <v>0</v>
      </c>
      <c r="BY1028">
        <f>(1-BX1028)</f>
        <v>0</v>
      </c>
      <c r="DH1028">
        <f>$B$11*EG1028+$C$11*EH1028+$F$11*ES1028*(1-EV1028)</f>
        <v>0</v>
      </c>
      <c r="DI1028">
        <f>DH1028*DJ1028</f>
        <v>0</v>
      </c>
      <c r="DJ1028">
        <f>($B$11*$D$9+$C$11*$D$9+$F$11*((FF1028+EX1028)/MAX(FF1028+EX1028+FG1028, 0.1)*$I$9+FG1028/MAX(FF1028+EX1028+FG1028, 0.1)*$J$9))/($B$11+$C$11+$F$11)</f>
        <v>0</v>
      </c>
      <c r="DK1028">
        <f>($B$11*$K$9+$C$11*$K$9+$F$11*((FF1028+EX1028)/MAX(FF1028+EX1028+FG1028, 0.1)*$P$9+FG1028/MAX(FF1028+EX1028+FG1028, 0.1)*$Q$9))/($B$11+$C$11+$F$11)</f>
        <v>0</v>
      </c>
      <c r="DL1028">
        <v>6</v>
      </c>
      <c r="DM1028">
        <v>0.5</v>
      </c>
      <c r="DN1028" t="s">
        <v>438</v>
      </c>
      <c r="DO1028">
        <v>2</v>
      </c>
      <c r="DP1028" t="b">
        <v>1</v>
      </c>
      <c r="DQ1028">
        <v>1761344784.714286</v>
      </c>
      <c r="DR1028">
        <v>775.5546071428572</v>
      </c>
      <c r="DS1028">
        <v>825.4886428571428</v>
      </c>
      <c r="DT1028">
        <v>23.60981428571428</v>
      </c>
      <c r="DU1028">
        <v>19.62388928571428</v>
      </c>
      <c r="DV1028">
        <v>774.5515714285714</v>
      </c>
      <c r="DW1028">
        <v>23.39538214285715</v>
      </c>
      <c r="DX1028">
        <v>500.0005357142857</v>
      </c>
      <c r="DY1028">
        <v>89.99510714285714</v>
      </c>
      <c r="DZ1028">
        <v>0.07370905000000001</v>
      </c>
      <c r="EA1028">
        <v>30.03892857142857</v>
      </c>
      <c r="EB1028">
        <v>30.00199285714286</v>
      </c>
      <c r="EC1028">
        <v>999.9000000000002</v>
      </c>
      <c r="ED1028">
        <v>0</v>
      </c>
      <c r="EE1028">
        <v>0</v>
      </c>
      <c r="EF1028">
        <v>10019.79642857143</v>
      </c>
      <c r="EG1028">
        <v>0</v>
      </c>
      <c r="EH1028">
        <v>1140.082857142857</v>
      </c>
      <c r="EI1028">
        <v>-49.93397142857142</v>
      </c>
      <c r="EJ1028">
        <v>794.3080714285715</v>
      </c>
      <c r="EK1028">
        <v>842.0122142857143</v>
      </c>
      <c r="EL1028">
        <v>3.985929642857143</v>
      </c>
      <c r="EM1028">
        <v>825.4886428571428</v>
      </c>
      <c r="EN1028">
        <v>19.62388928571428</v>
      </c>
      <c r="EO1028">
        <v>2.124767142857143</v>
      </c>
      <c r="EP1028">
        <v>1.766053571428572</v>
      </c>
      <c r="EQ1028">
        <v>18.40608214285714</v>
      </c>
      <c r="ER1028">
        <v>15.48952142857143</v>
      </c>
      <c r="ES1028">
        <v>1199.974642857143</v>
      </c>
      <c r="ET1028">
        <v>0.9670085714285712</v>
      </c>
      <c r="EU1028">
        <v>0.03299148571428571</v>
      </c>
      <c r="EV1028">
        <v>0</v>
      </c>
      <c r="EW1028">
        <v>1500.97</v>
      </c>
      <c r="EX1028">
        <v>5.000560000000001</v>
      </c>
      <c r="EY1028">
        <v>18283.04285714286</v>
      </c>
      <c r="EZ1028">
        <v>10316.61785714286</v>
      </c>
      <c r="FA1028">
        <v>45.875</v>
      </c>
      <c r="FB1028">
        <v>48</v>
      </c>
      <c r="FC1028">
        <v>46.56199999999998</v>
      </c>
      <c r="FD1028">
        <v>47</v>
      </c>
      <c r="FE1028">
        <v>46.68699999999998</v>
      </c>
      <c r="FF1028">
        <v>1155.554642857143</v>
      </c>
      <c r="FG1028">
        <v>39.42000000000001</v>
      </c>
      <c r="FH1028">
        <v>0</v>
      </c>
      <c r="FI1028">
        <v>1761344828.6</v>
      </c>
      <c r="FJ1028">
        <v>0</v>
      </c>
      <c r="FK1028">
        <v>1500.954230769231</v>
      </c>
      <c r="FL1028">
        <v>-9.908717949708173</v>
      </c>
      <c r="FM1028">
        <v>-114.1230769413603</v>
      </c>
      <c r="FN1028">
        <v>18283.01923076923</v>
      </c>
      <c r="FO1028">
        <v>15</v>
      </c>
      <c r="FP1028">
        <v>0</v>
      </c>
      <c r="FQ1028" t="s">
        <v>439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-49.7604925</v>
      </c>
      <c r="GD1028">
        <v>-3.626824390243897</v>
      </c>
      <c r="GE1028">
        <v>0.3519437777454665</v>
      </c>
      <c r="GF1028">
        <v>0</v>
      </c>
      <c r="GG1028">
        <v>1501.488823529412</v>
      </c>
      <c r="GH1028">
        <v>-10.17234530390761</v>
      </c>
      <c r="GI1028">
        <v>1.014621820899974</v>
      </c>
      <c r="GJ1028">
        <v>0</v>
      </c>
      <c r="GK1028">
        <v>3.98603475</v>
      </c>
      <c r="GL1028">
        <v>-0.007973020637902374</v>
      </c>
      <c r="GM1028">
        <v>0.001427809489217655</v>
      </c>
      <c r="GN1028">
        <v>1</v>
      </c>
      <c r="GO1028">
        <v>1</v>
      </c>
      <c r="GP1028">
        <v>3</v>
      </c>
      <c r="GQ1028" t="s">
        <v>446</v>
      </c>
      <c r="GR1028">
        <v>3.12475</v>
      </c>
      <c r="GS1028">
        <v>2.75173</v>
      </c>
      <c r="GT1028">
        <v>0.13233</v>
      </c>
      <c r="GU1028">
        <v>0.138696</v>
      </c>
      <c r="GV1028">
        <v>0.10339</v>
      </c>
      <c r="GW1028">
        <v>0.09132170000000001</v>
      </c>
      <c r="GX1028">
        <v>25534.5</v>
      </c>
      <c r="GY1028">
        <v>24721.6</v>
      </c>
      <c r="GZ1028">
        <v>29999.9</v>
      </c>
      <c r="HA1028">
        <v>28993.3</v>
      </c>
      <c r="HB1028">
        <v>37181.4</v>
      </c>
      <c r="HC1028">
        <v>34687.7</v>
      </c>
      <c r="HD1028">
        <v>45940.2</v>
      </c>
      <c r="HE1028">
        <v>43088.3</v>
      </c>
      <c r="HF1028">
        <v>1.75137</v>
      </c>
      <c r="HG1028">
        <v>1.73123</v>
      </c>
      <c r="HH1028">
        <v>0.00399724</v>
      </c>
      <c r="HI1028">
        <v>0</v>
      </c>
      <c r="HJ1028">
        <v>29.9441</v>
      </c>
      <c r="HK1028">
        <v>999.9</v>
      </c>
      <c r="HL1028">
        <v>43.5</v>
      </c>
      <c r="HM1028">
        <v>32.7</v>
      </c>
      <c r="HN1028">
        <v>24.0104</v>
      </c>
      <c r="HO1028">
        <v>63.7531</v>
      </c>
      <c r="HP1028">
        <v>17.7885</v>
      </c>
      <c r="HQ1028">
        <v>1</v>
      </c>
      <c r="HR1028">
        <v>0.804911</v>
      </c>
      <c r="HS1028">
        <v>4.08798</v>
      </c>
      <c r="HT1028">
        <v>20.1589</v>
      </c>
      <c r="HU1028">
        <v>5.22702</v>
      </c>
      <c r="HV1028">
        <v>11.9858</v>
      </c>
      <c r="HW1028">
        <v>4.96895</v>
      </c>
      <c r="HX1028">
        <v>3.28993</v>
      </c>
      <c r="HY1028">
        <v>9999</v>
      </c>
      <c r="HZ1028">
        <v>9999</v>
      </c>
      <c r="IA1028">
        <v>9999</v>
      </c>
      <c r="IB1028">
        <v>999.9</v>
      </c>
      <c r="IC1028">
        <v>4.97303</v>
      </c>
      <c r="ID1028">
        <v>1.87747</v>
      </c>
      <c r="IE1028">
        <v>1.87561</v>
      </c>
      <c r="IF1028">
        <v>1.87842</v>
      </c>
      <c r="IG1028">
        <v>1.87514</v>
      </c>
      <c r="IH1028">
        <v>1.87866</v>
      </c>
      <c r="II1028">
        <v>1.87576</v>
      </c>
      <c r="IJ1028">
        <v>1.87695</v>
      </c>
      <c r="IK1028">
        <v>0</v>
      </c>
      <c r="IL1028">
        <v>0</v>
      </c>
      <c r="IM1028">
        <v>0</v>
      </c>
      <c r="IN1028">
        <v>0</v>
      </c>
      <c r="IO1028" t="s">
        <v>441</v>
      </c>
      <c r="IP1028" t="s">
        <v>442</v>
      </c>
      <c r="IQ1028" t="s">
        <v>443</v>
      </c>
      <c r="IR1028" t="s">
        <v>443</v>
      </c>
      <c r="IS1028" t="s">
        <v>443</v>
      </c>
      <c r="IT1028" t="s">
        <v>443</v>
      </c>
      <c r="IU1028">
        <v>0</v>
      </c>
      <c r="IV1028">
        <v>100</v>
      </c>
      <c r="IW1028">
        <v>100</v>
      </c>
      <c r="IX1028">
        <v>1.029</v>
      </c>
      <c r="IY1028">
        <v>0.2144</v>
      </c>
      <c r="IZ1028">
        <v>-0.1194416370607354</v>
      </c>
      <c r="JA1028">
        <v>0.002211305909277446</v>
      </c>
      <c r="JB1028">
        <v>-1.416678044876584E-06</v>
      </c>
      <c r="JC1028">
        <v>5.589822708492042E-10</v>
      </c>
      <c r="JD1028">
        <v>0.2144336207880096</v>
      </c>
      <c r="JE1028">
        <v>0</v>
      </c>
      <c r="JF1028">
        <v>0</v>
      </c>
      <c r="JG1028">
        <v>0</v>
      </c>
      <c r="JH1028">
        <v>14</v>
      </c>
      <c r="JI1028">
        <v>2052</v>
      </c>
      <c r="JJ1028">
        <v>1</v>
      </c>
      <c r="JK1028">
        <v>21</v>
      </c>
      <c r="JL1028">
        <v>29355746.5</v>
      </c>
      <c r="JM1028">
        <v>29355746.5</v>
      </c>
      <c r="JN1028">
        <v>1.97998</v>
      </c>
      <c r="JO1028">
        <v>2.55127</v>
      </c>
      <c r="JP1028">
        <v>1.39893</v>
      </c>
      <c r="JQ1028">
        <v>2.33521</v>
      </c>
      <c r="JR1028">
        <v>1.44897</v>
      </c>
      <c r="JS1028">
        <v>2.48047</v>
      </c>
      <c r="JT1028">
        <v>38.4524</v>
      </c>
      <c r="JU1028">
        <v>23.7986</v>
      </c>
      <c r="JV1028">
        <v>18</v>
      </c>
      <c r="JW1028">
        <v>485.335</v>
      </c>
      <c r="JX1028">
        <v>443.329</v>
      </c>
      <c r="JY1028">
        <v>25.271</v>
      </c>
      <c r="JZ1028">
        <v>37.0565</v>
      </c>
      <c r="KA1028">
        <v>29.9999</v>
      </c>
      <c r="KB1028">
        <v>36.6149</v>
      </c>
      <c r="KC1028">
        <v>36.6585</v>
      </c>
      <c r="KD1028">
        <v>39.7502</v>
      </c>
      <c r="KE1028">
        <v>26.5431</v>
      </c>
      <c r="KF1028">
        <v>72.9205</v>
      </c>
      <c r="KG1028">
        <v>25.2709</v>
      </c>
      <c r="KH1028">
        <v>874.697</v>
      </c>
      <c r="KI1028">
        <v>19.5705</v>
      </c>
      <c r="KJ1028">
        <v>99.2397</v>
      </c>
      <c r="KK1028">
        <v>99.1049</v>
      </c>
    </row>
    <row r="1029" spans="1:297">
      <c r="A1029">
        <v>1013</v>
      </c>
      <c r="B1029">
        <v>1761344797.5</v>
      </c>
      <c r="C1029">
        <v>16756.90000009537</v>
      </c>
      <c r="D1029" t="s">
        <v>2479</v>
      </c>
      <c r="E1029" t="s">
        <v>2480</v>
      </c>
      <c r="F1029">
        <v>5</v>
      </c>
      <c r="G1029" t="s">
        <v>2376</v>
      </c>
      <c r="H1029" t="s">
        <v>436</v>
      </c>
      <c r="I1029">
        <v>1761344790</v>
      </c>
      <c r="J1029">
        <f>(K1029)/1000</f>
        <v>0</v>
      </c>
      <c r="K1029">
        <f>IF(DP1029, AN1029, AH1029)</f>
        <v>0</v>
      </c>
      <c r="L1029">
        <f>IF(DP1029, AI1029, AG1029)</f>
        <v>0</v>
      </c>
      <c r="M1029">
        <f>DR1029 - IF(AU1029&gt;1, L1029*DL1029*100.0/(AW1029), 0)</f>
        <v>0</v>
      </c>
      <c r="N1029">
        <f>((T1029-J1029/2)*M1029-L1029)/(T1029+J1029/2)</f>
        <v>0</v>
      </c>
      <c r="O1029">
        <f>N1029*(DY1029+DZ1029)/1000.0</f>
        <v>0</v>
      </c>
      <c r="P1029">
        <f>(DR1029 - IF(AU1029&gt;1, L1029*DL1029*100.0/(AW1029), 0))*(DY1029+DZ1029)/1000.0</f>
        <v>0</v>
      </c>
      <c r="Q1029">
        <f>2.0/((1/S1029-1/R1029)+SIGN(S1029)*SQRT((1/S1029-1/R1029)*(1/S1029-1/R1029) + 4*DM1029/((DM1029+1)*(DM1029+1))*(2*1/S1029*1/R1029-1/R1029*1/R1029)))</f>
        <v>0</v>
      </c>
      <c r="R1029">
        <f>IF(LEFT(DN1029,1)&lt;&gt;"0",IF(LEFT(DN1029,1)="1",3.0,DO1029),$D$5+$E$5*(EF1029*DY1029/($K$5*1000))+$F$5*(EF1029*DY1029/($K$5*1000))*MAX(MIN(DL1029,$J$5),$I$5)*MAX(MIN(DL1029,$J$5),$I$5)+$G$5*MAX(MIN(DL1029,$J$5),$I$5)*(EF1029*DY1029/($K$5*1000))+$H$5*(EF1029*DY1029/($K$5*1000))*(EF1029*DY1029/($K$5*1000)))</f>
        <v>0</v>
      </c>
      <c r="S1029">
        <f>J1029*(1000-(1000*0.61365*exp(17.502*W1029/(240.97+W1029))/(DY1029+DZ1029)+DT1029)/2)/(1000*0.61365*exp(17.502*W1029/(240.97+W1029))/(DY1029+DZ1029)-DT1029)</f>
        <v>0</v>
      </c>
      <c r="T1029">
        <f>1/((DM1029+1)/(Q1029/1.6)+1/(R1029/1.37)) + DM1029/((DM1029+1)/(Q1029/1.6) + DM1029/(R1029/1.37))</f>
        <v>0</v>
      </c>
      <c r="U1029">
        <f>(DH1029*DK1029)</f>
        <v>0</v>
      </c>
      <c r="V1029">
        <f>(EA1029+(U1029+2*0.95*5.67E-8*(((EA1029+$B$7)+273)^4-(EA1029+273)^4)-44100*J1029)/(1.84*29.3*R1029+8*0.95*5.67E-8*(EA1029+273)^3))</f>
        <v>0</v>
      </c>
      <c r="W1029">
        <f>($C$7*EB1029+$D$7*EC1029+$E$7*V1029)</f>
        <v>0</v>
      </c>
      <c r="X1029">
        <f>0.61365*exp(17.502*W1029/(240.97+W1029))</f>
        <v>0</v>
      </c>
      <c r="Y1029">
        <f>(Z1029/AA1029*100)</f>
        <v>0</v>
      </c>
      <c r="Z1029">
        <f>DT1029*(DY1029+DZ1029)/1000</f>
        <v>0</v>
      </c>
      <c r="AA1029">
        <f>0.61365*exp(17.502*EA1029/(240.97+EA1029))</f>
        <v>0</v>
      </c>
      <c r="AB1029">
        <f>(X1029-DT1029*(DY1029+DZ1029)/1000)</f>
        <v>0</v>
      </c>
      <c r="AC1029">
        <f>(-J1029*44100)</f>
        <v>0</v>
      </c>
      <c r="AD1029">
        <f>2*29.3*R1029*0.92*(EA1029-W1029)</f>
        <v>0</v>
      </c>
      <c r="AE1029">
        <f>2*0.95*5.67E-8*(((EA1029+$B$7)+273)^4-(W1029+273)^4)</f>
        <v>0</v>
      </c>
      <c r="AF1029">
        <f>U1029+AE1029+AC1029+AD1029</f>
        <v>0</v>
      </c>
      <c r="AG1029">
        <f>DX1029*AU1029*(DS1029-DR1029*(1000-AU1029*DU1029)/(1000-AU1029*DT1029))/(100*DL1029)</f>
        <v>0</v>
      </c>
      <c r="AH1029">
        <f>1000*DX1029*AU1029*(DT1029-DU1029)/(100*DL1029*(1000-AU1029*DT1029))</f>
        <v>0</v>
      </c>
      <c r="AI1029">
        <f>(AJ1029 - AK1029 - DY1029*1E3/(8.314*(EA1029+273.15)) * AM1029/DX1029 * AL1029) * DX1029/(100*DL1029) * (1000 - DU1029)/1000</f>
        <v>0</v>
      </c>
      <c r="AJ1029">
        <v>875.627211574867</v>
      </c>
      <c r="AK1029">
        <v>835.8870181818178</v>
      </c>
      <c r="AL1029">
        <v>3.389773486161596</v>
      </c>
      <c r="AM1029">
        <v>65.50736164632572</v>
      </c>
      <c r="AN1029">
        <f>(AP1029 - AO1029 + DY1029*1E3/(8.314*(EA1029+273.15)) * AR1029/DX1029 * AQ1029) * DX1029/(100*DL1029) * 1000/(1000 - AP1029)</f>
        <v>0</v>
      </c>
      <c r="AO1029">
        <v>19.62311964300387</v>
      </c>
      <c r="AP1029">
        <v>23.6053</v>
      </c>
      <c r="AQ1029">
        <v>-6.931902864235947E-05</v>
      </c>
      <c r="AR1029">
        <v>115.1571930210981</v>
      </c>
      <c r="AS1029">
        <v>0</v>
      </c>
      <c r="AT1029">
        <v>0</v>
      </c>
      <c r="AU1029">
        <f>IF(AS1029*$H$13&gt;=AW1029,1.0,(AW1029/(AW1029-AS1029*$H$13)))</f>
        <v>0</v>
      </c>
      <c r="AV1029">
        <f>(AU1029-1)*100</f>
        <v>0</v>
      </c>
      <c r="AW1029">
        <f>MAX(0,($B$13+$C$13*EF1029)/(1+$D$13*EF1029)*DY1029/(EA1029+273)*$E$13)</f>
        <v>0</v>
      </c>
      <c r="AX1029" t="s">
        <v>437</v>
      </c>
      <c r="AY1029" t="s">
        <v>437</v>
      </c>
      <c r="AZ1029">
        <v>0</v>
      </c>
      <c r="BA1029">
        <v>0</v>
      </c>
      <c r="BB1029">
        <f>1-AZ1029/BA1029</f>
        <v>0</v>
      </c>
      <c r="BC1029">
        <v>0</v>
      </c>
      <c r="BD1029" t="s">
        <v>437</v>
      </c>
      <c r="BE1029" t="s">
        <v>437</v>
      </c>
      <c r="BF1029">
        <v>0</v>
      </c>
      <c r="BG1029">
        <v>0</v>
      </c>
      <c r="BH1029">
        <f>1-BF1029/BG1029</f>
        <v>0</v>
      </c>
      <c r="BI1029">
        <v>0.5</v>
      </c>
      <c r="BJ1029">
        <f>DI1029</f>
        <v>0</v>
      </c>
      <c r="BK1029">
        <f>L1029</f>
        <v>0</v>
      </c>
      <c r="BL1029">
        <f>BH1029*BI1029*BJ1029</f>
        <v>0</v>
      </c>
      <c r="BM1029">
        <f>(BK1029-BC1029)/BJ1029</f>
        <v>0</v>
      </c>
      <c r="BN1029">
        <f>(BA1029-BG1029)/BG1029</f>
        <v>0</v>
      </c>
      <c r="BO1029">
        <f>AZ1029/(BB1029+AZ1029/BG1029)</f>
        <v>0</v>
      </c>
      <c r="BP1029" t="s">
        <v>437</v>
      </c>
      <c r="BQ1029">
        <v>0</v>
      </c>
      <c r="BR1029">
        <f>IF(BQ1029&lt;&gt;0, BQ1029, BO1029)</f>
        <v>0</v>
      </c>
      <c r="BS1029">
        <f>1-BR1029/BG1029</f>
        <v>0</v>
      </c>
      <c r="BT1029">
        <f>(BG1029-BF1029)/(BG1029-BR1029)</f>
        <v>0</v>
      </c>
      <c r="BU1029">
        <f>(BA1029-BG1029)/(BA1029-BR1029)</f>
        <v>0</v>
      </c>
      <c r="BV1029">
        <f>(BG1029-BF1029)/(BG1029-AZ1029)</f>
        <v>0</v>
      </c>
      <c r="BW1029">
        <f>(BA1029-BG1029)/(BA1029-AZ1029)</f>
        <v>0</v>
      </c>
      <c r="BX1029">
        <f>(BT1029*BR1029/BF1029)</f>
        <v>0</v>
      </c>
      <c r="BY1029">
        <f>(1-BX1029)</f>
        <v>0</v>
      </c>
      <c r="DH1029">
        <f>$B$11*EG1029+$C$11*EH1029+$F$11*ES1029*(1-EV1029)</f>
        <v>0</v>
      </c>
      <c r="DI1029">
        <f>DH1029*DJ1029</f>
        <v>0</v>
      </c>
      <c r="DJ1029">
        <f>($B$11*$D$9+$C$11*$D$9+$F$11*((FF1029+EX1029)/MAX(FF1029+EX1029+FG1029, 0.1)*$I$9+FG1029/MAX(FF1029+EX1029+FG1029, 0.1)*$J$9))/($B$11+$C$11+$F$11)</f>
        <v>0</v>
      </c>
      <c r="DK1029">
        <f>($B$11*$K$9+$C$11*$K$9+$F$11*((FF1029+EX1029)/MAX(FF1029+EX1029+FG1029, 0.1)*$P$9+FG1029/MAX(FF1029+EX1029+FG1029, 0.1)*$Q$9))/($B$11+$C$11+$F$11)</f>
        <v>0</v>
      </c>
      <c r="DL1029">
        <v>6</v>
      </c>
      <c r="DM1029">
        <v>0.5</v>
      </c>
      <c r="DN1029" t="s">
        <v>438</v>
      </c>
      <c r="DO1029">
        <v>2</v>
      </c>
      <c r="DP1029" t="b">
        <v>1</v>
      </c>
      <c r="DQ1029">
        <v>1761344790</v>
      </c>
      <c r="DR1029">
        <v>793.0057777777778</v>
      </c>
      <c r="DS1029">
        <v>843.2551851851853</v>
      </c>
      <c r="DT1029">
        <v>23.60824444444444</v>
      </c>
      <c r="DU1029">
        <v>19.62354074074074</v>
      </c>
      <c r="DV1029">
        <v>791.9848888888889</v>
      </c>
      <c r="DW1029">
        <v>23.39380740740741</v>
      </c>
      <c r="DX1029">
        <v>500.0074814814815</v>
      </c>
      <c r="DY1029">
        <v>89.99452592592591</v>
      </c>
      <c r="DZ1029">
        <v>0.07369843703703705</v>
      </c>
      <c r="EA1029">
        <v>30.03923703703703</v>
      </c>
      <c r="EB1029">
        <v>30.00472222222222</v>
      </c>
      <c r="EC1029">
        <v>999.9000000000001</v>
      </c>
      <c r="ED1029">
        <v>0</v>
      </c>
      <c r="EE1029">
        <v>0</v>
      </c>
      <c r="EF1029">
        <v>10011.64074074074</v>
      </c>
      <c r="EG1029">
        <v>0</v>
      </c>
      <c r="EH1029">
        <v>1140.09037037037</v>
      </c>
      <c r="EI1029">
        <v>-50.24942962962964</v>
      </c>
      <c r="EJ1029">
        <v>812.1798888888887</v>
      </c>
      <c r="EK1029">
        <v>860.1340740740741</v>
      </c>
      <c r="EL1029">
        <v>3.984698518518519</v>
      </c>
      <c r="EM1029">
        <v>843.2551851851853</v>
      </c>
      <c r="EN1029">
        <v>19.62354074074074</v>
      </c>
      <c r="EO1029">
        <v>2.124612592592593</v>
      </c>
      <c r="EP1029">
        <v>1.766011851851852</v>
      </c>
      <c r="EQ1029">
        <v>18.40492222222222</v>
      </c>
      <c r="ER1029">
        <v>15.48914814814815</v>
      </c>
      <c r="ES1029">
        <v>1199.992962962963</v>
      </c>
      <c r="ET1029">
        <v>0.967009111111111</v>
      </c>
      <c r="EU1029">
        <v>0.03299092222222221</v>
      </c>
      <c r="EV1029">
        <v>0</v>
      </c>
      <c r="EW1029">
        <v>1500.100370370371</v>
      </c>
      <c r="EX1029">
        <v>5.000560000000001</v>
      </c>
      <c r="EY1029">
        <v>18273.20740740741</v>
      </c>
      <c r="EZ1029">
        <v>10316.78148148148</v>
      </c>
      <c r="FA1029">
        <v>45.875</v>
      </c>
      <c r="FB1029">
        <v>48</v>
      </c>
      <c r="FC1029">
        <v>46.56199999999998</v>
      </c>
      <c r="FD1029">
        <v>47</v>
      </c>
      <c r="FE1029">
        <v>46.68699999999998</v>
      </c>
      <c r="FF1029">
        <v>1155.572962962963</v>
      </c>
      <c r="FG1029">
        <v>39.42000000000001</v>
      </c>
      <c r="FH1029">
        <v>0</v>
      </c>
      <c r="FI1029">
        <v>1761344834</v>
      </c>
      <c r="FJ1029">
        <v>0</v>
      </c>
      <c r="FK1029">
        <v>1500.0504</v>
      </c>
      <c r="FL1029">
        <v>-8.865384601496402</v>
      </c>
      <c r="FM1029">
        <v>-112.3307689999716</v>
      </c>
      <c r="FN1029">
        <v>18272.38</v>
      </c>
      <c r="FO1029">
        <v>15</v>
      </c>
      <c r="FP1029">
        <v>0</v>
      </c>
      <c r="FQ1029" t="s">
        <v>439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-50.06711951219511</v>
      </c>
      <c r="GD1029">
        <v>-3.658756097561015</v>
      </c>
      <c r="GE1029">
        <v>0.3636994405191029</v>
      </c>
      <c r="GF1029">
        <v>0</v>
      </c>
      <c r="GG1029">
        <v>1500.589117647059</v>
      </c>
      <c r="GH1029">
        <v>-9.362108471246829</v>
      </c>
      <c r="GI1029">
        <v>0.9528359146657041</v>
      </c>
      <c r="GJ1029">
        <v>0</v>
      </c>
      <c r="GK1029">
        <v>3.985496829268292</v>
      </c>
      <c r="GL1029">
        <v>-0.01255400696864302</v>
      </c>
      <c r="GM1029">
        <v>0.001824870779286767</v>
      </c>
      <c r="GN1029">
        <v>1</v>
      </c>
      <c r="GO1029">
        <v>1</v>
      </c>
      <c r="GP1029">
        <v>3</v>
      </c>
      <c r="GQ1029" t="s">
        <v>446</v>
      </c>
      <c r="GR1029">
        <v>3.12446</v>
      </c>
      <c r="GS1029">
        <v>2.75167</v>
      </c>
      <c r="GT1029">
        <v>0.134148</v>
      </c>
      <c r="GU1029">
        <v>0.14049</v>
      </c>
      <c r="GV1029">
        <v>0.103382</v>
      </c>
      <c r="GW1029">
        <v>0.09132850000000001</v>
      </c>
      <c r="GX1029">
        <v>25480.8</v>
      </c>
      <c r="GY1029">
        <v>24670.4</v>
      </c>
      <c r="GZ1029">
        <v>29999.8</v>
      </c>
      <c r="HA1029">
        <v>28993.7</v>
      </c>
      <c r="HB1029">
        <v>37182.1</v>
      </c>
      <c r="HC1029">
        <v>34688.3</v>
      </c>
      <c r="HD1029">
        <v>45940.5</v>
      </c>
      <c r="HE1029">
        <v>43089.2</v>
      </c>
      <c r="HF1029">
        <v>1.7511</v>
      </c>
      <c r="HG1029">
        <v>1.7315</v>
      </c>
      <c r="HH1029">
        <v>0.00368804</v>
      </c>
      <c r="HI1029">
        <v>0</v>
      </c>
      <c r="HJ1029">
        <v>29.9453</v>
      </c>
      <c r="HK1029">
        <v>999.9</v>
      </c>
      <c r="HL1029">
        <v>43.5</v>
      </c>
      <c r="HM1029">
        <v>32.7</v>
      </c>
      <c r="HN1029">
        <v>24.0121</v>
      </c>
      <c r="HO1029">
        <v>63.7031</v>
      </c>
      <c r="HP1029">
        <v>18.0489</v>
      </c>
      <c r="HQ1029">
        <v>1</v>
      </c>
      <c r="HR1029">
        <v>0.804891</v>
      </c>
      <c r="HS1029">
        <v>4.10949</v>
      </c>
      <c r="HT1029">
        <v>20.1586</v>
      </c>
      <c r="HU1029">
        <v>5.22762</v>
      </c>
      <c r="HV1029">
        <v>11.9857</v>
      </c>
      <c r="HW1029">
        <v>4.969</v>
      </c>
      <c r="HX1029">
        <v>3.28998</v>
      </c>
      <c r="HY1029">
        <v>9999</v>
      </c>
      <c r="HZ1029">
        <v>9999</v>
      </c>
      <c r="IA1029">
        <v>9999</v>
      </c>
      <c r="IB1029">
        <v>999.9</v>
      </c>
      <c r="IC1029">
        <v>4.973</v>
      </c>
      <c r="ID1029">
        <v>1.87747</v>
      </c>
      <c r="IE1029">
        <v>1.87561</v>
      </c>
      <c r="IF1029">
        <v>1.8784</v>
      </c>
      <c r="IG1029">
        <v>1.87514</v>
      </c>
      <c r="IH1029">
        <v>1.87866</v>
      </c>
      <c r="II1029">
        <v>1.87576</v>
      </c>
      <c r="IJ1029">
        <v>1.87695</v>
      </c>
      <c r="IK1029">
        <v>0</v>
      </c>
      <c r="IL1029">
        <v>0</v>
      </c>
      <c r="IM1029">
        <v>0</v>
      </c>
      <c r="IN1029">
        <v>0</v>
      </c>
      <c r="IO1029" t="s">
        <v>441</v>
      </c>
      <c r="IP1029" t="s">
        <v>442</v>
      </c>
      <c r="IQ1029" t="s">
        <v>443</v>
      </c>
      <c r="IR1029" t="s">
        <v>443</v>
      </c>
      <c r="IS1029" t="s">
        <v>443</v>
      </c>
      <c r="IT1029" t="s">
        <v>443</v>
      </c>
      <c r="IU1029">
        <v>0</v>
      </c>
      <c r="IV1029">
        <v>100</v>
      </c>
      <c r="IW1029">
        <v>100</v>
      </c>
      <c r="IX1029">
        <v>1.046</v>
      </c>
      <c r="IY1029">
        <v>0.2145</v>
      </c>
      <c r="IZ1029">
        <v>-0.1194416370607354</v>
      </c>
      <c r="JA1029">
        <v>0.002211305909277446</v>
      </c>
      <c r="JB1029">
        <v>-1.416678044876584E-06</v>
      </c>
      <c r="JC1029">
        <v>5.589822708492042E-10</v>
      </c>
      <c r="JD1029">
        <v>0.2144336207880096</v>
      </c>
      <c r="JE1029">
        <v>0</v>
      </c>
      <c r="JF1029">
        <v>0</v>
      </c>
      <c r="JG1029">
        <v>0</v>
      </c>
      <c r="JH1029">
        <v>14</v>
      </c>
      <c r="JI1029">
        <v>2052</v>
      </c>
      <c r="JJ1029">
        <v>1</v>
      </c>
      <c r="JK1029">
        <v>21</v>
      </c>
      <c r="JL1029">
        <v>29355746.6</v>
      </c>
      <c r="JM1029">
        <v>29355746.6</v>
      </c>
      <c r="JN1029">
        <v>2.01172</v>
      </c>
      <c r="JO1029">
        <v>2.54883</v>
      </c>
      <c r="JP1029">
        <v>1.39893</v>
      </c>
      <c r="JQ1029">
        <v>2.33643</v>
      </c>
      <c r="JR1029">
        <v>1.44897</v>
      </c>
      <c r="JS1029">
        <v>2.6123</v>
      </c>
      <c r="JT1029">
        <v>38.4524</v>
      </c>
      <c r="JU1029">
        <v>23.7898</v>
      </c>
      <c r="JV1029">
        <v>18</v>
      </c>
      <c r="JW1029">
        <v>485.174</v>
      </c>
      <c r="JX1029">
        <v>443.508</v>
      </c>
      <c r="JY1029">
        <v>25.2727</v>
      </c>
      <c r="JZ1029">
        <v>37.0565</v>
      </c>
      <c r="KA1029">
        <v>29.9999</v>
      </c>
      <c r="KB1029">
        <v>36.6149</v>
      </c>
      <c r="KC1029">
        <v>36.6585</v>
      </c>
      <c r="KD1029">
        <v>40.3342</v>
      </c>
      <c r="KE1029">
        <v>26.5431</v>
      </c>
      <c r="KF1029">
        <v>72.9205</v>
      </c>
      <c r="KG1029">
        <v>25.2632</v>
      </c>
      <c r="KH1029">
        <v>888.052</v>
      </c>
      <c r="KI1029">
        <v>19.5706</v>
      </c>
      <c r="KJ1029">
        <v>99.23999999999999</v>
      </c>
      <c r="KK1029">
        <v>99.1067</v>
      </c>
    </row>
    <row r="1030" spans="1:297">
      <c r="A1030">
        <v>1014</v>
      </c>
      <c r="B1030">
        <v>1761344802.5</v>
      </c>
      <c r="C1030">
        <v>16761.90000009537</v>
      </c>
      <c r="D1030" t="s">
        <v>2481</v>
      </c>
      <c r="E1030" t="s">
        <v>2482</v>
      </c>
      <c r="F1030">
        <v>5</v>
      </c>
      <c r="G1030" t="s">
        <v>2376</v>
      </c>
      <c r="H1030" t="s">
        <v>436</v>
      </c>
      <c r="I1030">
        <v>1761344794.714286</v>
      </c>
      <c r="J1030">
        <f>(K1030)/1000</f>
        <v>0</v>
      </c>
      <c r="K1030">
        <f>IF(DP1030, AN1030, AH1030)</f>
        <v>0</v>
      </c>
      <c r="L1030">
        <f>IF(DP1030, AI1030, AG1030)</f>
        <v>0</v>
      </c>
      <c r="M1030">
        <f>DR1030 - IF(AU1030&gt;1, L1030*DL1030*100.0/(AW1030), 0)</f>
        <v>0</v>
      </c>
      <c r="N1030">
        <f>((T1030-J1030/2)*M1030-L1030)/(T1030+J1030/2)</f>
        <v>0</v>
      </c>
      <c r="O1030">
        <f>N1030*(DY1030+DZ1030)/1000.0</f>
        <v>0</v>
      </c>
      <c r="P1030">
        <f>(DR1030 - IF(AU1030&gt;1, L1030*DL1030*100.0/(AW1030), 0))*(DY1030+DZ1030)/1000.0</f>
        <v>0</v>
      </c>
      <c r="Q1030">
        <f>2.0/((1/S1030-1/R1030)+SIGN(S1030)*SQRT((1/S1030-1/R1030)*(1/S1030-1/R1030) + 4*DM1030/((DM1030+1)*(DM1030+1))*(2*1/S1030*1/R1030-1/R1030*1/R1030)))</f>
        <v>0</v>
      </c>
      <c r="R1030">
        <f>IF(LEFT(DN1030,1)&lt;&gt;"0",IF(LEFT(DN1030,1)="1",3.0,DO1030),$D$5+$E$5*(EF1030*DY1030/($K$5*1000))+$F$5*(EF1030*DY1030/($K$5*1000))*MAX(MIN(DL1030,$J$5),$I$5)*MAX(MIN(DL1030,$J$5),$I$5)+$G$5*MAX(MIN(DL1030,$J$5),$I$5)*(EF1030*DY1030/($K$5*1000))+$H$5*(EF1030*DY1030/($K$5*1000))*(EF1030*DY1030/($K$5*1000)))</f>
        <v>0</v>
      </c>
      <c r="S1030">
        <f>J1030*(1000-(1000*0.61365*exp(17.502*W1030/(240.97+W1030))/(DY1030+DZ1030)+DT1030)/2)/(1000*0.61365*exp(17.502*W1030/(240.97+W1030))/(DY1030+DZ1030)-DT1030)</f>
        <v>0</v>
      </c>
      <c r="T1030">
        <f>1/((DM1030+1)/(Q1030/1.6)+1/(R1030/1.37)) + DM1030/((DM1030+1)/(Q1030/1.6) + DM1030/(R1030/1.37))</f>
        <v>0</v>
      </c>
      <c r="U1030">
        <f>(DH1030*DK1030)</f>
        <v>0</v>
      </c>
      <c r="V1030">
        <f>(EA1030+(U1030+2*0.95*5.67E-8*(((EA1030+$B$7)+273)^4-(EA1030+273)^4)-44100*J1030)/(1.84*29.3*R1030+8*0.95*5.67E-8*(EA1030+273)^3))</f>
        <v>0</v>
      </c>
      <c r="W1030">
        <f>($C$7*EB1030+$D$7*EC1030+$E$7*V1030)</f>
        <v>0</v>
      </c>
      <c r="X1030">
        <f>0.61365*exp(17.502*W1030/(240.97+W1030))</f>
        <v>0</v>
      </c>
      <c r="Y1030">
        <f>(Z1030/AA1030*100)</f>
        <v>0</v>
      </c>
      <c r="Z1030">
        <f>DT1030*(DY1030+DZ1030)/1000</f>
        <v>0</v>
      </c>
      <c r="AA1030">
        <f>0.61365*exp(17.502*EA1030/(240.97+EA1030))</f>
        <v>0</v>
      </c>
      <c r="AB1030">
        <f>(X1030-DT1030*(DY1030+DZ1030)/1000)</f>
        <v>0</v>
      </c>
      <c r="AC1030">
        <f>(-J1030*44100)</f>
        <v>0</v>
      </c>
      <c r="AD1030">
        <f>2*29.3*R1030*0.92*(EA1030-W1030)</f>
        <v>0</v>
      </c>
      <c r="AE1030">
        <f>2*0.95*5.67E-8*(((EA1030+$B$7)+273)^4-(W1030+273)^4)</f>
        <v>0</v>
      </c>
      <c r="AF1030">
        <f>U1030+AE1030+AC1030+AD1030</f>
        <v>0</v>
      </c>
      <c r="AG1030">
        <f>DX1030*AU1030*(DS1030-DR1030*(1000-AU1030*DU1030)/(1000-AU1030*DT1030))/(100*DL1030)</f>
        <v>0</v>
      </c>
      <c r="AH1030">
        <f>1000*DX1030*AU1030*(DT1030-DU1030)/(100*DL1030*(1000-AU1030*DT1030))</f>
        <v>0</v>
      </c>
      <c r="AI1030">
        <f>(AJ1030 - AK1030 - DY1030*1E3/(8.314*(EA1030+273.15)) * AM1030/DX1030 * AL1030) * DX1030/(100*DL1030) * (1000 - DU1030)/1000</f>
        <v>0</v>
      </c>
      <c r="AJ1030">
        <v>892.6277650931531</v>
      </c>
      <c r="AK1030">
        <v>852.8057818181818</v>
      </c>
      <c r="AL1030">
        <v>3.382230211150323</v>
      </c>
      <c r="AM1030">
        <v>65.50736164632572</v>
      </c>
      <c r="AN1030">
        <f>(AP1030 - AO1030 + DY1030*1E3/(8.314*(EA1030+273.15)) * AR1030/DX1030 * AQ1030) * DX1030/(100*DL1030) * 1000/(1000 - AP1030)</f>
        <v>0</v>
      </c>
      <c r="AO1030">
        <v>19.62454140031229</v>
      </c>
      <c r="AP1030">
        <v>23.60625636363635</v>
      </c>
      <c r="AQ1030">
        <v>5.865134329080898E-05</v>
      </c>
      <c r="AR1030">
        <v>115.1571930210981</v>
      </c>
      <c r="AS1030">
        <v>0</v>
      </c>
      <c r="AT1030">
        <v>0</v>
      </c>
      <c r="AU1030">
        <f>IF(AS1030*$H$13&gt;=AW1030,1.0,(AW1030/(AW1030-AS1030*$H$13)))</f>
        <v>0</v>
      </c>
      <c r="AV1030">
        <f>(AU1030-1)*100</f>
        <v>0</v>
      </c>
      <c r="AW1030">
        <f>MAX(0,($B$13+$C$13*EF1030)/(1+$D$13*EF1030)*DY1030/(EA1030+273)*$E$13)</f>
        <v>0</v>
      </c>
      <c r="AX1030" t="s">
        <v>437</v>
      </c>
      <c r="AY1030" t="s">
        <v>437</v>
      </c>
      <c r="AZ1030">
        <v>0</v>
      </c>
      <c r="BA1030">
        <v>0</v>
      </c>
      <c r="BB1030">
        <f>1-AZ1030/BA1030</f>
        <v>0</v>
      </c>
      <c r="BC1030">
        <v>0</v>
      </c>
      <c r="BD1030" t="s">
        <v>437</v>
      </c>
      <c r="BE1030" t="s">
        <v>437</v>
      </c>
      <c r="BF1030">
        <v>0</v>
      </c>
      <c r="BG1030">
        <v>0</v>
      </c>
      <c r="BH1030">
        <f>1-BF1030/BG1030</f>
        <v>0</v>
      </c>
      <c r="BI1030">
        <v>0.5</v>
      </c>
      <c r="BJ1030">
        <f>DI1030</f>
        <v>0</v>
      </c>
      <c r="BK1030">
        <f>L1030</f>
        <v>0</v>
      </c>
      <c r="BL1030">
        <f>BH1030*BI1030*BJ1030</f>
        <v>0</v>
      </c>
      <c r="BM1030">
        <f>(BK1030-BC1030)/BJ1030</f>
        <v>0</v>
      </c>
      <c r="BN1030">
        <f>(BA1030-BG1030)/BG1030</f>
        <v>0</v>
      </c>
      <c r="BO1030">
        <f>AZ1030/(BB1030+AZ1030/BG1030)</f>
        <v>0</v>
      </c>
      <c r="BP1030" t="s">
        <v>437</v>
      </c>
      <c r="BQ1030">
        <v>0</v>
      </c>
      <c r="BR1030">
        <f>IF(BQ1030&lt;&gt;0, BQ1030, BO1030)</f>
        <v>0</v>
      </c>
      <c r="BS1030">
        <f>1-BR1030/BG1030</f>
        <v>0</v>
      </c>
      <c r="BT1030">
        <f>(BG1030-BF1030)/(BG1030-BR1030)</f>
        <v>0</v>
      </c>
      <c r="BU1030">
        <f>(BA1030-BG1030)/(BA1030-BR1030)</f>
        <v>0</v>
      </c>
      <c r="BV1030">
        <f>(BG1030-BF1030)/(BG1030-AZ1030)</f>
        <v>0</v>
      </c>
      <c r="BW1030">
        <f>(BA1030-BG1030)/(BA1030-AZ1030)</f>
        <v>0</v>
      </c>
      <c r="BX1030">
        <f>(BT1030*BR1030/BF1030)</f>
        <v>0</v>
      </c>
      <c r="BY1030">
        <f>(1-BX1030)</f>
        <v>0</v>
      </c>
      <c r="DH1030">
        <f>$B$11*EG1030+$C$11*EH1030+$F$11*ES1030*(1-EV1030)</f>
        <v>0</v>
      </c>
      <c r="DI1030">
        <f>DH1030*DJ1030</f>
        <v>0</v>
      </c>
      <c r="DJ1030">
        <f>($B$11*$D$9+$C$11*$D$9+$F$11*((FF1030+EX1030)/MAX(FF1030+EX1030+FG1030, 0.1)*$I$9+FG1030/MAX(FF1030+EX1030+FG1030, 0.1)*$J$9))/($B$11+$C$11+$F$11)</f>
        <v>0</v>
      </c>
      <c r="DK1030">
        <f>($B$11*$K$9+$C$11*$K$9+$F$11*((FF1030+EX1030)/MAX(FF1030+EX1030+FG1030, 0.1)*$P$9+FG1030/MAX(FF1030+EX1030+FG1030, 0.1)*$Q$9))/($B$11+$C$11+$F$11)</f>
        <v>0</v>
      </c>
      <c r="DL1030">
        <v>6</v>
      </c>
      <c r="DM1030">
        <v>0.5</v>
      </c>
      <c r="DN1030" t="s">
        <v>438</v>
      </c>
      <c r="DO1030">
        <v>2</v>
      </c>
      <c r="DP1030" t="b">
        <v>1</v>
      </c>
      <c r="DQ1030">
        <v>1761344794.714286</v>
      </c>
      <c r="DR1030">
        <v>808.574857142857</v>
      </c>
      <c r="DS1030">
        <v>859.06175</v>
      </c>
      <c r="DT1030">
        <v>23.60756785714286</v>
      </c>
      <c r="DU1030">
        <v>19.62375357142857</v>
      </c>
      <c r="DV1030">
        <v>807.5381428571428</v>
      </c>
      <c r="DW1030">
        <v>23.39313214285715</v>
      </c>
      <c r="DX1030">
        <v>500.0022142857142</v>
      </c>
      <c r="DY1030">
        <v>89.99485714285713</v>
      </c>
      <c r="DZ1030">
        <v>0.07372744642857143</v>
      </c>
      <c r="EA1030">
        <v>30.03987857142857</v>
      </c>
      <c r="EB1030">
        <v>30.00620714285714</v>
      </c>
      <c r="EC1030">
        <v>999.9000000000002</v>
      </c>
      <c r="ED1030">
        <v>0</v>
      </c>
      <c r="EE1030">
        <v>0</v>
      </c>
      <c r="EF1030">
        <v>10009.86</v>
      </c>
      <c r="EG1030">
        <v>0</v>
      </c>
      <c r="EH1030">
        <v>1140.095357142857</v>
      </c>
      <c r="EI1030">
        <v>-50.48683928571428</v>
      </c>
      <c r="EJ1030">
        <v>828.1248928571428</v>
      </c>
      <c r="EK1030">
        <v>876.2571785714284</v>
      </c>
      <c r="EL1030">
        <v>3.983812142857143</v>
      </c>
      <c r="EM1030">
        <v>859.06175</v>
      </c>
      <c r="EN1030">
        <v>19.62375357142857</v>
      </c>
      <c r="EO1030">
        <v>2.124560714285714</v>
      </c>
      <c r="EP1030">
        <v>1.7660375</v>
      </c>
      <c r="EQ1030">
        <v>18.404525</v>
      </c>
      <c r="ER1030">
        <v>15.489375</v>
      </c>
      <c r="ES1030">
        <v>1199.981071428572</v>
      </c>
      <c r="ET1030">
        <v>0.9670088571428569</v>
      </c>
      <c r="EU1030">
        <v>0.03299121428571428</v>
      </c>
      <c r="EV1030">
        <v>0</v>
      </c>
      <c r="EW1030">
        <v>1499.421785714285</v>
      </c>
      <c r="EX1030">
        <v>5.000560000000001</v>
      </c>
      <c r="EY1030">
        <v>18264.16785714286</v>
      </c>
      <c r="EZ1030">
        <v>10316.67142857143</v>
      </c>
      <c r="FA1030">
        <v>45.875</v>
      </c>
      <c r="FB1030">
        <v>48</v>
      </c>
      <c r="FC1030">
        <v>46.56199999999998</v>
      </c>
      <c r="FD1030">
        <v>47</v>
      </c>
      <c r="FE1030">
        <v>46.68699999999998</v>
      </c>
      <c r="FF1030">
        <v>1155.561071428571</v>
      </c>
      <c r="FG1030">
        <v>39.42000000000001</v>
      </c>
      <c r="FH1030">
        <v>0</v>
      </c>
      <c r="FI1030">
        <v>1761344838.8</v>
      </c>
      <c r="FJ1030">
        <v>0</v>
      </c>
      <c r="FK1030">
        <v>1499.344</v>
      </c>
      <c r="FL1030">
        <v>-8.640769235727355</v>
      </c>
      <c r="FM1030">
        <v>-106.2307693812627</v>
      </c>
      <c r="FN1030">
        <v>18263.2</v>
      </c>
      <c r="FO1030">
        <v>15</v>
      </c>
      <c r="FP1030">
        <v>0</v>
      </c>
      <c r="FQ1030" t="s">
        <v>439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-50.33416829268293</v>
      </c>
      <c r="GD1030">
        <v>-3.015533101045245</v>
      </c>
      <c r="GE1030">
        <v>0.3032444143728034</v>
      </c>
      <c r="GF1030">
        <v>0</v>
      </c>
      <c r="GG1030">
        <v>1499.836764705882</v>
      </c>
      <c r="GH1030">
        <v>-8.750954930219498</v>
      </c>
      <c r="GI1030">
        <v>0.8926026735742999</v>
      </c>
      <c r="GJ1030">
        <v>0</v>
      </c>
      <c r="GK1030">
        <v>3.984241219512196</v>
      </c>
      <c r="GL1030">
        <v>-0.01211519163762737</v>
      </c>
      <c r="GM1030">
        <v>0.001800086983158442</v>
      </c>
      <c r="GN1030">
        <v>1</v>
      </c>
      <c r="GO1030">
        <v>1</v>
      </c>
      <c r="GP1030">
        <v>3</v>
      </c>
      <c r="GQ1030" t="s">
        <v>446</v>
      </c>
      <c r="GR1030">
        <v>3.12466</v>
      </c>
      <c r="GS1030">
        <v>2.7517</v>
      </c>
      <c r="GT1030">
        <v>0.135938</v>
      </c>
      <c r="GU1030">
        <v>0.142266</v>
      </c>
      <c r="GV1030">
        <v>0.10338</v>
      </c>
      <c r="GW1030">
        <v>0.09133230000000001</v>
      </c>
      <c r="GX1030">
        <v>25427.6</v>
      </c>
      <c r="GY1030">
        <v>24619.2</v>
      </c>
      <c r="GZ1030">
        <v>29999.3</v>
      </c>
      <c r="HA1030">
        <v>28993.6</v>
      </c>
      <c r="HB1030">
        <v>37181.5</v>
      </c>
      <c r="HC1030">
        <v>34688.2</v>
      </c>
      <c r="HD1030">
        <v>45939.5</v>
      </c>
      <c r="HE1030">
        <v>43089.1</v>
      </c>
      <c r="HF1030">
        <v>1.75145</v>
      </c>
      <c r="HG1030">
        <v>1.73118</v>
      </c>
      <c r="HH1030">
        <v>0.00332668</v>
      </c>
      <c r="HI1030">
        <v>0</v>
      </c>
      <c r="HJ1030">
        <v>29.9467</v>
      </c>
      <c r="HK1030">
        <v>999.9</v>
      </c>
      <c r="HL1030">
        <v>43.5</v>
      </c>
      <c r="HM1030">
        <v>32.7</v>
      </c>
      <c r="HN1030">
        <v>24.013</v>
      </c>
      <c r="HO1030">
        <v>63.6831</v>
      </c>
      <c r="HP1030">
        <v>17.9487</v>
      </c>
      <c r="HQ1030">
        <v>1</v>
      </c>
      <c r="HR1030">
        <v>0.804924</v>
      </c>
      <c r="HS1030">
        <v>4.14117</v>
      </c>
      <c r="HT1030">
        <v>20.1577</v>
      </c>
      <c r="HU1030">
        <v>5.22762</v>
      </c>
      <c r="HV1030">
        <v>11.986</v>
      </c>
      <c r="HW1030">
        <v>4.9687</v>
      </c>
      <c r="HX1030">
        <v>3.28973</v>
      </c>
      <c r="HY1030">
        <v>9999</v>
      </c>
      <c r="HZ1030">
        <v>9999</v>
      </c>
      <c r="IA1030">
        <v>9999</v>
      </c>
      <c r="IB1030">
        <v>999.9</v>
      </c>
      <c r="IC1030">
        <v>4.973</v>
      </c>
      <c r="ID1030">
        <v>1.87745</v>
      </c>
      <c r="IE1030">
        <v>1.8756</v>
      </c>
      <c r="IF1030">
        <v>1.8784</v>
      </c>
      <c r="IG1030">
        <v>1.8751</v>
      </c>
      <c r="IH1030">
        <v>1.87865</v>
      </c>
      <c r="II1030">
        <v>1.87576</v>
      </c>
      <c r="IJ1030">
        <v>1.87692</v>
      </c>
      <c r="IK1030">
        <v>0</v>
      </c>
      <c r="IL1030">
        <v>0</v>
      </c>
      <c r="IM1030">
        <v>0</v>
      </c>
      <c r="IN1030">
        <v>0</v>
      </c>
      <c r="IO1030" t="s">
        <v>441</v>
      </c>
      <c r="IP1030" t="s">
        <v>442</v>
      </c>
      <c r="IQ1030" t="s">
        <v>443</v>
      </c>
      <c r="IR1030" t="s">
        <v>443</v>
      </c>
      <c r="IS1030" t="s">
        <v>443</v>
      </c>
      <c r="IT1030" t="s">
        <v>443</v>
      </c>
      <c r="IU1030">
        <v>0</v>
      </c>
      <c r="IV1030">
        <v>100</v>
      </c>
      <c r="IW1030">
        <v>100</v>
      </c>
      <c r="IX1030">
        <v>1.063</v>
      </c>
      <c r="IY1030">
        <v>0.2144</v>
      </c>
      <c r="IZ1030">
        <v>-0.1194416370607354</v>
      </c>
      <c r="JA1030">
        <v>0.002211305909277446</v>
      </c>
      <c r="JB1030">
        <v>-1.416678044876584E-06</v>
      </c>
      <c r="JC1030">
        <v>5.589822708492042E-10</v>
      </c>
      <c r="JD1030">
        <v>0.2144336207880096</v>
      </c>
      <c r="JE1030">
        <v>0</v>
      </c>
      <c r="JF1030">
        <v>0</v>
      </c>
      <c r="JG1030">
        <v>0</v>
      </c>
      <c r="JH1030">
        <v>14</v>
      </c>
      <c r="JI1030">
        <v>2052</v>
      </c>
      <c r="JJ1030">
        <v>1</v>
      </c>
      <c r="JK1030">
        <v>21</v>
      </c>
      <c r="JL1030">
        <v>29355746.7</v>
      </c>
      <c r="JM1030">
        <v>29355746.7</v>
      </c>
      <c r="JN1030">
        <v>2.04102</v>
      </c>
      <c r="JO1030">
        <v>2.55127</v>
      </c>
      <c r="JP1030">
        <v>1.39893</v>
      </c>
      <c r="JQ1030">
        <v>2.33643</v>
      </c>
      <c r="JR1030">
        <v>1.44897</v>
      </c>
      <c r="JS1030">
        <v>2.47559</v>
      </c>
      <c r="JT1030">
        <v>38.4524</v>
      </c>
      <c r="JU1030">
        <v>23.7898</v>
      </c>
      <c r="JV1030">
        <v>18</v>
      </c>
      <c r="JW1030">
        <v>485.379</v>
      </c>
      <c r="JX1030">
        <v>443.296</v>
      </c>
      <c r="JY1030">
        <v>25.2672</v>
      </c>
      <c r="JZ1030">
        <v>37.0565</v>
      </c>
      <c r="KA1030">
        <v>30</v>
      </c>
      <c r="KB1030">
        <v>36.6149</v>
      </c>
      <c r="KC1030">
        <v>36.6585</v>
      </c>
      <c r="KD1030">
        <v>40.972</v>
      </c>
      <c r="KE1030">
        <v>26.5431</v>
      </c>
      <c r="KF1030">
        <v>72.9205</v>
      </c>
      <c r="KG1030">
        <v>25.2588</v>
      </c>
      <c r="KH1030">
        <v>908.0890000000001</v>
      </c>
      <c r="KI1030">
        <v>19.5708</v>
      </c>
      <c r="KJ1030">
        <v>99.23820000000001</v>
      </c>
      <c r="KK1030">
        <v>99.1065</v>
      </c>
    </row>
    <row r="1031" spans="1:297">
      <c r="A1031">
        <v>1015</v>
      </c>
      <c r="B1031">
        <v>1761344807.5</v>
      </c>
      <c r="C1031">
        <v>16766.90000009537</v>
      </c>
      <c r="D1031" t="s">
        <v>2483</v>
      </c>
      <c r="E1031" t="s">
        <v>2484</v>
      </c>
      <c r="F1031">
        <v>5</v>
      </c>
      <c r="G1031" t="s">
        <v>2376</v>
      </c>
      <c r="H1031" t="s">
        <v>436</v>
      </c>
      <c r="I1031">
        <v>1761344800</v>
      </c>
      <c r="J1031">
        <f>(K1031)/1000</f>
        <v>0</v>
      </c>
      <c r="K1031">
        <f>IF(DP1031, AN1031, AH1031)</f>
        <v>0</v>
      </c>
      <c r="L1031">
        <f>IF(DP1031, AI1031, AG1031)</f>
        <v>0</v>
      </c>
      <c r="M1031">
        <f>DR1031 - IF(AU1031&gt;1, L1031*DL1031*100.0/(AW1031), 0)</f>
        <v>0</v>
      </c>
      <c r="N1031">
        <f>((T1031-J1031/2)*M1031-L1031)/(T1031+J1031/2)</f>
        <v>0</v>
      </c>
      <c r="O1031">
        <f>N1031*(DY1031+DZ1031)/1000.0</f>
        <v>0</v>
      </c>
      <c r="P1031">
        <f>(DR1031 - IF(AU1031&gt;1, L1031*DL1031*100.0/(AW1031), 0))*(DY1031+DZ1031)/1000.0</f>
        <v>0</v>
      </c>
      <c r="Q1031">
        <f>2.0/((1/S1031-1/R1031)+SIGN(S1031)*SQRT((1/S1031-1/R1031)*(1/S1031-1/R1031) + 4*DM1031/((DM1031+1)*(DM1031+1))*(2*1/S1031*1/R1031-1/R1031*1/R1031)))</f>
        <v>0</v>
      </c>
      <c r="R1031">
        <f>IF(LEFT(DN1031,1)&lt;&gt;"0",IF(LEFT(DN1031,1)="1",3.0,DO1031),$D$5+$E$5*(EF1031*DY1031/($K$5*1000))+$F$5*(EF1031*DY1031/($K$5*1000))*MAX(MIN(DL1031,$J$5),$I$5)*MAX(MIN(DL1031,$J$5),$I$5)+$G$5*MAX(MIN(DL1031,$J$5),$I$5)*(EF1031*DY1031/($K$5*1000))+$H$5*(EF1031*DY1031/($K$5*1000))*(EF1031*DY1031/($K$5*1000)))</f>
        <v>0</v>
      </c>
      <c r="S1031">
        <f>J1031*(1000-(1000*0.61365*exp(17.502*W1031/(240.97+W1031))/(DY1031+DZ1031)+DT1031)/2)/(1000*0.61365*exp(17.502*W1031/(240.97+W1031))/(DY1031+DZ1031)-DT1031)</f>
        <v>0</v>
      </c>
      <c r="T1031">
        <f>1/((DM1031+1)/(Q1031/1.6)+1/(R1031/1.37)) + DM1031/((DM1031+1)/(Q1031/1.6) + DM1031/(R1031/1.37))</f>
        <v>0</v>
      </c>
      <c r="U1031">
        <f>(DH1031*DK1031)</f>
        <v>0</v>
      </c>
      <c r="V1031">
        <f>(EA1031+(U1031+2*0.95*5.67E-8*(((EA1031+$B$7)+273)^4-(EA1031+273)^4)-44100*J1031)/(1.84*29.3*R1031+8*0.95*5.67E-8*(EA1031+273)^3))</f>
        <v>0</v>
      </c>
      <c r="W1031">
        <f>($C$7*EB1031+$D$7*EC1031+$E$7*V1031)</f>
        <v>0</v>
      </c>
      <c r="X1031">
        <f>0.61365*exp(17.502*W1031/(240.97+W1031))</f>
        <v>0</v>
      </c>
      <c r="Y1031">
        <f>(Z1031/AA1031*100)</f>
        <v>0</v>
      </c>
      <c r="Z1031">
        <f>DT1031*(DY1031+DZ1031)/1000</f>
        <v>0</v>
      </c>
      <c r="AA1031">
        <f>0.61365*exp(17.502*EA1031/(240.97+EA1031))</f>
        <v>0</v>
      </c>
      <c r="AB1031">
        <f>(X1031-DT1031*(DY1031+DZ1031)/1000)</f>
        <v>0</v>
      </c>
      <c r="AC1031">
        <f>(-J1031*44100)</f>
        <v>0</v>
      </c>
      <c r="AD1031">
        <f>2*29.3*R1031*0.92*(EA1031-W1031)</f>
        <v>0</v>
      </c>
      <c r="AE1031">
        <f>2*0.95*5.67E-8*(((EA1031+$B$7)+273)^4-(W1031+273)^4)</f>
        <v>0</v>
      </c>
      <c r="AF1031">
        <f>U1031+AE1031+AC1031+AD1031</f>
        <v>0</v>
      </c>
      <c r="AG1031">
        <f>DX1031*AU1031*(DS1031-DR1031*(1000-AU1031*DU1031)/(1000-AU1031*DT1031))/(100*DL1031)</f>
        <v>0</v>
      </c>
      <c r="AH1031">
        <f>1000*DX1031*AU1031*(DT1031-DU1031)/(100*DL1031*(1000-AU1031*DT1031))</f>
        <v>0</v>
      </c>
      <c r="AI1031">
        <f>(AJ1031 - AK1031 - DY1031*1E3/(8.314*(EA1031+273.15)) * AM1031/DX1031 * AL1031) * DX1031/(100*DL1031) * (1000 - DU1031)/1000</f>
        <v>0</v>
      </c>
      <c r="AJ1031">
        <v>909.7352183796879</v>
      </c>
      <c r="AK1031">
        <v>869.6881575757575</v>
      </c>
      <c r="AL1031">
        <v>3.361455673598692</v>
      </c>
      <c r="AM1031">
        <v>65.50736164632572</v>
      </c>
      <c r="AN1031">
        <f>(AP1031 - AO1031 + DY1031*1E3/(8.314*(EA1031+273.15)) * AR1031/DX1031 * AQ1031) * DX1031/(100*DL1031) * 1000/(1000 - AP1031)</f>
        <v>0</v>
      </c>
      <c r="AO1031">
        <v>19.62538989618516</v>
      </c>
      <c r="AP1031">
        <v>23.60206909090909</v>
      </c>
      <c r="AQ1031">
        <v>-5.574569688120964E-05</v>
      </c>
      <c r="AR1031">
        <v>115.1571930210981</v>
      </c>
      <c r="AS1031">
        <v>0</v>
      </c>
      <c r="AT1031">
        <v>0</v>
      </c>
      <c r="AU1031">
        <f>IF(AS1031*$H$13&gt;=AW1031,1.0,(AW1031/(AW1031-AS1031*$H$13)))</f>
        <v>0</v>
      </c>
      <c r="AV1031">
        <f>(AU1031-1)*100</f>
        <v>0</v>
      </c>
      <c r="AW1031">
        <f>MAX(0,($B$13+$C$13*EF1031)/(1+$D$13*EF1031)*DY1031/(EA1031+273)*$E$13)</f>
        <v>0</v>
      </c>
      <c r="AX1031" t="s">
        <v>437</v>
      </c>
      <c r="AY1031" t="s">
        <v>437</v>
      </c>
      <c r="AZ1031">
        <v>0</v>
      </c>
      <c r="BA1031">
        <v>0</v>
      </c>
      <c r="BB1031">
        <f>1-AZ1031/BA1031</f>
        <v>0</v>
      </c>
      <c r="BC1031">
        <v>0</v>
      </c>
      <c r="BD1031" t="s">
        <v>437</v>
      </c>
      <c r="BE1031" t="s">
        <v>437</v>
      </c>
      <c r="BF1031">
        <v>0</v>
      </c>
      <c r="BG1031">
        <v>0</v>
      </c>
      <c r="BH1031">
        <f>1-BF1031/BG1031</f>
        <v>0</v>
      </c>
      <c r="BI1031">
        <v>0.5</v>
      </c>
      <c r="BJ1031">
        <f>DI1031</f>
        <v>0</v>
      </c>
      <c r="BK1031">
        <f>L1031</f>
        <v>0</v>
      </c>
      <c r="BL1031">
        <f>BH1031*BI1031*BJ1031</f>
        <v>0</v>
      </c>
      <c r="BM1031">
        <f>(BK1031-BC1031)/BJ1031</f>
        <v>0</v>
      </c>
      <c r="BN1031">
        <f>(BA1031-BG1031)/BG1031</f>
        <v>0</v>
      </c>
      <c r="BO1031">
        <f>AZ1031/(BB1031+AZ1031/BG1031)</f>
        <v>0</v>
      </c>
      <c r="BP1031" t="s">
        <v>437</v>
      </c>
      <c r="BQ1031">
        <v>0</v>
      </c>
      <c r="BR1031">
        <f>IF(BQ1031&lt;&gt;0, BQ1031, BO1031)</f>
        <v>0</v>
      </c>
      <c r="BS1031">
        <f>1-BR1031/BG1031</f>
        <v>0</v>
      </c>
      <c r="BT1031">
        <f>(BG1031-BF1031)/(BG1031-BR1031)</f>
        <v>0</v>
      </c>
      <c r="BU1031">
        <f>(BA1031-BG1031)/(BA1031-BR1031)</f>
        <v>0</v>
      </c>
      <c r="BV1031">
        <f>(BG1031-BF1031)/(BG1031-AZ1031)</f>
        <v>0</v>
      </c>
      <c r="BW1031">
        <f>(BA1031-BG1031)/(BA1031-AZ1031)</f>
        <v>0</v>
      </c>
      <c r="BX1031">
        <f>(BT1031*BR1031/BF1031)</f>
        <v>0</v>
      </c>
      <c r="BY1031">
        <f>(1-BX1031)</f>
        <v>0</v>
      </c>
      <c r="DH1031">
        <f>$B$11*EG1031+$C$11*EH1031+$F$11*ES1031*(1-EV1031)</f>
        <v>0</v>
      </c>
      <c r="DI1031">
        <f>DH1031*DJ1031</f>
        <v>0</v>
      </c>
      <c r="DJ1031">
        <f>($B$11*$D$9+$C$11*$D$9+$F$11*((FF1031+EX1031)/MAX(FF1031+EX1031+FG1031, 0.1)*$I$9+FG1031/MAX(FF1031+EX1031+FG1031, 0.1)*$J$9))/($B$11+$C$11+$F$11)</f>
        <v>0</v>
      </c>
      <c r="DK1031">
        <f>($B$11*$K$9+$C$11*$K$9+$F$11*((FF1031+EX1031)/MAX(FF1031+EX1031+FG1031, 0.1)*$P$9+FG1031/MAX(FF1031+EX1031+FG1031, 0.1)*$Q$9))/($B$11+$C$11+$F$11)</f>
        <v>0</v>
      </c>
      <c r="DL1031">
        <v>6</v>
      </c>
      <c r="DM1031">
        <v>0.5</v>
      </c>
      <c r="DN1031" t="s">
        <v>438</v>
      </c>
      <c r="DO1031">
        <v>2</v>
      </c>
      <c r="DP1031" t="b">
        <v>1</v>
      </c>
      <c r="DQ1031">
        <v>1761344800</v>
      </c>
      <c r="DR1031">
        <v>826.0668888888888</v>
      </c>
      <c r="DS1031">
        <v>876.7625925925926</v>
      </c>
      <c r="DT1031">
        <v>23.60577777777778</v>
      </c>
      <c r="DU1031">
        <v>19.6244</v>
      </c>
      <c r="DV1031">
        <v>825.0124074074075</v>
      </c>
      <c r="DW1031">
        <v>23.39134074074074</v>
      </c>
      <c r="DX1031">
        <v>500.0177037037038</v>
      </c>
      <c r="DY1031">
        <v>89.99396296296297</v>
      </c>
      <c r="DZ1031">
        <v>0.07377240000000002</v>
      </c>
      <c r="EA1031">
        <v>30.04107037037037</v>
      </c>
      <c r="EB1031">
        <v>30.00467777777778</v>
      </c>
      <c r="EC1031">
        <v>999.9000000000001</v>
      </c>
      <c r="ED1031">
        <v>0</v>
      </c>
      <c r="EE1031">
        <v>0</v>
      </c>
      <c r="EF1031">
        <v>10007.26333333333</v>
      </c>
      <c r="EG1031">
        <v>0</v>
      </c>
      <c r="EH1031">
        <v>1140.110740740741</v>
      </c>
      <c r="EI1031">
        <v>-50.6957</v>
      </c>
      <c r="EJ1031">
        <v>846.0382222222222</v>
      </c>
      <c r="EK1031">
        <v>894.3129259259259</v>
      </c>
      <c r="EL1031">
        <v>3.981376666666666</v>
      </c>
      <c r="EM1031">
        <v>876.7625925925926</v>
      </c>
      <c r="EN1031">
        <v>19.6244</v>
      </c>
      <c r="EO1031">
        <v>2.124378888888888</v>
      </c>
      <c r="EP1031">
        <v>1.766077777777778</v>
      </c>
      <c r="EQ1031">
        <v>18.40315555555555</v>
      </c>
      <c r="ER1031">
        <v>15.48973703703704</v>
      </c>
      <c r="ES1031">
        <v>1200.009259259259</v>
      </c>
      <c r="ET1031">
        <v>0.9670097037037036</v>
      </c>
      <c r="EU1031">
        <v>0.03299033703703703</v>
      </c>
      <c r="EV1031">
        <v>0</v>
      </c>
      <c r="EW1031">
        <v>1498.647777777777</v>
      </c>
      <c r="EX1031">
        <v>5.000560000000001</v>
      </c>
      <c r="EY1031">
        <v>18254.91851851852</v>
      </c>
      <c r="EZ1031">
        <v>10316.92592592593</v>
      </c>
      <c r="FA1031">
        <v>45.875</v>
      </c>
      <c r="FB1031">
        <v>48</v>
      </c>
      <c r="FC1031">
        <v>46.56199999999998</v>
      </c>
      <c r="FD1031">
        <v>47</v>
      </c>
      <c r="FE1031">
        <v>46.68699999999998</v>
      </c>
      <c r="FF1031">
        <v>1155.589259259259</v>
      </c>
      <c r="FG1031">
        <v>39.42000000000001</v>
      </c>
      <c r="FH1031">
        <v>0</v>
      </c>
      <c r="FI1031">
        <v>1761344843.6</v>
      </c>
      <c r="FJ1031">
        <v>0</v>
      </c>
      <c r="FK1031">
        <v>1498.6416</v>
      </c>
      <c r="FL1031">
        <v>-8.569230779040595</v>
      </c>
      <c r="FM1031">
        <v>-109.1692310075067</v>
      </c>
      <c r="FN1031">
        <v>18254.684</v>
      </c>
      <c r="FO1031">
        <v>15</v>
      </c>
      <c r="FP1031">
        <v>0</v>
      </c>
      <c r="FQ1031" t="s">
        <v>439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-50.52160731707316</v>
      </c>
      <c r="GD1031">
        <v>-2.668248083623656</v>
      </c>
      <c r="GE1031">
        <v>0.2706321510204808</v>
      </c>
      <c r="GF1031">
        <v>0</v>
      </c>
      <c r="GG1031">
        <v>1499.193529411765</v>
      </c>
      <c r="GH1031">
        <v>-8.98640182082868</v>
      </c>
      <c r="GI1031">
        <v>0.9214275444782376</v>
      </c>
      <c r="GJ1031">
        <v>0</v>
      </c>
      <c r="GK1031">
        <v>3.982793902439024</v>
      </c>
      <c r="GL1031">
        <v>-0.02081435540069247</v>
      </c>
      <c r="GM1031">
        <v>0.002628921579927539</v>
      </c>
      <c r="GN1031">
        <v>1</v>
      </c>
      <c r="GO1031">
        <v>1</v>
      </c>
      <c r="GP1031">
        <v>3</v>
      </c>
      <c r="GQ1031" t="s">
        <v>446</v>
      </c>
      <c r="GR1031">
        <v>3.12464</v>
      </c>
      <c r="GS1031">
        <v>2.7513</v>
      </c>
      <c r="GT1031">
        <v>0.137692</v>
      </c>
      <c r="GU1031">
        <v>0.143994</v>
      </c>
      <c r="GV1031">
        <v>0.103367</v>
      </c>
      <c r="GW1031">
        <v>0.0913269</v>
      </c>
      <c r="GX1031">
        <v>25376.3</v>
      </c>
      <c r="GY1031">
        <v>24569.7</v>
      </c>
      <c r="GZ1031">
        <v>29999.8</v>
      </c>
      <c r="HA1031">
        <v>28993.8</v>
      </c>
      <c r="HB1031">
        <v>37182.8</v>
      </c>
      <c r="HC1031">
        <v>34689.2</v>
      </c>
      <c r="HD1031">
        <v>45940.2</v>
      </c>
      <c r="HE1031">
        <v>43090.1</v>
      </c>
      <c r="HF1031">
        <v>1.7512</v>
      </c>
      <c r="HG1031">
        <v>1.73158</v>
      </c>
      <c r="HH1031">
        <v>0.00325218</v>
      </c>
      <c r="HI1031">
        <v>0</v>
      </c>
      <c r="HJ1031">
        <v>29.9467</v>
      </c>
      <c r="HK1031">
        <v>999.9</v>
      </c>
      <c r="HL1031">
        <v>43.5</v>
      </c>
      <c r="HM1031">
        <v>32.7</v>
      </c>
      <c r="HN1031">
        <v>24.0141</v>
      </c>
      <c r="HO1031">
        <v>63.4231</v>
      </c>
      <c r="HP1031">
        <v>17.7804</v>
      </c>
      <c r="HQ1031">
        <v>1</v>
      </c>
      <c r="HR1031">
        <v>0.804588</v>
      </c>
      <c r="HS1031">
        <v>4.1547</v>
      </c>
      <c r="HT1031">
        <v>20.1577</v>
      </c>
      <c r="HU1031">
        <v>5.22747</v>
      </c>
      <c r="HV1031">
        <v>11.9855</v>
      </c>
      <c r="HW1031">
        <v>4.9691</v>
      </c>
      <c r="HX1031">
        <v>3.28978</v>
      </c>
      <c r="HY1031">
        <v>9999</v>
      </c>
      <c r="HZ1031">
        <v>9999</v>
      </c>
      <c r="IA1031">
        <v>9999</v>
      </c>
      <c r="IB1031">
        <v>999.9</v>
      </c>
      <c r="IC1031">
        <v>4.973</v>
      </c>
      <c r="ID1031">
        <v>1.87745</v>
      </c>
      <c r="IE1031">
        <v>1.8756</v>
      </c>
      <c r="IF1031">
        <v>1.8784</v>
      </c>
      <c r="IG1031">
        <v>1.8751</v>
      </c>
      <c r="IH1031">
        <v>1.87865</v>
      </c>
      <c r="II1031">
        <v>1.87576</v>
      </c>
      <c r="IJ1031">
        <v>1.87692</v>
      </c>
      <c r="IK1031">
        <v>0</v>
      </c>
      <c r="IL1031">
        <v>0</v>
      </c>
      <c r="IM1031">
        <v>0</v>
      </c>
      <c r="IN1031">
        <v>0</v>
      </c>
      <c r="IO1031" t="s">
        <v>441</v>
      </c>
      <c r="IP1031" t="s">
        <v>442</v>
      </c>
      <c r="IQ1031" t="s">
        <v>443</v>
      </c>
      <c r="IR1031" t="s">
        <v>443</v>
      </c>
      <c r="IS1031" t="s">
        <v>443</v>
      </c>
      <c r="IT1031" t="s">
        <v>443</v>
      </c>
      <c r="IU1031">
        <v>0</v>
      </c>
      <c r="IV1031">
        <v>100</v>
      </c>
      <c r="IW1031">
        <v>100</v>
      </c>
      <c r="IX1031">
        <v>1.08</v>
      </c>
      <c r="IY1031">
        <v>0.2144</v>
      </c>
      <c r="IZ1031">
        <v>-0.1194416370607354</v>
      </c>
      <c r="JA1031">
        <v>0.002211305909277446</v>
      </c>
      <c r="JB1031">
        <v>-1.416678044876584E-06</v>
      </c>
      <c r="JC1031">
        <v>5.589822708492042E-10</v>
      </c>
      <c r="JD1031">
        <v>0.2144336207880096</v>
      </c>
      <c r="JE1031">
        <v>0</v>
      </c>
      <c r="JF1031">
        <v>0</v>
      </c>
      <c r="JG1031">
        <v>0</v>
      </c>
      <c r="JH1031">
        <v>14</v>
      </c>
      <c r="JI1031">
        <v>2052</v>
      </c>
      <c r="JJ1031">
        <v>1</v>
      </c>
      <c r="JK1031">
        <v>21</v>
      </c>
      <c r="JL1031">
        <v>29355746.8</v>
      </c>
      <c r="JM1031">
        <v>29355746.8</v>
      </c>
      <c r="JN1031">
        <v>2.07275</v>
      </c>
      <c r="JO1031">
        <v>2.53662</v>
      </c>
      <c r="JP1031">
        <v>1.39893</v>
      </c>
      <c r="JQ1031">
        <v>2.33521</v>
      </c>
      <c r="JR1031">
        <v>1.44897</v>
      </c>
      <c r="JS1031">
        <v>2.58545</v>
      </c>
      <c r="JT1031">
        <v>38.4524</v>
      </c>
      <c r="JU1031">
        <v>23.7898</v>
      </c>
      <c r="JV1031">
        <v>18</v>
      </c>
      <c r="JW1031">
        <v>485.233</v>
      </c>
      <c r="JX1031">
        <v>443.541</v>
      </c>
      <c r="JY1031">
        <v>25.2617</v>
      </c>
      <c r="JZ1031">
        <v>37.0538</v>
      </c>
      <c r="KA1031">
        <v>30.0001</v>
      </c>
      <c r="KB1031">
        <v>36.6149</v>
      </c>
      <c r="KC1031">
        <v>36.6561</v>
      </c>
      <c r="KD1031">
        <v>41.5568</v>
      </c>
      <c r="KE1031">
        <v>26.5431</v>
      </c>
      <c r="KF1031">
        <v>72.9205</v>
      </c>
      <c r="KG1031">
        <v>25.2567</v>
      </c>
      <c r="KH1031">
        <v>921.447</v>
      </c>
      <c r="KI1031">
        <v>19.5709</v>
      </c>
      <c r="KJ1031">
        <v>99.2398</v>
      </c>
      <c r="KK1031">
        <v>99.10809999999999</v>
      </c>
    </row>
    <row r="1032" spans="1:297">
      <c r="A1032">
        <v>1016</v>
      </c>
      <c r="B1032">
        <v>1761344812</v>
      </c>
      <c r="C1032">
        <v>16771.40000009537</v>
      </c>
      <c r="D1032" t="s">
        <v>2485</v>
      </c>
      <c r="E1032" t="s">
        <v>2486</v>
      </c>
      <c r="F1032">
        <v>5</v>
      </c>
      <c r="G1032" t="s">
        <v>2376</v>
      </c>
      <c r="H1032" t="s">
        <v>436</v>
      </c>
      <c r="I1032">
        <v>1761344804.444444</v>
      </c>
      <c r="J1032">
        <f>(K1032)/1000</f>
        <v>0</v>
      </c>
      <c r="K1032">
        <f>IF(DP1032, AN1032, AH1032)</f>
        <v>0</v>
      </c>
      <c r="L1032">
        <f>IF(DP1032, AI1032, AG1032)</f>
        <v>0</v>
      </c>
      <c r="M1032">
        <f>DR1032 - IF(AU1032&gt;1, L1032*DL1032*100.0/(AW1032), 0)</f>
        <v>0</v>
      </c>
      <c r="N1032">
        <f>((T1032-J1032/2)*M1032-L1032)/(T1032+J1032/2)</f>
        <v>0</v>
      </c>
      <c r="O1032">
        <f>N1032*(DY1032+DZ1032)/1000.0</f>
        <v>0</v>
      </c>
      <c r="P1032">
        <f>(DR1032 - IF(AU1032&gt;1, L1032*DL1032*100.0/(AW1032), 0))*(DY1032+DZ1032)/1000.0</f>
        <v>0</v>
      </c>
      <c r="Q1032">
        <f>2.0/((1/S1032-1/R1032)+SIGN(S1032)*SQRT((1/S1032-1/R1032)*(1/S1032-1/R1032) + 4*DM1032/((DM1032+1)*(DM1032+1))*(2*1/S1032*1/R1032-1/R1032*1/R1032)))</f>
        <v>0</v>
      </c>
      <c r="R1032">
        <f>IF(LEFT(DN1032,1)&lt;&gt;"0",IF(LEFT(DN1032,1)="1",3.0,DO1032),$D$5+$E$5*(EF1032*DY1032/($K$5*1000))+$F$5*(EF1032*DY1032/($K$5*1000))*MAX(MIN(DL1032,$J$5),$I$5)*MAX(MIN(DL1032,$J$5),$I$5)+$G$5*MAX(MIN(DL1032,$J$5),$I$5)*(EF1032*DY1032/($K$5*1000))+$H$5*(EF1032*DY1032/($K$5*1000))*(EF1032*DY1032/($K$5*1000)))</f>
        <v>0</v>
      </c>
      <c r="S1032">
        <f>J1032*(1000-(1000*0.61365*exp(17.502*W1032/(240.97+W1032))/(DY1032+DZ1032)+DT1032)/2)/(1000*0.61365*exp(17.502*W1032/(240.97+W1032))/(DY1032+DZ1032)-DT1032)</f>
        <v>0</v>
      </c>
      <c r="T1032">
        <f>1/((DM1032+1)/(Q1032/1.6)+1/(R1032/1.37)) + DM1032/((DM1032+1)/(Q1032/1.6) + DM1032/(R1032/1.37))</f>
        <v>0</v>
      </c>
      <c r="U1032">
        <f>(DH1032*DK1032)</f>
        <v>0</v>
      </c>
      <c r="V1032">
        <f>(EA1032+(U1032+2*0.95*5.67E-8*(((EA1032+$B$7)+273)^4-(EA1032+273)^4)-44100*J1032)/(1.84*29.3*R1032+8*0.95*5.67E-8*(EA1032+273)^3))</f>
        <v>0</v>
      </c>
      <c r="W1032">
        <f>($C$7*EB1032+$D$7*EC1032+$E$7*V1032)</f>
        <v>0</v>
      </c>
      <c r="X1032">
        <f>0.61365*exp(17.502*W1032/(240.97+W1032))</f>
        <v>0</v>
      </c>
      <c r="Y1032">
        <f>(Z1032/AA1032*100)</f>
        <v>0</v>
      </c>
      <c r="Z1032">
        <f>DT1032*(DY1032+DZ1032)/1000</f>
        <v>0</v>
      </c>
      <c r="AA1032">
        <f>0.61365*exp(17.502*EA1032/(240.97+EA1032))</f>
        <v>0</v>
      </c>
      <c r="AB1032">
        <f>(X1032-DT1032*(DY1032+DZ1032)/1000)</f>
        <v>0</v>
      </c>
      <c r="AC1032">
        <f>(-J1032*44100)</f>
        <v>0</v>
      </c>
      <c r="AD1032">
        <f>2*29.3*R1032*0.92*(EA1032-W1032)</f>
        <v>0</v>
      </c>
      <c r="AE1032">
        <f>2*0.95*5.67E-8*(((EA1032+$B$7)+273)^4-(W1032+273)^4)</f>
        <v>0</v>
      </c>
      <c r="AF1032">
        <f>U1032+AE1032+AC1032+AD1032</f>
        <v>0</v>
      </c>
      <c r="AG1032">
        <f>DX1032*AU1032*(DS1032-DR1032*(1000-AU1032*DU1032)/(1000-AU1032*DT1032))/(100*DL1032)</f>
        <v>0</v>
      </c>
      <c r="AH1032">
        <f>1000*DX1032*AU1032*(DT1032-DU1032)/(100*DL1032*(1000-AU1032*DT1032))</f>
        <v>0</v>
      </c>
      <c r="AI1032">
        <f>(AJ1032 - AK1032 - DY1032*1E3/(8.314*(EA1032+273.15)) * AM1032/DX1032 * AL1032) * DX1032/(100*DL1032) * (1000 - DU1032)/1000</f>
        <v>0</v>
      </c>
      <c r="AJ1032">
        <v>925.0429441445721</v>
      </c>
      <c r="AK1032">
        <v>884.8311818181819</v>
      </c>
      <c r="AL1032">
        <v>3.376447968463296</v>
      </c>
      <c r="AM1032">
        <v>65.50736164632572</v>
      </c>
      <c r="AN1032">
        <f>(AP1032 - AO1032 + DY1032*1E3/(8.314*(EA1032+273.15)) * AR1032/DX1032 * AQ1032) * DX1032/(100*DL1032) * 1000/(1000 - AP1032)</f>
        <v>0</v>
      </c>
      <c r="AO1032">
        <v>19.62400093471548</v>
      </c>
      <c r="AP1032">
        <v>23.59786848484848</v>
      </c>
      <c r="AQ1032">
        <v>4.708390800813685E-06</v>
      </c>
      <c r="AR1032">
        <v>115.1571930210981</v>
      </c>
      <c r="AS1032">
        <v>0</v>
      </c>
      <c r="AT1032">
        <v>0</v>
      </c>
      <c r="AU1032">
        <f>IF(AS1032*$H$13&gt;=AW1032,1.0,(AW1032/(AW1032-AS1032*$H$13)))</f>
        <v>0</v>
      </c>
      <c r="AV1032">
        <f>(AU1032-1)*100</f>
        <v>0</v>
      </c>
      <c r="AW1032">
        <f>MAX(0,($B$13+$C$13*EF1032)/(1+$D$13*EF1032)*DY1032/(EA1032+273)*$E$13)</f>
        <v>0</v>
      </c>
      <c r="AX1032" t="s">
        <v>437</v>
      </c>
      <c r="AY1032" t="s">
        <v>437</v>
      </c>
      <c r="AZ1032">
        <v>0</v>
      </c>
      <c r="BA1032">
        <v>0</v>
      </c>
      <c r="BB1032">
        <f>1-AZ1032/BA1032</f>
        <v>0</v>
      </c>
      <c r="BC1032">
        <v>0</v>
      </c>
      <c r="BD1032" t="s">
        <v>437</v>
      </c>
      <c r="BE1032" t="s">
        <v>437</v>
      </c>
      <c r="BF1032">
        <v>0</v>
      </c>
      <c r="BG1032">
        <v>0</v>
      </c>
      <c r="BH1032">
        <f>1-BF1032/BG1032</f>
        <v>0</v>
      </c>
      <c r="BI1032">
        <v>0.5</v>
      </c>
      <c r="BJ1032">
        <f>DI1032</f>
        <v>0</v>
      </c>
      <c r="BK1032">
        <f>L1032</f>
        <v>0</v>
      </c>
      <c r="BL1032">
        <f>BH1032*BI1032*BJ1032</f>
        <v>0</v>
      </c>
      <c r="BM1032">
        <f>(BK1032-BC1032)/BJ1032</f>
        <v>0</v>
      </c>
      <c r="BN1032">
        <f>(BA1032-BG1032)/BG1032</f>
        <v>0</v>
      </c>
      <c r="BO1032">
        <f>AZ1032/(BB1032+AZ1032/BG1032)</f>
        <v>0</v>
      </c>
      <c r="BP1032" t="s">
        <v>437</v>
      </c>
      <c r="BQ1032">
        <v>0</v>
      </c>
      <c r="BR1032">
        <f>IF(BQ1032&lt;&gt;0, BQ1032, BO1032)</f>
        <v>0</v>
      </c>
      <c r="BS1032">
        <f>1-BR1032/BG1032</f>
        <v>0</v>
      </c>
      <c r="BT1032">
        <f>(BG1032-BF1032)/(BG1032-BR1032)</f>
        <v>0</v>
      </c>
      <c r="BU1032">
        <f>(BA1032-BG1032)/(BA1032-BR1032)</f>
        <v>0</v>
      </c>
      <c r="BV1032">
        <f>(BG1032-BF1032)/(BG1032-AZ1032)</f>
        <v>0</v>
      </c>
      <c r="BW1032">
        <f>(BA1032-BG1032)/(BA1032-AZ1032)</f>
        <v>0</v>
      </c>
      <c r="BX1032">
        <f>(BT1032*BR1032/BF1032)</f>
        <v>0</v>
      </c>
      <c r="BY1032">
        <f>(1-BX1032)</f>
        <v>0</v>
      </c>
      <c r="DH1032">
        <f>$B$11*EG1032+$C$11*EH1032+$F$11*ES1032*(1-EV1032)</f>
        <v>0</v>
      </c>
      <c r="DI1032">
        <f>DH1032*DJ1032</f>
        <v>0</v>
      </c>
      <c r="DJ1032">
        <f>($B$11*$D$9+$C$11*$D$9+$F$11*((FF1032+EX1032)/MAX(FF1032+EX1032+FG1032, 0.1)*$I$9+FG1032/MAX(FF1032+EX1032+FG1032, 0.1)*$J$9))/($B$11+$C$11+$F$11)</f>
        <v>0</v>
      </c>
      <c r="DK1032">
        <f>($B$11*$K$9+$C$11*$K$9+$F$11*((FF1032+EX1032)/MAX(FF1032+EX1032+FG1032, 0.1)*$P$9+FG1032/MAX(FF1032+EX1032+FG1032, 0.1)*$Q$9))/($B$11+$C$11+$F$11)</f>
        <v>0</v>
      </c>
      <c r="DL1032">
        <v>6</v>
      </c>
      <c r="DM1032">
        <v>0.5</v>
      </c>
      <c r="DN1032" t="s">
        <v>438</v>
      </c>
      <c r="DO1032">
        <v>2</v>
      </c>
      <c r="DP1032" t="b">
        <v>1</v>
      </c>
      <c r="DQ1032">
        <v>1761344804.444444</v>
      </c>
      <c r="DR1032">
        <v>840.7243703703704</v>
      </c>
      <c r="DS1032">
        <v>891.6174074074074</v>
      </c>
      <c r="DT1032">
        <v>23.60404444444444</v>
      </c>
      <c r="DU1032">
        <v>19.62460740740741</v>
      </c>
      <c r="DV1032">
        <v>839.6550370370371</v>
      </c>
      <c r="DW1032">
        <v>23.38961851851852</v>
      </c>
      <c r="DX1032">
        <v>500.0174814814815</v>
      </c>
      <c r="DY1032">
        <v>89.99260000000002</v>
      </c>
      <c r="DZ1032">
        <v>0.07369767777777778</v>
      </c>
      <c r="EA1032">
        <v>30.04169259259259</v>
      </c>
      <c r="EB1032">
        <v>30.00208148148148</v>
      </c>
      <c r="EC1032">
        <v>999.9000000000001</v>
      </c>
      <c r="ED1032">
        <v>0</v>
      </c>
      <c r="EE1032">
        <v>0</v>
      </c>
      <c r="EF1032">
        <v>10003.92888888889</v>
      </c>
      <c r="EG1032">
        <v>0</v>
      </c>
      <c r="EH1032">
        <v>1140.122222222222</v>
      </c>
      <c r="EI1032">
        <v>-50.89305555555556</v>
      </c>
      <c r="EJ1032">
        <v>861.0484814814814</v>
      </c>
      <c r="EK1032">
        <v>909.4653703703704</v>
      </c>
      <c r="EL1032">
        <v>3.97944037037037</v>
      </c>
      <c r="EM1032">
        <v>891.6174074074074</v>
      </c>
      <c r="EN1032">
        <v>19.62460740740741</v>
      </c>
      <c r="EO1032">
        <v>2.124191111111111</v>
      </c>
      <c r="EP1032">
        <v>1.76607</v>
      </c>
      <c r="EQ1032">
        <v>18.40174444444445</v>
      </c>
      <c r="ER1032">
        <v>15.48966296296296</v>
      </c>
      <c r="ES1032">
        <v>1200.008518518518</v>
      </c>
      <c r="ET1032">
        <v>0.9670097037037036</v>
      </c>
      <c r="EU1032">
        <v>0.03299033703703703</v>
      </c>
      <c r="EV1032">
        <v>0</v>
      </c>
      <c r="EW1032">
        <v>1498.002962962963</v>
      </c>
      <c r="EX1032">
        <v>5.000560000000001</v>
      </c>
      <c r="EY1032">
        <v>18246.94814814815</v>
      </c>
      <c r="EZ1032">
        <v>10316.91111111111</v>
      </c>
      <c r="FA1032">
        <v>45.875</v>
      </c>
      <c r="FB1032">
        <v>48</v>
      </c>
      <c r="FC1032">
        <v>46.56199999999998</v>
      </c>
      <c r="FD1032">
        <v>47</v>
      </c>
      <c r="FE1032">
        <v>46.68699999999998</v>
      </c>
      <c r="FF1032">
        <v>1155.588518518518</v>
      </c>
      <c r="FG1032">
        <v>39.42000000000001</v>
      </c>
      <c r="FH1032">
        <v>0</v>
      </c>
      <c r="FI1032">
        <v>1761344848.4</v>
      </c>
      <c r="FJ1032">
        <v>0</v>
      </c>
      <c r="FK1032">
        <v>1497.9244</v>
      </c>
      <c r="FL1032">
        <v>-8.835384602251757</v>
      </c>
      <c r="FM1032">
        <v>-109.1923076531848</v>
      </c>
      <c r="FN1032">
        <v>18245.932</v>
      </c>
      <c r="FO1032">
        <v>15</v>
      </c>
      <c r="FP1032">
        <v>0</v>
      </c>
      <c r="FQ1032" t="s">
        <v>439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-50.7866975</v>
      </c>
      <c r="GD1032">
        <v>-2.559078799249354</v>
      </c>
      <c r="GE1032">
        <v>0.2536283250028478</v>
      </c>
      <c r="GF1032">
        <v>0</v>
      </c>
      <c r="GG1032">
        <v>1498.405588235294</v>
      </c>
      <c r="GH1032">
        <v>-8.57891520006477</v>
      </c>
      <c r="GI1032">
        <v>0.8812163758340381</v>
      </c>
      <c r="GJ1032">
        <v>0</v>
      </c>
      <c r="GK1032">
        <v>3.980791</v>
      </c>
      <c r="GL1032">
        <v>-0.03092330206379542</v>
      </c>
      <c r="GM1032">
        <v>0.003167239176317464</v>
      </c>
      <c r="GN1032">
        <v>1</v>
      </c>
      <c r="GO1032">
        <v>1</v>
      </c>
      <c r="GP1032">
        <v>3</v>
      </c>
      <c r="GQ1032" t="s">
        <v>446</v>
      </c>
      <c r="GR1032">
        <v>3.12456</v>
      </c>
      <c r="GS1032">
        <v>2.75117</v>
      </c>
      <c r="GT1032">
        <v>0.139272</v>
      </c>
      <c r="GU1032">
        <v>0.145567</v>
      </c>
      <c r="GV1032">
        <v>0.103352</v>
      </c>
      <c r="GW1032">
        <v>0.09132709999999999</v>
      </c>
      <c r="GX1032">
        <v>25329.8</v>
      </c>
      <c r="GY1032">
        <v>24524.2</v>
      </c>
      <c r="GZ1032">
        <v>29999.8</v>
      </c>
      <c r="HA1032">
        <v>28993.5</v>
      </c>
      <c r="HB1032">
        <v>37183.5</v>
      </c>
      <c r="HC1032">
        <v>34688.8</v>
      </c>
      <c r="HD1032">
        <v>45940.2</v>
      </c>
      <c r="HE1032">
        <v>43089.4</v>
      </c>
      <c r="HF1032">
        <v>1.75108</v>
      </c>
      <c r="HG1032">
        <v>1.73165</v>
      </c>
      <c r="HH1032">
        <v>0.00323355</v>
      </c>
      <c r="HI1032">
        <v>0</v>
      </c>
      <c r="HJ1032">
        <v>29.9467</v>
      </c>
      <c r="HK1032">
        <v>999.9</v>
      </c>
      <c r="HL1032">
        <v>43.5</v>
      </c>
      <c r="HM1032">
        <v>32.7</v>
      </c>
      <c r="HN1032">
        <v>24.0115</v>
      </c>
      <c r="HO1032">
        <v>63.6431</v>
      </c>
      <c r="HP1032">
        <v>17.8205</v>
      </c>
      <c r="HQ1032">
        <v>1</v>
      </c>
      <c r="HR1032">
        <v>0.804997</v>
      </c>
      <c r="HS1032">
        <v>4.14942</v>
      </c>
      <c r="HT1032">
        <v>20.1578</v>
      </c>
      <c r="HU1032">
        <v>5.22717</v>
      </c>
      <c r="HV1032">
        <v>11.9858</v>
      </c>
      <c r="HW1032">
        <v>4.96885</v>
      </c>
      <c r="HX1032">
        <v>3.28965</v>
      </c>
      <c r="HY1032">
        <v>9999</v>
      </c>
      <c r="HZ1032">
        <v>9999</v>
      </c>
      <c r="IA1032">
        <v>9999</v>
      </c>
      <c r="IB1032">
        <v>999.9</v>
      </c>
      <c r="IC1032">
        <v>4.97302</v>
      </c>
      <c r="ID1032">
        <v>1.87744</v>
      </c>
      <c r="IE1032">
        <v>1.87559</v>
      </c>
      <c r="IF1032">
        <v>1.87838</v>
      </c>
      <c r="IG1032">
        <v>1.87506</v>
      </c>
      <c r="IH1032">
        <v>1.87863</v>
      </c>
      <c r="II1032">
        <v>1.87574</v>
      </c>
      <c r="IJ1032">
        <v>1.87691</v>
      </c>
      <c r="IK1032">
        <v>0</v>
      </c>
      <c r="IL1032">
        <v>0</v>
      </c>
      <c r="IM1032">
        <v>0</v>
      </c>
      <c r="IN1032">
        <v>0</v>
      </c>
      <c r="IO1032" t="s">
        <v>441</v>
      </c>
      <c r="IP1032" t="s">
        <v>442</v>
      </c>
      <c r="IQ1032" t="s">
        <v>443</v>
      </c>
      <c r="IR1032" t="s">
        <v>443</v>
      </c>
      <c r="IS1032" t="s">
        <v>443</v>
      </c>
      <c r="IT1032" t="s">
        <v>443</v>
      </c>
      <c r="IU1032">
        <v>0</v>
      </c>
      <c r="IV1032">
        <v>100</v>
      </c>
      <c r="IW1032">
        <v>100</v>
      </c>
      <c r="IX1032">
        <v>1.095</v>
      </c>
      <c r="IY1032">
        <v>0.2145</v>
      </c>
      <c r="IZ1032">
        <v>-0.1194416370607354</v>
      </c>
      <c r="JA1032">
        <v>0.002211305909277446</v>
      </c>
      <c r="JB1032">
        <v>-1.416678044876584E-06</v>
      </c>
      <c r="JC1032">
        <v>5.589822708492042E-10</v>
      </c>
      <c r="JD1032">
        <v>0.2144336207880096</v>
      </c>
      <c r="JE1032">
        <v>0</v>
      </c>
      <c r="JF1032">
        <v>0</v>
      </c>
      <c r="JG1032">
        <v>0</v>
      </c>
      <c r="JH1032">
        <v>14</v>
      </c>
      <c r="JI1032">
        <v>2052</v>
      </c>
      <c r="JJ1032">
        <v>1</v>
      </c>
      <c r="JK1032">
        <v>21</v>
      </c>
      <c r="JL1032">
        <v>29355746.9</v>
      </c>
      <c r="JM1032">
        <v>29355746.9</v>
      </c>
      <c r="JN1032">
        <v>2.10205</v>
      </c>
      <c r="JO1032">
        <v>2.53296</v>
      </c>
      <c r="JP1032">
        <v>1.39893</v>
      </c>
      <c r="JQ1032">
        <v>2.33521</v>
      </c>
      <c r="JR1032">
        <v>1.44897</v>
      </c>
      <c r="JS1032">
        <v>2.63184</v>
      </c>
      <c r="JT1032">
        <v>38.4769</v>
      </c>
      <c r="JU1032">
        <v>23.8161</v>
      </c>
      <c r="JV1032">
        <v>18</v>
      </c>
      <c r="JW1032">
        <v>485.147</v>
      </c>
      <c r="JX1032">
        <v>443.583</v>
      </c>
      <c r="JY1032">
        <v>25.257</v>
      </c>
      <c r="JZ1032">
        <v>37.053</v>
      </c>
      <c r="KA1032">
        <v>30.0001</v>
      </c>
      <c r="KB1032">
        <v>36.6127</v>
      </c>
      <c r="KC1032">
        <v>36.6551</v>
      </c>
      <c r="KD1032">
        <v>42.0861</v>
      </c>
      <c r="KE1032">
        <v>26.5431</v>
      </c>
      <c r="KF1032">
        <v>72.9205</v>
      </c>
      <c r="KG1032">
        <v>25.2639</v>
      </c>
      <c r="KH1032">
        <v>941.482</v>
      </c>
      <c r="KI1032">
        <v>19.5727</v>
      </c>
      <c r="KJ1032">
        <v>99.2398</v>
      </c>
      <c r="KK1032">
        <v>99.1067</v>
      </c>
    </row>
    <row r="1033" spans="1:297">
      <c r="A1033">
        <v>1017</v>
      </c>
      <c r="B1033">
        <v>1761344817.5</v>
      </c>
      <c r="C1033">
        <v>16776.90000009537</v>
      </c>
      <c r="D1033" t="s">
        <v>2487</v>
      </c>
      <c r="E1033" t="s">
        <v>2488</v>
      </c>
      <c r="F1033">
        <v>5</v>
      </c>
      <c r="G1033" t="s">
        <v>2376</v>
      </c>
      <c r="H1033" t="s">
        <v>436</v>
      </c>
      <c r="I1033">
        <v>1761344809.732143</v>
      </c>
      <c r="J1033">
        <f>(K1033)/1000</f>
        <v>0</v>
      </c>
      <c r="K1033">
        <f>IF(DP1033, AN1033, AH1033)</f>
        <v>0</v>
      </c>
      <c r="L1033">
        <f>IF(DP1033, AI1033, AG1033)</f>
        <v>0</v>
      </c>
      <c r="M1033">
        <f>DR1033 - IF(AU1033&gt;1, L1033*DL1033*100.0/(AW1033), 0)</f>
        <v>0</v>
      </c>
      <c r="N1033">
        <f>((T1033-J1033/2)*M1033-L1033)/(T1033+J1033/2)</f>
        <v>0</v>
      </c>
      <c r="O1033">
        <f>N1033*(DY1033+DZ1033)/1000.0</f>
        <v>0</v>
      </c>
      <c r="P1033">
        <f>(DR1033 - IF(AU1033&gt;1, L1033*DL1033*100.0/(AW1033), 0))*(DY1033+DZ1033)/1000.0</f>
        <v>0</v>
      </c>
      <c r="Q1033">
        <f>2.0/((1/S1033-1/R1033)+SIGN(S1033)*SQRT((1/S1033-1/R1033)*(1/S1033-1/R1033) + 4*DM1033/((DM1033+1)*(DM1033+1))*(2*1/S1033*1/R1033-1/R1033*1/R1033)))</f>
        <v>0</v>
      </c>
      <c r="R1033">
        <f>IF(LEFT(DN1033,1)&lt;&gt;"0",IF(LEFT(DN1033,1)="1",3.0,DO1033),$D$5+$E$5*(EF1033*DY1033/($K$5*1000))+$F$5*(EF1033*DY1033/($K$5*1000))*MAX(MIN(DL1033,$J$5),$I$5)*MAX(MIN(DL1033,$J$5),$I$5)+$G$5*MAX(MIN(DL1033,$J$5),$I$5)*(EF1033*DY1033/($K$5*1000))+$H$5*(EF1033*DY1033/($K$5*1000))*(EF1033*DY1033/($K$5*1000)))</f>
        <v>0</v>
      </c>
      <c r="S1033">
        <f>J1033*(1000-(1000*0.61365*exp(17.502*W1033/(240.97+W1033))/(DY1033+DZ1033)+DT1033)/2)/(1000*0.61365*exp(17.502*W1033/(240.97+W1033))/(DY1033+DZ1033)-DT1033)</f>
        <v>0</v>
      </c>
      <c r="T1033">
        <f>1/((DM1033+1)/(Q1033/1.6)+1/(R1033/1.37)) + DM1033/((DM1033+1)/(Q1033/1.6) + DM1033/(R1033/1.37))</f>
        <v>0</v>
      </c>
      <c r="U1033">
        <f>(DH1033*DK1033)</f>
        <v>0</v>
      </c>
      <c r="V1033">
        <f>(EA1033+(U1033+2*0.95*5.67E-8*(((EA1033+$B$7)+273)^4-(EA1033+273)^4)-44100*J1033)/(1.84*29.3*R1033+8*0.95*5.67E-8*(EA1033+273)^3))</f>
        <v>0</v>
      </c>
      <c r="W1033">
        <f>($C$7*EB1033+$D$7*EC1033+$E$7*V1033)</f>
        <v>0</v>
      </c>
      <c r="X1033">
        <f>0.61365*exp(17.502*W1033/(240.97+W1033))</f>
        <v>0</v>
      </c>
      <c r="Y1033">
        <f>(Z1033/AA1033*100)</f>
        <v>0</v>
      </c>
      <c r="Z1033">
        <f>DT1033*(DY1033+DZ1033)/1000</f>
        <v>0</v>
      </c>
      <c r="AA1033">
        <f>0.61365*exp(17.502*EA1033/(240.97+EA1033))</f>
        <v>0</v>
      </c>
      <c r="AB1033">
        <f>(X1033-DT1033*(DY1033+DZ1033)/1000)</f>
        <v>0</v>
      </c>
      <c r="AC1033">
        <f>(-J1033*44100)</f>
        <v>0</v>
      </c>
      <c r="AD1033">
        <f>2*29.3*R1033*0.92*(EA1033-W1033)</f>
        <v>0</v>
      </c>
      <c r="AE1033">
        <f>2*0.95*5.67E-8*(((EA1033+$B$7)+273)^4-(W1033+273)^4)</f>
        <v>0</v>
      </c>
      <c r="AF1033">
        <f>U1033+AE1033+AC1033+AD1033</f>
        <v>0</v>
      </c>
      <c r="AG1033">
        <f>DX1033*AU1033*(DS1033-DR1033*(1000-AU1033*DU1033)/(1000-AU1033*DT1033))/(100*DL1033)</f>
        <v>0</v>
      </c>
      <c r="AH1033">
        <f>1000*DX1033*AU1033*(DT1033-DU1033)/(100*DL1033*(1000-AU1033*DT1033))</f>
        <v>0</v>
      </c>
      <c r="AI1033">
        <f>(AJ1033 - AK1033 - DY1033*1E3/(8.314*(EA1033+273.15)) * AM1033/DX1033 * AL1033) * DX1033/(100*DL1033) * (1000 - DU1033)/1000</f>
        <v>0</v>
      </c>
      <c r="AJ1033">
        <v>943.935444722041</v>
      </c>
      <c r="AK1033">
        <v>903.4853272727265</v>
      </c>
      <c r="AL1033">
        <v>3.408766849863238</v>
      </c>
      <c r="AM1033">
        <v>65.50736164632572</v>
      </c>
      <c r="AN1033">
        <f>(AP1033 - AO1033 + DY1033*1E3/(8.314*(EA1033+273.15)) * AR1033/DX1033 * AQ1033) * DX1033/(100*DL1033) * 1000/(1000 - AP1033)</f>
        <v>0</v>
      </c>
      <c r="AO1033">
        <v>19.62662963535768</v>
      </c>
      <c r="AP1033">
        <v>23.60171575757575</v>
      </c>
      <c r="AQ1033">
        <v>0.0001515619118573398</v>
      </c>
      <c r="AR1033">
        <v>115.1571930210981</v>
      </c>
      <c r="AS1033">
        <v>0</v>
      </c>
      <c r="AT1033">
        <v>0</v>
      </c>
      <c r="AU1033">
        <f>IF(AS1033*$H$13&gt;=AW1033,1.0,(AW1033/(AW1033-AS1033*$H$13)))</f>
        <v>0</v>
      </c>
      <c r="AV1033">
        <f>(AU1033-1)*100</f>
        <v>0</v>
      </c>
      <c r="AW1033">
        <f>MAX(0,($B$13+$C$13*EF1033)/(1+$D$13*EF1033)*DY1033/(EA1033+273)*$E$13)</f>
        <v>0</v>
      </c>
      <c r="AX1033" t="s">
        <v>437</v>
      </c>
      <c r="AY1033" t="s">
        <v>437</v>
      </c>
      <c r="AZ1033">
        <v>0</v>
      </c>
      <c r="BA1033">
        <v>0</v>
      </c>
      <c r="BB1033">
        <f>1-AZ1033/BA1033</f>
        <v>0</v>
      </c>
      <c r="BC1033">
        <v>0</v>
      </c>
      <c r="BD1033" t="s">
        <v>437</v>
      </c>
      <c r="BE1033" t="s">
        <v>437</v>
      </c>
      <c r="BF1033">
        <v>0</v>
      </c>
      <c r="BG1033">
        <v>0</v>
      </c>
      <c r="BH1033">
        <f>1-BF1033/BG1033</f>
        <v>0</v>
      </c>
      <c r="BI1033">
        <v>0.5</v>
      </c>
      <c r="BJ1033">
        <f>DI1033</f>
        <v>0</v>
      </c>
      <c r="BK1033">
        <f>L1033</f>
        <v>0</v>
      </c>
      <c r="BL1033">
        <f>BH1033*BI1033*BJ1033</f>
        <v>0</v>
      </c>
      <c r="BM1033">
        <f>(BK1033-BC1033)/BJ1033</f>
        <v>0</v>
      </c>
      <c r="BN1033">
        <f>(BA1033-BG1033)/BG1033</f>
        <v>0</v>
      </c>
      <c r="BO1033">
        <f>AZ1033/(BB1033+AZ1033/BG1033)</f>
        <v>0</v>
      </c>
      <c r="BP1033" t="s">
        <v>437</v>
      </c>
      <c r="BQ1033">
        <v>0</v>
      </c>
      <c r="BR1033">
        <f>IF(BQ1033&lt;&gt;0, BQ1033, BO1033)</f>
        <v>0</v>
      </c>
      <c r="BS1033">
        <f>1-BR1033/BG1033</f>
        <v>0</v>
      </c>
      <c r="BT1033">
        <f>(BG1033-BF1033)/(BG1033-BR1033)</f>
        <v>0</v>
      </c>
      <c r="BU1033">
        <f>(BA1033-BG1033)/(BA1033-BR1033)</f>
        <v>0</v>
      </c>
      <c r="BV1033">
        <f>(BG1033-BF1033)/(BG1033-AZ1033)</f>
        <v>0</v>
      </c>
      <c r="BW1033">
        <f>(BA1033-BG1033)/(BA1033-AZ1033)</f>
        <v>0</v>
      </c>
      <c r="BX1033">
        <f>(BT1033*BR1033/BF1033)</f>
        <v>0</v>
      </c>
      <c r="BY1033">
        <f>(1-BX1033)</f>
        <v>0</v>
      </c>
      <c r="DH1033">
        <f>$B$11*EG1033+$C$11*EH1033+$F$11*ES1033*(1-EV1033)</f>
        <v>0</v>
      </c>
      <c r="DI1033">
        <f>DH1033*DJ1033</f>
        <v>0</v>
      </c>
      <c r="DJ1033">
        <f>($B$11*$D$9+$C$11*$D$9+$F$11*((FF1033+EX1033)/MAX(FF1033+EX1033+FG1033, 0.1)*$I$9+FG1033/MAX(FF1033+EX1033+FG1033, 0.1)*$J$9))/($B$11+$C$11+$F$11)</f>
        <v>0</v>
      </c>
      <c r="DK1033">
        <f>($B$11*$K$9+$C$11*$K$9+$F$11*((FF1033+EX1033)/MAX(FF1033+EX1033+FG1033, 0.1)*$P$9+FG1033/MAX(FF1033+EX1033+FG1033, 0.1)*$Q$9))/($B$11+$C$11+$F$11)</f>
        <v>0</v>
      </c>
      <c r="DL1033">
        <v>6</v>
      </c>
      <c r="DM1033">
        <v>0.5</v>
      </c>
      <c r="DN1033" t="s">
        <v>438</v>
      </c>
      <c r="DO1033">
        <v>2</v>
      </c>
      <c r="DP1033" t="b">
        <v>1</v>
      </c>
      <c r="DQ1033">
        <v>1761344809.732143</v>
      </c>
      <c r="DR1033">
        <v>858.1429999999999</v>
      </c>
      <c r="DS1033">
        <v>909.3339285714285</v>
      </c>
      <c r="DT1033">
        <v>23.602325</v>
      </c>
      <c r="DU1033">
        <v>19.62526071428571</v>
      </c>
      <c r="DV1033">
        <v>857.0559642857143</v>
      </c>
      <c r="DW1033">
        <v>23.3879</v>
      </c>
      <c r="DX1033">
        <v>500.00525</v>
      </c>
      <c r="DY1033">
        <v>89.99076785714286</v>
      </c>
      <c r="DZ1033">
        <v>0.07351001428571428</v>
      </c>
      <c r="EA1033">
        <v>30.04132142857143</v>
      </c>
      <c r="EB1033">
        <v>30.00663571428571</v>
      </c>
      <c r="EC1033">
        <v>999.9000000000002</v>
      </c>
      <c r="ED1033">
        <v>0</v>
      </c>
      <c r="EE1033">
        <v>0</v>
      </c>
      <c r="EF1033">
        <v>10001.98285714286</v>
      </c>
      <c r="EG1033">
        <v>0</v>
      </c>
      <c r="EH1033">
        <v>1140.137142857143</v>
      </c>
      <c r="EI1033">
        <v>-51.19100357142857</v>
      </c>
      <c r="EJ1033">
        <v>878.8867142857143</v>
      </c>
      <c r="EK1033">
        <v>927.5372142857141</v>
      </c>
      <c r="EL1033">
        <v>3.977068571428571</v>
      </c>
      <c r="EM1033">
        <v>909.3339285714285</v>
      </c>
      <c r="EN1033">
        <v>19.62526071428571</v>
      </c>
      <c r="EO1033">
        <v>2.123992142857143</v>
      </c>
      <c r="EP1033">
        <v>1.7660925</v>
      </c>
      <c r="EQ1033">
        <v>18.40025357142857</v>
      </c>
      <c r="ER1033">
        <v>15.48986785714286</v>
      </c>
      <c r="ES1033">
        <v>1200.018928571428</v>
      </c>
      <c r="ET1033">
        <v>0.9670099999999998</v>
      </c>
      <c r="EU1033">
        <v>0.03299002142857142</v>
      </c>
      <c r="EV1033">
        <v>0</v>
      </c>
      <c r="EW1033">
        <v>1497.143571428571</v>
      </c>
      <c r="EX1033">
        <v>5.000560000000001</v>
      </c>
      <c r="EY1033">
        <v>18237.37857142857</v>
      </c>
      <c r="EZ1033">
        <v>10317.00357142857</v>
      </c>
      <c r="FA1033">
        <v>45.875</v>
      </c>
      <c r="FB1033">
        <v>48</v>
      </c>
      <c r="FC1033">
        <v>46.56199999999998</v>
      </c>
      <c r="FD1033">
        <v>47</v>
      </c>
      <c r="FE1033">
        <v>46.68699999999998</v>
      </c>
      <c r="FF1033">
        <v>1155.598928571428</v>
      </c>
      <c r="FG1033">
        <v>39.42000000000001</v>
      </c>
      <c r="FH1033">
        <v>0</v>
      </c>
      <c r="FI1033">
        <v>1761344853.8</v>
      </c>
      <c r="FJ1033">
        <v>0</v>
      </c>
      <c r="FK1033">
        <v>1497.093846153846</v>
      </c>
      <c r="FL1033">
        <v>-9.861196594631908</v>
      </c>
      <c r="FM1033">
        <v>-114.5333334766872</v>
      </c>
      <c r="FN1033">
        <v>18236.67307692308</v>
      </c>
      <c r="FO1033">
        <v>15</v>
      </c>
      <c r="FP1033">
        <v>0</v>
      </c>
      <c r="FQ1033" t="s">
        <v>439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-51.0351</v>
      </c>
      <c r="GD1033">
        <v>-3.349224765478364</v>
      </c>
      <c r="GE1033">
        <v>0.3303747902004638</v>
      </c>
      <c r="GF1033">
        <v>0</v>
      </c>
      <c r="GG1033">
        <v>1497.664411764706</v>
      </c>
      <c r="GH1033">
        <v>-9.642322387582237</v>
      </c>
      <c r="GI1033">
        <v>0.9776267517534302</v>
      </c>
      <c r="GJ1033">
        <v>0</v>
      </c>
      <c r="GK1033">
        <v>3.97846675</v>
      </c>
      <c r="GL1033">
        <v>-0.02597774859288179</v>
      </c>
      <c r="GM1033">
        <v>0.002937576711764299</v>
      </c>
      <c r="GN1033">
        <v>1</v>
      </c>
      <c r="GO1033">
        <v>1</v>
      </c>
      <c r="GP1033">
        <v>3</v>
      </c>
      <c r="GQ1033" t="s">
        <v>446</v>
      </c>
      <c r="GR1033">
        <v>3.12459</v>
      </c>
      <c r="GS1033">
        <v>2.75126</v>
      </c>
      <c r="GT1033">
        <v>0.141189</v>
      </c>
      <c r="GU1033">
        <v>0.147468</v>
      </c>
      <c r="GV1033">
        <v>0.10336</v>
      </c>
      <c r="GW1033">
        <v>0.0913321</v>
      </c>
      <c r="GX1033">
        <v>25272.7</v>
      </c>
      <c r="GY1033">
        <v>24469.7</v>
      </c>
      <c r="GZ1033">
        <v>29999.2</v>
      </c>
      <c r="HA1033">
        <v>28993.7</v>
      </c>
      <c r="HB1033">
        <v>37182.5</v>
      </c>
      <c r="HC1033">
        <v>34689</v>
      </c>
      <c r="HD1033">
        <v>45939.2</v>
      </c>
      <c r="HE1033">
        <v>43089.8</v>
      </c>
      <c r="HF1033">
        <v>1.75168</v>
      </c>
      <c r="HG1033">
        <v>1.73148</v>
      </c>
      <c r="HH1033">
        <v>0.00496209</v>
      </c>
      <c r="HI1033">
        <v>0</v>
      </c>
      <c r="HJ1033">
        <v>29.9467</v>
      </c>
      <c r="HK1033">
        <v>999.9</v>
      </c>
      <c r="HL1033">
        <v>43.5</v>
      </c>
      <c r="HM1033">
        <v>32.7</v>
      </c>
      <c r="HN1033">
        <v>24.0124</v>
      </c>
      <c r="HO1033">
        <v>63.4731</v>
      </c>
      <c r="HP1033">
        <v>18.0329</v>
      </c>
      <c r="HQ1033">
        <v>1</v>
      </c>
      <c r="HR1033">
        <v>0.804322</v>
      </c>
      <c r="HS1033">
        <v>4.11067</v>
      </c>
      <c r="HT1033">
        <v>20.1585</v>
      </c>
      <c r="HU1033">
        <v>5.22777</v>
      </c>
      <c r="HV1033">
        <v>11.9857</v>
      </c>
      <c r="HW1033">
        <v>4.9694</v>
      </c>
      <c r="HX1033">
        <v>3.28985</v>
      </c>
      <c r="HY1033">
        <v>9999</v>
      </c>
      <c r="HZ1033">
        <v>9999</v>
      </c>
      <c r="IA1033">
        <v>9999</v>
      </c>
      <c r="IB1033">
        <v>999.9</v>
      </c>
      <c r="IC1033">
        <v>4.97304</v>
      </c>
      <c r="ID1033">
        <v>1.87744</v>
      </c>
      <c r="IE1033">
        <v>1.87558</v>
      </c>
      <c r="IF1033">
        <v>1.87836</v>
      </c>
      <c r="IG1033">
        <v>1.87506</v>
      </c>
      <c r="IH1033">
        <v>1.87864</v>
      </c>
      <c r="II1033">
        <v>1.87574</v>
      </c>
      <c r="IJ1033">
        <v>1.87688</v>
      </c>
      <c r="IK1033">
        <v>0</v>
      </c>
      <c r="IL1033">
        <v>0</v>
      </c>
      <c r="IM1033">
        <v>0</v>
      </c>
      <c r="IN1033">
        <v>0</v>
      </c>
      <c r="IO1033" t="s">
        <v>441</v>
      </c>
      <c r="IP1033" t="s">
        <v>442</v>
      </c>
      <c r="IQ1033" t="s">
        <v>443</v>
      </c>
      <c r="IR1033" t="s">
        <v>443</v>
      </c>
      <c r="IS1033" t="s">
        <v>443</v>
      </c>
      <c r="IT1033" t="s">
        <v>443</v>
      </c>
      <c r="IU1033">
        <v>0</v>
      </c>
      <c r="IV1033">
        <v>100</v>
      </c>
      <c r="IW1033">
        <v>100</v>
      </c>
      <c r="IX1033">
        <v>1.113</v>
      </c>
      <c r="IY1033">
        <v>0.2144</v>
      </c>
      <c r="IZ1033">
        <v>-0.1194416370607354</v>
      </c>
      <c r="JA1033">
        <v>0.002211305909277446</v>
      </c>
      <c r="JB1033">
        <v>-1.416678044876584E-06</v>
      </c>
      <c r="JC1033">
        <v>5.589822708492042E-10</v>
      </c>
      <c r="JD1033">
        <v>0.2144336207880096</v>
      </c>
      <c r="JE1033">
        <v>0</v>
      </c>
      <c r="JF1033">
        <v>0</v>
      </c>
      <c r="JG1033">
        <v>0</v>
      </c>
      <c r="JH1033">
        <v>14</v>
      </c>
      <c r="JI1033">
        <v>2052</v>
      </c>
      <c r="JJ1033">
        <v>1</v>
      </c>
      <c r="JK1033">
        <v>21</v>
      </c>
      <c r="JL1033">
        <v>29355747</v>
      </c>
      <c r="JM1033">
        <v>29355747</v>
      </c>
      <c r="JN1033">
        <v>2.13379</v>
      </c>
      <c r="JO1033">
        <v>2.55005</v>
      </c>
      <c r="JP1033">
        <v>1.39893</v>
      </c>
      <c r="JQ1033">
        <v>2.33521</v>
      </c>
      <c r="JR1033">
        <v>1.44897</v>
      </c>
      <c r="JS1033">
        <v>2.56104</v>
      </c>
      <c r="JT1033">
        <v>38.4524</v>
      </c>
      <c r="JU1033">
        <v>23.7898</v>
      </c>
      <c r="JV1033">
        <v>18</v>
      </c>
      <c r="JW1033">
        <v>485.49</v>
      </c>
      <c r="JX1033">
        <v>443.469</v>
      </c>
      <c r="JY1033">
        <v>25.2598</v>
      </c>
      <c r="JZ1033">
        <v>37.053</v>
      </c>
      <c r="KA1033">
        <v>30</v>
      </c>
      <c r="KB1033">
        <v>36.6115</v>
      </c>
      <c r="KC1033">
        <v>36.6551</v>
      </c>
      <c r="KD1033">
        <v>42.7717</v>
      </c>
      <c r="KE1033">
        <v>26.5431</v>
      </c>
      <c r="KF1033">
        <v>72.9205</v>
      </c>
      <c r="KG1033">
        <v>25.2615</v>
      </c>
      <c r="KH1033">
        <v>954.922</v>
      </c>
      <c r="KI1033">
        <v>19.5784</v>
      </c>
      <c r="KJ1033">
        <v>99.2376</v>
      </c>
      <c r="KK1033">
        <v>99.1075</v>
      </c>
    </row>
    <row r="1034" spans="1:297">
      <c r="A1034">
        <v>1018</v>
      </c>
      <c r="B1034">
        <v>1761344822.5</v>
      </c>
      <c r="C1034">
        <v>16781.90000009537</v>
      </c>
      <c r="D1034" t="s">
        <v>2489</v>
      </c>
      <c r="E1034" t="s">
        <v>2490</v>
      </c>
      <c r="F1034">
        <v>5</v>
      </c>
      <c r="G1034" t="s">
        <v>2376</v>
      </c>
      <c r="H1034" t="s">
        <v>436</v>
      </c>
      <c r="I1034">
        <v>1761344815.018518</v>
      </c>
      <c r="J1034">
        <f>(K1034)/1000</f>
        <v>0</v>
      </c>
      <c r="K1034">
        <f>IF(DP1034, AN1034, AH1034)</f>
        <v>0</v>
      </c>
      <c r="L1034">
        <f>IF(DP1034, AI1034, AG1034)</f>
        <v>0</v>
      </c>
      <c r="M1034">
        <f>DR1034 - IF(AU1034&gt;1, L1034*DL1034*100.0/(AW1034), 0)</f>
        <v>0</v>
      </c>
      <c r="N1034">
        <f>((T1034-J1034/2)*M1034-L1034)/(T1034+J1034/2)</f>
        <v>0</v>
      </c>
      <c r="O1034">
        <f>N1034*(DY1034+DZ1034)/1000.0</f>
        <v>0</v>
      </c>
      <c r="P1034">
        <f>(DR1034 - IF(AU1034&gt;1, L1034*DL1034*100.0/(AW1034), 0))*(DY1034+DZ1034)/1000.0</f>
        <v>0</v>
      </c>
      <c r="Q1034">
        <f>2.0/((1/S1034-1/R1034)+SIGN(S1034)*SQRT((1/S1034-1/R1034)*(1/S1034-1/R1034) + 4*DM1034/((DM1034+1)*(DM1034+1))*(2*1/S1034*1/R1034-1/R1034*1/R1034)))</f>
        <v>0</v>
      </c>
      <c r="R1034">
        <f>IF(LEFT(DN1034,1)&lt;&gt;"0",IF(LEFT(DN1034,1)="1",3.0,DO1034),$D$5+$E$5*(EF1034*DY1034/($K$5*1000))+$F$5*(EF1034*DY1034/($K$5*1000))*MAX(MIN(DL1034,$J$5),$I$5)*MAX(MIN(DL1034,$J$5),$I$5)+$G$5*MAX(MIN(DL1034,$J$5),$I$5)*(EF1034*DY1034/($K$5*1000))+$H$5*(EF1034*DY1034/($K$5*1000))*(EF1034*DY1034/($K$5*1000)))</f>
        <v>0</v>
      </c>
      <c r="S1034">
        <f>J1034*(1000-(1000*0.61365*exp(17.502*W1034/(240.97+W1034))/(DY1034+DZ1034)+DT1034)/2)/(1000*0.61365*exp(17.502*W1034/(240.97+W1034))/(DY1034+DZ1034)-DT1034)</f>
        <v>0</v>
      </c>
      <c r="T1034">
        <f>1/((DM1034+1)/(Q1034/1.6)+1/(R1034/1.37)) + DM1034/((DM1034+1)/(Q1034/1.6) + DM1034/(R1034/1.37))</f>
        <v>0</v>
      </c>
      <c r="U1034">
        <f>(DH1034*DK1034)</f>
        <v>0</v>
      </c>
      <c r="V1034">
        <f>(EA1034+(U1034+2*0.95*5.67E-8*(((EA1034+$B$7)+273)^4-(EA1034+273)^4)-44100*J1034)/(1.84*29.3*R1034+8*0.95*5.67E-8*(EA1034+273)^3))</f>
        <v>0</v>
      </c>
      <c r="W1034">
        <f>($C$7*EB1034+$D$7*EC1034+$E$7*V1034)</f>
        <v>0</v>
      </c>
      <c r="X1034">
        <f>0.61365*exp(17.502*W1034/(240.97+W1034))</f>
        <v>0</v>
      </c>
      <c r="Y1034">
        <f>(Z1034/AA1034*100)</f>
        <v>0</v>
      </c>
      <c r="Z1034">
        <f>DT1034*(DY1034+DZ1034)/1000</f>
        <v>0</v>
      </c>
      <c r="AA1034">
        <f>0.61365*exp(17.502*EA1034/(240.97+EA1034))</f>
        <v>0</v>
      </c>
      <c r="AB1034">
        <f>(X1034-DT1034*(DY1034+DZ1034)/1000)</f>
        <v>0</v>
      </c>
      <c r="AC1034">
        <f>(-J1034*44100)</f>
        <v>0</v>
      </c>
      <c r="AD1034">
        <f>2*29.3*R1034*0.92*(EA1034-W1034)</f>
        <v>0</v>
      </c>
      <c r="AE1034">
        <f>2*0.95*5.67E-8*(((EA1034+$B$7)+273)^4-(W1034+273)^4)</f>
        <v>0</v>
      </c>
      <c r="AF1034">
        <f>U1034+AE1034+AC1034+AD1034</f>
        <v>0</v>
      </c>
      <c r="AG1034">
        <f>DX1034*AU1034*(DS1034-DR1034*(1000-AU1034*DU1034)/(1000-AU1034*DT1034))/(100*DL1034)</f>
        <v>0</v>
      </c>
      <c r="AH1034">
        <f>1000*DX1034*AU1034*(DT1034-DU1034)/(100*DL1034*(1000-AU1034*DT1034))</f>
        <v>0</v>
      </c>
      <c r="AI1034">
        <f>(AJ1034 - AK1034 - DY1034*1E3/(8.314*(EA1034+273.15)) * AM1034/DX1034 * AL1034) * DX1034/(100*DL1034) * (1000 - DU1034)/1000</f>
        <v>0</v>
      </c>
      <c r="AJ1034">
        <v>961.0695609910734</v>
      </c>
      <c r="AK1034">
        <v>920.4996606060604</v>
      </c>
      <c r="AL1034">
        <v>3.388561822004446</v>
      </c>
      <c r="AM1034">
        <v>65.50736164632572</v>
      </c>
      <c r="AN1034">
        <f>(AP1034 - AO1034 + DY1034*1E3/(8.314*(EA1034+273.15)) * AR1034/DX1034 * AQ1034) * DX1034/(100*DL1034) * 1000/(1000 - AP1034)</f>
        <v>0</v>
      </c>
      <c r="AO1034">
        <v>19.62634429992116</v>
      </c>
      <c r="AP1034">
        <v>23.59476666666668</v>
      </c>
      <c r="AQ1034">
        <v>-7.993240132936229E-05</v>
      </c>
      <c r="AR1034">
        <v>115.1571930210981</v>
      </c>
      <c r="AS1034">
        <v>0</v>
      </c>
      <c r="AT1034">
        <v>0</v>
      </c>
      <c r="AU1034">
        <f>IF(AS1034*$H$13&gt;=AW1034,1.0,(AW1034/(AW1034-AS1034*$H$13)))</f>
        <v>0</v>
      </c>
      <c r="AV1034">
        <f>(AU1034-1)*100</f>
        <v>0</v>
      </c>
      <c r="AW1034">
        <f>MAX(0,($B$13+$C$13*EF1034)/(1+$D$13*EF1034)*DY1034/(EA1034+273)*$E$13)</f>
        <v>0</v>
      </c>
      <c r="AX1034" t="s">
        <v>437</v>
      </c>
      <c r="AY1034" t="s">
        <v>437</v>
      </c>
      <c r="AZ1034">
        <v>0</v>
      </c>
      <c r="BA1034">
        <v>0</v>
      </c>
      <c r="BB1034">
        <f>1-AZ1034/BA1034</f>
        <v>0</v>
      </c>
      <c r="BC1034">
        <v>0</v>
      </c>
      <c r="BD1034" t="s">
        <v>437</v>
      </c>
      <c r="BE1034" t="s">
        <v>437</v>
      </c>
      <c r="BF1034">
        <v>0</v>
      </c>
      <c r="BG1034">
        <v>0</v>
      </c>
      <c r="BH1034">
        <f>1-BF1034/BG1034</f>
        <v>0</v>
      </c>
      <c r="BI1034">
        <v>0.5</v>
      </c>
      <c r="BJ1034">
        <f>DI1034</f>
        <v>0</v>
      </c>
      <c r="BK1034">
        <f>L1034</f>
        <v>0</v>
      </c>
      <c r="BL1034">
        <f>BH1034*BI1034*BJ1034</f>
        <v>0</v>
      </c>
      <c r="BM1034">
        <f>(BK1034-BC1034)/BJ1034</f>
        <v>0</v>
      </c>
      <c r="BN1034">
        <f>(BA1034-BG1034)/BG1034</f>
        <v>0</v>
      </c>
      <c r="BO1034">
        <f>AZ1034/(BB1034+AZ1034/BG1034)</f>
        <v>0</v>
      </c>
      <c r="BP1034" t="s">
        <v>437</v>
      </c>
      <c r="BQ1034">
        <v>0</v>
      </c>
      <c r="BR1034">
        <f>IF(BQ1034&lt;&gt;0, BQ1034, BO1034)</f>
        <v>0</v>
      </c>
      <c r="BS1034">
        <f>1-BR1034/BG1034</f>
        <v>0</v>
      </c>
      <c r="BT1034">
        <f>(BG1034-BF1034)/(BG1034-BR1034)</f>
        <v>0</v>
      </c>
      <c r="BU1034">
        <f>(BA1034-BG1034)/(BA1034-BR1034)</f>
        <v>0</v>
      </c>
      <c r="BV1034">
        <f>(BG1034-BF1034)/(BG1034-AZ1034)</f>
        <v>0</v>
      </c>
      <c r="BW1034">
        <f>(BA1034-BG1034)/(BA1034-AZ1034)</f>
        <v>0</v>
      </c>
      <c r="BX1034">
        <f>(BT1034*BR1034/BF1034)</f>
        <v>0</v>
      </c>
      <c r="BY1034">
        <f>(1-BX1034)</f>
        <v>0</v>
      </c>
      <c r="DH1034">
        <f>$B$11*EG1034+$C$11*EH1034+$F$11*ES1034*(1-EV1034)</f>
        <v>0</v>
      </c>
      <c r="DI1034">
        <f>DH1034*DJ1034</f>
        <v>0</v>
      </c>
      <c r="DJ1034">
        <f>($B$11*$D$9+$C$11*$D$9+$F$11*((FF1034+EX1034)/MAX(FF1034+EX1034+FG1034, 0.1)*$I$9+FG1034/MAX(FF1034+EX1034+FG1034, 0.1)*$J$9))/($B$11+$C$11+$F$11)</f>
        <v>0</v>
      </c>
      <c r="DK1034">
        <f>($B$11*$K$9+$C$11*$K$9+$F$11*((FF1034+EX1034)/MAX(FF1034+EX1034+FG1034, 0.1)*$P$9+FG1034/MAX(FF1034+EX1034+FG1034, 0.1)*$Q$9))/($B$11+$C$11+$F$11)</f>
        <v>0</v>
      </c>
      <c r="DL1034">
        <v>6</v>
      </c>
      <c r="DM1034">
        <v>0.5</v>
      </c>
      <c r="DN1034" t="s">
        <v>438</v>
      </c>
      <c r="DO1034">
        <v>2</v>
      </c>
      <c r="DP1034" t="b">
        <v>1</v>
      </c>
      <c r="DQ1034">
        <v>1761344815.018518</v>
      </c>
      <c r="DR1034">
        <v>875.6130740740742</v>
      </c>
      <c r="DS1034">
        <v>927.0799629629628</v>
      </c>
      <c r="DT1034">
        <v>23.59961111111111</v>
      </c>
      <c r="DU1034">
        <v>19.62554814814815</v>
      </c>
      <c r="DV1034">
        <v>874.5082962962964</v>
      </c>
      <c r="DW1034">
        <v>23.38518888888889</v>
      </c>
      <c r="DX1034">
        <v>500.0193703703704</v>
      </c>
      <c r="DY1034">
        <v>89.99061111111112</v>
      </c>
      <c r="DZ1034">
        <v>0.07343397037037037</v>
      </c>
      <c r="EA1034">
        <v>30.0415037037037</v>
      </c>
      <c r="EB1034">
        <v>30.01070740740741</v>
      </c>
      <c r="EC1034">
        <v>999.9000000000001</v>
      </c>
      <c r="ED1034">
        <v>0</v>
      </c>
      <c r="EE1034">
        <v>0</v>
      </c>
      <c r="EF1034">
        <v>10000.20296296296</v>
      </c>
      <c r="EG1034">
        <v>0</v>
      </c>
      <c r="EH1034">
        <v>1140.14962962963</v>
      </c>
      <c r="EI1034">
        <v>-51.46692962962963</v>
      </c>
      <c r="EJ1034">
        <v>896.7766296296295</v>
      </c>
      <c r="EK1034">
        <v>945.638814814815</v>
      </c>
      <c r="EL1034">
        <v>3.974065925925926</v>
      </c>
      <c r="EM1034">
        <v>927.0799629629628</v>
      </c>
      <c r="EN1034">
        <v>19.62554814814815</v>
      </c>
      <c r="EO1034">
        <v>2.123743703703704</v>
      </c>
      <c r="EP1034">
        <v>1.766114814814815</v>
      </c>
      <c r="EQ1034">
        <v>18.39839629629629</v>
      </c>
      <c r="ER1034">
        <v>15.49007037037037</v>
      </c>
      <c r="ES1034">
        <v>1200.018518518519</v>
      </c>
      <c r="ET1034">
        <v>0.9670099999999998</v>
      </c>
      <c r="EU1034">
        <v>0.03299002222222221</v>
      </c>
      <c r="EV1034">
        <v>0</v>
      </c>
      <c r="EW1034">
        <v>1496.350740740741</v>
      </c>
      <c r="EX1034">
        <v>5.000560000000001</v>
      </c>
      <c r="EY1034">
        <v>18227.92222222222</v>
      </c>
      <c r="EZ1034">
        <v>10316.99259259259</v>
      </c>
      <c r="FA1034">
        <v>45.875</v>
      </c>
      <c r="FB1034">
        <v>47.99533333333333</v>
      </c>
      <c r="FC1034">
        <v>46.56199999999998</v>
      </c>
      <c r="FD1034">
        <v>47.00459259259259</v>
      </c>
      <c r="FE1034">
        <v>46.68699999999998</v>
      </c>
      <c r="FF1034">
        <v>1155.598518518518</v>
      </c>
      <c r="FG1034">
        <v>39.42000000000001</v>
      </c>
      <c r="FH1034">
        <v>0</v>
      </c>
      <c r="FI1034">
        <v>1761344858.6</v>
      </c>
      <c r="FJ1034">
        <v>0</v>
      </c>
      <c r="FK1034">
        <v>1496.378846153846</v>
      </c>
      <c r="FL1034">
        <v>-9.335726498026066</v>
      </c>
      <c r="FM1034">
        <v>-107.353846205018</v>
      </c>
      <c r="FN1034">
        <v>18228.05</v>
      </c>
      <c r="FO1034">
        <v>15</v>
      </c>
      <c r="FP1034">
        <v>0</v>
      </c>
      <c r="FQ1034" t="s">
        <v>439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-51.28699268292683</v>
      </c>
      <c r="GD1034">
        <v>-3.190595121951299</v>
      </c>
      <c r="GE1034">
        <v>0.3249998449457374</v>
      </c>
      <c r="GF1034">
        <v>0</v>
      </c>
      <c r="GG1034">
        <v>1496.83205882353</v>
      </c>
      <c r="GH1034">
        <v>-9.062948816673051</v>
      </c>
      <c r="GI1034">
        <v>0.9308938759625238</v>
      </c>
      <c r="GJ1034">
        <v>0</v>
      </c>
      <c r="GK1034">
        <v>3.975352195121951</v>
      </c>
      <c r="GL1034">
        <v>-0.03212696864111833</v>
      </c>
      <c r="GM1034">
        <v>0.003678567796724429</v>
      </c>
      <c r="GN1034">
        <v>1</v>
      </c>
      <c r="GO1034">
        <v>1</v>
      </c>
      <c r="GP1034">
        <v>3</v>
      </c>
      <c r="GQ1034" t="s">
        <v>446</v>
      </c>
      <c r="GR1034">
        <v>3.12465</v>
      </c>
      <c r="GS1034">
        <v>2.7512</v>
      </c>
      <c r="GT1034">
        <v>0.142919</v>
      </c>
      <c r="GU1034">
        <v>0.149189</v>
      </c>
      <c r="GV1034">
        <v>0.103344</v>
      </c>
      <c r="GW1034">
        <v>0.0913327</v>
      </c>
      <c r="GX1034">
        <v>25221.8</v>
      </c>
      <c r="GY1034">
        <v>24420.2</v>
      </c>
      <c r="GZ1034">
        <v>29999.4</v>
      </c>
      <c r="HA1034">
        <v>28993.7</v>
      </c>
      <c r="HB1034">
        <v>37183.5</v>
      </c>
      <c r="HC1034">
        <v>34689</v>
      </c>
      <c r="HD1034">
        <v>45939.5</v>
      </c>
      <c r="HE1034">
        <v>43089.6</v>
      </c>
      <c r="HF1034">
        <v>1.75145</v>
      </c>
      <c r="HG1034">
        <v>1.7314</v>
      </c>
      <c r="HH1034">
        <v>0.00387058</v>
      </c>
      <c r="HI1034">
        <v>0</v>
      </c>
      <c r="HJ1034">
        <v>29.9467</v>
      </c>
      <c r="HK1034">
        <v>999.9</v>
      </c>
      <c r="HL1034">
        <v>43.5</v>
      </c>
      <c r="HM1034">
        <v>32.7</v>
      </c>
      <c r="HN1034">
        <v>24.0105</v>
      </c>
      <c r="HO1034">
        <v>63.2131</v>
      </c>
      <c r="HP1034">
        <v>17.8405</v>
      </c>
      <c r="HQ1034">
        <v>1</v>
      </c>
      <c r="HR1034">
        <v>0.804444</v>
      </c>
      <c r="HS1034">
        <v>4.13217</v>
      </c>
      <c r="HT1034">
        <v>20.1581</v>
      </c>
      <c r="HU1034">
        <v>5.22792</v>
      </c>
      <c r="HV1034">
        <v>11.9855</v>
      </c>
      <c r="HW1034">
        <v>4.9694</v>
      </c>
      <c r="HX1034">
        <v>3.28982</v>
      </c>
      <c r="HY1034">
        <v>9999</v>
      </c>
      <c r="HZ1034">
        <v>9999</v>
      </c>
      <c r="IA1034">
        <v>9999</v>
      </c>
      <c r="IB1034">
        <v>999.9</v>
      </c>
      <c r="IC1034">
        <v>4.97303</v>
      </c>
      <c r="ID1034">
        <v>1.87745</v>
      </c>
      <c r="IE1034">
        <v>1.87559</v>
      </c>
      <c r="IF1034">
        <v>1.87838</v>
      </c>
      <c r="IG1034">
        <v>1.87511</v>
      </c>
      <c r="IH1034">
        <v>1.87866</v>
      </c>
      <c r="II1034">
        <v>1.87576</v>
      </c>
      <c r="IJ1034">
        <v>1.87695</v>
      </c>
      <c r="IK1034">
        <v>0</v>
      </c>
      <c r="IL1034">
        <v>0</v>
      </c>
      <c r="IM1034">
        <v>0</v>
      </c>
      <c r="IN1034">
        <v>0</v>
      </c>
      <c r="IO1034" t="s">
        <v>441</v>
      </c>
      <c r="IP1034" t="s">
        <v>442</v>
      </c>
      <c r="IQ1034" t="s">
        <v>443</v>
      </c>
      <c r="IR1034" t="s">
        <v>443</v>
      </c>
      <c r="IS1034" t="s">
        <v>443</v>
      </c>
      <c r="IT1034" t="s">
        <v>443</v>
      </c>
      <c r="IU1034">
        <v>0</v>
      </c>
      <c r="IV1034">
        <v>100</v>
      </c>
      <c r="IW1034">
        <v>100</v>
      </c>
      <c r="IX1034">
        <v>1.13</v>
      </c>
      <c r="IY1034">
        <v>0.2144</v>
      </c>
      <c r="IZ1034">
        <v>-0.1194416370607354</v>
      </c>
      <c r="JA1034">
        <v>0.002211305909277446</v>
      </c>
      <c r="JB1034">
        <v>-1.416678044876584E-06</v>
      </c>
      <c r="JC1034">
        <v>5.589822708492042E-10</v>
      </c>
      <c r="JD1034">
        <v>0.2144336207880096</v>
      </c>
      <c r="JE1034">
        <v>0</v>
      </c>
      <c r="JF1034">
        <v>0</v>
      </c>
      <c r="JG1034">
        <v>0</v>
      </c>
      <c r="JH1034">
        <v>14</v>
      </c>
      <c r="JI1034">
        <v>2052</v>
      </c>
      <c r="JJ1034">
        <v>1</v>
      </c>
      <c r="JK1034">
        <v>21</v>
      </c>
      <c r="JL1034">
        <v>29355747</v>
      </c>
      <c r="JM1034">
        <v>29355747</v>
      </c>
      <c r="JN1034">
        <v>2.16187</v>
      </c>
      <c r="JO1034">
        <v>2.55005</v>
      </c>
      <c r="JP1034">
        <v>1.39893</v>
      </c>
      <c r="JQ1034">
        <v>2.33643</v>
      </c>
      <c r="JR1034">
        <v>1.44897</v>
      </c>
      <c r="JS1034">
        <v>2.48535</v>
      </c>
      <c r="JT1034">
        <v>38.4524</v>
      </c>
      <c r="JU1034">
        <v>23.781</v>
      </c>
      <c r="JV1034">
        <v>18</v>
      </c>
      <c r="JW1034">
        <v>485.359</v>
      </c>
      <c r="JX1034">
        <v>443.42</v>
      </c>
      <c r="JY1034">
        <v>25.2614</v>
      </c>
      <c r="JZ1034">
        <v>37.0512</v>
      </c>
      <c r="KA1034">
        <v>30</v>
      </c>
      <c r="KB1034">
        <v>36.6115</v>
      </c>
      <c r="KC1034">
        <v>36.6551</v>
      </c>
      <c r="KD1034">
        <v>43.4022</v>
      </c>
      <c r="KE1034">
        <v>26.5431</v>
      </c>
      <c r="KF1034">
        <v>72.9205</v>
      </c>
      <c r="KG1034">
        <v>25.2464</v>
      </c>
      <c r="KH1034">
        <v>974.956</v>
      </c>
      <c r="KI1034">
        <v>19.582</v>
      </c>
      <c r="KJ1034">
        <v>99.23820000000001</v>
      </c>
      <c r="KK1034">
        <v>99.1073</v>
      </c>
    </row>
    <row r="1035" spans="1:297">
      <c r="A1035">
        <v>1019</v>
      </c>
      <c r="B1035">
        <v>1761344827.5</v>
      </c>
      <c r="C1035">
        <v>16786.90000009537</v>
      </c>
      <c r="D1035" t="s">
        <v>2491</v>
      </c>
      <c r="E1035" t="s">
        <v>2492</v>
      </c>
      <c r="F1035">
        <v>5</v>
      </c>
      <c r="G1035" t="s">
        <v>2376</v>
      </c>
      <c r="H1035" t="s">
        <v>436</v>
      </c>
      <c r="I1035">
        <v>1761344819.732143</v>
      </c>
      <c r="J1035">
        <f>(K1035)/1000</f>
        <v>0</v>
      </c>
      <c r="K1035">
        <f>IF(DP1035, AN1035, AH1035)</f>
        <v>0</v>
      </c>
      <c r="L1035">
        <f>IF(DP1035, AI1035, AG1035)</f>
        <v>0</v>
      </c>
      <c r="M1035">
        <f>DR1035 - IF(AU1035&gt;1, L1035*DL1035*100.0/(AW1035), 0)</f>
        <v>0</v>
      </c>
      <c r="N1035">
        <f>((T1035-J1035/2)*M1035-L1035)/(T1035+J1035/2)</f>
        <v>0</v>
      </c>
      <c r="O1035">
        <f>N1035*(DY1035+DZ1035)/1000.0</f>
        <v>0</v>
      </c>
      <c r="P1035">
        <f>(DR1035 - IF(AU1035&gt;1, L1035*DL1035*100.0/(AW1035), 0))*(DY1035+DZ1035)/1000.0</f>
        <v>0</v>
      </c>
      <c r="Q1035">
        <f>2.0/((1/S1035-1/R1035)+SIGN(S1035)*SQRT((1/S1035-1/R1035)*(1/S1035-1/R1035) + 4*DM1035/((DM1035+1)*(DM1035+1))*(2*1/S1035*1/R1035-1/R1035*1/R1035)))</f>
        <v>0</v>
      </c>
      <c r="R1035">
        <f>IF(LEFT(DN1035,1)&lt;&gt;"0",IF(LEFT(DN1035,1)="1",3.0,DO1035),$D$5+$E$5*(EF1035*DY1035/($K$5*1000))+$F$5*(EF1035*DY1035/($K$5*1000))*MAX(MIN(DL1035,$J$5),$I$5)*MAX(MIN(DL1035,$J$5),$I$5)+$G$5*MAX(MIN(DL1035,$J$5),$I$5)*(EF1035*DY1035/($K$5*1000))+$H$5*(EF1035*DY1035/($K$5*1000))*(EF1035*DY1035/($K$5*1000)))</f>
        <v>0</v>
      </c>
      <c r="S1035">
        <f>J1035*(1000-(1000*0.61365*exp(17.502*W1035/(240.97+W1035))/(DY1035+DZ1035)+DT1035)/2)/(1000*0.61365*exp(17.502*W1035/(240.97+W1035))/(DY1035+DZ1035)-DT1035)</f>
        <v>0</v>
      </c>
      <c r="T1035">
        <f>1/((DM1035+1)/(Q1035/1.6)+1/(R1035/1.37)) + DM1035/((DM1035+1)/(Q1035/1.6) + DM1035/(R1035/1.37))</f>
        <v>0</v>
      </c>
      <c r="U1035">
        <f>(DH1035*DK1035)</f>
        <v>0</v>
      </c>
      <c r="V1035">
        <f>(EA1035+(U1035+2*0.95*5.67E-8*(((EA1035+$B$7)+273)^4-(EA1035+273)^4)-44100*J1035)/(1.84*29.3*R1035+8*0.95*5.67E-8*(EA1035+273)^3))</f>
        <v>0</v>
      </c>
      <c r="W1035">
        <f>($C$7*EB1035+$D$7*EC1035+$E$7*V1035)</f>
        <v>0</v>
      </c>
      <c r="X1035">
        <f>0.61365*exp(17.502*W1035/(240.97+W1035))</f>
        <v>0</v>
      </c>
      <c r="Y1035">
        <f>(Z1035/AA1035*100)</f>
        <v>0</v>
      </c>
      <c r="Z1035">
        <f>DT1035*(DY1035+DZ1035)/1000</f>
        <v>0</v>
      </c>
      <c r="AA1035">
        <f>0.61365*exp(17.502*EA1035/(240.97+EA1035))</f>
        <v>0</v>
      </c>
      <c r="AB1035">
        <f>(X1035-DT1035*(DY1035+DZ1035)/1000)</f>
        <v>0</v>
      </c>
      <c r="AC1035">
        <f>(-J1035*44100)</f>
        <v>0</v>
      </c>
      <c r="AD1035">
        <f>2*29.3*R1035*0.92*(EA1035-W1035)</f>
        <v>0</v>
      </c>
      <c r="AE1035">
        <f>2*0.95*5.67E-8*(((EA1035+$B$7)+273)^4-(W1035+273)^4)</f>
        <v>0</v>
      </c>
      <c r="AF1035">
        <f>U1035+AE1035+AC1035+AD1035</f>
        <v>0</v>
      </c>
      <c r="AG1035">
        <f>DX1035*AU1035*(DS1035-DR1035*(1000-AU1035*DU1035)/(1000-AU1035*DT1035))/(100*DL1035)</f>
        <v>0</v>
      </c>
      <c r="AH1035">
        <f>1000*DX1035*AU1035*(DT1035-DU1035)/(100*DL1035*(1000-AU1035*DT1035))</f>
        <v>0</v>
      </c>
      <c r="AI1035">
        <f>(AJ1035 - AK1035 - DY1035*1E3/(8.314*(EA1035+273.15)) * AM1035/DX1035 * AL1035) * DX1035/(100*DL1035) * (1000 - DU1035)/1000</f>
        <v>0</v>
      </c>
      <c r="AJ1035">
        <v>978.1637532474949</v>
      </c>
      <c r="AK1035">
        <v>937.3689939393935</v>
      </c>
      <c r="AL1035">
        <v>3.380894336578667</v>
      </c>
      <c r="AM1035">
        <v>65.50736164632572</v>
      </c>
      <c r="AN1035">
        <f>(AP1035 - AO1035 + DY1035*1E3/(8.314*(EA1035+273.15)) * AR1035/DX1035 * AQ1035) * DX1035/(100*DL1035) * 1000/(1000 - AP1035)</f>
        <v>0</v>
      </c>
      <c r="AO1035">
        <v>19.62579710031083</v>
      </c>
      <c r="AP1035">
        <v>23.59338909090909</v>
      </c>
      <c r="AQ1035">
        <v>2.374073181392858E-05</v>
      </c>
      <c r="AR1035">
        <v>115.1571930210981</v>
      </c>
      <c r="AS1035">
        <v>0</v>
      </c>
      <c r="AT1035">
        <v>0</v>
      </c>
      <c r="AU1035">
        <f>IF(AS1035*$H$13&gt;=AW1035,1.0,(AW1035/(AW1035-AS1035*$H$13)))</f>
        <v>0</v>
      </c>
      <c r="AV1035">
        <f>(AU1035-1)*100</f>
        <v>0</v>
      </c>
      <c r="AW1035">
        <f>MAX(0,($B$13+$C$13*EF1035)/(1+$D$13*EF1035)*DY1035/(EA1035+273)*$E$13)</f>
        <v>0</v>
      </c>
      <c r="AX1035" t="s">
        <v>437</v>
      </c>
      <c r="AY1035" t="s">
        <v>437</v>
      </c>
      <c r="AZ1035">
        <v>0</v>
      </c>
      <c r="BA1035">
        <v>0</v>
      </c>
      <c r="BB1035">
        <f>1-AZ1035/BA1035</f>
        <v>0</v>
      </c>
      <c r="BC1035">
        <v>0</v>
      </c>
      <c r="BD1035" t="s">
        <v>437</v>
      </c>
      <c r="BE1035" t="s">
        <v>437</v>
      </c>
      <c r="BF1035">
        <v>0</v>
      </c>
      <c r="BG1035">
        <v>0</v>
      </c>
      <c r="BH1035">
        <f>1-BF1035/BG1035</f>
        <v>0</v>
      </c>
      <c r="BI1035">
        <v>0.5</v>
      </c>
      <c r="BJ1035">
        <f>DI1035</f>
        <v>0</v>
      </c>
      <c r="BK1035">
        <f>L1035</f>
        <v>0</v>
      </c>
      <c r="BL1035">
        <f>BH1035*BI1035*BJ1035</f>
        <v>0</v>
      </c>
      <c r="BM1035">
        <f>(BK1035-BC1035)/BJ1035</f>
        <v>0</v>
      </c>
      <c r="BN1035">
        <f>(BA1035-BG1035)/BG1035</f>
        <v>0</v>
      </c>
      <c r="BO1035">
        <f>AZ1035/(BB1035+AZ1035/BG1035)</f>
        <v>0</v>
      </c>
      <c r="BP1035" t="s">
        <v>437</v>
      </c>
      <c r="BQ1035">
        <v>0</v>
      </c>
      <c r="BR1035">
        <f>IF(BQ1035&lt;&gt;0, BQ1035, BO1035)</f>
        <v>0</v>
      </c>
      <c r="BS1035">
        <f>1-BR1035/BG1035</f>
        <v>0</v>
      </c>
      <c r="BT1035">
        <f>(BG1035-BF1035)/(BG1035-BR1035)</f>
        <v>0</v>
      </c>
      <c r="BU1035">
        <f>(BA1035-BG1035)/(BA1035-BR1035)</f>
        <v>0</v>
      </c>
      <c r="BV1035">
        <f>(BG1035-BF1035)/(BG1035-AZ1035)</f>
        <v>0</v>
      </c>
      <c r="BW1035">
        <f>(BA1035-BG1035)/(BA1035-AZ1035)</f>
        <v>0</v>
      </c>
      <c r="BX1035">
        <f>(BT1035*BR1035/BF1035)</f>
        <v>0</v>
      </c>
      <c r="BY1035">
        <f>(1-BX1035)</f>
        <v>0</v>
      </c>
      <c r="DH1035">
        <f>$B$11*EG1035+$C$11*EH1035+$F$11*ES1035*(1-EV1035)</f>
        <v>0</v>
      </c>
      <c r="DI1035">
        <f>DH1035*DJ1035</f>
        <v>0</v>
      </c>
      <c r="DJ1035">
        <f>($B$11*$D$9+$C$11*$D$9+$F$11*((FF1035+EX1035)/MAX(FF1035+EX1035+FG1035, 0.1)*$I$9+FG1035/MAX(FF1035+EX1035+FG1035, 0.1)*$J$9))/($B$11+$C$11+$F$11)</f>
        <v>0</v>
      </c>
      <c r="DK1035">
        <f>($B$11*$K$9+$C$11*$K$9+$F$11*((FF1035+EX1035)/MAX(FF1035+EX1035+FG1035, 0.1)*$P$9+FG1035/MAX(FF1035+EX1035+FG1035, 0.1)*$Q$9))/($B$11+$C$11+$F$11)</f>
        <v>0</v>
      </c>
      <c r="DL1035">
        <v>6</v>
      </c>
      <c r="DM1035">
        <v>0.5</v>
      </c>
      <c r="DN1035" t="s">
        <v>438</v>
      </c>
      <c r="DO1035">
        <v>2</v>
      </c>
      <c r="DP1035" t="b">
        <v>1</v>
      </c>
      <c r="DQ1035">
        <v>1761344819.732143</v>
      </c>
      <c r="DR1035">
        <v>891.2127142857142</v>
      </c>
      <c r="DS1035">
        <v>942.9240357142857</v>
      </c>
      <c r="DT1035">
        <v>23.597625</v>
      </c>
      <c r="DU1035">
        <v>19.62613571428571</v>
      </c>
      <c r="DV1035">
        <v>890.092</v>
      </c>
      <c r="DW1035">
        <v>23.38320000000001</v>
      </c>
      <c r="DX1035">
        <v>500.0200714285714</v>
      </c>
      <c r="DY1035">
        <v>89.99144285714286</v>
      </c>
      <c r="DZ1035">
        <v>0.07338755357142857</v>
      </c>
      <c r="EA1035">
        <v>30.04166785714286</v>
      </c>
      <c r="EB1035">
        <v>30.01459285714285</v>
      </c>
      <c r="EC1035">
        <v>999.9000000000002</v>
      </c>
      <c r="ED1035">
        <v>0</v>
      </c>
      <c r="EE1035">
        <v>0</v>
      </c>
      <c r="EF1035">
        <v>10009.83892857143</v>
      </c>
      <c r="EG1035">
        <v>0</v>
      </c>
      <c r="EH1035">
        <v>1140.157142857143</v>
      </c>
      <c r="EI1035">
        <v>-51.71138214285715</v>
      </c>
      <c r="EJ1035">
        <v>912.7514642857143</v>
      </c>
      <c r="EK1035">
        <v>961.8005357142857</v>
      </c>
      <c r="EL1035">
        <v>3.971495</v>
      </c>
      <c r="EM1035">
        <v>942.9240357142857</v>
      </c>
      <c r="EN1035">
        <v>19.62613571428571</v>
      </c>
      <c r="EO1035">
        <v>2.123583928571429</v>
      </c>
      <c r="EP1035">
        <v>1.766183571428572</v>
      </c>
      <c r="EQ1035">
        <v>18.39720357142857</v>
      </c>
      <c r="ER1035">
        <v>15.49068928571429</v>
      </c>
      <c r="ES1035">
        <v>1200.008214285714</v>
      </c>
      <c r="ET1035">
        <v>0.9670097142857141</v>
      </c>
      <c r="EU1035">
        <v>0.03299034642857142</v>
      </c>
      <c r="EV1035">
        <v>0</v>
      </c>
      <c r="EW1035">
        <v>1495.681428571429</v>
      </c>
      <c r="EX1035">
        <v>5.000560000000001</v>
      </c>
      <c r="EY1035">
        <v>18219.47857142857</v>
      </c>
      <c r="EZ1035">
        <v>10316.90357142857</v>
      </c>
      <c r="FA1035">
        <v>45.875</v>
      </c>
      <c r="FB1035">
        <v>47.9955</v>
      </c>
      <c r="FC1035">
        <v>46.56199999999998</v>
      </c>
      <c r="FD1035">
        <v>47.00442857142857</v>
      </c>
      <c r="FE1035">
        <v>46.68699999999998</v>
      </c>
      <c r="FF1035">
        <v>1155.588214285714</v>
      </c>
      <c r="FG1035">
        <v>39.42000000000001</v>
      </c>
      <c r="FH1035">
        <v>0</v>
      </c>
      <c r="FI1035">
        <v>1761344864</v>
      </c>
      <c r="FJ1035">
        <v>0</v>
      </c>
      <c r="FK1035">
        <v>1495.5308</v>
      </c>
      <c r="FL1035">
        <v>-7.1038461408196</v>
      </c>
      <c r="FM1035">
        <v>-99.53076916811035</v>
      </c>
      <c r="FN1035">
        <v>18217.972</v>
      </c>
      <c r="FO1035">
        <v>15</v>
      </c>
      <c r="FP1035">
        <v>0</v>
      </c>
      <c r="FQ1035" t="s">
        <v>439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-51.49665365853658</v>
      </c>
      <c r="GD1035">
        <v>-3.206002787456437</v>
      </c>
      <c r="GE1035">
        <v>0.3263874258529388</v>
      </c>
      <c r="GF1035">
        <v>0</v>
      </c>
      <c r="GG1035">
        <v>1496.218235294118</v>
      </c>
      <c r="GH1035">
        <v>-8.91214668306214</v>
      </c>
      <c r="GI1035">
        <v>0.9129411764705787</v>
      </c>
      <c r="GJ1035">
        <v>0</v>
      </c>
      <c r="GK1035">
        <v>3.973469512195121</v>
      </c>
      <c r="GL1035">
        <v>-0.03296947735191693</v>
      </c>
      <c r="GM1035">
        <v>0.00373955061289943</v>
      </c>
      <c r="GN1035">
        <v>1</v>
      </c>
      <c r="GO1035">
        <v>1</v>
      </c>
      <c r="GP1035">
        <v>3</v>
      </c>
      <c r="GQ1035" t="s">
        <v>446</v>
      </c>
      <c r="GR1035">
        <v>3.12475</v>
      </c>
      <c r="GS1035">
        <v>2.75113</v>
      </c>
      <c r="GT1035">
        <v>0.144614</v>
      </c>
      <c r="GU1035">
        <v>0.150876</v>
      </c>
      <c r="GV1035">
        <v>0.103336</v>
      </c>
      <c r="GW1035">
        <v>0.0913354</v>
      </c>
      <c r="GX1035">
        <v>25172.1</v>
      </c>
      <c r="GY1035">
        <v>24372.1</v>
      </c>
      <c r="GZ1035">
        <v>29999.7</v>
      </c>
      <c r="HA1035">
        <v>28994.2</v>
      </c>
      <c r="HB1035">
        <v>37184.5</v>
      </c>
      <c r="HC1035">
        <v>34689.7</v>
      </c>
      <c r="HD1035">
        <v>45940.2</v>
      </c>
      <c r="HE1035">
        <v>43090.4</v>
      </c>
      <c r="HF1035">
        <v>1.75115</v>
      </c>
      <c r="HG1035">
        <v>1.7317</v>
      </c>
      <c r="HH1035">
        <v>0.00401586</v>
      </c>
      <c r="HI1035">
        <v>0</v>
      </c>
      <c r="HJ1035">
        <v>29.9467</v>
      </c>
      <c r="HK1035">
        <v>999.9</v>
      </c>
      <c r="HL1035">
        <v>43.5</v>
      </c>
      <c r="HM1035">
        <v>32.7</v>
      </c>
      <c r="HN1035">
        <v>24.0106</v>
      </c>
      <c r="HO1035">
        <v>63.1631</v>
      </c>
      <c r="HP1035">
        <v>17.7404</v>
      </c>
      <c r="HQ1035">
        <v>1</v>
      </c>
      <c r="HR1035">
        <v>0.8046489999999999</v>
      </c>
      <c r="HS1035">
        <v>4.18407</v>
      </c>
      <c r="HT1035">
        <v>20.1569</v>
      </c>
      <c r="HU1035">
        <v>5.22792</v>
      </c>
      <c r="HV1035">
        <v>11.9857</v>
      </c>
      <c r="HW1035">
        <v>4.96925</v>
      </c>
      <c r="HX1035">
        <v>3.28982</v>
      </c>
      <c r="HY1035">
        <v>9999</v>
      </c>
      <c r="HZ1035">
        <v>9999</v>
      </c>
      <c r="IA1035">
        <v>9999</v>
      </c>
      <c r="IB1035">
        <v>999.9</v>
      </c>
      <c r="IC1035">
        <v>4.97303</v>
      </c>
      <c r="ID1035">
        <v>1.87744</v>
      </c>
      <c r="IE1035">
        <v>1.87558</v>
      </c>
      <c r="IF1035">
        <v>1.87836</v>
      </c>
      <c r="IG1035">
        <v>1.87507</v>
      </c>
      <c r="IH1035">
        <v>1.87864</v>
      </c>
      <c r="II1035">
        <v>1.87575</v>
      </c>
      <c r="IJ1035">
        <v>1.87689</v>
      </c>
      <c r="IK1035">
        <v>0</v>
      </c>
      <c r="IL1035">
        <v>0</v>
      </c>
      <c r="IM1035">
        <v>0</v>
      </c>
      <c r="IN1035">
        <v>0</v>
      </c>
      <c r="IO1035" t="s">
        <v>441</v>
      </c>
      <c r="IP1035" t="s">
        <v>442</v>
      </c>
      <c r="IQ1035" t="s">
        <v>443</v>
      </c>
      <c r="IR1035" t="s">
        <v>443</v>
      </c>
      <c r="IS1035" t="s">
        <v>443</v>
      </c>
      <c r="IT1035" t="s">
        <v>443</v>
      </c>
      <c r="IU1035">
        <v>0</v>
      </c>
      <c r="IV1035">
        <v>100</v>
      </c>
      <c r="IW1035">
        <v>100</v>
      </c>
      <c r="IX1035">
        <v>1.147</v>
      </c>
      <c r="IY1035">
        <v>0.2145</v>
      </c>
      <c r="IZ1035">
        <v>-0.1194416370607354</v>
      </c>
      <c r="JA1035">
        <v>0.002211305909277446</v>
      </c>
      <c r="JB1035">
        <v>-1.416678044876584E-06</v>
      </c>
      <c r="JC1035">
        <v>5.589822708492042E-10</v>
      </c>
      <c r="JD1035">
        <v>0.2144336207880096</v>
      </c>
      <c r="JE1035">
        <v>0</v>
      </c>
      <c r="JF1035">
        <v>0</v>
      </c>
      <c r="JG1035">
        <v>0</v>
      </c>
      <c r="JH1035">
        <v>14</v>
      </c>
      <c r="JI1035">
        <v>2052</v>
      </c>
      <c r="JJ1035">
        <v>1</v>
      </c>
      <c r="JK1035">
        <v>21</v>
      </c>
      <c r="JL1035">
        <v>29355747.1</v>
      </c>
      <c r="JM1035">
        <v>29355747.1</v>
      </c>
      <c r="JN1035">
        <v>2.1936</v>
      </c>
      <c r="JO1035">
        <v>2.53418</v>
      </c>
      <c r="JP1035">
        <v>1.39893</v>
      </c>
      <c r="JQ1035">
        <v>2.33521</v>
      </c>
      <c r="JR1035">
        <v>1.44897</v>
      </c>
      <c r="JS1035">
        <v>2.58545</v>
      </c>
      <c r="JT1035">
        <v>38.4524</v>
      </c>
      <c r="JU1035">
        <v>23.781</v>
      </c>
      <c r="JV1035">
        <v>18</v>
      </c>
      <c r="JW1035">
        <v>485.183</v>
      </c>
      <c r="JX1035">
        <v>443.616</v>
      </c>
      <c r="JY1035">
        <v>25.2511</v>
      </c>
      <c r="JZ1035">
        <v>37.0495</v>
      </c>
      <c r="KA1035">
        <v>30.0002</v>
      </c>
      <c r="KB1035">
        <v>36.6115</v>
      </c>
      <c r="KC1035">
        <v>36.6551</v>
      </c>
      <c r="KD1035">
        <v>43.9717</v>
      </c>
      <c r="KE1035">
        <v>26.5431</v>
      </c>
      <c r="KF1035">
        <v>72.9205</v>
      </c>
      <c r="KG1035">
        <v>25.2343</v>
      </c>
      <c r="KH1035">
        <v>988.357</v>
      </c>
      <c r="KI1035">
        <v>19.5877</v>
      </c>
      <c r="KJ1035">
        <v>99.23950000000001</v>
      </c>
      <c r="KK1035">
        <v>99.10899999999999</v>
      </c>
    </row>
    <row r="1036" spans="1:297">
      <c r="A1036">
        <v>1020</v>
      </c>
      <c r="B1036">
        <v>1761344832.5</v>
      </c>
      <c r="C1036">
        <v>16791.90000009537</v>
      </c>
      <c r="D1036" t="s">
        <v>2493</v>
      </c>
      <c r="E1036" t="s">
        <v>2494</v>
      </c>
      <c r="F1036">
        <v>5</v>
      </c>
      <c r="G1036" t="s">
        <v>2376</v>
      </c>
      <c r="H1036" t="s">
        <v>436</v>
      </c>
      <c r="I1036">
        <v>1761344825</v>
      </c>
      <c r="J1036">
        <f>(K1036)/1000</f>
        <v>0</v>
      </c>
      <c r="K1036">
        <f>IF(DP1036, AN1036, AH1036)</f>
        <v>0</v>
      </c>
      <c r="L1036">
        <f>IF(DP1036, AI1036, AG1036)</f>
        <v>0</v>
      </c>
      <c r="M1036">
        <f>DR1036 - IF(AU1036&gt;1, L1036*DL1036*100.0/(AW1036), 0)</f>
        <v>0</v>
      </c>
      <c r="N1036">
        <f>((T1036-J1036/2)*M1036-L1036)/(T1036+J1036/2)</f>
        <v>0</v>
      </c>
      <c r="O1036">
        <f>N1036*(DY1036+DZ1036)/1000.0</f>
        <v>0</v>
      </c>
      <c r="P1036">
        <f>(DR1036 - IF(AU1036&gt;1, L1036*DL1036*100.0/(AW1036), 0))*(DY1036+DZ1036)/1000.0</f>
        <v>0</v>
      </c>
      <c r="Q1036">
        <f>2.0/((1/S1036-1/R1036)+SIGN(S1036)*SQRT((1/S1036-1/R1036)*(1/S1036-1/R1036) + 4*DM1036/((DM1036+1)*(DM1036+1))*(2*1/S1036*1/R1036-1/R1036*1/R1036)))</f>
        <v>0</v>
      </c>
      <c r="R1036">
        <f>IF(LEFT(DN1036,1)&lt;&gt;"0",IF(LEFT(DN1036,1)="1",3.0,DO1036),$D$5+$E$5*(EF1036*DY1036/($K$5*1000))+$F$5*(EF1036*DY1036/($K$5*1000))*MAX(MIN(DL1036,$J$5),$I$5)*MAX(MIN(DL1036,$J$5),$I$5)+$G$5*MAX(MIN(DL1036,$J$5),$I$5)*(EF1036*DY1036/($K$5*1000))+$H$5*(EF1036*DY1036/($K$5*1000))*(EF1036*DY1036/($K$5*1000)))</f>
        <v>0</v>
      </c>
      <c r="S1036">
        <f>J1036*(1000-(1000*0.61365*exp(17.502*W1036/(240.97+W1036))/(DY1036+DZ1036)+DT1036)/2)/(1000*0.61365*exp(17.502*W1036/(240.97+W1036))/(DY1036+DZ1036)-DT1036)</f>
        <v>0</v>
      </c>
      <c r="T1036">
        <f>1/((DM1036+1)/(Q1036/1.6)+1/(R1036/1.37)) + DM1036/((DM1036+1)/(Q1036/1.6) + DM1036/(R1036/1.37))</f>
        <v>0</v>
      </c>
      <c r="U1036">
        <f>(DH1036*DK1036)</f>
        <v>0</v>
      </c>
      <c r="V1036">
        <f>(EA1036+(U1036+2*0.95*5.67E-8*(((EA1036+$B$7)+273)^4-(EA1036+273)^4)-44100*J1036)/(1.84*29.3*R1036+8*0.95*5.67E-8*(EA1036+273)^3))</f>
        <v>0</v>
      </c>
      <c r="W1036">
        <f>($C$7*EB1036+$D$7*EC1036+$E$7*V1036)</f>
        <v>0</v>
      </c>
      <c r="X1036">
        <f>0.61365*exp(17.502*W1036/(240.97+W1036))</f>
        <v>0</v>
      </c>
      <c r="Y1036">
        <f>(Z1036/AA1036*100)</f>
        <v>0</v>
      </c>
      <c r="Z1036">
        <f>DT1036*(DY1036+DZ1036)/1000</f>
        <v>0</v>
      </c>
      <c r="AA1036">
        <f>0.61365*exp(17.502*EA1036/(240.97+EA1036))</f>
        <v>0</v>
      </c>
      <c r="AB1036">
        <f>(X1036-DT1036*(DY1036+DZ1036)/1000)</f>
        <v>0</v>
      </c>
      <c r="AC1036">
        <f>(-J1036*44100)</f>
        <v>0</v>
      </c>
      <c r="AD1036">
        <f>2*29.3*R1036*0.92*(EA1036-W1036)</f>
        <v>0</v>
      </c>
      <c r="AE1036">
        <f>2*0.95*5.67E-8*(((EA1036+$B$7)+273)^4-(W1036+273)^4)</f>
        <v>0</v>
      </c>
      <c r="AF1036">
        <f>U1036+AE1036+AC1036+AD1036</f>
        <v>0</v>
      </c>
      <c r="AG1036">
        <f>DX1036*AU1036*(DS1036-DR1036*(1000-AU1036*DU1036)/(1000-AU1036*DT1036))/(100*DL1036)</f>
        <v>0</v>
      </c>
      <c r="AH1036">
        <f>1000*DX1036*AU1036*(DT1036-DU1036)/(100*DL1036*(1000-AU1036*DT1036))</f>
        <v>0</v>
      </c>
      <c r="AI1036">
        <f>(AJ1036 - AK1036 - DY1036*1E3/(8.314*(EA1036+273.15)) * AM1036/DX1036 * AL1036) * DX1036/(100*DL1036) * (1000 - DU1036)/1000</f>
        <v>0</v>
      </c>
      <c r="AJ1036">
        <v>995.2060199963078</v>
      </c>
      <c r="AK1036">
        <v>954.4121515151509</v>
      </c>
      <c r="AL1036">
        <v>3.40542031018263</v>
      </c>
      <c r="AM1036">
        <v>65.50736164632572</v>
      </c>
      <c r="AN1036">
        <f>(AP1036 - AO1036 + DY1036*1E3/(8.314*(EA1036+273.15)) * AR1036/DX1036 * AQ1036) * DX1036/(100*DL1036) * 1000/(1000 - AP1036)</f>
        <v>0</v>
      </c>
      <c r="AO1036">
        <v>19.62577446011249</v>
      </c>
      <c r="AP1036">
        <v>23.58619575757575</v>
      </c>
      <c r="AQ1036">
        <v>-3.456059670601002E-05</v>
      </c>
      <c r="AR1036">
        <v>115.1571930210981</v>
      </c>
      <c r="AS1036">
        <v>0</v>
      </c>
      <c r="AT1036">
        <v>0</v>
      </c>
      <c r="AU1036">
        <f>IF(AS1036*$H$13&gt;=AW1036,1.0,(AW1036/(AW1036-AS1036*$H$13)))</f>
        <v>0</v>
      </c>
      <c r="AV1036">
        <f>(AU1036-1)*100</f>
        <v>0</v>
      </c>
      <c r="AW1036">
        <f>MAX(0,($B$13+$C$13*EF1036)/(1+$D$13*EF1036)*DY1036/(EA1036+273)*$E$13)</f>
        <v>0</v>
      </c>
      <c r="AX1036" t="s">
        <v>437</v>
      </c>
      <c r="AY1036" t="s">
        <v>437</v>
      </c>
      <c r="AZ1036">
        <v>0</v>
      </c>
      <c r="BA1036">
        <v>0</v>
      </c>
      <c r="BB1036">
        <f>1-AZ1036/BA1036</f>
        <v>0</v>
      </c>
      <c r="BC1036">
        <v>0</v>
      </c>
      <c r="BD1036" t="s">
        <v>437</v>
      </c>
      <c r="BE1036" t="s">
        <v>437</v>
      </c>
      <c r="BF1036">
        <v>0</v>
      </c>
      <c r="BG1036">
        <v>0</v>
      </c>
      <c r="BH1036">
        <f>1-BF1036/BG1036</f>
        <v>0</v>
      </c>
      <c r="BI1036">
        <v>0.5</v>
      </c>
      <c r="BJ1036">
        <f>DI1036</f>
        <v>0</v>
      </c>
      <c r="BK1036">
        <f>L1036</f>
        <v>0</v>
      </c>
      <c r="BL1036">
        <f>BH1036*BI1036*BJ1036</f>
        <v>0</v>
      </c>
      <c r="BM1036">
        <f>(BK1036-BC1036)/BJ1036</f>
        <v>0</v>
      </c>
      <c r="BN1036">
        <f>(BA1036-BG1036)/BG1036</f>
        <v>0</v>
      </c>
      <c r="BO1036">
        <f>AZ1036/(BB1036+AZ1036/BG1036)</f>
        <v>0</v>
      </c>
      <c r="BP1036" t="s">
        <v>437</v>
      </c>
      <c r="BQ1036">
        <v>0</v>
      </c>
      <c r="BR1036">
        <f>IF(BQ1036&lt;&gt;0, BQ1036, BO1036)</f>
        <v>0</v>
      </c>
      <c r="BS1036">
        <f>1-BR1036/BG1036</f>
        <v>0</v>
      </c>
      <c r="BT1036">
        <f>(BG1036-BF1036)/(BG1036-BR1036)</f>
        <v>0</v>
      </c>
      <c r="BU1036">
        <f>(BA1036-BG1036)/(BA1036-BR1036)</f>
        <v>0</v>
      </c>
      <c r="BV1036">
        <f>(BG1036-BF1036)/(BG1036-AZ1036)</f>
        <v>0</v>
      </c>
      <c r="BW1036">
        <f>(BA1036-BG1036)/(BA1036-AZ1036)</f>
        <v>0</v>
      </c>
      <c r="BX1036">
        <f>(BT1036*BR1036/BF1036)</f>
        <v>0</v>
      </c>
      <c r="BY1036">
        <f>(1-BX1036)</f>
        <v>0</v>
      </c>
      <c r="DH1036">
        <f>$B$11*EG1036+$C$11*EH1036+$F$11*ES1036*(1-EV1036)</f>
        <v>0</v>
      </c>
      <c r="DI1036">
        <f>DH1036*DJ1036</f>
        <v>0</v>
      </c>
      <c r="DJ1036">
        <f>($B$11*$D$9+$C$11*$D$9+$F$11*((FF1036+EX1036)/MAX(FF1036+EX1036+FG1036, 0.1)*$I$9+FG1036/MAX(FF1036+EX1036+FG1036, 0.1)*$J$9))/($B$11+$C$11+$F$11)</f>
        <v>0</v>
      </c>
      <c r="DK1036">
        <f>($B$11*$K$9+$C$11*$K$9+$F$11*((FF1036+EX1036)/MAX(FF1036+EX1036+FG1036, 0.1)*$P$9+FG1036/MAX(FF1036+EX1036+FG1036, 0.1)*$Q$9))/($B$11+$C$11+$F$11)</f>
        <v>0</v>
      </c>
      <c r="DL1036">
        <v>6</v>
      </c>
      <c r="DM1036">
        <v>0.5</v>
      </c>
      <c r="DN1036" t="s">
        <v>438</v>
      </c>
      <c r="DO1036">
        <v>2</v>
      </c>
      <c r="DP1036" t="b">
        <v>1</v>
      </c>
      <c r="DQ1036">
        <v>1761344825</v>
      </c>
      <c r="DR1036">
        <v>908.6915925925927</v>
      </c>
      <c r="DS1036">
        <v>960.5965185185183</v>
      </c>
      <c r="DT1036">
        <v>23.59317037037037</v>
      </c>
      <c r="DU1036">
        <v>19.62593333333333</v>
      </c>
      <c r="DV1036">
        <v>907.5531481481482</v>
      </c>
      <c r="DW1036">
        <v>23.37872592592592</v>
      </c>
      <c r="DX1036">
        <v>500.038962962963</v>
      </c>
      <c r="DY1036">
        <v>89.99137037037038</v>
      </c>
      <c r="DZ1036">
        <v>0.07351726296296296</v>
      </c>
      <c r="EA1036">
        <v>30.04294814814815</v>
      </c>
      <c r="EB1036">
        <v>30.01091111111111</v>
      </c>
      <c r="EC1036">
        <v>999.9000000000001</v>
      </c>
      <c r="ED1036">
        <v>0</v>
      </c>
      <c r="EE1036">
        <v>0</v>
      </c>
      <c r="EF1036">
        <v>9995.388888888889</v>
      </c>
      <c r="EG1036">
        <v>0</v>
      </c>
      <c r="EH1036">
        <v>1140.166666666667</v>
      </c>
      <c r="EI1036">
        <v>-51.90485925925926</v>
      </c>
      <c r="EJ1036">
        <v>930.6484814814816</v>
      </c>
      <c r="EK1036">
        <v>979.8265185185186</v>
      </c>
      <c r="EL1036">
        <v>3.967231851851852</v>
      </c>
      <c r="EM1036">
        <v>960.5965185185183</v>
      </c>
      <c r="EN1036">
        <v>19.62593333333333</v>
      </c>
      <c r="EO1036">
        <v>2.123181481481482</v>
      </c>
      <c r="EP1036">
        <v>1.766163703703704</v>
      </c>
      <c r="EQ1036">
        <v>18.39417407407407</v>
      </c>
      <c r="ER1036">
        <v>15.49051481481481</v>
      </c>
      <c r="ES1036">
        <v>1200.01037037037</v>
      </c>
      <c r="ET1036">
        <v>0.9670097037037036</v>
      </c>
      <c r="EU1036">
        <v>0.03299033703703703</v>
      </c>
      <c r="EV1036">
        <v>0</v>
      </c>
      <c r="EW1036">
        <v>1494.932962962963</v>
      </c>
      <c r="EX1036">
        <v>5.000560000000001</v>
      </c>
      <c r="EY1036">
        <v>18210.75185185185</v>
      </c>
      <c r="EZ1036">
        <v>10316.92222222222</v>
      </c>
      <c r="FA1036">
        <v>45.875</v>
      </c>
      <c r="FB1036">
        <v>47.99533333333333</v>
      </c>
      <c r="FC1036">
        <v>46.56199999999998</v>
      </c>
      <c r="FD1036">
        <v>47.00459259259259</v>
      </c>
      <c r="FE1036">
        <v>46.68699999999998</v>
      </c>
      <c r="FF1036">
        <v>1155.59037037037</v>
      </c>
      <c r="FG1036">
        <v>39.42000000000001</v>
      </c>
      <c r="FH1036">
        <v>0</v>
      </c>
      <c r="FI1036">
        <v>1761344868.8</v>
      </c>
      <c r="FJ1036">
        <v>0</v>
      </c>
      <c r="FK1036">
        <v>1494.8972</v>
      </c>
      <c r="FL1036">
        <v>-8.388461550098947</v>
      </c>
      <c r="FM1036">
        <v>-98.38461561871085</v>
      </c>
      <c r="FN1036">
        <v>18210.172</v>
      </c>
      <c r="FO1036">
        <v>15</v>
      </c>
      <c r="FP1036">
        <v>0</v>
      </c>
      <c r="FQ1036" t="s">
        <v>439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-51.78895121951219</v>
      </c>
      <c r="GD1036">
        <v>-2.521444599303253</v>
      </c>
      <c r="GE1036">
        <v>0.2601030134782443</v>
      </c>
      <c r="GF1036">
        <v>0</v>
      </c>
      <c r="GG1036">
        <v>1495.314117647059</v>
      </c>
      <c r="GH1036">
        <v>-8.336134457211127</v>
      </c>
      <c r="GI1036">
        <v>0.8541907682199</v>
      </c>
      <c r="GJ1036">
        <v>0</v>
      </c>
      <c r="GK1036">
        <v>3.96955756097561</v>
      </c>
      <c r="GL1036">
        <v>-0.04210494773519636</v>
      </c>
      <c r="GM1036">
        <v>0.004555875745370785</v>
      </c>
      <c r="GN1036">
        <v>1</v>
      </c>
      <c r="GO1036">
        <v>1</v>
      </c>
      <c r="GP1036">
        <v>3</v>
      </c>
      <c r="GQ1036" t="s">
        <v>446</v>
      </c>
      <c r="GR1036">
        <v>3.12451</v>
      </c>
      <c r="GS1036">
        <v>2.75154</v>
      </c>
      <c r="GT1036">
        <v>0.146309</v>
      </c>
      <c r="GU1036">
        <v>0.152547</v>
      </c>
      <c r="GV1036">
        <v>0.103313</v>
      </c>
      <c r="GW1036">
        <v>0.09132850000000001</v>
      </c>
      <c r="GX1036">
        <v>25122.7</v>
      </c>
      <c r="GY1036">
        <v>24324</v>
      </c>
      <c r="GZ1036">
        <v>30000.3</v>
      </c>
      <c r="HA1036">
        <v>28994.1</v>
      </c>
      <c r="HB1036">
        <v>37186</v>
      </c>
      <c r="HC1036">
        <v>34690</v>
      </c>
      <c r="HD1036">
        <v>45940.7</v>
      </c>
      <c r="HE1036">
        <v>43090.4</v>
      </c>
      <c r="HF1036">
        <v>1.75115</v>
      </c>
      <c r="HG1036">
        <v>1.73185</v>
      </c>
      <c r="HH1036">
        <v>0.0031665</v>
      </c>
      <c r="HI1036">
        <v>0</v>
      </c>
      <c r="HJ1036">
        <v>29.9467</v>
      </c>
      <c r="HK1036">
        <v>999.9</v>
      </c>
      <c r="HL1036">
        <v>43.5</v>
      </c>
      <c r="HM1036">
        <v>32.7</v>
      </c>
      <c r="HN1036">
        <v>24.0134</v>
      </c>
      <c r="HO1036">
        <v>63.5331</v>
      </c>
      <c r="HP1036">
        <v>17.9527</v>
      </c>
      <c r="HQ1036">
        <v>1</v>
      </c>
      <c r="HR1036">
        <v>0.8050659999999999</v>
      </c>
      <c r="HS1036">
        <v>4.20371</v>
      </c>
      <c r="HT1036">
        <v>20.1563</v>
      </c>
      <c r="HU1036">
        <v>5.22852</v>
      </c>
      <c r="HV1036">
        <v>11.9857</v>
      </c>
      <c r="HW1036">
        <v>4.9694</v>
      </c>
      <c r="HX1036">
        <v>3.29003</v>
      </c>
      <c r="HY1036">
        <v>9999</v>
      </c>
      <c r="HZ1036">
        <v>9999</v>
      </c>
      <c r="IA1036">
        <v>9999</v>
      </c>
      <c r="IB1036">
        <v>999.9</v>
      </c>
      <c r="IC1036">
        <v>4.973</v>
      </c>
      <c r="ID1036">
        <v>1.87744</v>
      </c>
      <c r="IE1036">
        <v>1.87559</v>
      </c>
      <c r="IF1036">
        <v>1.87836</v>
      </c>
      <c r="IG1036">
        <v>1.8751</v>
      </c>
      <c r="IH1036">
        <v>1.87866</v>
      </c>
      <c r="II1036">
        <v>1.87576</v>
      </c>
      <c r="IJ1036">
        <v>1.87689</v>
      </c>
      <c r="IK1036">
        <v>0</v>
      </c>
      <c r="IL1036">
        <v>0</v>
      </c>
      <c r="IM1036">
        <v>0</v>
      </c>
      <c r="IN1036">
        <v>0</v>
      </c>
      <c r="IO1036" t="s">
        <v>441</v>
      </c>
      <c r="IP1036" t="s">
        <v>442</v>
      </c>
      <c r="IQ1036" t="s">
        <v>443</v>
      </c>
      <c r="IR1036" t="s">
        <v>443</v>
      </c>
      <c r="IS1036" t="s">
        <v>443</v>
      </c>
      <c r="IT1036" t="s">
        <v>443</v>
      </c>
      <c r="IU1036">
        <v>0</v>
      </c>
      <c r="IV1036">
        <v>100</v>
      </c>
      <c r="IW1036">
        <v>100</v>
      </c>
      <c r="IX1036">
        <v>1.164</v>
      </c>
      <c r="IY1036">
        <v>0.2144</v>
      </c>
      <c r="IZ1036">
        <v>-0.1194416370607354</v>
      </c>
      <c r="JA1036">
        <v>0.002211305909277446</v>
      </c>
      <c r="JB1036">
        <v>-1.416678044876584E-06</v>
      </c>
      <c r="JC1036">
        <v>5.589822708492042E-10</v>
      </c>
      <c r="JD1036">
        <v>0.2144336207880096</v>
      </c>
      <c r="JE1036">
        <v>0</v>
      </c>
      <c r="JF1036">
        <v>0</v>
      </c>
      <c r="JG1036">
        <v>0</v>
      </c>
      <c r="JH1036">
        <v>14</v>
      </c>
      <c r="JI1036">
        <v>2052</v>
      </c>
      <c r="JJ1036">
        <v>1</v>
      </c>
      <c r="JK1036">
        <v>21</v>
      </c>
      <c r="JL1036">
        <v>29355747.2</v>
      </c>
      <c r="JM1036">
        <v>29355747.2</v>
      </c>
      <c r="JN1036">
        <v>2.2229</v>
      </c>
      <c r="JO1036">
        <v>2.54517</v>
      </c>
      <c r="JP1036">
        <v>1.39893</v>
      </c>
      <c r="JQ1036">
        <v>2.33521</v>
      </c>
      <c r="JR1036">
        <v>1.44897</v>
      </c>
      <c r="JS1036">
        <v>2.62085</v>
      </c>
      <c r="JT1036">
        <v>38.4524</v>
      </c>
      <c r="JU1036">
        <v>23.7898</v>
      </c>
      <c r="JV1036">
        <v>18</v>
      </c>
      <c r="JW1036">
        <v>485.183</v>
      </c>
      <c r="JX1036">
        <v>443.691</v>
      </c>
      <c r="JY1036">
        <v>25.2373</v>
      </c>
      <c r="JZ1036">
        <v>37.0495</v>
      </c>
      <c r="KA1036">
        <v>30.0003</v>
      </c>
      <c r="KB1036">
        <v>36.6114</v>
      </c>
      <c r="KC1036">
        <v>36.6517</v>
      </c>
      <c r="KD1036">
        <v>44.6055</v>
      </c>
      <c r="KE1036">
        <v>26.5431</v>
      </c>
      <c r="KF1036">
        <v>72.9205</v>
      </c>
      <c r="KG1036">
        <v>25.2271</v>
      </c>
      <c r="KH1036">
        <v>1008.54</v>
      </c>
      <c r="KI1036">
        <v>19.5974</v>
      </c>
      <c r="KJ1036">
        <v>99.2411</v>
      </c>
      <c r="KK1036">
        <v>99.10890000000001</v>
      </c>
    </row>
    <row r="1037" spans="1:297">
      <c r="A1037">
        <v>1021</v>
      </c>
      <c r="B1037">
        <v>1761344837.5</v>
      </c>
      <c r="C1037">
        <v>16796.90000009537</v>
      </c>
      <c r="D1037" t="s">
        <v>2495</v>
      </c>
      <c r="E1037" t="s">
        <v>2496</v>
      </c>
      <c r="F1037">
        <v>5</v>
      </c>
      <c r="G1037" t="s">
        <v>2376</v>
      </c>
      <c r="H1037" t="s">
        <v>436</v>
      </c>
      <c r="I1037">
        <v>1761344829.714286</v>
      </c>
      <c r="J1037">
        <f>(K1037)/1000</f>
        <v>0</v>
      </c>
      <c r="K1037">
        <f>IF(DP1037, AN1037, AH1037)</f>
        <v>0</v>
      </c>
      <c r="L1037">
        <f>IF(DP1037, AI1037, AG1037)</f>
        <v>0</v>
      </c>
      <c r="M1037">
        <f>DR1037 - IF(AU1037&gt;1, L1037*DL1037*100.0/(AW1037), 0)</f>
        <v>0</v>
      </c>
      <c r="N1037">
        <f>((T1037-J1037/2)*M1037-L1037)/(T1037+J1037/2)</f>
        <v>0</v>
      </c>
      <c r="O1037">
        <f>N1037*(DY1037+DZ1037)/1000.0</f>
        <v>0</v>
      </c>
      <c r="P1037">
        <f>(DR1037 - IF(AU1037&gt;1, L1037*DL1037*100.0/(AW1037), 0))*(DY1037+DZ1037)/1000.0</f>
        <v>0</v>
      </c>
      <c r="Q1037">
        <f>2.0/((1/S1037-1/R1037)+SIGN(S1037)*SQRT((1/S1037-1/R1037)*(1/S1037-1/R1037) + 4*DM1037/((DM1037+1)*(DM1037+1))*(2*1/S1037*1/R1037-1/R1037*1/R1037)))</f>
        <v>0</v>
      </c>
      <c r="R1037">
        <f>IF(LEFT(DN1037,1)&lt;&gt;"0",IF(LEFT(DN1037,1)="1",3.0,DO1037),$D$5+$E$5*(EF1037*DY1037/($K$5*1000))+$F$5*(EF1037*DY1037/($K$5*1000))*MAX(MIN(DL1037,$J$5),$I$5)*MAX(MIN(DL1037,$J$5),$I$5)+$G$5*MAX(MIN(DL1037,$J$5),$I$5)*(EF1037*DY1037/($K$5*1000))+$H$5*(EF1037*DY1037/($K$5*1000))*(EF1037*DY1037/($K$5*1000)))</f>
        <v>0</v>
      </c>
      <c r="S1037">
        <f>J1037*(1000-(1000*0.61365*exp(17.502*W1037/(240.97+W1037))/(DY1037+DZ1037)+DT1037)/2)/(1000*0.61365*exp(17.502*W1037/(240.97+W1037))/(DY1037+DZ1037)-DT1037)</f>
        <v>0</v>
      </c>
      <c r="T1037">
        <f>1/((DM1037+1)/(Q1037/1.6)+1/(R1037/1.37)) + DM1037/((DM1037+1)/(Q1037/1.6) + DM1037/(R1037/1.37))</f>
        <v>0</v>
      </c>
      <c r="U1037">
        <f>(DH1037*DK1037)</f>
        <v>0</v>
      </c>
      <c r="V1037">
        <f>(EA1037+(U1037+2*0.95*5.67E-8*(((EA1037+$B$7)+273)^4-(EA1037+273)^4)-44100*J1037)/(1.84*29.3*R1037+8*0.95*5.67E-8*(EA1037+273)^3))</f>
        <v>0</v>
      </c>
      <c r="W1037">
        <f>($C$7*EB1037+$D$7*EC1037+$E$7*V1037)</f>
        <v>0</v>
      </c>
      <c r="X1037">
        <f>0.61365*exp(17.502*W1037/(240.97+W1037))</f>
        <v>0</v>
      </c>
      <c r="Y1037">
        <f>(Z1037/AA1037*100)</f>
        <v>0</v>
      </c>
      <c r="Z1037">
        <f>DT1037*(DY1037+DZ1037)/1000</f>
        <v>0</v>
      </c>
      <c r="AA1037">
        <f>0.61365*exp(17.502*EA1037/(240.97+EA1037))</f>
        <v>0</v>
      </c>
      <c r="AB1037">
        <f>(X1037-DT1037*(DY1037+DZ1037)/1000)</f>
        <v>0</v>
      </c>
      <c r="AC1037">
        <f>(-J1037*44100)</f>
        <v>0</v>
      </c>
      <c r="AD1037">
        <f>2*29.3*R1037*0.92*(EA1037-W1037)</f>
        <v>0</v>
      </c>
      <c r="AE1037">
        <f>2*0.95*5.67E-8*(((EA1037+$B$7)+273)^4-(W1037+273)^4)</f>
        <v>0</v>
      </c>
      <c r="AF1037">
        <f>U1037+AE1037+AC1037+AD1037</f>
        <v>0</v>
      </c>
      <c r="AG1037">
        <f>DX1037*AU1037*(DS1037-DR1037*(1000-AU1037*DU1037)/(1000-AU1037*DT1037))/(100*DL1037)</f>
        <v>0</v>
      </c>
      <c r="AH1037">
        <f>1000*DX1037*AU1037*(DT1037-DU1037)/(100*DL1037*(1000-AU1037*DT1037))</f>
        <v>0</v>
      </c>
      <c r="AI1037">
        <f>(AJ1037 - AK1037 - DY1037*1E3/(8.314*(EA1037+273.15)) * AM1037/DX1037 * AL1037) * DX1037/(100*DL1037) * (1000 - DU1037)/1000</f>
        <v>0</v>
      </c>
      <c r="AJ1037">
        <v>1012.478053553594</v>
      </c>
      <c r="AK1037">
        <v>971.3631939393941</v>
      </c>
      <c r="AL1037">
        <v>3.391859359279361</v>
      </c>
      <c r="AM1037">
        <v>65.50736164632572</v>
      </c>
      <c r="AN1037">
        <f>(AP1037 - AO1037 + DY1037*1E3/(8.314*(EA1037+273.15)) * AR1037/DX1037 * AQ1037) * DX1037/(100*DL1037) * 1000/(1000 - AP1037)</f>
        <v>0</v>
      </c>
      <c r="AO1037">
        <v>19.62498673201997</v>
      </c>
      <c r="AP1037">
        <v>23.5820006060606</v>
      </c>
      <c r="AQ1037">
        <v>-1.537443980480748E-05</v>
      </c>
      <c r="AR1037">
        <v>115.1571930210981</v>
      </c>
      <c r="AS1037">
        <v>0</v>
      </c>
      <c r="AT1037">
        <v>0</v>
      </c>
      <c r="AU1037">
        <f>IF(AS1037*$H$13&gt;=AW1037,1.0,(AW1037/(AW1037-AS1037*$H$13)))</f>
        <v>0</v>
      </c>
      <c r="AV1037">
        <f>(AU1037-1)*100</f>
        <v>0</v>
      </c>
      <c r="AW1037">
        <f>MAX(0,($B$13+$C$13*EF1037)/(1+$D$13*EF1037)*DY1037/(EA1037+273)*$E$13)</f>
        <v>0</v>
      </c>
      <c r="AX1037" t="s">
        <v>437</v>
      </c>
      <c r="AY1037" t="s">
        <v>437</v>
      </c>
      <c r="AZ1037">
        <v>0</v>
      </c>
      <c r="BA1037">
        <v>0</v>
      </c>
      <c r="BB1037">
        <f>1-AZ1037/BA1037</f>
        <v>0</v>
      </c>
      <c r="BC1037">
        <v>0</v>
      </c>
      <c r="BD1037" t="s">
        <v>437</v>
      </c>
      <c r="BE1037" t="s">
        <v>437</v>
      </c>
      <c r="BF1037">
        <v>0</v>
      </c>
      <c r="BG1037">
        <v>0</v>
      </c>
      <c r="BH1037">
        <f>1-BF1037/BG1037</f>
        <v>0</v>
      </c>
      <c r="BI1037">
        <v>0.5</v>
      </c>
      <c r="BJ1037">
        <f>DI1037</f>
        <v>0</v>
      </c>
      <c r="BK1037">
        <f>L1037</f>
        <v>0</v>
      </c>
      <c r="BL1037">
        <f>BH1037*BI1037*BJ1037</f>
        <v>0</v>
      </c>
      <c r="BM1037">
        <f>(BK1037-BC1037)/BJ1037</f>
        <v>0</v>
      </c>
      <c r="BN1037">
        <f>(BA1037-BG1037)/BG1037</f>
        <v>0</v>
      </c>
      <c r="BO1037">
        <f>AZ1037/(BB1037+AZ1037/BG1037)</f>
        <v>0</v>
      </c>
      <c r="BP1037" t="s">
        <v>437</v>
      </c>
      <c r="BQ1037">
        <v>0</v>
      </c>
      <c r="BR1037">
        <f>IF(BQ1037&lt;&gt;0, BQ1037, BO1037)</f>
        <v>0</v>
      </c>
      <c r="BS1037">
        <f>1-BR1037/BG1037</f>
        <v>0</v>
      </c>
      <c r="BT1037">
        <f>(BG1037-BF1037)/(BG1037-BR1037)</f>
        <v>0</v>
      </c>
      <c r="BU1037">
        <f>(BA1037-BG1037)/(BA1037-BR1037)</f>
        <v>0</v>
      </c>
      <c r="BV1037">
        <f>(BG1037-BF1037)/(BG1037-AZ1037)</f>
        <v>0</v>
      </c>
      <c r="BW1037">
        <f>(BA1037-BG1037)/(BA1037-AZ1037)</f>
        <v>0</v>
      </c>
      <c r="BX1037">
        <f>(BT1037*BR1037/BF1037)</f>
        <v>0</v>
      </c>
      <c r="BY1037">
        <f>(1-BX1037)</f>
        <v>0</v>
      </c>
      <c r="DH1037">
        <f>$B$11*EG1037+$C$11*EH1037+$F$11*ES1037*(1-EV1037)</f>
        <v>0</v>
      </c>
      <c r="DI1037">
        <f>DH1037*DJ1037</f>
        <v>0</v>
      </c>
      <c r="DJ1037">
        <f>($B$11*$D$9+$C$11*$D$9+$F$11*((FF1037+EX1037)/MAX(FF1037+EX1037+FG1037, 0.1)*$I$9+FG1037/MAX(FF1037+EX1037+FG1037, 0.1)*$J$9))/($B$11+$C$11+$F$11)</f>
        <v>0</v>
      </c>
      <c r="DK1037">
        <f>($B$11*$K$9+$C$11*$K$9+$F$11*((FF1037+EX1037)/MAX(FF1037+EX1037+FG1037, 0.1)*$P$9+FG1037/MAX(FF1037+EX1037+FG1037, 0.1)*$Q$9))/($B$11+$C$11+$F$11)</f>
        <v>0</v>
      </c>
      <c r="DL1037">
        <v>6</v>
      </c>
      <c r="DM1037">
        <v>0.5</v>
      </c>
      <c r="DN1037" t="s">
        <v>438</v>
      </c>
      <c r="DO1037">
        <v>2</v>
      </c>
      <c r="DP1037" t="b">
        <v>1</v>
      </c>
      <c r="DQ1037">
        <v>1761344829.714286</v>
      </c>
      <c r="DR1037">
        <v>924.2960000000002</v>
      </c>
      <c r="DS1037">
        <v>976.4354285714287</v>
      </c>
      <c r="DT1037">
        <v>23.58945714285715</v>
      </c>
      <c r="DU1037">
        <v>19.62554285714286</v>
      </c>
      <c r="DV1037">
        <v>923.1416071428572</v>
      </c>
      <c r="DW1037">
        <v>23.37501785714286</v>
      </c>
      <c r="DX1037">
        <v>499.9926428571428</v>
      </c>
      <c r="DY1037">
        <v>89.99082499999999</v>
      </c>
      <c r="DZ1037">
        <v>0.07364571071428572</v>
      </c>
      <c r="EA1037">
        <v>30.04300714285714</v>
      </c>
      <c r="EB1037">
        <v>30.00501785714286</v>
      </c>
      <c r="EC1037">
        <v>999.9000000000002</v>
      </c>
      <c r="ED1037">
        <v>0</v>
      </c>
      <c r="EE1037">
        <v>0</v>
      </c>
      <c r="EF1037">
        <v>9991.468214285715</v>
      </c>
      <c r="EG1037">
        <v>0</v>
      </c>
      <c r="EH1037">
        <v>1140.173571428571</v>
      </c>
      <c r="EI1037">
        <v>-52.13952142857143</v>
      </c>
      <c r="EJ1037">
        <v>946.6263571428573</v>
      </c>
      <c r="EK1037">
        <v>995.9820357142855</v>
      </c>
      <c r="EL1037">
        <v>3.963910714285714</v>
      </c>
      <c r="EM1037">
        <v>976.4354285714287</v>
      </c>
      <c r="EN1037">
        <v>19.62554285714286</v>
      </c>
      <c r="EO1037">
        <v>2.122835</v>
      </c>
      <c r="EP1037">
        <v>1.766118571428571</v>
      </c>
      <c r="EQ1037">
        <v>18.39156071428572</v>
      </c>
      <c r="ER1037">
        <v>15.49010714285714</v>
      </c>
      <c r="ES1037">
        <v>1199.999285714286</v>
      </c>
      <c r="ET1037">
        <v>0.9670094285714285</v>
      </c>
      <c r="EU1037">
        <v>0.03299062857142857</v>
      </c>
      <c r="EV1037">
        <v>0</v>
      </c>
      <c r="EW1037">
        <v>1494.300357142857</v>
      </c>
      <c r="EX1037">
        <v>5.000560000000001</v>
      </c>
      <c r="EY1037">
        <v>18202.76071428572</v>
      </c>
      <c r="EZ1037">
        <v>10316.83214285714</v>
      </c>
      <c r="FA1037">
        <v>45.875</v>
      </c>
      <c r="FB1037">
        <v>47.99775</v>
      </c>
      <c r="FC1037">
        <v>46.56199999999998</v>
      </c>
      <c r="FD1037">
        <v>47</v>
      </c>
      <c r="FE1037">
        <v>46.68699999999998</v>
      </c>
      <c r="FF1037">
        <v>1155.579285714286</v>
      </c>
      <c r="FG1037">
        <v>39.42000000000001</v>
      </c>
      <c r="FH1037">
        <v>0</v>
      </c>
      <c r="FI1037">
        <v>1761344873.6</v>
      </c>
      <c r="FJ1037">
        <v>0</v>
      </c>
      <c r="FK1037">
        <v>1494.258</v>
      </c>
      <c r="FL1037">
        <v>-7.906923100905405</v>
      </c>
      <c r="FM1037">
        <v>-97.56923098735236</v>
      </c>
      <c r="FN1037">
        <v>18202.056</v>
      </c>
      <c r="FO1037">
        <v>15</v>
      </c>
      <c r="FP1037">
        <v>0</v>
      </c>
      <c r="FQ1037" t="s">
        <v>439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-51.96475853658536</v>
      </c>
      <c r="GD1037">
        <v>-2.697848780487861</v>
      </c>
      <c r="GE1037">
        <v>0.2746888740904477</v>
      </c>
      <c r="GF1037">
        <v>0</v>
      </c>
      <c r="GG1037">
        <v>1494.769411764706</v>
      </c>
      <c r="GH1037">
        <v>-8.180901444164244</v>
      </c>
      <c r="GI1037">
        <v>0.8327839250033185</v>
      </c>
      <c r="GJ1037">
        <v>0</v>
      </c>
      <c r="GK1037">
        <v>3.966538292682927</v>
      </c>
      <c r="GL1037">
        <v>-0.0485613240418102</v>
      </c>
      <c r="GM1037">
        <v>0.0049971869659713</v>
      </c>
      <c r="GN1037">
        <v>1</v>
      </c>
      <c r="GO1037">
        <v>1</v>
      </c>
      <c r="GP1037">
        <v>3</v>
      </c>
      <c r="GQ1037" t="s">
        <v>446</v>
      </c>
      <c r="GR1037">
        <v>3.1246</v>
      </c>
      <c r="GS1037">
        <v>2.75158</v>
      </c>
      <c r="GT1037">
        <v>0.14799</v>
      </c>
      <c r="GU1037">
        <v>0.154219</v>
      </c>
      <c r="GV1037">
        <v>0.103302</v>
      </c>
      <c r="GW1037">
        <v>0.0913286</v>
      </c>
      <c r="GX1037">
        <v>25072.8</v>
      </c>
      <c r="GY1037">
        <v>24275.8</v>
      </c>
      <c r="GZ1037">
        <v>30000</v>
      </c>
      <c r="HA1037">
        <v>28994</v>
      </c>
      <c r="HB1037">
        <v>37186.4</v>
      </c>
      <c r="HC1037">
        <v>34689.8</v>
      </c>
      <c r="HD1037">
        <v>45940.4</v>
      </c>
      <c r="HE1037">
        <v>43089.9</v>
      </c>
      <c r="HF1037">
        <v>1.75157</v>
      </c>
      <c r="HG1037">
        <v>1.73158</v>
      </c>
      <c r="HH1037">
        <v>0.00306219</v>
      </c>
      <c r="HI1037">
        <v>0</v>
      </c>
      <c r="HJ1037">
        <v>29.9467</v>
      </c>
      <c r="HK1037">
        <v>999.9</v>
      </c>
      <c r="HL1037">
        <v>43.5</v>
      </c>
      <c r="HM1037">
        <v>32.7</v>
      </c>
      <c r="HN1037">
        <v>24.0113</v>
      </c>
      <c r="HO1037">
        <v>63.5431</v>
      </c>
      <c r="HP1037">
        <v>17.9928</v>
      </c>
      <c r="HQ1037">
        <v>1</v>
      </c>
      <c r="HR1037">
        <v>0.804677</v>
      </c>
      <c r="HS1037">
        <v>4.18642</v>
      </c>
      <c r="HT1037">
        <v>20.1567</v>
      </c>
      <c r="HU1037">
        <v>5.22732</v>
      </c>
      <c r="HV1037">
        <v>11.986</v>
      </c>
      <c r="HW1037">
        <v>4.969</v>
      </c>
      <c r="HX1037">
        <v>3.28993</v>
      </c>
      <c r="HY1037">
        <v>9999</v>
      </c>
      <c r="HZ1037">
        <v>9999</v>
      </c>
      <c r="IA1037">
        <v>9999</v>
      </c>
      <c r="IB1037">
        <v>999.9</v>
      </c>
      <c r="IC1037">
        <v>4.97299</v>
      </c>
      <c r="ID1037">
        <v>1.87746</v>
      </c>
      <c r="IE1037">
        <v>1.87558</v>
      </c>
      <c r="IF1037">
        <v>1.87837</v>
      </c>
      <c r="IG1037">
        <v>1.87511</v>
      </c>
      <c r="IH1037">
        <v>1.87865</v>
      </c>
      <c r="II1037">
        <v>1.87576</v>
      </c>
      <c r="IJ1037">
        <v>1.87692</v>
      </c>
      <c r="IK1037">
        <v>0</v>
      </c>
      <c r="IL1037">
        <v>0</v>
      </c>
      <c r="IM1037">
        <v>0</v>
      </c>
      <c r="IN1037">
        <v>0</v>
      </c>
      <c r="IO1037" t="s">
        <v>441</v>
      </c>
      <c r="IP1037" t="s">
        <v>442</v>
      </c>
      <c r="IQ1037" t="s">
        <v>443</v>
      </c>
      <c r="IR1037" t="s">
        <v>443</v>
      </c>
      <c r="IS1037" t="s">
        <v>443</v>
      </c>
      <c r="IT1037" t="s">
        <v>443</v>
      </c>
      <c r="IU1037">
        <v>0</v>
      </c>
      <c r="IV1037">
        <v>100</v>
      </c>
      <c r="IW1037">
        <v>100</v>
      </c>
      <c r="IX1037">
        <v>1.181</v>
      </c>
      <c r="IY1037">
        <v>0.2144</v>
      </c>
      <c r="IZ1037">
        <v>-0.1194416370607354</v>
      </c>
      <c r="JA1037">
        <v>0.002211305909277446</v>
      </c>
      <c r="JB1037">
        <v>-1.416678044876584E-06</v>
      </c>
      <c r="JC1037">
        <v>5.589822708492042E-10</v>
      </c>
      <c r="JD1037">
        <v>0.2144336207880096</v>
      </c>
      <c r="JE1037">
        <v>0</v>
      </c>
      <c r="JF1037">
        <v>0</v>
      </c>
      <c r="JG1037">
        <v>0</v>
      </c>
      <c r="JH1037">
        <v>14</v>
      </c>
      <c r="JI1037">
        <v>2052</v>
      </c>
      <c r="JJ1037">
        <v>1</v>
      </c>
      <c r="JK1037">
        <v>21</v>
      </c>
      <c r="JL1037">
        <v>29355747.3</v>
      </c>
      <c r="JM1037">
        <v>29355747.3</v>
      </c>
      <c r="JN1037">
        <v>2.25464</v>
      </c>
      <c r="JO1037">
        <v>2.55005</v>
      </c>
      <c r="JP1037">
        <v>1.39893</v>
      </c>
      <c r="JQ1037">
        <v>2.33521</v>
      </c>
      <c r="JR1037">
        <v>1.44897</v>
      </c>
      <c r="JS1037">
        <v>2.56348</v>
      </c>
      <c r="JT1037">
        <v>38.4524</v>
      </c>
      <c r="JU1037">
        <v>23.7723</v>
      </c>
      <c r="JV1037">
        <v>18</v>
      </c>
      <c r="JW1037">
        <v>485.412</v>
      </c>
      <c r="JX1037">
        <v>443.512</v>
      </c>
      <c r="JY1037">
        <v>25.2269</v>
      </c>
      <c r="JZ1037">
        <v>37.0494</v>
      </c>
      <c r="KA1037">
        <v>30</v>
      </c>
      <c r="KB1037">
        <v>36.6081</v>
      </c>
      <c r="KC1037">
        <v>36.6517</v>
      </c>
      <c r="KD1037">
        <v>45.1762</v>
      </c>
      <c r="KE1037">
        <v>26.5431</v>
      </c>
      <c r="KF1037">
        <v>72.5497</v>
      </c>
      <c r="KG1037">
        <v>25.2446</v>
      </c>
      <c r="KH1037">
        <v>1022.01</v>
      </c>
      <c r="KI1037">
        <v>19.6083</v>
      </c>
      <c r="KJ1037">
        <v>99.2402</v>
      </c>
      <c r="KK1037">
        <v>99.1082</v>
      </c>
    </row>
    <row r="1038" spans="1:297">
      <c r="A1038">
        <v>1022</v>
      </c>
      <c r="B1038">
        <v>1761344842.5</v>
      </c>
      <c r="C1038">
        <v>16801.90000009537</v>
      </c>
      <c r="D1038" t="s">
        <v>2497</v>
      </c>
      <c r="E1038" t="s">
        <v>2498</v>
      </c>
      <c r="F1038">
        <v>5</v>
      </c>
      <c r="G1038" t="s">
        <v>2376</v>
      </c>
      <c r="H1038" t="s">
        <v>436</v>
      </c>
      <c r="I1038">
        <v>1761344835</v>
      </c>
      <c r="J1038">
        <f>(K1038)/1000</f>
        <v>0</v>
      </c>
      <c r="K1038">
        <f>IF(DP1038, AN1038, AH1038)</f>
        <v>0</v>
      </c>
      <c r="L1038">
        <f>IF(DP1038, AI1038, AG1038)</f>
        <v>0</v>
      </c>
      <c r="M1038">
        <f>DR1038 - IF(AU1038&gt;1, L1038*DL1038*100.0/(AW1038), 0)</f>
        <v>0</v>
      </c>
      <c r="N1038">
        <f>((T1038-J1038/2)*M1038-L1038)/(T1038+J1038/2)</f>
        <v>0</v>
      </c>
      <c r="O1038">
        <f>N1038*(DY1038+DZ1038)/1000.0</f>
        <v>0</v>
      </c>
      <c r="P1038">
        <f>(DR1038 - IF(AU1038&gt;1, L1038*DL1038*100.0/(AW1038), 0))*(DY1038+DZ1038)/1000.0</f>
        <v>0</v>
      </c>
      <c r="Q1038">
        <f>2.0/((1/S1038-1/R1038)+SIGN(S1038)*SQRT((1/S1038-1/R1038)*(1/S1038-1/R1038) + 4*DM1038/((DM1038+1)*(DM1038+1))*(2*1/S1038*1/R1038-1/R1038*1/R1038)))</f>
        <v>0</v>
      </c>
      <c r="R1038">
        <f>IF(LEFT(DN1038,1)&lt;&gt;"0",IF(LEFT(DN1038,1)="1",3.0,DO1038),$D$5+$E$5*(EF1038*DY1038/($K$5*1000))+$F$5*(EF1038*DY1038/($K$5*1000))*MAX(MIN(DL1038,$J$5),$I$5)*MAX(MIN(DL1038,$J$5),$I$5)+$G$5*MAX(MIN(DL1038,$J$5),$I$5)*(EF1038*DY1038/($K$5*1000))+$H$5*(EF1038*DY1038/($K$5*1000))*(EF1038*DY1038/($K$5*1000)))</f>
        <v>0</v>
      </c>
      <c r="S1038">
        <f>J1038*(1000-(1000*0.61365*exp(17.502*W1038/(240.97+W1038))/(DY1038+DZ1038)+DT1038)/2)/(1000*0.61365*exp(17.502*W1038/(240.97+W1038))/(DY1038+DZ1038)-DT1038)</f>
        <v>0</v>
      </c>
      <c r="T1038">
        <f>1/((DM1038+1)/(Q1038/1.6)+1/(R1038/1.37)) + DM1038/((DM1038+1)/(Q1038/1.6) + DM1038/(R1038/1.37))</f>
        <v>0</v>
      </c>
      <c r="U1038">
        <f>(DH1038*DK1038)</f>
        <v>0</v>
      </c>
      <c r="V1038">
        <f>(EA1038+(U1038+2*0.95*5.67E-8*(((EA1038+$B$7)+273)^4-(EA1038+273)^4)-44100*J1038)/(1.84*29.3*R1038+8*0.95*5.67E-8*(EA1038+273)^3))</f>
        <v>0</v>
      </c>
      <c r="W1038">
        <f>($C$7*EB1038+$D$7*EC1038+$E$7*V1038)</f>
        <v>0</v>
      </c>
      <c r="X1038">
        <f>0.61365*exp(17.502*W1038/(240.97+W1038))</f>
        <v>0</v>
      </c>
      <c r="Y1038">
        <f>(Z1038/AA1038*100)</f>
        <v>0</v>
      </c>
      <c r="Z1038">
        <f>DT1038*(DY1038+DZ1038)/1000</f>
        <v>0</v>
      </c>
      <c r="AA1038">
        <f>0.61365*exp(17.502*EA1038/(240.97+EA1038))</f>
        <v>0</v>
      </c>
      <c r="AB1038">
        <f>(X1038-DT1038*(DY1038+DZ1038)/1000)</f>
        <v>0</v>
      </c>
      <c r="AC1038">
        <f>(-J1038*44100)</f>
        <v>0</v>
      </c>
      <c r="AD1038">
        <f>2*29.3*R1038*0.92*(EA1038-W1038)</f>
        <v>0</v>
      </c>
      <c r="AE1038">
        <f>2*0.95*5.67E-8*(((EA1038+$B$7)+273)^4-(W1038+273)^4)</f>
        <v>0</v>
      </c>
      <c r="AF1038">
        <f>U1038+AE1038+AC1038+AD1038</f>
        <v>0</v>
      </c>
      <c r="AG1038">
        <f>DX1038*AU1038*(DS1038-DR1038*(1000-AU1038*DU1038)/(1000-AU1038*DT1038))/(100*DL1038)</f>
        <v>0</v>
      </c>
      <c r="AH1038">
        <f>1000*DX1038*AU1038*(DT1038-DU1038)/(100*DL1038*(1000-AU1038*DT1038))</f>
        <v>0</v>
      </c>
      <c r="AI1038">
        <f>(AJ1038 - AK1038 - DY1038*1E3/(8.314*(EA1038+273.15)) * AM1038/DX1038 * AL1038) * DX1038/(100*DL1038) * (1000 - DU1038)/1000</f>
        <v>0</v>
      </c>
      <c r="AJ1038">
        <v>1029.67766482268</v>
      </c>
      <c r="AK1038">
        <v>988.4263636363634</v>
      </c>
      <c r="AL1038">
        <v>3.418875083601523</v>
      </c>
      <c r="AM1038">
        <v>65.50736164632572</v>
      </c>
      <c r="AN1038">
        <f>(AP1038 - AO1038 + DY1038*1E3/(8.314*(EA1038+273.15)) * AR1038/DX1038 * AQ1038) * DX1038/(100*DL1038) * 1000/(1000 - AP1038)</f>
        <v>0</v>
      </c>
      <c r="AO1038">
        <v>19.61670259914766</v>
      </c>
      <c r="AP1038">
        <v>23.57268060606062</v>
      </c>
      <c r="AQ1038">
        <v>-4.384657062376281E-05</v>
      </c>
      <c r="AR1038">
        <v>115.1571930210981</v>
      </c>
      <c r="AS1038">
        <v>0</v>
      </c>
      <c r="AT1038">
        <v>0</v>
      </c>
      <c r="AU1038">
        <f>IF(AS1038*$H$13&gt;=AW1038,1.0,(AW1038/(AW1038-AS1038*$H$13)))</f>
        <v>0</v>
      </c>
      <c r="AV1038">
        <f>(AU1038-1)*100</f>
        <v>0</v>
      </c>
      <c r="AW1038">
        <f>MAX(0,($B$13+$C$13*EF1038)/(1+$D$13*EF1038)*DY1038/(EA1038+273)*$E$13)</f>
        <v>0</v>
      </c>
      <c r="AX1038" t="s">
        <v>437</v>
      </c>
      <c r="AY1038" t="s">
        <v>437</v>
      </c>
      <c r="AZ1038">
        <v>0</v>
      </c>
      <c r="BA1038">
        <v>0</v>
      </c>
      <c r="BB1038">
        <f>1-AZ1038/BA1038</f>
        <v>0</v>
      </c>
      <c r="BC1038">
        <v>0</v>
      </c>
      <c r="BD1038" t="s">
        <v>437</v>
      </c>
      <c r="BE1038" t="s">
        <v>437</v>
      </c>
      <c r="BF1038">
        <v>0</v>
      </c>
      <c r="BG1038">
        <v>0</v>
      </c>
      <c r="BH1038">
        <f>1-BF1038/BG1038</f>
        <v>0</v>
      </c>
      <c r="BI1038">
        <v>0.5</v>
      </c>
      <c r="BJ1038">
        <f>DI1038</f>
        <v>0</v>
      </c>
      <c r="BK1038">
        <f>L1038</f>
        <v>0</v>
      </c>
      <c r="BL1038">
        <f>BH1038*BI1038*BJ1038</f>
        <v>0</v>
      </c>
      <c r="BM1038">
        <f>(BK1038-BC1038)/BJ1038</f>
        <v>0</v>
      </c>
      <c r="BN1038">
        <f>(BA1038-BG1038)/BG1038</f>
        <v>0</v>
      </c>
      <c r="BO1038">
        <f>AZ1038/(BB1038+AZ1038/BG1038)</f>
        <v>0</v>
      </c>
      <c r="BP1038" t="s">
        <v>437</v>
      </c>
      <c r="BQ1038">
        <v>0</v>
      </c>
      <c r="BR1038">
        <f>IF(BQ1038&lt;&gt;0, BQ1038, BO1038)</f>
        <v>0</v>
      </c>
      <c r="BS1038">
        <f>1-BR1038/BG1038</f>
        <v>0</v>
      </c>
      <c r="BT1038">
        <f>(BG1038-BF1038)/(BG1038-BR1038)</f>
        <v>0</v>
      </c>
      <c r="BU1038">
        <f>(BA1038-BG1038)/(BA1038-BR1038)</f>
        <v>0</v>
      </c>
      <c r="BV1038">
        <f>(BG1038-BF1038)/(BG1038-AZ1038)</f>
        <v>0</v>
      </c>
      <c r="BW1038">
        <f>(BA1038-BG1038)/(BA1038-AZ1038)</f>
        <v>0</v>
      </c>
      <c r="BX1038">
        <f>(BT1038*BR1038/BF1038)</f>
        <v>0</v>
      </c>
      <c r="BY1038">
        <f>(1-BX1038)</f>
        <v>0</v>
      </c>
      <c r="DH1038">
        <f>$B$11*EG1038+$C$11*EH1038+$F$11*ES1038*(1-EV1038)</f>
        <v>0</v>
      </c>
      <c r="DI1038">
        <f>DH1038*DJ1038</f>
        <v>0</v>
      </c>
      <c r="DJ1038">
        <f>($B$11*$D$9+$C$11*$D$9+$F$11*((FF1038+EX1038)/MAX(FF1038+EX1038+FG1038, 0.1)*$I$9+FG1038/MAX(FF1038+EX1038+FG1038, 0.1)*$J$9))/($B$11+$C$11+$F$11)</f>
        <v>0</v>
      </c>
      <c r="DK1038">
        <f>($B$11*$K$9+$C$11*$K$9+$F$11*((FF1038+EX1038)/MAX(FF1038+EX1038+FG1038, 0.1)*$P$9+FG1038/MAX(FF1038+EX1038+FG1038, 0.1)*$Q$9))/($B$11+$C$11+$F$11)</f>
        <v>0</v>
      </c>
      <c r="DL1038">
        <v>6</v>
      </c>
      <c r="DM1038">
        <v>0.5</v>
      </c>
      <c r="DN1038" t="s">
        <v>438</v>
      </c>
      <c r="DO1038">
        <v>2</v>
      </c>
      <c r="DP1038" t="b">
        <v>1</v>
      </c>
      <c r="DQ1038">
        <v>1761344835</v>
      </c>
      <c r="DR1038">
        <v>941.8384444444445</v>
      </c>
      <c r="DS1038">
        <v>994.2328148148147</v>
      </c>
      <c r="DT1038">
        <v>23.58316666666666</v>
      </c>
      <c r="DU1038">
        <v>19.62121481481481</v>
      </c>
      <c r="DV1038">
        <v>940.666111111111</v>
      </c>
      <c r="DW1038">
        <v>23.36872222222222</v>
      </c>
      <c r="DX1038">
        <v>499.9795185185185</v>
      </c>
      <c r="DY1038">
        <v>89.99044814814815</v>
      </c>
      <c r="DZ1038">
        <v>0.07386194444444444</v>
      </c>
      <c r="EA1038">
        <v>30.04251481481481</v>
      </c>
      <c r="EB1038">
        <v>30.00032222222222</v>
      </c>
      <c r="EC1038">
        <v>999.9000000000001</v>
      </c>
      <c r="ED1038">
        <v>0</v>
      </c>
      <c r="EE1038">
        <v>0</v>
      </c>
      <c r="EF1038">
        <v>9982.267407407406</v>
      </c>
      <c r="EG1038">
        <v>0</v>
      </c>
      <c r="EH1038">
        <v>1140.182222222222</v>
      </c>
      <c r="EI1038">
        <v>-52.39458148148147</v>
      </c>
      <c r="EJ1038">
        <v>964.5864444444444</v>
      </c>
      <c r="EK1038">
        <v>1014.131037037037</v>
      </c>
      <c r="EL1038">
        <v>3.961949629629629</v>
      </c>
      <c r="EM1038">
        <v>994.2328148148147</v>
      </c>
      <c r="EN1038">
        <v>19.62121481481481</v>
      </c>
      <c r="EO1038">
        <v>2.12226</v>
      </c>
      <c r="EP1038">
        <v>1.765721481481481</v>
      </c>
      <c r="EQ1038">
        <v>18.38724074074074</v>
      </c>
      <c r="ER1038">
        <v>15.4865962962963</v>
      </c>
      <c r="ES1038">
        <v>1200.009259259259</v>
      </c>
      <c r="ET1038">
        <v>0.9670097037037036</v>
      </c>
      <c r="EU1038">
        <v>0.03299031481481481</v>
      </c>
      <c r="EV1038">
        <v>0</v>
      </c>
      <c r="EW1038">
        <v>1493.57037037037</v>
      </c>
      <c r="EX1038">
        <v>5.000560000000001</v>
      </c>
      <c r="EY1038">
        <v>18194.41481481482</v>
      </c>
      <c r="EZ1038">
        <v>10316.91851851852</v>
      </c>
      <c r="FA1038">
        <v>45.875</v>
      </c>
      <c r="FB1038">
        <v>48</v>
      </c>
      <c r="FC1038">
        <v>46.56199999999998</v>
      </c>
      <c r="FD1038">
        <v>47.00459259259259</v>
      </c>
      <c r="FE1038">
        <v>46.68699999999998</v>
      </c>
      <c r="FF1038">
        <v>1155.589259259259</v>
      </c>
      <c r="FG1038">
        <v>39.42000000000001</v>
      </c>
      <c r="FH1038">
        <v>0</v>
      </c>
      <c r="FI1038">
        <v>1761344879</v>
      </c>
      <c r="FJ1038">
        <v>0</v>
      </c>
      <c r="FK1038">
        <v>1493.586153846154</v>
      </c>
      <c r="FL1038">
        <v>-7.115897447047341</v>
      </c>
      <c r="FM1038">
        <v>-94.17777762125964</v>
      </c>
      <c r="FN1038">
        <v>18194.06538461538</v>
      </c>
      <c r="FO1038">
        <v>15</v>
      </c>
      <c r="FP1038">
        <v>0</v>
      </c>
      <c r="FQ1038" t="s">
        <v>439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-52.26443414634146</v>
      </c>
      <c r="GD1038">
        <v>-2.965467595818855</v>
      </c>
      <c r="GE1038">
        <v>0.2998857681784491</v>
      </c>
      <c r="GF1038">
        <v>0</v>
      </c>
      <c r="GG1038">
        <v>1493.978823529412</v>
      </c>
      <c r="GH1038">
        <v>-7.891520245132744</v>
      </c>
      <c r="GI1038">
        <v>0.8083162045296413</v>
      </c>
      <c r="GJ1038">
        <v>0</v>
      </c>
      <c r="GK1038">
        <v>3.963748292682927</v>
      </c>
      <c r="GL1038">
        <v>-0.02459477351915527</v>
      </c>
      <c r="GM1038">
        <v>0.004458855755240838</v>
      </c>
      <c r="GN1038">
        <v>1</v>
      </c>
      <c r="GO1038">
        <v>1</v>
      </c>
      <c r="GP1038">
        <v>3</v>
      </c>
      <c r="GQ1038" t="s">
        <v>446</v>
      </c>
      <c r="GR1038">
        <v>3.12453</v>
      </c>
      <c r="GS1038">
        <v>2.75166</v>
      </c>
      <c r="GT1038">
        <v>0.149659</v>
      </c>
      <c r="GU1038">
        <v>0.155886</v>
      </c>
      <c r="GV1038">
        <v>0.103274</v>
      </c>
      <c r="GW1038">
        <v>0.0912507</v>
      </c>
      <c r="GX1038">
        <v>25023.7</v>
      </c>
      <c r="GY1038">
        <v>24227.5</v>
      </c>
      <c r="GZ1038">
        <v>30000.2</v>
      </c>
      <c r="HA1038">
        <v>28993.6</v>
      </c>
      <c r="HB1038">
        <v>37187.8</v>
      </c>
      <c r="HC1038">
        <v>34692.4</v>
      </c>
      <c r="HD1038">
        <v>45940.7</v>
      </c>
      <c r="HE1038">
        <v>43089.4</v>
      </c>
      <c r="HF1038">
        <v>1.75147</v>
      </c>
      <c r="HG1038">
        <v>1.73175</v>
      </c>
      <c r="HH1038">
        <v>0.00318512</v>
      </c>
      <c r="HI1038">
        <v>0</v>
      </c>
      <c r="HJ1038">
        <v>29.9467</v>
      </c>
      <c r="HK1038">
        <v>999.9</v>
      </c>
      <c r="HL1038">
        <v>43.5</v>
      </c>
      <c r="HM1038">
        <v>32.7</v>
      </c>
      <c r="HN1038">
        <v>24.0126</v>
      </c>
      <c r="HO1038">
        <v>63.6731</v>
      </c>
      <c r="HP1038">
        <v>17.8926</v>
      </c>
      <c r="HQ1038">
        <v>1</v>
      </c>
      <c r="HR1038">
        <v>0.804291</v>
      </c>
      <c r="HS1038">
        <v>4.10504</v>
      </c>
      <c r="HT1038">
        <v>20.1588</v>
      </c>
      <c r="HU1038">
        <v>5.22792</v>
      </c>
      <c r="HV1038">
        <v>11.9857</v>
      </c>
      <c r="HW1038">
        <v>4.969</v>
      </c>
      <c r="HX1038">
        <v>3.28982</v>
      </c>
      <c r="HY1038">
        <v>9999</v>
      </c>
      <c r="HZ1038">
        <v>9999</v>
      </c>
      <c r="IA1038">
        <v>9999</v>
      </c>
      <c r="IB1038">
        <v>999.9</v>
      </c>
      <c r="IC1038">
        <v>4.973</v>
      </c>
      <c r="ID1038">
        <v>1.87744</v>
      </c>
      <c r="IE1038">
        <v>1.87558</v>
      </c>
      <c r="IF1038">
        <v>1.87837</v>
      </c>
      <c r="IG1038">
        <v>1.87507</v>
      </c>
      <c r="IH1038">
        <v>1.87866</v>
      </c>
      <c r="II1038">
        <v>1.87576</v>
      </c>
      <c r="IJ1038">
        <v>1.87688</v>
      </c>
      <c r="IK1038">
        <v>0</v>
      </c>
      <c r="IL1038">
        <v>0</v>
      </c>
      <c r="IM1038">
        <v>0</v>
      </c>
      <c r="IN1038">
        <v>0</v>
      </c>
      <c r="IO1038" t="s">
        <v>441</v>
      </c>
      <c r="IP1038" t="s">
        <v>442</v>
      </c>
      <c r="IQ1038" t="s">
        <v>443</v>
      </c>
      <c r="IR1038" t="s">
        <v>443</v>
      </c>
      <c r="IS1038" t="s">
        <v>443</v>
      </c>
      <c r="IT1038" t="s">
        <v>443</v>
      </c>
      <c r="IU1038">
        <v>0</v>
      </c>
      <c r="IV1038">
        <v>100</v>
      </c>
      <c r="IW1038">
        <v>100</v>
      </c>
      <c r="IX1038">
        <v>1.198</v>
      </c>
      <c r="IY1038">
        <v>0.2144</v>
      </c>
      <c r="IZ1038">
        <v>-0.1194416370607354</v>
      </c>
      <c r="JA1038">
        <v>0.002211305909277446</v>
      </c>
      <c r="JB1038">
        <v>-1.416678044876584E-06</v>
      </c>
      <c r="JC1038">
        <v>5.589822708492042E-10</v>
      </c>
      <c r="JD1038">
        <v>0.2144336207880096</v>
      </c>
      <c r="JE1038">
        <v>0</v>
      </c>
      <c r="JF1038">
        <v>0</v>
      </c>
      <c r="JG1038">
        <v>0</v>
      </c>
      <c r="JH1038">
        <v>14</v>
      </c>
      <c r="JI1038">
        <v>2052</v>
      </c>
      <c r="JJ1038">
        <v>1</v>
      </c>
      <c r="JK1038">
        <v>21</v>
      </c>
      <c r="JL1038">
        <v>29355747.4</v>
      </c>
      <c r="JM1038">
        <v>29355747.4</v>
      </c>
      <c r="JN1038">
        <v>2.28149</v>
      </c>
      <c r="JO1038">
        <v>2.54761</v>
      </c>
      <c r="JP1038">
        <v>1.39893</v>
      </c>
      <c r="JQ1038">
        <v>2.33521</v>
      </c>
      <c r="JR1038">
        <v>1.44897</v>
      </c>
      <c r="JS1038">
        <v>2.49512</v>
      </c>
      <c r="JT1038">
        <v>38.4524</v>
      </c>
      <c r="JU1038">
        <v>23.7723</v>
      </c>
      <c r="JV1038">
        <v>18</v>
      </c>
      <c r="JW1038">
        <v>485.353</v>
      </c>
      <c r="JX1038">
        <v>443.626</v>
      </c>
      <c r="JY1038">
        <v>25.2354</v>
      </c>
      <c r="JZ1038">
        <v>37.0461</v>
      </c>
      <c r="KA1038">
        <v>29.9999</v>
      </c>
      <c r="KB1038">
        <v>36.6081</v>
      </c>
      <c r="KC1038">
        <v>36.6517</v>
      </c>
      <c r="KD1038">
        <v>45.7972</v>
      </c>
      <c r="KE1038">
        <v>26.5431</v>
      </c>
      <c r="KF1038">
        <v>72.5497</v>
      </c>
      <c r="KG1038">
        <v>25.2457</v>
      </c>
      <c r="KH1038">
        <v>1042.06</v>
      </c>
      <c r="KI1038">
        <v>19.6263</v>
      </c>
      <c r="KJ1038">
        <v>99.24079999999999</v>
      </c>
      <c r="KK1038">
        <v>99.10680000000001</v>
      </c>
    </row>
    <row r="1039" spans="1:297">
      <c r="A1039">
        <v>1023</v>
      </c>
      <c r="B1039">
        <v>1761344847.5</v>
      </c>
      <c r="C1039">
        <v>16806.90000009537</v>
      </c>
      <c r="D1039" t="s">
        <v>2499</v>
      </c>
      <c r="E1039" t="s">
        <v>2500</v>
      </c>
      <c r="F1039">
        <v>5</v>
      </c>
      <c r="G1039" t="s">
        <v>2376</v>
      </c>
      <c r="H1039" t="s">
        <v>436</v>
      </c>
      <c r="I1039">
        <v>1761344839.714286</v>
      </c>
      <c r="J1039">
        <f>(K1039)/1000</f>
        <v>0</v>
      </c>
      <c r="K1039">
        <f>IF(DP1039, AN1039, AH1039)</f>
        <v>0</v>
      </c>
      <c r="L1039">
        <f>IF(DP1039, AI1039, AG1039)</f>
        <v>0</v>
      </c>
      <c r="M1039">
        <f>DR1039 - IF(AU1039&gt;1, L1039*DL1039*100.0/(AW1039), 0)</f>
        <v>0</v>
      </c>
      <c r="N1039">
        <f>((T1039-J1039/2)*M1039-L1039)/(T1039+J1039/2)</f>
        <v>0</v>
      </c>
      <c r="O1039">
        <f>N1039*(DY1039+DZ1039)/1000.0</f>
        <v>0</v>
      </c>
      <c r="P1039">
        <f>(DR1039 - IF(AU1039&gt;1, L1039*DL1039*100.0/(AW1039), 0))*(DY1039+DZ1039)/1000.0</f>
        <v>0</v>
      </c>
      <c r="Q1039">
        <f>2.0/((1/S1039-1/R1039)+SIGN(S1039)*SQRT((1/S1039-1/R1039)*(1/S1039-1/R1039) + 4*DM1039/((DM1039+1)*(DM1039+1))*(2*1/S1039*1/R1039-1/R1039*1/R1039)))</f>
        <v>0</v>
      </c>
      <c r="R1039">
        <f>IF(LEFT(DN1039,1)&lt;&gt;"0",IF(LEFT(DN1039,1)="1",3.0,DO1039),$D$5+$E$5*(EF1039*DY1039/($K$5*1000))+$F$5*(EF1039*DY1039/($K$5*1000))*MAX(MIN(DL1039,$J$5),$I$5)*MAX(MIN(DL1039,$J$5),$I$5)+$G$5*MAX(MIN(DL1039,$J$5),$I$5)*(EF1039*DY1039/($K$5*1000))+$H$5*(EF1039*DY1039/($K$5*1000))*(EF1039*DY1039/($K$5*1000)))</f>
        <v>0</v>
      </c>
      <c r="S1039">
        <f>J1039*(1000-(1000*0.61365*exp(17.502*W1039/(240.97+W1039))/(DY1039+DZ1039)+DT1039)/2)/(1000*0.61365*exp(17.502*W1039/(240.97+W1039))/(DY1039+DZ1039)-DT1039)</f>
        <v>0</v>
      </c>
      <c r="T1039">
        <f>1/((DM1039+1)/(Q1039/1.6)+1/(R1039/1.37)) + DM1039/((DM1039+1)/(Q1039/1.6) + DM1039/(R1039/1.37))</f>
        <v>0</v>
      </c>
      <c r="U1039">
        <f>(DH1039*DK1039)</f>
        <v>0</v>
      </c>
      <c r="V1039">
        <f>(EA1039+(U1039+2*0.95*5.67E-8*(((EA1039+$B$7)+273)^4-(EA1039+273)^4)-44100*J1039)/(1.84*29.3*R1039+8*0.95*5.67E-8*(EA1039+273)^3))</f>
        <v>0</v>
      </c>
      <c r="W1039">
        <f>($C$7*EB1039+$D$7*EC1039+$E$7*V1039)</f>
        <v>0</v>
      </c>
      <c r="X1039">
        <f>0.61365*exp(17.502*W1039/(240.97+W1039))</f>
        <v>0</v>
      </c>
      <c r="Y1039">
        <f>(Z1039/AA1039*100)</f>
        <v>0</v>
      </c>
      <c r="Z1039">
        <f>DT1039*(DY1039+DZ1039)/1000</f>
        <v>0</v>
      </c>
      <c r="AA1039">
        <f>0.61365*exp(17.502*EA1039/(240.97+EA1039))</f>
        <v>0</v>
      </c>
      <c r="AB1039">
        <f>(X1039-DT1039*(DY1039+DZ1039)/1000)</f>
        <v>0</v>
      </c>
      <c r="AC1039">
        <f>(-J1039*44100)</f>
        <v>0</v>
      </c>
      <c r="AD1039">
        <f>2*29.3*R1039*0.92*(EA1039-W1039)</f>
        <v>0</v>
      </c>
      <c r="AE1039">
        <f>2*0.95*5.67E-8*(((EA1039+$B$7)+273)^4-(W1039+273)^4)</f>
        <v>0</v>
      </c>
      <c r="AF1039">
        <f>U1039+AE1039+AC1039+AD1039</f>
        <v>0</v>
      </c>
      <c r="AG1039">
        <f>DX1039*AU1039*(DS1039-DR1039*(1000-AU1039*DU1039)/(1000-AU1039*DT1039))/(100*DL1039)</f>
        <v>0</v>
      </c>
      <c r="AH1039">
        <f>1000*DX1039*AU1039*(DT1039-DU1039)/(100*DL1039*(1000-AU1039*DT1039))</f>
        <v>0</v>
      </c>
      <c r="AI1039">
        <f>(AJ1039 - AK1039 - DY1039*1E3/(8.314*(EA1039+273.15)) * AM1039/DX1039 * AL1039) * DX1039/(100*DL1039) * (1000 - DU1039)/1000</f>
        <v>0</v>
      </c>
      <c r="AJ1039">
        <v>1046.739939290341</v>
      </c>
      <c r="AK1039">
        <v>1005.393909090909</v>
      </c>
      <c r="AL1039">
        <v>3.388722334449614</v>
      </c>
      <c r="AM1039">
        <v>65.50736164632572</v>
      </c>
      <c r="AN1039">
        <f>(AP1039 - AO1039 + DY1039*1E3/(8.314*(EA1039+273.15)) * AR1039/DX1039 * AQ1039) * DX1039/(100*DL1039) * 1000/(1000 - AP1039)</f>
        <v>0</v>
      </c>
      <c r="AO1039">
        <v>19.59736800549684</v>
      </c>
      <c r="AP1039">
        <v>23.55923515151515</v>
      </c>
      <c r="AQ1039">
        <v>-8.094390530665618E-05</v>
      </c>
      <c r="AR1039">
        <v>115.1571930210981</v>
      </c>
      <c r="AS1039">
        <v>0</v>
      </c>
      <c r="AT1039">
        <v>0</v>
      </c>
      <c r="AU1039">
        <f>IF(AS1039*$H$13&gt;=AW1039,1.0,(AW1039/(AW1039-AS1039*$H$13)))</f>
        <v>0</v>
      </c>
      <c r="AV1039">
        <f>(AU1039-1)*100</f>
        <v>0</v>
      </c>
      <c r="AW1039">
        <f>MAX(0,($B$13+$C$13*EF1039)/(1+$D$13*EF1039)*DY1039/(EA1039+273)*$E$13)</f>
        <v>0</v>
      </c>
      <c r="AX1039" t="s">
        <v>437</v>
      </c>
      <c r="AY1039" t="s">
        <v>437</v>
      </c>
      <c r="AZ1039">
        <v>0</v>
      </c>
      <c r="BA1039">
        <v>0</v>
      </c>
      <c r="BB1039">
        <f>1-AZ1039/BA1039</f>
        <v>0</v>
      </c>
      <c r="BC1039">
        <v>0</v>
      </c>
      <c r="BD1039" t="s">
        <v>437</v>
      </c>
      <c r="BE1039" t="s">
        <v>437</v>
      </c>
      <c r="BF1039">
        <v>0</v>
      </c>
      <c r="BG1039">
        <v>0</v>
      </c>
      <c r="BH1039">
        <f>1-BF1039/BG1039</f>
        <v>0</v>
      </c>
      <c r="BI1039">
        <v>0.5</v>
      </c>
      <c r="BJ1039">
        <f>DI1039</f>
        <v>0</v>
      </c>
      <c r="BK1039">
        <f>L1039</f>
        <v>0</v>
      </c>
      <c r="BL1039">
        <f>BH1039*BI1039*BJ1039</f>
        <v>0</v>
      </c>
      <c r="BM1039">
        <f>(BK1039-BC1039)/BJ1039</f>
        <v>0</v>
      </c>
      <c r="BN1039">
        <f>(BA1039-BG1039)/BG1039</f>
        <v>0</v>
      </c>
      <c r="BO1039">
        <f>AZ1039/(BB1039+AZ1039/BG1039)</f>
        <v>0</v>
      </c>
      <c r="BP1039" t="s">
        <v>437</v>
      </c>
      <c r="BQ1039">
        <v>0</v>
      </c>
      <c r="BR1039">
        <f>IF(BQ1039&lt;&gt;0, BQ1039, BO1039)</f>
        <v>0</v>
      </c>
      <c r="BS1039">
        <f>1-BR1039/BG1039</f>
        <v>0</v>
      </c>
      <c r="BT1039">
        <f>(BG1039-BF1039)/(BG1039-BR1039)</f>
        <v>0</v>
      </c>
      <c r="BU1039">
        <f>(BA1039-BG1039)/(BA1039-BR1039)</f>
        <v>0</v>
      </c>
      <c r="BV1039">
        <f>(BG1039-BF1039)/(BG1039-AZ1039)</f>
        <v>0</v>
      </c>
      <c r="BW1039">
        <f>(BA1039-BG1039)/(BA1039-AZ1039)</f>
        <v>0</v>
      </c>
      <c r="BX1039">
        <f>(BT1039*BR1039/BF1039)</f>
        <v>0</v>
      </c>
      <c r="BY1039">
        <f>(1-BX1039)</f>
        <v>0</v>
      </c>
      <c r="DH1039">
        <f>$B$11*EG1039+$C$11*EH1039+$F$11*ES1039*(1-EV1039)</f>
        <v>0</v>
      </c>
      <c r="DI1039">
        <f>DH1039*DJ1039</f>
        <v>0</v>
      </c>
      <c r="DJ1039">
        <f>($B$11*$D$9+$C$11*$D$9+$F$11*((FF1039+EX1039)/MAX(FF1039+EX1039+FG1039, 0.1)*$I$9+FG1039/MAX(FF1039+EX1039+FG1039, 0.1)*$J$9))/($B$11+$C$11+$F$11)</f>
        <v>0</v>
      </c>
      <c r="DK1039">
        <f>($B$11*$K$9+$C$11*$K$9+$F$11*((FF1039+EX1039)/MAX(FF1039+EX1039+FG1039, 0.1)*$P$9+FG1039/MAX(FF1039+EX1039+FG1039, 0.1)*$Q$9))/($B$11+$C$11+$F$11)</f>
        <v>0</v>
      </c>
      <c r="DL1039">
        <v>6</v>
      </c>
      <c r="DM1039">
        <v>0.5</v>
      </c>
      <c r="DN1039" t="s">
        <v>438</v>
      </c>
      <c r="DO1039">
        <v>2</v>
      </c>
      <c r="DP1039" t="b">
        <v>1</v>
      </c>
      <c r="DQ1039">
        <v>1761344839.714286</v>
      </c>
      <c r="DR1039">
        <v>957.5048571428571</v>
      </c>
      <c r="DS1039">
        <v>1010.107357142857</v>
      </c>
      <c r="DT1039">
        <v>23.57533571428571</v>
      </c>
      <c r="DU1039">
        <v>19.61205357142857</v>
      </c>
      <c r="DV1039">
        <v>956.3161785714285</v>
      </c>
      <c r="DW1039">
        <v>23.36088928571429</v>
      </c>
      <c r="DX1039">
        <v>499.9843928571428</v>
      </c>
      <c r="DY1039">
        <v>89.991525</v>
      </c>
      <c r="DZ1039">
        <v>0.073832825</v>
      </c>
      <c r="EA1039">
        <v>30.04113928571429</v>
      </c>
      <c r="EB1039">
        <v>29.99870357142857</v>
      </c>
      <c r="EC1039">
        <v>999.9000000000002</v>
      </c>
      <c r="ED1039">
        <v>0</v>
      </c>
      <c r="EE1039">
        <v>0</v>
      </c>
      <c r="EF1039">
        <v>9995.217142857144</v>
      </c>
      <c r="EG1039">
        <v>0</v>
      </c>
      <c r="EH1039">
        <v>1140.192142857143</v>
      </c>
      <c r="EI1039">
        <v>-52.6027857142857</v>
      </c>
      <c r="EJ1039">
        <v>980.6236071428572</v>
      </c>
      <c r="EK1039">
        <v>1030.313571428571</v>
      </c>
      <c r="EL1039">
        <v>3.963278571428571</v>
      </c>
      <c r="EM1039">
        <v>1010.107357142857</v>
      </c>
      <c r="EN1039">
        <v>19.61205357142857</v>
      </c>
      <c r="EO1039">
        <v>2.121580357142857</v>
      </c>
      <c r="EP1039">
        <v>1.764918571428571</v>
      </c>
      <c r="EQ1039">
        <v>18.38213214285714</v>
      </c>
      <c r="ER1039">
        <v>15.47950357142857</v>
      </c>
      <c r="ES1039">
        <v>1200.008928571428</v>
      </c>
      <c r="ET1039">
        <v>0.9670097142857141</v>
      </c>
      <c r="EU1039">
        <v>0.03299030357142856</v>
      </c>
      <c r="EV1039">
        <v>0</v>
      </c>
      <c r="EW1039">
        <v>1493.05</v>
      </c>
      <c r="EX1039">
        <v>5.000560000000001</v>
      </c>
      <c r="EY1039">
        <v>18186.79642857143</v>
      </c>
      <c r="EZ1039">
        <v>10316.925</v>
      </c>
      <c r="FA1039">
        <v>45.875</v>
      </c>
      <c r="FB1039">
        <v>48</v>
      </c>
      <c r="FC1039">
        <v>46.56199999999998</v>
      </c>
      <c r="FD1039">
        <v>47.00442857142857</v>
      </c>
      <c r="FE1039">
        <v>46.68699999999998</v>
      </c>
      <c r="FF1039">
        <v>1155.588928571428</v>
      </c>
      <c r="FG1039">
        <v>39.42000000000001</v>
      </c>
      <c r="FH1039">
        <v>0</v>
      </c>
      <c r="FI1039">
        <v>1761344883.8</v>
      </c>
      <c r="FJ1039">
        <v>0</v>
      </c>
      <c r="FK1039">
        <v>1493.045</v>
      </c>
      <c r="FL1039">
        <v>-7.692649589164984</v>
      </c>
      <c r="FM1039">
        <v>-99.10769231555274</v>
      </c>
      <c r="FN1039">
        <v>18186.04230769231</v>
      </c>
      <c r="FO1039">
        <v>15</v>
      </c>
      <c r="FP1039">
        <v>0</v>
      </c>
      <c r="FQ1039" t="s">
        <v>439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-52.46786097560975</v>
      </c>
      <c r="GD1039">
        <v>-2.729604878048846</v>
      </c>
      <c r="GE1039">
        <v>0.2813717685476526</v>
      </c>
      <c r="GF1039">
        <v>0</v>
      </c>
      <c r="GG1039">
        <v>1493.395</v>
      </c>
      <c r="GH1039">
        <v>-7.073949589454326</v>
      </c>
      <c r="GI1039">
        <v>0.732530866645369</v>
      </c>
      <c r="GJ1039">
        <v>0</v>
      </c>
      <c r="GK1039">
        <v>3.963407804878049</v>
      </c>
      <c r="GL1039">
        <v>0.01624808362370166</v>
      </c>
      <c r="GM1039">
        <v>0.004190381269221201</v>
      </c>
      <c r="GN1039">
        <v>1</v>
      </c>
      <c r="GO1039">
        <v>1</v>
      </c>
      <c r="GP1039">
        <v>3</v>
      </c>
      <c r="GQ1039" t="s">
        <v>446</v>
      </c>
      <c r="GR1039">
        <v>3.12471</v>
      </c>
      <c r="GS1039">
        <v>2.75135</v>
      </c>
      <c r="GT1039">
        <v>0.151307</v>
      </c>
      <c r="GU1039">
        <v>0.157504</v>
      </c>
      <c r="GV1039">
        <v>0.103235</v>
      </c>
      <c r="GW1039">
        <v>0.0912302</v>
      </c>
      <c r="GX1039">
        <v>24975</v>
      </c>
      <c r="GY1039">
        <v>24181.6</v>
      </c>
      <c r="GZ1039">
        <v>30000.1</v>
      </c>
      <c r="HA1039">
        <v>28994.3</v>
      </c>
      <c r="HB1039">
        <v>37189.4</v>
      </c>
      <c r="HC1039">
        <v>34694.1</v>
      </c>
      <c r="HD1039">
        <v>45940.5</v>
      </c>
      <c r="HE1039">
        <v>43090.4</v>
      </c>
      <c r="HF1039">
        <v>1.7516</v>
      </c>
      <c r="HG1039">
        <v>1.73172</v>
      </c>
      <c r="HH1039">
        <v>0.00330061</v>
      </c>
      <c r="HI1039">
        <v>0</v>
      </c>
      <c r="HJ1039">
        <v>29.9467</v>
      </c>
      <c r="HK1039">
        <v>999.9</v>
      </c>
      <c r="HL1039">
        <v>43.5</v>
      </c>
      <c r="HM1039">
        <v>32.7</v>
      </c>
      <c r="HN1039">
        <v>24.0112</v>
      </c>
      <c r="HO1039">
        <v>63.0531</v>
      </c>
      <c r="HP1039">
        <v>17.7804</v>
      </c>
      <c r="HQ1039">
        <v>1</v>
      </c>
      <c r="HR1039">
        <v>0.8042</v>
      </c>
      <c r="HS1039">
        <v>4.11682</v>
      </c>
      <c r="HT1039">
        <v>20.1584</v>
      </c>
      <c r="HU1039">
        <v>5.22762</v>
      </c>
      <c r="HV1039">
        <v>11.9854</v>
      </c>
      <c r="HW1039">
        <v>4.9692</v>
      </c>
      <c r="HX1039">
        <v>3.28973</v>
      </c>
      <c r="HY1039">
        <v>9999</v>
      </c>
      <c r="HZ1039">
        <v>9999</v>
      </c>
      <c r="IA1039">
        <v>9999</v>
      </c>
      <c r="IB1039">
        <v>999.9</v>
      </c>
      <c r="IC1039">
        <v>4.97301</v>
      </c>
      <c r="ID1039">
        <v>1.87745</v>
      </c>
      <c r="IE1039">
        <v>1.87561</v>
      </c>
      <c r="IF1039">
        <v>1.87838</v>
      </c>
      <c r="IG1039">
        <v>1.87514</v>
      </c>
      <c r="IH1039">
        <v>1.87866</v>
      </c>
      <c r="II1039">
        <v>1.87576</v>
      </c>
      <c r="IJ1039">
        <v>1.87693</v>
      </c>
      <c r="IK1039">
        <v>0</v>
      </c>
      <c r="IL1039">
        <v>0</v>
      </c>
      <c r="IM1039">
        <v>0</v>
      </c>
      <c r="IN1039">
        <v>0</v>
      </c>
      <c r="IO1039" t="s">
        <v>441</v>
      </c>
      <c r="IP1039" t="s">
        <v>442</v>
      </c>
      <c r="IQ1039" t="s">
        <v>443</v>
      </c>
      <c r="IR1039" t="s">
        <v>443</v>
      </c>
      <c r="IS1039" t="s">
        <v>443</v>
      </c>
      <c r="IT1039" t="s">
        <v>443</v>
      </c>
      <c r="IU1039">
        <v>0</v>
      </c>
      <c r="IV1039">
        <v>100</v>
      </c>
      <c r="IW1039">
        <v>100</v>
      </c>
      <c r="IX1039">
        <v>1.215</v>
      </c>
      <c r="IY1039">
        <v>0.2145</v>
      </c>
      <c r="IZ1039">
        <v>-0.1194416370607354</v>
      </c>
      <c r="JA1039">
        <v>0.002211305909277446</v>
      </c>
      <c r="JB1039">
        <v>-1.416678044876584E-06</v>
      </c>
      <c r="JC1039">
        <v>5.589822708492042E-10</v>
      </c>
      <c r="JD1039">
        <v>0.2144336207880096</v>
      </c>
      <c r="JE1039">
        <v>0</v>
      </c>
      <c r="JF1039">
        <v>0</v>
      </c>
      <c r="JG1039">
        <v>0</v>
      </c>
      <c r="JH1039">
        <v>14</v>
      </c>
      <c r="JI1039">
        <v>2052</v>
      </c>
      <c r="JJ1039">
        <v>1</v>
      </c>
      <c r="JK1039">
        <v>21</v>
      </c>
      <c r="JL1039">
        <v>29355747.5</v>
      </c>
      <c r="JM1039">
        <v>29355747.5</v>
      </c>
      <c r="JN1039">
        <v>2.31323</v>
      </c>
      <c r="JO1039">
        <v>2.53662</v>
      </c>
      <c r="JP1039">
        <v>1.39893</v>
      </c>
      <c r="JQ1039">
        <v>2.33521</v>
      </c>
      <c r="JR1039">
        <v>1.44897</v>
      </c>
      <c r="JS1039">
        <v>2.54028</v>
      </c>
      <c r="JT1039">
        <v>38.4524</v>
      </c>
      <c r="JU1039">
        <v>23.781</v>
      </c>
      <c r="JV1039">
        <v>18</v>
      </c>
      <c r="JW1039">
        <v>485.427</v>
      </c>
      <c r="JX1039">
        <v>443.61</v>
      </c>
      <c r="JY1039">
        <v>25.2436</v>
      </c>
      <c r="JZ1039">
        <v>37.0461</v>
      </c>
      <c r="KA1039">
        <v>29.9999</v>
      </c>
      <c r="KB1039">
        <v>36.6081</v>
      </c>
      <c r="KC1039">
        <v>36.6517</v>
      </c>
      <c r="KD1039">
        <v>46.3623</v>
      </c>
      <c r="KE1039">
        <v>26.5431</v>
      </c>
      <c r="KF1039">
        <v>72.5497</v>
      </c>
      <c r="KG1039">
        <v>25.2439</v>
      </c>
      <c r="KH1039">
        <v>1055.5</v>
      </c>
      <c r="KI1039">
        <v>19.6496</v>
      </c>
      <c r="KJ1039">
        <v>99.24039999999999</v>
      </c>
      <c r="KK1039">
        <v>99.1093</v>
      </c>
    </row>
    <row r="1040" spans="1:297">
      <c r="A1040">
        <v>1024</v>
      </c>
      <c r="B1040">
        <v>1761344852.5</v>
      </c>
      <c r="C1040">
        <v>16811.90000009537</v>
      </c>
      <c r="D1040" t="s">
        <v>2501</v>
      </c>
      <c r="E1040" t="s">
        <v>2502</v>
      </c>
      <c r="F1040">
        <v>5</v>
      </c>
      <c r="G1040" t="s">
        <v>2376</v>
      </c>
      <c r="H1040" t="s">
        <v>436</v>
      </c>
      <c r="I1040">
        <v>1761344845</v>
      </c>
      <c r="J1040">
        <f>(K1040)/1000</f>
        <v>0</v>
      </c>
      <c r="K1040">
        <f>IF(DP1040, AN1040, AH1040)</f>
        <v>0</v>
      </c>
      <c r="L1040">
        <f>IF(DP1040, AI1040, AG1040)</f>
        <v>0</v>
      </c>
      <c r="M1040">
        <f>DR1040 - IF(AU1040&gt;1, L1040*DL1040*100.0/(AW1040), 0)</f>
        <v>0</v>
      </c>
      <c r="N1040">
        <f>((T1040-J1040/2)*M1040-L1040)/(T1040+J1040/2)</f>
        <v>0</v>
      </c>
      <c r="O1040">
        <f>N1040*(DY1040+DZ1040)/1000.0</f>
        <v>0</v>
      </c>
      <c r="P1040">
        <f>(DR1040 - IF(AU1040&gt;1, L1040*DL1040*100.0/(AW1040), 0))*(DY1040+DZ1040)/1000.0</f>
        <v>0</v>
      </c>
      <c r="Q1040">
        <f>2.0/((1/S1040-1/R1040)+SIGN(S1040)*SQRT((1/S1040-1/R1040)*(1/S1040-1/R1040) + 4*DM1040/((DM1040+1)*(DM1040+1))*(2*1/S1040*1/R1040-1/R1040*1/R1040)))</f>
        <v>0</v>
      </c>
      <c r="R1040">
        <f>IF(LEFT(DN1040,1)&lt;&gt;"0",IF(LEFT(DN1040,1)="1",3.0,DO1040),$D$5+$E$5*(EF1040*DY1040/($K$5*1000))+$F$5*(EF1040*DY1040/($K$5*1000))*MAX(MIN(DL1040,$J$5),$I$5)*MAX(MIN(DL1040,$J$5),$I$5)+$G$5*MAX(MIN(DL1040,$J$5),$I$5)*(EF1040*DY1040/($K$5*1000))+$H$5*(EF1040*DY1040/($K$5*1000))*(EF1040*DY1040/($K$5*1000)))</f>
        <v>0</v>
      </c>
      <c r="S1040">
        <f>J1040*(1000-(1000*0.61365*exp(17.502*W1040/(240.97+W1040))/(DY1040+DZ1040)+DT1040)/2)/(1000*0.61365*exp(17.502*W1040/(240.97+W1040))/(DY1040+DZ1040)-DT1040)</f>
        <v>0</v>
      </c>
      <c r="T1040">
        <f>1/((DM1040+1)/(Q1040/1.6)+1/(R1040/1.37)) + DM1040/((DM1040+1)/(Q1040/1.6) + DM1040/(R1040/1.37))</f>
        <v>0</v>
      </c>
      <c r="U1040">
        <f>(DH1040*DK1040)</f>
        <v>0</v>
      </c>
      <c r="V1040">
        <f>(EA1040+(U1040+2*0.95*5.67E-8*(((EA1040+$B$7)+273)^4-(EA1040+273)^4)-44100*J1040)/(1.84*29.3*R1040+8*0.95*5.67E-8*(EA1040+273)^3))</f>
        <v>0</v>
      </c>
      <c r="W1040">
        <f>($C$7*EB1040+$D$7*EC1040+$E$7*V1040)</f>
        <v>0</v>
      </c>
      <c r="X1040">
        <f>0.61365*exp(17.502*W1040/(240.97+W1040))</f>
        <v>0</v>
      </c>
      <c r="Y1040">
        <f>(Z1040/AA1040*100)</f>
        <v>0</v>
      </c>
      <c r="Z1040">
        <f>DT1040*(DY1040+DZ1040)/1000</f>
        <v>0</v>
      </c>
      <c r="AA1040">
        <f>0.61365*exp(17.502*EA1040/(240.97+EA1040))</f>
        <v>0</v>
      </c>
      <c r="AB1040">
        <f>(X1040-DT1040*(DY1040+DZ1040)/1000)</f>
        <v>0</v>
      </c>
      <c r="AC1040">
        <f>(-J1040*44100)</f>
        <v>0</v>
      </c>
      <c r="AD1040">
        <f>2*29.3*R1040*0.92*(EA1040-W1040)</f>
        <v>0</v>
      </c>
      <c r="AE1040">
        <f>2*0.95*5.67E-8*(((EA1040+$B$7)+273)^4-(W1040+273)^4)</f>
        <v>0</v>
      </c>
      <c r="AF1040">
        <f>U1040+AE1040+AC1040+AD1040</f>
        <v>0</v>
      </c>
      <c r="AG1040">
        <f>DX1040*AU1040*(DS1040-DR1040*(1000-AU1040*DU1040)/(1000-AU1040*DT1040))/(100*DL1040)</f>
        <v>0</v>
      </c>
      <c r="AH1040">
        <f>1000*DX1040*AU1040*(DT1040-DU1040)/(100*DL1040*(1000-AU1040*DT1040))</f>
        <v>0</v>
      </c>
      <c r="AI1040">
        <f>(AJ1040 - AK1040 - DY1040*1E3/(8.314*(EA1040+273.15)) * AM1040/DX1040 * AL1040) * DX1040/(100*DL1040) * (1000 - DU1040)/1000</f>
        <v>0</v>
      </c>
      <c r="AJ1040">
        <v>1063.981223034289</v>
      </c>
      <c r="AK1040">
        <v>1022.429818181818</v>
      </c>
      <c r="AL1040">
        <v>3.428406378128883</v>
      </c>
      <c r="AM1040">
        <v>65.50736164632572</v>
      </c>
      <c r="AN1040">
        <f>(AP1040 - AO1040 + DY1040*1E3/(8.314*(EA1040+273.15)) * AR1040/DX1040 * AQ1040) * DX1040/(100*DL1040) * 1000/(1000 - AP1040)</f>
        <v>0</v>
      </c>
      <c r="AO1040">
        <v>19.59147766712641</v>
      </c>
      <c r="AP1040">
        <v>23.54614545454544</v>
      </c>
      <c r="AQ1040">
        <v>-6.599850117830671E-05</v>
      </c>
      <c r="AR1040">
        <v>115.1571930210981</v>
      </c>
      <c r="AS1040">
        <v>0</v>
      </c>
      <c r="AT1040">
        <v>0</v>
      </c>
      <c r="AU1040">
        <f>IF(AS1040*$H$13&gt;=AW1040,1.0,(AW1040/(AW1040-AS1040*$H$13)))</f>
        <v>0</v>
      </c>
      <c r="AV1040">
        <f>(AU1040-1)*100</f>
        <v>0</v>
      </c>
      <c r="AW1040">
        <f>MAX(0,($B$13+$C$13*EF1040)/(1+$D$13*EF1040)*DY1040/(EA1040+273)*$E$13)</f>
        <v>0</v>
      </c>
      <c r="AX1040" t="s">
        <v>437</v>
      </c>
      <c r="AY1040" t="s">
        <v>437</v>
      </c>
      <c r="AZ1040">
        <v>0</v>
      </c>
      <c r="BA1040">
        <v>0</v>
      </c>
      <c r="BB1040">
        <f>1-AZ1040/BA1040</f>
        <v>0</v>
      </c>
      <c r="BC1040">
        <v>0</v>
      </c>
      <c r="BD1040" t="s">
        <v>437</v>
      </c>
      <c r="BE1040" t="s">
        <v>437</v>
      </c>
      <c r="BF1040">
        <v>0</v>
      </c>
      <c r="BG1040">
        <v>0</v>
      </c>
      <c r="BH1040">
        <f>1-BF1040/BG1040</f>
        <v>0</v>
      </c>
      <c r="BI1040">
        <v>0.5</v>
      </c>
      <c r="BJ1040">
        <f>DI1040</f>
        <v>0</v>
      </c>
      <c r="BK1040">
        <f>L1040</f>
        <v>0</v>
      </c>
      <c r="BL1040">
        <f>BH1040*BI1040*BJ1040</f>
        <v>0</v>
      </c>
      <c r="BM1040">
        <f>(BK1040-BC1040)/BJ1040</f>
        <v>0</v>
      </c>
      <c r="BN1040">
        <f>(BA1040-BG1040)/BG1040</f>
        <v>0</v>
      </c>
      <c r="BO1040">
        <f>AZ1040/(BB1040+AZ1040/BG1040)</f>
        <v>0</v>
      </c>
      <c r="BP1040" t="s">
        <v>437</v>
      </c>
      <c r="BQ1040">
        <v>0</v>
      </c>
      <c r="BR1040">
        <f>IF(BQ1040&lt;&gt;0, BQ1040, BO1040)</f>
        <v>0</v>
      </c>
      <c r="BS1040">
        <f>1-BR1040/BG1040</f>
        <v>0</v>
      </c>
      <c r="BT1040">
        <f>(BG1040-BF1040)/(BG1040-BR1040)</f>
        <v>0</v>
      </c>
      <c r="BU1040">
        <f>(BA1040-BG1040)/(BA1040-BR1040)</f>
        <v>0</v>
      </c>
      <c r="BV1040">
        <f>(BG1040-BF1040)/(BG1040-AZ1040)</f>
        <v>0</v>
      </c>
      <c r="BW1040">
        <f>(BA1040-BG1040)/(BA1040-AZ1040)</f>
        <v>0</v>
      </c>
      <c r="BX1040">
        <f>(BT1040*BR1040/BF1040)</f>
        <v>0</v>
      </c>
      <c r="BY1040">
        <f>(1-BX1040)</f>
        <v>0</v>
      </c>
      <c r="DH1040">
        <f>$B$11*EG1040+$C$11*EH1040+$F$11*ES1040*(1-EV1040)</f>
        <v>0</v>
      </c>
      <c r="DI1040">
        <f>DH1040*DJ1040</f>
        <v>0</v>
      </c>
      <c r="DJ1040">
        <f>($B$11*$D$9+$C$11*$D$9+$F$11*((FF1040+EX1040)/MAX(FF1040+EX1040+FG1040, 0.1)*$I$9+FG1040/MAX(FF1040+EX1040+FG1040, 0.1)*$J$9))/($B$11+$C$11+$F$11)</f>
        <v>0</v>
      </c>
      <c r="DK1040">
        <f>($B$11*$K$9+$C$11*$K$9+$F$11*((FF1040+EX1040)/MAX(FF1040+EX1040+FG1040, 0.1)*$P$9+FG1040/MAX(FF1040+EX1040+FG1040, 0.1)*$Q$9))/($B$11+$C$11+$F$11)</f>
        <v>0</v>
      </c>
      <c r="DL1040">
        <v>6</v>
      </c>
      <c r="DM1040">
        <v>0.5</v>
      </c>
      <c r="DN1040" t="s">
        <v>438</v>
      </c>
      <c r="DO1040">
        <v>2</v>
      </c>
      <c r="DP1040" t="b">
        <v>1</v>
      </c>
      <c r="DQ1040">
        <v>1761344845</v>
      </c>
      <c r="DR1040">
        <v>975.0535925925927</v>
      </c>
      <c r="DS1040">
        <v>1027.918518518519</v>
      </c>
      <c r="DT1040">
        <v>23.5642037037037</v>
      </c>
      <c r="DU1040">
        <v>19.60036296296296</v>
      </c>
      <c r="DV1040">
        <v>973.8467407407408</v>
      </c>
      <c r="DW1040">
        <v>23.34975925925926</v>
      </c>
      <c r="DX1040">
        <v>500.0073703703704</v>
      </c>
      <c r="DY1040">
        <v>89.99243703703705</v>
      </c>
      <c r="DZ1040">
        <v>0.07378451481481481</v>
      </c>
      <c r="EA1040">
        <v>30.03974814814815</v>
      </c>
      <c r="EB1040">
        <v>30.00036296296296</v>
      </c>
      <c r="EC1040">
        <v>999.9000000000001</v>
      </c>
      <c r="ED1040">
        <v>0</v>
      </c>
      <c r="EE1040">
        <v>0</v>
      </c>
      <c r="EF1040">
        <v>9994.442222222222</v>
      </c>
      <c r="EG1040">
        <v>0</v>
      </c>
      <c r="EH1040">
        <v>1140.202592592593</v>
      </c>
      <c r="EI1040">
        <v>-52.86498148148147</v>
      </c>
      <c r="EJ1040">
        <v>998.5849999999999</v>
      </c>
      <c r="EK1040">
        <v>1048.468888888889</v>
      </c>
      <c r="EL1040">
        <v>3.963841111111111</v>
      </c>
      <c r="EM1040">
        <v>1027.918518518519</v>
      </c>
      <c r="EN1040">
        <v>19.60036296296296</v>
      </c>
      <c r="EO1040">
        <v>2.120599259259259</v>
      </c>
      <c r="EP1040">
        <v>1.763883703703704</v>
      </c>
      <c r="EQ1040">
        <v>18.37476666666667</v>
      </c>
      <c r="ER1040">
        <v>15.47035925925926</v>
      </c>
      <c r="ES1040">
        <v>1200.020370370371</v>
      </c>
      <c r="ET1040">
        <v>0.9670099999999998</v>
      </c>
      <c r="EU1040">
        <v>0.03299</v>
      </c>
      <c r="EV1040">
        <v>0</v>
      </c>
      <c r="EW1040">
        <v>1492.378518518519</v>
      </c>
      <c r="EX1040">
        <v>5.000560000000001</v>
      </c>
      <c r="EY1040">
        <v>18178.58148148148</v>
      </c>
      <c r="EZ1040">
        <v>10317.02962962963</v>
      </c>
      <c r="FA1040">
        <v>45.875</v>
      </c>
      <c r="FB1040">
        <v>48</v>
      </c>
      <c r="FC1040">
        <v>46.56199999999998</v>
      </c>
      <c r="FD1040">
        <v>47.00459259259259</v>
      </c>
      <c r="FE1040">
        <v>46.68699999999998</v>
      </c>
      <c r="FF1040">
        <v>1155.60037037037</v>
      </c>
      <c r="FG1040">
        <v>39.42000000000001</v>
      </c>
      <c r="FH1040">
        <v>0</v>
      </c>
      <c r="FI1040">
        <v>1761344888.6</v>
      </c>
      <c r="FJ1040">
        <v>0</v>
      </c>
      <c r="FK1040">
        <v>1492.41</v>
      </c>
      <c r="FL1040">
        <v>-8.601025659343136</v>
      </c>
      <c r="FM1040">
        <v>-99.76068371055551</v>
      </c>
      <c r="FN1040">
        <v>18178.61538461538</v>
      </c>
      <c r="FO1040">
        <v>15</v>
      </c>
      <c r="FP1040">
        <v>0</v>
      </c>
      <c r="FQ1040" t="s">
        <v>439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-52.7072725</v>
      </c>
      <c r="GD1040">
        <v>-2.780574484052534</v>
      </c>
      <c r="GE1040">
        <v>0.2791696500226164</v>
      </c>
      <c r="GF1040">
        <v>0</v>
      </c>
      <c r="GG1040">
        <v>1492.773823529412</v>
      </c>
      <c r="GH1040">
        <v>-7.844003065910967</v>
      </c>
      <c r="GI1040">
        <v>0.8086590741900406</v>
      </c>
      <c r="GJ1040">
        <v>0</v>
      </c>
      <c r="GK1040">
        <v>3.962792</v>
      </c>
      <c r="GL1040">
        <v>0.0143214258911696</v>
      </c>
      <c r="GM1040">
        <v>0.004398249197123807</v>
      </c>
      <c r="GN1040">
        <v>1</v>
      </c>
      <c r="GO1040">
        <v>1</v>
      </c>
      <c r="GP1040">
        <v>3</v>
      </c>
      <c r="GQ1040" t="s">
        <v>446</v>
      </c>
      <c r="GR1040">
        <v>3.1247</v>
      </c>
      <c r="GS1040">
        <v>2.75131</v>
      </c>
      <c r="GT1040">
        <v>0.152949</v>
      </c>
      <c r="GU1040">
        <v>0.159139</v>
      </c>
      <c r="GV1040">
        <v>0.103194</v>
      </c>
      <c r="GW1040">
        <v>0.09121750000000001</v>
      </c>
      <c r="GX1040">
        <v>24926.3</v>
      </c>
      <c r="GY1040">
        <v>24134.6</v>
      </c>
      <c r="GZ1040">
        <v>29999.8</v>
      </c>
      <c r="HA1040">
        <v>28994.4</v>
      </c>
      <c r="HB1040">
        <v>37190.9</v>
      </c>
      <c r="HC1040">
        <v>34695</v>
      </c>
      <c r="HD1040">
        <v>45940.1</v>
      </c>
      <c r="HE1040">
        <v>43090.8</v>
      </c>
      <c r="HF1040">
        <v>1.75168</v>
      </c>
      <c r="HG1040">
        <v>1.7319</v>
      </c>
      <c r="HH1040">
        <v>0.00312924</v>
      </c>
      <c r="HI1040">
        <v>0</v>
      </c>
      <c r="HJ1040">
        <v>29.9467</v>
      </c>
      <c r="HK1040">
        <v>999.9</v>
      </c>
      <c r="HL1040">
        <v>43.5</v>
      </c>
      <c r="HM1040">
        <v>32.7</v>
      </c>
      <c r="HN1040">
        <v>24.0108</v>
      </c>
      <c r="HO1040">
        <v>63.5431</v>
      </c>
      <c r="HP1040">
        <v>17.8325</v>
      </c>
      <c r="HQ1040">
        <v>1</v>
      </c>
      <c r="HR1040">
        <v>0.803714</v>
      </c>
      <c r="HS1040">
        <v>4.13339</v>
      </c>
      <c r="HT1040">
        <v>20.1581</v>
      </c>
      <c r="HU1040">
        <v>5.22837</v>
      </c>
      <c r="HV1040">
        <v>11.9852</v>
      </c>
      <c r="HW1040">
        <v>4.9695</v>
      </c>
      <c r="HX1040">
        <v>3.2899</v>
      </c>
      <c r="HY1040">
        <v>9999</v>
      </c>
      <c r="HZ1040">
        <v>9999</v>
      </c>
      <c r="IA1040">
        <v>9999</v>
      </c>
      <c r="IB1040">
        <v>999.9</v>
      </c>
      <c r="IC1040">
        <v>4.973</v>
      </c>
      <c r="ID1040">
        <v>1.87744</v>
      </c>
      <c r="IE1040">
        <v>1.8756</v>
      </c>
      <c r="IF1040">
        <v>1.87839</v>
      </c>
      <c r="IG1040">
        <v>1.87511</v>
      </c>
      <c r="IH1040">
        <v>1.87866</v>
      </c>
      <c r="II1040">
        <v>1.87576</v>
      </c>
      <c r="IJ1040">
        <v>1.87694</v>
      </c>
      <c r="IK1040">
        <v>0</v>
      </c>
      <c r="IL1040">
        <v>0</v>
      </c>
      <c r="IM1040">
        <v>0</v>
      </c>
      <c r="IN1040">
        <v>0</v>
      </c>
      <c r="IO1040" t="s">
        <v>441</v>
      </c>
      <c r="IP1040" t="s">
        <v>442</v>
      </c>
      <c r="IQ1040" t="s">
        <v>443</v>
      </c>
      <c r="IR1040" t="s">
        <v>443</v>
      </c>
      <c r="IS1040" t="s">
        <v>443</v>
      </c>
      <c r="IT1040" t="s">
        <v>443</v>
      </c>
      <c r="IU1040">
        <v>0</v>
      </c>
      <c r="IV1040">
        <v>100</v>
      </c>
      <c r="IW1040">
        <v>100</v>
      </c>
      <c r="IX1040">
        <v>1.236</v>
      </c>
      <c r="IY1040">
        <v>0.2145</v>
      </c>
      <c r="IZ1040">
        <v>-0.1194416370607354</v>
      </c>
      <c r="JA1040">
        <v>0.002211305909277446</v>
      </c>
      <c r="JB1040">
        <v>-1.416678044876584E-06</v>
      </c>
      <c r="JC1040">
        <v>5.589822708492042E-10</v>
      </c>
      <c r="JD1040">
        <v>0.2144336207880096</v>
      </c>
      <c r="JE1040">
        <v>0</v>
      </c>
      <c r="JF1040">
        <v>0</v>
      </c>
      <c r="JG1040">
        <v>0</v>
      </c>
      <c r="JH1040">
        <v>14</v>
      </c>
      <c r="JI1040">
        <v>2052</v>
      </c>
      <c r="JJ1040">
        <v>1</v>
      </c>
      <c r="JK1040">
        <v>21</v>
      </c>
      <c r="JL1040">
        <v>29355747.5</v>
      </c>
      <c r="JM1040">
        <v>29355747.5</v>
      </c>
      <c r="JN1040">
        <v>2.34131</v>
      </c>
      <c r="JO1040">
        <v>2.5354</v>
      </c>
      <c r="JP1040">
        <v>1.39893</v>
      </c>
      <c r="JQ1040">
        <v>2.33521</v>
      </c>
      <c r="JR1040">
        <v>1.44897</v>
      </c>
      <c r="JS1040">
        <v>2.62817</v>
      </c>
      <c r="JT1040">
        <v>38.4524</v>
      </c>
      <c r="JU1040">
        <v>23.7986</v>
      </c>
      <c r="JV1040">
        <v>18</v>
      </c>
      <c r="JW1040">
        <v>485.47</v>
      </c>
      <c r="JX1040">
        <v>443.723</v>
      </c>
      <c r="JY1040">
        <v>25.245</v>
      </c>
      <c r="JZ1040">
        <v>37.0461</v>
      </c>
      <c r="KA1040">
        <v>29.9999</v>
      </c>
      <c r="KB1040">
        <v>36.6081</v>
      </c>
      <c r="KC1040">
        <v>36.6517</v>
      </c>
      <c r="KD1040">
        <v>46.9821</v>
      </c>
      <c r="KE1040">
        <v>26.5431</v>
      </c>
      <c r="KF1040">
        <v>72.5497</v>
      </c>
      <c r="KG1040">
        <v>25.2431</v>
      </c>
      <c r="KH1040">
        <v>1075.56</v>
      </c>
      <c r="KI1040">
        <v>19.6772</v>
      </c>
      <c r="KJ1040">
        <v>99.2394</v>
      </c>
      <c r="KK1040">
        <v>99.1099</v>
      </c>
    </row>
    <row r="1041" spans="1:297">
      <c r="A1041">
        <v>1025</v>
      </c>
      <c r="B1041">
        <v>1761344857.5</v>
      </c>
      <c r="C1041">
        <v>16816.90000009537</v>
      </c>
      <c r="D1041" t="s">
        <v>2503</v>
      </c>
      <c r="E1041" t="s">
        <v>2504</v>
      </c>
      <c r="F1041">
        <v>5</v>
      </c>
      <c r="G1041" t="s">
        <v>2376</v>
      </c>
      <c r="H1041" t="s">
        <v>436</v>
      </c>
      <c r="I1041">
        <v>1761344849.714286</v>
      </c>
      <c r="J1041">
        <f>(K1041)/1000</f>
        <v>0</v>
      </c>
      <c r="K1041">
        <f>IF(DP1041, AN1041, AH1041)</f>
        <v>0</v>
      </c>
      <c r="L1041">
        <f>IF(DP1041, AI1041, AG1041)</f>
        <v>0</v>
      </c>
      <c r="M1041">
        <f>DR1041 - IF(AU1041&gt;1, L1041*DL1041*100.0/(AW1041), 0)</f>
        <v>0</v>
      </c>
      <c r="N1041">
        <f>((T1041-J1041/2)*M1041-L1041)/(T1041+J1041/2)</f>
        <v>0</v>
      </c>
      <c r="O1041">
        <f>N1041*(DY1041+DZ1041)/1000.0</f>
        <v>0</v>
      </c>
      <c r="P1041">
        <f>(DR1041 - IF(AU1041&gt;1, L1041*DL1041*100.0/(AW1041), 0))*(DY1041+DZ1041)/1000.0</f>
        <v>0</v>
      </c>
      <c r="Q1041">
        <f>2.0/((1/S1041-1/R1041)+SIGN(S1041)*SQRT((1/S1041-1/R1041)*(1/S1041-1/R1041) + 4*DM1041/((DM1041+1)*(DM1041+1))*(2*1/S1041*1/R1041-1/R1041*1/R1041)))</f>
        <v>0</v>
      </c>
      <c r="R1041">
        <f>IF(LEFT(DN1041,1)&lt;&gt;"0",IF(LEFT(DN1041,1)="1",3.0,DO1041),$D$5+$E$5*(EF1041*DY1041/($K$5*1000))+$F$5*(EF1041*DY1041/($K$5*1000))*MAX(MIN(DL1041,$J$5),$I$5)*MAX(MIN(DL1041,$J$5),$I$5)+$G$5*MAX(MIN(DL1041,$J$5),$I$5)*(EF1041*DY1041/($K$5*1000))+$H$5*(EF1041*DY1041/($K$5*1000))*(EF1041*DY1041/($K$5*1000)))</f>
        <v>0</v>
      </c>
      <c r="S1041">
        <f>J1041*(1000-(1000*0.61365*exp(17.502*W1041/(240.97+W1041))/(DY1041+DZ1041)+DT1041)/2)/(1000*0.61365*exp(17.502*W1041/(240.97+W1041))/(DY1041+DZ1041)-DT1041)</f>
        <v>0</v>
      </c>
      <c r="T1041">
        <f>1/((DM1041+1)/(Q1041/1.6)+1/(R1041/1.37)) + DM1041/((DM1041+1)/(Q1041/1.6) + DM1041/(R1041/1.37))</f>
        <v>0</v>
      </c>
      <c r="U1041">
        <f>(DH1041*DK1041)</f>
        <v>0</v>
      </c>
      <c r="V1041">
        <f>(EA1041+(U1041+2*0.95*5.67E-8*(((EA1041+$B$7)+273)^4-(EA1041+273)^4)-44100*J1041)/(1.84*29.3*R1041+8*0.95*5.67E-8*(EA1041+273)^3))</f>
        <v>0</v>
      </c>
      <c r="W1041">
        <f>($C$7*EB1041+$D$7*EC1041+$E$7*V1041)</f>
        <v>0</v>
      </c>
      <c r="X1041">
        <f>0.61365*exp(17.502*W1041/(240.97+W1041))</f>
        <v>0</v>
      </c>
      <c r="Y1041">
        <f>(Z1041/AA1041*100)</f>
        <v>0</v>
      </c>
      <c r="Z1041">
        <f>DT1041*(DY1041+DZ1041)/1000</f>
        <v>0</v>
      </c>
      <c r="AA1041">
        <f>0.61365*exp(17.502*EA1041/(240.97+EA1041))</f>
        <v>0</v>
      </c>
      <c r="AB1041">
        <f>(X1041-DT1041*(DY1041+DZ1041)/1000)</f>
        <v>0</v>
      </c>
      <c r="AC1041">
        <f>(-J1041*44100)</f>
        <v>0</v>
      </c>
      <c r="AD1041">
        <f>2*29.3*R1041*0.92*(EA1041-W1041)</f>
        <v>0</v>
      </c>
      <c r="AE1041">
        <f>2*0.95*5.67E-8*(((EA1041+$B$7)+273)^4-(W1041+273)^4)</f>
        <v>0</v>
      </c>
      <c r="AF1041">
        <f>U1041+AE1041+AC1041+AD1041</f>
        <v>0</v>
      </c>
      <c r="AG1041">
        <f>DX1041*AU1041*(DS1041-DR1041*(1000-AU1041*DU1041)/(1000-AU1041*DT1041))/(100*DL1041)</f>
        <v>0</v>
      </c>
      <c r="AH1041">
        <f>1000*DX1041*AU1041*(DT1041-DU1041)/(100*DL1041*(1000-AU1041*DT1041))</f>
        <v>0</v>
      </c>
      <c r="AI1041">
        <f>(AJ1041 - AK1041 - DY1041*1E3/(8.314*(EA1041+273.15)) * AM1041/DX1041 * AL1041) * DX1041/(100*DL1041) * (1000 - DU1041)/1000</f>
        <v>0</v>
      </c>
      <c r="AJ1041">
        <v>1081.088262536686</v>
      </c>
      <c r="AK1041">
        <v>1039.524909090909</v>
      </c>
      <c r="AL1041">
        <v>3.416901135718497</v>
      </c>
      <c r="AM1041">
        <v>65.50736164632572</v>
      </c>
      <c r="AN1041">
        <f>(AP1041 - AO1041 + DY1041*1E3/(8.314*(EA1041+273.15)) * AR1041/DX1041 * AQ1041) * DX1041/(100*DL1041) * 1000/(1000 - AP1041)</f>
        <v>0</v>
      </c>
      <c r="AO1041">
        <v>19.58942167787724</v>
      </c>
      <c r="AP1041">
        <v>23.53576909090908</v>
      </c>
      <c r="AQ1041">
        <v>-3.348117323799478E-05</v>
      </c>
      <c r="AR1041">
        <v>115.1571930210981</v>
      </c>
      <c r="AS1041">
        <v>0</v>
      </c>
      <c r="AT1041">
        <v>0</v>
      </c>
      <c r="AU1041">
        <f>IF(AS1041*$H$13&gt;=AW1041,1.0,(AW1041/(AW1041-AS1041*$H$13)))</f>
        <v>0</v>
      </c>
      <c r="AV1041">
        <f>(AU1041-1)*100</f>
        <v>0</v>
      </c>
      <c r="AW1041">
        <f>MAX(0,($B$13+$C$13*EF1041)/(1+$D$13*EF1041)*DY1041/(EA1041+273)*$E$13)</f>
        <v>0</v>
      </c>
      <c r="AX1041" t="s">
        <v>437</v>
      </c>
      <c r="AY1041" t="s">
        <v>437</v>
      </c>
      <c r="AZ1041">
        <v>0</v>
      </c>
      <c r="BA1041">
        <v>0</v>
      </c>
      <c r="BB1041">
        <f>1-AZ1041/BA1041</f>
        <v>0</v>
      </c>
      <c r="BC1041">
        <v>0</v>
      </c>
      <c r="BD1041" t="s">
        <v>437</v>
      </c>
      <c r="BE1041" t="s">
        <v>437</v>
      </c>
      <c r="BF1041">
        <v>0</v>
      </c>
      <c r="BG1041">
        <v>0</v>
      </c>
      <c r="BH1041">
        <f>1-BF1041/BG1041</f>
        <v>0</v>
      </c>
      <c r="BI1041">
        <v>0.5</v>
      </c>
      <c r="BJ1041">
        <f>DI1041</f>
        <v>0</v>
      </c>
      <c r="BK1041">
        <f>L1041</f>
        <v>0</v>
      </c>
      <c r="BL1041">
        <f>BH1041*BI1041*BJ1041</f>
        <v>0</v>
      </c>
      <c r="BM1041">
        <f>(BK1041-BC1041)/BJ1041</f>
        <v>0</v>
      </c>
      <c r="BN1041">
        <f>(BA1041-BG1041)/BG1041</f>
        <v>0</v>
      </c>
      <c r="BO1041">
        <f>AZ1041/(BB1041+AZ1041/BG1041)</f>
        <v>0</v>
      </c>
      <c r="BP1041" t="s">
        <v>437</v>
      </c>
      <c r="BQ1041">
        <v>0</v>
      </c>
      <c r="BR1041">
        <f>IF(BQ1041&lt;&gt;0, BQ1041, BO1041)</f>
        <v>0</v>
      </c>
      <c r="BS1041">
        <f>1-BR1041/BG1041</f>
        <v>0</v>
      </c>
      <c r="BT1041">
        <f>(BG1041-BF1041)/(BG1041-BR1041)</f>
        <v>0</v>
      </c>
      <c r="BU1041">
        <f>(BA1041-BG1041)/(BA1041-BR1041)</f>
        <v>0</v>
      </c>
      <c r="BV1041">
        <f>(BG1041-BF1041)/(BG1041-AZ1041)</f>
        <v>0</v>
      </c>
      <c r="BW1041">
        <f>(BA1041-BG1041)/(BA1041-AZ1041)</f>
        <v>0</v>
      </c>
      <c r="BX1041">
        <f>(BT1041*BR1041/BF1041)</f>
        <v>0</v>
      </c>
      <c r="BY1041">
        <f>(1-BX1041)</f>
        <v>0</v>
      </c>
      <c r="DH1041">
        <f>$B$11*EG1041+$C$11*EH1041+$F$11*ES1041*(1-EV1041)</f>
        <v>0</v>
      </c>
      <c r="DI1041">
        <f>DH1041*DJ1041</f>
        <v>0</v>
      </c>
      <c r="DJ1041">
        <f>($B$11*$D$9+$C$11*$D$9+$F$11*((FF1041+EX1041)/MAX(FF1041+EX1041+FG1041, 0.1)*$I$9+FG1041/MAX(FF1041+EX1041+FG1041, 0.1)*$J$9))/($B$11+$C$11+$F$11)</f>
        <v>0</v>
      </c>
      <c r="DK1041">
        <f>($B$11*$K$9+$C$11*$K$9+$F$11*((FF1041+EX1041)/MAX(FF1041+EX1041+FG1041, 0.1)*$P$9+FG1041/MAX(FF1041+EX1041+FG1041, 0.1)*$Q$9))/($B$11+$C$11+$F$11)</f>
        <v>0</v>
      </c>
      <c r="DL1041">
        <v>6</v>
      </c>
      <c r="DM1041">
        <v>0.5</v>
      </c>
      <c r="DN1041" t="s">
        <v>438</v>
      </c>
      <c r="DO1041">
        <v>2</v>
      </c>
      <c r="DP1041" t="b">
        <v>1</v>
      </c>
      <c r="DQ1041">
        <v>1761344849.714286</v>
      </c>
      <c r="DR1041">
        <v>990.7482857142858</v>
      </c>
      <c r="DS1041">
        <v>1043.762857142857</v>
      </c>
      <c r="DT1041">
        <v>23.55282857142857</v>
      </c>
      <c r="DU1041">
        <v>19.59282142857143</v>
      </c>
      <c r="DV1041">
        <v>989.5251785714287</v>
      </c>
      <c r="DW1041">
        <v>23.33838214285714</v>
      </c>
      <c r="DX1041">
        <v>500.0351428571428</v>
      </c>
      <c r="DY1041">
        <v>89.99270714285716</v>
      </c>
      <c r="DZ1041">
        <v>0.07361414642857143</v>
      </c>
      <c r="EA1041">
        <v>30.03940714285714</v>
      </c>
      <c r="EB1041">
        <v>29.99950714285714</v>
      </c>
      <c r="EC1041">
        <v>999.9000000000002</v>
      </c>
      <c r="ED1041">
        <v>0</v>
      </c>
      <c r="EE1041">
        <v>0</v>
      </c>
      <c r="EF1041">
        <v>9991.693928571431</v>
      </c>
      <c r="EG1041">
        <v>0</v>
      </c>
      <c r="EH1041">
        <v>1140.210357142857</v>
      </c>
      <c r="EI1041">
        <v>-53.01395714285714</v>
      </c>
      <c r="EJ1041">
        <v>1014.646714285714</v>
      </c>
      <c r="EK1041">
        <v>1064.621785714286</v>
      </c>
      <c r="EL1041">
        <v>3.960006428571429</v>
      </c>
      <c r="EM1041">
        <v>1043.762857142857</v>
      </c>
      <c r="EN1041">
        <v>19.59282142857143</v>
      </c>
      <c r="EO1041">
        <v>2.119581785714286</v>
      </c>
      <c r="EP1041">
        <v>1.76321</v>
      </c>
      <c r="EQ1041">
        <v>18.36711428571429</v>
      </c>
      <c r="ER1041">
        <v>15.46440357142857</v>
      </c>
      <c r="ES1041">
        <v>1200.020714285714</v>
      </c>
      <c r="ET1041">
        <v>0.9670099999999998</v>
      </c>
      <c r="EU1041">
        <v>0.03299</v>
      </c>
      <c r="EV1041">
        <v>0</v>
      </c>
      <c r="EW1041">
        <v>1491.695357142857</v>
      </c>
      <c r="EX1041">
        <v>5.000560000000001</v>
      </c>
      <c r="EY1041">
        <v>18170.71071428572</v>
      </c>
      <c r="EZ1041">
        <v>10317.03214285714</v>
      </c>
      <c r="FA1041">
        <v>45.875</v>
      </c>
      <c r="FB1041">
        <v>47.99549999999999</v>
      </c>
      <c r="FC1041">
        <v>46.56199999999998</v>
      </c>
      <c r="FD1041">
        <v>47</v>
      </c>
      <c r="FE1041">
        <v>46.68699999999998</v>
      </c>
      <c r="FF1041">
        <v>1155.600714285714</v>
      </c>
      <c r="FG1041">
        <v>39.42000000000001</v>
      </c>
      <c r="FH1041">
        <v>0</v>
      </c>
      <c r="FI1041">
        <v>1761344894</v>
      </c>
      <c r="FJ1041">
        <v>0</v>
      </c>
      <c r="FK1041">
        <v>1491.5916</v>
      </c>
      <c r="FL1041">
        <v>-9.187692293430052</v>
      </c>
      <c r="FM1041">
        <v>-97.23846135021086</v>
      </c>
      <c r="FN1041">
        <v>18169.08</v>
      </c>
      <c r="FO1041">
        <v>15</v>
      </c>
      <c r="FP1041">
        <v>0</v>
      </c>
      <c r="FQ1041" t="s">
        <v>439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-52.91135750000001</v>
      </c>
      <c r="GD1041">
        <v>-2.256847654784126</v>
      </c>
      <c r="GE1041">
        <v>0.2329673323531651</v>
      </c>
      <c r="GF1041">
        <v>0</v>
      </c>
      <c r="GG1041">
        <v>1492.127058823529</v>
      </c>
      <c r="GH1041">
        <v>-8.646906041741163</v>
      </c>
      <c r="GI1041">
        <v>0.8840965126040221</v>
      </c>
      <c r="GJ1041">
        <v>0</v>
      </c>
      <c r="GK1041">
        <v>3.961003499999999</v>
      </c>
      <c r="GL1041">
        <v>-0.04095714821764226</v>
      </c>
      <c r="GM1041">
        <v>0.006495204596469651</v>
      </c>
      <c r="GN1041">
        <v>1</v>
      </c>
      <c r="GO1041">
        <v>1</v>
      </c>
      <c r="GP1041">
        <v>3</v>
      </c>
      <c r="GQ1041" t="s">
        <v>446</v>
      </c>
      <c r="GR1041">
        <v>3.1245</v>
      </c>
      <c r="GS1041">
        <v>2.75068</v>
      </c>
      <c r="GT1041">
        <v>0.154576</v>
      </c>
      <c r="GU1041">
        <v>0.160738</v>
      </c>
      <c r="GV1041">
        <v>0.10316</v>
      </c>
      <c r="GW1041">
        <v>0.09120979999999999</v>
      </c>
      <c r="GX1041">
        <v>24879.2</v>
      </c>
      <c r="GY1041">
        <v>24088.8</v>
      </c>
      <c r="GZ1041">
        <v>30000.8</v>
      </c>
      <c r="HA1041">
        <v>28994.7</v>
      </c>
      <c r="HB1041">
        <v>37193.5</v>
      </c>
      <c r="HC1041">
        <v>34695.8</v>
      </c>
      <c r="HD1041">
        <v>45941.5</v>
      </c>
      <c r="HE1041">
        <v>43091.2</v>
      </c>
      <c r="HF1041">
        <v>1.75133</v>
      </c>
      <c r="HG1041">
        <v>1.73218</v>
      </c>
      <c r="HH1041">
        <v>0.00302866</v>
      </c>
      <c r="HI1041">
        <v>0</v>
      </c>
      <c r="HJ1041">
        <v>29.9467</v>
      </c>
      <c r="HK1041">
        <v>999.9</v>
      </c>
      <c r="HL1041">
        <v>43.4</v>
      </c>
      <c r="HM1041">
        <v>32.7</v>
      </c>
      <c r="HN1041">
        <v>23.958</v>
      </c>
      <c r="HO1041">
        <v>64.0331</v>
      </c>
      <c r="HP1041">
        <v>17.9848</v>
      </c>
      <c r="HQ1041">
        <v>1</v>
      </c>
      <c r="HR1041">
        <v>0.803758</v>
      </c>
      <c r="HS1041">
        <v>4.13903</v>
      </c>
      <c r="HT1041">
        <v>20.158</v>
      </c>
      <c r="HU1041">
        <v>5.22762</v>
      </c>
      <c r="HV1041">
        <v>11.9855</v>
      </c>
      <c r="HW1041">
        <v>4.96855</v>
      </c>
      <c r="HX1041">
        <v>3.28988</v>
      </c>
      <c r="HY1041">
        <v>9999</v>
      </c>
      <c r="HZ1041">
        <v>9999</v>
      </c>
      <c r="IA1041">
        <v>9999</v>
      </c>
      <c r="IB1041">
        <v>999.9</v>
      </c>
      <c r="IC1041">
        <v>4.97301</v>
      </c>
      <c r="ID1041">
        <v>1.87744</v>
      </c>
      <c r="IE1041">
        <v>1.87559</v>
      </c>
      <c r="IF1041">
        <v>1.87839</v>
      </c>
      <c r="IG1041">
        <v>1.87509</v>
      </c>
      <c r="IH1041">
        <v>1.87866</v>
      </c>
      <c r="II1041">
        <v>1.87576</v>
      </c>
      <c r="IJ1041">
        <v>1.87692</v>
      </c>
      <c r="IK1041">
        <v>0</v>
      </c>
      <c r="IL1041">
        <v>0</v>
      </c>
      <c r="IM1041">
        <v>0</v>
      </c>
      <c r="IN1041">
        <v>0</v>
      </c>
      <c r="IO1041" t="s">
        <v>441</v>
      </c>
      <c r="IP1041" t="s">
        <v>442</v>
      </c>
      <c r="IQ1041" t="s">
        <v>443</v>
      </c>
      <c r="IR1041" t="s">
        <v>443</v>
      </c>
      <c r="IS1041" t="s">
        <v>443</v>
      </c>
      <c r="IT1041" t="s">
        <v>443</v>
      </c>
      <c r="IU1041">
        <v>0</v>
      </c>
      <c r="IV1041">
        <v>100</v>
      </c>
      <c r="IW1041">
        <v>100</v>
      </c>
      <c r="IX1041">
        <v>1.26</v>
      </c>
      <c r="IY1041">
        <v>0.2144</v>
      </c>
      <c r="IZ1041">
        <v>-0.1194416370607354</v>
      </c>
      <c r="JA1041">
        <v>0.002211305909277446</v>
      </c>
      <c r="JB1041">
        <v>-1.416678044876584E-06</v>
      </c>
      <c r="JC1041">
        <v>5.589822708492042E-10</v>
      </c>
      <c r="JD1041">
        <v>0.2144336207880096</v>
      </c>
      <c r="JE1041">
        <v>0</v>
      </c>
      <c r="JF1041">
        <v>0</v>
      </c>
      <c r="JG1041">
        <v>0</v>
      </c>
      <c r="JH1041">
        <v>14</v>
      </c>
      <c r="JI1041">
        <v>2052</v>
      </c>
      <c r="JJ1041">
        <v>1</v>
      </c>
      <c r="JK1041">
        <v>21</v>
      </c>
      <c r="JL1041">
        <v>29355747.6</v>
      </c>
      <c r="JM1041">
        <v>29355747.6</v>
      </c>
      <c r="JN1041">
        <v>2.37305</v>
      </c>
      <c r="JO1041">
        <v>2.5354</v>
      </c>
      <c r="JP1041">
        <v>1.39893</v>
      </c>
      <c r="JQ1041">
        <v>2.33521</v>
      </c>
      <c r="JR1041">
        <v>1.44897</v>
      </c>
      <c r="JS1041">
        <v>2.62573</v>
      </c>
      <c r="JT1041">
        <v>38.4769</v>
      </c>
      <c r="JU1041">
        <v>23.7898</v>
      </c>
      <c r="JV1041">
        <v>18</v>
      </c>
      <c r="JW1041">
        <v>485.256</v>
      </c>
      <c r="JX1041">
        <v>443.882</v>
      </c>
      <c r="JY1041">
        <v>25.2443</v>
      </c>
      <c r="JZ1041">
        <v>37.0433</v>
      </c>
      <c r="KA1041">
        <v>30</v>
      </c>
      <c r="KB1041">
        <v>36.6063</v>
      </c>
      <c r="KC1041">
        <v>36.6484</v>
      </c>
      <c r="KD1041">
        <v>47.5386</v>
      </c>
      <c r="KE1041">
        <v>26.2565</v>
      </c>
      <c r="KF1041">
        <v>72.5497</v>
      </c>
      <c r="KG1041">
        <v>25.2441</v>
      </c>
      <c r="KH1041">
        <v>1088.94</v>
      </c>
      <c r="KI1041">
        <v>19.7084</v>
      </c>
      <c r="KJ1041">
        <v>99.2427</v>
      </c>
      <c r="KK1041">
        <v>99.1109</v>
      </c>
    </row>
    <row r="1042" spans="1:297">
      <c r="A1042">
        <v>1026</v>
      </c>
      <c r="B1042">
        <v>1761344862.5</v>
      </c>
      <c r="C1042">
        <v>16821.90000009537</v>
      </c>
      <c r="D1042" t="s">
        <v>2505</v>
      </c>
      <c r="E1042" t="s">
        <v>2506</v>
      </c>
      <c r="F1042">
        <v>5</v>
      </c>
      <c r="G1042" t="s">
        <v>2376</v>
      </c>
      <c r="H1042" t="s">
        <v>436</v>
      </c>
      <c r="I1042">
        <v>1761344855</v>
      </c>
      <c r="J1042">
        <f>(K1042)/1000</f>
        <v>0</v>
      </c>
      <c r="K1042">
        <f>IF(DP1042, AN1042, AH1042)</f>
        <v>0</v>
      </c>
      <c r="L1042">
        <f>IF(DP1042, AI1042, AG1042)</f>
        <v>0</v>
      </c>
      <c r="M1042">
        <f>DR1042 - IF(AU1042&gt;1, L1042*DL1042*100.0/(AW1042), 0)</f>
        <v>0</v>
      </c>
      <c r="N1042">
        <f>((T1042-J1042/2)*M1042-L1042)/(T1042+J1042/2)</f>
        <v>0</v>
      </c>
      <c r="O1042">
        <f>N1042*(DY1042+DZ1042)/1000.0</f>
        <v>0</v>
      </c>
      <c r="P1042">
        <f>(DR1042 - IF(AU1042&gt;1, L1042*DL1042*100.0/(AW1042), 0))*(DY1042+DZ1042)/1000.0</f>
        <v>0</v>
      </c>
      <c r="Q1042">
        <f>2.0/((1/S1042-1/R1042)+SIGN(S1042)*SQRT((1/S1042-1/R1042)*(1/S1042-1/R1042) + 4*DM1042/((DM1042+1)*(DM1042+1))*(2*1/S1042*1/R1042-1/R1042*1/R1042)))</f>
        <v>0</v>
      </c>
      <c r="R1042">
        <f>IF(LEFT(DN1042,1)&lt;&gt;"0",IF(LEFT(DN1042,1)="1",3.0,DO1042),$D$5+$E$5*(EF1042*DY1042/($K$5*1000))+$F$5*(EF1042*DY1042/($K$5*1000))*MAX(MIN(DL1042,$J$5),$I$5)*MAX(MIN(DL1042,$J$5),$I$5)+$G$5*MAX(MIN(DL1042,$J$5),$I$5)*(EF1042*DY1042/($K$5*1000))+$H$5*(EF1042*DY1042/($K$5*1000))*(EF1042*DY1042/($K$5*1000)))</f>
        <v>0</v>
      </c>
      <c r="S1042">
        <f>J1042*(1000-(1000*0.61365*exp(17.502*W1042/(240.97+W1042))/(DY1042+DZ1042)+DT1042)/2)/(1000*0.61365*exp(17.502*W1042/(240.97+W1042))/(DY1042+DZ1042)-DT1042)</f>
        <v>0</v>
      </c>
      <c r="T1042">
        <f>1/((DM1042+1)/(Q1042/1.6)+1/(R1042/1.37)) + DM1042/((DM1042+1)/(Q1042/1.6) + DM1042/(R1042/1.37))</f>
        <v>0</v>
      </c>
      <c r="U1042">
        <f>(DH1042*DK1042)</f>
        <v>0</v>
      </c>
      <c r="V1042">
        <f>(EA1042+(U1042+2*0.95*5.67E-8*(((EA1042+$B$7)+273)^4-(EA1042+273)^4)-44100*J1042)/(1.84*29.3*R1042+8*0.95*5.67E-8*(EA1042+273)^3))</f>
        <v>0</v>
      </c>
      <c r="W1042">
        <f>($C$7*EB1042+$D$7*EC1042+$E$7*V1042)</f>
        <v>0</v>
      </c>
      <c r="X1042">
        <f>0.61365*exp(17.502*W1042/(240.97+W1042))</f>
        <v>0</v>
      </c>
      <c r="Y1042">
        <f>(Z1042/AA1042*100)</f>
        <v>0</v>
      </c>
      <c r="Z1042">
        <f>DT1042*(DY1042+DZ1042)/1000</f>
        <v>0</v>
      </c>
      <c r="AA1042">
        <f>0.61365*exp(17.502*EA1042/(240.97+EA1042))</f>
        <v>0</v>
      </c>
      <c r="AB1042">
        <f>(X1042-DT1042*(DY1042+DZ1042)/1000)</f>
        <v>0</v>
      </c>
      <c r="AC1042">
        <f>(-J1042*44100)</f>
        <v>0</v>
      </c>
      <c r="AD1042">
        <f>2*29.3*R1042*0.92*(EA1042-W1042)</f>
        <v>0</v>
      </c>
      <c r="AE1042">
        <f>2*0.95*5.67E-8*(((EA1042+$B$7)+273)^4-(W1042+273)^4)</f>
        <v>0</v>
      </c>
      <c r="AF1042">
        <f>U1042+AE1042+AC1042+AD1042</f>
        <v>0</v>
      </c>
      <c r="AG1042">
        <f>DX1042*AU1042*(DS1042-DR1042*(1000-AU1042*DU1042)/(1000-AU1042*DT1042))/(100*DL1042)</f>
        <v>0</v>
      </c>
      <c r="AH1042">
        <f>1000*DX1042*AU1042*(DT1042-DU1042)/(100*DL1042*(1000-AU1042*DT1042))</f>
        <v>0</v>
      </c>
      <c r="AI1042">
        <f>(AJ1042 - AK1042 - DY1042*1E3/(8.314*(EA1042+273.15)) * AM1042/DX1042 * AL1042) * DX1042/(100*DL1042) * (1000 - DU1042)/1000</f>
        <v>0</v>
      </c>
      <c r="AJ1042">
        <v>1098.179261539404</v>
      </c>
      <c r="AK1042">
        <v>1056.496909090909</v>
      </c>
      <c r="AL1042">
        <v>3.381421829109925</v>
      </c>
      <c r="AM1042">
        <v>65.50736164632572</v>
      </c>
      <c r="AN1042">
        <f>(AP1042 - AO1042 + DY1042*1E3/(8.314*(EA1042+273.15)) * AR1042/DX1042 * AQ1042) * DX1042/(100*DL1042) * 1000/(1000 - AP1042)</f>
        <v>0</v>
      </c>
      <c r="AO1042">
        <v>19.58930559766486</v>
      </c>
      <c r="AP1042">
        <v>23.52509999999999</v>
      </c>
      <c r="AQ1042">
        <v>-5.156789051903353E-05</v>
      </c>
      <c r="AR1042">
        <v>115.1571930210981</v>
      </c>
      <c r="AS1042">
        <v>0</v>
      </c>
      <c r="AT1042">
        <v>0</v>
      </c>
      <c r="AU1042">
        <f>IF(AS1042*$H$13&gt;=AW1042,1.0,(AW1042/(AW1042-AS1042*$H$13)))</f>
        <v>0</v>
      </c>
      <c r="AV1042">
        <f>(AU1042-1)*100</f>
        <v>0</v>
      </c>
      <c r="AW1042">
        <f>MAX(0,($B$13+$C$13*EF1042)/(1+$D$13*EF1042)*DY1042/(EA1042+273)*$E$13)</f>
        <v>0</v>
      </c>
      <c r="AX1042" t="s">
        <v>437</v>
      </c>
      <c r="AY1042" t="s">
        <v>437</v>
      </c>
      <c r="AZ1042">
        <v>0</v>
      </c>
      <c r="BA1042">
        <v>0</v>
      </c>
      <c r="BB1042">
        <f>1-AZ1042/BA1042</f>
        <v>0</v>
      </c>
      <c r="BC1042">
        <v>0</v>
      </c>
      <c r="BD1042" t="s">
        <v>437</v>
      </c>
      <c r="BE1042" t="s">
        <v>437</v>
      </c>
      <c r="BF1042">
        <v>0</v>
      </c>
      <c r="BG1042">
        <v>0</v>
      </c>
      <c r="BH1042">
        <f>1-BF1042/BG1042</f>
        <v>0</v>
      </c>
      <c r="BI1042">
        <v>0.5</v>
      </c>
      <c r="BJ1042">
        <f>DI1042</f>
        <v>0</v>
      </c>
      <c r="BK1042">
        <f>L1042</f>
        <v>0</v>
      </c>
      <c r="BL1042">
        <f>BH1042*BI1042*BJ1042</f>
        <v>0</v>
      </c>
      <c r="BM1042">
        <f>(BK1042-BC1042)/BJ1042</f>
        <v>0</v>
      </c>
      <c r="BN1042">
        <f>(BA1042-BG1042)/BG1042</f>
        <v>0</v>
      </c>
      <c r="BO1042">
        <f>AZ1042/(BB1042+AZ1042/BG1042)</f>
        <v>0</v>
      </c>
      <c r="BP1042" t="s">
        <v>437</v>
      </c>
      <c r="BQ1042">
        <v>0</v>
      </c>
      <c r="BR1042">
        <f>IF(BQ1042&lt;&gt;0, BQ1042, BO1042)</f>
        <v>0</v>
      </c>
      <c r="BS1042">
        <f>1-BR1042/BG1042</f>
        <v>0</v>
      </c>
      <c r="BT1042">
        <f>(BG1042-BF1042)/(BG1042-BR1042)</f>
        <v>0</v>
      </c>
      <c r="BU1042">
        <f>(BA1042-BG1042)/(BA1042-BR1042)</f>
        <v>0</v>
      </c>
      <c r="BV1042">
        <f>(BG1042-BF1042)/(BG1042-AZ1042)</f>
        <v>0</v>
      </c>
      <c r="BW1042">
        <f>(BA1042-BG1042)/(BA1042-AZ1042)</f>
        <v>0</v>
      </c>
      <c r="BX1042">
        <f>(BT1042*BR1042/BF1042)</f>
        <v>0</v>
      </c>
      <c r="BY1042">
        <f>(1-BX1042)</f>
        <v>0</v>
      </c>
      <c r="DH1042">
        <f>$B$11*EG1042+$C$11*EH1042+$F$11*ES1042*(1-EV1042)</f>
        <v>0</v>
      </c>
      <c r="DI1042">
        <f>DH1042*DJ1042</f>
        <v>0</v>
      </c>
      <c r="DJ1042">
        <f>($B$11*$D$9+$C$11*$D$9+$F$11*((FF1042+EX1042)/MAX(FF1042+EX1042+FG1042, 0.1)*$I$9+FG1042/MAX(FF1042+EX1042+FG1042, 0.1)*$J$9))/($B$11+$C$11+$F$11)</f>
        <v>0</v>
      </c>
      <c r="DK1042">
        <f>($B$11*$K$9+$C$11*$K$9+$F$11*((FF1042+EX1042)/MAX(FF1042+EX1042+FG1042, 0.1)*$P$9+FG1042/MAX(FF1042+EX1042+FG1042, 0.1)*$Q$9))/($B$11+$C$11+$F$11)</f>
        <v>0</v>
      </c>
      <c r="DL1042">
        <v>6</v>
      </c>
      <c r="DM1042">
        <v>0.5</v>
      </c>
      <c r="DN1042" t="s">
        <v>438</v>
      </c>
      <c r="DO1042">
        <v>2</v>
      </c>
      <c r="DP1042" t="b">
        <v>1</v>
      </c>
      <c r="DQ1042">
        <v>1761344855</v>
      </c>
      <c r="DR1042">
        <v>1008.347703703704</v>
      </c>
      <c r="DS1042">
        <v>1061.532962962963</v>
      </c>
      <c r="DT1042">
        <v>23.54023703703703</v>
      </c>
      <c r="DU1042">
        <v>19.59108888888889</v>
      </c>
      <c r="DV1042">
        <v>1007.105962962963</v>
      </c>
      <c r="DW1042">
        <v>23.32580740740741</v>
      </c>
      <c r="DX1042">
        <v>500.0123333333333</v>
      </c>
      <c r="DY1042">
        <v>89.99282962962963</v>
      </c>
      <c r="DZ1042">
        <v>0.07348052962962963</v>
      </c>
      <c r="EA1042">
        <v>30.04006666666667</v>
      </c>
      <c r="EB1042">
        <v>29.99986296296296</v>
      </c>
      <c r="EC1042">
        <v>999.9000000000001</v>
      </c>
      <c r="ED1042">
        <v>0</v>
      </c>
      <c r="EE1042">
        <v>0</v>
      </c>
      <c r="EF1042">
        <v>9992.177407407407</v>
      </c>
      <c r="EG1042">
        <v>0</v>
      </c>
      <c r="EH1042">
        <v>1140.214444444444</v>
      </c>
      <c r="EI1042">
        <v>-53.1845962962963</v>
      </c>
      <c r="EJ1042">
        <v>1032.657037037037</v>
      </c>
      <c r="EK1042">
        <v>1082.745555555556</v>
      </c>
      <c r="EL1042">
        <v>3.94914925925926</v>
      </c>
      <c r="EM1042">
        <v>1061.532962962963</v>
      </c>
      <c r="EN1042">
        <v>19.59108888888889</v>
      </c>
      <c r="EO1042">
        <v>2.118452222222222</v>
      </c>
      <c r="EP1042">
        <v>1.763056666666667</v>
      </c>
      <c r="EQ1042">
        <v>18.35861481481481</v>
      </c>
      <c r="ER1042">
        <v>15.46305555555556</v>
      </c>
      <c r="ES1042">
        <v>1200.008888888889</v>
      </c>
      <c r="ET1042">
        <v>0.9670097037037036</v>
      </c>
      <c r="EU1042">
        <v>0.03299031481481481</v>
      </c>
      <c r="EV1042">
        <v>0</v>
      </c>
      <c r="EW1042">
        <v>1490.977407407408</v>
      </c>
      <c r="EX1042">
        <v>5.000560000000001</v>
      </c>
      <c r="EY1042">
        <v>18161.74074074074</v>
      </c>
      <c r="EZ1042">
        <v>10316.92222222222</v>
      </c>
      <c r="FA1042">
        <v>45.875</v>
      </c>
      <c r="FB1042">
        <v>47.99066666666667</v>
      </c>
      <c r="FC1042">
        <v>46.56199999999998</v>
      </c>
      <c r="FD1042">
        <v>47</v>
      </c>
      <c r="FE1042">
        <v>46.68699999999998</v>
      </c>
      <c r="FF1042">
        <v>1155.588888888889</v>
      </c>
      <c r="FG1042">
        <v>39.42000000000001</v>
      </c>
      <c r="FH1042">
        <v>0</v>
      </c>
      <c r="FI1042">
        <v>1761344898.8</v>
      </c>
      <c r="FJ1042">
        <v>0</v>
      </c>
      <c r="FK1042">
        <v>1490.9364</v>
      </c>
      <c r="FL1042">
        <v>-7.321538474195931</v>
      </c>
      <c r="FM1042">
        <v>-106.3230770616721</v>
      </c>
      <c r="FN1042">
        <v>18161.128</v>
      </c>
      <c r="FO1042">
        <v>15</v>
      </c>
      <c r="FP1042">
        <v>0</v>
      </c>
      <c r="FQ1042" t="s">
        <v>439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-53.06427804878049</v>
      </c>
      <c r="GD1042">
        <v>-1.762737282229943</v>
      </c>
      <c r="GE1042">
        <v>0.1950878870265538</v>
      </c>
      <c r="GF1042">
        <v>0</v>
      </c>
      <c r="GG1042">
        <v>1491.404411764706</v>
      </c>
      <c r="GH1042">
        <v>-8.141023687480065</v>
      </c>
      <c r="GI1042">
        <v>0.8380481215176455</v>
      </c>
      <c r="GJ1042">
        <v>0</v>
      </c>
      <c r="GK1042">
        <v>3.954674390243902</v>
      </c>
      <c r="GL1042">
        <v>-0.1217128222996495</v>
      </c>
      <c r="GM1042">
        <v>0.01237675103133338</v>
      </c>
      <c r="GN1042">
        <v>0</v>
      </c>
      <c r="GO1042">
        <v>0</v>
      </c>
      <c r="GP1042">
        <v>3</v>
      </c>
      <c r="GQ1042" t="s">
        <v>497</v>
      </c>
      <c r="GR1042">
        <v>3.1248</v>
      </c>
      <c r="GS1042">
        <v>2.75129</v>
      </c>
      <c r="GT1042">
        <v>0.156185</v>
      </c>
      <c r="GU1042">
        <v>0.162329</v>
      </c>
      <c r="GV1042">
        <v>0.103135</v>
      </c>
      <c r="GW1042">
        <v>0.0912656</v>
      </c>
      <c r="GX1042">
        <v>24831.7</v>
      </c>
      <c r="GY1042">
        <v>24042.4</v>
      </c>
      <c r="GZ1042">
        <v>30000.8</v>
      </c>
      <c r="HA1042">
        <v>28993.9</v>
      </c>
      <c r="HB1042">
        <v>37194.9</v>
      </c>
      <c r="HC1042">
        <v>34692.6</v>
      </c>
      <c r="HD1042">
        <v>45941.8</v>
      </c>
      <c r="HE1042">
        <v>43089.8</v>
      </c>
      <c r="HF1042">
        <v>1.75172</v>
      </c>
      <c r="HG1042">
        <v>1.7318</v>
      </c>
      <c r="HH1042">
        <v>0.00330061</v>
      </c>
      <c r="HI1042">
        <v>0</v>
      </c>
      <c r="HJ1042">
        <v>29.9467</v>
      </c>
      <c r="HK1042">
        <v>999.9</v>
      </c>
      <c r="HL1042">
        <v>43.4</v>
      </c>
      <c r="HM1042">
        <v>32.7</v>
      </c>
      <c r="HN1042">
        <v>23.9553</v>
      </c>
      <c r="HO1042">
        <v>63.6231</v>
      </c>
      <c r="HP1042">
        <v>17.8005</v>
      </c>
      <c r="HQ1042">
        <v>1</v>
      </c>
      <c r="HR1042">
        <v>0.803709</v>
      </c>
      <c r="HS1042">
        <v>4.13576</v>
      </c>
      <c r="HT1042">
        <v>20.1581</v>
      </c>
      <c r="HU1042">
        <v>5.22777</v>
      </c>
      <c r="HV1042">
        <v>11.9855</v>
      </c>
      <c r="HW1042">
        <v>4.9691</v>
      </c>
      <c r="HX1042">
        <v>3.2898</v>
      </c>
      <c r="HY1042">
        <v>9999</v>
      </c>
      <c r="HZ1042">
        <v>9999</v>
      </c>
      <c r="IA1042">
        <v>9999</v>
      </c>
      <c r="IB1042">
        <v>999.9</v>
      </c>
      <c r="IC1042">
        <v>4.97302</v>
      </c>
      <c r="ID1042">
        <v>1.87744</v>
      </c>
      <c r="IE1042">
        <v>1.87559</v>
      </c>
      <c r="IF1042">
        <v>1.87838</v>
      </c>
      <c r="IG1042">
        <v>1.87512</v>
      </c>
      <c r="IH1042">
        <v>1.87866</v>
      </c>
      <c r="II1042">
        <v>1.87576</v>
      </c>
      <c r="IJ1042">
        <v>1.87693</v>
      </c>
      <c r="IK1042">
        <v>0</v>
      </c>
      <c r="IL1042">
        <v>0</v>
      </c>
      <c r="IM1042">
        <v>0</v>
      </c>
      <c r="IN1042">
        <v>0</v>
      </c>
      <c r="IO1042" t="s">
        <v>441</v>
      </c>
      <c r="IP1042" t="s">
        <v>442</v>
      </c>
      <c r="IQ1042" t="s">
        <v>443</v>
      </c>
      <c r="IR1042" t="s">
        <v>443</v>
      </c>
      <c r="IS1042" t="s">
        <v>443</v>
      </c>
      <c r="IT1042" t="s">
        <v>443</v>
      </c>
      <c r="IU1042">
        <v>0</v>
      </c>
      <c r="IV1042">
        <v>100</v>
      </c>
      <c r="IW1042">
        <v>100</v>
      </c>
      <c r="IX1042">
        <v>1.27</v>
      </c>
      <c r="IY1042">
        <v>0.2144</v>
      </c>
      <c r="IZ1042">
        <v>-0.1194416370607354</v>
      </c>
      <c r="JA1042">
        <v>0.002211305909277446</v>
      </c>
      <c r="JB1042">
        <v>-1.416678044876584E-06</v>
      </c>
      <c r="JC1042">
        <v>5.589822708492042E-10</v>
      </c>
      <c r="JD1042">
        <v>0.2144336207880096</v>
      </c>
      <c r="JE1042">
        <v>0</v>
      </c>
      <c r="JF1042">
        <v>0</v>
      </c>
      <c r="JG1042">
        <v>0</v>
      </c>
      <c r="JH1042">
        <v>14</v>
      </c>
      <c r="JI1042">
        <v>2052</v>
      </c>
      <c r="JJ1042">
        <v>1</v>
      </c>
      <c r="JK1042">
        <v>21</v>
      </c>
      <c r="JL1042">
        <v>29355747.7</v>
      </c>
      <c r="JM1042">
        <v>29355747.7</v>
      </c>
      <c r="JN1042">
        <v>2.3999</v>
      </c>
      <c r="JO1042">
        <v>2.54639</v>
      </c>
      <c r="JP1042">
        <v>1.39893</v>
      </c>
      <c r="JQ1042">
        <v>2.33521</v>
      </c>
      <c r="JR1042">
        <v>1.44897</v>
      </c>
      <c r="JS1042">
        <v>2.5708</v>
      </c>
      <c r="JT1042">
        <v>38.4769</v>
      </c>
      <c r="JU1042">
        <v>23.781</v>
      </c>
      <c r="JV1042">
        <v>18</v>
      </c>
      <c r="JW1042">
        <v>485.48</v>
      </c>
      <c r="JX1042">
        <v>443.636</v>
      </c>
      <c r="JY1042">
        <v>25.2441</v>
      </c>
      <c r="JZ1042">
        <v>37.0425</v>
      </c>
      <c r="KA1042">
        <v>30</v>
      </c>
      <c r="KB1042">
        <v>36.6046</v>
      </c>
      <c r="KC1042">
        <v>36.6483</v>
      </c>
      <c r="KD1042">
        <v>48.1568</v>
      </c>
      <c r="KE1042">
        <v>25.957</v>
      </c>
      <c r="KF1042">
        <v>72.5497</v>
      </c>
      <c r="KG1042">
        <v>25.2441</v>
      </c>
      <c r="KH1042">
        <v>1108.99</v>
      </c>
      <c r="KI1042">
        <v>19.735</v>
      </c>
      <c r="KJ1042">
        <v>99.2431</v>
      </c>
      <c r="KK1042">
        <v>99.1079</v>
      </c>
    </row>
    <row r="1043" spans="1:297">
      <c r="A1043">
        <v>1027</v>
      </c>
      <c r="B1043">
        <v>1761344867.5</v>
      </c>
      <c r="C1043">
        <v>16826.90000009537</v>
      </c>
      <c r="D1043" t="s">
        <v>2507</v>
      </c>
      <c r="E1043" t="s">
        <v>2508</v>
      </c>
      <c r="F1043">
        <v>5</v>
      </c>
      <c r="G1043" t="s">
        <v>2376</v>
      </c>
      <c r="H1043" t="s">
        <v>436</v>
      </c>
      <c r="I1043">
        <v>1761344859.714286</v>
      </c>
      <c r="J1043">
        <f>(K1043)/1000</f>
        <v>0</v>
      </c>
      <c r="K1043">
        <f>IF(DP1043, AN1043, AH1043)</f>
        <v>0</v>
      </c>
      <c r="L1043">
        <f>IF(DP1043, AI1043, AG1043)</f>
        <v>0</v>
      </c>
      <c r="M1043">
        <f>DR1043 - IF(AU1043&gt;1, L1043*DL1043*100.0/(AW1043), 0)</f>
        <v>0</v>
      </c>
      <c r="N1043">
        <f>((T1043-J1043/2)*M1043-L1043)/(T1043+J1043/2)</f>
        <v>0</v>
      </c>
      <c r="O1043">
        <f>N1043*(DY1043+DZ1043)/1000.0</f>
        <v>0</v>
      </c>
      <c r="P1043">
        <f>(DR1043 - IF(AU1043&gt;1, L1043*DL1043*100.0/(AW1043), 0))*(DY1043+DZ1043)/1000.0</f>
        <v>0</v>
      </c>
      <c r="Q1043">
        <f>2.0/((1/S1043-1/R1043)+SIGN(S1043)*SQRT((1/S1043-1/R1043)*(1/S1043-1/R1043) + 4*DM1043/((DM1043+1)*(DM1043+1))*(2*1/S1043*1/R1043-1/R1043*1/R1043)))</f>
        <v>0</v>
      </c>
      <c r="R1043">
        <f>IF(LEFT(DN1043,1)&lt;&gt;"0",IF(LEFT(DN1043,1)="1",3.0,DO1043),$D$5+$E$5*(EF1043*DY1043/($K$5*1000))+$F$5*(EF1043*DY1043/($K$5*1000))*MAX(MIN(DL1043,$J$5),$I$5)*MAX(MIN(DL1043,$J$5),$I$5)+$G$5*MAX(MIN(DL1043,$J$5),$I$5)*(EF1043*DY1043/($K$5*1000))+$H$5*(EF1043*DY1043/($K$5*1000))*(EF1043*DY1043/($K$5*1000)))</f>
        <v>0</v>
      </c>
      <c r="S1043">
        <f>J1043*(1000-(1000*0.61365*exp(17.502*W1043/(240.97+W1043))/(DY1043+DZ1043)+DT1043)/2)/(1000*0.61365*exp(17.502*W1043/(240.97+W1043))/(DY1043+DZ1043)-DT1043)</f>
        <v>0</v>
      </c>
      <c r="T1043">
        <f>1/((DM1043+1)/(Q1043/1.6)+1/(R1043/1.37)) + DM1043/((DM1043+1)/(Q1043/1.6) + DM1043/(R1043/1.37))</f>
        <v>0</v>
      </c>
      <c r="U1043">
        <f>(DH1043*DK1043)</f>
        <v>0</v>
      </c>
      <c r="V1043">
        <f>(EA1043+(U1043+2*0.95*5.67E-8*(((EA1043+$B$7)+273)^4-(EA1043+273)^4)-44100*J1043)/(1.84*29.3*R1043+8*0.95*5.67E-8*(EA1043+273)^3))</f>
        <v>0</v>
      </c>
      <c r="W1043">
        <f>($C$7*EB1043+$D$7*EC1043+$E$7*V1043)</f>
        <v>0</v>
      </c>
      <c r="X1043">
        <f>0.61365*exp(17.502*W1043/(240.97+W1043))</f>
        <v>0</v>
      </c>
      <c r="Y1043">
        <f>(Z1043/AA1043*100)</f>
        <v>0</v>
      </c>
      <c r="Z1043">
        <f>DT1043*(DY1043+DZ1043)/1000</f>
        <v>0</v>
      </c>
      <c r="AA1043">
        <f>0.61365*exp(17.502*EA1043/(240.97+EA1043))</f>
        <v>0</v>
      </c>
      <c r="AB1043">
        <f>(X1043-DT1043*(DY1043+DZ1043)/1000)</f>
        <v>0</v>
      </c>
      <c r="AC1043">
        <f>(-J1043*44100)</f>
        <v>0</v>
      </c>
      <c r="AD1043">
        <f>2*29.3*R1043*0.92*(EA1043-W1043)</f>
        <v>0</v>
      </c>
      <c r="AE1043">
        <f>2*0.95*5.67E-8*(((EA1043+$B$7)+273)^4-(W1043+273)^4)</f>
        <v>0</v>
      </c>
      <c r="AF1043">
        <f>U1043+AE1043+AC1043+AD1043</f>
        <v>0</v>
      </c>
      <c r="AG1043">
        <f>DX1043*AU1043*(DS1043-DR1043*(1000-AU1043*DU1043)/(1000-AU1043*DT1043))/(100*DL1043)</f>
        <v>0</v>
      </c>
      <c r="AH1043">
        <f>1000*DX1043*AU1043*(DT1043-DU1043)/(100*DL1043*(1000-AU1043*DT1043))</f>
        <v>0</v>
      </c>
      <c r="AI1043">
        <f>(AJ1043 - AK1043 - DY1043*1E3/(8.314*(EA1043+273.15)) * AM1043/DX1043 * AL1043) * DX1043/(100*DL1043) * (1000 - DU1043)/1000</f>
        <v>0</v>
      </c>
      <c r="AJ1043">
        <v>1115.176436349419</v>
      </c>
      <c r="AK1043">
        <v>1073.537272727272</v>
      </c>
      <c r="AL1043">
        <v>3.415026139353451</v>
      </c>
      <c r="AM1043">
        <v>65.50736164632572</v>
      </c>
      <c r="AN1043">
        <f>(AP1043 - AO1043 + DY1043*1E3/(8.314*(EA1043+273.15)) * AR1043/DX1043 * AQ1043) * DX1043/(100*DL1043) * 1000/(1000 - AP1043)</f>
        <v>0</v>
      </c>
      <c r="AO1043">
        <v>19.62081420393313</v>
      </c>
      <c r="AP1043">
        <v>23.52721515151515</v>
      </c>
      <c r="AQ1043">
        <v>-2.355824147415353E-05</v>
      </c>
      <c r="AR1043">
        <v>115.1571930210981</v>
      </c>
      <c r="AS1043">
        <v>0</v>
      </c>
      <c r="AT1043">
        <v>0</v>
      </c>
      <c r="AU1043">
        <f>IF(AS1043*$H$13&gt;=AW1043,1.0,(AW1043/(AW1043-AS1043*$H$13)))</f>
        <v>0</v>
      </c>
      <c r="AV1043">
        <f>(AU1043-1)*100</f>
        <v>0</v>
      </c>
      <c r="AW1043">
        <f>MAX(0,($B$13+$C$13*EF1043)/(1+$D$13*EF1043)*DY1043/(EA1043+273)*$E$13)</f>
        <v>0</v>
      </c>
      <c r="AX1043" t="s">
        <v>437</v>
      </c>
      <c r="AY1043" t="s">
        <v>437</v>
      </c>
      <c r="AZ1043">
        <v>0</v>
      </c>
      <c r="BA1043">
        <v>0</v>
      </c>
      <c r="BB1043">
        <f>1-AZ1043/BA1043</f>
        <v>0</v>
      </c>
      <c r="BC1043">
        <v>0</v>
      </c>
      <c r="BD1043" t="s">
        <v>437</v>
      </c>
      <c r="BE1043" t="s">
        <v>437</v>
      </c>
      <c r="BF1043">
        <v>0</v>
      </c>
      <c r="BG1043">
        <v>0</v>
      </c>
      <c r="BH1043">
        <f>1-BF1043/BG1043</f>
        <v>0</v>
      </c>
      <c r="BI1043">
        <v>0.5</v>
      </c>
      <c r="BJ1043">
        <f>DI1043</f>
        <v>0</v>
      </c>
      <c r="BK1043">
        <f>L1043</f>
        <v>0</v>
      </c>
      <c r="BL1043">
        <f>BH1043*BI1043*BJ1043</f>
        <v>0</v>
      </c>
      <c r="BM1043">
        <f>(BK1043-BC1043)/BJ1043</f>
        <v>0</v>
      </c>
      <c r="BN1043">
        <f>(BA1043-BG1043)/BG1043</f>
        <v>0</v>
      </c>
      <c r="BO1043">
        <f>AZ1043/(BB1043+AZ1043/BG1043)</f>
        <v>0</v>
      </c>
      <c r="BP1043" t="s">
        <v>437</v>
      </c>
      <c r="BQ1043">
        <v>0</v>
      </c>
      <c r="BR1043">
        <f>IF(BQ1043&lt;&gt;0, BQ1043, BO1043)</f>
        <v>0</v>
      </c>
      <c r="BS1043">
        <f>1-BR1043/BG1043</f>
        <v>0</v>
      </c>
      <c r="BT1043">
        <f>(BG1043-BF1043)/(BG1043-BR1043)</f>
        <v>0</v>
      </c>
      <c r="BU1043">
        <f>(BA1043-BG1043)/(BA1043-BR1043)</f>
        <v>0</v>
      </c>
      <c r="BV1043">
        <f>(BG1043-BF1043)/(BG1043-AZ1043)</f>
        <v>0</v>
      </c>
      <c r="BW1043">
        <f>(BA1043-BG1043)/(BA1043-AZ1043)</f>
        <v>0</v>
      </c>
      <c r="BX1043">
        <f>(BT1043*BR1043/BF1043)</f>
        <v>0</v>
      </c>
      <c r="BY1043">
        <f>(1-BX1043)</f>
        <v>0</v>
      </c>
      <c r="DH1043">
        <f>$B$11*EG1043+$C$11*EH1043+$F$11*ES1043*(1-EV1043)</f>
        <v>0</v>
      </c>
      <c r="DI1043">
        <f>DH1043*DJ1043</f>
        <v>0</v>
      </c>
      <c r="DJ1043">
        <f>($B$11*$D$9+$C$11*$D$9+$F$11*((FF1043+EX1043)/MAX(FF1043+EX1043+FG1043, 0.1)*$I$9+FG1043/MAX(FF1043+EX1043+FG1043, 0.1)*$J$9))/($B$11+$C$11+$F$11)</f>
        <v>0</v>
      </c>
      <c r="DK1043">
        <f>($B$11*$K$9+$C$11*$K$9+$F$11*((FF1043+EX1043)/MAX(FF1043+EX1043+FG1043, 0.1)*$P$9+FG1043/MAX(FF1043+EX1043+FG1043, 0.1)*$Q$9))/($B$11+$C$11+$F$11)</f>
        <v>0</v>
      </c>
      <c r="DL1043">
        <v>6</v>
      </c>
      <c r="DM1043">
        <v>0.5</v>
      </c>
      <c r="DN1043" t="s">
        <v>438</v>
      </c>
      <c r="DO1043">
        <v>2</v>
      </c>
      <c r="DP1043" t="b">
        <v>1</v>
      </c>
      <c r="DQ1043">
        <v>1761344859.714286</v>
      </c>
      <c r="DR1043">
        <v>1024.051321428572</v>
      </c>
      <c r="DS1043">
        <v>1077.299285714286</v>
      </c>
      <c r="DT1043">
        <v>23.53180357142856</v>
      </c>
      <c r="DU1043">
        <v>19.60508571428571</v>
      </c>
      <c r="DV1043">
        <v>1022.792321428571</v>
      </c>
      <c r="DW1043">
        <v>23.317375</v>
      </c>
      <c r="DX1043">
        <v>499.9806071428572</v>
      </c>
      <c r="DY1043">
        <v>89.99430357142856</v>
      </c>
      <c r="DZ1043">
        <v>0.07353856428571429</v>
      </c>
      <c r="EA1043">
        <v>30.04131785714285</v>
      </c>
      <c r="EB1043">
        <v>30.00028571428572</v>
      </c>
      <c r="EC1043">
        <v>999.9000000000002</v>
      </c>
      <c r="ED1043">
        <v>0</v>
      </c>
      <c r="EE1043">
        <v>0</v>
      </c>
      <c r="EF1043">
        <v>9997.521428571428</v>
      </c>
      <c r="EG1043">
        <v>0</v>
      </c>
      <c r="EH1043">
        <v>1140.208928571428</v>
      </c>
      <c r="EI1043">
        <v>-53.24736071428571</v>
      </c>
      <c r="EJ1043">
        <v>1048.728928571428</v>
      </c>
      <c r="EK1043">
        <v>1098.841785714286</v>
      </c>
      <c r="EL1043">
        <v>3.926717142857143</v>
      </c>
      <c r="EM1043">
        <v>1077.299285714286</v>
      </c>
      <c r="EN1043">
        <v>19.60508571428571</v>
      </c>
      <c r="EO1043">
        <v>2.117727857142857</v>
      </c>
      <c r="EP1043">
        <v>1.764345714285714</v>
      </c>
      <c r="EQ1043">
        <v>18.35316428571429</v>
      </c>
      <c r="ER1043">
        <v>15.47443928571428</v>
      </c>
      <c r="ES1043">
        <v>1200.009285714286</v>
      </c>
      <c r="ET1043">
        <v>0.9670097142857141</v>
      </c>
      <c r="EU1043">
        <v>0.03299030357142856</v>
      </c>
      <c r="EV1043">
        <v>0</v>
      </c>
      <c r="EW1043">
        <v>1490.349285714285</v>
      </c>
      <c r="EX1043">
        <v>5.000560000000001</v>
      </c>
      <c r="EY1043">
        <v>18154.13928571429</v>
      </c>
      <c r="EZ1043">
        <v>10316.91428571429</v>
      </c>
      <c r="FA1043">
        <v>45.875</v>
      </c>
      <c r="FB1043">
        <v>47.98649999999999</v>
      </c>
      <c r="FC1043">
        <v>46.56199999999998</v>
      </c>
      <c r="FD1043">
        <v>46.99549999999999</v>
      </c>
      <c r="FE1043">
        <v>46.68699999999998</v>
      </c>
      <c r="FF1043">
        <v>1155.589285714286</v>
      </c>
      <c r="FG1043">
        <v>39.42000000000001</v>
      </c>
      <c r="FH1043">
        <v>0</v>
      </c>
      <c r="FI1043">
        <v>1761344903.6</v>
      </c>
      <c r="FJ1043">
        <v>0</v>
      </c>
      <c r="FK1043">
        <v>1490.2956</v>
      </c>
      <c r="FL1043">
        <v>-7.477692310374324</v>
      </c>
      <c r="FM1043">
        <v>-93.45384627079297</v>
      </c>
      <c r="FN1043">
        <v>18153.336</v>
      </c>
      <c r="FO1043">
        <v>15</v>
      </c>
      <c r="FP1043">
        <v>0</v>
      </c>
      <c r="FQ1043" t="s">
        <v>439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-53.17309024390244</v>
      </c>
      <c r="GD1043">
        <v>-1.29507386759591</v>
      </c>
      <c r="GE1043">
        <v>0.1506009292959989</v>
      </c>
      <c r="GF1043">
        <v>0</v>
      </c>
      <c r="GG1043">
        <v>1490.816470588235</v>
      </c>
      <c r="GH1043">
        <v>-7.972498082666012</v>
      </c>
      <c r="GI1043">
        <v>0.8144174473491606</v>
      </c>
      <c r="GJ1043">
        <v>0</v>
      </c>
      <c r="GK1043">
        <v>3.94154</v>
      </c>
      <c r="GL1043">
        <v>-0.2142903135888491</v>
      </c>
      <c r="GM1043">
        <v>0.02320383462842754</v>
      </c>
      <c r="GN1043">
        <v>0</v>
      </c>
      <c r="GO1043">
        <v>0</v>
      </c>
      <c r="GP1043">
        <v>3</v>
      </c>
      <c r="GQ1043" t="s">
        <v>497</v>
      </c>
      <c r="GR1043">
        <v>3.12447</v>
      </c>
      <c r="GS1043">
        <v>2.75197</v>
      </c>
      <c r="GT1043">
        <v>0.157782</v>
      </c>
      <c r="GU1043">
        <v>0.163906</v>
      </c>
      <c r="GV1043">
        <v>0.103152</v>
      </c>
      <c r="GW1043">
        <v>0.09152970000000001</v>
      </c>
      <c r="GX1043">
        <v>24785</v>
      </c>
      <c r="GY1043">
        <v>23997.8</v>
      </c>
      <c r="GZ1043">
        <v>30001.2</v>
      </c>
      <c r="HA1043">
        <v>28994.9</v>
      </c>
      <c r="HB1043">
        <v>37194.7</v>
      </c>
      <c r="HC1043">
        <v>34684.1</v>
      </c>
      <c r="HD1043">
        <v>45942.3</v>
      </c>
      <c r="HE1043">
        <v>43091.6</v>
      </c>
      <c r="HF1043">
        <v>1.75137</v>
      </c>
      <c r="HG1043">
        <v>1.73235</v>
      </c>
      <c r="HH1043">
        <v>0.0034906</v>
      </c>
      <c r="HI1043">
        <v>0</v>
      </c>
      <c r="HJ1043">
        <v>29.9467</v>
      </c>
      <c r="HK1043">
        <v>999.9</v>
      </c>
      <c r="HL1043">
        <v>43.4</v>
      </c>
      <c r="HM1043">
        <v>32.7</v>
      </c>
      <c r="HN1043">
        <v>23.9525</v>
      </c>
      <c r="HO1043">
        <v>63.5431</v>
      </c>
      <c r="HP1043">
        <v>17.9407</v>
      </c>
      <c r="HQ1043">
        <v>1</v>
      </c>
      <c r="HR1043">
        <v>0.803717</v>
      </c>
      <c r="HS1043">
        <v>4.13875</v>
      </c>
      <c r="HT1043">
        <v>20.1578</v>
      </c>
      <c r="HU1043">
        <v>5.22777</v>
      </c>
      <c r="HV1043">
        <v>11.9858</v>
      </c>
      <c r="HW1043">
        <v>4.9688</v>
      </c>
      <c r="HX1043">
        <v>3.2898</v>
      </c>
      <c r="HY1043">
        <v>9999</v>
      </c>
      <c r="HZ1043">
        <v>9999</v>
      </c>
      <c r="IA1043">
        <v>9999</v>
      </c>
      <c r="IB1043">
        <v>999.9</v>
      </c>
      <c r="IC1043">
        <v>4.97302</v>
      </c>
      <c r="ID1043">
        <v>1.87745</v>
      </c>
      <c r="IE1043">
        <v>1.8756</v>
      </c>
      <c r="IF1043">
        <v>1.87838</v>
      </c>
      <c r="IG1043">
        <v>1.87512</v>
      </c>
      <c r="IH1043">
        <v>1.87866</v>
      </c>
      <c r="II1043">
        <v>1.87576</v>
      </c>
      <c r="IJ1043">
        <v>1.87694</v>
      </c>
      <c r="IK1043">
        <v>0</v>
      </c>
      <c r="IL1043">
        <v>0</v>
      </c>
      <c r="IM1043">
        <v>0</v>
      </c>
      <c r="IN1043">
        <v>0</v>
      </c>
      <c r="IO1043" t="s">
        <v>441</v>
      </c>
      <c r="IP1043" t="s">
        <v>442</v>
      </c>
      <c r="IQ1043" t="s">
        <v>443</v>
      </c>
      <c r="IR1043" t="s">
        <v>443</v>
      </c>
      <c r="IS1043" t="s">
        <v>443</v>
      </c>
      <c r="IT1043" t="s">
        <v>443</v>
      </c>
      <c r="IU1043">
        <v>0</v>
      </c>
      <c r="IV1043">
        <v>100</v>
      </c>
      <c r="IW1043">
        <v>100</v>
      </c>
      <c r="IX1043">
        <v>1.28</v>
      </c>
      <c r="IY1043">
        <v>0.2144</v>
      </c>
      <c r="IZ1043">
        <v>-0.1194416370607354</v>
      </c>
      <c r="JA1043">
        <v>0.002211305909277446</v>
      </c>
      <c r="JB1043">
        <v>-1.416678044876584E-06</v>
      </c>
      <c r="JC1043">
        <v>5.589822708492042E-10</v>
      </c>
      <c r="JD1043">
        <v>0.2144336207880096</v>
      </c>
      <c r="JE1043">
        <v>0</v>
      </c>
      <c r="JF1043">
        <v>0</v>
      </c>
      <c r="JG1043">
        <v>0</v>
      </c>
      <c r="JH1043">
        <v>14</v>
      </c>
      <c r="JI1043">
        <v>2052</v>
      </c>
      <c r="JJ1043">
        <v>1</v>
      </c>
      <c r="JK1043">
        <v>21</v>
      </c>
      <c r="JL1043">
        <v>29355747.8</v>
      </c>
      <c r="JM1043">
        <v>29355747.8</v>
      </c>
      <c r="JN1043">
        <v>2.43164</v>
      </c>
      <c r="JO1043">
        <v>2.54517</v>
      </c>
      <c r="JP1043">
        <v>1.39893</v>
      </c>
      <c r="JQ1043">
        <v>2.33521</v>
      </c>
      <c r="JR1043">
        <v>1.44897</v>
      </c>
      <c r="JS1043">
        <v>2.49878</v>
      </c>
      <c r="JT1043">
        <v>38.4524</v>
      </c>
      <c r="JU1043">
        <v>23.781</v>
      </c>
      <c r="JV1043">
        <v>18</v>
      </c>
      <c r="JW1043">
        <v>485.275</v>
      </c>
      <c r="JX1043">
        <v>443.995</v>
      </c>
      <c r="JY1043">
        <v>25.2443</v>
      </c>
      <c r="JZ1043">
        <v>37.0425</v>
      </c>
      <c r="KA1043">
        <v>30</v>
      </c>
      <c r="KB1043">
        <v>36.6046</v>
      </c>
      <c r="KC1043">
        <v>36.6483</v>
      </c>
      <c r="KD1043">
        <v>48.7068</v>
      </c>
      <c r="KE1043">
        <v>25.957</v>
      </c>
      <c r="KF1043">
        <v>72.5497</v>
      </c>
      <c r="KG1043">
        <v>25.242</v>
      </c>
      <c r="KH1043">
        <v>1122.35</v>
      </c>
      <c r="KI1043">
        <v>19.7536</v>
      </c>
      <c r="KJ1043">
        <v>99.2443</v>
      </c>
      <c r="KK1043">
        <v>99.1117</v>
      </c>
    </row>
    <row r="1044" spans="1:297">
      <c r="A1044">
        <v>1028</v>
      </c>
      <c r="B1044">
        <v>1761344872.5</v>
      </c>
      <c r="C1044">
        <v>16831.90000009537</v>
      </c>
      <c r="D1044" t="s">
        <v>2509</v>
      </c>
      <c r="E1044" t="s">
        <v>2510</v>
      </c>
      <c r="F1044">
        <v>5</v>
      </c>
      <c r="G1044" t="s">
        <v>2376</v>
      </c>
      <c r="H1044" t="s">
        <v>436</v>
      </c>
      <c r="I1044">
        <v>1761344865</v>
      </c>
      <c r="J1044">
        <f>(K1044)/1000</f>
        <v>0</v>
      </c>
      <c r="K1044">
        <f>IF(DP1044, AN1044, AH1044)</f>
        <v>0</v>
      </c>
      <c r="L1044">
        <f>IF(DP1044, AI1044, AG1044)</f>
        <v>0</v>
      </c>
      <c r="M1044">
        <f>DR1044 - IF(AU1044&gt;1, L1044*DL1044*100.0/(AW1044), 0)</f>
        <v>0</v>
      </c>
      <c r="N1044">
        <f>((T1044-J1044/2)*M1044-L1044)/(T1044+J1044/2)</f>
        <v>0</v>
      </c>
      <c r="O1044">
        <f>N1044*(DY1044+DZ1044)/1000.0</f>
        <v>0</v>
      </c>
      <c r="P1044">
        <f>(DR1044 - IF(AU1044&gt;1, L1044*DL1044*100.0/(AW1044), 0))*(DY1044+DZ1044)/1000.0</f>
        <v>0</v>
      </c>
      <c r="Q1044">
        <f>2.0/((1/S1044-1/R1044)+SIGN(S1044)*SQRT((1/S1044-1/R1044)*(1/S1044-1/R1044) + 4*DM1044/((DM1044+1)*(DM1044+1))*(2*1/S1044*1/R1044-1/R1044*1/R1044)))</f>
        <v>0</v>
      </c>
      <c r="R1044">
        <f>IF(LEFT(DN1044,1)&lt;&gt;"0",IF(LEFT(DN1044,1)="1",3.0,DO1044),$D$5+$E$5*(EF1044*DY1044/($K$5*1000))+$F$5*(EF1044*DY1044/($K$5*1000))*MAX(MIN(DL1044,$J$5),$I$5)*MAX(MIN(DL1044,$J$5),$I$5)+$G$5*MAX(MIN(DL1044,$J$5),$I$5)*(EF1044*DY1044/($K$5*1000))+$H$5*(EF1044*DY1044/($K$5*1000))*(EF1044*DY1044/($K$5*1000)))</f>
        <v>0</v>
      </c>
      <c r="S1044">
        <f>J1044*(1000-(1000*0.61365*exp(17.502*W1044/(240.97+W1044))/(DY1044+DZ1044)+DT1044)/2)/(1000*0.61365*exp(17.502*W1044/(240.97+W1044))/(DY1044+DZ1044)-DT1044)</f>
        <v>0</v>
      </c>
      <c r="T1044">
        <f>1/((DM1044+1)/(Q1044/1.6)+1/(R1044/1.37)) + DM1044/((DM1044+1)/(Q1044/1.6) + DM1044/(R1044/1.37))</f>
        <v>0</v>
      </c>
      <c r="U1044">
        <f>(DH1044*DK1044)</f>
        <v>0</v>
      </c>
      <c r="V1044">
        <f>(EA1044+(U1044+2*0.95*5.67E-8*(((EA1044+$B$7)+273)^4-(EA1044+273)^4)-44100*J1044)/(1.84*29.3*R1044+8*0.95*5.67E-8*(EA1044+273)^3))</f>
        <v>0</v>
      </c>
      <c r="W1044">
        <f>($C$7*EB1044+$D$7*EC1044+$E$7*V1044)</f>
        <v>0</v>
      </c>
      <c r="X1044">
        <f>0.61365*exp(17.502*W1044/(240.97+W1044))</f>
        <v>0</v>
      </c>
      <c r="Y1044">
        <f>(Z1044/AA1044*100)</f>
        <v>0</v>
      </c>
      <c r="Z1044">
        <f>DT1044*(DY1044+DZ1044)/1000</f>
        <v>0</v>
      </c>
      <c r="AA1044">
        <f>0.61365*exp(17.502*EA1044/(240.97+EA1044))</f>
        <v>0</v>
      </c>
      <c r="AB1044">
        <f>(X1044-DT1044*(DY1044+DZ1044)/1000)</f>
        <v>0</v>
      </c>
      <c r="AC1044">
        <f>(-J1044*44100)</f>
        <v>0</v>
      </c>
      <c r="AD1044">
        <f>2*29.3*R1044*0.92*(EA1044-W1044)</f>
        <v>0</v>
      </c>
      <c r="AE1044">
        <f>2*0.95*5.67E-8*(((EA1044+$B$7)+273)^4-(W1044+273)^4)</f>
        <v>0</v>
      </c>
      <c r="AF1044">
        <f>U1044+AE1044+AC1044+AD1044</f>
        <v>0</v>
      </c>
      <c r="AG1044">
        <f>DX1044*AU1044*(DS1044-DR1044*(1000-AU1044*DU1044)/(1000-AU1044*DT1044))/(100*DL1044)</f>
        <v>0</v>
      </c>
      <c r="AH1044">
        <f>1000*DX1044*AU1044*(DT1044-DU1044)/(100*DL1044*(1000-AU1044*DT1044))</f>
        <v>0</v>
      </c>
      <c r="AI1044">
        <f>(AJ1044 - AK1044 - DY1044*1E3/(8.314*(EA1044+273.15)) * AM1044/DX1044 * AL1044) * DX1044/(100*DL1044) * (1000 - DU1044)/1000</f>
        <v>0</v>
      </c>
      <c r="AJ1044">
        <v>1132.544042807842</v>
      </c>
      <c r="AK1044">
        <v>1090.556727272726</v>
      </c>
      <c r="AL1044">
        <v>3.407541633952678</v>
      </c>
      <c r="AM1044">
        <v>65.50736164632572</v>
      </c>
      <c r="AN1044">
        <f>(AP1044 - AO1044 + DY1044*1E3/(8.314*(EA1044+273.15)) * AR1044/DX1044 * AQ1044) * DX1044/(100*DL1044) * 1000/(1000 - AP1044)</f>
        <v>0</v>
      </c>
      <c r="AO1044">
        <v>19.69783850345413</v>
      </c>
      <c r="AP1044">
        <v>23.55153090909091</v>
      </c>
      <c r="AQ1044">
        <v>0.005051400344266035</v>
      </c>
      <c r="AR1044">
        <v>115.1571930210981</v>
      </c>
      <c r="AS1044">
        <v>0</v>
      </c>
      <c r="AT1044">
        <v>0</v>
      </c>
      <c r="AU1044">
        <f>IF(AS1044*$H$13&gt;=AW1044,1.0,(AW1044/(AW1044-AS1044*$H$13)))</f>
        <v>0</v>
      </c>
      <c r="AV1044">
        <f>(AU1044-1)*100</f>
        <v>0</v>
      </c>
      <c r="AW1044">
        <f>MAX(0,($B$13+$C$13*EF1044)/(1+$D$13*EF1044)*DY1044/(EA1044+273)*$E$13)</f>
        <v>0</v>
      </c>
      <c r="AX1044" t="s">
        <v>437</v>
      </c>
      <c r="AY1044" t="s">
        <v>437</v>
      </c>
      <c r="AZ1044">
        <v>0</v>
      </c>
      <c r="BA1044">
        <v>0</v>
      </c>
      <c r="BB1044">
        <f>1-AZ1044/BA1044</f>
        <v>0</v>
      </c>
      <c r="BC1044">
        <v>0</v>
      </c>
      <c r="BD1044" t="s">
        <v>437</v>
      </c>
      <c r="BE1044" t="s">
        <v>437</v>
      </c>
      <c r="BF1044">
        <v>0</v>
      </c>
      <c r="BG1044">
        <v>0</v>
      </c>
      <c r="BH1044">
        <f>1-BF1044/BG1044</f>
        <v>0</v>
      </c>
      <c r="BI1044">
        <v>0.5</v>
      </c>
      <c r="BJ1044">
        <f>DI1044</f>
        <v>0</v>
      </c>
      <c r="BK1044">
        <f>L1044</f>
        <v>0</v>
      </c>
      <c r="BL1044">
        <f>BH1044*BI1044*BJ1044</f>
        <v>0</v>
      </c>
      <c r="BM1044">
        <f>(BK1044-BC1044)/BJ1044</f>
        <v>0</v>
      </c>
      <c r="BN1044">
        <f>(BA1044-BG1044)/BG1044</f>
        <v>0</v>
      </c>
      <c r="BO1044">
        <f>AZ1044/(BB1044+AZ1044/BG1044)</f>
        <v>0</v>
      </c>
      <c r="BP1044" t="s">
        <v>437</v>
      </c>
      <c r="BQ1044">
        <v>0</v>
      </c>
      <c r="BR1044">
        <f>IF(BQ1044&lt;&gt;0, BQ1044, BO1044)</f>
        <v>0</v>
      </c>
      <c r="BS1044">
        <f>1-BR1044/BG1044</f>
        <v>0</v>
      </c>
      <c r="BT1044">
        <f>(BG1044-BF1044)/(BG1044-BR1044)</f>
        <v>0</v>
      </c>
      <c r="BU1044">
        <f>(BA1044-BG1044)/(BA1044-BR1044)</f>
        <v>0</v>
      </c>
      <c r="BV1044">
        <f>(BG1044-BF1044)/(BG1044-AZ1044)</f>
        <v>0</v>
      </c>
      <c r="BW1044">
        <f>(BA1044-BG1044)/(BA1044-AZ1044)</f>
        <v>0</v>
      </c>
      <c r="BX1044">
        <f>(BT1044*BR1044/BF1044)</f>
        <v>0</v>
      </c>
      <c r="BY1044">
        <f>(1-BX1044)</f>
        <v>0</v>
      </c>
      <c r="DH1044">
        <f>$B$11*EG1044+$C$11*EH1044+$F$11*ES1044*(1-EV1044)</f>
        <v>0</v>
      </c>
      <c r="DI1044">
        <f>DH1044*DJ1044</f>
        <v>0</v>
      </c>
      <c r="DJ1044">
        <f>($B$11*$D$9+$C$11*$D$9+$F$11*((FF1044+EX1044)/MAX(FF1044+EX1044+FG1044, 0.1)*$I$9+FG1044/MAX(FF1044+EX1044+FG1044, 0.1)*$J$9))/($B$11+$C$11+$F$11)</f>
        <v>0</v>
      </c>
      <c r="DK1044">
        <f>($B$11*$K$9+$C$11*$K$9+$F$11*((FF1044+EX1044)/MAX(FF1044+EX1044+FG1044, 0.1)*$P$9+FG1044/MAX(FF1044+EX1044+FG1044, 0.1)*$Q$9))/($B$11+$C$11+$F$11)</f>
        <v>0</v>
      </c>
      <c r="DL1044">
        <v>6</v>
      </c>
      <c r="DM1044">
        <v>0.5</v>
      </c>
      <c r="DN1044" t="s">
        <v>438</v>
      </c>
      <c r="DO1044">
        <v>2</v>
      </c>
      <c r="DP1044" t="b">
        <v>1</v>
      </c>
      <c r="DQ1044">
        <v>1761344865</v>
      </c>
      <c r="DR1044">
        <v>1041.625185185185</v>
      </c>
      <c r="DS1044">
        <v>1094.997777777778</v>
      </c>
      <c r="DT1044">
        <v>23.53197037037037</v>
      </c>
      <c r="DU1044">
        <v>19.6419962962963</v>
      </c>
      <c r="DV1044">
        <v>1040.347037037037</v>
      </c>
      <c r="DW1044">
        <v>23.31753333333334</v>
      </c>
      <c r="DX1044">
        <v>499.9758148148148</v>
      </c>
      <c r="DY1044">
        <v>89.99566296296297</v>
      </c>
      <c r="DZ1044">
        <v>0.07368615185185184</v>
      </c>
      <c r="EA1044">
        <v>30.04062962962963</v>
      </c>
      <c r="EB1044">
        <v>30.00395185185185</v>
      </c>
      <c r="EC1044">
        <v>999.9000000000001</v>
      </c>
      <c r="ED1044">
        <v>0</v>
      </c>
      <c r="EE1044">
        <v>0</v>
      </c>
      <c r="EF1044">
        <v>10009.37222222222</v>
      </c>
      <c r="EG1044">
        <v>0</v>
      </c>
      <c r="EH1044">
        <v>1140.203703703704</v>
      </c>
      <c r="EI1044">
        <v>-53.37252222222222</v>
      </c>
      <c r="EJ1044">
        <v>1066.726666666667</v>
      </c>
      <c r="EK1044">
        <v>1116.936296296296</v>
      </c>
      <c r="EL1044">
        <v>3.889967037037037</v>
      </c>
      <c r="EM1044">
        <v>1094.997777777778</v>
      </c>
      <c r="EN1044">
        <v>19.6419962962963</v>
      </c>
      <c r="EO1044">
        <v>2.117774814814815</v>
      </c>
      <c r="EP1044">
        <v>1.767693703703704</v>
      </c>
      <c r="EQ1044">
        <v>18.35350740740741</v>
      </c>
      <c r="ER1044">
        <v>15.50398518518518</v>
      </c>
      <c r="ES1044">
        <v>1200.006666666666</v>
      </c>
      <c r="ET1044">
        <v>0.9670097037037036</v>
      </c>
      <c r="EU1044">
        <v>0.03299031481481481</v>
      </c>
      <c r="EV1044">
        <v>0</v>
      </c>
      <c r="EW1044">
        <v>1489.701851851852</v>
      </c>
      <c r="EX1044">
        <v>5.000560000000001</v>
      </c>
      <c r="EY1044">
        <v>18145.79259259259</v>
      </c>
      <c r="EZ1044">
        <v>10316.89259259259</v>
      </c>
      <c r="FA1044">
        <v>45.875</v>
      </c>
      <c r="FB1044">
        <v>47.99066666666667</v>
      </c>
      <c r="FC1044">
        <v>46.56199999999998</v>
      </c>
      <c r="FD1044">
        <v>46.99533333333333</v>
      </c>
      <c r="FE1044">
        <v>46.68699999999998</v>
      </c>
      <c r="FF1044">
        <v>1155.586666666667</v>
      </c>
      <c r="FG1044">
        <v>39.42000000000001</v>
      </c>
      <c r="FH1044">
        <v>0</v>
      </c>
      <c r="FI1044">
        <v>1761344909</v>
      </c>
      <c r="FJ1044">
        <v>0</v>
      </c>
      <c r="FK1044">
        <v>1489.666923076923</v>
      </c>
      <c r="FL1044">
        <v>-8.010256394740004</v>
      </c>
      <c r="FM1044">
        <v>-89.12136738352059</v>
      </c>
      <c r="FN1044">
        <v>18145.27692307692</v>
      </c>
      <c r="FO1044">
        <v>15</v>
      </c>
      <c r="FP1044">
        <v>0</v>
      </c>
      <c r="FQ1044" t="s">
        <v>439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-53.31302439024391</v>
      </c>
      <c r="GD1044">
        <v>-1.342398606271804</v>
      </c>
      <c r="GE1044">
        <v>0.1455330735698137</v>
      </c>
      <c r="GF1044">
        <v>0</v>
      </c>
      <c r="GG1044">
        <v>1490.042647058823</v>
      </c>
      <c r="GH1044">
        <v>-7.521313970581115</v>
      </c>
      <c r="GI1044">
        <v>0.764796431290611</v>
      </c>
      <c r="GJ1044">
        <v>0</v>
      </c>
      <c r="GK1044">
        <v>3.907645609756098</v>
      </c>
      <c r="GL1044">
        <v>-0.4211899651567897</v>
      </c>
      <c r="GM1044">
        <v>0.04375048604880001</v>
      </c>
      <c r="GN1044">
        <v>0</v>
      </c>
      <c r="GO1044">
        <v>0</v>
      </c>
      <c r="GP1044">
        <v>3</v>
      </c>
      <c r="GQ1044" t="s">
        <v>497</v>
      </c>
      <c r="GR1044">
        <v>3.12463</v>
      </c>
      <c r="GS1044">
        <v>2.7516</v>
      </c>
      <c r="GT1044">
        <v>0.159356</v>
      </c>
      <c r="GU1044">
        <v>0.165448</v>
      </c>
      <c r="GV1044">
        <v>0.103222</v>
      </c>
      <c r="GW1044">
        <v>0.0915873</v>
      </c>
      <c r="GX1044">
        <v>24738.8</v>
      </c>
      <c r="GY1044">
        <v>23953.2</v>
      </c>
      <c r="GZ1044">
        <v>30001.6</v>
      </c>
      <c r="HA1044">
        <v>28994.6</v>
      </c>
      <c r="HB1044">
        <v>37192.3</v>
      </c>
      <c r="HC1044">
        <v>34681.7</v>
      </c>
      <c r="HD1044">
        <v>45942.7</v>
      </c>
      <c r="HE1044">
        <v>43091.2</v>
      </c>
      <c r="HF1044">
        <v>1.75133</v>
      </c>
      <c r="HG1044">
        <v>1.73228</v>
      </c>
      <c r="HH1044">
        <v>0.00361726</v>
      </c>
      <c r="HI1044">
        <v>0</v>
      </c>
      <c r="HJ1044">
        <v>29.9467</v>
      </c>
      <c r="HK1044">
        <v>999.9</v>
      </c>
      <c r="HL1044">
        <v>43.4</v>
      </c>
      <c r="HM1044">
        <v>32.7</v>
      </c>
      <c r="HN1044">
        <v>23.9562</v>
      </c>
      <c r="HO1044">
        <v>63.3731</v>
      </c>
      <c r="HP1044">
        <v>17.9567</v>
      </c>
      <c r="HQ1044">
        <v>1</v>
      </c>
      <c r="HR1044">
        <v>0.8036990000000001</v>
      </c>
      <c r="HS1044">
        <v>4.1473</v>
      </c>
      <c r="HT1044">
        <v>20.1575</v>
      </c>
      <c r="HU1044">
        <v>5.22792</v>
      </c>
      <c r="HV1044">
        <v>11.9854</v>
      </c>
      <c r="HW1044">
        <v>4.96905</v>
      </c>
      <c r="HX1044">
        <v>3.2898</v>
      </c>
      <c r="HY1044">
        <v>9999</v>
      </c>
      <c r="HZ1044">
        <v>9999</v>
      </c>
      <c r="IA1044">
        <v>9999</v>
      </c>
      <c r="IB1044">
        <v>999.9</v>
      </c>
      <c r="IC1044">
        <v>4.97301</v>
      </c>
      <c r="ID1044">
        <v>1.87744</v>
      </c>
      <c r="IE1044">
        <v>1.87556</v>
      </c>
      <c r="IF1044">
        <v>1.87837</v>
      </c>
      <c r="IG1044">
        <v>1.87507</v>
      </c>
      <c r="IH1044">
        <v>1.87865</v>
      </c>
      <c r="II1044">
        <v>1.87576</v>
      </c>
      <c r="IJ1044">
        <v>1.87689</v>
      </c>
      <c r="IK1044">
        <v>0</v>
      </c>
      <c r="IL1044">
        <v>0</v>
      </c>
      <c r="IM1044">
        <v>0</v>
      </c>
      <c r="IN1044">
        <v>0</v>
      </c>
      <c r="IO1044" t="s">
        <v>441</v>
      </c>
      <c r="IP1044" t="s">
        <v>442</v>
      </c>
      <c r="IQ1044" t="s">
        <v>443</v>
      </c>
      <c r="IR1044" t="s">
        <v>443</v>
      </c>
      <c r="IS1044" t="s">
        <v>443</v>
      </c>
      <c r="IT1044" t="s">
        <v>443</v>
      </c>
      <c r="IU1044">
        <v>0</v>
      </c>
      <c r="IV1044">
        <v>100</v>
      </c>
      <c r="IW1044">
        <v>100</v>
      </c>
      <c r="IX1044">
        <v>1.3</v>
      </c>
      <c r="IY1044">
        <v>0.2144</v>
      </c>
      <c r="IZ1044">
        <v>-0.1194416370607354</v>
      </c>
      <c r="JA1044">
        <v>0.002211305909277446</v>
      </c>
      <c r="JB1044">
        <v>-1.416678044876584E-06</v>
      </c>
      <c r="JC1044">
        <v>5.589822708492042E-10</v>
      </c>
      <c r="JD1044">
        <v>0.2144336207880096</v>
      </c>
      <c r="JE1044">
        <v>0</v>
      </c>
      <c r="JF1044">
        <v>0</v>
      </c>
      <c r="JG1044">
        <v>0</v>
      </c>
      <c r="JH1044">
        <v>14</v>
      </c>
      <c r="JI1044">
        <v>2052</v>
      </c>
      <c r="JJ1044">
        <v>1</v>
      </c>
      <c r="JK1044">
        <v>21</v>
      </c>
      <c r="JL1044">
        <v>29355747.9</v>
      </c>
      <c r="JM1044">
        <v>29355747.9</v>
      </c>
      <c r="JN1044">
        <v>2.45728</v>
      </c>
      <c r="JO1044">
        <v>2.54639</v>
      </c>
      <c r="JP1044">
        <v>1.39893</v>
      </c>
      <c r="JQ1044">
        <v>2.33521</v>
      </c>
      <c r="JR1044">
        <v>1.44897</v>
      </c>
      <c r="JS1044">
        <v>2.49268</v>
      </c>
      <c r="JT1044">
        <v>38.4524</v>
      </c>
      <c r="JU1044">
        <v>23.781</v>
      </c>
      <c r="JV1044">
        <v>18</v>
      </c>
      <c r="JW1044">
        <v>485.246</v>
      </c>
      <c r="JX1044">
        <v>443.946</v>
      </c>
      <c r="JY1044">
        <v>25.2428</v>
      </c>
      <c r="JZ1044">
        <v>37.0425</v>
      </c>
      <c r="KA1044">
        <v>30</v>
      </c>
      <c r="KB1044">
        <v>36.6046</v>
      </c>
      <c r="KC1044">
        <v>36.6483</v>
      </c>
      <c r="KD1044">
        <v>49.3117</v>
      </c>
      <c r="KE1044">
        <v>25.957</v>
      </c>
      <c r="KF1044">
        <v>72.5497</v>
      </c>
      <c r="KG1044">
        <v>25.2354</v>
      </c>
      <c r="KH1044">
        <v>1142.45</v>
      </c>
      <c r="KI1044">
        <v>19.7574</v>
      </c>
      <c r="KJ1044">
        <v>99.2452</v>
      </c>
      <c r="KK1044">
        <v>99.1108</v>
      </c>
    </row>
    <row r="1045" spans="1:297">
      <c r="A1045">
        <v>1029</v>
      </c>
      <c r="B1045">
        <v>1761344877.5</v>
      </c>
      <c r="C1045">
        <v>16836.90000009537</v>
      </c>
      <c r="D1045" t="s">
        <v>2511</v>
      </c>
      <c r="E1045" t="s">
        <v>2512</v>
      </c>
      <c r="F1045">
        <v>5</v>
      </c>
      <c r="G1045" t="s">
        <v>2376</v>
      </c>
      <c r="H1045" t="s">
        <v>436</v>
      </c>
      <c r="I1045">
        <v>1761344869.714286</v>
      </c>
      <c r="J1045">
        <f>(K1045)/1000</f>
        <v>0</v>
      </c>
      <c r="K1045">
        <f>IF(DP1045, AN1045, AH1045)</f>
        <v>0</v>
      </c>
      <c r="L1045">
        <f>IF(DP1045, AI1045, AG1045)</f>
        <v>0</v>
      </c>
      <c r="M1045">
        <f>DR1045 - IF(AU1045&gt;1, L1045*DL1045*100.0/(AW1045), 0)</f>
        <v>0</v>
      </c>
      <c r="N1045">
        <f>((T1045-J1045/2)*M1045-L1045)/(T1045+J1045/2)</f>
        <v>0</v>
      </c>
      <c r="O1045">
        <f>N1045*(DY1045+DZ1045)/1000.0</f>
        <v>0</v>
      </c>
      <c r="P1045">
        <f>(DR1045 - IF(AU1045&gt;1, L1045*DL1045*100.0/(AW1045), 0))*(DY1045+DZ1045)/1000.0</f>
        <v>0</v>
      </c>
      <c r="Q1045">
        <f>2.0/((1/S1045-1/R1045)+SIGN(S1045)*SQRT((1/S1045-1/R1045)*(1/S1045-1/R1045) + 4*DM1045/((DM1045+1)*(DM1045+1))*(2*1/S1045*1/R1045-1/R1045*1/R1045)))</f>
        <v>0</v>
      </c>
      <c r="R1045">
        <f>IF(LEFT(DN1045,1)&lt;&gt;"0",IF(LEFT(DN1045,1)="1",3.0,DO1045),$D$5+$E$5*(EF1045*DY1045/($K$5*1000))+$F$5*(EF1045*DY1045/($K$5*1000))*MAX(MIN(DL1045,$J$5),$I$5)*MAX(MIN(DL1045,$J$5),$I$5)+$G$5*MAX(MIN(DL1045,$J$5),$I$5)*(EF1045*DY1045/($K$5*1000))+$H$5*(EF1045*DY1045/($K$5*1000))*(EF1045*DY1045/($K$5*1000)))</f>
        <v>0</v>
      </c>
      <c r="S1045">
        <f>J1045*(1000-(1000*0.61365*exp(17.502*W1045/(240.97+W1045))/(DY1045+DZ1045)+DT1045)/2)/(1000*0.61365*exp(17.502*W1045/(240.97+W1045))/(DY1045+DZ1045)-DT1045)</f>
        <v>0</v>
      </c>
      <c r="T1045">
        <f>1/((DM1045+1)/(Q1045/1.6)+1/(R1045/1.37)) + DM1045/((DM1045+1)/(Q1045/1.6) + DM1045/(R1045/1.37))</f>
        <v>0</v>
      </c>
      <c r="U1045">
        <f>(DH1045*DK1045)</f>
        <v>0</v>
      </c>
      <c r="V1045">
        <f>(EA1045+(U1045+2*0.95*5.67E-8*(((EA1045+$B$7)+273)^4-(EA1045+273)^4)-44100*J1045)/(1.84*29.3*R1045+8*0.95*5.67E-8*(EA1045+273)^3))</f>
        <v>0</v>
      </c>
      <c r="W1045">
        <f>($C$7*EB1045+$D$7*EC1045+$E$7*V1045)</f>
        <v>0</v>
      </c>
      <c r="X1045">
        <f>0.61365*exp(17.502*W1045/(240.97+W1045))</f>
        <v>0</v>
      </c>
      <c r="Y1045">
        <f>(Z1045/AA1045*100)</f>
        <v>0</v>
      </c>
      <c r="Z1045">
        <f>DT1045*(DY1045+DZ1045)/1000</f>
        <v>0</v>
      </c>
      <c r="AA1045">
        <f>0.61365*exp(17.502*EA1045/(240.97+EA1045))</f>
        <v>0</v>
      </c>
      <c r="AB1045">
        <f>(X1045-DT1045*(DY1045+DZ1045)/1000)</f>
        <v>0</v>
      </c>
      <c r="AC1045">
        <f>(-J1045*44100)</f>
        <v>0</v>
      </c>
      <c r="AD1045">
        <f>2*29.3*R1045*0.92*(EA1045-W1045)</f>
        <v>0</v>
      </c>
      <c r="AE1045">
        <f>2*0.95*5.67E-8*(((EA1045+$B$7)+273)^4-(W1045+273)^4)</f>
        <v>0</v>
      </c>
      <c r="AF1045">
        <f>U1045+AE1045+AC1045+AD1045</f>
        <v>0</v>
      </c>
      <c r="AG1045">
        <f>DX1045*AU1045*(DS1045-DR1045*(1000-AU1045*DU1045)/(1000-AU1045*DT1045))/(100*DL1045)</f>
        <v>0</v>
      </c>
      <c r="AH1045">
        <f>1000*DX1045*AU1045*(DT1045-DU1045)/(100*DL1045*(1000-AU1045*DT1045))</f>
        <v>0</v>
      </c>
      <c r="AI1045">
        <f>(AJ1045 - AK1045 - DY1045*1E3/(8.314*(EA1045+273.15)) * AM1045/DX1045 * AL1045) * DX1045/(100*DL1045) * (1000 - DU1045)/1000</f>
        <v>0</v>
      </c>
      <c r="AJ1045">
        <v>1149.085024274189</v>
      </c>
      <c r="AK1045">
        <v>1107.32503030303</v>
      </c>
      <c r="AL1045">
        <v>3.359682350278717</v>
      </c>
      <c r="AM1045">
        <v>65.50736164632572</v>
      </c>
      <c r="AN1045">
        <f>(AP1045 - AO1045 + DY1045*1E3/(8.314*(EA1045+273.15)) * AR1045/DX1045 * AQ1045) * DX1045/(100*DL1045) * 1000/(1000 - AP1045)</f>
        <v>0</v>
      </c>
      <c r="AO1045">
        <v>19.70269638106144</v>
      </c>
      <c r="AP1045">
        <v>23.56272969696968</v>
      </c>
      <c r="AQ1045">
        <v>0.001004222560511026</v>
      </c>
      <c r="AR1045">
        <v>115.1571930210981</v>
      </c>
      <c r="AS1045">
        <v>0</v>
      </c>
      <c r="AT1045">
        <v>0</v>
      </c>
      <c r="AU1045">
        <f>IF(AS1045*$H$13&gt;=AW1045,1.0,(AW1045/(AW1045-AS1045*$H$13)))</f>
        <v>0</v>
      </c>
      <c r="AV1045">
        <f>(AU1045-1)*100</f>
        <v>0</v>
      </c>
      <c r="AW1045">
        <f>MAX(0,($B$13+$C$13*EF1045)/(1+$D$13*EF1045)*DY1045/(EA1045+273)*$E$13)</f>
        <v>0</v>
      </c>
      <c r="AX1045" t="s">
        <v>437</v>
      </c>
      <c r="AY1045" t="s">
        <v>437</v>
      </c>
      <c r="AZ1045">
        <v>0</v>
      </c>
      <c r="BA1045">
        <v>0</v>
      </c>
      <c r="BB1045">
        <f>1-AZ1045/BA1045</f>
        <v>0</v>
      </c>
      <c r="BC1045">
        <v>0</v>
      </c>
      <c r="BD1045" t="s">
        <v>437</v>
      </c>
      <c r="BE1045" t="s">
        <v>437</v>
      </c>
      <c r="BF1045">
        <v>0</v>
      </c>
      <c r="BG1045">
        <v>0</v>
      </c>
      <c r="BH1045">
        <f>1-BF1045/BG1045</f>
        <v>0</v>
      </c>
      <c r="BI1045">
        <v>0.5</v>
      </c>
      <c r="BJ1045">
        <f>DI1045</f>
        <v>0</v>
      </c>
      <c r="BK1045">
        <f>L1045</f>
        <v>0</v>
      </c>
      <c r="BL1045">
        <f>BH1045*BI1045*BJ1045</f>
        <v>0</v>
      </c>
      <c r="BM1045">
        <f>(BK1045-BC1045)/BJ1045</f>
        <v>0</v>
      </c>
      <c r="BN1045">
        <f>(BA1045-BG1045)/BG1045</f>
        <v>0</v>
      </c>
      <c r="BO1045">
        <f>AZ1045/(BB1045+AZ1045/BG1045)</f>
        <v>0</v>
      </c>
      <c r="BP1045" t="s">
        <v>437</v>
      </c>
      <c r="BQ1045">
        <v>0</v>
      </c>
      <c r="BR1045">
        <f>IF(BQ1045&lt;&gt;0, BQ1045, BO1045)</f>
        <v>0</v>
      </c>
      <c r="BS1045">
        <f>1-BR1045/BG1045</f>
        <v>0</v>
      </c>
      <c r="BT1045">
        <f>(BG1045-BF1045)/(BG1045-BR1045)</f>
        <v>0</v>
      </c>
      <c r="BU1045">
        <f>(BA1045-BG1045)/(BA1045-BR1045)</f>
        <v>0</v>
      </c>
      <c r="BV1045">
        <f>(BG1045-BF1045)/(BG1045-AZ1045)</f>
        <v>0</v>
      </c>
      <c r="BW1045">
        <f>(BA1045-BG1045)/(BA1045-AZ1045)</f>
        <v>0</v>
      </c>
      <c r="BX1045">
        <f>(BT1045*BR1045/BF1045)</f>
        <v>0</v>
      </c>
      <c r="BY1045">
        <f>(1-BX1045)</f>
        <v>0</v>
      </c>
      <c r="DH1045">
        <f>$B$11*EG1045+$C$11*EH1045+$F$11*ES1045*(1-EV1045)</f>
        <v>0</v>
      </c>
      <c r="DI1045">
        <f>DH1045*DJ1045</f>
        <v>0</v>
      </c>
      <c r="DJ1045">
        <f>($B$11*$D$9+$C$11*$D$9+$F$11*((FF1045+EX1045)/MAX(FF1045+EX1045+FG1045, 0.1)*$I$9+FG1045/MAX(FF1045+EX1045+FG1045, 0.1)*$J$9))/($B$11+$C$11+$F$11)</f>
        <v>0</v>
      </c>
      <c r="DK1045">
        <f>($B$11*$K$9+$C$11*$K$9+$F$11*((FF1045+EX1045)/MAX(FF1045+EX1045+FG1045, 0.1)*$P$9+FG1045/MAX(FF1045+EX1045+FG1045, 0.1)*$Q$9))/($B$11+$C$11+$F$11)</f>
        <v>0</v>
      </c>
      <c r="DL1045">
        <v>6</v>
      </c>
      <c r="DM1045">
        <v>0.5</v>
      </c>
      <c r="DN1045" t="s">
        <v>438</v>
      </c>
      <c r="DO1045">
        <v>2</v>
      </c>
      <c r="DP1045" t="b">
        <v>1</v>
      </c>
      <c r="DQ1045">
        <v>1761344869.714286</v>
      </c>
      <c r="DR1045">
        <v>1057.218214285714</v>
      </c>
      <c r="DS1045">
        <v>1110.664285714286</v>
      </c>
      <c r="DT1045">
        <v>23.54177142857142</v>
      </c>
      <c r="DU1045">
        <v>19.67591785714286</v>
      </c>
      <c r="DV1045">
        <v>1055.923214285714</v>
      </c>
      <c r="DW1045">
        <v>23.32733214285714</v>
      </c>
      <c r="DX1045">
        <v>500.0123214285715</v>
      </c>
      <c r="DY1045">
        <v>89.99656071428572</v>
      </c>
      <c r="DZ1045">
        <v>0.07382500357142859</v>
      </c>
      <c r="EA1045">
        <v>30.03986071428571</v>
      </c>
      <c r="EB1045">
        <v>30.00272857142857</v>
      </c>
      <c r="EC1045">
        <v>999.9000000000002</v>
      </c>
      <c r="ED1045">
        <v>0</v>
      </c>
      <c r="EE1045">
        <v>0</v>
      </c>
      <c r="EF1045">
        <v>10005.24428571429</v>
      </c>
      <c r="EG1045">
        <v>0</v>
      </c>
      <c r="EH1045">
        <v>1140.2</v>
      </c>
      <c r="EI1045">
        <v>-53.44587142857143</v>
      </c>
      <c r="EJ1045">
        <v>1082.707142857143</v>
      </c>
      <c r="EK1045">
        <v>1132.955357142857</v>
      </c>
      <c r="EL1045">
        <v>3.8658525</v>
      </c>
      <c r="EM1045">
        <v>1110.664285714286</v>
      </c>
      <c r="EN1045">
        <v>19.67591785714286</v>
      </c>
      <c r="EO1045">
        <v>2.118677857142857</v>
      </c>
      <c r="EP1045">
        <v>1.770764285714286</v>
      </c>
      <c r="EQ1045">
        <v>18.36031071428571</v>
      </c>
      <c r="ER1045">
        <v>15.53105357142857</v>
      </c>
      <c r="ES1045">
        <v>1200.005357142857</v>
      </c>
      <c r="ET1045">
        <v>0.9670097142857141</v>
      </c>
      <c r="EU1045">
        <v>0.03299030357142856</v>
      </c>
      <c r="EV1045">
        <v>0</v>
      </c>
      <c r="EW1045">
        <v>1489.0475</v>
      </c>
      <c r="EX1045">
        <v>5.000560000000001</v>
      </c>
      <c r="EY1045">
        <v>18138.57857142857</v>
      </c>
      <c r="EZ1045">
        <v>10316.88214285714</v>
      </c>
      <c r="FA1045">
        <v>45.875</v>
      </c>
      <c r="FB1045">
        <v>47.9955</v>
      </c>
      <c r="FC1045">
        <v>46.56199999999998</v>
      </c>
      <c r="FD1045">
        <v>46.9955</v>
      </c>
      <c r="FE1045">
        <v>46.68699999999998</v>
      </c>
      <c r="FF1045">
        <v>1155.585357142857</v>
      </c>
      <c r="FG1045">
        <v>39.42000000000001</v>
      </c>
      <c r="FH1045">
        <v>0</v>
      </c>
      <c r="FI1045">
        <v>1761344913.8</v>
      </c>
      <c r="FJ1045">
        <v>0</v>
      </c>
      <c r="FK1045">
        <v>1489.015384615384</v>
      </c>
      <c r="FL1045">
        <v>-7.854358982560056</v>
      </c>
      <c r="FM1045">
        <v>-94.72820521143892</v>
      </c>
      <c r="FN1045">
        <v>18137.97692307692</v>
      </c>
      <c r="FO1045">
        <v>15</v>
      </c>
      <c r="FP1045">
        <v>0</v>
      </c>
      <c r="FQ1045" t="s">
        <v>439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-53.38857073170732</v>
      </c>
      <c r="GD1045">
        <v>-1.140455749128952</v>
      </c>
      <c r="GE1045">
        <v>0.146735865640675</v>
      </c>
      <c r="GF1045">
        <v>0</v>
      </c>
      <c r="GG1045">
        <v>1489.413823529412</v>
      </c>
      <c r="GH1045">
        <v>-8.188693661828285</v>
      </c>
      <c r="GI1045">
        <v>0.8212294037380771</v>
      </c>
      <c r="GJ1045">
        <v>0</v>
      </c>
      <c r="GK1045">
        <v>3.884292926829269</v>
      </c>
      <c r="GL1045">
        <v>-0.3457547038327511</v>
      </c>
      <c r="GM1045">
        <v>0.03898680660165239</v>
      </c>
      <c r="GN1045">
        <v>0</v>
      </c>
      <c r="GO1045">
        <v>0</v>
      </c>
      <c r="GP1045">
        <v>3</v>
      </c>
      <c r="GQ1045" t="s">
        <v>497</v>
      </c>
      <c r="GR1045">
        <v>3.1246</v>
      </c>
      <c r="GS1045">
        <v>2.75174</v>
      </c>
      <c r="GT1045">
        <v>0.160906</v>
      </c>
      <c r="GU1045">
        <v>0.166999</v>
      </c>
      <c r="GV1045">
        <v>0.103254</v>
      </c>
      <c r="GW1045">
        <v>0.0915904</v>
      </c>
      <c r="GX1045">
        <v>24692.8</v>
      </c>
      <c r="GY1045">
        <v>23908.4</v>
      </c>
      <c r="GZ1045">
        <v>30001.3</v>
      </c>
      <c r="HA1045">
        <v>28994.4</v>
      </c>
      <c r="HB1045">
        <v>37190.9</v>
      </c>
      <c r="HC1045">
        <v>34681.3</v>
      </c>
      <c r="HD1045">
        <v>45942.4</v>
      </c>
      <c r="HE1045">
        <v>43090.7</v>
      </c>
      <c r="HF1045">
        <v>1.75143</v>
      </c>
      <c r="HG1045">
        <v>1.73258</v>
      </c>
      <c r="HH1045">
        <v>0.00346825</v>
      </c>
      <c r="HI1045">
        <v>0</v>
      </c>
      <c r="HJ1045">
        <v>29.9467</v>
      </c>
      <c r="HK1045">
        <v>999.9</v>
      </c>
      <c r="HL1045">
        <v>43.4</v>
      </c>
      <c r="HM1045">
        <v>32.7</v>
      </c>
      <c r="HN1045">
        <v>23.9558</v>
      </c>
      <c r="HO1045">
        <v>63.5031</v>
      </c>
      <c r="HP1045">
        <v>17.7564</v>
      </c>
      <c r="HQ1045">
        <v>1</v>
      </c>
      <c r="HR1045">
        <v>0.80342</v>
      </c>
      <c r="HS1045">
        <v>4.16299</v>
      </c>
      <c r="HT1045">
        <v>20.1572</v>
      </c>
      <c r="HU1045">
        <v>5.22777</v>
      </c>
      <c r="HV1045">
        <v>11.9854</v>
      </c>
      <c r="HW1045">
        <v>4.9692</v>
      </c>
      <c r="HX1045">
        <v>3.28965</v>
      </c>
      <c r="HY1045">
        <v>9999</v>
      </c>
      <c r="HZ1045">
        <v>9999</v>
      </c>
      <c r="IA1045">
        <v>9999</v>
      </c>
      <c r="IB1045">
        <v>999.9</v>
      </c>
      <c r="IC1045">
        <v>4.97301</v>
      </c>
      <c r="ID1045">
        <v>1.87744</v>
      </c>
      <c r="IE1045">
        <v>1.87556</v>
      </c>
      <c r="IF1045">
        <v>1.87836</v>
      </c>
      <c r="IG1045">
        <v>1.87506</v>
      </c>
      <c r="IH1045">
        <v>1.87864</v>
      </c>
      <c r="II1045">
        <v>1.87575</v>
      </c>
      <c r="IJ1045">
        <v>1.87689</v>
      </c>
      <c r="IK1045">
        <v>0</v>
      </c>
      <c r="IL1045">
        <v>0</v>
      </c>
      <c r="IM1045">
        <v>0</v>
      </c>
      <c r="IN1045">
        <v>0</v>
      </c>
      <c r="IO1045" t="s">
        <v>441</v>
      </c>
      <c r="IP1045" t="s">
        <v>442</v>
      </c>
      <c r="IQ1045" t="s">
        <v>443</v>
      </c>
      <c r="IR1045" t="s">
        <v>443</v>
      </c>
      <c r="IS1045" t="s">
        <v>443</v>
      </c>
      <c r="IT1045" t="s">
        <v>443</v>
      </c>
      <c r="IU1045">
        <v>0</v>
      </c>
      <c r="IV1045">
        <v>100</v>
      </c>
      <c r="IW1045">
        <v>100</v>
      </c>
      <c r="IX1045">
        <v>1.32</v>
      </c>
      <c r="IY1045">
        <v>0.2144</v>
      </c>
      <c r="IZ1045">
        <v>-0.1194416370607354</v>
      </c>
      <c r="JA1045">
        <v>0.002211305909277446</v>
      </c>
      <c r="JB1045">
        <v>-1.416678044876584E-06</v>
      </c>
      <c r="JC1045">
        <v>5.589822708492042E-10</v>
      </c>
      <c r="JD1045">
        <v>0.2144336207880096</v>
      </c>
      <c r="JE1045">
        <v>0</v>
      </c>
      <c r="JF1045">
        <v>0</v>
      </c>
      <c r="JG1045">
        <v>0</v>
      </c>
      <c r="JH1045">
        <v>14</v>
      </c>
      <c r="JI1045">
        <v>2052</v>
      </c>
      <c r="JJ1045">
        <v>1</v>
      </c>
      <c r="JK1045">
        <v>21</v>
      </c>
      <c r="JL1045">
        <v>29355748</v>
      </c>
      <c r="JM1045">
        <v>29355748</v>
      </c>
      <c r="JN1045">
        <v>2.48901</v>
      </c>
      <c r="JO1045">
        <v>2.53174</v>
      </c>
      <c r="JP1045">
        <v>1.39893</v>
      </c>
      <c r="JQ1045">
        <v>2.33521</v>
      </c>
      <c r="JR1045">
        <v>1.44897</v>
      </c>
      <c r="JS1045">
        <v>2.58545</v>
      </c>
      <c r="JT1045">
        <v>38.4524</v>
      </c>
      <c r="JU1045">
        <v>23.7986</v>
      </c>
      <c r="JV1045">
        <v>18</v>
      </c>
      <c r="JW1045">
        <v>485.304</v>
      </c>
      <c r="JX1045">
        <v>444.141</v>
      </c>
      <c r="JY1045">
        <v>25.2374</v>
      </c>
      <c r="JZ1045">
        <v>37.0391</v>
      </c>
      <c r="KA1045">
        <v>30.0001</v>
      </c>
      <c r="KB1045">
        <v>36.6046</v>
      </c>
      <c r="KC1045">
        <v>36.6483</v>
      </c>
      <c r="KD1045">
        <v>49.8694</v>
      </c>
      <c r="KE1045">
        <v>25.957</v>
      </c>
      <c r="KF1045">
        <v>72.5497</v>
      </c>
      <c r="KG1045">
        <v>25.2411</v>
      </c>
      <c r="KH1045">
        <v>1155.82</v>
      </c>
      <c r="KI1045">
        <v>19.7631</v>
      </c>
      <c r="KJ1045">
        <v>99.2445</v>
      </c>
      <c r="KK1045">
        <v>99.10980000000001</v>
      </c>
    </row>
    <row r="1046" spans="1:297">
      <c r="A1046">
        <v>1030</v>
      </c>
      <c r="B1046">
        <v>1761344882.5</v>
      </c>
      <c r="C1046">
        <v>16841.90000009537</v>
      </c>
      <c r="D1046" t="s">
        <v>2513</v>
      </c>
      <c r="E1046" t="s">
        <v>2514</v>
      </c>
      <c r="F1046">
        <v>5</v>
      </c>
      <c r="G1046" t="s">
        <v>2376</v>
      </c>
      <c r="H1046" t="s">
        <v>436</v>
      </c>
      <c r="I1046">
        <v>1761344875</v>
      </c>
      <c r="J1046">
        <f>(K1046)/1000</f>
        <v>0</v>
      </c>
      <c r="K1046">
        <f>IF(DP1046, AN1046, AH1046)</f>
        <v>0</v>
      </c>
      <c r="L1046">
        <f>IF(DP1046, AI1046, AG1046)</f>
        <v>0</v>
      </c>
      <c r="M1046">
        <f>DR1046 - IF(AU1046&gt;1, L1046*DL1046*100.0/(AW1046), 0)</f>
        <v>0</v>
      </c>
      <c r="N1046">
        <f>((T1046-J1046/2)*M1046-L1046)/(T1046+J1046/2)</f>
        <v>0</v>
      </c>
      <c r="O1046">
        <f>N1046*(DY1046+DZ1046)/1000.0</f>
        <v>0</v>
      </c>
      <c r="P1046">
        <f>(DR1046 - IF(AU1046&gt;1, L1046*DL1046*100.0/(AW1046), 0))*(DY1046+DZ1046)/1000.0</f>
        <v>0</v>
      </c>
      <c r="Q1046">
        <f>2.0/((1/S1046-1/R1046)+SIGN(S1046)*SQRT((1/S1046-1/R1046)*(1/S1046-1/R1046) + 4*DM1046/((DM1046+1)*(DM1046+1))*(2*1/S1046*1/R1046-1/R1046*1/R1046)))</f>
        <v>0</v>
      </c>
      <c r="R1046">
        <f>IF(LEFT(DN1046,1)&lt;&gt;"0",IF(LEFT(DN1046,1)="1",3.0,DO1046),$D$5+$E$5*(EF1046*DY1046/($K$5*1000))+$F$5*(EF1046*DY1046/($K$5*1000))*MAX(MIN(DL1046,$J$5),$I$5)*MAX(MIN(DL1046,$J$5),$I$5)+$G$5*MAX(MIN(DL1046,$J$5),$I$5)*(EF1046*DY1046/($K$5*1000))+$H$5*(EF1046*DY1046/($K$5*1000))*(EF1046*DY1046/($K$5*1000)))</f>
        <v>0</v>
      </c>
      <c r="S1046">
        <f>J1046*(1000-(1000*0.61365*exp(17.502*W1046/(240.97+W1046))/(DY1046+DZ1046)+DT1046)/2)/(1000*0.61365*exp(17.502*W1046/(240.97+W1046))/(DY1046+DZ1046)-DT1046)</f>
        <v>0</v>
      </c>
      <c r="T1046">
        <f>1/((DM1046+1)/(Q1046/1.6)+1/(R1046/1.37)) + DM1046/((DM1046+1)/(Q1046/1.6) + DM1046/(R1046/1.37))</f>
        <v>0</v>
      </c>
      <c r="U1046">
        <f>(DH1046*DK1046)</f>
        <v>0</v>
      </c>
      <c r="V1046">
        <f>(EA1046+(U1046+2*0.95*5.67E-8*(((EA1046+$B$7)+273)^4-(EA1046+273)^4)-44100*J1046)/(1.84*29.3*R1046+8*0.95*5.67E-8*(EA1046+273)^3))</f>
        <v>0</v>
      </c>
      <c r="W1046">
        <f>($C$7*EB1046+$D$7*EC1046+$E$7*V1046)</f>
        <v>0</v>
      </c>
      <c r="X1046">
        <f>0.61365*exp(17.502*W1046/(240.97+W1046))</f>
        <v>0</v>
      </c>
      <c r="Y1046">
        <f>(Z1046/AA1046*100)</f>
        <v>0</v>
      </c>
      <c r="Z1046">
        <f>DT1046*(DY1046+DZ1046)/1000</f>
        <v>0</v>
      </c>
      <c r="AA1046">
        <f>0.61365*exp(17.502*EA1046/(240.97+EA1046))</f>
        <v>0</v>
      </c>
      <c r="AB1046">
        <f>(X1046-DT1046*(DY1046+DZ1046)/1000)</f>
        <v>0</v>
      </c>
      <c r="AC1046">
        <f>(-J1046*44100)</f>
        <v>0</v>
      </c>
      <c r="AD1046">
        <f>2*29.3*R1046*0.92*(EA1046-W1046)</f>
        <v>0</v>
      </c>
      <c r="AE1046">
        <f>2*0.95*5.67E-8*(((EA1046+$B$7)+273)^4-(W1046+273)^4)</f>
        <v>0</v>
      </c>
      <c r="AF1046">
        <f>U1046+AE1046+AC1046+AD1046</f>
        <v>0</v>
      </c>
      <c r="AG1046">
        <f>DX1046*AU1046*(DS1046-DR1046*(1000-AU1046*DU1046)/(1000-AU1046*DT1046))/(100*DL1046)</f>
        <v>0</v>
      </c>
      <c r="AH1046">
        <f>1000*DX1046*AU1046*(DT1046-DU1046)/(100*DL1046*(1000-AU1046*DT1046))</f>
        <v>0</v>
      </c>
      <c r="AI1046">
        <f>(AJ1046 - AK1046 - DY1046*1E3/(8.314*(EA1046+273.15)) * AM1046/DX1046 * AL1046) * DX1046/(100*DL1046) * (1000 - DU1046)/1000</f>
        <v>0</v>
      </c>
      <c r="AJ1046">
        <v>1166.55215364397</v>
      </c>
      <c r="AK1046">
        <v>1124.398909090909</v>
      </c>
      <c r="AL1046">
        <v>3.421322935749669</v>
      </c>
      <c r="AM1046">
        <v>65.50736164632572</v>
      </c>
      <c r="AN1046">
        <f>(AP1046 - AO1046 + DY1046*1E3/(8.314*(EA1046+273.15)) * AR1046/DX1046 * AQ1046) * DX1046/(100*DL1046) * 1000/(1000 - AP1046)</f>
        <v>0</v>
      </c>
      <c r="AO1046">
        <v>19.70366509546319</v>
      </c>
      <c r="AP1046">
        <v>23.5632903030303</v>
      </c>
      <c r="AQ1046">
        <v>0.0001212713344612399</v>
      </c>
      <c r="AR1046">
        <v>115.1571930210981</v>
      </c>
      <c r="AS1046">
        <v>0</v>
      </c>
      <c r="AT1046">
        <v>0</v>
      </c>
      <c r="AU1046">
        <f>IF(AS1046*$H$13&gt;=AW1046,1.0,(AW1046/(AW1046-AS1046*$H$13)))</f>
        <v>0</v>
      </c>
      <c r="AV1046">
        <f>(AU1046-1)*100</f>
        <v>0</v>
      </c>
      <c r="AW1046">
        <f>MAX(0,($B$13+$C$13*EF1046)/(1+$D$13*EF1046)*DY1046/(EA1046+273)*$E$13)</f>
        <v>0</v>
      </c>
      <c r="AX1046" t="s">
        <v>437</v>
      </c>
      <c r="AY1046" t="s">
        <v>437</v>
      </c>
      <c r="AZ1046">
        <v>0</v>
      </c>
      <c r="BA1046">
        <v>0</v>
      </c>
      <c r="BB1046">
        <f>1-AZ1046/BA1046</f>
        <v>0</v>
      </c>
      <c r="BC1046">
        <v>0</v>
      </c>
      <c r="BD1046" t="s">
        <v>437</v>
      </c>
      <c r="BE1046" t="s">
        <v>437</v>
      </c>
      <c r="BF1046">
        <v>0</v>
      </c>
      <c r="BG1046">
        <v>0</v>
      </c>
      <c r="BH1046">
        <f>1-BF1046/BG1046</f>
        <v>0</v>
      </c>
      <c r="BI1046">
        <v>0.5</v>
      </c>
      <c r="BJ1046">
        <f>DI1046</f>
        <v>0</v>
      </c>
      <c r="BK1046">
        <f>L1046</f>
        <v>0</v>
      </c>
      <c r="BL1046">
        <f>BH1046*BI1046*BJ1046</f>
        <v>0</v>
      </c>
      <c r="BM1046">
        <f>(BK1046-BC1046)/BJ1046</f>
        <v>0</v>
      </c>
      <c r="BN1046">
        <f>(BA1046-BG1046)/BG1046</f>
        <v>0</v>
      </c>
      <c r="BO1046">
        <f>AZ1046/(BB1046+AZ1046/BG1046)</f>
        <v>0</v>
      </c>
      <c r="BP1046" t="s">
        <v>437</v>
      </c>
      <c r="BQ1046">
        <v>0</v>
      </c>
      <c r="BR1046">
        <f>IF(BQ1046&lt;&gt;0, BQ1046, BO1046)</f>
        <v>0</v>
      </c>
      <c r="BS1046">
        <f>1-BR1046/BG1046</f>
        <v>0</v>
      </c>
      <c r="BT1046">
        <f>(BG1046-BF1046)/(BG1046-BR1046)</f>
        <v>0</v>
      </c>
      <c r="BU1046">
        <f>(BA1046-BG1046)/(BA1046-BR1046)</f>
        <v>0</v>
      </c>
      <c r="BV1046">
        <f>(BG1046-BF1046)/(BG1046-AZ1046)</f>
        <v>0</v>
      </c>
      <c r="BW1046">
        <f>(BA1046-BG1046)/(BA1046-AZ1046)</f>
        <v>0</v>
      </c>
      <c r="BX1046">
        <f>(BT1046*BR1046/BF1046)</f>
        <v>0</v>
      </c>
      <c r="BY1046">
        <f>(1-BX1046)</f>
        <v>0</v>
      </c>
      <c r="DH1046">
        <f>$B$11*EG1046+$C$11*EH1046+$F$11*ES1046*(1-EV1046)</f>
        <v>0</v>
      </c>
      <c r="DI1046">
        <f>DH1046*DJ1046</f>
        <v>0</v>
      </c>
      <c r="DJ1046">
        <f>($B$11*$D$9+$C$11*$D$9+$F$11*((FF1046+EX1046)/MAX(FF1046+EX1046+FG1046, 0.1)*$I$9+FG1046/MAX(FF1046+EX1046+FG1046, 0.1)*$J$9))/($B$11+$C$11+$F$11)</f>
        <v>0</v>
      </c>
      <c r="DK1046">
        <f>($B$11*$K$9+$C$11*$K$9+$F$11*((FF1046+EX1046)/MAX(FF1046+EX1046+FG1046, 0.1)*$P$9+FG1046/MAX(FF1046+EX1046+FG1046, 0.1)*$Q$9))/($B$11+$C$11+$F$11)</f>
        <v>0</v>
      </c>
      <c r="DL1046">
        <v>6</v>
      </c>
      <c r="DM1046">
        <v>0.5</v>
      </c>
      <c r="DN1046" t="s">
        <v>438</v>
      </c>
      <c r="DO1046">
        <v>2</v>
      </c>
      <c r="DP1046" t="b">
        <v>1</v>
      </c>
      <c r="DQ1046">
        <v>1761344875</v>
      </c>
      <c r="DR1046">
        <v>1074.706296296296</v>
      </c>
      <c r="DS1046">
        <v>1128.38</v>
      </c>
      <c r="DT1046">
        <v>23.55541851851852</v>
      </c>
      <c r="DU1046">
        <v>19.70156666666667</v>
      </c>
      <c r="DV1046">
        <v>1073.391851851852</v>
      </c>
      <c r="DW1046">
        <v>23.34097777777777</v>
      </c>
      <c r="DX1046">
        <v>500.0354074074073</v>
      </c>
      <c r="DY1046">
        <v>89.9958185185185</v>
      </c>
      <c r="DZ1046">
        <v>0.07386416296296297</v>
      </c>
      <c r="EA1046">
        <v>30.03956296296296</v>
      </c>
      <c r="EB1046">
        <v>30.00368518518519</v>
      </c>
      <c r="EC1046">
        <v>999.9000000000001</v>
      </c>
      <c r="ED1046">
        <v>0</v>
      </c>
      <c r="EE1046">
        <v>0</v>
      </c>
      <c r="EF1046">
        <v>10001.77925925926</v>
      </c>
      <c r="EG1046">
        <v>0</v>
      </c>
      <c r="EH1046">
        <v>1140.212222222222</v>
      </c>
      <c r="EI1046">
        <v>-53.67428148148147</v>
      </c>
      <c r="EJ1046">
        <v>1100.632222222222</v>
      </c>
      <c r="EK1046">
        <v>1151.056666666667</v>
      </c>
      <c r="EL1046">
        <v>3.853853703703703</v>
      </c>
      <c r="EM1046">
        <v>1128.38</v>
      </c>
      <c r="EN1046">
        <v>19.70156666666667</v>
      </c>
      <c r="EO1046">
        <v>2.119889629629629</v>
      </c>
      <c r="EP1046">
        <v>1.773058148148148</v>
      </c>
      <c r="EQ1046">
        <v>18.36942222222222</v>
      </c>
      <c r="ER1046">
        <v>15.55127407407407</v>
      </c>
      <c r="ES1046">
        <v>1200.003333333333</v>
      </c>
      <c r="ET1046">
        <v>0.9670097037037036</v>
      </c>
      <c r="EU1046">
        <v>0.03299031481481481</v>
      </c>
      <c r="EV1046">
        <v>0</v>
      </c>
      <c r="EW1046">
        <v>1488.344074074074</v>
      </c>
      <c r="EX1046">
        <v>5.000560000000001</v>
      </c>
      <c r="EY1046">
        <v>18130.38518518518</v>
      </c>
      <c r="EZ1046">
        <v>10316.87037037037</v>
      </c>
      <c r="FA1046">
        <v>45.875</v>
      </c>
      <c r="FB1046">
        <v>48</v>
      </c>
      <c r="FC1046">
        <v>46.56199999999998</v>
      </c>
      <c r="FD1046">
        <v>47</v>
      </c>
      <c r="FE1046">
        <v>46.68699999999998</v>
      </c>
      <c r="FF1046">
        <v>1155.583333333333</v>
      </c>
      <c r="FG1046">
        <v>39.42000000000001</v>
      </c>
      <c r="FH1046">
        <v>0</v>
      </c>
      <c r="FI1046">
        <v>1761344918.6</v>
      </c>
      <c r="FJ1046">
        <v>0</v>
      </c>
      <c r="FK1046">
        <v>1488.4</v>
      </c>
      <c r="FL1046">
        <v>-7.882393169133851</v>
      </c>
      <c r="FM1046">
        <v>-91.62051284678159</v>
      </c>
      <c r="FN1046">
        <v>18130.53461538461</v>
      </c>
      <c r="FO1046">
        <v>15</v>
      </c>
      <c r="FP1046">
        <v>0</v>
      </c>
      <c r="FQ1046" t="s">
        <v>439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-53.556105</v>
      </c>
      <c r="GD1046">
        <v>-2.161130206378756</v>
      </c>
      <c r="GE1046">
        <v>0.2521067908149241</v>
      </c>
      <c r="GF1046">
        <v>0</v>
      </c>
      <c r="GG1046">
        <v>1488.781176470588</v>
      </c>
      <c r="GH1046">
        <v>-8.227654697831349</v>
      </c>
      <c r="GI1046">
        <v>0.8236638545721918</v>
      </c>
      <c r="GJ1046">
        <v>0</v>
      </c>
      <c r="GK1046">
        <v>3.865157500000001</v>
      </c>
      <c r="GL1046">
        <v>-0.1334100562851893</v>
      </c>
      <c r="GM1046">
        <v>0.02348056810960927</v>
      </c>
      <c r="GN1046">
        <v>0</v>
      </c>
      <c r="GO1046">
        <v>0</v>
      </c>
      <c r="GP1046">
        <v>3</v>
      </c>
      <c r="GQ1046" t="s">
        <v>497</v>
      </c>
      <c r="GR1046">
        <v>3.12454</v>
      </c>
      <c r="GS1046">
        <v>2.75163</v>
      </c>
      <c r="GT1046">
        <v>0.162466</v>
      </c>
      <c r="GU1046">
        <v>0.168564</v>
      </c>
      <c r="GV1046">
        <v>0.103253</v>
      </c>
      <c r="GW1046">
        <v>0.09159109999999999</v>
      </c>
      <c r="GX1046">
        <v>24646.8</v>
      </c>
      <c r="GY1046">
        <v>23863.4</v>
      </c>
      <c r="GZ1046">
        <v>30001.3</v>
      </c>
      <c r="HA1046">
        <v>28994.5</v>
      </c>
      <c r="HB1046">
        <v>37191.1</v>
      </c>
      <c r="HC1046">
        <v>34681.2</v>
      </c>
      <c r="HD1046">
        <v>45942.6</v>
      </c>
      <c r="HE1046">
        <v>43090.5</v>
      </c>
      <c r="HF1046">
        <v>1.75155</v>
      </c>
      <c r="HG1046">
        <v>1.73267</v>
      </c>
      <c r="HH1046">
        <v>0.00354648</v>
      </c>
      <c r="HI1046">
        <v>0</v>
      </c>
      <c r="HJ1046">
        <v>29.9467</v>
      </c>
      <c r="HK1046">
        <v>999.9</v>
      </c>
      <c r="HL1046">
        <v>43.4</v>
      </c>
      <c r="HM1046">
        <v>32.7</v>
      </c>
      <c r="HN1046">
        <v>23.9574</v>
      </c>
      <c r="HO1046">
        <v>63.7231</v>
      </c>
      <c r="HP1046">
        <v>17.9888</v>
      </c>
      <c r="HQ1046">
        <v>1</v>
      </c>
      <c r="HR1046">
        <v>0.803437</v>
      </c>
      <c r="HS1046">
        <v>4.13379</v>
      </c>
      <c r="HT1046">
        <v>20.1581</v>
      </c>
      <c r="HU1046">
        <v>5.22777</v>
      </c>
      <c r="HV1046">
        <v>11.9855</v>
      </c>
      <c r="HW1046">
        <v>4.96895</v>
      </c>
      <c r="HX1046">
        <v>3.2898</v>
      </c>
      <c r="HY1046">
        <v>9999</v>
      </c>
      <c r="HZ1046">
        <v>9999</v>
      </c>
      <c r="IA1046">
        <v>9999</v>
      </c>
      <c r="IB1046">
        <v>999.9</v>
      </c>
      <c r="IC1046">
        <v>4.97301</v>
      </c>
      <c r="ID1046">
        <v>1.87745</v>
      </c>
      <c r="IE1046">
        <v>1.87557</v>
      </c>
      <c r="IF1046">
        <v>1.87838</v>
      </c>
      <c r="IG1046">
        <v>1.87511</v>
      </c>
      <c r="IH1046">
        <v>1.87866</v>
      </c>
      <c r="II1046">
        <v>1.87576</v>
      </c>
      <c r="IJ1046">
        <v>1.87694</v>
      </c>
      <c r="IK1046">
        <v>0</v>
      </c>
      <c r="IL1046">
        <v>0</v>
      </c>
      <c r="IM1046">
        <v>0</v>
      </c>
      <c r="IN1046">
        <v>0</v>
      </c>
      <c r="IO1046" t="s">
        <v>441</v>
      </c>
      <c r="IP1046" t="s">
        <v>442</v>
      </c>
      <c r="IQ1046" t="s">
        <v>443</v>
      </c>
      <c r="IR1046" t="s">
        <v>443</v>
      </c>
      <c r="IS1046" t="s">
        <v>443</v>
      </c>
      <c r="IT1046" t="s">
        <v>443</v>
      </c>
      <c r="IU1046">
        <v>0</v>
      </c>
      <c r="IV1046">
        <v>100</v>
      </c>
      <c r="IW1046">
        <v>100</v>
      </c>
      <c r="IX1046">
        <v>1.34</v>
      </c>
      <c r="IY1046">
        <v>0.2144</v>
      </c>
      <c r="IZ1046">
        <v>-0.1194416370607354</v>
      </c>
      <c r="JA1046">
        <v>0.002211305909277446</v>
      </c>
      <c r="JB1046">
        <v>-1.416678044876584E-06</v>
      </c>
      <c r="JC1046">
        <v>5.589822708492042E-10</v>
      </c>
      <c r="JD1046">
        <v>0.2144336207880096</v>
      </c>
      <c r="JE1046">
        <v>0</v>
      </c>
      <c r="JF1046">
        <v>0</v>
      </c>
      <c r="JG1046">
        <v>0</v>
      </c>
      <c r="JH1046">
        <v>14</v>
      </c>
      <c r="JI1046">
        <v>2052</v>
      </c>
      <c r="JJ1046">
        <v>1</v>
      </c>
      <c r="JK1046">
        <v>21</v>
      </c>
      <c r="JL1046">
        <v>29355748</v>
      </c>
      <c r="JM1046">
        <v>29355748</v>
      </c>
      <c r="JN1046">
        <v>2.51587</v>
      </c>
      <c r="JO1046">
        <v>2.52808</v>
      </c>
      <c r="JP1046">
        <v>1.39893</v>
      </c>
      <c r="JQ1046">
        <v>2.33521</v>
      </c>
      <c r="JR1046">
        <v>1.44897</v>
      </c>
      <c r="JS1046">
        <v>2.56836</v>
      </c>
      <c r="JT1046">
        <v>38.4524</v>
      </c>
      <c r="JU1046">
        <v>23.8073</v>
      </c>
      <c r="JV1046">
        <v>18</v>
      </c>
      <c r="JW1046">
        <v>485.373</v>
      </c>
      <c r="JX1046">
        <v>444.203</v>
      </c>
      <c r="JY1046">
        <v>25.2384</v>
      </c>
      <c r="JZ1046">
        <v>37.0391</v>
      </c>
      <c r="KA1046">
        <v>30</v>
      </c>
      <c r="KB1046">
        <v>36.6039</v>
      </c>
      <c r="KC1046">
        <v>36.6477</v>
      </c>
      <c r="KD1046">
        <v>50.3709</v>
      </c>
      <c r="KE1046">
        <v>25.957</v>
      </c>
      <c r="KF1046">
        <v>72.5497</v>
      </c>
      <c r="KG1046">
        <v>25.2395</v>
      </c>
      <c r="KH1046">
        <v>1175.88</v>
      </c>
      <c r="KI1046">
        <v>19.7799</v>
      </c>
      <c r="KJ1046">
        <v>99.2448</v>
      </c>
      <c r="KK1046">
        <v>99.1096</v>
      </c>
    </row>
    <row r="1047" spans="1:297">
      <c r="A1047">
        <v>1031</v>
      </c>
      <c r="B1047">
        <v>1761344887.5</v>
      </c>
      <c r="C1047">
        <v>16846.90000009537</v>
      </c>
      <c r="D1047" t="s">
        <v>2515</v>
      </c>
      <c r="E1047" t="s">
        <v>2516</v>
      </c>
      <c r="F1047">
        <v>5</v>
      </c>
      <c r="G1047" t="s">
        <v>2376</v>
      </c>
      <c r="H1047" t="s">
        <v>436</v>
      </c>
      <c r="I1047">
        <v>1761344879.714286</v>
      </c>
      <c r="J1047">
        <f>(K1047)/1000</f>
        <v>0</v>
      </c>
      <c r="K1047">
        <f>IF(DP1047, AN1047, AH1047)</f>
        <v>0</v>
      </c>
      <c r="L1047">
        <f>IF(DP1047, AI1047, AG1047)</f>
        <v>0</v>
      </c>
      <c r="M1047">
        <f>DR1047 - IF(AU1047&gt;1, L1047*DL1047*100.0/(AW1047), 0)</f>
        <v>0</v>
      </c>
      <c r="N1047">
        <f>((T1047-J1047/2)*M1047-L1047)/(T1047+J1047/2)</f>
        <v>0</v>
      </c>
      <c r="O1047">
        <f>N1047*(DY1047+DZ1047)/1000.0</f>
        <v>0</v>
      </c>
      <c r="P1047">
        <f>(DR1047 - IF(AU1047&gt;1, L1047*DL1047*100.0/(AW1047), 0))*(DY1047+DZ1047)/1000.0</f>
        <v>0</v>
      </c>
      <c r="Q1047">
        <f>2.0/((1/S1047-1/R1047)+SIGN(S1047)*SQRT((1/S1047-1/R1047)*(1/S1047-1/R1047) + 4*DM1047/((DM1047+1)*(DM1047+1))*(2*1/S1047*1/R1047-1/R1047*1/R1047)))</f>
        <v>0</v>
      </c>
      <c r="R1047">
        <f>IF(LEFT(DN1047,1)&lt;&gt;"0",IF(LEFT(DN1047,1)="1",3.0,DO1047),$D$5+$E$5*(EF1047*DY1047/($K$5*1000))+$F$5*(EF1047*DY1047/($K$5*1000))*MAX(MIN(DL1047,$J$5),$I$5)*MAX(MIN(DL1047,$J$5),$I$5)+$G$5*MAX(MIN(DL1047,$J$5),$I$5)*(EF1047*DY1047/($K$5*1000))+$H$5*(EF1047*DY1047/($K$5*1000))*(EF1047*DY1047/($K$5*1000)))</f>
        <v>0</v>
      </c>
      <c r="S1047">
        <f>J1047*(1000-(1000*0.61365*exp(17.502*W1047/(240.97+W1047))/(DY1047+DZ1047)+DT1047)/2)/(1000*0.61365*exp(17.502*W1047/(240.97+W1047))/(DY1047+DZ1047)-DT1047)</f>
        <v>0</v>
      </c>
      <c r="T1047">
        <f>1/((DM1047+1)/(Q1047/1.6)+1/(R1047/1.37)) + DM1047/((DM1047+1)/(Q1047/1.6) + DM1047/(R1047/1.37))</f>
        <v>0</v>
      </c>
      <c r="U1047">
        <f>(DH1047*DK1047)</f>
        <v>0</v>
      </c>
      <c r="V1047">
        <f>(EA1047+(U1047+2*0.95*5.67E-8*(((EA1047+$B$7)+273)^4-(EA1047+273)^4)-44100*J1047)/(1.84*29.3*R1047+8*0.95*5.67E-8*(EA1047+273)^3))</f>
        <v>0</v>
      </c>
      <c r="W1047">
        <f>($C$7*EB1047+$D$7*EC1047+$E$7*V1047)</f>
        <v>0</v>
      </c>
      <c r="X1047">
        <f>0.61365*exp(17.502*W1047/(240.97+W1047))</f>
        <v>0</v>
      </c>
      <c r="Y1047">
        <f>(Z1047/AA1047*100)</f>
        <v>0</v>
      </c>
      <c r="Z1047">
        <f>DT1047*(DY1047+DZ1047)/1000</f>
        <v>0</v>
      </c>
      <c r="AA1047">
        <f>0.61365*exp(17.502*EA1047/(240.97+EA1047))</f>
        <v>0</v>
      </c>
      <c r="AB1047">
        <f>(X1047-DT1047*(DY1047+DZ1047)/1000)</f>
        <v>0</v>
      </c>
      <c r="AC1047">
        <f>(-J1047*44100)</f>
        <v>0</v>
      </c>
      <c r="AD1047">
        <f>2*29.3*R1047*0.92*(EA1047-W1047)</f>
        <v>0</v>
      </c>
      <c r="AE1047">
        <f>2*0.95*5.67E-8*(((EA1047+$B$7)+273)^4-(W1047+273)^4)</f>
        <v>0</v>
      </c>
      <c r="AF1047">
        <f>U1047+AE1047+AC1047+AD1047</f>
        <v>0</v>
      </c>
      <c r="AG1047">
        <f>DX1047*AU1047*(DS1047-DR1047*(1000-AU1047*DU1047)/(1000-AU1047*DT1047))/(100*DL1047)</f>
        <v>0</v>
      </c>
      <c r="AH1047">
        <f>1000*DX1047*AU1047*(DT1047-DU1047)/(100*DL1047*(1000-AU1047*DT1047))</f>
        <v>0</v>
      </c>
      <c r="AI1047">
        <f>(AJ1047 - AK1047 - DY1047*1E3/(8.314*(EA1047+273.15)) * AM1047/DX1047 * AL1047) * DX1047/(100*DL1047) * (1000 - DU1047)/1000</f>
        <v>0</v>
      </c>
      <c r="AJ1047">
        <v>1183.421070311</v>
      </c>
      <c r="AK1047">
        <v>1141.415515151515</v>
      </c>
      <c r="AL1047">
        <v>3.382197728562657</v>
      </c>
      <c r="AM1047">
        <v>65.50736164632572</v>
      </c>
      <c r="AN1047">
        <f>(AP1047 - AO1047 + DY1047*1E3/(8.314*(EA1047+273.15)) * AR1047/DX1047 * AQ1047) * DX1047/(100*DL1047) * 1000/(1000 - AP1047)</f>
        <v>0</v>
      </c>
      <c r="AO1047">
        <v>19.70256123222065</v>
      </c>
      <c r="AP1047">
        <v>23.55934303030303</v>
      </c>
      <c r="AQ1047">
        <v>-8.425170649513693E-06</v>
      </c>
      <c r="AR1047">
        <v>115.1571930210981</v>
      </c>
      <c r="AS1047">
        <v>0</v>
      </c>
      <c r="AT1047">
        <v>0</v>
      </c>
      <c r="AU1047">
        <f>IF(AS1047*$H$13&gt;=AW1047,1.0,(AW1047/(AW1047-AS1047*$H$13)))</f>
        <v>0</v>
      </c>
      <c r="AV1047">
        <f>(AU1047-1)*100</f>
        <v>0</v>
      </c>
      <c r="AW1047">
        <f>MAX(0,($B$13+$C$13*EF1047)/(1+$D$13*EF1047)*DY1047/(EA1047+273)*$E$13)</f>
        <v>0</v>
      </c>
      <c r="AX1047" t="s">
        <v>437</v>
      </c>
      <c r="AY1047" t="s">
        <v>437</v>
      </c>
      <c r="AZ1047">
        <v>0</v>
      </c>
      <c r="BA1047">
        <v>0</v>
      </c>
      <c r="BB1047">
        <f>1-AZ1047/BA1047</f>
        <v>0</v>
      </c>
      <c r="BC1047">
        <v>0</v>
      </c>
      <c r="BD1047" t="s">
        <v>437</v>
      </c>
      <c r="BE1047" t="s">
        <v>437</v>
      </c>
      <c r="BF1047">
        <v>0</v>
      </c>
      <c r="BG1047">
        <v>0</v>
      </c>
      <c r="BH1047">
        <f>1-BF1047/BG1047</f>
        <v>0</v>
      </c>
      <c r="BI1047">
        <v>0.5</v>
      </c>
      <c r="BJ1047">
        <f>DI1047</f>
        <v>0</v>
      </c>
      <c r="BK1047">
        <f>L1047</f>
        <v>0</v>
      </c>
      <c r="BL1047">
        <f>BH1047*BI1047*BJ1047</f>
        <v>0</v>
      </c>
      <c r="BM1047">
        <f>(BK1047-BC1047)/BJ1047</f>
        <v>0</v>
      </c>
      <c r="BN1047">
        <f>(BA1047-BG1047)/BG1047</f>
        <v>0</v>
      </c>
      <c r="BO1047">
        <f>AZ1047/(BB1047+AZ1047/BG1047)</f>
        <v>0</v>
      </c>
      <c r="BP1047" t="s">
        <v>437</v>
      </c>
      <c r="BQ1047">
        <v>0</v>
      </c>
      <c r="BR1047">
        <f>IF(BQ1047&lt;&gt;0, BQ1047, BO1047)</f>
        <v>0</v>
      </c>
      <c r="BS1047">
        <f>1-BR1047/BG1047</f>
        <v>0</v>
      </c>
      <c r="BT1047">
        <f>(BG1047-BF1047)/(BG1047-BR1047)</f>
        <v>0</v>
      </c>
      <c r="BU1047">
        <f>(BA1047-BG1047)/(BA1047-BR1047)</f>
        <v>0</v>
      </c>
      <c r="BV1047">
        <f>(BG1047-BF1047)/(BG1047-AZ1047)</f>
        <v>0</v>
      </c>
      <c r="BW1047">
        <f>(BA1047-BG1047)/(BA1047-AZ1047)</f>
        <v>0</v>
      </c>
      <c r="BX1047">
        <f>(BT1047*BR1047/BF1047)</f>
        <v>0</v>
      </c>
      <c r="BY1047">
        <f>(1-BX1047)</f>
        <v>0</v>
      </c>
      <c r="DH1047">
        <f>$B$11*EG1047+$C$11*EH1047+$F$11*ES1047*(1-EV1047)</f>
        <v>0</v>
      </c>
      <c r="DI1047">
        <f>DH1047*DJ1047</f>
        <v>0</v>
      </c>
      <c r="DJ1047">
        <f>($B$11*$D$9+$C$11*$D$9+$F$11*((FF1047+EX1047)/MAX(FF1047+EX1047+FG1047, 0.1)*$I$9+FG1047/MAX(FF1047+EX1047+FG1047, 0.1)*$J$9))/($B$11+$C$11+$F$11)</f>
        <v>0</v>
      </c>
      <c r="DK1047">
        <f>($B$11*$K$9+$C$11*$K$9+$F$11*((FF1047+EX1047)/MAX(FF1047+EX1047+FG1047, 0.1)*$P$9+FG1047/MAX(FF1047+EX1047+FG1047, 0.1)*$Q$9))/($B$11+$C$11+$F$11)</f>
        <v>0</v>
      </c>
      <c r="DL1047">
        <v>6</v>
      </c>
      <c r="DM1047">
        <v>0.5</v>
      </c>
      <c r="DN1047" t="s">
        <v>438</v>
      </c>
      <c r="DO1047">
        <v>2</v>
      </c>
      <c r="DP1047" t="b">
        <v>1</v>
      </c>
      <c r="DQ1047">
        <v>1761344879.714286</v>
      </c>
      <c r="DR1047">
        <v>1090.333928571429</v>
      </c>
      <c r="DS1047">
        <v>1144.023928571429</v>
      </c>
      <c r="DT1047">
        <v>23.56151071428571</v>
      </c>
      <c r="DU1047">
        <v>19.70369642857143</v>
      </c>
      <c r="DV1047">
        <v>1089.003214285714</v>
      </c>
      <c r="DW1047">
        <v>23.347075</v>
      </c>
      <c r="DX1047">
        <v>500.0214642857143</v>
      </c>
      <c r="DY1047">
        <v>89.99611785714286</v>
      </c>
      <c r="DZ1047">
        <v>0.07378719999999998</v>
      </c>
      <c r="EA1047">
        <v>30.03960357142857</v>
      </c>
      <c r="EB1047">
        <v>30.00086428571428</v>
      </c>
      <c r="EC1047">
        <v>999.9000000000002</v>
      </c>
      <c r="ED1047">
        <v>0</v>
      </c>
      <c r="EE1047">
        <v>0</v>
      </c>
      <c r="EF1047">
        <v>9998.656785714285</v>
      </c>
      <c r="EG1047">
        <v>0</v>
      </c>
      <c r="EH1047">
        <v>1140.223928571429</v>
      </c>
      <c r="EI1047">
        <v>-53.69051071428571</v>
      </c>
      <c r="EJ1047">
        <v>1116.644285714286</v>
      </c>
      <c r="EK1047">
        <v>1167.018214285715</v>
      </c>
      <c r="EL1047">
        <v>3.857818928571429</v>
      </c>
      <c r="EM1047">
        <v>1144.023928571429</v>
      </c>
      <c r="EN1047">
        <v>19.70369642857143</v>
      </c>
      <c r="EO1047">
        <v>2.120445</v>
      </c>
      <c r="EP1047">
        <v>1.773256428571428</v>
      </c>
      <c r="EQ1047">
        <v>18.37361071428571</v>
      </c>
      <c r="ER1047">
        <v>15.55301071428571</v>
      </c>
      <c r="ES1047">
        <v>1200.001428571429</v>
      </c>
      <c r="ET1047">
        <v>0.9670097142857141</v>
      </c>
      <c r="EU1047">
        <v>0.03299030357142856</v>
      </c>
      <c r="EV1047">
        <v>0</v>
      </c>
      <c r="EW1047">
        <v>1487.757857142857</v>
      </c>
      <c r="EX1047">
        <v>5.000560000000001</v>
      </c>
      <c r="EY1047">
        <v>18123.06071428571</v>
      </c>
      <c r="EZ1047">
        <v>10316.85714285714</v>
      </c>
      <c r="FA1047">
        <v>45.875</v>
      </c>
      <c r="FB1047">
        <v>47.99549999999999</v>
      </c>
      <c r="FC1047">
        <v>46.56199999999998</v>
      </c>
      <c r="FD1047">
        <v>47</v>
      </c>
      <c r="FE1047">
        <v>46.68699999999998</v>
      </c>
      <c r="FF1047">
        <v>1155.581428571429</v>
      </c>
      <c r="FG1047">
        <v>39.42000000000001</v>
      </c>
      <c r="FH1047">
        <v>0</v>
      </c>
      <c r="FI1047">
        <v>1761344924</v>
      </c>
      <c r="FJ1047">
        <v>0</v>
      </c>
      <c r="FK1047">
        <v>1487.6892</v>
      </c>
      <c r="FL1047">
        <v>-6.815384616441301</v>
      </c>
      <c r="FM1047">
        <v>-92.60769220317943</v>
      </c>
      <c r="FN1047">
        <v>18121.66</v>
      </c>
      <c r="FO1047">
        <v>15</v>
      </c>
      <c r="FP1047">
        <v>0</v>
      </c>
      <c r="FQ1047" t="s">
        <v>439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-53.6651975</v>
      </c>
      <c r="GD1047">
        <v>-1.360350844277648</v>
      </c>
      <c r="GE1047">
        <v>0.2720760449649143</v>
      </c>
      <c r="GF1047">
        <v>0</v>
      </c>
      <c r="GG1047">
        <v>1488.202941176471</v>
      </c>
      <c r="GH1047">
        <v>-7.350649353185542</v>
      </c>
      <c r="GI1047">
        <v>0.7475431500894599</v>
      </c>
      <c r="GJ1047">
        <v>0</v>
      </c>
      <c r="GK1047">
        <v>3.85474225</v>
      </c>
      <c r="GL1047">
        <v>0.05236941838648704</v>
      </c>
      <c r="GM1047">
        <v>0.006703121096735454</v>
      </c>
      <c r="GN1047">
        <v>1</v>
      </c>
      <c r="GO1047">
        <v>1</v>
      </c>
      <c r="GP1047">
        <v>3</v>
      </c>
      <c r="GQ1047" t="s">
        <v>446</v>
      </c>
      <c r="GR1047">
        <v>3.12461</v>
      </c>
      <c r="GS1047">
        <v>2.75145</v>
      </c>
      <c r="GT1047">
        <v>0.164004</v>
      </c>
      <c r="GU1047">
        <v>0.169984</v>
      </c>
      <c r="GV1047">
        <v>0.103242</v>
      </c>
      <c r="GW1047">
        <v>0.0916357</v>
      </c>
      <c r="GX1047">
        <v>24601.6</v>
      </c>
      <c r="GY1047">
        <v>23822.7</v>
      </c>
      <c r="GZ1047">
        <v>30001.5</v>
      </c>
      <c r="HA1047">
        <v>28994.7</v>
      </c>
      <c r="HB1047">
        <v>37192</v>
      </c>
      <c r="HC1047">
        <v>34680.2</v>
      </c>
      <c r="HD1047">
        <v>45943</v>
      </c>
      <c r="HE1047">
        <v>43091.3</v>
      </c>
      <c r="HF1047">
        <v>1.75165</v>
      </c>
      <c r="HG1047">
        <v>1.73265</v>
      </c>
      <c r="HH1047">
        <v>0.0028275</v>
      </c>
      <c r="HI1047">
        <v>0</v>
      </c>
      <c r="HJ1047">
        <v>29.9467</v>
      </c>
      <c r="HK1047">
        <v>999.9</v>
      </c>
      <c r="HL1047">
        <v>43.4</v>
      </c>
      <c r="HM1047">
        <v>32.7</v>
      </c>
      <c r="HN1047">
        <v>23.9552</v>
      </c>
      <c r="HO1047">
        <v>63.3731</v>
      </c>
      <c r="HP1047">
        <v>17.9768</v>
      </c>
      <c r="HQ1047">
        <v>1</v>
      </c>
      <c r="HR1047">
        <v>0.8032550000000001</v>
      </c>
      <c r="HS1047">
        <v>4.141</v>
      </c>
      <c r="HT1047">
        <v>20.158</v>
      </c>
      <c r="HU1047">
        <v>5.22837</v>
      </c>
      <c r="HV1047">
        <v>11.9851</v>
      </c>
      <c r="HW1047">
        <v>4.9695</v>
      </c>
      <c r="HX1047">
        <v>3.28988</v>
      </c>
      <c r="HY1047">
        <v>9999</v>
      </c>
      <c r="HZ1047">
        <v>9999</v>
      </c>
      <c r="IA1047">
        <v>9999</v>
      </c>
      <c r="IB1047">
        <v>999.9</v>
      </c>
      <c r="IC1047">
        <v>4.97301</v>
      </c>
      <c r="ID1047">
        <v>1.87745</v>
      </c>
      <c r="IE1047">
        <v>1.87558</v>
      </c>
      <c r="IF1047">
        <v>1.87838</v>
      </c>
      <c r="IG1047">
        <v>1.87512</v>
      </c>
      <c r="IH1047">
        <v>1.87866</v>
      </c>
      <c r="II1047">
        <v>1.87576</v>
      </c>
      <c r="IJ1047">
        <v>1.87692</v>
      </c>
      <c r="IK1047">
        <v>0</v>
      </c>
      <c r="IL1047">
        <v>0</v>
      </c>
      <c r="IM1047">
        <v>0</v>
      </c>
      <c r="IN1047">
        <v>0</v>
      </c>
      <c r="IO1047" t="s">
        <v>441</v>
      </c>
      <c r="IP1047" t="s">
        <v>442</v>
      </c>
      <c r="IQ1047" t="s">
        <v>443</v>
      </c>
      <c r="IR1047" t="s">
        <v>443</v>
      </c>
      <c r="IS1047" t="s">
        <v>443</v>
      </c>
      <c r="IT1047" t="s">
        <v>443</v>
      </c>
      <c r="IU1047">
        <v>0</v>
      </c>
      <c r="IV1047">
        <v>100</v>
      </c>
      <c r="IW1047">
        <v>100</v>
      </c>
      <c r="IX1047">
        <v>1.35</v>
      </c>
      <c r="IY1047">
        <v>0.2145</v>
      </c>
      <c r="IZ1047">
        <v>-0.1194416370607354</v>
      </c>
      <c r="JA1047">
        <v>0.002211305909277446</v>
      </c>
      <c r="JB1047">
        <v>-1.416678044876584E-06</v>
      </c>
      <c r="JC1047">
        <v>5.589822708492042E-10</v>
      </c>
      <c r="JD1047">
        <v>0.2144336207880096</v>
      </c>
      <c r="JE1047">
        <v>0</v>
      </c>
      <c r="JF1047">
        <v>0</v>
      </c>
      <c r="JG1047">
        <v>0</v>
      </c>
      <c r="JH1047">
        <v>14</v>
      </c>
      <c r="JI1047">
        <v>2052</v>
      </c>
      <c r="JJ1047">
        <v>1</v>
      </c>
      <c r="JK1047">
        <v>21</v>
      </c>
      <c r="JL1047">
        <v>29355748.1</v>
      </c>
      <c r="JM1047">
        <v>29355748.1</v>
      </c>
      <c r="JN1047">
        <v>2.54395</v>
      </c>
      <c r="JO1047">
        <v>2.54028</v>
      </c>
      <c r="JP1047">
        <v>1.39893</v>
      </c>
      <c r="JQ1047">
        <v>2.33521</v>
      </c>
      <c r="JR1047">
        <v>1.44897</v>
      </c>
      <c r="JS1047">
        <v>2.61475</v>
      </c>
      <c r="JT1047">
        <v>38.4524</v>
      </c>
      <c r="JU1047">
        <v>23.781</v>
      </c>
      <c r="JV1047">
        <v>18</v>
      </c>
      <c r="JW1047">
        <v>485.416</v>
      </c>
      <c r="JX1047">
        <v>444.168</v>
      </c>
      <c r="JY1047">
        <v>25.2392</v>
      </c>
      <c r="JZ1047">
        <v>37.0391</v>
      </c>
      <c r="KA1047">
        <v>30.0001</v>
      </c>
      <c r="KB1047">
        <v>36.6012</v>
      </c>
      <c r="KC1047">
        <v>36.6449</v>
      </c>
      <c r="KD1047">
        <v>50.9716</v>
      </c>
      <c r="KE1047">
        <v>25.671</v>
      </c>
      <c r="KF1047">
        <v>72.5497</v>
      </c>
      <c r="KG1047">
        <v>25.2394</v>
      </c>
      <c r="KH1047">
        <v>1189.25</v>
      </c>
      <c r="KI1047">
        <v>19.801</v>
      </c>
      <c r="KJ1047">
        <v>99.2456</v>
      </c>
      <c r="KK1047">
        <v>99.1109</v>
      </c>
    </row>
    <row r="1048" spans="1:297">
      <c r="A1048">
        <v>1032</v>
      </c>
      <c r="B1048">
        <v>1761344892.5</v>
      </c>
      <c r="C1048">
        <v>16851.90000009537</v>
      </c>
      <c r="D1048" t="s">
        <v>2517</v>
      </c>
      <c r="E1048" t="s">
        <v>2518</v>
      </c>
      <c r="F1048">
        <v>5</v>
      </c>
      <c r="G1048" t="s">
        <v>2376</v>
      </c>
      <c r="H1048" t="s">
        <v>436</v>
      </c>
      <c r="I1048">
        <v>1761344885</v>
      </c>
      <c r="J1048">
        <f>(K1048)/1000</f>
        <v>0</v>
      </c>
      <c r="K1048">
        <f>IF(DP1048, AN1048, AH1048)</f>
        <v>0</v>
      </c>
      <c r="L1048">
        <f>IF(DP1048, AI1048, AG1048)</f>
        <v>0</v>
      </c>
      <c r="M1048">
        <f>DR1048 - IF(AU1048&gt;1, L1048*DL1048*100.0/(AW1048), 0)</f>
        <v>0</v>
      </c>
      <c r="N1048">
        <f>((T1048-J1048/2)*M1048-L1048)/(T1048+J1048/2)</f>
        <v>0</v>
      </c>
      <c r="O1048">
        <f>N1048*(DY1048+DZ1048)/1000.0</f>
        <v>0</v>
      </c>
      <c r="P1048">
        <f>(DR1048 - IF(AU1048&gt;1, L1048*DL1048*100.0/(AW1048), 0))*(DY1048+DZ1048)/1000.0</f>
        <v>0</v>
      </c>
      <c r="Q1048">
        <f>2.0/((1/S1048-1/R1048)+SIGN(S1048)*SQRT((1/S1048-1/R1048)*(1/S1048-1/R1048) + 4*DM1048/((DM1048+1)*(DM1048+1))*(2*1/S1048*1/R1048-1/R1048*1/R1048)))</f>
        <v>0</v>
      </c>
      <c r="R1048">
        <f>IF(LEFT(DN1048,1)&lt;&gt;"0",IF(LEFT(DN1048,1)="1",3.0,DO1048),$D$5+$E$5*(EF1048*DY1048/($K$5*1000))+$F$5*(EF1048*DY1048/($K$5*1000))*MAX(MIN(DL1048,$J$5),$I$5)*MAX(MIN(DL1048,$J$5),$I$5)+$G$5*MAX(MIN(DL1048,$J$5),$I$5)*(EF1048*DY1048/($K$5*1000))+$H$5*(EF1048*DY1048/($K$5*1000))*(EF1048*DY1048/($K$5*1000)))</f>
        <v>0</v>
      </c>
      <c r="S1048">
        <f>J1048*(1000-(1000*0.61365*exp(17.502*W1048/(240.97+W1048))/(DY1048+DZ1048)+DT1048)/2)/(1000*0.61365*exp(17.502*W1048/(240.97+W1048))/(DY1048+DZ1048)-DT1048)</f>
        <v>0</v>
      </c>
      <c r="T1048">
        <f>1/((DM1048+1)/(Q1048/1.6)+1/(R1048/1.37)) + DM1048/((DM1048+1)/(Q1048/1.6) + DM1048/(R1048/1.37))</f>
        <v>0</v>
      </c>
      <c r="U1048">
        <f>(DH1048*DK1048)</f>
        <v>0</v>
      </c>
      <c r="V1048">
        <f>(EA1048+(U1048+2*0.95*5.67E-8*(((EA1048+$B$7)+273)^4-(EA1048+273)^4)-44100*J1048)/(1.84*29.3*R1048+8*0.95*5.67E-8*(EA1048+273)^3))</f>
        <v>0</v>
      </c>
      <c r="W1048">
        <f>($C$7*EB1048+$D$7*EC1048+$E$7*V1048)</f>
        <v>0</v>
      </c>
      <c r="X1048">
        <f>0.61365*exp(17.502*W1048/(240.97+W1048))</f>
        <v>0</v>
      </c>
      <c r="Y1048">
        <f>(Z1048/AA1048*100)</f>
        <v>0</v>
      </c>
      <c r="Z1048">
        <f>DT1048*(DY1048+DZ1048)/1000</f>
        <v>0</v>
      </c>
      <c r="AA1048">
        <f>0.61365*exp(17.502*EA1048/(240.97+EA1048))</f>
        <v>0</v>
      </c>
      <c r="AB1048">
        <f>(X1048-DT1048*(DY1048+DZ1048)/1000)</f>
        <v>0</v>
      </c>
      <c r="AC1048">
        <f>(-J1048*44100)</f>
        <v>0</v>
      </c>
      <c r="AD1048">
        <f>2*29.3*R1048*0.92*(EA1048-W1048)</f>
        <v>0</v>
      </c>
      <c r="AE1048">
        <f>2*0.95*5.67E-8*(((EA1048+$B$7)+273)^4-(W1048+273)^4)</f>
        <v>0</v>
      </c>
      <c r="AF1048">
        <f>U1048+AE1048+AC1048+AD1048</f>
        <v>0</v>
      </c>
      <c r="AG1048">
        <f>DX1048*AU1048*(DS1048-DR1048*(1000-AU1048*DU1048)/(1000-AU1048*DT1048))/(100*DL1048)</f>
        <v>0</v>
      </c>
      <c r="AH1048">
        <f>1000*DX1048*AU1048*(DT1048-DU1048)/(100*DL1048*(1000-AU1048*DT1048))</f>
        <v>0</v>
      </c>
      <c r="AI1048">
        <f>(AJ1048 - AK1048 - DY1048*1E3/(8.314*(EA1048+273.15)) * AM1048/DX1048 * AL1048) * DX1048/(100*DL1048) * (1000 - DU1048)/1000</f>
        <v>0</v>
      </c>
      <c r="AJ1048">
        <v>1199.434719739375</v>
      </c>
      <c r="AK1048">
        <v>1157.872909090909</v>
      </c>
      <c r="AL1048">
        <v>3.300677122408003</v>
      </c>
      <c r="AM1048">
        <v>65.50736164632572</v>
      </c>
      <c r="AN1048">
        <f>(AP1048 - AO1048 + DY1048*1E3/(8.314*(EA1048+273.15)) * AR1048/DX1048 * AQ1048) * DX1048/(100*DL1048) * 1000/(1000 - AP1048)</f>
        <v>0</v>
      </c>
      <c r="AO1048">
        <v>19.72977410109803</v>
      </c>
      <c r="AP1048">
        <v>23.56179878787878</v>
      </c>
      <c r="AQ1048">
        <v>-0.0001201077547242387</v>
      </c>
      <c r="AR1048">
        <v>115.1571930210981</v>
      </c>
      <c r="AS1048">
        <v>0</v>
      </c>
      <c r="AT1048">
        <v>0</v>
      </c>
      <c r="AU1048">
        <f>IF(AS1048*$H$13&gt;=AW1048,1.0,(AW1048/(AW1048-AS1048*$H$13)))</f>
        <v>0</v>
      </c>
      <c r="AV1048">
        <f>(AU1048-1)*100</f>
        <v>0</v>
      </c>
      <c r="AW1048">
        <f>MAX(0,($B$13+$C$13*EF1048)/(1+$D$13*EF1048)*DY1048/(EA1048+273)*$E$13)</f>
        <v>0</v>
      </c>
      <c r="AX1048" t="s">
        <v>437</v>
      </c>
      <c r="AY1048" t="s">
        <v>437</v>
      </c>
      <c r="AZ1048">
        <v>0</v>
      </c>
      <c r="BA1048">
        <v>0</v>
      </c>
      <c r="BB1048">
        <f>1-AZ1048/BA1048</f>
        <v>0</v>
      </c>
      <c r="BC1048">
        <v>0</v>
      </c>
      <c r="BD1048" t="s">
        <v>437</v>
      </c>
      <c r="BE1048" t="s">
        <v>437</v>
      </c>
      <c r="BF1048">
        <v>0</v>
      </c>
      <c r="BG1048">
        <v>0</v>
      </c>
      <c r="BH1048">
        <f>1-BF1048/BG1048</f>
        <v>0</v>
      </c>
      <c r="BI1048">
        <v>0.5</v>
      </c>
      <c r="BJ1048">
        <f>DI1048</f>
        <v>0</v>
      </c>
      <c r="BK1048">
        <f>L1048</f>
        <v>0</v>
      </c>
      <c r="BL1048">
        <f>BH1048*BI1048*BJ1048</f>
        <v>0</v>
      </c>
      <c r="BM1048">
        <f>(BK1048-BC1048)/BJ1048</f>
        <v>0</v>
      </c>
      <c r="BN1048">
        <f>(BA1048-BG1048)/BG1048</f>
        <v>0</v>
      </c>
      <c r="BO1048">
        <f>AZ1048/(BB1048+AZ1048/BG1048)</f>
        <v>0</v>
      </c>
      <c r="BP1048" t="s">
        <v>437</v>
      </c>
      <c r="BQ1048">
        <v>0</v>
      </c>
      <c r="BR1048">
        <f>IF(BQ1048&lt;&gt;0, BQ1048, BO1048)</f>
        <v>0</v>
      </c>
      <c r="BS1048">
        <f>1-BR1048/BG1048</f>
        <v>0</v>
      </c>
      <c r="BT1048">
        <f>(BG1048-BF1048)/(BG1048-BR1048)</f>
        <v>0</v>
      </c>
      <c r="BU1048">
        <f>(BA1048-BG1048)/(BA1048-BR1048)</f>
        <v>0</v>
      </c>
      <c r="BV1048">
        <f>(BG1048-BF1048)/(BG1048-AZ1048)</f>
        <v>0</v>
      </c>
      <c r="BW1048">
        <f>(BA1048-BG1048)/(BA1048-AZ1048)</f>
        <v>0</v>
      </c>
      <c r="BX1048">
        <f>(BT1048*BR1048/BF1048)</f>
        <v>0</v>
      </c>
      <c r="BY1048">
        <f>(1-BX1048)</f>
        <v>0</v>
      </c>
      <c r="DH1048">
        <f>$B$11*EG1048+$C$11*EH1048+$F$11*ES1048*(1-EV1048)</f>
        <v>0</v>
      </c>
      <c r="DI1048">
        <f>DH1048*DJ1048</f>
        <v>0</v>
      </c>
      <c r="DJ1048">
        <f>($B$11*$D$9+$C$11*$D$9+$F$11*((FF1048+EX1048)/MAX(FF1048+EX1048+FG1048, 0.1)*$I$9+FG1048/MAX(FF1048+EX1048+FG1048, 0.1)*$J$9))/($B$11+$C$11+$F$11)</f>
        <v>0</v>
      </c>
      <c r="DK1048">
        <f>($B$11*$K$9+$C$11*$K$9+$F$11*((FF1048+EX1048)/MAX(FF1048+EX1048+FG1048, 0.1)*$P$9+FG1048/MAX(FF1048+EX1048+FG1048, 0.1)*$Q$9))/($B$11+$C$11+$F$11)</f>
        <v>0</v>
      </c>
      <c r="DL1048">
        <v>6</v>
      </c>
      <c r="DM1048">
        <v>0.5</v>
      </c>
      <c r="DN1048" t="s">
        <v>438</v>
      </c>
      <c r="DO1048">
        <v>2</v>
      </c>
      <c r="DP1048" t="b">
        <v>1</v>
      </c>
      <c r="DQ1048">
        <v>1761344885</v>
      </c>
      <c r="DR1048">
        <v>1107.769259259259</v>
      </c>
      <c r="DS1048">
        <v>1161.394444444444</v>
      </c>
      <c r="DT1048">
        <v>23.56144074074074</v>
      </c>
      <c r="DU1048">
        <v>19.71315185185185</v>
      </c>
      <c r="DV1048">
        <v>1106.41962962963</v>
      </c>
      <c r="DW1048">
        <v>23.34701111111112</v>
      </c>
      <c r="DX1048">
        <v>500.0151481481481</v>
      </c>
      <c r="DY1048">
        <v>89.99652222222223</v>
      </c>
      <c r="DZ1048">
        <v>0.07374672592592593</v>
      </c>
      <c r="EA1048">
        <v>30.03987407407408</v>
      </c>
      <c r="EB1048">
        <v>30.00045555555556</v>
      </c>
      <c r="EC1048">
        <v>999.9000000000001</v>
      </c>
      <c r="ED1048">
        <v>0</v>
      </c>
      <c r="EE1048">
        <v>0</v>
      </c>
      <c r="EF1048">
        <v>9997.192962962963</v>
      </c>
      <c r="EG1048">
        <v>0</v>
      </c>
      <c r="EH1048">
        <v>1140.235555555555</v>
      </c>
      <c r="EI1048">
        <v>-53.62585185185186</v>
      </c>
      <c r="EJ1048">
        <v>1134.49962962963</v>
      </c>
      <c r="EK1048">
        <v>1184.75</v>
      </c>
      <c r="EL1048">
        <v>3.848294814814815</v>
      </c>
      <c r="EM1048">
        <v>1161.394444444444</v>
      </c>
      <c r="EN1048">
        <v>19.71315185185185</v>
      </c>
      <c r="EO1048">
        <v>2.120448518518518</v>
      </c>
      <c r="EP1048">
        <v>1.774115925925926</v>
      </c>
      <c r="EQ1048">
        <v>18.37363333333333</v>
      </c>
      <c r="ER1048">
        <v>15.56057407407407</v>
      </c>
      <c r="ES1048">
        <v>1200.01037037037</v>
      </c>
      <c r="ET1048">
        <v>0.9670099999999998</v>
      </c>
      <c r="EU1048">
        <v>0.03299</v>
      </c>
      <c r="EV1048">
        <v>0</v>
      </c>
      <c r="EW1048">
        <v>1487.117037037037</v>
      </c>
      <c r="EX1048">
        <v>5.000560000000001</v>
      </c>
      <c r="EY1048">
        <v>18114.81481481481</v>
      </c>
      <c r="EZ1048">
        <v>10316.94074074074</v>
      </c>
      <c r="FA1048">
        <v>45.875</v>
      </c>
      <c r="FB1048">
        <v>47.99533333333333</v>
      </c>
      <c r="FC1048">
        <v>46.56199999999998</v>
      </c>
      <c r="FD1048">
        <v>47</v>
      </c>
      <c r="FE1048">
        <v>46.68699999999998</v>
      </c>
      <c r="FF1048">
        <v>1155.59037037037</v>
      </c>
      <c r="FG1048">
        <v>39.42000000000001</v>
      </c>
      <c r="FH1048">
        <v>0</v>
      </c>
      <c r="FI1048">
        <v>1761344928.8</v>
      </c>
      <c r="FJ1048">
        <v>0</v>
      </c>
      <c r="FK1048">
        <v>1487.1012</v>
      </c>
      <c r="FL1048">
        <v>-7.200769245075617</v>
      </c>
      <c r="FM1048">
        <v>-96.64615400212445</v>
      </c>
      <c r="FN1048">
        <v>18114.26</v>
      </c>
      <c r="FO1048">
        <v>15</v>
      </c>
      <c r="FP1048">
        <v>0</v>
      </c>
      <c r="FQ1048" t="s">
        <v>439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-53.5882775</v>
      </c>
      <c r="GD1048">
        <v>0.9843298311444977</v>
      </c>
      <c r="GE1048">
        <v>0.3394379063153524</v>
      </c>
      <c r="GF1048">
        <v>0</v>
      </c>
      <c r="GG1048">
        <v>1487.573823529412</v>
      </c>
      <c r="GH1048">
        <v>-7.406111542393856</v>
      </c>
      <c r="GI1048">
        <v>0.7575075798723081</v>
      </c>
      <c r="GJ1048">
        <v>0</v>
      </c>
      <c r="GK1048">
        <v>3.85141375</v>
      </c>
      <c r="GL1048">
        <v>-0.08811681050656642</v>
      </c>
      <c r="GM1048">
        <v>0.01264080193015856</v>
      </c>
      <c r="GN1048">
        <v>1</v>
      </c>
      <c r="GO1048">
        <v>1</v>
      </c>
      <c r="GP1048">
        <v>3</v>
      </c>
      <c r="GQ1048" t="s">
        <v>446</v>
      </c>
      <c r="GR1048">
        <v>3.12453</v>
      </c>
      <c r="GS1048">
        <v>2.7513</v>
      </c>
      <c r="GT1048">
        <v>0.165477</v>
      </c>
      <c r="GU1048">
        <v>0.171472</v>
      </c>
      <c r="GV1048">
        <v>0.103254</v>
      </c>
      <c r="GW1048">
        <v>0.0917005</v>
      </c>
      <c r="GX1048">
        <v>24558.1</v>
      </c>
      <c r="GY1048">
        <v>23780.1</v>
      </c>
      <c r="GZ1048">
        <v>30001.4</v>
      </c>
      <c r="HA1048">
        <v>28994.9</v>
      </c>
      <c r="HB1048">
        <v>37191.6</v>
      </c>
      <c r="HC1048">
        <v>34678.1</v>
      </c>
      <c r="HD1048">
        <v>45942.9</v>
      </c>
      <c r="HE1048">
        <v>43091.6</v>
      </c>
      <c r="HF1048">
        <v>1.75137</v>
      </c>
      <c r="HG1048">
        <v>1.73285</v>
      </c>
      <c r="HH1048">
        <v>0.0032708</v>
      </c>
      <c r="HI1048">
        <v>0</v>
      </c>
      <c r="HJ1048">
        <v>29.9467</v>
      </c>
      <c r="HK1048">
        <v>999.9</v>
      </c>
      <c r="HL1048">
        <v>43.4</v>
      </c>
      <c r="HM1048">
        <v>32.7</v>
      </c>
      <c r="HN1048">
        <v>23.9547</v>
      </c>
      <c r="HO1048">
        <v>63.2631</v>
      </c>
      <c r="HP1048">
        <v>17.9447</v>
      </c>
      <c r="HQ1048">
        <v>1</v>
      </c>
      <c r="HR1048">
        <v>0.803262</v>
      </c>
      <c r="HS1048">
        <v>4.14011</v>
      </c>
      <c r="HT1048">
        <v>20.1582</v>
      </c>
      <c r="HU1048">
        <v>5.22747</v>
      </c>
      <c r="HV1048">
        <v>11.9849</v>
      </c>
      <c r="HW1048">
        <v>4.9693</v>
      </c>
      <c r="HX1048">
        <v>3.28978</v>
      </c>
      <c r="HY1048">
        <v>9999</v>
      </c>
      <c r="HZ1048">
        <v>9999</v>
      </c>
      <c r="IA1048">
        <v>9999</v>
      </c>
      <c r="IB1048">
        <v>999.9</v>
      </c>
      <c r="IC1048">
        <v>4.97302</v>
      </c>
      <c r="ID1048">
        <v>1.87746</v>
      </c>
      <c r="IE1048">
        <v>1.87559</v>
      </c>
      <c r="IF1048">
        <v>1.87839</v>
      </c>
      <c r="IG1048">
        <v>1.87511</v>
      </c>
      <c r="IH1048">
        <v>1.87864</v>
      </c>
      <c r="II1048">
        <v>1.87576</v>
      </c>
      <c r="IJ1048">
        <v>1.87691</v>
      </c>
      <c r="IK1048">
        <v>0</v>
      </c>
      <c r="IL1048">
        <v>0</v>
      </c>
      <c r="IM1048">
        <v>0</v>
      </c>
      <c r="IN1048">
        <v>0</v>
      </c>
      <c r="IO1048" t="s">
        <v>441</v>
      </c>
      <c r="IP1048" t="s">
        <v>442</v>
      </c>
      <c r="IQ1048" t="s">
        <v>443</v>
      </c>
      <c r="IR1048" t="s">
        <v>443</v>
      </c>
      <c r="IS1048" t="s">
        <v>443</v>
      </c>
      <c r="IT1048" t="s">
        <v>443</v>
      </c>
      <c r="IU1048">
        <v>0</v>
      </c>
      <c r="IV1048">
        <v>100</v>
      </c>
      <c r="IW1048">
        <v>100</v>
      </c>
      <c r="IX1048">
        <v>1.38</v>
      </c>
      <c r="IY1048">
        <v>0.2144</v>
      </c>
      <c r="IZ1048">
        <v>-0.1194416370607354</v>
      </c>
      <c r="JA1048">
        <v>0.002211305909277446</v>
      </c>
      <c r="JB1048">
        <v>-1.416678044876584E-06</v>
      </c>
      <c r="JC1048">
        <v>5.589822708492042E-10</v>
      </c>
      <c r="JD1048">
        <v>0.2144336207880096</v>
      </c>
      <c r="JE1048">
        <v>0</v>
      </c>
      <c r="JF1048">
        <v>0</v>
      </c>
      <c r="JG1048">
        <v>0</v>
      </c>
      <c r="JH1048">
        <v>14</v>
      </c>
      <c r="JI1048">
        <v>2052</v>
      </c>
      <c r="JJ1048">
        <v>1</v>
      </c>
      <c r="JK1048">
        <v>21</v>
      </c>
      <c r="JL1048">
        <v>29355748.2</v>
      </c>
      <c r="JM1048">
        <v>29355748.2</v>
      </c>
      <c r="JN1048">
        <v>2.5708</v>
      </c>
      <c r="JO1048">
        <v>2.54517</v>
      </c>
      <c r="JP1048">
        <v>1.39893</v>
      </c>
      <c r="JQ1048">
        <v>2.33521</v>
      </c>
      <c r="JR1048">
        <v>1.44897</v>
      </c>
      <c r="JS1048">
        <v>2.4939</v>
      </c>
      <c r="JT1048">
        <v>38.4524</v>
      </c>
      <c r="JU1048">
        <v>23.7635</v>
      </c>
      <c r="JV1048">
        <v>18</v>
      </c>
      <c r="JW1048">
        <v>485.255</v>
      </c>
      <c r="JX1048">
        <v>444.298</v>
      </c>
      <c r="JY1048">
        <v>25.2392</v>
      </c>
      <c r="JZ1048">
        <v>37.0356</v>
      </c>
      <c r="KA1048">
        <v>30.0001</v>
      </c>
      <c r="KB1048">
        <v>36.6012</v>
      </c>
      <c r="KC1048">
        <v>36.6449</v>
      </c>
      <c r="KD1048">
        <v>51.5062</v>
      </c>
      <c r="KE1048">
        <v>25.671</v>
      </c>
      <c r="KF1048">
        <v>72.5497</v>
      </c>
      <c r="KG1048">
        <v>25.241</v>
      </c>
      <c r="KH1048">
        <v>1209.29</v>
      </c>
      <c r="KI1048">
        <v>19.8044</v>
      </c>
      <c r="KJ1048">
        <v>99.2453</v>
      </c>
      <c r="KK1048">
        <v>99.1117</v>
      </c>
    </row>
    <row r="1049" spans="1:297">
      <c r="A1049">
        <v>1033</v>
      </c>
      <c r="B1049">
        <v>1761344897.5</v>
      </c>
      <c r="C1049">
        <v>16856.90000009537</v>
      </c>
      <c r="D1049" t="s">
        <v>2519</v>
      </c>
      <c r="E1049" t="s">
        <v>2520</v>
      </c>
      <c r="F1049">
        <v>5</v>
      </c>
      <c r="G1049" t="s">
        <v>2376</v>
      </c>
      <c r="H1049" t="s">
        <v>436</v>
      </c>
      <c r="I1049">
        <v>1761344889.714286</v>
      </c>
      <c r="J1049">
        <f>(K1049)/1000</f>
        <v>0</v>
      </c>
      <c r="K1049">
        <f>IF(DP1049, AN1049, AH1049)</f>
        <v>0</v>
      </c>
      <c r="L1049">
        <f>IF(DP1049, AI1049, AG1049)</f>
        <v>0</v>
      </c>
      <c r="M1049">
        <f>DR1049 - IF(AU1049&gt;1, L1049*DL1049*100.0/(AW1049), 0)</f>
        <v>0</v>
      </c>
      <c r="N1049">
        <f>((T1049-J1049/2)*M1049-L1049)/(T1049+J1049/2)</f>
        <v>0</v>
      </c>
      <c r="O1049">
        <f>N1049*(DY1049+DZ1049)/1000.0</f>
        <v>0</v>
      </c>
      <c r="P1049">
        <f>(DR1049 - IF(AU1049&gt;1, L1049*DL1049*100.0/(AW1049), 0))*(DY1049+DZ1049)/1000.0</f>
        <v>0</v>
      </c>
      <c r="Q1049">
        <f>2.0/((1/S1049-1/R1049)+SIGN(S1049)*SQRT((1/S1049-1/R1049)*(1/S1049-1/R1049) + 4*DM1049/((DM1049+1)*(DM1049+1))*(2*1/S1049*1/R1049-1/R1049*1/R1049)))</f>
        <v>0</v>
      </c>
      <c r="R1049">
        <f>IF(LEFT(DN1049,1)&lt;&gt;"0",IF(LEFT(DN1049,1)="1",3.0,DO1049),$D$5+$E$5*(EF1049*DY1049/($K$5*1000))+$F$5*(EF1049*DY1049/($K$5*1000))*MAX(MIN(DL1049,$J$5),$I$5)*MAX(MIN(DL1049,$J$5),$I$5)+$G$5*MAX(MIN(DL1049,$J$5),$I$5)*(EF1049*DY1049/($K$5*1000))+$H$5*(EF1049*DY1049/($K$5*1000))*(EF1049*DY1049/($K$5*1000)))</f>
        <v>0</v>
      </c>
      <c r="S1049">
        <f>J1049*(1000-(1000*0.61365*exp(17.502*W1049/(240.97+W1049))/(DY1049+DZ1049)+DT1049)/2)/(1000*0.61365*exp(17.502*W1049/(240.97+W1049))/(DY1049+DZ1049)-DT1049)</f>
        <v>0</v>
      </c>
      <c r="T1049">
        <f>1/((DM1049+1)/(Q1049/1.6)+1/(R1049/1.37)) + DM1049/((DM1049+1)/(Q1049/1.6) + DM1049/(R1049/1.37))</f>
        <v>0</v>
      </c>
      <c r="U1049">
        <f>(DH1049*DK1049)</f>
        <v>0</v>
      </c>
      <c r="V1049">
        <f>(EA1049+(U1049+2*0.95*5.67E-8*(((EA1049+$B$7)+273)^4-(EA1049+273)^4)-44100*J1049)/(1.84*29.3*R1049+8*0.95*5.67E-8*(EA1049+273)^3))</f>
        <v>0</v>
      </c>
      <c r="W1049">
        <f>($C$7*EB1049+$D$7*EC1049+$E$7*V1049)</f>
        <v>0</v>
      </c>
      <c r="X1049">
        <f>0.61365*exp(17.502*W1049/(240.97+W1049))</f>
        <v>0</v>
      </c>
      <c r="Y1049">
        <f>(Z1049/AA1049*100)</f>
        <v>0</v>
      </c>
      <c r="Z1049">
        <f>DT1049*(DY1049+DZ1049)/1000</f>
        <v>0</v>
      </c>
      <c r="AA1049">
        <f>0.61365*exp(17.502*EA1049/(240.97+EA1049))</f>
        <v>0</v>
      </c>
      <c r="AB1049">
        <f>(X1049-DT1049*(DY1049+DZ1049)/1000)</f>
        <v>0</v>
      </c>
      <c r="AC1049">
        <f>(-J1049*44100)</f>
        <v>0</v>
      </c>
      <c r="AD1049">
        <f>2*29.3*R1049*0.92*(EA1049-W1049)</f>
        <v>0</v>
      </c>
      <c r="AE1049">
        <f>2*0.95*5.67E-8*(((EA1049+$B$7)+273)^4-(W1049+273)^4)</f>
        <v>0</v>
      </c>
      <c r="AF1049">
        <f>U1049+AE1049+AC1049+AD1049</f>
        <v>0</v>
      </c>
      <c r="AG1049">
        <f>DX1049*AU1049*(DS1049-DR1049*(1000-AU1049*DU1049)/(1000-AU1049*DT1049))/(100*DL1049)</f>
        <v>0</v>
      </c>
      <c r="AH1049">
        <f>1000*DX1049*AU1049*(DT1049-DU1049)/(100*DL1049*(1000-AU1049*DT1049))</f>
        <v>0</v>
      </c>
      <c r="AI1049">
        <f>(AJ1049 - AK1049 - DY1049*1E3/(8.314*(EA1049+273.15)) * AM1049/DX1049 * AL1049) * DX1049/(100*DL1049) * (1000 - DU1049)/1000</f>
        <v>0</v>
      </c>
      <c r="AJ1049">
        <v>1216.440712092984</v>
      </c>
      <c r="AK1049">
        <v>1174.403515151515</v>
      </c>
      <c r="AL1049">
        <v>3.315135488455307</v>
      </c>
      <c r="AM1049">
        <v>65.50736164632572</v>
      </c>
      <c r="AN1049">
        <f>(AP1049 - AO1049 + DY1049*1E3/(8.314*(EA1049+273.15)) * AR1049/DX1049 * AQ1049) * DX1049/(100*DL1049) * 1000/(1000 - AP1049)</f>
        <v>0</v>
      </c>
      <c r="AO1049">
        <v>19.73760969761716</v>
      </c>
      <c r="AP1049">
        <v>23.56510848484848</v>
      </c>
      <c r="AQ1049">
        <v>7.131568606867529E-05</v>
      </c>
      <c r="AR1049">
        <v>115.1571930210981</v>
      </c>
      <c r="AS1049">
        <v>0</v>
      </c>
      <c r="AT1049">
        <v>0</v>
      </c>
      <c r="AU1049">
        <f>IF(AS1049*$H$13&gt;=AW1049,1.0,(AW1049/(AW1049-AS1049*$H$13)))</f>
        <v>0</v>
      </c>
      <c r="AV1049">
        <f>(AU1049-1)*100</f>
        <v>0</v>
      </c>
      <c r="AW1049">
        <f>MAX(0,($B$13+$C$13*EF1049)/(1+$D$13*EF1049)*DY1049/(EA1049+273)*$E$13)</f>
        <v>0</v>
      </c>
      <c r="AX1049" t="s">
        <v>437</v>
      </c>
      <c r="AY1049" t="s">
        <v>437</v>
      </c>
      <c r="AZ1049">
        <v>0</v>
      </c>
      <c r="BA1049">
        <v>0</v>
      </c>
      <c r="BB1049">
        <f>1-AZ1049/BA1049</f>
        <v>0</v>
      </c>
      <c r="BC1049">
        <v>0</v>
      </c>
      <c r="BD1049" t="s">
        <v>437</v>
      </c>
      <c r="BE1049" t="s">
        <v>437</v>
      </c>
      <c r="BF1049">
        <v>0</v>
      </c>
      <c r="BG1049">
        <v>0</v>
      </c>
      <c r="BH1049">
        <f>1-BF1049/BG1049</f>
        <v>0</v>
      </c>
      <c r="BI1049">
        <v>0.5</v>
      </c>
      <c r="BJ1049">
        <f>DI1049</f>
        <v>0</v>
      </c>
      <c r="BK1049">
        <f>L1049</f>
        <v>0</v>
      </c>
      <c r="BL1049">
        <f>BH1049*BI1049*BJ1049</f>
        <v>0</v>
      </c>
      <c r="BM1049">
        <f>(BK1049-BC1049)/BJ1049</f>
        <v>0</v>
      </c>
      <c r="BN1049">
        <f>(BA1049-BG1049)/BG1049</f>
        <v>0</v>
      </c>
      <c r="BO1049">
        <f>AZ1049/(BB1049+AZ1049/BG1049)</f>
        <v>0</v>
      </c>
      <c r="BP1049" t="s">
        <v>437</v>
      </c>
      <c r="BQ1049">
        <v>0</v>
      </c>
      <c r="BR1049">
        <f>IF(BQ1049&lt;&gt;0, BQ1049, BO1049)</f>
        <v>0</v>
      </c>
      <c r="BS1049">
        <f>1-BR1049/BG1049</f>
        <v>0</v>
      </c>
      <c r="BT1049">
        <f>(BG1049-BF1049)/(BG1049-BR1049)</f>
        <v>0</v>
      </c>
      <c r="BU1049">
        <f>(BA1049-BG1049)/(BA1049-BR1049)</f>
        <v>0</v>
      </c>
      <c r="BV1049">
        <f>(BG1049-BF1049)/(BG1049-AZ1049)</f>
        <v>0</v>
      </c>
      <c r="BW1049">
        <f>(BA1049-BG1049)/(BA1049-AZ1049)</f>
        <v>0</v>
      </c>
      <c r="BX1049">
        <f>(BT1049*BR1049/BF1049)</f>
        <v>0</v>
      </c>
      <c r="BY1049">
        <f>(1-BX1049)</f>
        <v>0</v>
      </c>
      <c r="DH1049">
        <f>$B$11*EG1049+$C$11*EH1049+$F$11*ES1049*(1-EV1049)</f>
        <v>0</v>
      </c>
      <c r="DI1049">
        <f>DH1049*DJ1049</f>
        <v>0</v>
      </c>
      <c r="DJ1049">
        <f>($B$11*$D$9+$C$11*$D$9+$F$11*((FF1049+EX1049)/MAX(FF1049+EX1049+FG1049, 0.1)*$I$9+FG1049/MAX(FF1049+EX1049+FG1049, 0.1)*$J$9))/($B$11+$C$11+$F$11)</f>
        <v>0</v>
      </c>
      <c r="DK1049">
        <f>($B$11*$K$9+$C$11*$K$9+$F$11*((FF1049+EX1049)/MAX(FF1049+EX1049+FG1049, 0.1)*$P$9+FG1049/MAX(FF1049+EX1049+FG1049, 0.1)*$Q$9))/($B$11+$C$11+$F$11)</f>
        <v>0</v>
      </c>
      <c r="DL1049">
        <v>6</v>
      </c>
      <c r="DM1049">
        <v>0.5</v>
      </c>
      <c r="DN1049" t="s">
        <v>438</v>
      </c>
      <c r="DO1049">
        <v>2</v>
      </c>
      <c r="DP1049" t="b">
        <v>1</v>
      </c>
      <c r="DQ1049">
        <v>1761344889.714286</v>
      </c>
      <c r="DR1049">
        <v>1123.175357142857</v>
      </c>
      <c r="DS1049">
        <v>1176.750714285714</v>
      </c>
      <c r="DT1049">
        <v>23.56189285714286</v>
      </c>
      <c r="DU1049">
        <v>19.72379642857143</v>
      </c>
      <c r="DV1049">
        <v>1121.808571428571</v>
      </c>
      <c r="DW1049">
        <v>23.34747142857143</v>
      </c>
      <c r="DX1049">
        <v>500.0210714285714</v>
      </c>
      <c r="DY1049">
        <v>89.99763214285714</v>
      </c>
      <c r="DZ1049">
        <v>0.07366698928571429</v>
      </c>
      <c r="EA1049">
        <v>30.03918928571429</v>
      </c>
      <c r="EB1049">
        <v>29.99972499999999</v>
      </c>
      <c r="EC1049">
        <v>999.9000000000002</v>
      </c>
      <c r="ED1049">
        <v>0</v>
      </c>
      <c r="EE1049">
        <v>0</v>
      </c>
      <c r="EF1049">
        <v>9997.450357142856</v>
      </c>
      <c r="EG1049">
        <v>0</v>
      </c>
      <c r="EH1049">
        <v>1140.235</v>
      </c>
      <c r="EI1049">
        <v>-53.57581428571429</v>
      </c>
      <c r="EJ1049">
        <v>1150.277857142857</v>
      </c>
      <c r="EK1049">
        <v>1200.428214285714</v>
      </c>
      <c r="EL1049">
        <v>3.838104642857143</v>
      </c>
      <c r="EM1049">
        <v>1176.750714285714</v>
      </c>
      <c r="EN1049">
        <v>19.72379642857143</v>
      </c>
      <c r="EO1049">
        <v>2.120515714285714</v>
      </c>
      <c r="EP1049">
        <v>1.775095</v>
      </c>
      <c r="EQ1049">
        <v>18.37413928571429</v>
      </c>
      <c r="ER1049">
        <v>15.56919285714286</v>
      </c>
      <c r="ES1049">
        <v>1199.986071428571</v>
      </c>
      <c r="ET1049">
        <v>0.9670094285714284</v>
      </c>
      <c r="EU1049">
        <v>0.03299061785714285</v>
      </c>
      <c r="EV1049">
        <v>0</v>
      </c>
      <c r="EW1049">
        <v>1486.520714285715</v>
      </c>
      <c r="EX1049">
        <v>5.000560000000001</v>
      </c>
      <c r="EY1049">
        <v>18106.99642857143</v>
      </c>
      <c r="EZ1049">
        <v>10316.73214285714</v>
      </c>
      <c r="FA1049">
        <v>45.875</v>
      </c>
      <c r="FB1049">
        <v>47.991</v>
      </c>
      <c r="FC1049">
        <v>46.56199999999998</v>
      </c>
      <c r="FD1049">
        <v>47</v>
      </c>
      <c r="FE1049">
        <v>46.68699999999998</v>
      </c>
      <c r="FF1049">
        <v>1155.566071428571</v>
      </c>
      <c r="FG1049">
        <v>39.42000000000001</v>
      </c>
      <c r="FH1049">
        <v>0</v>
      </c>
      <c r="FI1049">
        <v>1761344933.6</v>
      </c>
      <c r="FJ1049">
        <v>0</v>
      </c>
      <c r="FK1049">
        <v>1486.4856</v>
      </c>
      <c r="FL1049">
        <v>-8.39692309341735</v>
      </c>
      <c r="FM1049">
        <v>-95.39230783166161</v>
      </c>
      <c r="FN1049">
        <v>18106.504</v>
      </c>
      <c r="FO1049">
        <v>15</v>
      </c>
      <c r="FP1049">
        <v>0</v>
      </c>
      <c r="FQ1049" t="s">
        <v>439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-53.65742499999999</v>
      </c>
      <c r="GD1049">
        <v>1.291179737336056</v>
      </c>
      <c r="GE1049">
        <v>0.3324903079414497</v>
      </c>
      <c r="GF1049">
        <v>0</v>
      </c>
      <c r="GG1049">
        <v>1486.906470588235</v>
      </c>
      <c r="GH1049">
        <v>-7.846294885136827</v>
      </c>
      <c r="GI1049">
        <v>0.7985791881355212</v>
      </c>
      <c r="GJ1049">
        <v>0</v>
      </c>
      <c r="GK1049">
        <v>3.84432825</v>
      </c>
      <c r="GL1049">
        <v>-0.1489433020637983</v>
      </c>
      <c r="GM1049">
        <v>0.0158065712422872</v>
      </c>
      <c r="GN1049">
        <v>0</v>
      </c>
      <c r="GO1049">
        <v>0</v>
      </c>
      <c r="GP1049">
        <v>3</v>
      </c>
      <c r="GQ1049" t="s">
        <v>497</v>
      </c>
      <c r="GR1049">
        <v>3.1246</v>
      </c>
      <c r="GS1049">
        <v>2.75139</v>
      </c>
      <c r="GT1049">
        <v>0.166958</v>
      </c>
      <c r="GU1049">
        <v>0.17297</v>
      </c>
      <c r="GV1049">
        <v>0.103262</v>
      </c>
      <c r="GW1049">
        <v>0.09171260000000001</v>
      </c>
      <c r="GX1049">
        <v>24515</v>
      </c>
      <c r="GY1049">
        <v>23736.8</v>
      </c>
      <c r="GZ1049">
        <v>30002.2</v>
      </c>
      <c r="HA1049">
        <v>28994.7</v>
      </c>
      <c r="HB1049">
        <v>37192.3</v>
      </c>
      <c r="HC1049">
        <v>34677.6</v>
      </c>
      <c r="HD1049">
        <v>45944</v>
      </c>
      <c r="HE1049">
        <v>43091.4</v>
      </c>
      <c r="HF1049">
        <v>1.7513</v>
      </c>
      <c r="HG1049">
        <v>1.73293</v>
      </c>
      <c r="HH1049">
        <v>0.00301376</v>
      </c>
      <c r="HI1049">
        <v>0</v>
      </c>
      <c r="HJ1049">
        <v>29.9467</v>
      </c>
      <c r="HK1049">
        <v>999.9</v>
      </c>
      <c r="HL1049">
        <v>43.4</v>
      </c>
      <c r="HM1049">
        <v>32.7</v>
      </c>
      <c r="HN1049">
        <v>23.957</v>
      </c>
      <c r="HO1049">
        <v>63.6331</v>
      </c>
      <c r="HP1049">
        <v>17.8045</v>
      </c>
      <c r="HQ1049">
        <v>1</v>
      </c>
      <c r="HR1049">
        <v>0.80314</v>
      </c>
      <c r="HS1049">
        <v>4.13761</v>
      </c>
      <c r="HT1049">
        <v>20.1581</v>
      </c>
      <c r="HU1049">
        <v>5.22732</v>
      </c>
      <c r="HV1049">
        <v>11.9851</v>
      </c>
      <c r="HW1049">
        <v>4.96915</v>
      </c>
      <c r="HX1049">
        <v>3.29</v>
      </c>
      <c r="HY1049">
        <v>9999</v>
      </c>
      <c r="HZ1049">
        <v>9999</v>
      </c>
      <c r="IA1049">
        <v>9999</v>
      </c>
      <c r="IB1049">
        <v>999.9</v>
      </c>
      <c r="IC1049">
        <v>4.973</v>
      </c>
      <c r="ID1049">
        <v>1.87745</v>
      </c>
      <c r="IE1049">
        <v>1.87559</v>
      </c>
      <c r="IF1049">
        <v>1.87837</v>
      </c>
      <c r="IG1049">
        <v>1.87508</v>
      </c>
      <c r="IH1049">
        <v>1.87863</v>
      </c>
      <c r="II1049">
        <v>1.87576</v>
      </c>
      <c r="IJ1049">
        <v>1.87687</v>
      </c>
      <c r="IK1049">
        <v>0</v>
      </c>
      <c r="IL1049">
        <v>0</v>
      </c>
      <c r="IM1049">
        <v>0</v>
      </c>
      <c r="IN1049">
        <v>0</v>
      </c>
      <c r="IO1049" t="s">
        <v>441</v>
      </c>
      <c r="IP1049" t="s">
        <v>442</v>
      </c>
      <c r="IQ1049" t="s">
        <v>443</v>
      </c>
      <c r="IR1049" t="s">
        <v>443</v>
      </c>
      <c r="IS1049" t="s">
        <v>443</v>
      </c>
      <c r="IT1049" t="s">
        <v>443</v>
      </c>
      <c r="IU1049">
        <v>0</v>
      </c>
      <c r="IV1049">
        <v>100</v>
      </c>
      <c r="IW1049">
        <v>100</v>
      </c>
      <c r="IX1049">
        <v>1.4</v>
      </c>
      <c r="IY1049">
        <v>0.2144</v>
      </c>
      <c r="IZ1049">
        <v>-0.1194416370607354</v>
      </c>
      <c r="JA1049">
        <v>0.002211305909277446</v>
      </c>
      <c r="JB1049">
        <v>-1.416678044876584E-06</v>
      </c>
      <c r="JC1049">
        <v>5.589822708492042E-10</v>
      </c>
      <c r="JD1049">
        <v>0.2144336207880096</v>
      </c>
      <c r="JE1049">
        <v>0</v>
      </c>
      <c r="JF1049">
        <v>0</v>
      </c>
      <c r="JG1049">
        <v>0</v>
      </c>
      <c r="JH1049">
        <v>14</v>
      </c>
      <c r="JI1049">
        <v>2052</v>
      </c>
      <c r="JJ1049">
        <v>1</v>
      </c>
      <c r="JK1049">
        <v>21</v>
      </c>
      <c r="JL1049">
        <v>29355748.3</v>
      </c>
      <c r="JM1049">
        <v>29355748.3</v>
      </c>
      <c r="JN1049">
        <v>2.60132</v>
      </c>
      <c r="JO1049">
        <v>2.54639</v>
      </c>
      <c r="JP1049">
        <v>1.39893</v>
      </c>
      <c r="JQ1049">
        <v>2.33521</v>
      </c>
      <c r="JR1049">
        <v>1.44897</v>
      </c>
      <c r="JS1049">
        <v>2.4939</v>
      </c>
      <c r="JT1049">
        <v>38.4524</v>
      </c>
      <c r="JU1049">
        <v>23.7723</v>
      </c>
      <c r="JV1049">
        <v>18</v>
      </c>
      <c r="JW1049">
        <v>485.211</v>
      </c>
      <c r="JX1049">
        <v>444.347</v>
      </c>
      <c r="JY1049">
        <v>25.2406</v>
      </c>
      <c r="JZ1049">
        <v>37.0356</v>
      </c>
      <c r="KA1049">
        <v>30</v>
      </c>
      <c r="KB1049">
        <v>36.6012</v>
      </c>
      <c r="KC1049">
        <v>36.6449</v>
      </c>
      <c r="KD1049">
        <v>52.1112</v>
      </c>
      <c r="KE1049">
        <v>25.671</v>
      </c>
      <c r="KF1049">
        <v>72.5497</v>
      </c>
      <c r="KG1049">
        <v>25.2399</v>
      </c>
      <c r="KH1049">
        <v>1222.69</v>
      </c>
      <c r="KI1049">
        <v>19.8179</v>
      </c>
      <c r="KJ1049">
        <v>99.2478</v>
      </c>
      <c r="KK1049">
        <v>99.11109999999999</v>
      </c>
    </row>
    <row r="1050" spans="1:297">
      <c r="A1050">
        <v>1034</v>
      </c>
      <c r="B1050">
        <v>1761344902.5</v>
      </c>
      <c r="C1050">
        <v>16861.90000009537</v>
      </c>
      <c r="D1050" t="s">
        <v>2521</v>
      </c>
      <c r="E1050" t="s">
        <v>2522</v>
      </c>
      <c r="F1050">
        <v>5</v>
      </c>
      <c r="G1050" t="s">
        <v>2376</v>
      </c>
      <c r="H1050" t="s">
        <v>436</v>
      </c>
      <c r="I1050">
        <v>1761344895</v>
      </c>
      <c r="J1050">
        <f>(K1050)/1000</f>
        <v>0</v>
      </c>
      <c r="K1050">
        <f>IF(DP1050, AN1050, AH1050)</f>
        <v>0</v>
      </c>
      <c r="L1050">
        <f>IF(DP1050, AI1050, AG1050)</f>
        <v>0</v>
      </c>
      <c r="M1050">
        <f>DR1050 - IF(AU1050&gt;1, L1050*DL1050*100.0/(AW1050), 0)</f>
        <v>0</v>
      </c>
      <c r="N1050">
        <f>((T1050-J1050/2)*M1050-L1050)/(T1050+J1050/2)</f>
        <v>0</v>
      </c>
      <c r="O1050">
        <f>N1050*(DY1050+DZ1050)/1000.0</f>
        <v>0</v>
      </c>
      <c r="P1050">
        <f>(DR1050 - IF(AU1050&gt;1, L1050*DL1050*100.0/(AW1050), 0))*(DY1050+DZ1050)/1000.0</f>
        <v>0</v>
      </c>
      <c r="Q1050">
        <f>2.0/((1/S1050-1/R1050)+SIGN(S1050)*SQRT((1/S1050-1/R1050)*(1/S1050-1/R1050) + 4*DM1050/((DM1050+1)*(DM1050+1))*(2*1/S1050*1/R1050-1/R1050*1/R1050)))</f>
        <v>0</v>
      </c>
      <c r="R1050">
        <f>IF(LEFT(DN1050,1)&lt;&gt;"0",IF(LEFT(DN1050,1)="1",3.0,DO1050),$D$5+$E$5*(EF1050*DY1050/($K$5*1000))+$F$5*(EF1050*DY1050/($K$5*1000))*MAX(MIN(DL1050,$J$5),$I$5)*MAX(MIN(DL1050,$J$5),$I$5)+$G$5*MAX(MIN(DL1050,$J$5),$I$5)*(EF1050*DY1050/($K$5*1000))+$H$5*(EF1050*DY1050/($K$5*1000))*(EF1050*DY1050/($K$5*1000)))</f>
        <v>0</v>
      </c>
      <c r="S1050">
        <f>J1050*(1000-(1000*0.61365*exp(17.502*W1050/(240.97+W1050))/(DY1050+DZ1050)+DT1050)/2)/(1000*0.61365*exp(17.502*W1050/(240.97+W1050))/(DY1050+DZ1050)-DT1050)</f>
        <v>0</v>
      </c>
      <c r="T1050">
        <f>1/((DM1050+1)/(Q1050/1.6)+1/(R1050/1.37)) + DM1050/((DM1050+1)/(Q1050/1.6) + DM1050/(R1050/1.37))</f>
        <v>0</v>
      </c>
      <c r="U1050">
        <f>(DH1050*DK1050)</f>
        <v>0</v>
      </c>
      <c r="V1050">
        <f>(EA1050+(U1050+2*0.95*5.67E-8*(((EA1050+$B$7)+273)^4-(EA1050+273)^4)-44100*J1050)/(1.84*29.3*R1050+8*0.95*5.67E-8*(EA1050+273)^3))</f>
        <v>0</v>
      </c>
      <c r="W1050">
        <f>($C$7*EB1050+$D$7*EC1050+$E$7*V1050)</f>
        <v>0</v>
      </c>
      <c r="X1050">
        <f>0.61365*exp(17.502*W1050/(240.97+W1050))</f>
        <v>0</v>
      </c>
      <c r="Y1050">
        <f>(Z1050/AA1050*100)</f>
        <v>0</v>
      </c>
      <c r="Z1050">
        <f>DT1050*(DY1050+DZ1050)/1000</f>
        <v>0</v>
      </c>
      <c r="AA1050">
        <f>0.61365*exp(17.502*EA1050/(240.97+EA1050))</f>
        <v>0</v>
      </c>
      <c r="AB1050">
        <f>(X1050-DT1050*(DY1050+DZ1050)/1000)</f>
        <v>0</v>
      </c>
      <c r="AC1050">
        <f>(-J1050*44100)</f>
        <v>0</v>
      </c>
      <c r="AD1050">
        <f>2*29.3*R1050*0.92*(EA1050-W1050)</f>
        <v>0</v>
      </c>
      <c r="AE1050">
        <f>2*0.95*5.67E-8*(((EA1050+$B$7)+273)^4-(W1050+273)^4)</f>
        <v>0</v>
      </c>
      <c r="AF1050">
        <f>U1050+AE1050+AC1050+AD1050</f>
        <v>0</v>
      </c>
      <c r="AG1050">
        <f>DX1050*AU1050*(DS1050-DR1050*(1000-AU1050*DU1050)/(1000-AU1050*DT1050))/(100*DL1050)</f>
        <v>0</v>
      </c>
      <c r="AH1050">
        <f>1000*DX1050*AU1050*(DT1050-DU1050)/(100*DL1050*(1000-AU1050*DT1050))</f>
        <v>0</v>
      </c>
      <c r="AI1050">
        <f>(AJ1050 - AK1050 - DY1050*1E3/(8.314*(EA1050+273.15)) * AM1050/DX1050 * AL1050) * DX1050/(100*DL1050) * (1000 - DU1050)/1000</f>
        <v>0</v>
      </c>
      <c r="AJ1050">
        <v>1233.509863854053</v>
      </c>
      <c r="AK1050">
        <v>1191.224484848485</v>
      </c>
      <c r="AL1050">
        <v>3.369656298161899</v>
      </c>
      <c r="AM1050">
        <v>65.50736164632572</v>
      </c>
      <c r="AN1050">
        <f>(AP1050 - AO1050 + DY1050*1E3/(8.314*(EA1050+273.15)) * AR1050/DX1050 * AQ1050) * DX1050/(100*DL1050) * 1000/(1000 - AP1050)</f>
        <v>0</v>
      </c>
      <c r="AO1050">
        <v>19.73955102566048</v>
      </c>
      <c r="AP1050">
        <v>23.56446424242425</v>
      </c>
      <c r="AQ1050">
        <v>-6.460663354429965E-05</v>
      </c>
      <c r="AR1050">
        <v>115.1571930210981</v>
      </c>
      <c r="AS1050">
        <v>0</v>
      </c>
      <c r="AT1050">
        <v>0</v>
      </c>
      <c r="AU1050">
        <f>IF(AS1050*$H$13&gt;=AW1050,1.0,(AW1050/(AW1050-AS1050*$H$13)))</f>
        <v>0</v>
      </c>
      <c r="AV1050">
        <f>(AU1050-1)*100</f>
        <v>0</v>
      </c>
      <c r="AW1050">
        <f>MAX(0,($B$13+$C$13*EF1050)/(1+$D$13*EF1050)*DY1050/(EA1050+273)*$E$13)</f>
        <v>0</v>
      </c>
      <c r="AX1050" t="s">
        <v>437</v>
      </c>
      <c r="AY1050" t="s">
        <v>437</v>
      </c>
      <c r="AZ1050">
        <v>0</v>
      </c>
      <c r="BA1050">
        <v>0</v>
      </c>
      <c r="BB1050">
        <f>1-AZ1050/BA1050</f>
        <v>0</v>
      </c>
      <c r="BC1050">
        <v>0</v>
      </c>
      <c r="BD1050" t="s">
        <v>437</v>
      </c>
      <c r="BE1050" t="s">
        <v>437</v>
      </c>
      <c r="BF1050">
        <v>0</v>
      </c>
      <c r="BG1050">
        <v>0</v>
      </c>
      <c r="BH1050">
        <f>1-BF1050/BG1050</f>
        <v>0</v>
      </c>
      <c r="BI1050">
        <v>0.5</v>
      </c>
      <c r="BJ1050">
        <f>DI1050</f>
        <v>0</v>
      </c>
      <c r="BK1050">
        <f>L1050</f>
        <v>0</v>
      </c>
      <c r="BL1050">
        <f>BH1050*BI1050*BJ1050</f>
        <v>0</v>
      </c>
      <c r="BM1050">
        <f>(BK1050-BC1050)/BJ1050</f>
        <v>0</v>
      </c>
      <c r="BN1050">
        <f>(BA1050-BG1050)/BG1050</f>
        <v>0</v>
      </c>
      <c r="BO1050">
        <f>AZ1050/(BB1050+AZ1050/BG1050)</f>
        <v>0</v>
      </c>
      <c r="BP1050" t="s">
        <v>437</v>
      </c>
      <c r="BQ1050">
        <v>0</v>
      </c>
      <c r="BR1050">
        <f>IF(BQ1050&lt;&gt;0, BQ1050, BO1050)</f>
        <v>0</v>
      </c>
      <c r="BS1050">
        <f>1-BR1050/BG1050</f>
        <v>0</v>
      </c>
      <c r="BT1050">
        <f>(BG1050-BF1050)/(BG1050-BR1050)</f>
        <v>0</v>
      </c>
      <c r="BU1050">
        <f>(BA1050-BG1050)/(BA1050-BR1050)</f>
        <v>0</v>
      </c>
      <c r="BV1050">
        <f>(BG1050-BF1050)/(BG1050-AZ1050)</f>
        <v>0</v>
      </c>
      <c r="BW1050">
        <f>(BA1050-BG1050)/(BA1050-AZ1050)</f>
        <v>0</v>
      </c>
      <c r="BX1050">
        <f>(BT1050*BR1050/BF1050)</f>
        <v>0</v>
      </c>
      <c r="BY1050">
        <f>(1-BX1050)</f>
        <v>0</v>
      </c>
      <c r="DH1050">
        <f>$B$11*EG1050+$C$11*EH1050+$F$11*ES1050*(1-EV1050)</f>
        <v>0</v>
      </c>
      <c r="DI1050">
        <f>DH1050*DJ1050</f>
        <v>0</v>
      </c>
      <c r="DJ1050">
        <f>($B$11*$D$9+$C$11*$D$9+$F$11*((FF1050+EX1050)/MAX(FF1050+EX1050+FG1050, 0.1)*$I$9+FG1050/MAX(FF1050+EX1050+FG1050, 0.1)*$J$9))/($B$11+$C$11+$F$11)</f>
        <v>0</v>
      </c>
      <c r="DK1050">
        <f>($B$11*$K$9+$C$11*$K$9+$F$11*((FF1050+EX1050)/MAX(FF1050+EX1050+FG1050, 0.1)*$P$9+FG1050/MAX(FF1050+EX1050+FG1050, 0.1)*$Q$9))/($B$11+$C$11+$F$11)</f>
        <v>0</v>
      </c>
      <c r="DL1050">
        <v>6</v>
      </c>
      <c r="DM1050">
        <v>0.5</v>
      </c>
      <c r="DN1050" t="s">
        <v>438</v>
      </c>
      <c r="DO1050">
        <v>2</v>
      </c>
      <c r="DP1050" t="b">
        <v>1</v>
      </c>
      <c r="DQ1050">
        <v>1761344895</v>
      </c>
      <c r="DR1050">
        <v>1140.318148148148</v>
      </c>
      <c r="DS1050">
        <v>1194.074444444444</v>
      </c>
      <c r="DT1050">
        <v>23.56266296296296</v>
      </c>
      <c r="DU1050">
        <v>19.73872222222222</v>
      </c>
      <c r="DV1050">
        <v>1138.930740740741</v>
      </c>
      <c r="DW1050">
        <v>23.34824444444445</v>
      </c>
      <c r="DX1050">
        <v>500.0318888888889</v>
      </c>
      <c r="DY1050">
        <v>89.99785925925927</v>
      </c>
      <c r="DZ1050">
        <v>0.07368827407407406</v>
      </c>
      <c r="EA1050">
        <v>30.03867777777777</v>
      </c>
      <c r="EB1050">
        <v>29.99942222222223</v>
      </c>
      <c r="EC1050">
        <v>999.9000000000001</v>
      </c>
      <c r="ED1050">
        <v>0</v>
      </c>
      <c r="EE1050">
        <v>0</v>
      </c>
      <c r="EF1050">
        <v>9995.692222222222</v>
      </c>
      <c r="EG1050">
        <v>0</v>
      </c>
      <c r="EH1050">
        <v>1140.235555555556</v>
      </c>
      <c r="EI1050">
        <v>-53.75721111111112</v>
      </c>
      <c r="EJ1050">
        <v>1167.835185185185</v>
      </c>
      <c r="EK1050">
        <v>1218.118888888889</v>
      </c>
      <c r="EL1050">
        <v>3.823953333333334</v>
      </c>
      <c r="EM1050">
        <v>1194.074444444444</v>
      </c>
      <c r="EN1050">
        <v>19.73872222222222</v>
      </c>
      <c r="EO1050">
        <v>2.12059037037037</v>
      </c>
      <c r="EP1050">
        <v>1.776442222222222</v>
      </c>
      <c r="EQ1050">
        <v>18.3746962962963</v>
      </c>
      <c r="ER1050">
        <v>15.58104074074074</v>
      </c>
      <c r="ES1050">
        <v>1199.987037037037</v>
      </c>
      <c r="ET1050">
        <v>0.9670094074074073</v>
      </c>
      <c r="EU1050">
        <v>0.03299064074074073</v>
      </c>
      <c r="EV1050">
        <v>0</v>
      </c>
      <c r="EW1050">
        <v>1485.811481481482</v>
      </c>
      <c r="EX1050">
        <v>5.000560000000001</v>
      </c>
      <c r="EY1050">
        <v>18098.82222222222</v>
      </c>
      <c r="EZ1050">
        <v>10316.74074074074</v>
      </c>
      <c r="FA1050">
        <v>45.875</v>
      </c>
      <c r="FB1050">
        <v>47.98833333333333</v>
      </c>
      <c r="FC1050">
        <v>46.56199999999998</v>
      </c>
      <c r="FD1050">
        <v>47</v>
      </c>
      <c r="FE1050">
        <v>46.68699999999998</v>
      </c>
      <c r="FF1050">
        <v>1155.567037037037</v>
      </c>
      <c r="FG1050">
        <v>39.42000000000001</v>
      </c>
      <c r="FH1050">
        <v>0</v>
      </c>
      <c r="FI1050">
        <v>1761344939</v>
      </c>
      <c r="FJ1050">
        <v>0</v>
      </c>
      <c r="FK1050">
        <v>1485.825384615385</v>
      </c>
      <c r="FL1050">
        <v>-7.368205122742753</v>
      </c>
      <c r="FM1050">
        <v>-89.37094004704829</v>
      </c>
      <c r="FN1050">
        <v>18098.65</v>
      </c>
      <c r="FO1050">
        <v>15</v>
      </c>
      <c r="FP1050">
        <v>0</v>
      </c>
      <c r="FQ1050" t="s">
        <v>439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-53.73108536585365</v>
      </c>
      <c r="GD1050">
        <v>-2.090770034843276</v>
      </c>
      <c r="GE1050">
        <v>0.3968055311382884</v>
      </c>
      <c r="GF1050">
        <v>0</v>
      </c>
      <c r="GG1050">
        <v>1486.227647058824</v>
      </c>
      <c r="GH1050">
        <v>-8.143009928547661</v>
      </c>
      <c r="GI1050">
        <v>0.827515981091574</v>
      </c>
      <c r="GJ1050">
        <v>0</v>
      </c>
      <c r="GK1050">
        <v>3.833525365853658</v>
      </c>
      <c r="GL1050">
        <v>-0.1477655749128847</v>
      </c>
      <c r="GM1050">
        <v>0.01632035555231431</v>
      </c>
      <c r="GN1050">
        <v>0</v>
      </c>
      <c r="GO1050">
        <v>0</v>
      </c>
      <c r="GP1050">
        <v>3</v>
      </c>
      <c r="GQ1050" t="s">
        <v>497</v>
      </c>
      <c r="GR1050">
        <v>3.12477</v>
      </c>
      <c r="GS1050">
        <v>2.75119</v>
      </c>
      <c r="GT1050">
        <v>0.168447</v>
      </c>
      <c r="GU1050">
        <v>0.174458</v>
      </c>
      <c r="GV1050">
        <v>0.103262</v>
      </c>
      <c r="GW1050">
        <v>0.0918325</v>
      </c>
      <c r="GX1050">
        <v>24470.9</v>
      </c>
      <c r="GY1050">
        <v>23694.1</v>
      </c>
      <c r="GZ1050">
        <v>30002.1</v>
      </c>
      <c r="HA1050">
        <v>28995</v>
      </c>
      <c r="HB1050">
        <v>37192.4</v>
      </c>
      <c r="HC1050">
        <v>34673.3</v>
      </c>
      <c r="HD1050">
        <v>45944.1</v>
      </c>
      <c r="HE1050">
        <v>43091.6</v>
      </c>
      <c r="HF1050">
        <v>1.7519</v>
      </c>
      <c r="HG1050">
        <v>1.7329</v>
      </c>
      <c r="HH1050">
        <v>0.00339001</v>
      </c>
      <c r="HI1050">
        <v>0</v>
      </c>
      <c r="HJ1050">
        <v>29.9467</v>
      </c>
      <c r="HK1050">
        <v>999.9</v>
      </c>
      <c r="HL1050">
        <v>43.4</v>
      </c>
      <c r="HM1050">
        <v>32.7</v>
      </c>
      <c r="HN1050">
        <v>23.955</v>
      </c>
      <c r="HO1050">
        <v>63.4031</v>
      </c>
      <c r="HP1050">
        <v>17.8446</v>
      </c>
      <c r="HQ1050">
        <v>1</v>
      </c>
      <c r="HR1050">
        <v>0.803092</v>
      </c>
      <c r="HS1050">
        <v>4.14307</v>
      </c>
      <c r="HT1050">
        <v>20.1582</v>
      </c>
      <c r="HU1050">
        <v>5.22747</v>
      </c>
      <c r="HV1050">
        <v>11.9851</v>
      </c>
      <c r="HW1050">
        <v>4.96895</v>
      </c>
      <c r="HX1050">
        <v>3.28993</v>
      </c>
      <c r="HY1050">
        <v>9999</v>
      </c>
      <c r="HZ1050">
        <v>9999</v>
      </c>
      <c r="IA1050">
        <v>9999</v>
      </c>
      <c r="IB1050">
        <v>999.9</v>
      </c>
      <c r="IC1050">
        <v>4.973</v>
      </c>
      <c r="ID1050">
        <v>1.87746</v>
      </c>
      <c r="IE1050">
        <v>1.8756</v>
      </c>
      <c r="IF1050">
        <v>1.87839</v>
      </c>
      <c r="IG1050">
        <v>1.87513</v>
      </c>
      <c r="IH1050">
        <v>1.87864</v>
      </c>
      <c r="II1050">
        <v>1.87576</v>
      </c>
      <c r="IJ1050">
        <v>1.87694</v>
      </c>
      <c r="IK1050">
        <v>0</v>
      </c>
      <c r="IL1050">
        <v>0</v>
      </c>
      <c r="IM1050">
        <v>0</v>
      </c>
      <c r="IN1050">
        <v>0</v>
      </c>
      <c r="IO1050" t="s">
        <v>441</v>
      </c>
      <c r="IP1050" t="s">
        <v>442</v>
      </c>
      <c r="IQ1050" t="s">
        <v>443</v>
      </c>
      <c r="IR1050" t="s">
        <v>443</v>
      </c>
      <c r="IS1050" t="s">
        <v>443</v>
      </c>
      <c r="IT1050" t="s">
        <v>443</v>
      </c>
      <c r="IU1050">
        <v>0</v>
      </c>
      <c r="IV1050">
        <v>100</v>
      </c>
      <c r="IW1050">
        <v>100</v>
      </c>
      <c r="IX1050">
        <v>1.42</v>
      </c>
      <c r="IY1050">
        <v>0.2144</v>
      </c>
      <c r="IZ1050">
        <v>-0.1194416370607354</v>
      </c>
      <c r="JA1050">
        <v>0.002211305909277446</v>
      </c>
      <c r="JB1050">
        <v>-1.416678044876584E-06</v>
      </c>
      <c r="JC1050">
        <v>5.589822708492042E-10</v>
      </c>
      <c r="JD1050">
        <v>0.2144336207880096</v>
      </c>
      <c r="JE1050">
        <v>0</v>
      </c>
      <c r="JF1050">
        <v>0</v>
      </c>
      <c r="JG1050">
        <v>0</v>
      </c>
      <c r="JH1050">
        <v>14</v>
      </c>
      <c r="JI1050">
        <v>2052</v>
      </c>
      <c r="JJ1050">
        <v>1</v>
      </c>
      <c r="JK1050">
        <v>21</v>
      </c>
      <c r="JL1050">
        <v>29355748.4</v>
      </c>
      <c r="JM1050">
        <v>29355748.4</v>
      </c>
      <c r="JN1050">
        <v>2.62939</v>
      </c>
      <c r="JO1050">
        <v>2.54395</v>
      </c>
      <c r="JP1050">
        <v>1.39893</v>
      </c>
      <c r="JQ1050">
        <v>2.33521</v>
      </c>
      <c r="JR1050">
        <v>1.44897</v>
      </c>
      <c r="JS1050">
        <v>2.49146</v>
      </c>
      <c r="JT1050">
        <v>38.4524</v>
      </c>
      <c r="JU1050">
        <v>23.781</v>
      </c>
      <c r="JV1050">
        <v>18</v>
      </c>
      <c r="JW1050">
        <v>485.562</v>
      </c>
      <c r="JX1050">
        <v>444.331</v>
      </c>
      <c r="JY1050">
        <v>25.2404</v>
      </c>
      <c r="JZ1050">
        <v>37.0356</v>
      </c>
      <c r="KA1050">
        <v>30</v>
      </c>
      <c r="KB1050">
        <v>36.6012</v>
      </c>
      <c r="KC1050">
        <v>36.6449</v>
      </c>
      <c r="KD1050">
        <v>52.6425</v>
      </c>
      <c r="KE1050">
        <v>25.3838</v>
      </c>
      <c r="KF1050">
        <v>72.5497</v>
      </c>
      <c r="KG1050">
        <v>25.2402</v>
      </c>
      <c r="KH1050">
        <v>1242.72</v>
      </c>
      <c r="KI1050">
        <v>19.832</v>
      </c>
      <c r="KJ1050">
        <v>99.2478</v>
      </c>
      <c r="KK1050">
        <v>99.1117</v>
      </c>
    </row>
    <row r="1051" spans="1:297">
      <c r="A1051">
        <v>1035</v>
      </c>
      <c r="B1051">
        <v>1761344907.5</v>
      </c>
      <c r="C1051">
        <v>16866.90000009537</v>
      </c>
      <c r="D1051" t="s">
        <v>2523</v>
      </c>
      <c r="E1051" t="s">
        <v>2524</v>
      </c>
      <c r="F1051">
        <v>5</v>
      </c>
      <c r="G1051" t="s">
        <v>2376</v>
      </c>
      <c r="H1051" t="s">
        <v>436</v>
      </c>
      <c r="I1051">
        <v>1761344899.714286</v>
      </c>
      <c r="J1051">
        <f>(K1051)/1000</f>
        <v>0</v>
      </c>
      <c r="K1051">
        <f>IF(DP1051, AN1051, AH1051)</f>
        <v>0</v>
      </c>
      <c r="L1051">
        <f>IF(DP1051, AI1051, AG1051)</f>
        <v>0</v>
      </c>
      <c r="M1051">
        <f>DR1051 - IF(AU1051&gt;1, L1051*DL1051*100.0/(AW1051), 0)</f>
        <v>0</v>
      </c>
      <c r="N1051">
        <f>((T1051-J1051/2)*M1051-L1051)/(T1051+J1051/2)</f>
        <v>0</v>
      </c>
      <c r="O1051">
        <f>N1051*(DY1051+DZ1051)/1000.0</f>
        <v>0</v>
      </c>
      <c r="P1051">
        <f>(DR1051 - IF(AU1051&gt;1, L1051*DL1051*100.0/(AW1051), 0))*(DY1051+DZ1051)/1000.0</f>
        <v>0</v>
      </c>
      <c r="Q1051">
        <f>2.0/((1/S1051-1/R1051)+SIGN(S1051)*SQRT((1/S1051-1/R1051)*(1/S1051-1/R1051) + 4*DM1051/((DM1051+1)*(DM1051+1))*(2*1/S1051*1/R1051-1/R1051*1/R1051)))</f>
        <v>0</v>
      </c>
      <c r="R1051">
        <f>IF(LEFT(DN1051,1)&lt;&gt;"0",IF(LEFT(DN1051,1)="1",3.0,DO1051),$D$5+$E$5*(EF1051*DY1051/($K$5*1000))+$F$5*(EF1051*DY1051/($K$5*1000))*MAX(MIN(DL1051,$J$5),$I$5)*MAX(MIN(DL1051,$J$5),$I$5)+$G$5*MAX(MIN(DL1051,$J$5),$I$5)*(EF1051*DY1051/($K$5*1000))+$H$5*(EF1051*DY1051/($K$5*1000))*(EF1051*DY1051/($K$5*1000)))</f>
        <v>0</v>
      </c>
      <c r="S1051">
        <f>J1051*(1000-(1000*0.61365*exp(17.502*W1051/(240.97+W1051))/(DY1051+DZ1051)+DT1051)/2)/(1000*0.61365*exp(17.502*W1051/(240.97+W1051))/(DY1051+DZ1051)-DT1051)</f>
        <v>0</v>
      </c>
      <c r="T1051">
        <f>1/((DM1051+1)/(Q1051/1.6)+1/(R1051/1.37)) + DM1051/((DM1051+1)/(Q1051/1.6) + DM1051/(R1051/1.37))</f>
        <v>0</v>
      </c>
      <c r="U1051">
        <f>(DH1051*DK1051)</f>
        <v>0</v>
      </c>
      <c r="V1051">
        <f>(EA1051+(U1051+2*0.95*5.67E-8*(((EA1051+$B$7)+273)^4-(EA1051+273)^4)-44100*J1051)/(1.84*29.3*R1051+8*0.95*5.67E-8*(EA1051+273)^3))</f>
        <v>0</v>
      </c>
      <c r="W1051">
        <f>($C$7*EB1051+$D$7*EC1051+$E$7*V1051)</f>
        <v>0</v>
      </c>
      <c r="X1051">
        <f>0.61365*exp(17.502*W1051/(240.97+W1051))</f>
        <v>0</v>
      </c>
      <c r="Y1051">
        <f>(Z1051/AA1051*100)</f>
        <v>0</v>
      </c>
      <c r="Z1051">
        <f>DT1051*(DY1051+DZ1051)/1000</f>
        <v>0</v>
      </c>
      <c r="AA1051">
        <f>0.61365*exp(17.502*EA1051/(240.97+EA1051))</f>
        <v>0</v>
      </c>
      <c r="AB1051">
        <f>(X1051-DT1051*(DY1051+DZ1051)/1000)</f>
        <v>0</v>
      </c>
      <c r="AC1051">
        <f>(-J1051*44100)</f>
        <v>0</v>
      </c>
      <c r="AD1051">
        <f>2*29.3*R1051*0.92*(EA1051-W1051)</f>
        <v>0</v>
      </c>
      <c r="AE1051">
        <f>2*0.95*5.67E-8*(((EA1051+$B$7)+273)^4-(W1051+273)^4)</f>
        <v>0</v>
      </c>
      <c r="AF1051">
        <f>U1051+AE1051+AC1051+AD1051</f>
        <v>0</v>
      </c>
      <c r="AG1051">
        <f>DX1051*AU1051*(DS1051-DR1051*(1000-AU1051*DU1051)/(1000-AU1051*DT1051))/(100*DL1051)</f>
        <v>0</v>
      </c>
      <c r="AH1051">
        <f>1000*DX1051*AU1051*(DT1051-DU1051)/(100*DL1051*(1000-AU1051*DT1051))</f>
        <v>0</v>
      </c>
      <c r="AI1051">
        <f>(AJ1051 - AK1051 - DY1051*1E3/(8.314*(EA1051+273.15)) * AM1051/DX1051 * AL1051) * DX1051/(100*DL1051) * (1000 - DU1051)/1000</f>
        <v>0</v>
      </c>
      <c r="AJ1051">
        <v>1250.699133431775</v>
      </c>
      <c r="AK1051">
        <v>1208.236303030303</v>
      </c>
      <c r="AL1051">
        <v>3.413166623048391</v>
      </c>
      <c r="AM1051">
        <v>65.50736164632572</v>
      </c>
      <c r="AN1051">
        <f>(AP1051 - AO1051 + DY1051*1E3/(8.314*(EA1051+273.15)) * AR1051/DX1051 * AQ1051) * DX1051/(100*DL1051) * 1000/(1000 - AP1051)</f>
        <v>0</v>
      </c>
      <c r="AO1051">
        <v>19.80560954157637</v>
      </c>
      <c r="AP1051">
        <v>23.58091757575758</v>
      </c>
      <c r="AQ1051">
        <v>0.0001261631407302713</v>
      </c>
      <c r="AR1051">
        <v>115.1571930210981</v>
      </c>
      <c r="AS1051">
        <v>0</v>
      </c>
      <c r="AT1051">
        <v>0</v>
      </c>
      <c r="AU1051">
        <f>IF(AS1051*$H$13&gt;=AW1051,1.0,(AW1051/(AW1051-AS1051*$H$13)))</f>
        <v>0</v>
      </c>
      <c r="AV1051">
        <f>(AU1051-1)*100</f>
        <v>0</v>
      </c>
      <c r="AW1051">
        <f>MAX(0,($B$13+$C$13*EF1051)/(1+$D$13*EF1051)*DY1051/(EA1051+273)*$E$13)</f>
        <v>0</v>
      </c>
      <c r="AX1051" t="s">
        <v>437</v>
      </c>
      <c r="AY1051" t="s">
        <v>437</v>
      </c>
      <c r="AZ1051">
        <v>0</v>
      </c>
      <c r="BA1051">
        <v>0</v>
      </c>
      <c r="BB1051">
        <f>1-AZ1051/BA1051</f>
        <v>0</v>
      </c>
      <c r="BC1051">
        <v>0</v>
      </c>
      <c r="BD1051" t="s">
        <v>437</v>
      </c>
      <c r="BE1051" t="s">
        <v>437</v>
      </c>
      <c r="BF1051">
        <v>0</v>
      </c>
      <c r="BG1051">
        <v>0</v>
      </c>
      <c r="BH1051">
        <f>1-BF1051/BG1051</f>
        <v>0</v>
      </c>
      <c r="BI1051">
        <v>0.5</v>
      </c>
      <c r="BJ1051">
        <f>DI1051</f>
        <v>0</v>
      </c>
      <c r="BK1051">
        <f>L1051</f>
        <v>0</v>
      </c>
      <c r="BL1051">
        <f>BH1051*BI1051*BJ1051</f>
        <v>0</v>
      </c>
      <c r="BM1051">
        <f>(BK1051-BC1051)/BJ1051</f>
        <v>0</v>
      </c>
      <c r="BN1051">
        <f>(BA1051-BG1051)/BG1051</f>
        <v>0</v>
      </c>
      <c r="BO1051">
        <f>AZ1051/(BB1051+AZ1051/BG1051)</f>
        <v>0</v>
      </c>
      <c r="BP1051" t="s">
        <v>437</v>
      </c>
      <c r="BQ1051">
        <v>0</v>
      </c>
      <c r="BR1051">
        <f>IF(BQ1051&lt;&gt;0, BQ1051, BO1051)</f>
        <v>0</v>
      </c>
      <c r="BS1051">
        <f>1-BR1051/BG1051</f>
        <v>0</v>
      </c>
      <c r="BT1051">
        <f>(BG1051-BF1051)/(BG1051-BR1051)</f>
        <v>0</v>
      </c>
      <c r="BU1051">
        <f>(BA1051-BG1051)/(BA1051-BR1051)</f>
        <v>0</v>
      </c>
      <c r="BV1051">
        <f>(BG1051-BF1051)/(BG1051-AZ1051)</f>
        <v>0</v>
      </c>
      <c r="BW1051">
        <f>(BA1051-BG1051)/(BA1051-AZ1051)</f>
        <v>0</v>
      </c>
      <c r="BX1051">
        <f>(BT1051*BR1051/BF1051)</f>
        <v>0</v>
      </c>
      <c r="BY1051">
        <f>(1-BX1051)</f>
        <v>0</v>
      </c>
      <c r="DH1051">
        <f>$B$11*EG1051+$C$11*EH1051+$F$11*ES1051*(1-EV1051)</f>
        <v>0</v>
      </c>
      <c r="DI1051">
        <f>DH1051*DJ1051</f>
        <v>0</v>
      </c>
      <c r="DJ1051">
        <f>($B$11*$D$9+$C$11*$D$9+$F$11*((FF1051+EX1051)/MAX(FF1051+EX1051+FG1051, 0.1)*$I$9+FG1051/MAX(FF1051+EX1051+FG1051, 0.1)*$J$9))/($B$11+$C$11+$F$11)</f>
        <v>0</v>
      </c>
      <c r="DK1051">
        <f>($B$11*$K$9+$C$11*$K$9+$F$11*((FF1051+EX1051)/MAX(FF1051+EX1051+FG1051, 0.1)*$P$9+FG1051/MAX(FF1051+EX1051+FG1051, 0.1)*$Q$9))/($B$11+$C$11+$F$11)</f>
        <v>0</v>
      </c>
      <c r="DL1051">
        <v>6</v>
      </c>
      <c r="DM1051">
        <v>0.5</v>
      </c>
      <c r="DN1051" t="s">
        <v>438</v>
      </c>
      <c r="DO1051">
        <v>2</v>
      </c>
      <c r="DP1051" t="b">
        <v>1</v>
      </c>
      <c r="DQ1051">
        <v>1761344899.714286</v>
      </c>
      <c r="DR1051">
        <v>1155.705</v>
      </c>
      <c r="DS1051">
        <v>1209.834642857143</v>
      </c>
      <c r="DT1051">
        <v>23.56715</v>
      </c>
      <c r="DU1051">
        <v>19.76318571428572</v>
      </c>
      <c r="DV1051">
        <v>1154.298928571429</v>
      </c>
      <c r="DW1051">
        <v>23.35271428571428</v>
      </c>
      <c r="DX1051">
        <v>500.0260714285715</v>
      </c>
      <c r="DY1051">
        <v>89.99764642857141</v>
      </c>
      <c r="DZ1051">
        <v>0.07354675714285715</v>
      </c>
      <c r="EA1051">
        <v>30.03751785714286</v>
      </c>
      <c r="EB1051">
        <v>29.9997</v>
      </c>
      <c r="EC1051">
        <v>999.9000000000002</v>
      </c>
      <c r="ED1051">
        <v>0</v>
      </c>
      <c r="EE1051">
        <v>0</v>
      </c>
      <c r="EF1051">
        <v>9993.767857142857</v>
      </c>
      <c r="EG1051">
        <v>0</v>
      </c>
      <c r="EH1051">
        <v>1140.238571428572</v>
      </c>
      <c r="EI1051">
        <v>-54.13048571428571</v>
      </c>
      <c r="EJ1051">
        <v>1183.598928571428</v>
      </c>
      <c r="EK1051">
        <v>1234.227142857143</v>
      </c>
      <c r="EL1051">
        <v>3.803966071428571</v>
      </c>
      <c r="EM1051">
        <v>1209.834642857143</v>
      </c>
      <c r="EN1051">
        <v>19.76318571428572</v>
      </c>
      <c r="EO1051">
        <v>2.120988214285714</v>
      </c>
      <c r="EP1051">
        <v>1.778639642857143</v>
      </c>
      <c r="EQ1051">
        <v>18.37768928571429</v>
      </c>
      <c r="ER1051">
        <v>15.60031785714286</v>
      </c>
      <c r="ES1051">
        <v>1199.9875</v>
      </c>
      <c r="ET1051">
        <v>0.9670094285714284</v>
      </c>
      <c r="EU1051">
        <v>0.03299061785714285</v>
      </c>
      <c r="EV1051">
        <v>0</v>
      </c>
      <c r="EW1051">
        <v>1485.207142857143</v>
      </c>
      <c r="EX1051">
        <v>5.000560000000001</v>
      </c>
      <c r="EY1051">
        <v>18091.73214285714</v>
      </c>
      <c r="EZ1051">
        <v>10316.73571428572</v>
      </c>
      <c r="FA1051">
        <v>45.875</v>
      </c>
      <c r="FB1051">
        <v>47.98875</v>
      </c>
      <c r="FC1051">
        <v>46.56199999999998</v>
      </c>
      <c r="FD1051">
        <v>47</v>
      </c>
      <c r="FE1051">
        <v>46.68699999999998</v>
      </c>
      <c r="FF1051">
        <v>1155.5675</v>
      </c>
      <c r="FG1051">
        <v>39.42000000000001</v>
      </c>
      <c r="FH1051">
        <v>0</v>
      </c>
      <c r="FI1051">
        <v>1761344943.8</v>
      </c>
      <c r="FJ1051">
        <v>0</v>
      </c>
      <c r="FK1051">
        <v>1485.196538461538</v>
      </c>
      <c r="FL1051">
        <v>-7.654358982173146</v>
      </c>
      <c r="FM1051">
        <v>-88.75555559779124</v>
      </c>
      <c r="FN1051">
        <v>18091.32692307693</v>
      </c>
      <c r="FO1051">
        <v>15</v>
      </c>
      <c r="FP1051">
        <v>0</v>
      </c>
      <c r="FQ1051" t="s">
        <v>439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-53.83604390243903</v>
      </c>
      <c r="GD1051">
        <v>-4.734382578397296</v>
      </c>
      <c r="GE1051">
        <v>0.4759848040456041</v>
      </c>
      <c r="GF1051">
        <v>0</v>
      </c>
      <c r="GG1051">
        <v>1485.74794117647</v>
      </c>
      <c r="GH1051">
        <v>-7.926508785489136</v>
      </c>
      <c r="GI1051">
        <v>0.8084727046640917</v>
      </c>
      <c r="GJ1051">
        <v>0</v>
      </c>
      <c r="GK1051">
        <v>3.815820243902439</v>
      </c>
      <c r="GL1051">
        <v>-0.2227889895470361</v>
      </c>
      <c r="GM1051">
        <v>0.02563516805881959</v>
      </c>
      <c r="GN1051">
        <v>0</v>
      </c>
      <c r="GO1051">
        <v>0</v>
      </c>
      <c r="GP1051">
        <v>3</v>
      </c>
      <c r="GQ1051" t="s">
        <v>497</v>
      </c>
      <c r="GR1051">
        <v>3.12443</v>
      </c>
      <c r="GS1051">
        <v>2.75117</v>
      </c>
      <c r="GT1051">
        <v>0.169938</v>
      </c>
      <c r="GU1051">
        <v>0.175936</v>
      </c>
      <c r="GV1051">
        <v>0.103315</v>
      </c>
      <c r="GW1051">
        <v>0.0919682</v>
      </c>
      <c r="GX1051">
        <v>24427.2</v>
      </c>
      <c r="GY1051">
        <v>23651.6</v>
      </c>
      <c r="GZ1051">
        <v>30002.5</v>
      </c>
      <c r="HA1051">
        <v>28995</v>
      </c>
      <c r="HB1051">
        <v>37190.6</v>
      </c>
      <c r="HC1051">
        <v>34668.5</v>
      </c>
      <c r="HD1051">
        <v>45944.4</v>
      </c>
      <c r="HE1051">
        <v>43091.9</v>
      </c>
      <c r="HF1051">
        <v>1.75102</v>
      </c>
      <c r="HG1051">
        <v>1.73353</v>
      </c>
      <c r="HH1051">
        <v>0.002902</v>
      </c>
      <c r="HI1051">
        <v>0</v>
      </c>
      <c r="HJ1051">
        <v>29.9467</v>
      </c>
      <c r="HK1051">
        <v>999.9</v>
      </c>
      <c r="HL1051">
        <v>43.4</v>
      </c>
      <c r="HM1051">
        <v>32.7</v>
      </c>
      <c r="HN1051">
        <v>23.9568</v>
      </c>
      <c r="HO1051">
        <v>63.7731</v>
      </c>
      <c r="HP1051">
        <v>17.7925</v>
      </c>
      <c r="HQ1051">
        <v>1</v>
      </c>
      <c r="HR1051">
        <v>0.803072</v>
      </c>
      <c r="HS1051">
        <v>4.14157</v>
      </c>
      <c r="HT1051">
        <v>20.1582</v>
      </c>
      <c r="HU1051">
        <v>5.22807</v>
      </c>
      <c r="HV1051">
        <v>11.9857</v>
      </c>
      <c r="HW1051">
        <v>4.9691</v>
      </c>
      <c r="HX1051">
        <v>3.28965</v>
      </c>
      <c r="HY1051">
        <v>9999</v>
      </c>
      <c r="HZ1051">
        <v>9999</v>
      </c>
      <c r="IA1051">
        <v>9999</v>
      </c>
      <c r="IB1051">
        <v>999.9</v>
      </c>
      <c r="IC1051">
        <v>4.97301</v>
      </c>
      <c r="ID1051">
        <v>1.87745</v>
      </c>
      <c r="IE1051">
        <v>1.87558</v>
      </c>
      <c r="IF1051">
        <v>1.87837</v>
      </c>
      <c r="IG1051">
        <v>1.87508</v>
      </c>
      <c r="IH1051">
        <v>1.87866</v>
      </c>
      <c r="II1051">
        <v>1.87576</v>
      </c>
      <c r="IJ1051">
        <v>1.87694</v>
      </c>
      <c r="IK1051">
        <v>0</v>
      </c>
      <c r="IL1051">
        <v>0</v>
      </c>
      <c r="IM1051">
        <v>0</v>
      </c>
      <c r="IN1051">
        <v>0</v>
      </c>
      <c r="IO1051" t="s">
        <v>441</v>
      </c>
      <c r="IP1051" t="s">
        <v>442</v>
      </c>
      <c r="IQ1051" t="s">
        <v>443</v>
      </c>
      <c r="IR1051" t="s">
        <v>443</v>
      </c>
      <c r="IS1051" t="s">
        <v>443</v>
      </c>
      <c r="IT1051" t="s">
        <v>443</v>
      </c>
      <c r="IU1051">
        <v>0</v>
      </c>
      <c r="IV1051">
        <v>100</v>
      </c>
      <c r="IW1051">
        <v>100</v>
      </c>
      <c r="IX1051">
        <v>1.44</v>
      </c>
      <c r="IY1051">
        <v>0.2144</v>
      </c>
      <c r="IZ1051">
        <v>-0.1194416370607354</v>
      </c>
      <c r="JA1051">
        <v>0.002211305909277446</v>
      </c>
      <c r="JB1051">
        <v>-1.416678044876584E-06</v>
      </c>
      <c r="JC1051">
        <v>5.589822708492042E-10</v>
      </c>
      <c r="JD1051">
        <v>0.2144336207880096</v>
      </c>
      <c r="JE1051">
        <v>0</v>
      </c>
      <c r="JF1051">
        <v>0</v>
      </c>
      <c r="JG1051">
        <v>0</v>
      </c>
      <c r="JH1051">
        <v>14</v>
      </c>
      <c r="JI1051">
        <v>2052</v>
      </c>
      <c r="JJ1051">
        <v>1</v>
      </c>
      <c r="JK1051">
        <v>21</v>
      </c>
      <c r="JL1051">
        <v>29355748.5</v>
      </c>
      <c r="JM1051">
        <v>29355748.5</v>
      </c>
      <c r="JN1051">
        <v>2.65747</v>
      </c>
      <c r="JO1051">
        <v>2.53052</v>
      </c>
      <c r="JP1051">
        <v>1.39893</v>
      </c>
      <c r="JQ1051">
        <v>2.33521</v>
      </c>
      <c r="JR1051">
        <v>1.44897</v>
      </c>
      <c r="JS1051">
        <v>2.60742</v>
      </c>
      <c r="JT1051">
        <v>38.4524</v>
      </c>
      <c r="JU1051">
        <v>23.781</v>
      </c>
      <c r="JV1051">
        <v>18</v>
      </c>
      <c r="JW1051">
        <v>485.031</v>
      </c>
      <c r="JX1051">
        <v>444.723</v>
      </c>
      <c r="JY1051">
        <v>25.2401</v>
      </c>
      <c r="JZ1051">
        <v>37.0346</v>
      </c>
      <c r="KA1051">
        <v>29.9999</v>
      </c>
      <c r="KB1051">
        <v>36.5978</v>
      </c>
      <c r="KC1051">
        <v>36.6424</v>
      </c>
      <c r="KD1051">
        <v>53.2514</v>
      </c>
      <c r="KE1051">
        <v>25.3838</v>
      </c>
      <c r="KF1051">
        <v>72.5497</v>
      </c>
      <c r="KG1051">
        <v>25.2405</v>
      </c>
      <c r="KH1051">
        <v>1256.15</v>
      </c>
      <c r="KI1051">
        <v>19.8251</v>
      </c>
      <c r="KJ1051">
        <v>99.2487</v>
      </c>
      <c r="KK1051">
        <v>99.1122</v>
      </c>
    </row>
    <row r="1052" spans="1:297">
      <c r="A1052">
        <v>1036</v>
      </c>
      <c r="B1052">
        <v>1761344912.5</v>
      </c>
      <c r="C1052">
        <v>16871.90000009537</v>
      </c>
      <c r="D1052" t="s">
        <v>2525</v>
      </c>
      <c r="E1052" t="s">
        <v>2526</v>
      </c>
      <c r="F1052">
        <v>5</v>
      </c>
      <c r="G1052" t="s">
        <v>2376</v>
      </c>
      <c r="H1052" t="s">
        <v>436</v>
      </c>
      <c r="I1052">
        <v>1761344905</v>
      </c>
      <c r="J1052">
        <f>(K1052)/1000</f>
        <v>0</v>
      </c>
      <c r="K1052">
        <f>IF(DP1052, AN1052, AH1052)</f>
        <v>0</v>
      </c>
      <c r="L1052">
        <f>IF(DP1052, AI1052, AG1052)</f>
        <v>0</v>
      </c>
      <c r="M1052">
        <f>DR1052 - IF(AU1052&gt;1, L1052*DL1052*100.0/(AW1052), 0)</f>
        <v>0</v>
      </c>
      <c r="N1052">
        <f>((T1052-J1052/2)*M1052-L1052)/(T1052+J1052/2)</f>
        <v>0</v>
      </c>
      <c r="O1052">
        <f>N1052*(DY1052+DZ1052)/1000.0</f>
        <v>0</v>
      </c>
      <c r="P1052">
        <f>(DR1052 - IF(AU1052&gt;1, L1052*DL1052*100.0/(AW1052), 0))*(DY1052+DZ1052)/1000.0</f>
        <v>0</v>
      </c>
      <c r="Q1052">
        <f>2.0/((1/S1052-1/R1052)+SIGN(S1052)*SQRT((1/S1052-1/R1052)*(1/S1052-1/R1052) + 4*DM1052/((DM1052+1)*(DM1052+1))*(2*1/S1052*1/R1052-1/R1052*1/R1052)))</f>
        <v>0</v>
      </c>
      <c r="R1052">
        <f>IF(LEFT(DN1052,1)&lt;&gt;"0",IF(LEFT(DN1052,1)="1",3.0,DO1052),$D$5+$E$5*(EF1052*DY1052/($K$5*1000))+$F$5*(EF1052*DY1052/($K$5*1000))*MAX(MIN(DL1052,$J$5),$I$5)*MAX(MIN(DL1052,$J$5),$I$5)+$G$5*MAX(MIN(DL1052,$J$5),$I$5)*(EF1052*DY1052/($K$5*1000))+$H$5*(EF1052*DY1052/($K$5*1000))*(EF1052*DY1052/($K$5*1000)))</f>
        <v>0</v>
      </c>
      <c r="S1052">
        <f>J1052*(1000-(1000*0.61365*exp(17.502*W1052/(240.97+W1052))/(DY1052+DZ1052)+DT1052)/2)/(1000*0.61365*exp(17.502*W1052/(240.97+W1052))/(DY1052+DZ1052)-DT1052)</f>
        <v>0</v>
      </c>
      <c r="T1052">
        <f>1/((DM1052+1)/(Q1052/1.6)+1/(R1052/1.37)) + DM1052/((DM1052+1)/(Q1052/1.6) + DM1052/(R1052/1.37))</f>
        <v>0</v>
      </c>
      <c r="U1052">
        <f>(DH1052*DK1052)</f>
        <v>0</v>
      </c>
      <c r="V1052">
        <f>(EA1052+(U1052+2*0.95*5.67E-8*(((EA1052+$B$7)+273)^4-(EA1052+273)^4)-44100*J1052)/(1.84*29.3*R1052+8*0.95*5.67E-8*(EA1052+273)^3))</f>
        <v>0</v>
      </c>
      <c r="W1052">
        <f>($C$7*EB1052+$D$7*EC1052+$E$7*V1052)</f>
        <v>0</v>
      </c>
      <c r="X1052">
        <f>0.61365*exp(17.502*W1052/(240.97+W1052))</f>
        <v>0</v>
      </c>
      <c r="Y1052">
        <f>(Z1052/AA1052*100)</f>
        <v>0</v>
      </c>
      <c r="Z1052">
        <f>DT1052*(DY1052+DZ1052)/1000</f>
        <v>0</v>
      </c>
      <c r="AA1052">
        <f>0.61365*exp(17.502*EA1052/(240.97+EA1052))</f>
        <v>0</v>
      </c>
      <c r="AB1052">
        <f>(X1052-DT1052*(DY1052+DZ1052)/1000)</f>
        <v>0</v>
      </c>
      <c r="AC1052">
        <f>(-J1052*44100)</f>
        <v>0</v>
      </c>
      <c r="AD1052">
        <f>2*29.3*R1052*0.92*(EA1052-W1052)</f>
        <v>0</v>
      </c>
      <c r="AE1052">
        <f>2*0.95*5.67E-8*(((EA1052+$B$7)+273)^4-(W1052+273)^4)</f>
        <v>0</v>
      </c>
      <c r="AF1052">
        <f>U1052+AE1052+AC1052+AD1052</f>
        <v>0</v>
      </c>
      <c r="AG1052">
        <f>DX1052*AU1052*(DS1052-DR1052*(1000-AU1052*DU1052)/(1000-AU1052*DT1052))/(100*DL1052)</f>
        <v>0</v>
      </c>
      <c r="AH1052">
        <f>1000*DX1052*AU1052*(DT1052-DU1052)/(100*DL1052*(1000-AU1052*DT1052))</f>
        <v>0</v>
      </c>
      <c r="AI1052">
        <f>(AJ1052 - AK1052 - DY1052*1E3/(8.314*(EA1052+273.15)) * AM1052/DX1052 * AL1052) * DX1052/(100*DL1052) * (1000 - DU1052)/1000</f>
        <v>0</v>
      </c>
      <c r="AJ1052">
        <v>1267.754764911701</v>
      </c>
      <c r="AK1052">
        <v>1225.173333333333</v>
      </c>
      <c r="AL1052">
        <v>3.384828120002009</v>
      </c>
      <c r="AM1052">
        <v>65.50736164632572</v>
      </c>
      <c r="AN1052">
        <f>(AP1052 - AO1052 + DY1052*1E3/(8.314*(EA1052+273.15)) * AR1052/DX1052 * AQ1052) * DX1052/(100*DL1052) * 1000/(1000 - AP1052)</f>
        <v>0</v>
      </c>
      <c r="AO1052">
        <v>19.81900972114459</v>
      </c>
      <c r="AP1052">
        <v>23.59515333333333</v>
      </c>
      <c r="AQ1052">
        <v>0.0001742893667265993</v>
      </c>
      <c r="AR1052">
        <v>115.1571930210981</v>
      </c>
      <c r="AS1052">
        <v>0</v>
      </c>
      <c r="AT1052">
        <v>0</v>
      </c>
      <c r="AU1052">
        <f>IF(AS1052*$H$13&gt;=AW1052,1.0,(AW1052/(AW1052-AS1052*$H$13)))</f>
        <v>0</v>
      </c>
      <c r="AV1052">
        <f>(AU1052-1)*100</f>
        <v>0</v>
      </c>
      <c r="AW1052">
        <f>MAX(0,($B$13+$C$13*EF1052)/(1+$D$13*EF1052)*DY1052/(EA1052+273)*$E$13)</f>
        <v>0</v>
      </c>
      <c r="AX1052" t="s">
        <v>437</v>
      </c>
      <c r="AY1052" t="s">
        <v>437</v>
      </c>
      <c r="AZ1052">
        <v>0</v>
      </c>
      <c r="BA1052">
        <v>0</v>
      </c>
      <c r="BB1052">
        <f>1-AZ1052/BA1052</f>
        <v>0</v>
      </c>
      <c r="BC1052">
        <v>0</v>
      </c>
      <c r="BD1052" t="s">
        <v>437</v>
      </c>
      <c r="BE1052" t="s">
        <v>437</v>
      </c>
      <c r="BF1052">
        <v>0</v>
      </c>
      <c r="BG1052">
        <v>0</v>
      </c>
      <c r="BH1052">
        <f>1-BF1052/BG1052</f>
        <v>0</v>
      </c>
      <c r="BI1052">
        <v>0.5</v>
      </c>
      <c r="BJ1052">
        <f>DI1052</f>
        <v>0</v>
      </c>
      <c r="BK1052">
        <f>L1052</f>
        <v>0</v>
      </c>
      <c r="BL1052">
        <f>BH1052*BI1052*BJ1052</f>
        <v>0</v>
      </c>
      <c r="BM1052">
        <f>(BK1052-BC1052)/BJ1052</f>
        <v>0</v>
      </c>
      <c r="BN1052">
        <f>(BA1052-BG1052)/BG1052</f>
        <v>0</v>
      </c>
      <c r="BO1052">
        <f>AZ1052/(BB1052+AZ1052/BG1052)</f>
        <v>0</v>
      </c>
      <c r="BP1052" t="s">
        <v>437</v>
      </c>
      <c r="BQ1052">
        <v>0</v>
      </c>
      <c r="BR1052">
        <f>IF(BQ1052&lt;&gt;0, BQ1052, BO1052)</f>
        <v>0</v>
      </c>
      <c r="BS1052">
        <f>1-BR1052/BG1052</f>
        <v>0</v>
      </c>
      <c r="BT1052">
        <f>(BG1052-BF1052)/(BG1052-BR1052)</f>
        <v>0</v>
      </c>
      <c r="BU1052">
        <f>(BA1052-BG1052)/(BA1052-BR1052)</f>
        <v>0</v>
      </c>
      <c r="BV1052">
        <f>(BG1052-BF1052)/(BG1052-AZ1052)</f>
        <v>0</v>
      </c>
      <c r="BW1052">
        <f>(BA1052-BG1052)/(BA1052-AZ1052)</f>
        <v>0</v>
      </c>
      <c r="BX1052">
        <f>(BT1052*BR1052/BF1052)</f>
        <v>0</v>
      </c>
      <c r="BY1052">
        <f>(1-BX1052)</f>
        <v>0</v>
      </c>
      <c r="DH1052">
        <f>$B$11*EG1052+$C$11*EH1052+$F$11*ES1052*(1-EV1052)</f>
        <v>0</v>
      </c>
      <c r="DI1052">
        <f>DH1052*DJ1052</f>
        <v>0</v>
      </c>
      <c r="DJ1052">
        <f>($B$11*$D$9+$C$11*$D$9+$F$11*((FF1052+EX1052)/MAX(FF1052+EX1052+FG1052, 0.1)*$I$9+FG1052/MAX(FF1052+EX1052+FG1052, 0.1)*$J$9))/($B$11+$C$11+$F$11)</f>
        <v>0</v>
      </c>
      <c r="DK1052">
        <f>($B$11*$K$9+$C$11*$K$9+$F$11*((FF1052+EX1052)/MAX(FF1052+EX1052+FG1052, 0.1)*$P$9+FG1052/MAX(FF1052+EX1052+FG1052, 0.1)*$Q$9))/($B$11+$C$11+$F$11)</f>
        <v>0</v>
      </c>
      <c r="DL1052">
        <v>6</v>
      </c>
      <c r="DM1052">
        <v>0.5</v>
      </c>
      <c r="DN1052" t="s">
        <v>438</v>
      </c>
      <c r="DO1052">
        <v>2</v>
      </c>
      <c r="DP1052" t="b">
        <v>1</v>
      </c>
      <c r="DQ1052">
        <v>1761344905</v>
      </c>
      <c r="DR1052">
        <v>1173.107037037037</v>
      </c>
      <c r="DS1052">
        <v>1227.546666666667</v>
      </c>
      <c r="DT1052">
        <v>23.57582592592593</v>
      </c>
      <c r="DU1052">
        <v>19.79148518518519</v>
      </c>
      <c r="DV1052">
        <v>1171.68037037037</v>
      </c>
      <c r="DW1052">
        <v>23.36138888888889</v>
      </c>
      <c r="DX1052">
        <v>499.9898148148148</v>
      </c>
      <c r="DY1052">
        <v>89.99714074074073</v>
      </c>
      <c r="DZ1052">
        <v>0.07359594444444444</v>
      </c>
      <c r="EA1052">
        <v>30.03803703703704</v>
      </c>
      <c r="EB1052">
        <v>29.99957407407408</v>
      </c>
      <c r="EC1052">
        <v>999.9000000000001</v>
      </c>
      <c r="ED1052">
        <v>0</v>
      </c>
      <c r="EE1052">
        <v>0</v>
      </c>
      <c r="EF1052">
        <v>9990.115555555556</v>
      </c>
      <c r="EG1052">
        <v>0</v>
      </c>
      <c r="EH1052">
        <v>1140.24</v>
      </c>
      <c r="EI1052">
        <v>-54.4390962962963</v>
      </c>
      <c r="EJ1052">
        <v>1201.432962962963</v>
      </c>
      <c r="EK1052">
        <v>1252.331851851852</v>
      </c>
      <c r="EL1052">
        <v>3.784347777777778</v>
      </c>
      <c r="EM1052">
        <v>1227.546666666667</v>
      </c>
      <c r="EN1052">
        <v>19.79148518518519</v>
      </c>
      <c r="EO1052">
        <v>2.121757037037037</v>
      </c>
      <c r="EP1052">
        <v>1.781176666666666</v>
      </c>
      <c r="EQ1052">
        <v>18.38346666666667</v>
      </c>
      <c r="ER1052">
        <v>15.62255185185185</v>
      </c>
      <c r="ES1052">
        <v>1200.008148148148</v>
      </c>
      <c r="ET1052">
        <v>0.9670099999999998</v>
      </c>
      <c r="EU1052">
        <v>0.03299</v>
      </c>
      <c r="EV1052">
        <v>0</v>
      </c>
      <c r="EW1052">
        <v>1484.553333333334</v>
      </c>
      <c r="EX1052">
        <v>5.000560000000001</v>
      </c>
      <c r="EY1052">
        <v>18084.06296296296</v>
      </c>
      <c r="EZ1052">
        <v>10316.9037037037</v>
      </c>
      <c r="FA1052">
        <v>45.875</v>
      </c>
      <c r="FB1052">
        <v>47.993</v>
      </c>
      <c r="FC1052">
        <v>46.56199999999998</v>
      </c>
      <c r="FD1052">
        <v>47</v>
      </c>
      <c r="FE1052">
        <v>46.68699999999998</v>
      </c>
      <c r="FF1052">
        <v>1155.588148148148</v>
      </c>
      <c r="FG1052">
        <v>39.42000000000001</v>
      </c>
      <c r="FH1052">
        <v>0</v>
      </c>
      <c r="FI1052">
        <v>1761344949.2</v>
      </c>
      <c r="FJ1052">
        <v>0</v>
      </c>
      <c r="FK1052">
        <v>1484.4896</v>
      </c>
      <c r="FL1052">
        <v>-7.336923078389779</v>
      </c>
      <c r="FM1052">
        <v>-90.15384614162757</v>
      </c>
      <c r="FN1052">
        <v>18082.888</v>
      </c>
      <c r="FO1052">
        <v>15</v>
      </c>
      <c r="FP1052">
        <v>0</v>
      </c>
      <c r="FQ1052" t="s">
        <v>439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-54.24232439024391</v>
      </c>
      <c r="GD1052">
        <v>-3.487965156794485</v>
      </c>
      <c r="GE1052">
        <v>0.353635072880179</v>
      </c>
      <c r="GF1052">
        <v>0</v>
      </c>
      <c r="GG1052">
        <v>1484.967941176471</v>
      </c>
      <c r="GH1052">
        <v>-7.7459129126411</v>
      </c>
      <c r="GI1052">
        <v>0.7838208806930339</v>
      </c>
      <c r="GJ1052">
        <v>0</v>
      </c>
      <c r="GK1052">
        <v>3.796465609756098</v>
      </c>
      <c r="GL1052">
        <v>-0.2520068989547025</v>
      </c>
      <c r="GM1052">
        <v>0.02794983145363731</v>
      </c>
      <c r="GN1052">
        <v>0</v>
      </c>
      <c r="GO1052">
        <v>0</v>
      </c>
      <c r="GP1052">
        <v>3</v>
      </c>
      <c r="GQ1052" t="s">
        <v>497</v>
      </c>
      <c r="GR1052">
        <v>3.12459</v>
      </c>
      <c r="GS1052">
        <v>2.75154</v>
      </c>
      <c r="GT1052">
        <v>0.171414</v>
      </c>
      <c r="GU1052">
        <v>0.177416</v>
      </c>
      <c r="GV1052">
        <v>0.103355</v>
      </c>
      <c r="GW1052">
        <v>0.09197859999999999</v>
      </c>
      <c r="GX1052">
        <v>24383.7</v>
      </c>
      <c r="GY1052">
        <v>23609.3</v>
      </c>
      <c r="GZ1052">
        <v>30002.5</v>
      </c>
      <c r="HA1052">
        <v>28995.4</v>
      </c>
      <c r="HB1052">
        <v>37189</v>
      </c>
      <c r="HC1052">
        <v>34668.6</v>
      </c>
      <c r="HD1052">
        <v>45944.3</v>
      </c>
      <c r="HE1052">
        <v>43092.5</v>
      </c>
      <c r="HF1052">
        <v>1.75135</v>
      </c>
      <c r="HG1052">
        <v>1.73328</v>
      </c>
      <c r="HH1052">
        <v>0.00346452</v>
      </c>
      <c r="HI1052">
        <v>0</v>
      </c>
      <c r="HJ1052">
        <v>29.9467</v>
      </c>
      <c r="HK1052">
        <v>999.9</v>
      </c>
      <c r="HL1052">
        <v>43.4</v>
      </c>
      <c r="HM1052">
        <v>32.7</v>
      </c>
      <c r="HN1052">
        <v>23.9585</v>
      </c>
      <c r="HO1052">
        <v>63.5731</v>
      </c>
      <c r="HP1052">
        <v>17.8526</v>
      </c>
      <c r="HQ1052">
        <v>1</v>
      </c>
      <c r="HR1052">
        <v>0.802553</v>
      </c>
      <c r="HS1052">
        <v>4.14172</v>
      </c>
      <c r="HT1052">
        <v>20.1579</v>
      </c>
      <c r="HU1052">
        <v>5.22807</v>
      </c>
      <c r="HV1052">
        <v>11.9854</v>
      </c>
      <c r="HW1052">
        <v>4.96915</v>
      </c>
      <c r="HX1052">
        <v>3.28995</v>
      </c>
      <c r="HY1052">
        <v>9999</v>
      </c>
      <c r="HZ1052">
        <v>9999</v>
      </c>
      <c r="IA1052">
        <v>9999</v>
      </c>
      <c r="IB1052">
        <v>999.9</v>
      </c>
      <c r="IC1052">
        <v>4.97302</v>
      </c>
      <c r="ID1052">
        <v>1.87745</v>
      </c>
      <c r="IE1052">
        <v>1.87558</v>
      </c>
      <c r="IF1052">
        <v>1.87837</v>
      </c>
      <c r="IG1052">
        <v>1.87506</v>
      </c>
      <c r="IH1052">
        <v>1.87863</v>
      </c>
      <c r="II1052">
        <v>1.87576</v>
      </c>
      <c r="IJ1052">
        <v>1.87692</v>
      </c>
      <c r="IK1052">
        <v>0</v>
      </c>
      <c r="IL1052">
        <v>0</v>
      </c>
      <c r="IM1052">
        <v>0</v>
      </c>
      <c r="IN1052">
        <v>0</v>
      </c>
      <c r="IO1052" t="s">
        <v>441</v>
      </c>
      <c r="IP1052" t="s">
        <v>442</v>
      </c>
      <c r="IQ1052" t="s">
        <v>443</v>
      </c>
      <c r="IR1052" t="s">
        <v>443</v>
      </c>
      <c r="IS1052" t="s">
        <v>443</v>
      </c>
      <c r="IT1052" t="s">
        <v>443</v>
      </c>
      <c r="IU1052">
        <v>0</v>
      </c>
      <c r="IV1052">
        <v>100</v>
      </c>
      <c r="IW1052">
        <v>100</v>
      </c>
      <c r="IX1052">
        <v>1.46</v>
      </c>
      <c r="IY1052">
        <v>0.2144</v>
      </c>
      <c r="IZ1052">
        <v>-0.1194416370607354</v>
      </c>
      <c r="JA1052">
        <v>0.002211305909277446</v>
      </c>
      <c r="JB1052">
        <v>-1.416678044876584E-06</v>
      </c>
      <c r="JC1052">
        <v>5.589822708492042E-10</v>
      </c>
      <c r="JD1052">
        <v>0.2144336207880096</v>
      </c>
      <c r="JE1052">
        <v>0</v>
      </c>
      <c r="JF1052">
        <v>0</v>
      </c>
      <c r="JG1052">
        <v>0</v>
      </c>
      <c r="JH1052">
        <v>14</v>
      </c>
      <c r="JI1052">
        <v>2052</v>
      </c>
      <c r="JJ1052">
        <v>1</v>
      </c>
      <c r="JK1052">
        <v>21</v>
      </c>
      <c r="JL1052">
        <v>29355748.5</v>
      </c>
      <c r="JM1052">
        <v>29355748.5</v>
      </c>
      <c r="JN1052">
        <v>2.68555</v>
      </c>
      <c r="JO1052">
        <v>2.52441</v>
      </c>
      <c r="JP1052">
        <v>1.39893</v>
      </c>
      <c r="JQ1052">
        <v>2.33521</v>
      </c>
      <c r="JR1052">
        <v>1.44897</v>
      </c>
      <c r="JS1052">
        <v>2.60254</v>
      </c>
      <c r="JT1052">
        <v>38.4769</v>
      </c>
      <c r="JU1052">
        <v>23.7986</v>
      </c>
      <c r="JV1052">
        <v>18</v>
      </c>
      <c r="JW1052">
        <v>485.22</v>
      </c>
      <c r="JX1052">
        <v>444.553</v>
      </c>
      <c r="JY1052">
        <v>25.2405</v>
      </c>
      <c r="JZ1052">
        <v>37.0321</v>
      </c>
      <c r="KA1052">
        <v>30</v>
      </c>
      <c r="KB1052">
        <v>36.5978</v>
      </c>
      <c r="KC1052">
        <v>36.6414</v>
      </c>
      <c r="KD1052">
        <v>53.7747</v>
      </c>
      <c r="KE1052">
        <v>25.3838</v>
      </c>
      <c r="KF1052">
        <v>72.5497</v>
      </c>
      <c r="KG1052">
        <v>25.2403</v>
      </c>
      <c r="KH1052">
        <v>1276.19</v>
      </c>
      <c r="KI1052">
        <v>19.825</v>
      </c>
      <c r="KJ1052">
        <v>99.2486</v>
      </c>
      <c r="KK1052">
        <v>99.11360000000001</v>
      </c>
    </row>
    <row r="1053" spans="1:297">
      <c r="A1053">
        <v>1037</v>
      </c>
      <c r="B1053">
        <v>1761344917.5</v>
      </c>
      <c r="C1053">
        <v>16876.90000009537</v>
      </c>
      <c r="D1053" t="s">
        <v>2527</v>
      </c>
      <c r="E1053" t="s">
        <v>2528</v>
      </c>
      <c r="F1053">
        <v>5</v>
      </c>
      <c r="G1053" t="s">
        <v>2376</v>
      </c>
      <c r="H1053" t="s">
        <v>436</v>
      </c>
      <c r="I1053">
        <v>1761344909.714286</v>
      </c>
      <c r="J1053">
        <f>(K1053)/1000</f>
        <v>0</v>
      </c>
      <c r="K1053">
        <f>IF(DP1053, AN1053, AH1053)</f>
        <v>0</v>
      </c>
      <c r="L1053">
        <f>IF(DP1053, AI1053, AG1053)</f>
        <v>0</v>
      </c>
      <c r="M1053">
        <f>DR1053 - IF(AU1053&gt;1, L1053*DL1053*100.0/(AW1053), 0)</f>
        <v>0</v>
      </c>
      <c r="N1053">
        <f>((T1053-J1053/2)*M1053-L1053)/(T1053+J1053/2)</f>
        <v>0</v>
      </c>
      <c r="O1053">
        <f>N1053*(DY1053+DZ1053)/1000.0</f>
        <v>0</v>
      </c>
      <c r="P1053">
        <f>(DR1053 - IF(AU1053&gt;1, L1053*DL1053*100.0/(AW1053), 0))*(DY1053+DZ1053)/1000.0</f>
        <v>0</v>
      </c>
      <c r="Q1053">
        <f>2.0/((1/S1053-1/R1053)+SIGN(S1053)*SQRT((1/S1053-1/R1053)*(1/S1053-1/R1053) + 4*DM1053/((DM1053+1)*(DM1053+1))*(2*1/S1053*1/R1053-1/R1053*1/R1053)))</f>
        <v>0</v>
      </c>
      <c r="R1053">
        <f>IF(LEFT(DN1053,1)&lt;&gt;"0",IF(LEFT(DN1053,1)="1",3.0,DO1053),$D$5+$E$5*(EF1053*DY1053/($K$5*1000))+$F$5*(EF1053*DY1053/($K$5*1000))*MAX(MIN(DL1053,$J$5),$I$5)*MAX(MIN(DL1053,$J$5),$I$5)+$G$5*MAX(MIN(DL1053,$J$5),$I$5)*(EF1053*DY1053/($K$5*1000))+$H$5*(EF1053*DY1053/($K$5*1000))*(EF1053*DY1053/($K$5*1000)))</f>
        <v>0</v>
      </c>
      <c r="S1053">
        <f>J1053*(1000-(1000*0.61365*exp(17.502*W1053/(240.97+W1053))/(DY1053+DZ1053)+DT1053)/2)/(1000*0.61365*exp(17.502*W1053/(240.97+W1053))/(DY1053+DZ1053)-DT1053)</f>
        <v>0</v>
      </c>
      <c r="T1053">
        <f>1/((DM1053+1)/(Q1053/1.6)+1/(R1053/1.37)) + DM1053/((DM1053+1)/(Q1053/1.6) + DM1053/(R1053/1.37))</f>
        <v>0</v>
      </c>
      <c r="U1053">
        <f>(DH1053*DK1053)</f>
        <v>0</v>
      </c>
      <c r="V1053">
        <f>(EA1053+(U1053+2*0.95*5.67E-8*(((EA1053+$B$7)+273)^4-(EA1053+273)^4)-44100*J1053)/(1.84*29.3*R1053+8*0.95*5.67E-8*(EA1053+273)^3))</f>
        <v>0</v>
      </c>
      <c r="W1053">
        <f>($C$7*EB1053+$D$7*EC1053+$E$7*V1053)</f>
        <v>0</v>
      </c>
      <c r="X1053">
        <f>0.61365*exp(17.502*W1053/(240.97+W1053))</f>
        <v>0</v>
      </c>
      <c r="Y1053">
        <f>(Z1053/AA1053*100)</f>
        <v>0</v>
      </c>
      <c r="Z1053">
        <f>DT1053*(DY1053+DZ1053)/1000</f>
        <v>0</v>
      </c>
      <c r="AA1053">
        <f>0.61365*exp(17.502*EA1053/(240.97+EA1053))</f>
        <v>0</v>
      </c>
      <c r="AB1053">
        <f>(X1053-DT1053*(DY1053+DZ1053)/1000)</f>
        <v>0</v>
      </c>
      <c r="AC1053">
        <f>(-J1053*44100)</f>
        <v>0</v>
      </c>
      <c r="AD1053">
        <f>2*29.3*R1053*0.92*(EA1053-W1053)</f>
        <v>0</v>
      </c>
      <c r="AE1053">
        <f>2*0.95*5.67E-8*(((EA1053+$B$7)+273)^4-(W1053+273)^4)</f>
        <v>0</v>
      </c>
      <c r="AF1053">
        <f>U1053+AE1053+AC1053+AD1053</f>
        <v>0</v>
      </c>
      <c r="AG1053">
        <f>DX1053*AU1053*(DS1053-DR1053*(1000-AU1053*DU1053)/(1000-AU1053*DT1053))/(100*DL1053)</f>
        <v>0</v>
      </c>
      <c r="AH1053">
        <f>1000*DX1053*AU1053*(DT1053-DU1053)/(100*DL1053*(1000-AU1053*DT1053))</f>
        <v>0</v>
      </c>
      <c r="AI1053">
        <f>(AJ1053 - AK1053 - DY1053*1E3/(8.314*(EA1053+273.15)) * AM1053/DX1053 * AL1053) * DX1053/(100*DL1053) * (1000 - DU1053)/1000</f>
        <v>0</v>
      </c>
      <c r="AJ1053">
        <v>1284.980208393541</v>
      </c>
      <c r="AK1053">
        <v>1242.237393939394</v>
      </c>
      <c r="AL1053">
        <v>3.413801980648525</v>
      </c>
      <c r="AM1053">
        <v>65.50736164632572</v>
      </c>
      <c r="AN1053">
        <f>(AP1053 - AO1053 + DY1053*1E3/(8.314*(EA1053+273.15)) * AR1053/DX1053 * AQ1053) * DX1053/(100*DL1053) * 1000/(1000 - AP1053)</f>
        <v>0</v>
      </c>
      <c r="AO1053">
        <v>19.82170912201183</v>
      </c>
      <c r="AP1053">
        <v>23.59577393939393</v>
      </c>
      <c r="AQ1053">
        <v>8.062077458458584E-06</v>
      </c>
      <c r="AR1053">
        <v>115.1571930210981</v>
      </c>
      <c r="AS1053">
        <v>0</v>
      </c>
      <c r="AT1053">
        <v>0</v>
      </c>
      <c r="AU1053">
        <f>IF(AS1053*$H$13&gt;=AW1053,1.0,(AW1053/(AW1053-AS1053*$H$13)))</f>
        <v>0</v>
      </c>
      <c r="AV1053">
        <f>(AU1053-1)*100</f>
        <v>0</v>
      </c>
      <c r="AW1053">
        <f>MAX(0,($B$13+$C$13*EF1053)/(1+$D$13*EF1053)*DY1053/(EA1053+273)*$E$13)</f>
        <v>0</v>
      </c>
      <c r="AX1053" t="s">
        <v>437</v>
      </c>
      <c r="AY1053" t="s">
        <v>437</v>
      </c>
      <c r="AZ1053">
        <v>0</v>
      </c>
      <c r="BA1053">
        <v>0</v>
      </c>
      <c r="BB1053">
        <f>1-AZ1053/BA1053</f>
        <v>0</v>
      </c>
      <c r="BC1053">
        <v>0</v>
      </c>
      <c r="BD1053" t="s">
        <v>437</v>
      </c>
      <c r="BE1053" t="s">
        <v>437</v>
      </c>
      <c r="BF1053">
        <v>0</v>
      </c>
      <c r="BG1053">
        <v>0</v>
      </c>
      <c r="BH1053">
        <f>1-BF1053/BG1053</f>
        <v>0</v>
      </c>
      <c r="BI1053">
        <v>0.5</v>
      </c>
      <c r="BJ1053">
        <f>DI1053</f>
        <v>0</v>
      </c>
      <c r="BK1053">
        <f>L1053</f>
        <v>0</v>
      </c>
      <c r="BL1053">
        <f>BH1053*BI1053*BJ1053</f>
        <v>0</v>
      </c>
      <c r="BM1053">
        <f>(BK1053-BC1053)/BJ1053</f>
        <v>0</v>
      </c>
      <c r="BN1053">
        <f>(BA1053-BG1053)/BG1053</f>
        <v>0</v>
      </c>
      <c r="BO1053">
        <f>AZ1053/(BB1053+AZ1053/BG1053)</f>
        <v>0</v>
      </c>
      <c r="BP1053" t="s">
        <v>437</v>
      </c>
      <c r="BQ1053">
        <v>0</v>
      </c>
      <c r="BR1053">
        <f>IF(BQ1053&lt;&gt;0, BQ1053, BO1053)</f>
        <v>0</v>
      </c>
      <c r="BS1053">
        <f>1-BR1053/BG1053</f>
        <v>0</v>
      </c>
      <c r="BT1053">
        <f>(BG1053-BF1053)/(BG1053-BR1053)</f>
        <v>0</v>
      </c>
      <c r="BU1053">
        <f>(BA1053-BG1053)/(BA1053-BR1053)</f>
        <v>0</v>
      </c>
      <c r="BV1053">
        <f>(BG1053-BF1053)/(BG1053-AZ1053)</f>
        <v>0</v>
      </c>
      <c r="BW1053">
        <f>(BA1053-BG1053)/(BA1053-AZ1053)</f>
        <v>0</v>
      </c>
      <c r="BX1053">
        <f>(BT1053*BR1053/BF1053)</f>
        <v>0</v>
      </c>
      <c r="BY1053">
        <f>(1-BX1053)</f>
        <v>0</v>
      </c>
      <c r="DH1053">
        <f>$B$11*EG1053+$C$11*EH1053+$F$11*ES1053*(1-EV1053)</f>
        <v>0</v>
      </c>
      <c r="DI1053">
        <f>DH1053*DJ1053</f>
        <v>0</v>
      </c>
      <c r="DJ1053">
        <f>($B$11*$D$9+$C$11*$D$9+$F$11*((FF1053+EX1053)/MAX(FF1053+EX1053+FG1053, 0.1)*$I$9+FG1053/MAX(FF1053+EX1053+FG1053, 0.1)*$J$9))/($B$11+$C$11+$F$11)</f>
        <v>0</v>
      </c>
      <c r="DK1053">
        <f>($B$11*$K$9+$C$11*$K$9+$F$11*((FF1053+EX1053)/MAX(FF1053+EX1053+FG1053, 0.1)*$P$9+FG1053/MAX(FF1053+EX1053+FG1053, 0.1)*$Q$9))/($B$11+$C$11+$F$11)</f>
        <v>0</v>
      </c>
      <c r="DL1053">
        <v>6</v>
      </c>
      <c r="DM1053">
        <v>0.5</v>
      </c>
      <c r="DN1053" t="s">
        <v>438</v>
      </c>
      <c r="DO1053">
        <v>2</v>
      </c>
      <c r="DP1053" t="b">
        <v>1</v>
      </c>
      <c r="DQ1053">
        <v>1761344909.714286</v>
      </c>
      <c r="DR1053">
        <v>1188.729285714286</v>
      </c>
      <c r="DS1053">
        <v>1243.365714285714</v>
      </c>
      <c r="DT1053">
        <v>23.58568571428571</v>
      </c>
      <c r="DU1053">
        <v>19.81448571428572</v>
      </c>
      <c r="DV1053">
        <v>1187.283571428572</v>
      </c>
      <c r="DW1053">
        <v>23.37125357142857</v>
      </c>
      <c r="DX1053">
        <v>499.994</v>
      </c>
      <c r="DY1053">
        <v>89.99672857142856</v>
      </c>
      <c r="DZ1053">
        <v>0.07367593928571428</v>
      </c>
      <c r="EA1053">
        <v>30.03905357142858</v>
      </c>
      <c r="EB1053">
        <v>30.00090357142857</v>
      </c>
      <c r="EC1053">
        <v>999.9000000000002</v>
      </c>
      <c r="ED1053">
        <v>0</v>
      </c>
      <c r="EE1053">
        <v>0</v>
      </c>
      <c r="EF1053">
        <v>9986.804999999998</v>
      </c>
      <c r="EG1053">
        <v>0</v>
      </c>
      <c r="EH1053">
        <v>1140.250714285714</v>
      </c>
      <c r="EI1053">
        <v>-54.63546071428572</v>
      </c>
      <c r="EJ1053">
        <v>1217.444285714286</v>
      </c>
      <c r="EK1053">
        <v>1268.499285714286</v>
      </c>
      <c r="EL1053">
        <v>3.771201785714286</v>
      </c>
      <c r="EM1053">
        <v>1243.365714285714</v>
      </c>
      <c r="EN1053">
        <v>19.81448571428572</v>
      </c>
      <c r="EO1053">
        <v>2.122634642857143</v>
      </c>
      <c r="EP1053">
        <v>1.783239642857143</v>
      </c>
      <c r="EQ1053">
        <v>18.39007142857143</v>
      </c>
      <c r="ER1053">
        <v>15.64063928571429</v>
      </c>
      <c r="ES1053">
        <v>1200.005</v>
      </c>
      <c r="ET1053">
        <v>0.9670099999999998</v>
      </c>
      <c r="EU1053">
        <v>0.03299</v>
      </c>
      <c r="EV1053">
        <v>0</v>
      </c>
      <c r="EW1053">
        <v>1484.040357142857</v>
      </c>
      <c r="EX1053">
        <v>5.000560000000001</v>
      </c>
      <c r="EY1053">
        <v>18076.85714285714</v>
      </c>
      <c r="EZ1053">
        <v>10316.87857142857</v>
      </c>
      <c r="FA1053">
        <v>45.875</v>
      </c>
      <c r="FB1053">
        <v>48</v>
      </c>
      <c r="FC1053">
        <v>46.56199999999998</v>
      </c>
      <c r="FD1053">
        <v>47.00442857142857</v>
      </c>
      <c r="FE1053">
        <v>46.68699999999998</v>
      </c>
      <c r="FF1053">
        <v>1155.585</v>
      </c>
      <c r="FG1053">
        <v>39.42000000000001</v>
      </c>
      <c r="FH1053">
        <v>0</v>
      </c>
      <c r="FI1053">
        <v>1761344954</v>
      </c>
      <c r="FJ1053">
        <v>0</v>
      </c>
      <c r="FK1053">
        <v>1483.914</v>
      </c>
      <c r="FL1053">
        <v>-6.183846142104581</v>
      </c>
      <c r="FM1053">
        <v>-90.5538459926324</v>
      </c>
      <c r="FN1053">
        <v>18075.572</v>
      </c>
      <c r="FO1053">
        <v>15</v>
      </c>
      <c r="FP1053">
        <v>0</v>
      </c>
      <c r="FQ1053" t="s">
        <v>439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-54.46701951219513</v>
      </c>
      <c r="GD1053">
        <v>-2.814255052264751</v>
      </c>
      <c r="GE1053">
        <v>0.2860076992137063</v>
      </c>
      <c r="GF1053">
        <v>0</v>
      </c>
      <c r="GG1053">
        <v>1484.462058823529</v>
      </c>
      <c r="GH1053">
        <v>-6.953552333655593</v>
      </c>
      <c r="GI1053">
        <v>0.7117120179818552</v>
      </c>
      <c r="GJ1053">
        <v>0</v>
      </c>
      <c r="GK1053">
        <v>3.786220487804879</v>
      </c>
      <c r="GL1053">
        <v>-0.1862956097560962</v>
      </c>
      <c r="GM1053">
        <v>0.02417539678098675</v>
      </c>
      <c r="GN1053">
        <v>0</v>
      </c>
      <c r="GO1053">
        <v>0</v>
      </c>
      <c r="GP1053">
        <v>3</v>
      </c>
      <c r="GQ1053" t="s">
        <v>497</v>
      </c>
      <c r="GR1053">
        <v>3.12454</v>
      </c>
      <c r="GS1053">
        <v>2.75159</v>
      </c>
      <c r="GT1053">
        <v>0.172893</v>
      </c>
      <c r="GU1053">
        <v>0.178872</v>
      </c>
      <c r="GV1053">
        <v>0.103356</v>
      </c>
      <c r="GW1053">
        <v>0.0919828</v>
      </c>
      <c r="GX1053">
        <v>24339.8</v>
      </c>
      <c r="GY1053">
        <v>23567.1</v>
      </c>
      <c r="GZ1053">
        <v>30002.3</v>
      </c>
      <c r="HA1053">
        <v>28995.1</v>
      </c>
      <c r="HB1053">
        <v>37188.8</v>
      </c>
      <c r="HC1053">
        <v>34668</v>
      </c>
      <c r="HD1053">
        <v>45944</v>
      </c>
      <c r="HE1053">
        <v>43091.7</v>
      </c>
      <c r="HF1053">
        <v>1.75137</v>
      </c>
      <c r="HG1053">
        <v>1.73328</v>
      </c>
      <c r="HH1053">
        <v>0.00342727</v>
      </c>
      <c r="HI1053">
        <v>0</v>
      </c>
      <c r="HJ1053">
        <v>29.9492</v>
      </c>
      <c r="HK1053">
        <v>999.9</v>
      </c>
      <c r="HL1053">
        <v>43.4</v>
      </c>
      <c r="HM1053">
        <v>32.7</v>
      </c>
      <c r="HN1053">
        <v>23.9556</v>
      </c>
      <c r="HO1053">
        <v>63.5831</v>
      </c>
      <c r="HP1053">
        <v>18.0008</v>
      </c>
      <c r="HQ1053">
        <v>1</v>
      </c>
      <c r="HR1053">
        <v>0.802744</v>
      </c>
      <c r="HS1053">
        <v>4.1436</v>
      </c>
      <c r="HT1053">
        <v>20.1581</v>
      </c>
      <c r="HU1053">
        <v>5.22762</v>
      </c>
      <c r="HV1053">
        <v>11.9858</v>
      </c>
      <c r="HW1053">
        <v>4.9693</v>
      </c>
      <c r="HX1053">
        <v>3.28988</v>
      </c>
      <c r="HY1053">
        <v>9999</v>
      </c>
      <c r="HZ1053">
        <v>9999</v>
      </c>
      <c r="IA1053">
        <v>9999</v>
      </c>
      <c r="IB1053">
        <v>999.9</v>
      </c>
      <c r="IC1053">
        <v>4.973</v>
      </c>
      <c r="ID1053">
        <v>1.87747</v>
      </c>
      <c r="IE1053">
        <v>1.87561</v>
      </c>
      <c r="IF1053">
        <v>1.87837</v>
      </c>
      <c r="IG1053">
        <v>1.87507</v>
      </c>
      <c r="IH1053">
        <v>1.87864</v>
      </c>
      <c r="II1053">
        <v>1.87576</v>
      </c>
      <c r="IJ1053">
        <v>1.87692</v>
      </c>
      <c r="IK1053">
        <v>0</v>
      </c>
      <c r="IL1053">
        <v>0</v>
      </c>
      <c r="IM1053">
        <v>0</v>
      </c>
      <c r="IN1053">
        <v>0</v>
      </c>
      <c r="IO1053" t="s">
        <v>441</v>
      </c>
      <c r="IP1053" t="s">
        <v>442</v>
      </c>
      <c r="IQ1053" t="s">
        <v>443</v>
      </c>
      <c r="IR1053" t="s">
        <v>443</v>
      </c>
      <c r="IS1053" t="s">
        <v>443</v>
      </c>
      <c r="IT1053" t="s">
        <v>443</v>
      </c>
      <c r="IU1053">
        <v>0</v>
      </c>
      <c r="IV1053">
        <v>100</v>
      </c>
      <c r="IW1053">
        <v>100</v>
      </c>
      <c r="IX1053">
        <v>1.48</v>
      </c>
      <c r="IY1053">
        <v>0.2144</v>
      </c>
      <c r="IZ1053">
        <v>-0.1194416370607354</v>
      </c>
      <c r="JA1053">
        <v>0.002211305909277446</v>
      </c>
      <c r="JB1053">
        <v>-1.416678044876584E-06</v>
      </c>
      <c r="JC1053">
        <v>5.589822708492042E-10</v>
      </c>
      <c r="JD1053">
        <v>0.2144336207880096</v>
      </c>
      <c r="JE1053">
        <v>0</v>
      </c>
      <c r="JF1053">
        <v>0</v>
      </c>
      <c r="JG1053">
        <v>0</v>
      </c>
      <c r="JH1053">
        <v>14</v>
      </c>
      <c r="JI1053">
        <v>2052</v>
      </c>
      <c r="JJ1053">
        <v>1</v>
      </c>
      <c r="JK1053">
        <v>21</v>
      </c>
      <c r="JL1053">
        <v>29355748.6</v>
      </c>
      <c r="JM1053">
        <v>29355748.6</v>
      </c>
      <c r="JN1053">
        <v>2.71484</v>
      </c>
      <c r="JO1053">
        <v>2.5415</v>
      </c>
      <c r="JP1053">
        <v>1.39893</v>
      </c>
      <c r="JQ1053">
        <v>2.33521</v>
      </c>
      <c r="JR1053">
        <v>1.44897</v>
      </c>
      <c r="JS1053">
        <v>2.5769</v>
      </c>
      <c r="JT1053">
        <v>38.4524</v>
      </c>
      <c r="JU1053">
        <v>23.7723</v>
      </c>
      <c r="JV1053">
        <v>18</v>
      </c>
      <c r="JW1053">
        <v>485.235</v>
      </c>
      <c r="JX1053">
        <v>444.553</v>
      </c>
      <c r="JY1053">
        <v>25.2404</v>
      </c>
      <c r="JZ1053">
        <v>37.0321</v>
      </c>
      <c r="KA1053">
        <v>30.0001</v>
      </c>
      <c r="KB1053">
        <v>36.5978</v>
      </c>
      <c r="KC1053">
        <v>36.6414</v>
      </c>
      <c r="KD1053">
        <v>54.3791</v>
      </c>
      <c r="KE1053">
        <v>25.3838</v>
      </c>
      <c r="KF1053">
        <v>72.5497</v>
      </c>
      <c r="KG1053">
        <v>25.2386</v>
      </c>
      <c r="KH1053">
        <v>1289.61</v>
      </c>
      <c r="KI1053">
        <v>19.8235</v>
      </c>
      <c r="KJ1053">
        <v>99.2479</v>
      </c>
      <c r="KK1053">
        <v>99.1121</v>
      </c>
    </row>
    <row r="1054" spans="1:297">
      <c r="A1054">
        <v>1038</v>
      </c>
      <c r="B1054">
        <v>1761344922.5</v>
      </c>
      <c r="C1054">
        <v>16881.90000009537</v>
      </c>
      <c r="D1054" t="s">
        <v>2529</v>
      </c>
      <c r="E1054" t="s">
        <v>2530</v>
      </c>
      <c r="F1054">
        <v>5</v>
      </c>
      <c r="G1054" t="s">
        <v>2376</v>
      </c>
      <c r="H1054" t="s">
        <v>436</v>
      </c>
      <c r="I1054">
        <v>1761344915</v>
      </c>
      <c r="J1054">
        <f>(K1054)/1000</f>
        <v>0</v>
      </c>
      <c r="K1054">
        <f>IF(DP1054, AN1054, AH1054)</f>
        <v>0</v>
      </c>
      <c r="L1054">
        <f>IF(DP1054, AI1054, AG1054)</f>
        <v>0</v>
      </c>
      <c r="M1054">
        <f>DR1054 - IF(AU1054&gt;1, L1054*DL1054*100.0/(AW1054), 0)</f>
        <v>0</v>
      </c>
      <c r="N1054">
        <f>((T1054-J1054/2)*M1054-L1054)/(T1054+J1054/2)</f>
        <v>0</v>
      </c>
      <c r="O1054">
        <f>N1054*(DY1054+DZ1054)/1000.0</f>
        <v>0</v>
      </c>
      <c r="P1054">
        <f>(DR1054 - IF(AU1054&gt;1, L1054*DL1054*100.0/(AW1054), 0))*(DY1054+DZ1054)/1000.0</f>
        <v>0</v>
      </c>
      <c r="Q1054">
        <f>2.0/((1/S1054-1/R1054)+SIGN(S1054)*SQRT((1/S1054-1/R1054)*(1/S1054-1/R1054) + 4*DM1054/((DM1054+1)*(DM1054+1))*(2*1/S1054*1/R1054-1/R1054*1/R1054)))</f>
        <v>0</v>
      </c>
      <c r="R1054">
        <f>IF(LEFT(DN1054,1)&lt;&gt;"0",IF(LEFT(DN1054,1)="1",3.0,DO1054),$D$5+$E$5*(EF1054*DY1054/($K$5*1000))+$F$5*(EF1054*DY1054/($K$5*1000))*MAX(MIN(DL1054,$J$5),$I$5)*MAX(MIN(DL1054,$J$5),$I$5)+$G$5*MAX(MIN(DL1054,$J$5),$I$5)*(EF1054*DY1054/($K$5*1000))+$H$5*(EF1054*DY1054/($K$5*1000))*(EF1054*DY1054/($K$5*1000)))</f>
        <v>0</v>
      </c>
      <c r="S1054">
        <f>J1054*(1000-(1000*0.61365*exp(17.502*W1054/(240.97+W1054))/(DY1054+DZ1054)+DT1054)/2)/(1000*0.61365*exp(17.502*W1054/(240.97+W1054))/(DY1054+DZ1054)-DT1054)</f>
        <v>0</v>
      </c>
      <c r="T1054">
        <f>1/((DM1054+1)/(Q1054/1.6)+1/(R1054/1.37)) + DM1054/((DM1054+1)/(Q1054/1.6) + DM1054/(R1054/1.37))</f>
        <v>0</v>
      </c>
      <c r="U1054">
        <f>(DH1054*DK1054)</f>
        <v>0</v>
      </c>
      <c r="V1054">
        <f>(EA1054+(U1054+2*0.95*5.67E-8*(((EA1054+$B$7)+273)^4-(EA1054+273)^4)-44100*J1054)/(1.84*29.3*R1054+8*0.95*5.67E-8*(EA1054+273)^3))</f>
        <v>0</v>
      </c>
      <c r="W1054">
        <f>($C$7*EB1054+$D$7*EC1054+$E$7*V1054)</f>
        <v>0</v>
      </c>
      <c r="X1054">
        <f>0.61365*exp(17.502*W1054/(240.97+W1054))</f>
        <v>0</v>
      </c>
      <c r="Y1054">
        <f>(Z1054/AA1054*100)</f>
        <v>0</v>
      </c>
      <c r="Z1054">
        <f>DT1054*(DY1054+DZ1054)/1000</f>
        <v>0</v>
      </c>
      <c r="AA1054">
        <f>0.61365*exp(17.502*EA1054/(240.97+EA1054))</f>
        <v>0</v>
      </c>
      <c r="AB1054">
        <f>(X1054-DT1054*(DY1054+DZ1054)/1000)</f>
        <v>0</v>
      </c>
      <c r="AC1054">
        <f>(-J1054*44100)</f>
        <v>0</v>
      </c>
      <c r="AD1054">
        <f>2*29.3*R1054*0.92*(EA1054-W1054)</f>
        <v>0</v>
      </c>
      <c r="AE1054">
        <f>2*0.95*5.67E-8*(((EA1054+$B$7)+273)^4-(W1054+273)^4)</f>
        <v>0</v>
      </c>
      <c r="AF1054">
        <f>U1054+AE1054+AC1054+AD1054</f>
        <v>0</v>
      </c>
      <c r="AG1054">
        <f>DX1054*AU1054*(DS1054-DR1054*(1000-AU1054*DU1054)/(1000-AU1054*DT1054))/(100*DL1054)</f>
        <v>0</v>
      </c>
      <c r="AH1054">
        <f>1000*DX1054*AU1054*(DT1054-DU1054)/(100*DL1054*(1000-AU1054*DT1054))</f>
        <v>0</v>
      </c>
      <c r="AI1054">
        <f>(AJ1054 - AK1054 - DY1054*1E3/(8.314*(EA1054+273.15)) * AM1054/DX1054 * AL1054) * DX1054/(100*DL1054) * (1000 - DU1054)/1000</f>
        <v>0</v>
      </c>
      <c r="AJ1054">
        <v>1301.980060038945</v>
      </c>
      <c r="AK1054">
        <v>1259.212363636364</v>
      </c>
      <c r="AL1054">
        <v>3.390307310295331</v>
      </c>
      <c r="AM1054">
        <v>65.50736164632572</v>
      </c>
      <c r="AN1054">
        <f>(AP1054 - AO1054 + DY1054*1E3/(8.314*(EA1054+273.15)) * AR1054/DX1054 * AQ1054) * DX1054/(100*DL1054) * 1000/(1000 - AP1054)</f>
        <v>0</v>
      </c>
      <c r="AO1054">
        <v>19.82334857902832</v>
      </c>
      <c r="AP1054">
        <v>23.59664424242423</v>
      </c>
      <c r="AQ1054">
        <v>1.414849466021064E-05</v>
      </c>
      <c r="AR1054">
        <v>115.1571930210981</v>
      </c>
      <c r="AS1054">
        <v>0</v>
      </c>
      <c r="AT1054">
        <v>0</v>
      </c>
      <c r="AU1054">
        <f>IF(AS1054*$H$13&gt;=AW1054,1.0,(AW1054/(AW1054-AS1054*$H$13)))</f>
        <v>0</v>
      </c>
      <c r="AV1054">
        <f>(AU1054-1)*100</f>
        <v>0</v>
      </c>
      <c r="AW1054">
        <f>MAX(0,($B$13+$C$13*EF1054)/(1+$D$13*EF1054)*DY1054/(EA1054+273)*$E$13)</f>
        <v>0</v>
      </c>
      <c r="AX1054" t="s">
        <v>437</v>
      </c>
      <c r="AY1054" t="s">
        <v>437</v>
      </c>
      <c r="AZ1054">
        <v>0</v>
      </c>
      <c r="BA1054">
        <v>0</v>
      </c>
      <c r="BB1054">
        <f>1-AZ1054/BA1054</f>
        <v>0</v>
      </c>
      <c r="BC1054">
        <v>0</v>
      </c>
      <c r="BD1054" t="s">
        <v>437</v>
      </c>
      <c r="BE1054" t="s">
        <v>437</v>
      </c>
      <c r="BF1054">
        <v>0</v>
      </c>
      <c r="BG1054">
        <v>0</v>
      </c>
      <c r="BH1054">
        <f>1-BF1054/BG1054</f>
        <v>0</v>
      </c>
      <c r="BI1054">
        <v>0.5</v>
      </c>
      <c r="BJ1054">
        <f>DI1054</f>
        <v>0</v>
      </c>
      <c r="BK1054">
        <f>L1054</f>
        <v>0</v>
      </c>
      <c r="BL1054">
        <f>BH1054*BI1054*BJ1054</f>
        <v>0</v>
      </c>
      <c r="BM1054">
        <f>(BK1054-BC1054)/BJ1054</f>
        <v>0</v>
      </c>
      <c r="BN1054">
        <f>(BA1054-BG1054)/BG1054</f>
        <v>0</v>
      </c>
      <c r="BO1054">
        <f>AZ1054/(BB1054+AZ1054/BG1054)</f>
        <v>0</v>
      </c>
      <c r="BP1054" t="s">
        <v>437</v>
      </c>
      <c r="BQ1054">
        <v>0</v>
      </c>
      <c r="BR1054">
        <f>IF(BQ1054&lt;&gt;0, BQ1054, BO1054)</f>
        <v>0</v>
      </c>
      <c r="BS1054">
        <f>1-BR1054/BG1054</f>
        <v>0</v>
      </c>
      <c r="BT1054">
        <f>(BG1054-BF1054)/(BG1054-BR1054)</f>
        <v>0</v>
      </c>
      <c r="BU1054">
        <f>(BA1054-BG1054)/(BA1054-BR1054)</f>
        <v>0</v>
      </c>
      <c r="BV1054">
        <f>(BG1054-BF1054)/(BG1054-AZ1054)</f>
        <v>0</v>
      </c>
      <c r="BW1054">
        <f>(BA1054-BG1054)/(BA1054-AZ1054)</f>
        <v>0</v>
      </c>
      <c r="BX1054">
        <f>(BT1054*BR1054/BF1054)</f>
        <v>0</v>
      </c>
      <c r="BY1054">
        <f>(1-BX1054)</f>
        <v>0</v>
      </c>
      <c r="DH1054">
        <f>$B$11*EG1054+$C$11*EH1054+$F$11*ES1054*(1-EV1054)</f>
        <v>0</v>
      </c>
      <c r="DI1054">
        <f>DH1054*DJ1054</f>
        <v>0</v>
      </c>
      <c r="DJ1054">
        <f>($B$11*$D$9+$C$11*$D$9+$F$11*((FF1054+EX1054)/MAX(FF1054+EX1054+FG1054, 0.1)*$I$9+FG1054/MAX(FF1054+EX1054+FG1054, 0.1)*$J$9))/($B$11+$C$11+$F$11)</f>
        <v>0</v>
      </c>
      <c r="DK1054">
        <f>($B$11*$K$9+$C$11*$K$9+$F$11*((FF1054+EX1054)/MAX(FF1054+EX1054+FG1054, 0.1)*$P$9+FG1054/MAX(FF1054+EX1054+FG1054, 0.1)*$Q$9))/($B$11+$C$11+$F$11)</f>
        <v>0</v>
      </c>
      <c r="DL1054">
        <v>6</v>
      </c>
      <c r="DM1054">
        <v>0.5</v>
      </c>
      <c r="DN1054" t="s">
        <v>438</v>
      </c>
      <c r="DO1054">
        <v>2</v>
      </c>
      <c r="DP1054" t="b">
        <v>1</v>
      </c>
      <c r="DQ1054">
        <v>1761344915</v>
      </c>
      <c r="DR1054">
        <v>1206.27037037037</v>
      </c>
      <c r="DS1054">
        <v>1261.082592592592</v>
      </c>
      <c r="DT1054">
        <v>23.59436666666666</v>
      </c>
      <c r="DU1054">
        <v>19.82151481481481</v>
      </c>
      <c r="DV1054">
        <v>1204.803703703704</v>
      </c>
      <c r="DW1054">
        <v>23.37993703703704</v>
      </c>
      <c r="DX1054">
        <v>499.992888888889</v>
      </c>
      <c r="DY1054">
        <v>89.99660000000002</v>
      </c>
      <c r="DZ1054">
        <v>0.07383948888888889</v>
      </c>
      <c r="EA1054">
        <v>30.04032222222223</v>
      </c>
      <c r="EB1054">
        <v>30.00348148148149</v>
      </c>
      <c r="EC1054">
        <v>999.9000000000001</v>
      </c>
      <c r="ED1054">
        <v>0</v>
      </c>
      <c r="EE1054">
        <v>0</v>
      </c>
      <c r="EF1054">
        <v>9991.430740740741</v>
      </c>
      <c r="EG1054">
        <v>0</v>
      </c>
      <c r="EH1054">
        <v>1140.271111111111</v>
      </c>
      <c r="EI1054">
        <v>-54.8111</v>
      </c>
      <c r="EJ1054">
        <v>1235.41962962963</v>
      </c>
      <c r="EK1054">
        <v>1286.584444444444</v>
      </c>
      <c r="EL1054">
        <v>3.772853333333333</v>
      </c>
      <c r="EM1054">
        <v>1261.082592592592</v>
      </c>
      <c r="EN1054">
        <v>19.82151481481481</v>
      </c>
      <c r="EO1054">
        <v>2.123413333333334</v>
      </c>
      <c r="EP1054">
        <v>1.783869629629629</v>
      </c>
      <c r="EQ1054">
        <v>18.39591851851852</v>
      </c>
      <c r="ER1054">
        <v>15.64616296296296</v>
      </c>
      <c r="ES1054">
        <v>1200.002592592593</v>
      </c>
      <c r="ET1054">
        <v>0.9670099999999998</v>
      </c>
      <c r="EU1054">
        <v>0.03299</v>
      </c>
      <c r="EV1054">
        <v>0</v>
      </c>
      <c r="EW1054">
        <v>1483.378888888889</v>
      </c>
      <c r="EX1054">
        <v>5.000560000000001</v>
      </c>
      <c r="EY1054">
        <v>18068.98518518519</v>
      </c>
      <c r="EZ1054">
        <v>10316.86666666666</v>
      </c>
      <c r="FA1054">
        <v>45.875</v>
      </c>
      <c r="FB1054">
        <v>48</v>
      </c>
      <c r="FC1054">
        <v>46.56199999999998</v>
      </c>
      <c r="FD1054">
        <v>47.00225925925926</v>
      </c>
      <c r="FE1054">
        <v>46.68699999999998</v>
      </c>
      <c r="FF1054">
        <v>1155.582592592593</v>
      </c>
      <c r="FG1054">
        <v>39.42000000000001</v>
      </c>
      <c r="FH1054">
        <v>0</v>
      </c>
      <c r="FI1054">
        <v>1761344958.8</v>
      </c>
      <c r="FJ1054">
        <v>0</v>
      </c>
      <c r="FK1054">
        <v>1483.3532</v>
      </c>
      <c r="FL1054">
        <v>-6.557692320158939</v>
      </c>
      <c r="FM1054">
        <v>-89.56153858859265</v>
      </c>
      <c r="FN1054">
        <v>18068.512</v>
      </c>
      <c r="FO1054">
        <v>15</v>
      </c>
      <c r="FP1054">
        <v>0</v>
      </c>
      <c r="FQ1054" t="s">
        <v>439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-54.70170243902439</v>
      </c>
      <c r="GD1054">
        <v>-2.068039024390221</v>
      </c>
      <c r="GE1054">
        <v>0.2135739278961217</v>
      </c>
      <c r="GF1054">
        <v>0</v>
      </c>
      <c r="GG1054">
        <v>1483.730882352941</v>
      </c>
      <c r="GH1054">
        <v>-7.191291062918752</v>
      </c>
      <c r="GI1054">
        <v>0.736327802828326</v>
      </c>
      <c r="GJ1054">
        <v>0</v>
      </c>
      <c r="GK1054">
        <v>3.772009024390243</v>
      </c>
      <c r="GL1054">
        <v>0.008054843205571531</v>
      </c>
      <c r="GM1054">
        <v>0.00686450886626383</v>
      </c>
      <c r="GN1054">
        <v>1</v>
      </c>
      <c r="GO1054">
        <v>1</v>
      </c>
      <c r="GP1054">
        <v>3</v>
      </c>
      <c r="GQ1054" t="s">
        <v>446</v>
      </c>
      <c r="GR1054">
        <v>3.12468</v>
      </c>
      <c r="GS1054">
        <v>2.75141</v>
      </c>
      <c r="GT1054">
        <v>0.174351</v>
      </c>
      <c r="GU1054">
        <v>0.180326</v>
      </c>
      <c r="GV1054">
        <v>0.103359</v>
      </c>
      <c r="GW1054">
        <v>0.0919879</v>
      </c>
      <c r="GX1054">
        <v>24297</v>
      </c>
      <c r="GY1054">
        <v>23525.1</v>
      </c>
      <c r="GZ1054">
        <v>30002.5</v>
      </c>
      <c r="HA1054">
        <v>28994.9</v>
      </c>
      <c r="HB1054">
        <v>37189.1</v>
      </c>
      <c r="HC1054">
        <v>34667.9</v>
      </c>
      <c r="HD1054">
        <v>45944.5</v>
      </c>
      <c r="HE1054">
        <v>43091.7</v>
      </c>
      <c r="HF1054">
        <v>1.75152</v>
      </c>
      <c r="HG1054">
        <v>1.73342</v>
      </c>
      <c r="HH1054">
        <v>0.00391155</v>
      </c>
      <c r="HI1054">
        <v>0</v>
      </c>
      <c r="HJ1054">
        <v>29.9492</v>
      </c>
      <c r="HK1054">
        <v>999.9</v>
      </c>
      <c r="HL1054">
        <v>43.4</v>
      </c>
      <c r="HM1054">
        <v>32.7</v>
      </c>
      <c r="HN1054">
        <v>23.9562</v>
      </c>
      <c r="HO1054">
        <v>63.5931</v>
      </c>
      <c r="HP1054">
        <v>17.7003</v>
      </c>
      <c r="HQ1054">
        <v>1</v>
      </c>
      <c r="HR1054">
        <v>0.802967</v>
      </c>
      <c r="HS1054">
        <v>4.15051</v>
      </c>
      <c r="HT1054">
        <v>20.1577</v>
      </c>
      <c r="HU1054">
        <v>5.22627</v>
      </c>
      <c r="HV1054">
        <v>11.9857</v>
      </c>
      <c r="HW1054">
        <v>4.9693</v>
      </c>
      <c r="HX1054">
        <v>3.2898</v>
      </c>
      <c r="HY1054">
        <v>9999</v>
      </c>
      <c r="HZ1054">
        <v>9999</v>
      </c>
      <c r="IA1054">
        <v>9999</v>
      </c>
      <c r="IB1054">
        <v>999.9</v>
      </c>
      <c r="IC1054">
        <v>4.97302</v>
      </c>
      <c r="ID1054">
        <v>1.87746</v>
      </c>
      <c r="IE1054">
        <v>1.8756</v>
      </c>
      <c r="IF1054">
        <v>1.87836</v>
      </c>
      <c r="IG1054">
        <v>1.87511</v>
      </c>
      <c r="IH1054">
        <v>1.87866</v>
      </c>
      <c r="II1054">
        <v>1.87576</v>
      </c>
      <c r="IJ1054">
        <v>1.87692</v>
      </c>
      <c r="IK1054">
        <v>0</v>
      </c>
      <c r="IL1054">
        <v>0</v>
      </c>
      <c r="IM1054">
        <v>0</v>
      </c>
      <c r="IN1054">
        <v>0</v>
      </c>
      <c r="IO1054" t="s">
        <v>441</v>
      </c>
      <c r="IP1054" t="s">
        <v>442</v>
      </c>
      <c r="IQ1054" t="s">
        <v>443</v>
      </c>
      <c r="IR1054" t="s">
        <v>443</v>
      </c>
      <c r="IS1054" t="s">
        <v>443</v>
      </c>
      <c r="IT1054" t="s">
        <v>443</v>
      </c>
      <c r="IU1054">
        <v>0</v>
      </c>
      <c r="IV1054">
        <v>100</v>
      </c>
      <c r="IW1054">
        <v>100</v>
      </c>
      <c r="IX1054">
        <v>1.5</v>
      </c>
      <c r="IY1054">
        <v>0.2145</v>
      </c>
      <c r="IZ1054">
        <v>-0.1194416370607354</v>
      </c>
      <c r="JA1054">
        <v>0.002211305909277446</v>
      </c>
      <c r="JB1054">
        <v>-1.416678044876584E-06</v>
      </c>
      <c r="JC1054">
        <v>5.589822708492042E-10</v>
      </c>
      <c r="JD1054">
        <v>0.2144336207880096</v>
      </c>
      <c r="JE1054">
        <v>0</v>
      </c>
      <c r="JF1054">
        <v>0</v>
      </c>
      <c r="JG1054">
        <v>0</v>
      </c>
      <c r="JH1054">
        <v>14</v>
      </c>
      <c r="JI1054">
        <v>2052</v>
      </c>
      <c r="JJ1054">
        <v>1</v>
      </c>
      <c r="JK1054">
        <v>21</v>
      </c>
      <c r="JL1054">
        <v>29355748.7</v>
      </c>
      <c r="JM1054">
        <v>29355748.7</v>
      </c>
      <c r="JN1054">
        <v>2.74292</v>
      </c>
      <c r="JO1054">
        <v>2.53906</v>
      </c>
      <c r="JP1054">
        <v>1.39893</v>
      </c>
      <c r="JQ1054">
        <v>2.33521</v>
      </c>
      <c r="JR1054">
        <v>1.44897</v>
      </c>
      <c r="JS1054">
        <v>2.58301</v>
      </c>
      <c r="JT1054">
        <v>38.4524</v>
      </c>
      <c r="JU1054">
        <v>23.7986</v>
      </c>
      <c r="JV1054">
        <v>18</v>
      </c>
      <c r="JW1054">
        <v>485.323</v>
      </c>
      <c r="JX1054">
        <v>444.651</v>
      </c>
      <c r="JY1054">
        <v>25.2389</v>
      </c>
      <c r="JZ1054">
        <v>37.0321</v>
      </c>
      <c r="KA1054">
        <v>30.0001</v>
      </c>
      <c r="KB1054">
        <v>36.5978</v>
      </c>
      <c r="KC1054">
        <v>36.6414</v>
      </c>
      <c r="KD1054">
        <v>54.9017</v>
      </c>
      <c r="KE1054">
        <v>25.3838</v>
      </c>
      <c r="KF1054">
        <v>72.5497</v>
      </c>
      <c r="KG1054">
        <v>25.2318</v>
      </c>
      <c r="KH1054">
        <v>1309.65</v>
      </c>
      <c r="KI1054">
        <v>19.8253</v>
      </c>
      <c r="KJ1054">
        <v>99.24890000000001</v>
      </c>
      <c r="KK1054">
        <v>99.1118</v>
      </c>
    </row>
    <row r="1055" spans="1:297">
      <c r="A1055">
        <v>1039</v>
      </c>
      <c r="B1055">
        <v>1761344927.5</v>
      </c>
      <c r="C1055">
        <v>16886.90000009537</v>
      </c>
      <c r="D1055" t="s">
        <v>2531</v>
      </c>
      <c r="E1055" t="s">
        <v>2532</v>
      </c>
      <c r="F1055">
        <v>5</v>
      </c>
      <c r="G1055" t="s">
        <v>2376</v>
      </c>
      <c r="H1055" t="s">
        <v>436</v>
      </c>
      <c r="I1055">
        <v>1761344919.714286</v>
      </c>
      <c r="J1055">
        <f>(K1055)/1000</f>
        <v>0</v>
      </c>
      <c r="K1055">
        <f>IF(DP1055, AN1055, AH1055)</f>
        <v>0</v>
      </c>
      <c r="L1055">
        <f>IF(DP1055, AI1055, AG1055)</f>
        <v>0</v>
      </c>
      <c r="M1055">
        <f>DR1055 - IF(AU1055&gt;1, L1055*DL1055*100.0/(AW1055), 0)</f>
        <v>0</v>
      </c>
      <c r="N1055">
        <f>((T1055-J1055/2)*M1055-L1055)/(T1055+J1055/2)</f>
        <v>0</v>
      </c>
      <c r="O1055">
        <f>N1055*(DY1055+DZ1055)/1000.0</f>
        <v>0</v>
      </c>
      <c r="P1055">
        <f>(DR1055 - IF(AU1055&gt;1, L1055*DL1055*100.0/(AW1055), 0))*(DY1055+DZ1055)/1000.0</f>
        <v>0</v>
      </c>
      <c r="Q1055">
        <f>2.0/((1/S1055-1/R1055)+SIGN(S1055)*SQRT((1/S1055-1/R1055)*(1/S1055-1/R1055) + 4*DM1055/((DM1055+1)*(DM1055+1))*(2*1/S1055*1/R1055-1/R1055*1/R1055)))</f>
        <v>0</v>
      </c>
      <c r="R1055">
        <f>IF(LEFT(DN1055,1)&lt;&gt;"0",IF(LEFT(DN1055,1)="1",3.0,DO1055),$D$5+$E$5*(EF1055*DY1055/($K$5*1000))+$F$5*(EF1055*DY1055/($K$5*1000))*MAX(MIN(DL1055,$J$5),$I$5)*MAX(MIN(DL1055,$J$5),$I$5)+$G$5*MAX(MIN(DL1055,$J$5),$I$5)*(EF1055*DY1055/($K$5*1000))+$H$5*(EF1055*DY1055/($K$5*1000))*(EF1055*DY1055/($K$5*1000)))</f>
        <v>0</v>
      </c>
      <c r="S1055">
        <f>J1055*(1000-(1000*0.61365*exp(17.502*W1055/(240.97+W1055))/(DY1055+DZ1055)+DT1055)/2)/(1000*0.61365*exp(17.502*W1055/(240.97+W1055))/(DY1055+DZ1055)-DT1055)</f>
        <v>0</v>
      </c>
      <c r="T1055">
        <f>1/((DM1055+1)/(Q1055/1.6)+1/(R1055/1.37)) + DM1055/((DM1055+1)/(Q1055/1.6) + DM1055/(R1055/1.37))</f>
        <v>0</v>
      </c>
      <c r="U1055">
        <f>(DH1055*DK1055)</f>
        <v>0</v>
      </c>
      <c r="V1055">
        <f>(EA1055+(U1055+2*0.95*5.67E-8*(((EA1055+$B$7)+273)^4-(EA1055+273)^4)-44100*J1055)/(1.84*29.3*R1055+8*0.95*5.67E-8*(EA1055+273)^3))</f>
        <v>0</v>
      </c>
      <c r="W1055">
        <f>($C$7*EB1055+$D$7*EC1055+$E$7*V1055)</f>
        <v>0</v>
      </c>
      <c r="X1055">
        <f>0.61365*exp(17.502*W1055/(240.97+W1055))</f>
        <v>0</v>
      </c>
      <c r="Y1055">
        <f>(Z1055/AA1055*100)</f>
        <v>0</v>
      </c>
      <c r="Z1055">
        <f>DT1055*(DY1055+DZ1055)/1000</f>
        <v>0</v>
      </c>
      <c r="AA1055">
        <f>0.61365*exp(17.502*EA1055/(240.97+EA1055))</f>
        <v>0</v>
      </c>
      <c r="AB1055">
        <f>(X1055-DT1055*(DY1055+DZ1055)/1000)</f>
        <v>0</v>
      </c>
      <c r="AC1055">
        <f>(-J1055*44100)</f>
        <v>0</v>
      </c>
      <c r="AD1055">
        <f>2*29.3*R1055*0.92*(EA1055-W1055)</f>
        <v>0</v>
      </c>
      <c r="AE1055">
        <f>2*0.95*5.67E-8*(((EA1055+$B$7)+273)^4-(W1055+273)^4)</f>
        <v>0</v>
      </c>
      <c r="AF1055">
        <f>U1055+AE1055+AC1055+AD1055</f>
        <v>0</v>
      </c>
      <c r="AG1055">
        <f>DX1055*AU1055*(DS1055-DR1055*(1000-AU1055*DU1055)/(1000-AU1055*DT1055))/(100*DL1055)</f>
        <v>0</v>
      </c>
      <c r="AH1055">
        <f>1000*DX1055*AU1055*(DT1055-DU1055)/(100*DL1055*(1000-AU1055*DT1055))</f>
        <v>0</v>
      </c>
      <c r="AI1055">
        <f>(AJ1055 - AK1055 - DY1055*1E3/(8.314*(EA1055+273.15)) * AM1055/DX1055 * AL1055) * DX1055/(100*DL1055) * (1000 - DU1055)/1000</f>
        <v>0</v>
      </c>
      <c r="AJ1055">
        <v>1319.235346686273</v>
      </c>
      <c r="AK1055">
        <v>1276.414727272727</v>
      </c>
      <c r="AL1055">
        <v>3.431213354016971</v>
      </c>
      <c r="AM1055">
        <v>65.50736164632572</v>
      </c>
      <c r="AN1055">
        <f>(AP1055 - AO1055 + DY1055*1E3/(8.314*(EA1055+273.15)) * AR1055/DX1055 * AQ1055) * DX1055/(100*DL1055) * 1000/(1000 - AP1055)</f>
        <v>0</v>
      </c>
      <c r="AO1055">
        <v>19.82498079420996</v>
      </c>
      <c r="AP1055">
        <v>23.59273939393939</v>
      </c>
      <c r="AQ1055">
        <v>-4.721698330226247E-05</v>
      </c>
      <c r="AR1055">
        <v>115.1571930210981</v>
      </c>
      <c r="AS1055">
        <v>0</v>
      </c>
      <c r="AT1055">
        <v>0</v>
      </c>
      <c r="AU1055">
        <f>IF(AS1055*$H$13&gt;=AW1055,1.0,(AW1055/(AW1055-AS1055*$H$13)))</f>
        <v>0</v>
      </c>
      <c r="AV1055">
        <f>(AU1055-1)*100</f>
        <v>0</v>
      </c>
      <c r="AW1055">
        <f>MAX(0,($B$13+$C$13*EF1055)/(1+$D$13*EF1055)*DY1055/(EA1055+273)*$E$13)</f>
        <v>0</v>
      </c>
      <c r="AX1055" t="s">
        <v>437</v>
      </c>
      <c r="AY1055" t="s">
        <v>437</v>
      </c>
      <c r="AZ1055">
        <v>0</v>
      </c>
      <c r="BA1055">
        <v>0</v>
      </c>
      <c r="BB1055">
        <f>1-AZ1055/BA1055</f>
        <v>0</v>
      </c>
      <c r="BC1055">
        <v>0</v>
      </c>
      <c r="BD1055" t="s">
        <v>437</v>
      </c>
      <c r="BE1055" t="s">
        <v>437</v>
      </c>
      <c r="BF1055">
        <v>0</v>
      </c>
      <c r="BG1055">
        <v>0</v>
      </c>
      <c r="BH1055">
        <f>1-BF1055/BG1055</f>
        <v>0</v>
      </c>
      <c r="BI1055">
        <v>0.5</v>
      </c>
      <c r="BJ1055">
        <f>DI1055</f>
        <v>0</v>
      </c>
      <c r="BK1055">
        <f>L1055</f>
        <v>0</v>
      </c>
      <c r="BL1055">
        <f>BH1055*BI1055*BJ1055</f>
        <v>0</v>
      </c>
      <c r="BM1055">
        <f>(BK1055-BC1055)/BJ1055</f>
        <v>0</v>
      </c>
      <c r="BN1055">
        <f>(BA1055-BG1055)/BG1055</f>
        <v>0</v>
      </c>
      <c r="BO1055">
        <f>AZ1055/(BB1055+AZ1055/BG1055)</f>
        <v>0</v>
      </c>
      <c r="BP1055" t="s">
        <v>437</v>
      </c>
      <c r="BQ1055">
        <v>0</v>
      </c>
      <c r="BR1055">
        <f>IF(BQ1055&lt;&gt;0, BQ1055, BO1055)</f>
        <v>0</v>
      </c>
      <c r="BS1055">
        <f>1-BR1055/BG1055</f>
        <v>0</v>
      </c>
      <c r="BT1055">
        <f>(BG1055-BF1055)/(BG1055-BR1055)</f>
        <v>0</v>
      </c>
      <c r="BU1055">
        <f>(BA1055-BG1055)/(BA1055-BR1055)</f>
        <v>0</v>
      </c>
      <c r="BV1055">
        <f>(BG1055-BF1055)/(BG1055-AZ1055)</f>
        <v>0</v>
      </c>
      <c r="BW1055">
        <f>(BA1055-BG1055)/(BA1055-AZ1055)</f>
        <v>0</v>
      </c>
      <c r="BX1055">
        <f>(BT1055*BR1055/BF1055)</f>
        <v>0</v>
      </c>
      <c r="BY1055">
        <f>(1-BX1055)</f>
        <v>0</v>
      </c>
      <c r="DH1055">
        <f>$B$11*EG1055+$C$11*EH1055+$F$11*ES1055*(1-EV1055)</f>
        <v>0</v>
      </c>
      <c r="DI1055">
        <f>DH1055*DJ1055</f>
        <v>0</v>
      </c>
      <c r="DJ1055">
        <f>($B$11*$D$9+$C$11*$D$9+$F$11*((FF1055+EX1055)/MAX(FF1055+EX1055+FG1055, 0.1)*$I$9+FG1055/MAX(FF1055+EX1055+FG1055, 0.1)*$J$9))/($B$11+$C$11+$F$11)</f>
        <v>0</v>
      </c>
      <c r="DK1055">
        <f>($B$11*$K$9+$C$11*$K$9+$F$11*((FF1055+EX1055)/MAX(FF1055+EX1055+FG1055, 0.1)*$P$9+FG1055/MAX(FF1055+EX1055+FG1055, 0.1)*$Q$9))/($B$11+$C$11+$F$11)</f>
        <v>0</v>
      </c>
      <c r="DL1055">
        <v>6</v>
      </c>
      <c r="DM1055">
        <v>0.5</v>
      </c>
      <c r="DN1055" t="s">
        <v>438</v>
      </c>
      <c r="DO1055">
        <v>2</v>
      </c>
      <c r="DP1055" t="b">
        <v>1</v>
      </c>
      <c r="DQ1055">
        <v>1761344919.714286</v>
      </c>
      <c r="DR1055">
        <v>1221.973571428572</v>
      </c>
      <c r="DS1055">
        <v>1276.913571428571</v>
      </c>
      <c r="DT1055">
        <v>23.59557142857143</v>
      </c>
      <c r="DU1055">
        <v>19.82326071428571</v>
      </c>
      <c r="DV1055">
        <v>1220.487857142857</v>
      </c>
      <c r="DW1055">
        <v>23.38113571428572</v>
      </c>
      <c r="DX1055">
        <v>500.0107142857143</v>
      </c>
      <c r="DY1055">
        <v>89.99647857142857</v>
      </c>
      <c r="DZ1055">
        <v>0.07387132142857143</v>
      </c>
      <c r="EA1055">
        <v>30.03950714285714</v>
      </c>
      <c r="EB1055">
        <v>30.00538571428572</v>
      </c>
      <c r="EC1055">
        <v>999.9000000000002</v>
      </c>
      <c r="ED1055">
        <v>0</v>
      </c>
      <c r="EE1055">
        <v>0</v>
      </c>
      <c r="EF1055">
        <v>9989.525714285715</v>
      </c>
      <c r="EG1055">
        <v>0</v>
      </c>
      <c r="EH1055">
        <v>1140.290357142857</v>
      </c>
      <c r="EI1055">
        <v>-54.94027142857142</v>
      </c>
      <c r="EJ1055">
        <v>1251.503214285715</v>
      </c>
      <c r="EK1055">
        <v>1302.738928571428</v>
      </c>
      <c r="EL1055">
        <v>3.772308928571428</v>
      </c>
      <c r="EM1055">
        <v>1276.913571428571</v>
      </c>
      <c r="EN1055">
        <v>19.82326071428571</v>
      </c>
      <c r="EO1055">
        <v>2.123518214285714</v>
      </c>
      <c r="EP1055">
        <v>1.784024642857143</v>
      </c>
      <c r="EQ1055">
        <v>18.39670714285714</v>
      </c>
      <c r="ER1055">
        <v>15.64751428571428</v>
      </c>
      <c r="ES1055">
        <v>1200.001071428571</v>
      </c>
      <c r="ET1055">
        <v>0.9670099999999998</v>
      </c>
      <c r="EU1055">
        <v>0.03299</v>
      </c>
      <c r="EV1055">
        <v>0</v>
      </c>
      <c r="EW1055">
        <v>1482.884642857143</v>
      </c>
      <c r="EX1055">
        <v>5.000560000000001</v>
      </c>
      <c r="EY1055">
        <v>18061.925</v>
      </c>
      <c r="EZ1055">
        <v>10316.86428571429</v>
      </c>
      <c r="FA1055">
        <v>45.875</v>
      </c>
      <c r="FB1055">
        <v>47.9955</v>
      </c>
      <c r="FC1055">
        <v>46.56199999999998</v>
      </c>
      <c r="FD1055">
        <v>47.00217857142858</v>
      </c>
      <c r="FE1055">
        <v>46.68699999999998</v>
      </c>
      <c r="FF1055">
        <v>1155.581071428571</v>
      </c>
      <c r="FG1055">
        <v>39.42000000000001</v>
      </c>
      <c r="FH1055">
        <v>0</v>
      </c>
      <c r="FI1055">
        <v>1761344963.6</v>
      </c>
      <c r="FJ1055">
        <v>0</v>
      </c>
      <c r="FK1055">
        <v>1482.8468</v>
      </c>
      <c r="FL1055">
        <v>-6.686153849294067</v>
      </c>
      <c r="FM1055">
        <v>-88.8307693555668</v>
      </c>
      <c r="FN1055">
        <v>18061.328</v>
      </c>
      <c r="FO1055">
        <v>15</v>
      </c>
      <c r="FP1055">
        <v>0</v>
      </c>
      <c r="FQ1055" t="s">
        <v>439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-54.82909512195121</v>
      </c>
      <c r="GD1055">
        <v>-1.85126341463407</v>
      </c>
      <c r="GE1055">
        <v>0.196162136710028</v>
      </c>
      <c r="GF1055">
        <v>0</v>
      </c>
      <c r="GG1055">
        <v>1483.252941176471</v>
      </c>
      <c r="GH1055">
        <v>-6.755385781889214</v>
      </c>
      <c r="GI1055">
        <v>0.7030627509930346</v>
      </c>
      <c r="GJ1055">
        <v>0</v>
      </c>
      <c r="GK1055">
        <v>3.771373658536585</v>
      </c>
      <c r="GL1055">
        <v>0.01259811846690705</v>
      </c>
      <c r="GM1055">
        <v>0.003645074027216799</v>
      </c>
      <c r="GN1055">
        <v>1</v>
      </c>
      <c r="GO1055">
        <v>1</v>
      </c>
      <c r="GP1055">
        <v>3</v>
      </c>
      <c r="GQ1055" t="s">
        <v>446</v>
      </c>
      <c r="GR1055">
        <v>3.12446</v>
      </c>
      <c r="GS1055">
        <v>2.75167</v>
      </c>
      <c r="GT1055">
        <v>0.175806</v>
      </c>
      <c r="GU1055">
        <v>0.181745</v>
      </c>
      <c r="GV1055">
        <v>0.103345</v>
      </c>
      <c r="GW1055">
        <v>0.0919888</v>
      </c>
      <c r="GX1055">
        <v>24254.6</v>
      </c>
      <c r="GY1055">
        <v>23484.2</v>
      </c>
      <c r="GZ1055">
        <v>30003.2</v>
      </c>
      <c r="HA1055">
        <v>28994.8</v>
      </c>
      <c r="HB1055">
        <v>37190.3</v>
      </c>
      <c r="HC1055">
        <v>34667.9</v>
      </c>
      <c r="HD1055">
        <v>45945.1</v>
      </c>
      <c r="HE1055">
        <v>43091.6</v>
      </c>
      <c r="HF1055">
        <v>1.75145</v>
      </c>
      <c r="HG1055">
        <v>1.73382</v>
      </c>
      <c r="HH1055">
        <v>0.0038743</v>
      </c>
      <c r="HI1055">
        <v>0</v>
      </c>
      <c r="HJ1055">
        <v>29.948</v>
      </c>
      <c r="HK1055">
        <v>999.9</v>
      </c>
      <c r="HL1055">
        <v>43.4</v>
      </c>
      <c r="HM1055">
        <v>32.7</v>
      </c>
      <c r="HN1055">
        <v>23.958</v>
      </c>
      <c r="HO1055">
        <v>63.7231</v>
      </c>
      <c r="HP1055">
        <v>17.7885</v>
      </c>
      <c r="HQ1055">
        <v>1</v>
      </c>
      <c r="HR1055">
        <v>0.802607</v>
      </c>
      <c r="HS1055">
        <v>4.17334</v>
      </c>
      <c r="HT1055">
        <v>20.1572</v>
      </c>
      <c r="HU1055">
        <v>5.22627</v>
      </c>
      <c r="HV1055">
        <v>11.9857</v>
      </c>
      <c r="HW1055">
        <v>4.96905</v>
      </c>
      <c r="HX1055">
        <v>3.28982</v>
      </c>
      <c r="HY1055">
        <v>9999</v>
      </c>
      <c r="HZ1055">
        <v>9999</v>
      </c>
      <c r="IA1055">
        <v>9999</v>
      </c>
      <c r="IB1055">
        <v>999.9</v>
      </c>
      <c r="IC1055">
        <v>4.97301</v>
      </c>
      <c r="ID1055">
        <v>1.87744</v>
      </c>
      <c r="IE1055">
        <v>1.87557</v>
      </c>
      <c r="IF1055">
        <v>1.87836</v>
      </c>
      <c r="IG1055">
        <v>1.87506</v>
      </c>
      <c r="IH1055">
        <v>1.87862</v>
      </c>
      <c r="II1055">
        <v>1.87575</v>
      </c>
      <c r="IJ1055">
        <v>1.87691</v>
      </c>
      <c r="IK1055">
        <v>0</v>
      </c>
      <c r="IL1055">
        <v>0</v>
      </c>
      <c r="IM1055">
        <v>0</v>
      </c>
      <c r="IN1055">
        <v>0</v>
      </c>
      <c r="IO1055" t="s">
        <v>441</v>
      </c>
      <c r="IP1055" t="s">
        <v>442</v>
      </c>
      <c r="IQ1055" t="s">
        <v>443</v>
      </c>
      <c r="IR1055" t="s">
        <v>443</v>
      </c>
      <c r="IS1055" t="s">
        <v>443</v>
      </c>
      <c r="IT1055" t="s">
        <v>443</v>
      </c>
      <c r="IU1055">
        <v>0</v>
      </c>
      <c r="IV1055">
        <v>100</v>
      </c>
      <c r="IW1055">
        <v>100</v>
      </c>
      <c r="IX1055">
        <v>1.52</v>
      </c>
      <c r="IY1055">
        <v>0.2145</v>
      </c>
      <c r="IZ1055">
        <v>-0.1194416370607354</v>
      </c>
      <c r="JA1055">
        <v>0.002211305909277446</v>
      </c>
      <c r="JB1055">
        <v>-1.416678044876584E-06</v>
      </c>
      <c r="JC1055">
        <v>5.589822708492042E-10</v>
      </c>
      <c r="JD1055">
        <v>0.2144336207880096</v>
      </c>
      <c r="JE1055">
        <v>0</v>
      </c>
      <c r="JF1055">
        <v>0</v>
      </c>
      <c r="JG1055">
        <v>0</v>
      </c>
      <c r="JH1055">
        <v>14</v>
      </c>
      <c r="JI1055">
        <v>2052</v>
      </c>
      <c r="JJ1055">
        <v>1</v>
      </c>
      <c r="JK1055">
        <v>21</v>
      </c>
      <c r="JL1055">
        <v>29355748.8</v>
      </c>
      <c r="JM1055">
        <v>29355748.8</v>
      </c>
      <c r="JN1055">
        <v>2.76978</v>
      </c>
      <c r="JO1055">
        <v>2.53784</v>
      </c>
      <c r="JP1055">
        <v>1.39893</v>
      </c>
      <c r="JQ1055">
        <v>2.33521</v>
      </c>
      <c r="JR1055">
        <v>1.44897</v>
      </c>
      <c r="JS1055">
        <v>2.49878</v>
      </c>
      <c r="JT1055">
        <v>38.4524</v>
      </c>
      <c r="JU1055">
        <v>23.781</v>
      </c>
      <c r="JV1055">
        <v>18</v>
      </c>
      <c r="JW1055">
        <v>485.274</v>
      </c>
      <c r="JX1055">
        <v>444.902</v>
      </c>
      <c r="JY1055">
        <v>25.2338</v>
      </c>
      <c r="JZ1055">
        <v>37.0294</v>
      </c>
      <c r="KA1055">
        <v>30</v>
      </c>
      <c r="KB1055">
        <v>36.5968</v>
      </c>
      <c r="KC1055">
        <v>36.6398</v>
      </c>
      <c r="KD1055">
        <v>55.5014</v>
      </c>
      <c r="KE1055">
        <v>25.3838</v>
      </c>
      <c r="KF1055">
        <v>72.5497</v>
      </c>
      <c r="KG1055">
        <v>25.2235</v>
      </c>
      <c r="KH1055">
        <v>1323.01</v>
      </c>
      <c r="KI1055">
        <v>19.8315</v>
      </c>
      <c r="KJ1055">
        <v>99.25060000000001</v>
      </c>
      <c r="KK1055">
        <v>99.1116</v>
      </c>
    </row>
    <row r="1056" spans="1:297">
      <c r="A1056">
        <v>1040</v>
      </c>
      <c r="B1056">
        <v>1761344932.5</v>
      </c>
      <c r="C1056">
        <v>16891.90000009537</v>
      </c>
      <c r="D1056" t="s">
        <v>2533</v>
      </c>
      <c r="E1056" t="s">
        <v>2534</v>
      </c>
      <c r="F1056">
        <v>5</v>
      </c>
      <c r="G1056" t="s">
        <v>2376</v>
      </c>
      <c r="H1056" t="s">
        <v>436</v>
      </c>
      <c r="I1056">
        <v>1761344925</v>
      </c>
      <c r="J1056">
        <f>(K1056)/1000</f>
        <v>0</v>
      </c>
      <c r="K1056">
        <f>IF(DP1056, AN1056, AH1056)</f>
        <v>0</v>
      </c>
      <c r="L1056">
        <f>IF(DP1056, AI1056, AG1056)</f>
        <v>0</v>
      </c>
      <c r="M1056">
        <f>DR1056 - IF(AU1056&gt;1, L1056*DL1056*100.0/(AW1056), 0)</f>
        <v>0</v>
      </c>
      <c r="N1056">
        <f>((T1056-J1056/2)*M1056-L1056)/(T1056+J1056/2)</f>
        <v>0</v>
      </c>
      <c r="O1056">
        <f>N1056*(DY1056+DZ1056)/1000.0</f>
        <v>0</v>
      </c>
      <c r="P1056">
        <f>(DR1056 - IF(AU1056&gt;1, L1056*DL1056*100.0/(AW1056), 0))*(DY1056+DZ1056)/1000.0</f>
        <v>0</v>
      </c>
      <c r="Q1056">
        <f>2.0/((1/S1056-1/R1056)+SIGN(S1056)*SQRT((1/S1056-1/R1056)*(1/S1056-1/R1056) + 4*DM1056/((DM1056+1)*(DM1056+1))*(2*1/S1056*1/R1056-1/R1056*1/R1056)))</f>
        <v>0</v>
      </c>
      <c r="R1056">
        <f>IF(LEFT(DN1056,1)&lt;&gt;"0",IF(LEFT(DN1056,1)="1",3.0,DO1056),$D$5+$E$5*(EF1056*DY1056/($K$5*1000))+$F$5*(EF1056*DY1056/($K$5*1000))*MAX(MIN(DL1056,$J$5),$I$5)*MAX(MIN(DL1056,$J$5),$I$5)+$G$5*MAX(MIN(DL1056,$J$5),$I$5)*(EF1056*DY1056/($K$5*1000))+$H$5*(EF1056*DY1056/($K$5*1000))*(EF1056*DY1056/($K$5*1000)))</f>
        <v>0</v>
      </c>
      <c r="S1056">
        <f>J1056*(1000-(1000*0.61365*exp(17.502*W1056/(240.97+W1056))/(DY1056+DZ1056)+DT1056)/2)/(1000*0.61365*exp(17.502*W1056/(240.97+W1056))/(DY1056+DZ1056)-DT1056)</f>
        <v>0</v>
      </c>
      <c r="T1056">
        <f>1/((DM1056+1)/(Q1056/1.6)+1/(R1056/1.37)) + DM1056/((DM1056+1)/(Q1056/1.6) + DM1056/(R1056/1.37))</f>
        <v>0</v>
      </c>
      <c r="U1056">
        <f>(DH1056*DK1056)</f>
        <v>0</v>
      </c>
      <c r="V1056">
        <f>(EA1056+(U1056+2*0.95*5.67E-8*(((EA1056+$B$7)+273)^4-(EA1056+273)^4)-44100*J1056)/(1.84*29.3*R1056+8*0.95*5.67E-8*(EA1056+273)^3))</f>
        <v>0</v>
      </c>
      <c r="W1056">
        <f>($C$7*EB1056+$D$7*EC1056+$E$7*V1056)</f>
        <v>0</v>
      </c>
      <c r="X1056">
        <f>0.61365*exp(17.502*W1056/(240.97+W1056))</f>
        <v>0</v>
      </c>
      <c r="Y1056">
        <f>(Z1056/AA1056*100)</f>
        <v>0</v>
      </c>
      <c r="Z1056">
        <f>DT1056*(DY1056+DZ1056)/1000</f>
        <v>0</v>
      </c>
      <c r="AA1056">
        <f>0.61365*exp(17.502*EA1056/(240.97+EA1056))</f>
        <v>0</v>
      </c>
      <c r="AB1056">
        <f>(X1056-DT1056*(DY1056+DZ1056)/1000)</f>
        <v>0</v>
      </c>
      <c r="AC1056">
        <f>(-J1056*44100)</f>
        <v>0</v>
      </c>
      <c r="AD1056">
        <f>2*29.3*R1056*0.92*(EA1056-W1056)</f>
        <v>0</v>
      </c>
      <c r="AE1056">
        <f>2*0.95*5.67E-8*(((EA1056+$B$7)+273)^4-(W1056+273)^4)</f>
        <v>0</v>
      </c>
      <c r="AF1056">
        <f>U1056+AE1056+AC1056+AD1056</f>
        <v>0</v>
      </c>
      <c r="AG1056">
        <f>DX1056*AU1056*(DS1056-DR1056*(1000-AU1056*DU1056)/(1000-AU1056*DT1056))/(100*DL1056)</f>
        <v>0</v>
      </c>
      <c r="AH1056">
        <f>1000*DX1056*AU1056*(DT1056-DU1056)/(100*DL1056*(1000-AU1056*DT1056))</f>
        <v>0</v>
      </c>
      <c r="AI1056">
        <f>(AJ1056 - AK1056 - DY1056*1E3/(8.314*(EA1056+273.15)) * AM1056/DX1056 * AL1056) * DX1056/(100*DL1056) * (1000 - DU1056)/1000</f>
        <v>0</v>
      </c>
      <c r="AJ1056">
        <v>1336.309708405959</v>
      </c>
      <c r="AK1056">
        <v>1293.396606060605</v>
      </c>
      <c r="AL1056">
        <v>3.406927245992954</v>
      </c>
      <c r="AM1056">
        <v>65.50736164632572</v>
      </c>
      <c r="AN1056">
        <f>(AP1056 - AO1056 + DY1056*1E3/(8.314*(EA1056+273.15)) * AR1056/DX1056 * AQ1056) * DX1056/(100*DL1056) * 1000/(1000 - AP1056)</f>
        <v>0</v>
      </c>
      <c r="AO1056">
        <v>19.82458881739138</v>
      </c>
      <c r="AP1056">
        <v>23.58765090909091</v>
      </c>
      <c r="AQ1056">
        <v>-3.155997517127132E-05</v>
      </c>
      <c r="AR1056">
        <v>115.1571930210981</v>
      </c>
      <c r="AS1056">
        <v>0</v>
      </c>
      <c r="AT1056">
        <v>0</v>
      </c>
      <c r="AU1056">
        <f>IF(AS1056*$H$13&gt;=AW1056,1.0,(AW1056/(AW1056-AS1056*$H$13)))</f>
        <v>0</v>
      </c>
      <c r="AV1056">
        <f>(AU1056-1)*100</f>
        <v>0</v>
      </c>
      <c r="AW1056">
        <f>MAX(0,($B$13+$C$13*EF1056)/(1+$D$13*EF1056)*DY1056/(EA1056+273)*$E$13)</f>
        <v>0</v>
      </c>
      <c r="AX1056" t="s">
        <v>437</v>
      </c>
      <c r="AY1056" t="s">
        <v>437</v>
      </c>
      <c r="AZ1056">
        <v>0</v>
      </c>
      <c r="BA1056">
        <v>0</v>
      </c>
      <c r="BB1056">
        <f>1-AZ1056/BA1056</f>
        <v>0</v>
      </c>
      <c r="BC1056">
        <v>0</v>
      </c>
      <c r="BD1056" t="s">
        <v>437</v>
      </c>
      <c r="BE1056" t="s">
        <v>437</v>
      </c>
      <c r="BF1056">
        <v>0</v>
      </c>
      <c r="BG1056">
        <v>0</v>
      </c>
      <c r="BH1056">
        <f>1-BF1056/BG1056</f>
        <v>0</v>
      </c>
      <c r="BI1056">
        <v>0.5</v>
      </c>
      <c r="BJ1056">
        <f>DI1056</f>
        <v>0</v>
      </c>
      <c r="BK1056">
        <f>L1056</f>
        <v>0</v>
      </c>
      <c r="BL1056">
        <f>BH1056*BI1056*BJ1056</f>
        <v>0</v>
      </c>
      <c r="BM1056">
        <f>(BK1056-BC1056)/BJ1056</f>
        <v>0</v>
      </c>
      <c r="BN1056">
        <f>(BA1056-BG1056)/BG1056</f>
        <v>0</v>
      </c>
      <c r="BO1056">
        <f>AZ1056/(BB1056+AZ1056/BG1056)</f>
        <v>0</v>
      </c>
      <c r="BP1056" t="s">
        <v>437</v>
      </c>
      <c r="BQ1056">
        <v>0</v>
      </c>
      <c r="BR1056">
        <f>IF(BQ1056&lt;&gt;0, BQ1056, BO1056)</f>
        <v>0</v>
      </c>
      <c r="BS1056">
        <f>1-BR1056/BG1056</f>
        <v>0</v>
      </c>
      <c r="BT1056">
        <f>(BG1056-BF1056)/(BG1056-BR1056)</f>
        <v>0</v>
      </c>
      <c r="BU1056">
        <f>(BA1056-BG1056)/(BA1056-BR1056)</f>
        <v>0</v>
      </c>
      <c r="BV1056">
        <f>(BG1056-BF1056)/(BG1056-AZ1056)</f>
        <v>0</v>
      </c>
      <c r="BW1056">
        <f>(BA1056-BG1056)/(BA1056-AZ1056)</f>
        <v>0</v>
      </c>
      <c r="BX1056">
        <f>(BT1056*BR1056/BF1056)</f>
        <v>0</v>
      </c>
      <c r="BY1056">
        <f>(1-BX1056)</f>
        <v>0</v>
      </c>
      <c r="DH1056">
        <f>$B$11*EG1056+$C$11*EH1056+$F$11*ES1056*(1-EV1056)</f>
        <v>0</v>
      </c>
      <c r="DI1056">
        <f>DH1056*DJ1056</f>
        <v>0</v>
      </c>
      <c r="DJ1056">
        <f>($B$11*$D$9+$C$11*$D$9+$F$11*((FF1056+EX1056)/MAX(FF1056+EX1056+FG1056, 0.1)*$I$9+FG1056/MAX(FF1056+EX1056+FG1056, 0.1)*$J$9))/($B$11+$C$11+$F$11)</f>
        <v>0</v>
      </c>
      <c r="DK1056">
        <f>($B$11*$K$9+$C$11*$K$9+$F$11*((FF1056+EX1056)/MAX(FF1056+EX1056+FG1056, 0.1)*$P$9+FG1056/MAX(FF1056+EX1056+FG1056, 0.1)*$Q$9))/($B$11+$C$11+$F$11)</f>
        <v>0</v>
      </c>
      <c r="DL1056">
        <v>6</v>
      </c>
      <c r="DM1056">
        <v>0.5</v>
      </c>
      <c r="DN1056" t="s">
        <v>438</v>
      </c>
      <c r="DO1056">
        <v>2</v>
      </c>
      <c r="DP1056" t="b">
        <v>1</v>
      </c>
      <c r="DQ1056">
        <v>1761344925</v>
      </c>
      <c r="DR1056">
        <v>1239.57</v>
      </c>
      <c r="DS1056">
        <v>1294.648518518518</v>
      </c>
      <c r="DT1056">
        <v>23.59385555555555</v>
      </c>
      <c r="DU1056">
        <v>19.82427777777778</v>
      </c>
      <c r="DV1056">
        <v>1238.062962962963</v>
      </c>
      <c r="DW1056">
        <v>23.37941111111111</v>
      </c>
      <c r="DX1056">
        <v>499.9811481481481</v>
      </c>
      <c r="DY1056">
        <v>89.99595555555555</v>
      </c>
      <c r="DZ1056">
        <v>0.07383508148148149</v>
      </c>
      <c r="EA1056">
        <v>30.03888518518518</v>
      </c>
      <c r="EB1056">
        <v>30.00943703703704</v>
      </c>
      <c r="EC1056">
        <v>999.9000000000001</v>
      </c>
      <c r="ED1056">
        <v>0</v>
      </c>
      <c r="EE1056">
        <v>0</v>
      </c>
      <c r="EF1056">
        <v>9999.927407407407</v>
      </c>
      <c r="EG1056">
        <v>0</v>
      </c>
      <c r="EH1056">
        <v>1140.30962962963</v>
      </c>
      <c r="EI1056">
        <v>-55.07894444444445</v>
      </c>
      <c r="EJ1056">
        <v>1269.522592592592</v>
      </c>
      <c r="EK1056">
        <v>1320.834074074074</v>
      </c>
      <c r="EL1056">
        <v>3.769572962962963</v>
      </c>
      <c r="EM1056">
        <v>1294.648518518518</v>
      </c>
      <c r="EN1056">
        <v>19.82427777777778</v>
      </c>
      <c r="EO1056">
        <v>2.123350740740741</v>
      </c>
      <c r="EP1056">
        <v>1.784104444444445</v>
      </c>
      <c r="EQ1056">
        <v>18.39544444444444</v>
      </c>
      <c r="ER1056">
        <v>15.64821111111111</v>
      </c>
      <c r="ES1056">
        <v>1199.999629629629</v>
      </c>
      <c r="ET1056">
        <v>0.9670099999999998</v>
      </c>
      <c r="EU1056">
        <v>0.03299</v>
      </c>
      <c r="EV1056">
        <v>0</v>
      </c>
      <c r="EW1056">
        <v>1482.157037037037</v>
      </c>
      <c r="EX1056">
        <v>5.000560000000001</v>
      </c>
      <c r="EY1056">
        <v>18054.07777777778</v>
      </c>
      <c r="EZ1056">
        <v>10316.86296296296</v>
      </c>
      <c r="FA1056">
        <v>45.875</v>
      </c>
      <c r="FB1056">
        <v>47.99533333333333</v>
      </c>
      <c r="FC1056">
        <v>46.56199999999998</v>
      </c>
      <c r="FD1056">
        <v>46.99766666666666</v>
      </c>
      <c r="FE1056">
        <v>46.68699999999998</v>
      </c>
      <c r="FF1056">
        <v>1155.57962962963</v>
      </c>
      <c r="FG1056">
        <v>39.42000000000001</v>
      </c>
      <c r="FH1056">
        <v>0</v>
      </c>
      <c r="FI1056">
        <v>1761344969</v>
      </c>
      <c r="FJ1056">
        <v>0</v>
      </c>
      <c r="FK1056">
        <v>1482.171538461538</v>
      </c>
      <c r="FL1056">
        <v>-7.303931614459706</v>
      </c>
      <c r="FM1056">
        <v>-89.77435883965912</v>
      </c>
      <c r="FN1056">
        <v>18053.76538461538</v>
      </c>
      <c r="FO1056">
        <v>15</v>
      </c>
      <c r="FP1056">
        <v>0</v>
      </c>
      <c r="FQ1056" t="s">
        <v>439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-55.00893658536585</v>
      </c>
      <c r="GD1056">
        <v>-1.478993728223034</v>
      </c>
      <c r="GE1056">
        <v>0.1689145429140212</v>
      </c>
      <c r="GF1056">
        <v>0</v>
      </c>
      <c r="GG1056">
        <v>1482.564705882353</v>
      </c>
      <c r="GH1056">
        <v>-7.345454538166752</v>
      </c>
      <c r="GI1056">
        <v>0.7662983418936294</v>
      </c>
      <c r="GJ1056">
        <v>0</v>
      </c>
      <c r="GK1056">
        <v>3.771041463414634</v>
      </c>
      <c r="GL1056">
        <v>-0.03172494773519528</v>
      </c>
      <c r="GM1056">
        <v>0.003361446814644842</v>
      </c>
      <c r="GN1056">
        <v>1</v>
      </c>
      <c r="GO1056">
        <v>1</v>
      </c>
      <c r="GP1056">
        <v>3</v>
      </c>
      <c r="GQ1056" t="s">
        <v>446</v>
      </c>
      <c r="GR1056">
        <v>3.12456</v>
      </c>
      <c r="GS1056">
        <v>2.75203</v>
      </c>
      <c r="GT1056">
        <v>0.177249</v>
      </c>
      <c r="GU1056">
        <v>0.183184</v>
      </c>
      <c r="GV1056">
        <v>0.103329</v>
      </c>
      <c r="GW1056">
        <v>0.0919895</v>
      </c>
      <c r="GX1056">
        <v>24211.7</v>
      </c>
      <c r="GY1056">
        <v>23443.3</v>
      </c>
      <c r="GZ1056">
        <v>30002.9</v>
      </c>
      <c r="HA1056">
        <v>28995.5</v>
      </c>
      <c r="HB1056">
        <v>37190.6</v>
      </c>
      <c r="HC1056">
        <v>34668.7</v>
      </c>
      <c r="HD1056">
        <v>45944.5</v>
      </c>
      <c r="HE1056">
        <v>43092.5</v>
      </c>
      <c r="HF1056">
        <v>1.75152</v>
      </c>
      <c r="HG1056">
        <v>1.7334</v>
      </c>
      <c r="HH1056">
        <v>0.00372157</v>
      </c>
      <c r="HI1056">
        <v>0</v>
      </c>
      <c r="HJ1056">
        <v>29.9492</v>
      </c>
      <c r="HK1056">
        <v>999.9</v>
      </c>
      <c r="HL1056">
        <v>43.4</v>
      </c>
      <c r="HM1056">
        <v>32.7</v>
      </c>
      <c r="HN1056">
        <v>23.9548</v>
      </c>
      <c r="HO1056">
        <v>63.6131</v>
      </c>
      <c r="HP1056">
        <v>17.8165</v>
      </c>
      <c r="HQ1056">
        <v>1</v>
      </c>
      <c r="HR1056">
        <v>0.8031</v>
      </c>
      <c r="HS1056">
        <v>4.19685</v>
      </c>
      <c r="HT1056">
        <v>20.1567</v>
      </c>
      <c r="HU1056">
        <v>5.22642</v>
      </c>
      <c r="HV1056">
        <v>11.9857</v>
      </c>
      <c r="HW1056">
        <v>4.96935</v>
      </c>
      <c r="HX1056">
        <v>3.28993</v>
      </c>
      <c r="HY1056">
        <v>9999</v>
      </c>
      <c r="HZ1056">
        <v>9999</v>
      </c>
      <c r="IA1056">
        <v>9999</v>
      </c>
      <c r="IB1056">
        <v>999.9</v>
      </c>
      <c r="IC1056">
        <v>4.97302</v>
      </c>
      <c r="ID1056">
        <v>1.87744</v>
      </c>
      <c r="IE1056">
        <v>1.87555</v>
      </c>
      <c r="IF1056">
        <v>1.87836</v>
      </c>
      <c r="IG1056">
        <v>1.87505</v>
      </c>
      <c r="IH1056">
        <v>1.87863</v>
      </c>
      <c r="II1056">
        <v>1.87576</v>
      </c>
      <c r="IJ1056">
        <v>1.87685</v>
      </c>
      <c r="IK1056">
        <v>0</v>
      </c>
      <c r="IL1056">
        <v>0</v>
      </c>
      <c r="IM1056">
        <v>0</v>
      </c>
      <c r="IN1056">
        <v>0</v>
      </c>
      <c r="IO1056" t="s">
        <v>441</v>
      </c>
      <c r="IP1056" t="s">
        <v>442</v>
      </c>
      <c r="IQ1056" t="s">
        <v>443</v>
      </c>
      <c r="IR1056" t="s">
        <v>443</v>
      </c>
      <c r="IS1056" t="s">
        <v>443</v>
      </c>
      <c r="IT1056" t="s">
        <v>443</v>
      </c>
      <c r="IU1056">
        <v>0</v>
      </c>
      <c r="IV1056">
        <v>100</v>
      </c>
      <c r="IW1056">
        <v>100</v>
      </c>
      <c r="IX1056">
        <v>1.54</v>
      </c>
      <c r="IY1056">
        <v>0.2144</v>
      </c>
      <c r="IZ1056">
        <v>-0.1194416370607354</v>
      </c>
      <c r="JA1056">
        <v>0.002211305909277446</v>
      </c>
      <c r="JB1056">
        <v>-1.416678044876584E-06</v>
      </c>
      <c r="JC1056">
        <v>5.589822708492042E-10</v>
      </c>
      <c r="JD1056">
        <v>0.2144336207880096</v>
      </c>
      <c r="JE1056">
        <v>0</v>
      </c>
      <c r="JF1056">
        <v>0</v>
      </c>
      <c r="JG1056">
        <v>0</v>
      </c>
      <c r="JH1056">
        <v>14</v>
      </c>
      <c r="JI1056">
        <v>2052</v>
      </c>
      <c r="JJ1056">
        <v>1</v>
      </c>
      <c r="JK1056">
        <v>21</v>
      </c>
      <c r="JL1056">
        <v>29355748.9</v>
      </c>
      <c r="JM1056">
        <v>29355748.9</v>
      </c>
      <c r="JN1056">
        <v>2.79785</v>
      </c>
      <c r="JO1056">
        <v>2.53784</v>
      </c>
      <c r="JP1056">
        <v>1.39893</v>
      </c>
      <c r="JQ1056">
        <v>2.33521</v>
      </c>
      <c r="JR1056">
        <v>1.44897</v>
      </c>
      <c r="JS1056">
        <v>2.5</v>
      </c>
      <c r="JT1056">
        <v>38.4524</v>
      </c>
      <c r="JU1056">
        <v>23.7898</v>
      </c>
      <c r="JV1056">
        <v>18</v>
      </c>
      <c r="JW1056">
        <v>485.303</v>
      </c>
      <c r="JX1056">
        <v>444.612</v>
      </c>
      <c r="JY1056">
        <v>25.225</v>
      </c>
      <c r="JZ1056">
        <v>37.0286</v>
      </c>
      <c r="KA1056">
        <v>30.0001</v>
      </c>
      <c r="KB1056">
        <v>36.5943</v>
      </c>
      <c r="KC1056">
        <v>36.638</v>
      </c>
      <c r="KD1056">
        <v>56.0195</v>
      </c>
      <c r="KE1056">
        <v>25.3838</v>
      </c>
      <c r="KF1056">
        <v>72.5497</v>
      </c>
      <c r="KG1056">
        <v>25.2102</v>
      </c>
      <c r="KH1056">
        <v>1343.05</v>
      </c>
      <c r="KI1056">
        <v>19.8401</v>
      </c>
      <c r="KJ1056">
        <v>99.24939999999999</v>
      </c>
      <c r="KK1056">
        <v>99.1138</v>
      </c>
    </row>
    <row r="1057" spans="1:297">
      <c r="A1057">
        <v>1041</v>
      </c>
      <c r="B1057">
        <v>1761344937.5</v>
      </c>
      <c r="C1057">
        <v>16896.90000009537</v>
      </c>
      <c r="D1057" t="s">
        <v>2535</v>
      </c>
      <c r="E1057" t="s">
        <v>2536</v>
      </c>
      <c r="F1057">
        <v>5</v>
      </c>
      <c r="G1057" t="s">
        <v>2376</v>
      </c>
      <c r="H1057" t="s">
        <v>436</v>
      </c>
      <c r="I1057">
        <v>1761344929.714286</v>
      </c>
      <c r="J1057">
        <f>(K1057)/1000</f>
        <v>0</v>
      </c>
      <c r="K1057">
        <f>IF(DP1057, AN1057, AH1057)</f>
        <v>0</v>
      </c>
      <c r="L1057">
        <f>IF(DP1057, AI1057, AG1057)</f>
        <v>0</v>
      </c>
      <c r="M1057">
        <f>DR1057 - IF(AU1057&gt;1, L1057*DL1057*100.0/(AW1057), 0)</f>
        <v>0</v>
      </c>
      <c r="N1057">
        <f>((T1057-J1057/2)*M1057-L1057)/(T1057+J1057/2)</f>
        <v>0</v>
      </c>
      <c r="O1057">
        <f>N1057*(DY1057+DZ1057)/1000.0</f>
        <v>0</v>
      </c>
      <c r="P1057">
        <f>(DR1057 - IF(AU1057&gt;1, L1057*DL1057*100.0/(AW1057), 0))*(DY1057+DZ1057)/1000.0</f>
        <v>0</v>
      </c>
      <c r="Q1057">
        <f>2.0/((1/S1057-1/R1057)+SIGN(S1057)*SQRT((1/S1057-1/R1057)*(1/S1057-1/R1057) + 4*DM1057/((DM1057+1)*(DM1057+1))*(2*1/S1057*1/R1057-1/R1057*1/R1057)))</f>
        <v>0</v>
      </c>
      <c r="R1057">
        <f>IF(LEFT(DN1057,1)&lt;&gt;"0",IF(LEFT(DN1057,1)="1",3.0,DO1057),$D$5+$E$5*(EF1057*DY1057/($K$5*1000))+$F$5*(EF1057*DY1057/($K$5*1000))*MAX(MIN(DL1057,$J$5),$I$5)*MAX(MIN(DL1057,$J$5),$I$5)+$G$5*MAX(MIN(DL1057,$J$5),$I$5)*(EF1057*DY1057/($K$5*1000))+$H$5*(EF1057*DY1057/($K$5*1000))*(EF1057*DY1057/($K$5*1000)))</f>
        <v>0</v>
      </c>
      <c r="S1057">
        <f>J1057*(1000-(1000*0.61365*exp(17.502*W1057/(240.97+W1057))/(DY1057+DZ1057)+DT1057)/2)/(1000*0.61365*exp(17.502*W1057/(240.97+W1057))/(DY1057+DZ1057)-DT1057)</f>
        <v>0</v>
      </c>
      <c r="T1057">
        <f>1/((DM1057+1)/(Q1057/1.6)+1/(R1057/1.37)) + DM1057/((DM1057+1)/(Q1057/1.6) + DM1057/(R1057/1.37))</f>
        <v>0</v>
      </c>
      <c r="U1057">
        <f>(DH1057*DK1057)</f>
        <v>0</v>
      </c>
      <c r="V1057">
        <f>(EA1057+(U1057+2*0.95*5.67E-8*(((EA1057+$B$7)+273)^4-(EA1057+273)^4)-44100*J1057)/(1.84*29.3*R1057+8*0.95*5.67E-8*(EA1057+273)^3))</f>
        <v>0</v>
      </c>
      <c r="W1057">
        <f>($C$7*EB1057+$D$7*EC1057+$E$7*V1057)</f>
        <v>0</v>
      </c>
      <c r="X1057">
        <f>0.61365*exp(17.502*W1057/(240.97+W1057))</f>
        <v>0</v>
      </c>
      <c r="Y1057">
        <f>(Z1057/AA1057*100)</f>
        <v>0</v>
      </c>
      <c r="Z1057">
        <f>DT1057*(DY1057+DZ1057)/1000</f>
        <v>0</v>
      </c>
      <c r="AA1057">
        <f>0.61365*exp(17.502*EA1057/(240.97+EA1057))</f>
        <v>0</v>
      </c>
      <c r="AB1057">
        <f>(X1057-DT1057*(DY1057+DZ1057)/1000)</f>
        <v>0</v>
      </c>
      <c r="AC1057">
        <f>(-J1057*44100)</f>
        <v>0</v>
      </c>
      <c r="AD1057">
        <f>2*29.3*R1057*0.92*(EA1057-W1057)</f>
        <v>0</v>
      </c>
      <c r="AE1057">
        <f>2*0.95*5.67E-8*(((EA1057+$B$7)+273)^4-(W1057+273)^4)</f>
        <v>0</v>
      </c>
      <c r="AF1057">
        <f>U1057+AE1057+AC1057+AD1057</f>
        <v>0</v>
      </c>
      <c r="AG1057">
        <f>DX1057*AU1057*(DS1057-DR1057*(1000-AU1057*DU1057)/(1000-AU1057*DT1057))/(100*DL1057)</f>
        <v>0</v>
      </c>
      <c r="AH1057">
        <f>1000*DX1057*AU1057*(DT1057-DU1057)/(100*DL1057*(1000-AU1057*DT1057))</f>
        <v>0</v>
      </c>
      <c r="AI1057">
        <f>(AJ1057 - AK1057 - DY1057*1E3/(8.314*(EA1057+273.15)) * AM1057/DX1057 * AL1057) * DX1057/(100*DL1057) * (1000 - DU1057)/1000</f>
        <v>0</v>
      </c>
      <c r="AJ1057">
        <v>1353.241399287988</v>
      </c>
      <c r="AK1057">
        <v>1310.461757575757</v>
      </c>
      <c r="AL1057">
        <v>3.406416717554567</v>
      </c>
      <c r="AM1057">
        <v>65.50736164632572</v>
      </c>
      <c r="AN1057">
        <f>(AP1057 - AO1057 + DY1057*1E3/(8.314*(EA1057+273.15)) * AR1057/DX1057 * AQ1057) * DX1057/(100*DL1057) * 1000/(1000 - AP1057)</f>
        <v>0</v>
      </c>
      <c r="AO1057">
        <v>19.82598735812334</v>
      </c>
      <c r="AP1057">
        <v>23.58507272727273</v>
      </c>
      <c r="AQ1057">
        <v>-9.425475865251674E-06</v>
      </c>
      <c r="AR1057">
        <v>115.1571930210981</v>
      </c>
      <c r="AS1057">
        <v>0</v>
      </c>
      <c r="AT1057">
        <v>0</v>
      </c>
      <c r="AU1057">
        <f>IF(AS1057*$H$13&gt;=AW1057,1.0,(AW1057/(AW1057-AS1057*$H$13)))</f>
        <v>0</v>
      </c>
      <c r="AV1057">
        <f>(AU1057-1)*100</f>
        <v>0</v>
      </c>
      <c r="AW1057">
        <f>MAX(0,($B$13+$C$13*EF1057)/(1+$D$13*EF1057)*DY1057/(EA1057+273)*$E$13)</f>
        <v>0</v>
      </c>
      <c r="AX1057" t="s">
        <v>437</v>
      </c>
      <c r="AY1057" t="s">
        <v>437</v>
      </c>
      <c r="AZ1057">
        <v>0</v>
      </c>
      <c r="BA1057">
        <v>0</v>
      </c>
      <c r="BB1057">
        <f>1-AZ1057/BA1057</f>
        <v>0</v>
      </c>
      <c r="BC1057">
        <v>0</v>
      </c>
      <c r="BD1057" t="s">
        <v>437</v>
      </c>
      <c r="BE1057" t="s">
        <v>437</v>
      </c>
      <c r="BF1057">
        <v>0</v>
      </c>
      <c r="BG1057">
        <v>0</v>
      </c>
      <c r="BH1057">
        <f>1-BF1057/BG1057</f>
        <v>0</v>
      </c>
      <c r="BI1057">
        <v>0.5</v>
      </c>
      <c r="BJ1057">
        <f>DI1057</f>
        <v>0</v>
      </c>
      <c r="BK1057">
        <f>L1057</f>
        <v>0</v>
      </c>
      <c r="BL1057">
        <f>BH1057*BI1057*BJ1057</f>
        <v>0</v>
      </c>
      <c r="BM1057">
        <f>(BK1057-BC1057)/BJ1057</f>
        <v>0</v>
      </c>
      <c r="BN1057">
        <f>(BA1057-BG1057)/BG1057</f>
        <v>0</v>
      </c>
      <c r="BO1057">
        <f>AZ1057/(BB1057+AZ1057/BG1057)</f>
        <v>0</v>
      </c>
      <c r="BP1057" t="s">
        <v>437</v>
      </c>
      <c r="BQ1057">
        <v>0</v>
      </c>
      <c r="BR1057">
        <f>IF(BQ1057&lt;&gt;0, BQ1057, BO1057)</f>
        <v>0</v>
      </c>
      <c r="BS1057">
        <f>1-BR1057/BG1057</f>
        <v>0</v>
      </c>
      <c r="BT1057">
        <f>(BG1057-BF1057)/(BG1057-BR1057)</f>
        <v>0</v>
      </c>
      <c r="BU1057">
        <f>(BA1057-BG1057)/(BA1057-BR1057)</f>
        <v>0</v>
      </c>
      <c r="BV1057">
        <f>(BG1057-BF1057)/(BG1057-AZ1057)</f>
        <v>0</v>
      </c>
      <c r="BW1057">
        <f>(BA1057-BG1057)/(BA1057-AZ1057)</f>
        <v>0</v>
      </c>
      <c r="BX1057">
        <f>(BT1057*BR1057/BF1057)</f>
        <v>0</v>
      </c>
      <c r="BY1057">
        <f>(1-BX1057)</f>
        <v>0</v>
      </c>
      <c r="DH1057">
        <f>$B$11*EG1057+$C$11*EH1057+$F$11*ES1057*(1-EV1057)</f>
        <v>0</v>
      </c>
      <c r="DI1057">
        <f>DH1057*DJ1057</f>
        <v>0</v>
      </c>
      <c r="DJ1057">
        <f>($B$11*$D$9+$C$11*$D$9+$F$11*((FF1057+EX1057)/MAX(FF1057+EX1057+FG1057, 0.1)*$I$9+FG1057/MAX(FF1057+EX1057+FG1057, 0.1)*$J$9))/($B$11+$C$11+$F$11)</f>
        <v>0</v>
      </c>
      <c r="DK1057">
        <f>($B$11*$K$9+$C$11*$K$9+$F$11*((FF1057+EX1057)/MAX(FF1057+EX1057+FG1057, 0.1)*$P$9+FG1057/MAX(FF1057+EX1057+FG1057, 0.1)*$Q$9))/($B$11+$C$11+$F$11)</f>
        <v>0</v>
      </c>
      <c r="DL1057">
        <v>6</v>
      </c>
      <c r="DM1057">
        <v>0.5</v>
      </c>
      <c r="DN1057" t="s">
        <v>438</v>
      </c>
      <c r="DO1057">
        <v>2</v>
      </c>
      <c r="DP1057" t="b">
        <v>1</v>
      </c>
      <c r="DQ1057">
        <v>1761344929.714286</v>
      </c>
      <c r="DR1057">
        <v>1255.287142857143</v>
      </c>
      <c r="DS1057">
        <v>1310.445</v>
      </c>
      <c r="DT1057">
        <v>23.59070714285714</v>
      </c>
      <c r="DU1057">
        <v>19.825275</v>
      </c>
      <c r="DV1057">
        <v>1253.759642857143</v>
      </c>
      <c r="DW1057">
        <v>23.37626071428571</v>
      </c>
      <c r="DX1057">
        <v>499.9958214285714</v>
      </c>
      <c r="DY1057">
        <v>89.99564285714284</v>
      </c>
      <c r="DZ1057">
        <v>0.07384595714285713</v>
      </c>
      <c r="EA1057">
        <v>30.03836785714286</v>
      </c>
      <c r="EB1057">
        <v>30.01029642857143</v>
      </c>
      <c r="EC1057">
        <v>999.9000000000002</v>
      </c>
      <c r="ED1057">
        <v>0</v>
      </c>
      <c r="EE1057">
        <v>0</v>
      </c>
      <c r="EF1057">
        <v>10001.29071428571</v>
      </c>
      <c r="EG1057">
        <v>0</v>
      </c>
      <c r="EH1057">
        <v>1140.311785714286</v>
      </c>
      <c r="EI1057">
        <v>-55.15923928571429</v>
      </c>
      <c r="EJ1057">
        <v>1285.615357142857</v>
      </c>
      <c r="EK1057">
        <v>1336.951785714286</v>
      </c>
      <c r="EL1057">
        <v>3.76543</v>
      </c>
      <c r="EM1057">
        <v>1310.445</v>
      </c>
      <c r="EN1057">
        <v>19.825275</v>
      </c>
      <c r="EO1057">
        <v>2.123059642857143</v>
      </c>
      <c r="EP1057">
        <v>1.784187857142857</v>
      </c>
      <c r="EQ1057">
        <v>18.39326071428571</v>
      </c>
      <c r="ER1057">
        <v>15.64893571428571</v>
      </c>
      <c r="ES1057">
        <v>1199.999285714286</v>
      </c>
      <c r="ET1057">
        <v>0.9670099999999998</v>
      </c>
      <c r="EU1057">
        <v>0.03299</v>
      </c>
      <c r="EV1057">
        <v>0</v>
      </c>
      <c r="EW1057">
        <v>1481.627142857143</v>
      </c>
      <c r="EX1057">
        <v>5.000560000000001</v>
      </c>
      <c r="EY1057">
        <v>18047.18928571429</v>
      </c>
      <c r="EZ1057">
        <v>10316.87142857143</v>
      </c>
      <c r="FA1057">
        <v>45.875</v>
      </c>
      <c r="FB1057">
        <v>47.991</v>
      </c>
      <c r="FC1057">
        <v>46.56199999999998</v>
      </c>
      <c r="FD1057">
        <v>47</v>
      </c>
      <c r="FE1057">
        <v>46.68699999999998</v>
      </c>
      <c r="FF1057">
        <v>1155.579285714286</v>
      </c>
      <c r="FG1057">
        <v>39.42000000000001</v>
      </c>
      <c r="FH1057">
        <v>0</v>
      </c>
      <c r="FI1057">
        <v>1761344973.8</v>
      </c>
      <c r="FJ1057">
        <v>0</v>
      </c>
      <c r="FK1057">
        <v>1481.611538461538</v>
      </c>
      <c r="FL1057">
        <v>-8.594188037218935</v>
      </c>
      <c r="FM1057">
        <v>-86.44444448827869</v>
      </c>
      <c r="FN1057">
        <v>18046.75769230769</v>
      </c>
      <c r="FO1057">
        <v>15</v>
      </c>
      <c r="FP1057">
        <v>0</v>
      </c>
      <c r="FQ1057" t="s">
        <v>439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-55.06975853658536</v>
      </c>
      <c r="GD1057">
        <v>-1.270574216027827</v>
      </c>
      <c r="GE1057">
        <v>0.1570365655346924</v>
      </c>
      <c r="GF1057">
        <v>0</v>
      </c>
      <c r="GG1057">
        <v>1482.105882352941</v>
      </c>
      <c r="GH1057">
        <v>-7.460962564637334</v>
      </c>
      <c r="GI1057">
        <v>0.783799635437597</v>
      </c>
      <c r="GJ1057">
        <v>0</v>
      </c>
      <c r="GK1057">
        <v>3.768329756097561</v>
      </c>
      <c r="GL1057">
        <v>-0.04697080139372715</v>
      </c>
      <c r="GM1057">
        <v>0.004812948737548295</v>
      </c>
      <c r="GN1057">
        <v>1</v>
      </c>
      <c r="GO1057">
        <v>1</v>
      </c>
      <c r="GP1057">
        <v>3</v>
      </c>
      <c r="GQ1057" t="s">
        <v>446</v>
      </c>
      <c r="GR1057">
        <v>3.12461</v>
      </c>
      <c r="GS1057">
        <v>2.7513</v>
      </c>
      <c r="GT1057">
        <v>0.178685</v>
      </c>
      <c r="GU1057">
        <v>0.184609</v>
      </c>
      <c r="GV1057">
        <v>0.103318</v>
      </c>
      <c r="GW1057">
        <v>0.0919999</v>
      </c>
      <c r="GX1057">
        <v>24169.4</v>
      </c>
      <c r="GY1057">
        <v>23402.3</v>
      </c>
      <c r="GZ1057">
        <v>30003</v>
      </c>
      <c r="HA1057">
        <v>28995.5</v>
      </c>
      <c r="HB1057">
        <v>37191.3</v>
      </c>
      <c r="HC1057">
        <v>34668.4</v>
      </c>
      <c r="HD1057">
        <v>45944.7</v>
      </c>
      <c r="HE1057">
        <v>43092.6</v>
      </c>
      <c r="HF1057">
        <v>1.75165</v>
      </c>
      <c r="HG1057">
        <v>1.73335</v>
      </c>
      <c r="HH1057">
        <v>0.00370294</v>
      </c>
      <c r="HI1057">
        <v>0</v>
      </c>
      <c r="HJ1057">
        <v>29.9492</v>
      </c>
      <c r="HK1057">
        <v>999.9</v>
      </c>
      <c r="HL1057">
        <v>43.4</v>
      </c>
      <c r="HM1057">
        <v>32.7</v>
      </c>
      <c r="HN1057">
        <v>23.9588</v>
      </c>
      <c r="HO1057">
        <v>63.5331</v>
      </c>
      <c r="HP1057">
        <v>17.8245</v>
      </c>
      <c r="HQ1057">
        <v>1</v>
      </c>
      <c r="HR1057">
        <v>0.803056</v>
      </c>
      <c r="HS1057">
        <v>4.2287</v>
      </c>
      <c r="HT1057">
        <v>20.1554</v>
      </c>
      <c r="HU1057">
        <v>5.22598</v>
      </c>
      <c r="HV1057">
        <v>11.9857</v>
      </c>
      <c r="HW1057">
        <v>4.9691</v>
      </c>
      <c r="HX1057">
        <v>3.29003</v>
      </c>
      <c r="HY1057">
        <v>9999</v>
      </c>
      <c r="HZ1057">
        <v>9999</v>
      </c>
      <c r="IA1057">
        <v>9999</v>
      </c>
      <c r="IB1057">
        <v>999.9</v>
      </c>
      <c r="IC1057">
        <v>4.97302</v>
      </c>
      <c r="ID1057">
        <v>1.87745</v>
      </c>
      <c r="IE1057">
        <v>1.87559</v>
      </c>
      <c r="IF1057">
        <v>1.87836</v>
      </c>
      <c r="IG1057">
        <v>1.87505</v>
      </c>
      <c r="IH1057">
        <v>1.87862</v>
      </c>
      <c r="II1057">
        <v>1.87576</v>
      </c>
      <c r="IJ1057">
        <v>1.87687</v>
      </c>
      <c r="IK1057">
        <v>0</v>
      </c>
      <c r="IL1057">
        <v>0</v>
      </c>
      <c r="IM1057">
        <v>0</v>
      </c>
      <c r="IN1057">
        <v>0</v>
      </c>
      <c r="IO1057" t="s">
        <v>441</v>
      </c>
      <c r="IP1057" t="s">
        <v>442</v>
      </c>
      <c r="IQ1057" t="s">
        <v>443</v>
      </c>
      <c r="IR1057" t="s">
        <v>443</v>
      </c>
      <c r="IS1057" t="s">
        <v>443</v>
      </c>
      <c r="IT1057" t="s">
        <v>443</v>
      </c>
      <c r="IU1057">
        <v>0</v>
      </c>
      <c r="IV1057">
        <v>100</v>
      </c>
      <c r="IW1057">
        <v>100</v>
      </c>
      <c r="IX1057">
        <v>1.56</v>
      </c>
      <c r="IY1057">
        <v>0.2144</v>
      </c>
      <c r="IZ1057">
        <v>-0.1194416370607354</v>
      </c>
      <c r="JA1057">
        <v>0.002211305909277446</v>
      </c>
      <c r="JB1057">
        <v>-1.416678044876584E-06</v>
      </c>
      <c r="JC1057">
        <v>5.589822708492042E-10</v>
      </c>
      <c r="JD1057">
        <v>0.2144336207880096</v>
      </c>
      <c r="JE1057">
        <v>0</v>
      </c>
      <c r="JF1057">
        <v>0</v>
      </c>
      <c r="JG1057">
        <v>0</v>
      </c>
      <c r="JH1057">
        <v>14</v>
      </c>
      <c r="JI1057">
        <v>2052</v>
      </c>
      <c r="JJ1057">
        <v>1</v>
      </c>
      <c r="JK1057">
        <v>21</v>
      </c>
      <c r="JL1057">
        <v>29355749</v>
      </c>
      <c r="JM1057">
        <v>29355749</v>
      </c>
      <c r="JN1057">
        <v>2.82593</v>
      </c>
      <c r="JO1057">
        <v>2.5293</v>
      </c>
      <c r="JP1057">
        <v>1.39893</v>
      </c>
      <c r="JQ1057">
        <v>2.33521</v>
      </c>
      <c r="JR1057">
        <v>1.44897</v>
      </c>
      <c r="JS1057">
        <v>2.6355</v>
      </c>
      <c r="JT1057">
        <v>38.4769</v>
      </c>
      <c r="JU1057">
        <v>23.781</v>
      </c>
      <c r="JV1057">
        <v>18</v>
      </c>
      <c r="JW1057">
        <v>485.376</v>
      </c>
      <c r="JX1057">
        <v>444.579</v>
      </c>
      <c r="JY1057">
        <v>25.2137</v>
      </c>
      <c r="JZ1057">
        <v>37.0286</v>
      </c>
      <c r="KA1057">
        <v>30.0003</v>
      </c>
      <c r="KB1057">
        <v>36.5943</v>
      </c>
      <c r="KC1057">
        <v>36.638</v>
      </c>
      <c r="KD1057">
        <v>56.6072</v>
      </c>
      <c r="KE1057">
        <v>25.3838</v>
      </c>
      <c r="KF1057">
        <v>72.5497</v>
      </c>
      <c r="KG1057">
        <v>25.2007</v>
      </c>
      <c r="KH1057">
        <v>1356.41</v>
      </c>
      <c r="KI1057">
        <v>19.8522</v>
      </c>
      <c r="KJ1057">
        <v>99.2497</v>
      </c>
      <c r="KK1057">
        <v>99.1138</v>
      </c>
    </row>
    <row r="1058" spans="1:297">
      <c r="A1058">
        <v>1042</v>
      </c>
      <c r="B1058">
        <v>1761344942.5</v>
      </c>
      <c r="C1058">
        <v>16901.90000009537</v>
      </c>
      <c r="D1058" t="s">
        <v>2537</v>
      </c>
      <c r="E1058" t="s">
        <v>2538</v>
      </c>
      <c r="F1058">
        <v>5</v>
      </c>
      <c r="G1058" t="s">
        <v>2376</v>
      </c>
      <c r="H1058" t="s">
        <v>436</v>
      </c>
      <c r="I1058">
        <v>1761344935</v>
      </c>
      <c r="J1058">
        <f>(K1058)/1000</f>
        <v>0</v>
      </c>
      <c r="K1058">
        <f>IF(DP1058, AN1058, AH1058)</f>
        <v>0</v>
      </c>
      <c r="L1058">
        <f>IF(DP1058, AI1058, AG1058)</f>
        <v>0</v>
      </c>
      <c r="M1058">
        <f>DR1058 - IF(AU1058&gt;1, L1058*DL1058*100.0/(AW1058), 0)</f>
        <v>0</v>
      </c>
      <c r="N1058">
        <f>((T1058-J1058/2)*M1058-L1058)/(T1058+J1058/2)</f>
        <v>0</v>
      </c>
      <c r="O1058">
        <f>N1058*(DY1058+DZ1058)/1000.0</f>
        <v>0</v>
      </c>
      <c r="P1058">
        <f>(DR1058 - IF(AU1058&gt;1, L1058*DL1058*100.0/(AW1058), 0))*(DY1058+DZ1058)/1000.0</f>
        <v>0</v>
      </c>
      <c r="Q1058">
        <f>2.0/((1/S1058-1/R1058)+SIGN(S1058)*SQRT((1/S1058-1/R1058)*(1/S1058-1/R1058) + 4*DM1058/((DM1058+1)*(DM1058+1))*(2*1/S1058*1/R1058-1/R1058*1/R1058)))</f>
        <v>0</v>
      </c>
      <c r="R1058">
        <f>IF(LEFT(DN1058,1)&lt;&gt;"0",IF(LEFT(DN1058,1)="1",3.0,DO1058),$D$5+$E$5*(EF1058*DY1058/($K$5*1000))+$F$5*(EF1058*DY1058/($K$5*1000))*MAX(MIN(DL1058,$J$5),$I$5)*MAX(MIN(DL1058,$J$5),$I$5)+$G$5*MAX(MIN(DL1058,$J$5),$I$5)*(EF1058*DY1058/($K$5*1000))+$H$5*(EF1058*DY1058/($K$5*1000))*(EF1058*DY1058/($K$5*1000)))</f>
        <v>0</v>
      </c>
      <c r="S1058">
        <f>J1058*(1000-(1000*0.61365*exp(17.502*W1058/(240.97+W1058))/(DY1058+DZ1058)+DT1058)/2)/(1000*0.61365*exp(17.502*W1058/(240.97+W1058))/(DY1058+DZ1058)-DT1058)</f>
        <v>0</v>
      </c>
      <c r="T1058">
        <f>1/((DM1058+1)/(Q1058/1.6)+1/(R1058/1.37)) + DM1058/((DM1058+1)/(Q1058/1.6) + DM1058/(R1058/1.37))</f>
        <v>0</v>
      </c>
      <c r="U1058">
        <f>(DH1058*DK1058)</f>
        <v>0</v>
      </c>
      <c r="V1058">
        <f>(EA1058+(U1058+2*0.95*5.67E-8*(((EA1058+$B$7)+273)^4-(EA1058+273)^4)-44100*J1058)/(1.84*29.3*R1058+8*0.95*5.67E-8*(EA1058+273)^3))</f>
        <v>0</v>
      </c>
      <c r="W1058">
        <f>($C$7*EB1058+$D$7*EC1058+$E$7*V1058)</f>
        <v>0</v>
      </c>
      <c r="X1058">
        <f>0.61365*exp(17.502*W1058/(240.97+W1058))</f>
        <v>0</v>
      </c>
      <c r="Y1058">
        <f>(Z1058/AA1058*100)</f>
        <v>0</v>
      </c>
      <c r="Z1058">
        <f>DT1058*(DY1058+DZ1058)/1000</f>
        <v>0</v>
      </c>
      <c r="AA1058">
        <f>0.61365*exp(17.502*EA1058/(240.97+EA1058))</f>
        <v>0</v>
      </c>
      <c r="AB1058">
        <f>(X1058-DT1058*(DY1058+DZ1058)/1000)</f>
        <v>0</v>
      </c>
      <c r="AC1058">
        <f>(-J1058*44100)</f>
        <v>0</v>
      </c>
      <c r="AD1058">
        <f>2*29.3*R1058*0.92*(EA1058-W1058)</f>
        <v>0</v>
      </c>
      <c r="AE1058">
        <f>2*0.95*5.67E-8*(((EA1058+$B$7)+273)^4-(W1058+273)^4)</f>
        <v>0</v>
      </c>
      <c r="AF1058">
        <f>U1058+AE1058+AC1058+AD1058</f>
        <v>0</v>
      </c>
      <c r="AG1058">
        <f>DX1058*AU1058*(DS1058-DR1058*(1000-AU1058*DU1058)/(1000-AU1058*DT1058))/(100*DL1058)</f>
        <v>0</v>
      </c>
      <c r="AH1058">
        <f>1000*DX1058*AU1058*(DT1058-DU1058)/(100*DL1058*(1000-AU1058*DT1058))</f>
        <v>0</v>
      </c>
      <c r="AI1058">
        <f>(AJ1058 - AK1058 - DY1058*1E3/(8.314*(EA1058+273.15)) * AM1058/DX1058 * AL1058) * DX1058/(100*DL1058) * (1000 - DU1058)/1000</f>
        <v>0</v>
      </c>
      <c r="AJ1058">
        <v>1370.499391058574</v>
      </c>
      <c r="AK1058">
        <v>1327.575636363637</v>
      </c>
      <c r="AL1058">
        <v>3.412989689652892</v>
      </c>
      <c r="AM1058">
        <v>65.50736164632572</v>
      </c>
      <c r="AN1058">
        <f>(AP1058 - AO1058 + DY1058*1E3/(8.314*(EA1058+273.15)) * AR1058/DX1058 * AQ1058) * DX1058/(100*DL1058) * 1000/(1000 - AP1058)</f>
        <v>0</v>
      </c>
      <c r="AO1058">
        <v>19.82680676326789</v>
      </c>
      <c r="AP1058">
        <v>23.57903333333334</v>
      </c>
      <c r="AQ1058">
        <v>-5.015776626650299E-05</v>
      </c>
      <c r="AR1058">
        <v>115.1571930210981</v>
      </c>
      <c r="AS1058">
        <v>0</v>
      </c>
      <c r="AT1058">
        <v>0</v>
      </c>
      <c r="AU1058">
        <f>IF(AS1058*$H$13&gt;=AW1058,1.0,(AW1058/(AW1058-AS1058*$H$13)))</f>
        <v>0</v>
      </c>
      <c r="AV1058">
        <f>(AU1058-1)*100</f>
        <v>0</v>
      </c>
      <c r="AW1058">
        <f>MAX(0,($B$13+$C$13*EF1058)/(1+$D$13*EF1058)*DY1058/(EA1058+273)*$E$13)</f>
        <v>0</v>
      </c>
      <c r="AX1058" t="s">
        <v>437</v>
      </c>
      <c r="AY1058" t="s">
        <v>437</v>
      </c>
      <c r="AZ1058">
        <v>0</v>
      </c>
      <c r="BA1058">
        <v>0</v>
      </c>
      <c r="BB1058">
        <f>1-AZ1058/BA1058</f>
        <v>0</v>
      </c>
      <c r="BC1058">
        <v>0</v>
      </c>
      <c r="BD1058" t="s">
        <v>437</v>
      </c>
      <c r="BE1058" t="s">
        <v>437</v>
      </c>
      <c r="BF1058">
        <v>0</v>
      </c>
      <c r="BG1058">
        <v>0</v>
      </c>
      <c r="BH1058">
        <f>1-BF1058/BG1058</f>
        <v>0</v>
      </c>
      <c r="BI1058">
        <v>0.5</v>
      </c>
      <c r="BJ1058">
        <f>DI1058</f>
        <v>0</v>
      </c>
      <c r="BK1058">
        <f>L1058</f>
        <v>0</v>
      </c>
      <c r="BL1058">
        <f>BH1058*BI1058*BJ1058</f>
        <v>0</v>
      </c>
      <c r="BM1058">
        <f>(BK1058-BC1058)/BJ1058</f>
        <v>0</v>
      </c>
      <c r="BN1058">
        <f>(BA1058-BG1058)/BG1058</f>
        <v>0</v>
      </c>
      <c r="BO1058">
        <f>AZ1058/(BB1058+AZ1058/BG1058)</f>
        <v>0</v>
      </c>
      <c r="BP1058" t="s">
        <v>437</v>
      </c>
      <c r="BQ1058">
        <v>0</v>
      </c>
      <c r="BR1058">
        <f>IF(BQ1058&lt;&gt;0, BQ1058, BO1058)</f>
        <v>0</v>
      </c>
      <c r="BS1058">
        <f>1-BR1058/BG1058</f>
        <v>0</v>
      </c>
      <c r="BT1058">
        <f>(BG1058-BF1058)/(BG1058-BR1058)</f>
        <v>0</v>
      </c>
      <c r="BU1058">
        <f>(BA1058-BG1058)/(BA1058-BR1058)</f>
        <v>0</v>
      </c>
      <c r="BV1058">
        <f>(BG1058-BF1058)/(BG1058-AZ1058)</f>
        <v>0</v>
      </c>
      <c r="BW1058">
        <f>(BA1058-BG1058)/(BA1058-AZ1058)</f>
        <v>0</v>
      </c>
      <c r="BX1058">
        <f>(BT1058*BR1058/BF1058)</f>
        <v>0</v>
      </c>
      <c r="BY1058">
        <f>(1-BX1058)</f>
        <v>0</v>
      </c>
      <c r="DH1058">
        <f>$B$11*EG1058+$C$11*EH1058+$F$11*ES1058*(1-EV1058)</f>
        <v>0</v>
      </c>
      <c r="DI1058">
        <f>DH1058*DJ1058</f>
        <v>0</v>
      </c>
      <c r="DJ1058">
        <f>($B$11*$D$9+$C$11*$D$9+$F$11*((FF1058+EX1058)/MAX(FF1058+EX1058+FG1058, 0.1)*$I$9+FG1058/MAX(FF1058+EX1058+FG1058, 0.1)*$J$9))/($B$11+$C$11+$F$11)</f>
        <v>0</v>
      </c>
      <c r="DK1058">
        <f>($B$11*$K$9+$C$11*$K$9+$F$11*((FF1058+EX1058)/MAX(FF1058+EX1058+FG1058, 0.1)*$P$9+FG1058/MAX(FF1058+EX1058+FG1058, 0.1)*$Q$9))/($B$11+$C$11+$F$11)</f>
        <v>0</v>
      </c>
      <c r="DL1058">
        <v>6</v>
      </c>
      <c r="DM1058">
        <v>0.5</v>
      </c>
      <c r="DN1058" t="s">
        <v>438</v>
      </c>
      <c r="DO1058">
        <v>2</v>
      </c>
      <c r="DP1058" t="b">
        <v>1</v>
      </c>
      <c r="DQ1058">
        <v>1761344935</v>
      </c>
      <c r="DR1058">
        <v>1272.896296296296</v>
      </c>
      <c r="DS1058">
        <v>1328.172592592593</v>
      </c>
      <c r="DT1058">
        <v>23.58615185185186</v>
      </c>
      <c r="DU1058">
        <v>19.82598518518518</v>
      </c>
      <c r="DV1058">
        <v>1271.345555555555</v>
      </c>
      <c r="DW1058">
        <v>23.37171851851851</v>
      </c>
      <c r="DX1058">
        <v>500.006</v>
      </c>
      <c r="DY1058">
        <v>89.99582222222223</v>
      </c>
      <c r="DZ1058">
        <v>0.07380814814814815</v>
      </c>
      <c r="EA1058">
        <v>30.03822222222222</v>
      </c>
      <c r="EB1058">
        <v>30.00995555555555</v>
      </c>
      <c r="EC1058">
        <v>999.9000000000001</v>
      </c>
      <c r="ED1058">
        <v>0</v>
      </c>
      <c r="EE1058">
        <v>0</v>
      </c>
      <c r="EF1058">
        <v>10009.02888888889</v>
      </c>
      <c r="EG1058">
        <v>0</v>
      </c>
      <c r="EH1058">
        <v>1140.316666666667</v>
      </c>
      <c r="EI1058">
        <v>-55.2772037037037</v>
      </c>
      <c r="EJ1058">
        <v>1303.644074074074</v>
      </c>
      <c r="EK1058">
        <v>1355.038518518518</v>
      </c>
      <c r="EL1058">
        <v>3.760173703703703</v>
      </c>
      <c r="EM1058">
        <v>1328.172592592593</v>
      </c>
      <c r="EN1058">
        <v>19.82598518518518</v>
      </c>
      <c r="EO1058">
        <v>2.122654814814815</v>
      </c>
      <c r="EP1058">
        <v>1.784254814814815</v>
      </c>
      <c r="EQ1058">
        <v>18.39022222222222</v>
      </c>
      <c r="ER1058">
        <v>15.64953333333334</v>
      </c>
      <c r="ES1058">
        <v>1200.000740740741</v>
      </c>
      <c r="ET1058">
        <v>0.9670099999999998</v>
      </c>
      <c r="EU1058">
        <v>0.03299</v>
      </c>
      <c r="EV1058">
        <v>0</v>
      </c>
      <c r="EW1058">
        <v>1480.926296296296</v>
      </c>
      <c r="EX1058">
        <v>5.000560000000001</v>
      </c>
      <c r="EY1058">
        <v>18039.6962962963</v>
      </c>
      <c r="EZ1058">
        <v>10316.88518518519</v>
      </c>
      <c r="FA1058">
        <v>45.875</v>
      </c>
      <c r="FB1058">
        <v>47.99066666666667</v>
      </c>
      <c r="FC1058">
        <v>46.56199999999998</v>
      </c>
      <c r="FD1058">
        <v>46.99533333333333</v>
      </c>
      <c r="FE1058">
        <v>46.68699999999998</v>
      </c>
      <c r="FF1058">
        <v>1155.580740740741</v>
      </c>
      <c r="FG1058">
        <v>39.42000000000001</v>
      </c>
      <c r="FH1058">
        <v>0</v>
      </c>
      <c r="FI1058">
        <v>1761344979.2</v>
      </c>
      <c r="FJ1058">
        <v>0</v>
      </c>
      <c r="FK1058">
        <v>1480.8688</v>
      </c>
      <c r="FL1058">
        <v>-6.556153847005026</v>
      </c>
      <c r="FM1058">
        <v>-83.39230766962564</v>
      </c>
      <c r="FN1058">
        <v>18038.68</v>
      </c>
      <c r="FO1058">
        <v>15</v>
      </c>
      <c r="FP1058">
        <v>0</v>
      </c>
      <c r="FQ1058" t="s">
        <v>439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-55.20292500000001</v>
      </c>
      <c r="GD1058">
        <v>-1.152846529080608</v>
      </c>
      <c r="GE1058">
        <v>0.1439216188590167</v>
      </c>
      <c r="GF1058">
        <v>0</v>
      </c>
      <c r="GG1058">
        <v>1481.401176470588</v>
      </c>
      <c r="GH1058">
        <v>-8.036058058062611</v>
      </c>
      <c r="GI1058">
        <v>0.8314118562664854</v>
      </c>
      <c r="GJ1058">
        <v>0</v>
      </c>
      <c r="GK1058">
        <v>3.763206750000001</v>
      </c>
      <c r="GL1058">
        <v>-0.06286615384615692</v>
      </c>
      <c r="GM1058">
        <v>0.006145653092837264</v>
      </c>
      <c r="GN1058">
        <v>1</v>
      </c>
      <c r="GO1058">
        <v>1</v>
      </c>
      <c r="GP1058">
        <v>3</v>
      </c>
      <c r="GQ1058" t="s">
        <v>446</v>
      </c>
      <c r="GR1058">
        <v>3.12467</v>
      </c>
      <c r="GS1058">
        <v>2.7517</v>
      </c>
      <c r="GT1058">
        <v>0.180111</v>
      </c>
      <c r="GU1058">
        <v>0.186026</v>
      </c>
      <c r="GV1058">
        <v>0.103299</v>
      </c>
      <c r="GW1058">
        <v>0.09200170000000001</v>
      </c>
      <c r="GX1058">
        <v>24127.1</v>
      </c>
      <c r="GY1058">
        <v>23361.4</v>
      </c>
      <c r="GZ1058">
        <v>30002.7</v>
      </c>
      <c r="HA1058">
        <v>28995.4</v>
      </c>
      <c r="HB1058">
        <v>37191.9</v>
      </c>
      <c r="HC1058">
        <v>34668.3</v>
      </c>
      <c r="HD1058">
        <v>45944.4</v>
      </c>
      <c r="HE1058">
        <v>43092.4</v>
      </c>
      <c r="HF1058">
        <v>1.75168</v>
      </c>
      <c r="HG1058">
        <v>1.73345</v>
      </c>
      <c r="HH1058">
        <v>0.0032708</v>
      </c>
      <c r="HI1058">
        <v>0</v>
      </c>
      <c r="HJ1058">
        <v>29.9492</v>
      </c>
      <c r="HK1058">
        <v>999.9</v>
      </c>
      <c r="HL1058">
        <v>43.4</v>
      </c>
      <c r="HM1058">
        <v>32.7</v>
      </c>
      <c r="HN1058">
        <v>23.9567</v>
      </c>
      <c r="HO1058">
        <v>63.9031</v>
      </c>
      <c r="HP1058">
        <v>17.6923</v>
      </c>
      <c r="HQ1058">
        <v>1</v>
      </c>
      <c r="HR1058">
        <v>0.803105</v>
      </c>
      <c r="HS1058">
        <v>4.22706</v>
      </c>
      <c r="HT1058">
        <v>20.1558</v>
      </c>
      <c r="HU1058">
        <v>5.22568</v>
      </c>
      <c r="HV1058">
        <v>11.9854</v>
      </c>
      <c r="HW1058">
        <v>4.9692</v>
      </c>
      <c r="HX1058">
        <v>3.28985</v>
      </c>
      <c r="HY1058">
        <v>9999</v>
      </c>
      <c r="HZ1058">
        <v>9999</v>
      </c>
      <c r="IA1058">
        <v>9999</v>
      </c>
      <c r="IB1058">
        <v>999.9</v>
      </c>
      <c r="IC1058">
        <v>4.97303</v>
      </c>
      <c r="ID1058">
        <v>1.87748</v>
      </c>
      <c r="IE1058">
        <v>1.8756</v>
      </c>
      <c r="IF1058">
        <v>1.87837</v>
      </c>
      <c r="IG1058">
        <v>1.8751</v>
      </c>
      <c r="IH1058">
        <v>1.87865</v>
      </c>
      <c r="II1058">
        <v>1.87576</v>
      </c>
      <c r="IJ1058">
        <v>1.87694</v>
      </c>
      <c r="IK1058">
        <v>0</v>
      </c>
      <c r="IL1058">
        <v>0</v>
      </c>
      <c r="IM1058">
        <v>0</v>
      </c>
      <c r="IN1058">
        <v>0</v>
      </c>
      <c r="IO1058" t="s">
        <v>441</v>
      </c>
      <c r="IP1058" t="s">
        <v>442</v>
      </c>
      <c r="IQ1058" t="s">
        <v>443</v>
      </c>
      <c r="IR1058" t="s">
        <v>443</v>
      </c>
      <c r="IS1058" t="s">
        <v>443</v>
      </c>
      <c r="IT1058" t="s">
        <v>443</v>
      </c>
      <c r="IU1058">
        <v>0</v>
      </c>
      <c r="IV1058">
        <v>100</v>
      </c>
      <c r="IW1058">
        <v>100</v>
      </c>
      <c r="IX1058">
        <v>1.59</v>
      </c>
      <c r="IY1058">
        <v>0.2144</v>
      </c>
      <c r="IZ1058">
        <v>-0.1194416370607354</v>
      </c>
      <c r="JA1058">
        <v>0.002211305909277446</v>
      </c>
      <c r="JB1058">
        <v>-1.416678044876584E-06</v>
      </c>
      <c r="JC1058">
        <v>5.589822708492042E-10</v>
      </c>
      <c r="JD1058">
        <v>0.2144336207880096</v>
      </c>
      <c r="JE1058">
        <v>0</v>
      </c>
      <c r="JF1058">
        <v>0</v>
      </c>
      <c r="JG1058">
        <v>0</v>
      </c>
      <c r="JH1058">
        <v>14</v>
      </c>
      <c r="JI1058">
        <v>2052</v>
      </c>
      <c r="JJ1058">
        <v>1</v>
      </c>
      <c r="JK1058">
        <v>21</v>
      </c>
      <c r="JL1058">
        <v>29355749</v>
      </c>
      <c r="JM1058">
        <v>29355749</v>
      </c>
      <c r="JN1058">
        <v>2.85278</v>
      </c>
      <c r="JO1058">
        <v>2.53052</v>
      </c>
      <c r="JP1058">
        <v>1.39893</v>
      </c>
      <c r="JQ1058">
        <v>2.33521</v>
      </c>
      <c r="JR1058">
        <v>1.44897</v>
      </c>
      <c r="JS1058">
        <v>2.62451</v>
      </c>
      <c r="JT1058">
        <v>38.4524</v>
      </c>
      <c r="JU1058">
        <v>23.8073</v>
      </c>
      <c r="JV1058">
        <v>18</v>
      </c>
      <c r="JW1058">
        <v>485.39</v>
      </c>
      <c r="JX1058">
        <v>444.645</v>
      </c>
      <c r="JY1058">
        <v>25.2006</v>
      </c>
      <c r="JZ1058">
        <v>37.0277</v>
      </c>
      <c r="KA1058">
        <v>30</v>
      </c>
      <c r="KB1058">
        <v>36.5943</v>
      </c>
      <c r="KC1058">
        <v>36.638</v>
      </c>
      <c r="KD1058">
        <v>57.1123</v>
      </c>
      <c r="KE1058">
        <v>25.3838</v>
      </c>
      <c r="KF1058">
        <v>72.5497</v>
      </c>
      <c r="KG1058">
        <v>25.1936</v>
      </c>
      <c r="KH1058">
        <v>1376.44</v>
      </c>
      <c r="KI1058">
        <v>19.8648</v>
      </c>
      <c r="KJ1058">
        <v>99.249</v>
      </c>
      <c r="KK1058">
        <v>99.1135</v>
      </c>
    </row>
    <row r="1059" spans="1:297">
      <c r="A1059">
        <v>1043</v>
      </c>
      <c r="B1059">
        <v>1761344947.5</v>
      </c>
      <c r="C1059">
        <v>16906.90000009537</v>
      </c>
      <c r="D1059" t="s">
        <v>2539</v>
      </c>
      <c r="E1059" t="s">
        <v>2540</v>
      </c>
      <c r="F1059">
        <v>5</v>
      </c>
      <c r="G1059" t="s">
        <v>2376</v>
      </c>
      <c r="H1059" t="s">
        <v>436</v>
      </c>
      <c r="I1059">
        <v>1761344939.714286</v>
      </c>
      <c r="J1059">
        <f>(K1059)/1000</f>
        <v>0</v>
      </c>
      <c r="K1059">
        <f>IF(DP1059, AN1059, AH1059)</f>
        <v>0</v>
      </c>
      <c r="L1059">
        <f>IF(DP1059, AI1059, AG1059)</f>
        <v>0</v>
      </c>
      <c r="M1059">
        <f>DR1059 - IF(AU1059&gt;1, L1059*DL1059*100.0/(AW1059), 0)</f>
        <v>0</v>
      </c>
      <c r="N1059">
        <f>((T1059-J1059/2)*M1059-L1059)/(T1059+J1059/2)</f>
        <v>0</v>
      </c>
      <c r="O1059">
        <f>N1059*(DY1059+DZ1059)/1000.0</f>
        <v>0</v>
      </c>
      <c r="P1059">
        <f>(DR1059 - IF(AU1059&gt;1, L1059*DL1059*100.0/(AW1059), 0))*(DY1059+DZ1059)/1000.0</f>
        <v>0</v>
      </c>
      <c r="Q1059">
        <f>2.0/((1/S1059-1/R1059)+SIGN(S1059)*SQRT((1/S1059-1/R1059)*(1/S1059-1/R1059) + 4*DM1059/((DM1059+1)*(DM1059+1))*(2*1/S1059*1/R1059-1/R1059*1/R1059)))</f>
        <v>0</v>
      </c>
      <c r="R1059">
        <f>IF(LEFT(DN1059,1)&lt;&gt;"0",IF(LEFT(DN1059,1)="1",3.0,DO1059),$D$5+$E$5*(EF1059*DY1059/($K$5*1000))+$F$5*(EF1059*DY1059/($K$5*1000))*MAX(MIN(DL1059,$J$5),$I$5)*MAX(MIN(DL1059,$J$5),$I$5)+$G$5*MAX(MIN(DL1059,$J$5),$I$5)*(EF1059*DY1059/($K$5*1000))+$H$5*(EF1059*DY1059/($K$5*1000))*(EF1059*DY1059/($K$5*1000)))</f>
        <v>0</v>
      </c>
      <c r="S1059">
        <f>J1059*(1000-(1000*0.61365*exp(17.502*W1059/(240.97+W1059))/(DY1059+DZ1059)+DT1059)/2)/(1000*0.61365*exp(17.502*W1059/(240.97+W1059))/(DY1059+DZ1059)-DT1059)</f>
        <v>0</v>
      </c>
      <c r="T1059">
        <f>1/((DM1059+1)/(Q1059/1.6)+1/(R1059/1.37)) + DM1059/((DM1059+1)/(Q1059/1.6) + DM1059/(R1059/1.37))</f>
        <v>0</v>
      </c>
      <c r="U1059">
        <f>(DH1059*DK1059)</f>
        <v>0</v>
      </c>
      <c r="V1059">
        <f>(EA1059+(U1059+2*0.95*5.67E-8*(((EA1059+$B$7)+273)^4-(EA1059+273)^4)-44100*J1059)/(1.84*29.3*R1059+8*0.95*5.67E-8*(EA1059+273)^3))</f>
        <v>0</v>
      </c>
      <c r="W1059">
        <f>($C$7*EB1059+$D$7*EC1059+$E$7*V1059)</f>
        <v>0</v>
      </c>
      <c r="X1059">
        <f>0.61365*exp(17.502*W1059/(240.97+W1059))</f>
        <v>0</v>
      </c>
      <c r="Y1059">
        <f>(Z1059/AA1059*100)</f>
        <v>0</v>
      </c>
      <c r="Z1059">
        <f>DT1059*(DY1059+DZ1059)/1000</f>
        <v>0</v>
      </c>
      <c r="AA1059">
        <f>0.61365*exp(17.502*EA1059/(240.97+EA1059))</f>
        <v>0</v>
      </c>
      <c r="AB1059">
        <f>(X1059-DT1059*(DY1059+DZ1059)/1000)</f>
        <v>0</v>
      </c>
      <c r="AC1059">
        <f>(-J1059*44100)</f>
        <v>0</v>
      </c>
      <c r="AD1059">
        <f>2*29.3*R1059*0.92*(EA1059-W1059)</f>
        <v>0</v>
      </c>
      <c r="AE1059">
        <f>2*0.95*5.67E-8*(((EA1059+$B$7)+273)^4-(W1059+273)^4)</f>
        <v>0</v>
      </c>
      <c r="AF1059">
        <f>U1059+AE1059+AC1059+AD1059</f>
        <v>0</v>
      </c>
      <c r="AG1059">
        <f>DX1059*AU1059*(DS1059-DR1059*(1000-AU1059*DU1059)/(1000-AU1059*DT1059))/(100*DL1059)</f>
        <v>0</v>
      </c>
      <c r="AH1059">
        <f>1000*DX1059*AU1059*(DT1059-DU1059)/(100*DL1059*(1000-AU1059*DT1059))</f>
        <v>0</v>
      </c>
      <c r="AI1059">
        <f>(AJ1059 - AK1059 - DY1059*1E3/(8.314*(EA1059+273.15)) * AM1059/DX1059 * AL1059) * DX1059/(100*DL1059) * (1000 - DU1059)/1000</f>
        <v>0</v>
      </c>
      <c r="AJ1059">
        <v>1387.631497578964</v>
      </c>
      <c r="AK1059">
        <v>1344.48393939394</v>
      </c>
      <c r="AL1059">
        <v>3.350796752778018</v>
      </c>
      <c r="AM1059">
        <v>65.50736164632572</v>
      </c>
      <c r="AN1059">
        <f>(AP1059 - AO1059 + DY1059*1E3/(8.314*(EA1059+273.15)) * AR1059/DX1059 * AQ1059) * DX1059/(100*DL1059) * 1000/(1000 - AP1059)</f>
        <v>0</v>
      </c>
      <c r="AO1059">
        <v>19.82816499646977</v>
      </c>
      <c r="AP1059">
        <v>23.56908484848484</v>
      </c>
      <c r="AQ1059">
        <v>-6.700066218164215E-05</v>
      </c>
      <c r="AR1059">
        <v>115.1571930210981</v>
      </c>
      <c r="AS1059">
        <v>0</v>
      </c>
      <c r="AT1059">
        <v>0</v>
      </c>
      <c r="AU1059">
        <f>IF(AS1059*$H$13&gt;=AW1059,1.0,(AW1059/(AW1059-AS1059*$H$13)))</f>
        <v>0</v>
      </c>
      <c r="AV1059">
        <f>(AU1059-1)*100</f>
        <v>0</v>
      </c>
      <c r="AW1059">
        <f>MAX(0,($B$13+$C$13*EF1059)/(1+$D$13*EF1059)*DY1059/(EA1059+273)*$E$13)</f>
        <v>0</v>
      </c>
      <c r="AX1059" t="s">
        <v>437</v>
      </c>
      <c r="AY1059" t="s">
        <v>437</v>
      </c>
      <c r="AZ1059">
        <v>0</v>
      </c>
      <c r="BA1059">
        <v>0</v>
      </c>
      <c r="BB1059">
        <f>1-AZ1059/BA1059</f>
        <v>0</v>
      </c>
      <c r="BC1059">
        <v>0</v>
      </c>
      <c r="BD1059" t="s">
        <v>437</v>
      </c>
      <c r="BE1059" t="s">
        <v>437</v>
      </c>
      <c r="BF1059">
        <v>0</v>
      </c>
      <c r="BG1059">
        <v>0</v>
      </c>
      <c r="BH1059">
        <f>1-BF1059/BG1059</f>
        <v>0</v>
      </c>
      <c r="BI1059">
        <v>0.5</v>
      </c>
      <c r="BJ1059">
        <f>DI1059</f>
        <v>0</v>
      </c>
      <c r="BK1059">
        <f>L1059</f>
        <v>0</v>
      </c>
      <c r="BL1059">
        <f>BH1059*BI1059*BJ1059</f>
        <v>0</v>
      </c>
      <c r="BM1059">
        <f>(BK1059-BC1059)/BJ1059</f>
        <v>0</v>
      </c>
      <c r="BN1059">
        <f>(BA1059-BG1059)/BG1059</f>
        <v>0</v>
      </c>
      <c r="BO1059">
        <f>AZ1059/(BB1059+AZ1059/BG1059)</f>
        <v>0</v>
      </c>
      <c r="BP1059" t="s">
        <v>437</v>
      </c>
      <c r="BQ1059">
        <v>0</v>
      </c>
      <c r="BR1059">
        <f>IF(BQ1059&lt;&gt;0, BQ1059, BO1059)</f>
        <v>0</v>
      </c>
      <c r="BS1059">
        <f>1-BR1059/BG1059</f>
        <v>0</v>
      </c>
      <c r="BT1059">
        <f>(BG1059-BF1059)/(BG1059-BR1059)</f>
        <v>0</v>
      </c>
      <c r="BU1059">
        <f>(BA1059-BG1059)/(BA1059-BR1059)</f>
        <v>0</v>
      </c>
      <c r="BV1059">
        <f>(BG1059-BF1059)/(BG1059-AZ1059)</f>
        <v>0</v>
      </c>
      <c r="BW1059">
        <f>(BA1059-BG1059)/(BA1059-AZ1059)</f>
        <v>0</v>
      </c>
      <c r="BX1059">
        <f>(BT1059*BR1059/BF1059)</f>
        <v>0</v>
      </c>
      <c r="BY1059">
        <f>(1-BX1059)</f>
        <v>0</v>
      </c>
      <c r="DH1059">
        <f>$B$11*EG1059+$C$11*EH1059+$F$11*ES1059*(1-EV1059)</f>
        <v>0</v>
      </c>
      <c r="DI1059">
        <f>DH1059*DJ1059</f>
        <v>0</v>
      </c>
      <c r="DJ1059">
        <f>($B$11*$D$9+$C$11*$D$9+$F$11*((FF1059+EX1059)/MAX(FF1059+EX1059+FG1059, 0.1)*$I$9+FG1059/MAX(FF1059+EX1059+FG1059, 0.1)*$J$9))/($B$11+$C$11+$F$11)</f>
        <v>0</v>
      </c>
      <c r="DK1059">
        <f>($B$11*$K$9+$C$11*$K$9+$F$11*((FF1059+EX1059)/MAX(FF1059+EX1059+FG1059, 0.1)*$P$9+FG1059/MAX(FF1059+EX1059+FG1059, 0.1)*$Q$9))/($B$11+$C$11+$F$11)</f>
        <v>0</v>
      </c>
      <c r="DL1059">
        <v>6</v>
      </c>
      <c r="DM1059">
        <v>0.5</v>
      </c>
      <c r="DN1059" t="s">
        <v>438</v>
      </c>
      <c r="DO1059">
        <v>2</v>
      </c>
      <c r="DP1059" t="b">
        <v>1</v>
      </c>
      <c r="DQ1059">
        <v>1761344939.714286</v>
      </c>
      <c r="DR1059">
        <v>1288.628571428571</v>
      </c>
      <c r="DS1059">
        <v>1343.968571428571</v>
      </c>
      <c r="DT1059">
        <v>23.58017142857143</v>
      </c>
      <c r="DU1059">
        <v>19.82701071428572</v>
      </c>
      <c r="DV1059">
        <v>1287.056785714286</v>
      </c>
      <c r="DW1059">
        <v>23.36574642857143</v>
      </c>
      <c r="DX1059">
        <v>500.0295714285714</v>
      </c>
      <c r="DY1059">
        <v>89.9960392857143</v>
      </c>
      <c r="DZ1059">
        <v>0.07378043571428572</v>
      </c>
      <c r="EA1059">
        <v>30.03651428571428</v>
      </c>
      <c r="EB1059">
        <v>30.00693571428571</v>
      </c>
      <c r="EC1059">
        <v>999.9000000000002</v>
      </c>
      <c r="ED1059">
        <v>0</v>
      </c>
      <c r="EE1059">
        <v>0</v>
      </c>
      <c r="EF1059">
        <v>9998.904642857144</v>
      </c>
      <c r="EG1059">
        <v>0</v>
      </c>
      <c r="EH1059">
        <v>1140.307857142857</v>
      </c>
      <c r="EI1059">
        <v>-55.340975</v>
      </c>
      <c r="EJ1059">
        <v>1319.748571428571</v>
      </c>
      <c r="EK1059">
        <v>1371.155714285714</v>
      </c>
      <c r="EL1059">
        <v>3.753176071428572</v>
      </c>
      <c r="EM1059">
        <v>1343.968571428571</v>
      </c>
      <c r="EN1059">
        <v>19.82701071428572</v>
      </c>
      <c r="EO1059">
        <v>2.122122857142857</v>
      </c>
      <c r="EP1059">
        <v>1.784351428571429</v>
      </c>
      <c r="EQ1059">
        <v>18.38621785714286</v>
      </c>
      <c r="ER1059">
        <v>15.65038214285714</v>
      </c>
      <c r="ES1059">
        <v>1199.9725</v>
      </c>
      <c r="ET1059">
        <v>0.9670091428571428</v>
      </c>
      <c r="EU1059">
        <v>0.03299088928571429</v>
      </c>
      <c r="EV1059">
        <v>0</v>
      </c>
      <c r="EW1059">
        <v>1480.374642857143</v>
      </c>
      <c r="EX1059">
        <v>5.000560000000001</v>
      </c>
      <c r="EY1059">
        <v>18032.43928571428</v>
      </c>
      <c r="EZ1059">
        <v>10316.61785714286</v>
      </c>
      <c r="FA1059">
        <v>45.875</v>
      </c>
      <c r="FB1059">
        <v>47.9865</v>
      </c>
      <c r="FC1059">
        <v>46.56199999999998</v>
      </c>
      <c r="FD1059">
        <v>46.99992857142858</v>
      </c>
      <c r="FE1059">
        <v>46.68699999999998</v>
      </c>
      <c r="FF1059">
        <v>1155.5525</v>
      </c>
      <c r="FG1059">
        <v>39.42000000000001</v>
      </c>
      <c r="FH1059">
        <v>0</v>
      </c>
      <c r="FI1059">
        <v>1761344984</v>
      </c>
      <c r="FJ1059">
        <v>0</v>
      </c>
      <c r="FK1059">
        <v>1480.3044</v>
      </c>
      <c r="FL1059">
        <v>-7.429230757227417</v>
      </c>
      <c r="FM1059">
        <v>-93.3692305205973</v>
      </c>
      <c r="FN1059">
        <v>18031.424</v>
      </c>
      <c r="FO1059">
        <v>15</v>
      </c>
      <c r="FP1059">
        <v>0</v>
      </c>
      <c r="FQ1059" t="s">
        <v>439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-55.302745</v>
      </c>
      <c r="GD1059">
        <v>-1.216554596622822</v>
      </c>
      <c r="GE1059">
        <v>0.1490846151519331</v>
      </c>
      <c r="GF1059">
        <v>0</v>
      </c>
      <c r="GG1059">
        <v>1480.792352941176</v>
      </c>
      <c r="GH1059">
        <v>-7.358288771110054</v>
      </c>
      <c r="GI1059">
        <v>0.7606423710318713</v>
      </c>
      <c r="GJ1059">
        <v>0</v>
      </c>
      <c r="GK1059">
        <v>3.75712775</v>
      </c>
      <c r="GL1059">
        <v>-0.08269722326454353</v>
      </c>
      <c r="GM1059">
        <v>0.008062958355188252</v>
      </c>
      <c r="GN1059">
        <v>1</v>
      </c>
      <c r="GO1059">
        <v>1</v>
      </c>
      <c r="GP1059">
        <v>3</v>
      </c>
      <c r="GQ1059" t="s">
        <v>446</v>
      </c>
      <c r="GR1059">
        <v>3.12451</v>
      </c>
      <c r="GS1059">
        <v>2.75134</v>
      </c>
      <c r="GT1059">
        <v>0.18151</v>
      </c>
      <c r="GU1059">
        <v>0.1874</v>
      </c>
      <c r="GV1059">
        <v>0.103275</v>
      </c>
      <c r="GW1059">
        <v>0.0920006</v>
      </c>
      <c r="GX1059">
        <v>24085.9</v>
      </c>
      <c r="GY1059">
        <v>23321.7</v>
      </c>
      <c r="GZ1059">
        <v>30002.9</v>
      </c>
      <c r="HA1059">
        <v>28995.3</v>
      </c>
      <c r="HB1059">
        <v>37193.2</v>
      </c>
      <c r="HC1059">
        <v>34668.1</v>
      </c>
      <c r="HD1059">
        <v>45944.5</v>
      </c>
      <c r="HE1059">
        <v>43092</v>
      </c>
      <c r="HF1059">
        <v>1.75147</v>
      </c>
      <c r="HG1059">
        <v>1.7337</v>
      </c>
      <c r="HH1059">
        <v>0.00365451</v>
      </c>
      <c r="HI1059">
        <v>0</v>
      </c>
      <c r="HJ1059">
        <v>29.9492</v>
      </c>
      <c r="HK1059">
        <v>999.9</v>
      </c>
      <c r="HL1059">
        <v>43.4</v>
      </c>
      <c r="HM1059">
        <v>32.7</v>
      </c>
      <c r="HN1059">
        <v>23.9551</v>
      </c>
      <c r="HO1059">
        <v>63.4331</v>
      </c>
      <c r="HP1059">
        <v>17.9207</v>
      </c>
      <c r="HQ1059">
        <v>1</v>
      </c>
      <c r="HR1059">
        <v>0.802538</v>
      </c>
      <c r="HS1059">
        <v>4.21856</v>
      </c>
      <c r="HT1059">
        <v>20.1559</v>
      </c>
      <c r="HU1059">
        <v>5.22538</v>
      </c>
      <c r="HV1059">
        <v>11.9854</v>
      </c>
      <c r="HW1059">
        <v>4.969</v>
      </c>
      <c r="HX1059">
        <v>3.28975</v>
      </c>
      <c r="HY1059">
        <v>9999</v>
      </c>
      <c r="HZ1059">
        <v>9999</v>
      </c>
      <c r="IA1059">
        <v>9999</v>
      </c>
      <c r="IB1059">
        <v>999.9</v>
      </c>
      <c r="IC1059">
        <v>4.97302</v>
      </c>
      <c r="ID1059">
        <v>1.87746</v>
      </c>
      <c r="IE1059">
        <v>1.8756</v>
      </c>
      <c r="IF1059">
        <v>1.87838</v>
      </c>
      <c r="IG1059">
        <v>1.87507</v>
      </c>
      <c r="IH1059">
        <v>1.87864</v>
      </c>
      <c r="II1059">
        <v>1.87576</v>
      </c>
      <c r="IJ1059">
        <v>1.87689</v>
      </c>
      <c r="IK1059">
        <v>0</v>
      </c>
      <c r="IL1059">
        <v>0</v>
      </c>
      <c r="IM1059">
        <v>0</v>
      </c>
      <c r="IN1059">
        <v>0</v>
      </c>
      <c r="IO1059" t="s">
        <v>441</v>
      </c>
      <c r="IP1059" t="s">
        <v>442</v>
      </c>
      <c r="IQ1059" t="s">
        <v>443</v>
      </c>
      <c r="IR1059" t="s">
        <v>443</v>
      </c>
      <c r="IS1059" t="s">
        <v>443</v>
      </c>
      <c r="IT1059" t="s">
        <v>443</v>
      </c>
      <c r="IU1059">
        <v>0</v>
      </c>
      <c r="IV1059">
        <v>100</v>
      </c>
      <c r="IW1059">
        <v>100</v>
      </c>
      <c r="IX1059">
        <v>1.61</v>
      </c>
      <c r="IY1059">
        <v>0.2145</v>
      </c>
      <c r="IZ1059">
        <v>-0.1194416370607354</v>
      </c>
      <c r="JA1059">
        <v>0.002211305909277446</v>
      </c>
      <c r="JB1059">
        <v>-1.416678044876584E-06</v>
      </c>
      <c r="JC1059">
        <v>5.589822708492042E-10</v>
      </c>
      <c r="JD1059">
        <v>0.2144336207880096</v>
      </c>
      <c r="JE1059">
        <v>0</v>
      </c>
      <c r="JF1059">
        <v>0</v>
      </c>
      <c r="JG1059">
        <v>0</v>
      </c>
      <c r="JH1059">
        <v>14</v>
      </c>
      <c r="JI1059">
        <v>2052</v>
      </c>
      <c r="JJ1059">
        <v>1</v>
      </c>
      <c r="JK1059">
        <v>21</v>
      </c>
      <c r="JL1059">
        <v>29355749.1</v>
      </c>
      <c r="JM1059">
        <v>29355749.1</v>
      </c>
      <c r="JN1059">
        <v>2.88086</v>
      </c>
      <c r="JO1059">
        <v>2.54272</v>
      </c>
      <c r="JP1059">
        <v>1.39893</v>
      </c>
      <c r="JQ1059">
        <v>2.33521</v>
      </c>
      <c r="JR1059">
        <v>1.44897</v>
      </c>
      <c r="JS1059">
        <v>2.5647</v>
      </c>
      <c r="JT1059">
        <v>38.4769</v>
      </c>
      <c r="JU1059">
        <v>23.7635</v>
      </c>
      <c r="JV1059">
        <v>18</v>
      </c>
      <c r="JW1059">
        <v>485.259</v>
      </c>
      <c r="JX1059">
        <v>444.803</v>
      </c>
      <c r="JY1059">
        <v>25.1917</v>
      </c>
      <c r="JZ1059">
        <v>37.0251</v>
      </c>
      <c r="KA1059">
        <v>30</v>
      </c>
      <c r="KB1059">
        <v>36.5917</v>
      </c>
      <c r="KC1059">
        <v>36.6372</v>
      </c>
      <c r="KD1059">
        <v>57.7061</v>
      </c>
      <c r="KE1059">
        <v>25.3838</v>
      </c>
      <c r="KF1059">
        <v>72.5497</v>
      </c>
      <c r="KG1059">
        <v>25.1898</v>
      </c>
      <c r="KH1059">
        <v>1389.8</v>
      </c>
      <c r="KI1059">
        <v>19.8778</v>
      </c>
      <c r="KJ1059">
        <v>99.24939999999999</v>
      </c>
      <c r="KK1059">
        <v>99.11279999999999</v>
      </c>
    </row>
    <row r="1060" spans="1:297">
      <c r="A1060">
        <v>1044</v>
      </c>
      <c r="B1060">
        <v>1761344952.5</v>
      </c>
      <c r="C1060">
        <v>16911.90000009537</v>
      </c>
      <c r="D1060" t="s">
        <v>2541</v>
      </c>
      <c r="E1060" t="s">
        <v>2542</v>
      </c>
      <c r="F1060">
        <v>5</v>
      </c>
      <c r="G1060" t="s">
        <v>2376</v>
      </c>
      <c r="H1060" t="s">
        <v>436</v>
      </c>
      <c r="I1060">
        <v>1761344945</v>
      </c>
      <c r="J1060">
        <f>(K1060)/1000</f>
        <v>0</v>
      </c>
      <c r="K1060">
        <f>IF(DP1060, AN1060, AH1060)</f>
        <v>0</v>
      </c>
      <c r="L1060">
        <f>IF(DP1060, AI1060, AG1060)</f>
        <v>0</v>
      </c>
      <c r="M1060">
        <f>DR1060 - IF(AU1060&gt;1, L1060*DL1060*100.0/(AW1060), 0)</f>
        <v>0</v>
      </c>
      <c r="N1060">
        <f>((T1060-J1060/2)*M1060-L1060)/(T1060+J1060/2)</f>
        <v>0</v>
      </c>
      <c r="O1060">
        <f>N1060*(DY1060+DZ1060)/1000.0</f>
        <v>0</v>
      </c>
      <c r="P1060">
        <f>(DR1060 - IF(AU1060&gt;1, L1060*DL1060*100.0/(AW1060), 0))*(DY1060+DZ1060)/1000.0</f>
        <v>0</v>
      </c>
      <c r="Q1060">
        <f>2.0/((1/S1060-1/R1060)+SIGN(S1060)*SQRT((1/S1060-1/R1060)*(1/S1060-1/R1060) + 4*DM1060/((DM1060+1)*(DM1060+1))*(2*1/S1060*1/R1060-1/R1060*1/R1060)))</f>
        <v>0</v>
      </c>
      <c r="R1060">
        <f>IF(LEFT(DN1060,1)&lt;&gt;"0",IF(LEFT(DN1060,1)="1",3.0,DO1060),$D$5+$E$5*(EF1060*DY1060/($K$5*1000))+$F$5*(EF1060*DY1060/($K$5*1000))*MAX(MIN(DL1060,$J$5),$I$5)*MAX(MIN(DL1060,$J$5),$I$5)+$G$5*MAX(MIN(DL1060,$J$5),$I$5)*(EF1060*DY1060/($K$5*1000))+$H$5*(EF1060*DY1060/($K$5*1000))*(EF1060*DY1060/($K$5*1000)))</f>
        <v>0</v>
      </c>
      <c r="S1060">
        <f>J1060*(1000-(1000*0.61365*exp(17.502*W1060/(240.97+W1060))/(DY1060+DZ1060)+DT1060)/2)/(1000*0.61365*exp(17.502*W1060/(240.97+W1060))/(DY1060+DZ1060)-DT1060)</f>
        <v>0</v>
      </c>
      <c r="T1060">
        <f>1/((DM1060+1)/(Q1060/1.6)+1/(R1060/1.37)) + DM1060/((DM1060+1)/(Q1060/1.6) + DM1060/(R1060/1.37))</f>
        <v>0</v>
      </c>
      <c r="U1060">
        <f>(DH1060*DK1060)</f>
        <v>0</v>
      </c>
      <c r="V1060">
        <f>(EA1060+(U1060+2*0.95*5.67E-8*(((EA1060+$B$7)+273)^4-(EA1060+273)^4)-44100*J1060)/(1.84*29.3*R1060+8*0.95*5.67E-8*(EA1060+273)^3))</f>
        <v>0</v>
      </c>
      <c r="W1060">
        <f>($C$7*EB1060+$D$7*EC1060+$E$7*V1060)</f>
        <v>0</v>
      </c>
      <c r="X1060">
        <f>0.61365*exp(17.502*W1060/(240.97+W1060))</f>
        <v>0</v>
      </c>
      <c r="Y1060">
        <f>(Z1060/AA1060*100)</f>
        <v>0</v>
      </c>
      <c r="Z1060">
        <f>DT1060*(DY1060+DZ1060)/1000</f>
        <v>0</v>
      </c>
      <c r="AA1060">
        <f>0.61365*exp(17.502*EA1060/(240.97+EA1060))</f>
        <v>0</v>
      </c>
      <c r="AB1060">
        <f>(X1060-DT1060*(DY1060+DZ1060)/1000)</f>
        <v>0</v>
      </c>
      <c r="AC1060">
        <f>(-J1060*44100)</f>
        <v>0</v>
      </c>
      <c r="AD1060">
        <f>2*29.3*R1060*0.92*(EA1060-W1060)</f>
        <v>0</v>
      </c>
      <c r="AE1060">
        <f>2*0.95*5.67E-8*(((EA1060+$B$7)+273)^4-(W1060+273)^4)</f>
        <v>0</v>
      </c>
      <c r="AF1060">
        <f>U1060+AE1060+AC1060+AD1060</f>
        <v>0</v>
      </c>
      <c r="AG1060">
        <f>DX1060*AU1060*(DS1060-DR1060*(1000-AU1060*DU1060)/(1000-AU1060*DT1060))/(100*DL1060)</f>
        <v>0</v>
      </c>
      <c r="AH1060">
        <f>1000*DX1060*AU1060*(DT1060-DU1060)/(100*DL1060*(1000-AU1060*DT1060))</f>
        <v>0</v>
      </c>
      <c r="AI1060">
        <f>(AJ1060 - AK1060 - DY1060*1E3/(8.314*(EA1060+273.15)) * AM1060/DX1060 * AL1060) * DX1060/(100*DL1060) * (1000 - DU1060)/1000</f>
        <v>0</v>
      </c>
      <c r="AJ1060">
        <v>1404.654375107766</v>
      </c>
      <c r="AK1060">
        <v>1361.442484848485</v>
      </c>
      <c r="AL1060">
        <v>3.394135284903181</v>
      </c>
      <c r="AM1060">
        <v>65.50736164632572</v>
      </c>
      <c r="AN1060">
        <f>(AP1060 - AO1060 + DY1060*1E3/(8.314*(EA1060+273.15)) * AR1060/DX1060 * AQ1060) * DX1060/(100*DL1060) * 1000/(1000 - AP1060)</f>
        <v>0</v>
      </c>
      <c r="AO1060">
        <v>19.82888472411722</v>
      </c>
      <c r="AP1060">
        <v>23.56627939393938</v>
      </c>
      <c r="AQ1060">
        <v>1.692911014844521E-05</v>
      </c>
      <c r="AR1060">
        <v>115.1571930210981</v>
      </c>
      <c r="AS1060">
        <v>0</v>
      </c>
      <c r="AT1060">
        <v>0</v>
      </c>
      <c r="AU1060">
        <f>IF(AS1060*$H$13&gt;=AW1060,1.0,(AW1060/(AW1060-AS1060*$H$13)))</f>
        <v>0</v>
      </c>
      <c r="AV1060">
        <f>(AU1060-1)*100</f>
        <v>0</v>
      </c>
      <c r="AW1060">
        <f>MAX(0,($B$13+$C$13*EF1060)/(1+$D$13*EF1060)*DY1060/(EA1060+273)*$E$13)</f>
        <v>0</v>
      </c>
      <c r="AX1060" t="s">
        <v>437</v>
      </c>
      <c r="AY1060" t="s">
        <v>437</v>
      </c>
      <c r="AZ1060">
        <v>0</v>
      </c>
      <c r="BA1060">
        <v>0</v>
      </c>
      <c r="BB1060">
        <f>1-AZ1060/BA1060</f>
        <v>0</v>
      </c>
      <c r="BC1060">
        <v>0</v>
      </c>
      <c r="BD1060" t="s">
        <v>437</v>
      </c>
      <c r="BE1060" t="s">
        <v>437</v>
      </c>
      <c r="BF1060">
        <v>0</v>
      </c>
      <c r="BG1060">
        <v>0</v>
      </c>
      <c r="BH1060">
        <f>1-BF1060/BG1060</f>
        <v>0</v>
      </c>
      <c r="BI1060">
        <v>0.5</v>
      </c>
      <c r="BJ1060">
        <f>DI1060</f>
        <v>0</v>
      </c>
      <c r="BK1060">
        <f>L1060</f>
        <v>0</v>
      </c>
      <c r="BL1060">
        <f>BH1060*BI1060*BJ1060</f>
        <v>0</v>
      </c>
      <c r="BM1060">
        <f>(BK1060-BC1060)/BJ1060</f>
        <v>0</v>
      </c>
      <c r="BN1060">
        <f>(BA1060-BG1060)/BG1060</f>
        <v>0</v>
      </c>
      <c r="BO1060">
        <f>AZ1060/(BB1060+AZ1060/BG1060)</f>
        <v>0</v>
      </c>
      <c r="BP1060" t="s">
        <v>437</v>
      </c>
      <c r="BQ1060">
        <v>0</v>
      </c>
      <c r="BR1060">
        <f>IF(BQ1060&lt;&gt;0, BQ1060, BO1060)</f>
        <v>0</v>
      </c>
      <c r="BS1060">
        <f>1-BR1060/BG1060</f>
        <v>0</v>
      </c>
      <c r="BT1060">
        <f>(BG1060-BF1060)/(BG1060-BR1060)</f>
        <v>0</v>
      </c>
      <c r="BU1060">
        <f>(BA1060-BG1060)/(BA1060-BR1060)</f>
        <v>0</v>
      </c>
      <c r="BV1060">
        <f>(BG1060-BF1060)/(BG1060-AZ1060)</f>
        <v>0</v>
      </c>
      <c r="BW1060">
        <f>(BA1060-BG1060)/(BA1060-AZ1060)</f>
        <v>0</v>
      </c>
      <c r="BX1060">
        <f>(BT1060*BR1060/BF1060)</f>
        <v>0</v>
      </c>
      <c r="BY1060">
        <f>(1-BX1060)</f>
        <v>0</v>
      </c>
      <c r="DH1060">
        <f>$B$11*EG1060+$C$11*EH1060+$F$11*ES1060*(1-EV1060)</f>
        <v>0</v>
      </c>
      <c r="DI1060">
        <f>DH1060*DJ1060</f>
        <v>0</v>
      </c>
      <c r="DJ1060">
        <f>($B$11*$D$9+$C$11*$D$9+$F$11*((FF1060+EX1060)/MAX(FF1060+EX1060+FG1060, 0.1)*$I$9+FG1060/MAX(FF1060+EX1060+FG1060, 0.1)*$J$9))/($B$11+$C$11+$F$11)</f>
        <v>0</v>
      </c>
      <c r="DK1060">
        <f>($B$11*$K$9+$C$11*$K$9+$F$11*((FF1060+EX1060)/MAX(FF1060+EX1060+FG1060, 0.1)*$P$9+FG1060/MAX(FF1060+EX1060+FG1060, 0.1)*$Q$9))/($B$11+$C$11+$F$11)</f>
        <v>0</v>
      </c>
      <c r="DL1060">
        <v>6</v>
      </c>
      <c r="DM1060">
        <v>0.5</v>
      </c>
      <c r="DN1060" t="s">
        <v>438</v>
      </c>
      <c r="DO1060">
        <v>2</v>
      </c>
      <c r="DP1060" t="b">
        <v>1</v>
      </c>
      <c r="DQ1060">
        <v>1761344945</v>
      </c>
      <c r="DR1060">
        <v>1306.2</v>
      </c>
      <c r="DS1060">
        <v>1361.701111111111</v>
      </c>
      <c r="DT1060">
        <v>23.57400740740741</v>
      </c>
      <c r="DU1060">
        <v>19.82791481481481</v>
      </c>
      <c r="DV1060">
        <v>1304.604444444444</v>
      </c>
      <c r="DW1060">
        <v>23.35958888888889</v>
      </c>
      <c r="DX1060">
        <v>500.0239629629629</v>
      </c>
      <c r="DY1060">
        <v>89.99516666666668</v>
      </c>
      <c r="DZ1060">
        <v>0.07368564074074074</v>
      </c>
      <c r="EA1060">
        <v>30.03542592592592</v>
      </c>
      <c r="EB1060">
        <v>30.00583703703704</v>
      </c>
      <c r="EC1060">
        <v>999.9000000000001</v>
      </c>
      <c r="ED1060">
        <v>0</v>
      </c>
      <c r="EE1060">
        <v>0</v>
      </c>
      <c r="EF1060">
        <v>9995.143333333333</v>
      </c>
      <c r="EG1060">
        <v>0</v>
      </c>
      <c r="EH1060">
        <v>1140.307777777778</v>
      </c>
      <c r="EI1060">
        <v>-55.50153703703702</v>
      </c>
      <c r="EJ1060">
        <v>1337.736296296296</v>
      </c>
      <c r="EK1060">
        <v>1389.247037037037</v>
      </c>
      <c r="EL1060">
        <v>3.746110740740741</v>
      </c>
      <c r="EM1060">
        <v>1361.701111111111</v>
      </c>
      <c r="EN1060">
        <v>19.82791481481481</v>
      </c>
      <c r="EO1060">
        <v>2.121547777777778</v>
      </c>
      <c r="EP1060">
        <v>1.784415185185185</v>
      </c>
      <c r="EQ1060">
        <v>18.3818925925926</v>
      </c>
      <c r="ER1060">
        <v>15.65094074074074</v>
      </c>
      <c r="ES1060">
        <v>1199.97037037037</v>
      </c>
      <c r="ET1060">
        <v>0.967009111111111</v>
      </c>
      <c r="EU1060">
        <v>0.03299092222222222</v>
      </c>
      <c r="EV1060">
        <v>0</v>
      </c>
      <c r="EW1060">
        <v>1479.750740740741</v>
      </c>
      <c r="EX1060">
        <v>5.000560000000001</v>
      </c>
      <c r="EY1060">
        <v>18024.75185185185</v>
      </c>
      <c r="EZ1060">
        <v>10316.59259259259</v>
      </c>
      <c r="FA1060">
        <v>45.875</v>
      </c>
      <c r="FB1060">
        <v>47.986</v>
      </c>
      <c r="FC1060">
        <v>46.56199999999998</v>
      </c>
      <c r="FD1060">
        <v>46.99992592592593</v>
      </c>
      <c r="FE1060">
        <v>46.68699999999998</v>
      </c>
      <c r="FF1060">
        <v>1155.550370370371</v>
      </c>
      <c r="FG1060">
        <v>39.42000000000001</v>
      </c>
      <c r="FH1060">
        <v>0</v>
      </c>
      <c r="FI1060">
        <v>1761344988.8</v>
      </c>
      <c r="FJ1060">
        <v>0</v>
      </c>
      <c r="FK1060">
        <v>1479.7144</v>
      </c>
      <c r="FL1060">
        <v>-7.733076945551445</v>
      </c>
      <c r="FM1060">
        <v>-88.93846160064042</v>
      </c>
      <c r="FN1060">
        <v>18024.432</v>
      </c>
      <c r="FO1060">
        <v>15</v>
      </c>
      <c r="FP1060">
        <v>0</v>
      </c>
      <c r="FQ1060" t="s">
        <v>439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-55.41918780487806</v>
      </c>
      <c r="GD1060">
        <v>-1.631272473867705</v>
      </c>
      <c r="GE1060">
        <v>0.1744020183301227</v>
      </c>
      <c r="GF1060">
        <v>0</v>
      </c>
      <c r="GG1060">
        <v>1480.093529411765</v>
      </c>
      <c r="GH1060">
        <v>-7.283116889171211</v>
      </c>
      <c r="GI1060">
        <v>0.7493011738513131</v>
      </c>
      <c r="GJ1060">
        <v>0</v>
      </c>
      <c r="GK1060">
        <v>3.750143170731707</v>
      </c>
      <c r="GL1060">
        <v>-0.08322020905924096</v>
      </c>
      <c r="GM1060">
        <v>0.00829443082009773</v>
      </c>
      <c r="GN1060">
        <v>1</v>
      </c>
      <c r="GO1060">
        <v>1</v>
      </c>
      <c r="GP1060">
        <v>3</v>
      </c>
      <c r="GQ1060" t="s">
        <v>446</v>
      </c>
      <c r="GR1060">
        <v>3.1246</v>
      </c>
      <c r="GS1060">
        <v>2.75105</v>
      </c>
      <c r="GT1060">
        <v>0.182902</v>
      </c>
      <c r="GU1060">
        <v>0.188789</v>
      </c>
      <c r="GV1060">
        <v>0.103262</v>
      </c>
      <c r="GW1060">
        <v>0.09200469999999999</v>
      </c>
      <c r="GX1060">
        <v>24044.7</v>
      </c>
      <c r="GY1060">
        <v>23281.7</v>
      </c>
      <c r="GZ1060">
        <v>30002.8</v>
      </c>
      <c r="HA1060">
        <v>28995.3</v>
      </c>
      <c r="HB1060">
        <v>37193.9</v>
      </c>
      <c r="HC1060">
        <v>34668.3</v>
      </c>
      <c r="HD1060">
        <v>45944.7</v>
      </c>
      <c r="HE1060">
        <v>43092.3</v>
      </c>
      <c r="HF1060">
        <v>1.7515</v>
      </c>
      <c r="HG1060">
        <v>1.73368</v>
      </c>
      <c r="HH1060">
        <v>0.00329316</v>
      </c>
      <c r="HI1060">
        <v>0</v>
      </c>
      <c r="HJ1060">
        <v>29.9492</v>
      </c>
      <c r="HK1060">
        <v>999.9</v>
      </c>
      <c r="HL1060">
        <v>43.4</v>
      </c>
      <c r="HM1060">
        <v>32.7</v>
      </c>
      <c r="HN1060">
        <v>23.9575</v>
      </c>
      <c r="HO1060">
        <v>63.6531</v>
      </c>
      <c r="HP1060">
        <v>17.7885</v>
      </c>
      <c r="HQ1060">
        <v>1</v>
      </c>
      <c r="HR1060">
        <v>0.802668</v>
      </c>
      <c r="HS1060">
        <v>4.20676</v>
      </c>
      <c r="HT1060">
        <v>20.1563</v>
      </c>
      <c r="HU1060">
        <v>5.22553</v>
      </c>
      <c r="HV1060">
        <v>11.9854</v>
      </c>
      <c r="HW1060">
        <v>4.9692</v>
      </c>
      <c r="HX1060">
        <v>3.28982</v>
      </c>
      <c r="HY1060">
        <v>9999</v>
      </c>
      <c r="HZ1060">
        <v>9999</v>
      </c>
      <c r="IA1060">
        <v>9999</v>
      </c>
      <c r="IB1060">
        <v>999.9</v>
      </c>
      <c r="IC1060">
        <v>4.97304</v>
      </c>
      <c r="ID1060">
        <v>1.87747</v>
      </c>
      <c r="IE1060">
        <v>1.87561</v>
      </c>
      <c r="IF1060">
        <v>1.87838</v>
      </c>
      <c r="IG1060">
        <v>1.87514</v>
      </c>
      <c r="IH1060">
        <v>1.87866</v>
      </c>
      <c r="II1060">
        <v>1.87576</v>
      </c>
      <c r="IJ1060">
        <v>1.87697</v>
      </c>
      <c r="IK1060">
        <v>0</v>
      </c>
      <c r="IL1060">
        <v>0</v>
      </c>
      <c r="IM1060">
        <v>0</v>
      </c>
      <c r="IN1060">
        <v>0</v>
      </c>
      <c r="IO1060" t="s">
        <v>441</v>
      </c>
      <c r="IP1060" t="s">
        <v>442</v>
      </c>
      <c r="IQ1060" t="s">
        <v>443</v>
      </c>
      <c r="IR1060" t="s">
        <v>443</v>
      </c>
      <c r="IS1060" t="s">
        <v>443</v>
      </c>
      <c r="IT1060" t="s">
        <v>443</v>
      </c>
      <c r="IU1060">
        <v>0</v>
      </c>
      <c r="IV1060">
        <v>100</v>
      </c>
      <c r="IW1060">
        <v>100</v>
      </c>
      <c r="IX1060">
        <v>1.63</v>
      </c>
      <c r="IY1060">
        <v>0.2145</v>
      </c>
      <c r="IZ1060">
        <v>-0.1194416370607354</v>
      </c>
      <c r="JA1060">
        <v>0.002211305909277446</v>
      </c>
      <c r="JB1060">
        <v>-1.416678044876584E-06</v>
      </c>
      <c r="JC1060">
        <v>5.589822708492042E-10</v>
      </c>
      <c r="JD1060">
        <v>0.2144336207880096</v>
      </c>
      <c r="JE1060">
        <v>0</v>
      </c>
      <c r="JF1060">
        <v>0</v>
      </c>
      <c r="JG1060">
        <v>0</v>
      </c>
      <c r="JH1060">
        <v>14</v>
      </c>
      <c r="JI1060">
        <v>2052</v>
      </c>
      <c r="JJ1060">
        <v>1</v>
      </c>
      <c r="JK1060">
        <v>21</v>
      </c>
      <c r="JL1060">
        <v>29355749.2</v>
      </c>
      <c r="JM1060">
        <v>29355749.2</v>
      </c>
      <c r="JN1060">
        <v>2.90894</v>
      </c>
      <c r="JO1060">
        <v>2.53662</v>
      </c>
      <c r="JP1060">
        <v>1.39893</v>
      </c>
      <c r="JQ1060">
        <v>2.33521</v>
      </c>
      <c r="JR1060">
        <v>1.44897</v>
      </c>
      <c r="JS1060">
        <v>2.54028</v>
      </c>
      <c r="JT1060">
        <v>38.4524</v>
      </c>
      <c r="JU1060">
        <v>23.7723</v>
      </c>
      <c r="JV1060">
        <v>18</v>
      </c>
      <c r="JW1060">
        <v>485.268</v>
      </c>
      <c r="JX1060">
        <v>444.77</v>
      </c>
      <c r="JY1060">
        <v>25.1868</v>
      </c>
      <c r="JZ1060">
        <v>37.0251</v>
      </c>
      <c r="KA1060">
        <v>30.0001</v>
      </c>
      <c r="KB1060">
        <v>36.5909</v>
      </c>
      <c r="KC1060">
        <v>36.6346</v>
      </c>
      <c r="KD1060">
        <v>58.2194</v>
      </c>
      <c r="KE1060">
        <v>25.3838</v>
      </c>
      <c r="KF1060">
        <v>72.5497</v>
      </c>
      <c r="KG1060">
        <v>25.1829</v>
      </c>
      <c r="KH1060">
        <v>1409.84</v>
      </c>
      <c r="KI1060">
        <v>19.8968</v>
      </c>
      <c r="KJ1060">
        <v>99.2495</v>
      </c>
      <c r="KK1060">
        <v>99.11320000000001</v>
      </c>
    </row>
    <row r="1061" spans="1:297">
      <c r="A1061">
        <v>1045</v>
      </c>
      <c r="B1061">
        <v>1761344957.5</v>
      </c>
      <c r="C1061">
        <v>16916.90000009537</v>
      </c>
      <c r="D1061" t="s">
        <v>2543</v>
      </c>
      <c r="E1061" t="s">
        <v>2544</v>
      </c>
      <c r="F1061">
        <v>5</v>
      </c>
      <c r="G1061" t="s">
        <v>2376</v>
      </c>
      <c r="H1061" t="s">
        <v>436</v>
      </c>
      <c r="I1061">
        <v>1761344949.714286</v>
      </c>
      <c r="J1061">
        <f>(K1061)/1000</f>
        <v>0</v>
      </c>
      <c r="K1061">
        <f>IF(DP1061, AN1061, AH1061)</f>
        <v>0</v>
      </c>
      <c r="L1061">
        <f>IF(DP1061, AI1061, AG1061)</f>
        <v>0</v>
      </c>
      <c r="M1061">
        <f>DR1061 - IF(AU1061&gt;1, L1061*DL1061*100.0/(AW1061), 0)</f>
        <v>0</v>
      </c>
      <c r="N1061">
        <f>((T1061-J1061/2)*M1061-L1061)/(T1061+J1061/2)</f>
        <v>0</v>
      </c>
      <c r="O1061">
        <f>N1061*(DY1061+DZ1061)/1000.0</f>
        <v>0</v>
      </c>
      <c r="P1061">
        <f>(DR1061 - IF(AU1061&gt;1, L1061*DL1061*100.0/(AW1061), 0))*(DY1061+DZ1061)/1000.0</f>
        <v>0</v>
      </c>
      <c r="Q1061">
        <f>2.0/((1/S1061-1/R1061)+SIGN(S1061)*SQRT((1/S1061-1/R1061)*(1/S1061-1/R1061) + 4*DM1061/((DM1061+1)*(DM1061+1))*(2*1/S1061*1/R1061-1/R1061*1/R1061)))</f>
        <v>0</v>
      </c>
      <c r="R1061">
        <f>IF(LEFT(DN1061,1)&lt;&gt;"0",IF(LEFT(DN1061,1)="1",3.0,DO1061),$D$5+$E$5*(EF1061*DY1061/($K$5*1000))+$F$5*(EF1061*DY1061/($K$5*1000))*MAX(MIN(DL1061,$J$5),$I$5)*MAX(MIN(DL1061,$J$5),$I$5)+$G$5*MAX(MIN(DL1061,$J$5),$I$5)*(EF1061*DY1061/($K$5*1000))+$H$5*(EF1061*DY1061/($K$5*1000))*(EF1061*DY1061/($K$5*1000)))</f>
        <v>0</v>
      </c>
      <c r="S1061">
        <f>J1061*(1000-(1000*0.61365*exp(17.502*W1061/(240.97+W1061))/(DY1061+DZ1061)+DT1061)/2)/(1000*0.61365*exp(17.502*W1061/(240.97+W1061))/(DY1061+DZ1061)-DT1061)</f>
        <v>0</v>
      </c>
      <c r="T1061">
        <f>1/((DM1061+1)/(Q1061/1.6)+1/(R1061/1.37)) + DM1061/((DM1061+1)/(Q1061/1.6) + DM1061/(R1061/1.37))</f>
        <v>0</v>
      </c>
      <c r="U1061">
        <f>(DH1061*DK1061)</f>
        <v>0</v>
      </c>
      <c r="V1061">
        <f>(EA1061+(U1061+2*0.95*5.67E-8*(((EA1061+$B$7)+273)^4-(EA1061+273)^4)-44100*J1061)/(1.84*29.3*R1061+8*0.95*5.67E-8*(EA1061+273)^3))</f>
        <v>0</v>
      </c>
      <c r="W1061">
        <f>($C$7*EB1061+$D$7*EC1061+$E$7*V1061)</f>
        <v>0</v>
      </c>
      <c r="X1061">
        <f>0.61365*exp(17.502*W1061/(240.97+W1061))</f>
        <v>0</v>
      </c>
      <c r="Y1061">
        <f>(Z1061/AA1061*100)</f>
        <v>0</v>
      </c>
      <c r="Z1061">
        <f>DT1061*(DY1061+DZ1061)/1000</f>
        <v>0</v>
      </c>
      <c r="AA1061">
        <f>0.61365*exp(17.502*EA1061/(240.97+EA1061))</f>
        <v>0</v>
      </c>
      <c r="AB1061">
        <f>(X1061-DT1061*(DY1061+DZ1061)/1000)</f>
        <v>0</v>
      </c>
      <c r="AC1061">
        <f>(-J1061*44100)</f>
        <v>0</v>
      </c>
      <c r="AD1061">
        <f>2*29.3*R1061*0.92*(EA1061-W1061)</f>
        <v>0</v>
      </c>
      <c r="AE1061">
        <f>2*0.95*5.67E-8*(((EA1061+$B$7)+273)^4-(W1061+273)^4)</f>
        <v>0</v>
      </c>
      <c r="AF1061">
        <f>U1061+AE1061+AC1061+AD1061</f>
        <v>0</v>
      </c>
      <c r="AG1061">
        <f>DX1061*AU1061*(DS1061-DR1061*(1000-AU1061*DU1061)/(1000-AU1061*DT1061))/(100*DL1061)</f>
        <v>0</v>
      </c>
      <c r="AH1061">
        <f>1000*DX1061*AU1061*(DT1061-DU1061)/(100*DL1061*(1000-AU1061*DT1061))</f>
        <v>0</v>
      </c>
      <c r="AI1061">
        <f>(AJ1061 - AK1061 - DY1061*1E3/(8.314*(EA1061+273.15)) * AM1061/DX1061 * AL1061) * DX1061/(100*DL1061) * (1000 - DU1061)/1000</f>
        <v>0</v>
      </c>
      <c r="AJ1061">
        <v>1421.698061460502</v>
      </c>
      <c r="AK1061">
        <v>1378.506909090909</v>
      </c>
      <c r="AL1061">
        <v>3.405218669124427</v>
      </c>
      <c r="AM1061">
        <v>65.50736164632572</v>
      </c>
      <c r="AN1061">
        <f>(AP1061 - AO1061 + DY1061*1E3/(8.314*(EA1061+273.15)) * AR1061/DX1061 * AQ1061) * DX1061/(100*DL1061) * 1000/(1000 - AP1061)</f>
        <v>0</v>
      </c>
      <c r="AO1061">
        <v>19.82971881441659</v>
      </c>
      <c r="AP1061">
        <v>23.56223636363634</v>
      </c>
      <c r="AQ1061">
        <v>-3.018012156917318E-05</v>
      </c>
      <c r="AR1061">
        <v>115.1571930210981</v>
      </c>
      <c r="AS1061">
        <v>0</v>
      </c>
      <c r="AT1061">
        <v>0</v>
      </c>
      <c r="AU1061">
        <f>IF(AS1061*$H$13&gt;=AW1061,1.0,(AW1061/(AW1061-AS1061*$H$13)))</f>
        <v>0</v>
      </c>
      <c r="AV1061">
        <f>(AU1061-1)*100</f>
        <v>0</v>
      </c>
      <c r="AW1061">
        <f>MAX(0,($B$13+$C$13*EF1061)/(1+$D$13*EF1061)*DY1061/(EA1061+273)*$E$13)</f>
        <v>0</v>
      </c>
      <c r="AX1061" t="s">
        <v>437</v>
      </c>
      <c r="AY1061" t="s">
        <v>437</v>
      </c>
      <c r="AZ1061">
        <v>0</v>
      </c>
      <c r="BA1061">
        <v>0</v>
      </c>
      <c r="BB1061">
        <f>1-AZ1061/BA1061</f>
        <v>0</v>
      </c>
      <c r="BC1061">
        <v>0</v>
      </c>
      <c r="BD1061" t="s">
        <v>437</v>
      </c>
      <c r="BE1061" t="s">
        <v>437</v>
      </c>
      <c r="BF1061">
        <v>0</v>
      </c>
      <c r="BG1061">
        <v>0</v>
      </c>
      <c r="BH1061">
        <f>1-BF1061/BG1061</f>
        <v>0</v>
      </c>
      <c r="BI1061">
        <v>0.5</v>
      </c>
      <c r="BJ1061">
        <f>DI1061</f>
        <v>0</v>
      </c>
      <c r="BK1061">
        <f>L1061</f>
        <v>0</v>
      </c>
      <c r="BL1061">
        <f>BH1061*BI1061*BJ1061</f>
        <v>0</v>
      </c>
      <c r="BM1061">
        <f>(BK1061-BC1061)/BJ1061</f>
        <v>0</v>
      </c>
      <c r="BN1061">
        <f>(BA1061-BG1061)/BG1061</f>
        <v>0</v>
      </c>
      <c r="BO1061">
        <f>AZ1061/(BB1061+AZ1061/BG1061)</f>
        <v>0</v>
      </c>
      <c r="BP1061" t="s">
        <v>437</v>
      </c>
      <c r="BQ1061">
        <v>0</v>
      </c>
      <c r="BR1061">
        <f>IF(BQ1061&lt;&gt;0, BQ1061, BO1061)</f>
        <v>0</v>
      </c>
      <c r="BS1061">
        <f>1-BR1061/BG1061</f>
        <v>0</v>
      </c>
      <c r="BT1061">
        <f>(BG1061-BF1061)/(BG1061-BR1061)</f>
        <v>0</v>
      </c>
      <c r="BU1061">
        <f>(BA1061-BG1061)/(BA1061-BR1061)</f>
        <v>0</v>
      </c>
      <c r="BV1061">
        <f>(BG1061-BF1061)/(BG1061-AZ1061)</f>
        <v>0</v>
      </c>
      <c r="BW1061">
        <f>(BA1061-BG1061)/(BA1061-AZ1061)</f>
        <v>0</v>
      </c>
      <c r="BX1061">
        <f>(BT1061*BR1061/BF1061)</f>
        <v>0</v>
      </c>
      <c r="BY1061">
        <f>(1-BX1061)</f>
        <v>0</v>
      </c>
      <c r="DH1061">
        <f>$B$11*EG1061+$C$11*EH1061+$F$11*ES1061*(1-EV1061)</f>
        <v>0</v>
      </c>
      <c r="DI1061">
        <f>DH1061*DJ1061</f>
        <v>0</v>
      </c>
      <c r="DJ1061">
        <f>($B$11*$D$9+$C$11*$D$9+$F$11*((FF1061+EX1061)/MAX(FF1061+EX1061+FG1061, 0.1)*$I$9+FG1061/MAX(FF1061+EX1061+FG1061, 0.1)*$J$9))/($B$11+$C$11+$F$11)</f>
        <v>0</v>
      </c>
      <c r="DK1061">
        <f>($B$11*$K$9+$C$11*$K$9+$F$11*((FF1061+EX1061)/MAX(FF1061+EX1061+FG1061, 0.1)*$P$9+FG1061/MAX(FF1061+EX1061+FG1061, 0.1)*$Q$9))/($B$11+$C$11+$F$11)</f>
        <v>0</v>
      </c>
      <c r="DL1061">
        <v>6</v>
      </c>
      <c r="DM1061">
        <v>0.5</v>
      </c>
      <c r="DN1061" t="s">
        <v>438</v>
      </c>
      <c r="DO1061">
        <v>2</v>
      </c>
      <c r="DP1061" t="b">
        <v>1</v>
      </c>
      <c r="DQ1061">
        <v>1761344949.714286</v>
      </c>
      <c r="DR1061">
        <v>1321.851071428571</v>
      </c>
      <c r="DS1061">
        <v>1377.464285714286</v>
      </c>
      <c r="DT1061">
        <v>23.56821071428572</v>
      </c>
      <c r="DU1061">
        <v>19.82883571428571</v>
      </c>
      <c r="DV1061">
        <v>1320.234285714286</v>
      </c>
      <c r="DW1061">
        <v>23.35377857142857</v>
      </c>
      <c r="DX1061">
        <v>499.9925714285714</v>
      </c>
      <c r="DY1061">
        <v>89.99518214285715</v>
      </c>
      <c r="DZ1061">
        <v>0.07369296785714285</v>
      </c>
      <c r="EA1061">
        <v>30.03485357142857</v>
      </c>
      <c r="EB1061">
        <v>30.00201785714286</v>
      </c>
      <c r="EC1061">
        <v>999.9000000000002</v>
      </c>
      <c r="ED1061">
        <v>0</v>
      </c>
      <c r="EE1061">
        <v>0</v>
      </c>
      <c r="EF1061">
        <v>9989.175357142858</v>
      </c>
      <c r="EG1061">
        <v>0</v>
      </c>
      <c r="EH1061">
        <v>1140.304642857143</v>
      </c>
      <c r="EI1061">
        <v>-55.61328571428572</v>
      </c>
      <c r="EJ1061">
        <v>1353.757857142857</v>
      </c>
      <c r="EK1061">
        <v>1405.330357142857</v>
      </c>
      <c r="EL1061">
        <v>3.7393775</v>
      </c>
      <c r="EM1061">
        <v>1377.464285714286</v>
      </c>
      <c r="EN1061">
        <v>19.82883571428571</v>
      </c>
      <c r="EO1061">
        <v>2.121026071428571</v>
      </c>
      <c r="EP1061">
        <v>1.784499285714286</v>
      </c>
      <c r="EQ1061">
        <v>18.37796428571428</v>
      </c>
      <c r="ER1061">
        <v>15.65166428571429</v>
      </c>
      <c r="ES1061">
        <v>1199.968571428572</v>
      </c>
      <c r="ET1061">
        <v>0.9670091428571427</v>
      </c>
      <c r="EU1061">
        <v>0.03299088928571428</v>
      </c>
      <c r="EV1061">
        <v>0</v>
      </c>
      <c r="EW1061">
        <v>1479.228928571429</v>
      </c>
      <c r="EX1061">
        <v>5.000560000000001</v>
      </c>
      <c r="EY1061">
        <v>18017.775</v>
      </c>
      <c r="EZ1061">
        <v>10316.57857142857</v>
      </c>
      <c r="FA1061">
        <v>45.875</v>
      </c>
      <c r="FB1061">
        <v>47.991</v>
      </c>
      <c r="FC1061">
        <v>46.56199999999998</v>
      </c>
      <c r="FD1061">
        <v>46.99992857142858</v>
      </c>
      <c r="FE1061">
        <v>46.68699999999998</v>
      </c>
      <c r="FF1061">
        <v>1155.548571428571</v>
      </c>
      <c r="FG1061">
        <v>39.42000000000001</v>
      </c>
      <c r="FH1061">
        <v>0</v>
      </c>
      <c r="FI1061">
        <v>1761344993.6</v>
      </c>
      <c r="FJ1061">
        <v>0</v>
      </c>
      <c r="FK1061">
        <v>1479.194</v>
      </c>
      <c r="FL1061">
        <v>-6.206153860173417</v>
      </c>
      <c r="FM1061">
        <v>-81.59230772654701</v>
      </c>
      <c r="FN1061">
        <v>18017.276</v>
      </c>
      <c r="FO1061">
        <v>15</v>
      </c>
      <c r="FP1061">
        <v>0</v>
      </c>
      <c r="FQ1061" t="s">
        <v>439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-55.55178780487805</v>
      </c>
      <c r="GD1061">
        <v>-1.473094076655096</v>
      </c>
      <c r="GE1061">
        <v>0.1560650758499784</v>
      </c>
      <c r="GF1061">
        <v>0</v>
      </c>
      <c r="GG1061">
        <v>1479.577941176471</v>
      </c>
      <c r="GH1061">
        <v>-6.791596640341137</v>
      </c>
      <c r="GI1061">
        <v>0.6961777131627297</v>
      </c>
      <c r="GJ1061">
        <v>0</v>
      </c>
      <c r="GK1061">
        <v>3.743399024390244</v>
      </c>
      <c r="GL1061">
        <v>-0.08240613240417241</v>
      </c>
      <c r="GM1061">
        <v>0.008221064201741825</v>
      </c>
      <c r="GN1061">
        <v>1</v>
      </c>
      <c r="GO1061">
        <v>1</v>
      </c>
      <c r="GP1061">
        <v>3</v>
      </c>
      <c r="GQ1061" t="s">
        <v>446</v>
      </c>
      <c r="GR1061">
        <v>3.1244</v>
      </c>
      <c r="GS1061">
        <v>2.75196</v>
      </c>
      <c r="GT1061">
        <v>0.184291</v>
      </c>
      <c r="GU1061">
        <v>0.190162</v>
      </c>
      <c r="GV1061">
        <v>0.103249</v>
      </c>
      <c r="GW1061">
        <v>0.0920101</v>
      </c>
      <c r="GX1061">
        <v>24003.9</v>
      </c>
      <c r="GY1061">
        <v>23242</v>
      </c>
      <c r="GZ1061">
        <v>30003.1</v>
      </c>
      <c r="HA1061">
        <v>28995.1</v>
      </c>
      <c r="HB1061">
        <v>37194.8</v>
      </c>
      <c r="HC1061">
        <v>34668.1</v>
      </c>
      <c r="HD1061">
        <v>45945</v>
      </c>
      <c r="HE1061">
        <v>43092.2</v>
      </c>
      <c r="HF1061">
        <v>1.75115</v>
      </c>
      <c r="HG1061">
        <v>1.73407</v>
      </c>
      <c r="HH1061">
        <v>0.00254065</v>
      </c>
      <c r="HI1061">
        <v>0</v>
      </c>
      <c r="HJ1061">
        <v>29.9492</v>
      </c>
      <c r="HK1061">
        <v>999.9</v>
      </c>
      <c r="HL1061">
        <v>43.4</v>
      </c>
      <c r="HM1061">
        <v>32.7</v>
      </c>
      <c r="HN1061">
        <v>23.9549</v>
      </c>
      <c r="HO1061">
        <v>63.4831</v>
      </c>
      <c r="HP1061">
        <v>17.8085</v>
      </c>
      <c r="HQ1061">
        <v>1</v>
      </c>
      <c r="HR1061">
        <v>0.8025910000000001</v>
      </c>
      <c r="HS1061">
        <v>4.19263</v>
      </c>
      <c r="HT1061">
        <v>20.1567</v>
      </c>
      <c r="HU1061">
        <v>5.22583</v>
      </c>
      <c r="HV1061">
        <v>11.9858</v>
      </c>
      <c r="HW1061">
        <v>4.96915</v>
      </c>
      <c r="HX1061">
        <v>3.28985</v>
      </c>
      <c r="HY1061">
        <v>9999</v>
      </c>
      <c r="HZ1061">
        <v>9999</v>
      </c>
      <c r="IA1061">
        <v>9999</v>
      </c>
      <c r="IB1061">
        <v>999.9</v>
      </c>
      <c r="IC1061">
        <v>4.97304</v>
      </c>
      <c r="ID1061">
        <v>1.87744</v>
      </c>
      <c r="IE1061">
        <v>1.87558</v>
      </c>
      <c r="IF1061">
        <v>1.87837</v>
      </c>
      <c r="IG1061">
        <v>1.87507</v>
      </c>
      <c r="IH1061">
        <v>1.87865</v>
      </c>
      <c r="II1061">
        <v>1.87576</v>
      </c>
      <c r="IJ1061">
        <v>1.87692</v>
      </c>
      <c r="IK1061">
        <v>0</v>
      </c>
      <c r="IL1061">
        <v>0</v>
      </c>
      <c r="IM1061">
        <v>0</v>
      </c>
      <c r="IN1061">
        <v>0</v>
      </c>
      <c r="IO1061" t="s">
        <v>441</v>
      </c>
      <c r="IP1061" t="s">
        <v>442</v>
      </c>
      <c r="IQ1061" t="s">
        <v>443</v>
      </c>
      <c r="IR1061" t="s">
        <v>443</v>
      </c>
      <c r="IS1061" t="s">
        <v>443</v>
      </c>
      <c r="IT1061" t="s">
        <v>443</v>
      </c>
      <c r="IU1061">
        <v>0</v>
      </c>
      <c r="IV1061">
        <v>100</v>
      </c>
      <c r="IW1061">
        <v>100</v>
      </c>
      <c r="IX1061">
        <v>1.65</v>
      </c>
      <c r="IY1061">
        <v>0.2145</v>
      </c>
      <c r="IZ1061">
        <v>-0.1194416370607354</v>
      </c>
      <c r="JA1061">
        <v>0.002211305909277446</v>
      </c>
      <c r="JB1061">
        <v>-1.416678044876584E-06</v>
      </c>
      <c r="JC1061">
        <v>5.589822708492042E-10</v>
      </c>
      <c r="JD1061">
        <v>0.2144336207880096</v>
      </c>
      <c r="JE1061">
        <v>0</v>
      </c>
      <c r="JF1061">
        <v>0</v>
      </c>
      <c r="JG1061">
        <v>0</v>
      </c>
      <c r="JH1061">
        <v>14</v>
      </c>
      <c r="JI1061">
        <v>2052</v>
      </c>
      <c r="JJ1061">
        <v>1</v>
      </c>
      <c r="JK1061">
        <v>21</v>
      </c>
      <c r="JL1061">
        <v>29355749.3</v>
      </c>
      <c r="JM1061">
        <v>29355749.3</v>
      </c>
      <c r="JN1061">
        <v>2.93579</v>
      </c>
      <c r="JO1061">
        <v>2.53052</v>
      </c>
      <c r="JP1061">
        <v>1.39893</v>
      </c>
      <c r="JQ1061">
        <v>2.33521</v>
      </c>
      <c r="JR1061">
        <v>1.44897</v>
      </c>
      <c r="JS1061">
        <v>2.55371</v>
      </c>
      <c r="JT1061">
        <v>38.4769</v>
      </c>
      <c r="JU1061">
        <v>23.781</v>
      </c>
      <c r="JV1061">
        <v>18</v>
      </c>
      <c r="JW1061">
        <v>485.064</v>
      </c>
      <c r="JX1061">
        <v>445.031</v>
      </c>
      <c r="JY1061">
        <v>25.1816</v>
      </c>
      <c r="JZ1061">
        <v>37.0251</v>
      </c>
      <c r="KA1061">
        <v>30</v>
      </c>
      <c r="KB1061">
        <v>36.5909</v>
      </c>
      <c r="KC1061">
        <v>36.6346</v>
      </c>
      <c r="KD1061">
        <v>58.8028</v>
      </c>
      <c r="KE1061">
        <v>25.3838</v>
      </c>
      <c r="KF1061">
        <v>72.5497</v>
      </c>
      <c r="KG1061">
        <v>25.2112</v>
      </c>
      <c r="KH1061">
        <v>1423.21</v>
      </c>
      <c r="KI1061">
        <v>19.9108</v>
      </c>
      <c r="KJ1061">
        <v>99.25020000000001</v>
      </c>
      <c r="KK1061">
        <v>99.11279999999999</v>
      </c>
    </row>
    <row r="1062" spans="1:297">
      <c r="A1062">
        <v>1046</v>
      </c>
      <c r="B1062">
        <v>1761344962.5</v>
      </c>
      <c r="C1062">
        <v>16921.90000009537</v>
      </c>
      <c r="D1062" t="s">
        <v>2545</v>
      </c>
      <c r="E1062" t="s">
        <v>2546</v>
      </c>
      <c r="F1062">
        <v>5</v>
      </c>
      <c r="G1062" t="s">
        <v>2376</v>
      </c>
      <c r="H1062" t="s">
        <v>436</v>
      </c>
      <c r="I1062">
        <v>1761344955</v>
      </c>
      <c r="J1062">
        <f>(K1062)/1000</f>
        <v>0</v>
      </c>
      <c r="K1062">
        <f>IF(DP1062, AN1062, AH1062)</f>
        <v>0</v>
      </c>
      <c r="L1062">
        <f>IF(DP1062, AI1062, AG1062)</f>
        <v>0</v>
      </c>
      <c r="M1062">
        <f>DR1062 - IF(AU1062&gt;1, L1062*DL1062*100.0/(AW1062), 0)</f>
        <v>0</v>
      </c>
      <c r="N1062">
        <f>((T1062-J1062/2)*M1062-L1062)/(T1062+J1062/2)</f>
        <v>0</v>
      </c>
      <c r="O1062">
        <f>N1062*(DY1062+DZ1062)/1000.0</f>
        <v>0</v>
      </c>
      <c r="P1062">
        <f>(DR1062 - IF(AU1062&gt;1, L1062*DL1062*100.0/(AW1062), 0))*(DY1062+DZ1062)/1000.0</f>
        <v>0</v>
      </c>
      <c r="Q1062">
        <f>2.0/((1/S1062-1/R1062)+SIGN(S1062)*SQRT((1/S1062-1/R1062)*(1/S1062-1/R1062) + 4*DM1062/((DM1062+1)*(DM1062+1))*(2*1/S1062*1/R1062-1/R1062*1/R1062)))</f>
        <v>0</v>
      </c>
      <c r="R1062">
        <f>IF(LEFT(DN1062,1)&lt;&gt;"0",IF(LEFT(DN1062,1)="1",3.0,DO1062),$D$5+$E$5*(EF1062*DY1062/($K$5*1000))+$F$5*(EF1062*DY1062/($K$5*1000))*MAX(MIN(DL1062,$J$5),$I$5)*MAX(MIN(DL1062,$J$5),$I$5)+$G$5*MAX(MIN(DL1062,$J$5),$I$5)*(EF1062*DY1062/($K$5*1000))+$H$5*(EF1062*DY1062/($K$5*1000))*(EF1062*DY1062/($K$5*1000)))</f>
        <v>0</v>
      </c>
      <c r="S1062">
        <f>J1062*(1000-(1000*0.61365*exp(17.502*W1062/(240.97+W1062))/(DY1062+DZ1062)+DT1062)/2)/(1000*0.61365*exp(17.502*W1062/(240.97+W1062))/(DY1062+DZ1062)-DT1062)</f>
        <v>0</v>
      </c>
      <c r="T1062">
        <f>1/((DM1062+1)/(Q1062/1.6)+1/(R1062/1.37)) + DM1062/((DM1062+1)/(Q1062/1.6) + DM1062/(R1062/1.37))</f>
        <v>0</v>
      </c>
      <c r="U1062">
        <f>(DH1062*DK1062)</f>
        <v>0</v>
      </c>
      <c r="V1062">
        <f>(EA1062+(U1062+2*0.95*5.67E-8*(((EA1062+$B$7)+273)^4-(EA1062+273)^4)-44100*J1062)/(1.84*29.3*R1062+8*0.95*5.67E-8*(EA1062+273)^3))</f>
        <v>0</v>
      </c>
      <c r="W1062">
        <f>($C$7*EB1062+$D$7*EC1062+$E$7*V1062)</f>
        <v>0</v>
      </c>
      <c r="X1062">
        <f>0.61365*exp(17.502*W1062/(240.97+W1062))</f>
        <v>0</v>
      </c>
      <c r="Y1062">
        <f>(Z1062/AA1062*100)</f>
        <v>0</v>
      </c>
      <c r="Z1062">
        <f>DT1062*(DY1062+DZ1062)/1000</f>
        <v>0</v>
      </c>
      <c r="AA1062">
        <f>0.61365*exp(17.502*EA1062/(240.97+EA1062))</f>
        <v>0</v>
      </c>
      <c r="AB1062">
        <f>(X1062-DT1062*(DY1062+DZ1062)/1000)</f>
        <v>0</v>
      </c>
      <c r="AC1062">
        <f>(-J1062*44100)</f>
        <v>0</v>
      </c>
      <c r="AD1062">
        <f>2*29.3*R1062*0.92*(EA1062-W1062)</f>
        <v>0</v>
      </c>
      <c r="AE1062">
        <f>2*0.95*5.67E-8*(((EA1062+$B$7)+273)^4-(W1062+273)^4)</f>
        <v>0</v>
      </c>
      <c r="AF1062">
        <f>U1062+AE1062+AC1062+AD1062</f>
        <v>0</v>
      </c>
      <c r="AG1062">
        <f>DX1062*AU1062*(DS1062-DR1062*(1000-AU1062*DU1062)/(1000-AU1062*DT1062))/(100*DL1062)</f>
        <v>0</v>
      </c>
      <c r="AH1062">
        <f>1000*DX1062*AU1062*(DT1062-DU1062)/(100*DL1062*(1000-AU1062*DT1062))</f>
        <v>0</v>
      </c>
      <c r="AI1062">
        <f>(AJ1062 - AK1062 - DY1062*1E3/(8.314*(EA1062+273.15)) * AM1062/DX1062 * AL1062) * DX1062/(100*DL1062) * (1000 - DU1062)/1000</f>
        <v>0</v>
      </c>
      <c r="AJ1062">
        <v>1438.83429075255</v>
      </c>
      <c r="AK1062">
        <v>1395.502484848485</v>
      </c>
      <c r="AL1062">
        <v>3.405838604822274</v>
      </c>
      <c r="AM1062">
        <v>65.50736164632572</v>
      </c>
      <c r="AN1062">
        <f>(AP1062 - AO1062 + DY1062*1E3/(8.314*(EA1062+273.15)) * AR1062/DX1062 * AQ1062) * DX1062/(100*DL1062) * 1000/(1000 - AP1062)</f>
        <v>0</v>
      </c>
      <c r="AO1062">
        <v>19.82967989493484</v>
      </c>
      <c r="AP1062">
        <v>23.55593818181817</v>
      </c>
      <c r="AQ1062">
        <v>-3.465672992961802E-05</v>
      </c>
      <c r="AR1062">
        <v>115.1571930210981</v>
      </c>
      <c r="AS1062">
        <v>0</v>
      </c>
      <c r="AT1062">
        <v>0</v>
      </c>
      <c r="AU1062">
        <f>IF(AS1062*$H$13&gt;=AW1062,1.0,(AW1062/(AW1062-AS1062*$H$13)))</f>
        <v>0</v>
      </c>
      <c r="AV1062">
        <f>(AU1062-1)*100</f>
        <v>0</v>
      </c>
      <c r="AW1062">
        <f>MAX(0,($B$13+$C$13*EF1062)/(1+$D$13*EF1062)*DY1062/(EA1062+273)*$E$13)</f>
        <v>0</v>
      </c>
      <c r="AX1062" t="s">
        <v>437</v>
      </c>
      <c r="AY1062" t="s">
        <v>437</v>
      </c>
      <c r="AZ1062">
        <v>0</v>
      </c>
      <c r="BA1062">
        <v>0</v>
      </c>
      <c r="BB1062">
        <f>1-AZ1062/BA1062</f>
        <v>0</v>
      </c>
      <c r="BC1062">
        <v>0</v>
      </c>
      <c r="BD1062" t="s">
        <v>437</v>
      </c>
      <c r="BE1062" t="s">
        <v>437</v>
      </c>
      <c r="BF1062">
        <v>0</v>
      </c>
      <c r="BG1062">
        <v>0</v>
      </c>
      <c r="BH1062">
        <f>1-BF1062/BG1062</f>
        <v>0</v>
      </c>
      <c r="BI1062">
        <v>0.5</v>
      </c>
      <c r="BJ1062">
        <f>DI1062</f>
        <v>0</v>
      </c>
      <c r="BK1062">
        <f>L1062</f>
        <v>0</v>
      </c>
      <c r="BL1062">
        <f>BH1062*BI1062*BJ1062</f>
        <v>0</v>
      </c>
      <c r="BM1062">
        <f>(BK1062-BC1062)/BJ1062</f>
        <v>0</v>
      </c>
      <c r="BN1062">
        <f>(BA1062-BG1062)/BG1062</f>
        <v>0</v>
      </c>
      <c r="BO1062">
        <f>AZ1062/(BB1062+AZ1062/BG1062)</f>
        <v>0</v>
      </c>
      <c r="BP1062" t="s">
        <v>437</v>
      </c>
      <c r="BQ1062">
        <v>0</v>
      </c>
      <c r="BR1062">
        <f>IF(BQ1062&lt;&gt;0, BQ1062, BO1062)</f>
        <v>0</v>
      </c>
      <c r="BS1062">
        <f>1-BR1062/BG1062</f>
        <v>0</v>
      </c>
      <c r="BT1062">
        <f>(BG1062-BF1062)/(BG1062-BR1062)</f>
        <v>0</v>
      </c>
      <c r="BU1062">
        <f>(BA1062-BG1062)/(BA1062-BR1062)</f>
        <v>0</v>
      </c>
      <c r="BV1062">
        <f>(BG1062-BF1062)/(BG1062-AZ1062)</f>
        <v>0</v>
      </c>
      <c r="BW1062">
        <f>(BA1062-BG1062)/(BA1062-AZ1062)</f>
        <v>0</v>
      </c>
      <c r="BX1062">
        <f>(BT1062*BR1062/BF1062)</f>
        <v>0</v>
      </c>
      <c r="BY1062">
        <f>(1-BX1062)</f>
        <v>0</v>
      </c>
      <c r="DH1062">
        <f>$B$11*EG1062+$C$11*EH1062+$F$11*ES1062*(1-EV1062)</f>
        <v>0</v>
      </c>
      <c r="DI1062">
        <f>DH1062*DJ1062</f>
        <v>0</v>
      </c>
      <c r="DJ1062">
        <f>($B$11*$D$9+$C$11*$D$9+$F$11*((FF1062+EX1062)/MAX(FF1062+EX1062+FG1062, 0.1)*$I$9+FG1062/MAX(FF1062+EX1062+FG1062, 0.1)*$J$9))/($B$11+$C$11+$F$11)</f>
        <v>0</v>
      </c>
      <c r="DK1062">
        <f>($B$11*$K$9+$C$11*$K$9+$F$11*((FF1062+EX1062)/MAX(FF1062+EX1062+FG1062, 0.1)*$P$9+FG1062/MAX(FF1062+EX1062+FG1062, 0.1)*$Q$9))/($B$11+$C$11+$F$11)</f>
        <v>0</v>
      </c>
      <c r="DL1062">
        <v>6</v>
      </c>
      <c r="DM1062">
        <v>0.5</v>
      </c>
      <c r="DN1062" t="s">
        <v>438</v>
      </c>
      <c r="DO1062">
        <v>2</v>
      </c>
      <c r="DP1062" t="b">
        <v>1</v>
      </c>
      <c r="DQ1062">
        <v>1761344955</v>
      </c>
      <c r="DR1062">
        <v>1339.366296296296</v>
      </c>
      <c r="DS1062">
        <v>1395.159259259259</v>
      </c>
      <c r="DT1062">
        <v>23.56310740740741</v>
      </c>
      <c r="DU1062">
        <v>19.82964444444445</v>
      </c>
      <c r="DV1062">
        <v>1337.724814814815</v>
      </c>
      <c r="DW1062">
        <v>23.34866666666667</v>
      </c>
      <c r="DX1062">
        <v>499.9953333333332</v>
      </c>
      <c r="DY1062">
        <v>89.99565555555556</v>
      </c>
      <c r="DZ1062">
        <v>0.07377537037037037</v>
      </c>
      <c r="EA1062">
        <v>30.03492962962963</v>
      </c>
      <c r="EB1062">
        <v>29.99818518518519</v>
      </c>
      <c r="EC1062">
        <v>999.9000000000001</v>
      </c>
      <c r="ED1062">
        <v>0</v>
      </c>
      <c r="EE1062">
        <v>0</v>
      </c>
      <c r="EF1062">
        <v>10001.37185185185</v>
      </c>
      <c r="EG1062">
        <v>0</v>
      </c>
      <c r="EH1062">
        <v>1140.307407407407</v>
      </c>
      <c r="EI1062">
        <v>-55.79247037037037</v>
      </c>
      <c r="EJ1062">
        <v>1371.688148148148</v>
      </c>
      <c r="EK1062">
        <v>1423.384074074075</v>
      </c>
      <c r="EL1062">
        <v>3.733461851851851</v>
      </c>
      <c r="EM1062">
        <v>1395.159259259259</v>
      </c>
      <c r="EN1062">
        <v>19.82964444444445</v>
      </c>
      <c r="EO1062">
        <v>2.120577777777778</v>
      </c>
      <c r="EP1062">
        <v>1.784582222222222</v>
      </c>
      <c r="EQ1062">
        <v>18.3746</v>
      </c>
      <c r="ER1062">
        <v>15.65238148148148</v>
      </c>
      <c r="ES1062">
        <v>1199.99962962963</v>
      </c>
      <c r="ET1062">
        <v>0.9670099999999998</v>
      </c>
      <c r="EU1062">
        <v>0.03299</v>
      </c>
      <c r="EV1062">
        <v>0</v>
      </c>
      <c r="EW1062">
        <v>1478.604814814815</v>
      </c>
      <c r="EX1062">
        <v>5.000560000000001</v>
      </c>
      <c r="EY1062">
        <v>18010.7962962963</v>
      </c>
      <c r="EZ1062">
        <v>10316.84814814815</v>
      </c>
      <c r="FA1062">
        <v>45.875</v>
      </c>
      <c r="FB1062">
        <v>47.99533333333333</v>
      </c>
      <c r="FC1062">
        <v>46.56199999999998</v>
      </c>
      <c r="FD1062">
        <v>46.99533333333333</v>
      </c>
      <c r="FE1062">
        <v>46.68699999999998</v>
      </c>
      <c r="FF1062">
        <v>1155.57962962963</v>
      </c>
      <c r="FG1062">
        <v>39.42000000000001</v>
      </c>
      <c r="FH1062">
        <v>0</v>
      </c>
      <c r="FI1062">
        <v>1761344999</v>
      </c>
      <c r="FJ1062">
        <v>0</v>
      </c>
      <c r="FK1062">
        <v>1478.565384615385</v>
      </c>
      <c r="FL1062">
        <v>-7.450940165416898</v>
      </c>
      <c r="FM1062">
        <v>-84.58803405214537</v>
      </c>
      <c r="FN1062">
        <v>18010.46153846154</v>
      </c>
      <c r="FO1062">
        <v>15</v>
      </c>
      <c r="FP1062">
        <v>0</v>
      </c>
      <c r="FQ1062" t="s">
        <v>439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-55.68559749999999</v>
      </c>
      <c r="GD1062">
        <v>-1.786672795496935</v>
      </c>
      <c r="GE1062">
        <v>0.1830280381355555</v>
      </c>
      <c r="GF1062">
        <v>0</v>
      </c>
      <c r="GG1062">
        <v>1478.984705882353</v>
      </c>
      <c r="GH1062">
        <v>-7.006569904915942</v>
      </c>
      <c r="GI1062">
        <v>0.715143898699956</v>
      </c>
      <c r="GJ1062">
        <v>0</v>
      </c>
      <c r="GK1062">
        <v>3.737223</v>
      </c>
      <c r="GL1062">
        <v>-0.06937891181989149</v>
      </c>
      <c r="GM1062">
        <v>0.006754323874378529</v>
      </c>
      <c r="GN1062">
        <v>1</v>
      </c>
      <c r="GO1062">
        <v>1</v>
      </c>
      <c r="GP1062">
        <v>3</v>
      </c>
      <c r="GQ1062" t="s">
        <v>446</v>
      </c>
      <c r="GR1062">
        <v>3.12479</v>
      </c>
      <c r="GS1062">
        <v>2.75202</v>
      </c>
      <c r="GT1062">
        <v>0.185675</v>
      </c>
      <c r="GU1062">
        <v>0.191537</v>
      </c>
      <c r="GV1062">
        <v>0.103233</v>
      </c>
      <c r="GW1062">
        <v>0.092028</v>
      </c>
      <c r="GX1062">
        <v>23963</v>
      </c>
      <c r="GY1062">
        <v>23202.8</v>
      </c>
      <c r="GZ1062">
        <v>30003</v>
      </c>
      <c r="HA1062">
        <v>28995.6</v>
      </c>
      <c r="HB1062">
        <v>37195.4</v>
      </c>
      <c r="HC1062">
        <v>34667.9</v>
      </c>
      <c r="HD1062">
        <v>45944.8</v>
      </c>
      <c r="HE1062">
        <v>43092.7</v>
      </c>
      <c r="HF1062">
        <v>1.75182</v>
      </c>
      <c r="HG1062">
        <v>1.7338</v>
      </c>
      <c r="HH1062">
        <v>0.00289455</v>
      </c>
      <c r="HI1062">
        <v>0</v>
      </c>
      <c r="HJ1062">
        <v>29.9492</v>
      </c>
      <c r="HK1062">
        <v>999.9</v>
      </c>
      <c r="HL1062">
        <v>43.4</v>
      </c>
      <c r="HM1062">
        <v>32.7</v>
      </c>
      <c r="HN1062">
        <v>23.954</v>
      </c>
      <c r="HO1062">
        <v>63.6731</v>
      </c>
      <c r="HP1062">
        <v>17.7364</v>
      </c>
      <c r="HQ1062">
        <v>1</v>
      </c>
      <c r="HR1062">
        <v>0.802188</v>
      </c>
      <c r="HS1062">
        <v>4.08571</v>
      </c>
      <c r="HT1062">
        <v>20.1594</v>
      </c>
      <c r="HU1062">
        <v>5.22613</v>
      </c>
      <c r="HV1062">
        <v>11.9857</v>
      </c>
      <c r="HW1062">
        <v>4.9692</v>
      </c>
      <c r="HX1062">
        <v>3.2898</v>
      </c>
      <c r="HY1062">
        <v>9999</v>
      </c>
      <c r="HZ1062">
        <v>9999</v>
      </c>
      <c r="IA1062">
        <v>9999</v>
      </c>
      <c r="IB1062">
        <v>999.9</v>
      </c>
      <c r="IC1062">
        <v>4.97297</v>
      </c>
      <c r="ID1062">
        <v>1.87752</v>
      </c>
      <c r="IE1062">
        <v>1.8756</v>
      </c>
      <c r="IF1062">
        <v>1.87842</v>
      </c>
      <c r="IG1062">
        <v>1.87512</v>
      </c>
      <c r="IH1062">
        <v>1.87865</v>
      </c>
      <c r="II1062">
        <v>1.87577</v>
      </c>
      <c r="IJ1062">
        <v>1.87695</v>
      </c>
      <c r="IK1062">
        <v>0</v>
      </c>
      <c r="IL1062">
        <v>0</v>
      </c>
      <c r="IM1062">
        <v>0</v>
      </c>
      <c r="IN1062">
        <v>0</v>
      </c>
      <c r="IO1062" t="s">
        <v>441</v>
      </c>
      <c r="IP1062" t="s">
        <v>442</v>
      </c>
      <c r="IQ1062" t="s">
        <v>443</v>
      </c>
      <c r="IR1062" t="s">
        <v>443</v>
      </c>
      <c r="IS1062" t="s">
        <v>443</v>
      </c>
      <c r="IT1062" t="s">
        <v>443</v>
      </c>
      <c r="IU1062">
        <v>0</v>
      </c>
      <c r="IV1062">
        <v>100</v>
      </c>
      <c r="IW1062">
        <v>100</v>
      </c>
      <c r="IX1062">
        <v>1.67</v>
      </c>
      <c r="IY1062">
        <v>0.2144</v>
      </c>
      <c r="IZ1062">
        <v>-0.1194416370607354</v>
      </c>
      <c r="JA1062">
        <v>0.002211305909277446</v>
      </c>
      <c r="JB1062">
        <v>-1.416678044876584E-06</v>
      </c>
      <c r="JC1062">
        <v>5.589822708492042E-10</v>
      </c>
      <c r="JD1062">
        <v>0.2144336207880096</v>
      </c>
      <c r="JE1062">
        <v>0</v>
      </c>
      <c r="JF1062">
        <v>0</v>
      </c>
      <c r="JG1062">
        <v>0</v>
      </c>
      <c r="JH1062">
        <v>14</v>
      </c>
      <c r="JI1062">
        <v>2052</v>
      </c>
      <c r="JJ1062">
        <v>1</v>
      </c>
      <c r="JK1062">
        <v>21</v>
      </c>
      <c r="JL1062">
        <v>29355749.4</v>
      </c>
      <c r="JM1062">
        <v>29355749.4</v>
      </c>
      <c r="JN1062">
        <v>2.96143</v>
      </c>
      <c r="JO1062">
        <v>2.52441</v>
      </c>
      <c r="JP1062">
        <v>1.39893</v>
      </c>
      <c r="JQ1062">
        <v>2.33521</v>
      </c>
      <c r="JR1062">
        <v>1.44897</v>
      </c>
      <c r="JS1062">
        <v>2.59521</v>
      </c>
      <c r="JT1062">
        <v>38.4524</v>
      </c>
      <c r="JU1062">
        <v>23.7898</v>
      </c>
      <c r="JV1062">
        <v>18</v>
      </c>
      <c r="JW1062">
        <v>485.458</v>
      </c>
      <c r="JX1062">
        <v>444.851</v>
      </c>
      <c r="JY1062">
        <v>25.1995</v>
      </c>
      <c r="JZ1062">
        <v>37.0224</v>
      </c>
      <c r="KA1062">
        <v>29.9997</v>
      </c>
      <c r="KB1062">
        <v>36.5909</v>
      </c>
      <c r="KC1062">
        <v>36.6346</v>
      </c>
      <c r="KD1062">
        <v>59.3073</v>
      </c>
      <c r="KE1062">
        <v>25.0922</v>
      </c>
      <c r="KF1062">
        <v>72.5497</v>
      </c>
      <c r="KG1062">
        <v>25.2166</v>
      </c>
      <c r="KH1062">
        <v>1436.56</v>
      </c>
      <c r="KI1062">
        <v>19.9325</v>
      </c>
      <c r="KJ1062">
        <v>99.2499</v>
      </c>
      <c r="KK1062">
        <v>99.1142</v>
      </c>
    </row>
    <row r="1063" spans="1:297">
      <c r="A1063">
        <v>1047</v>
      </c>
      <c r="B1063">
        <v>1761344967.5</v>
      </c>
      <c r="C1063">
        <v>16926.90000009537</v>
      </c>
      <c r="D1063" t="s">
        <v>2547</v>
      </c>
      <c r="E1063" t="s">
        <v>2548</v>
      </c>
      <c r="F1063">
        <v>5</v>
      </c>
      <c r="G1063" t="s">
        <v>2376</v>
      </c>
      <c r="H1063" t="s">
        <v>436</v>
      </c>
      <c r="I1063">
        <v>1761344959.714286</v>
      </c>
      <c r="J1063">
        <f>(K1063)/1000</f>
        <v>0</v>
      </c>
      <c r="K1063">
        <f>IF(DP1063, AN1063, AH1063)</f>
        <v>0</v>
      </c>
      <c r="L1063">
        <f>IF(DP1063, AI1063, AG1063)</f>
        <v>0</v>
      </c>
      <c r="M1063">
        <f>DR1063 - IF(AU1063&gt;1, L1063*DL1063*100.0/(AW1063), 0)</f>
        <v>0</v>
      </c>
      <c r="N1063">
        <f>((T1063-J1063/2)*M1063-L1063)/(T1063+J1063/2)</f>
        <v>0</v>
      </c>
      <c r="O1063">
        <f>N1063*(DY1063+DZ1063)/1000.0</f>
        <v>0</v>
      </c>
      <c r="P1063">
        <f>(DR1063 - IF(AU1063&gt;1, L1063*DL1063*100.0/(AW1063), 0))*(DY1063+DZ1063)/1000.0</f>
        <v>0</v>
      </c>
      <c r="Q1063">
        <f>2.0/((1/S1063-1/R1063)+SIGN(S1063)*SQRT((1/S1063-1/R1063)*(1/S1063-1/R1063) + 4*DM1063/((DM1063+1)*(DM1063+1))*(2*1/S1063*1/R1063-1/R1063*1/R1063)))</f>
        <v>0</v>
      </c>
      <c r="R1063">
        <f>IF(LEFT(DN1063,1)&lt;&gt;"0",IF(LEFT(DN1063,1)="1",3.0,DO1063),$D$5+$E$5*(EF1063*DY1063/($K$5*1000))+$F$5*(EF1063*DY1063/($K$5*1000))*MAX(MIN(DL1063,$J$5),$I$5)*MAX(MIN(DL1063,$J$5),$I$5)+$G$5*MAX(MIN(DL1063,$J$5),$I$5)*(EF1063*DY1063/($K$5*1000))+$H$5*(EF1063*DY1063/($K$5*1000))*(EF1063*DY1063/($K$5*1000)))</f>
        <v>0</v>
      </c>
      <c r="S1063">
        <f>J1063*(1000-(1000*0.61365*exp(17.502*W1063/(240.97+W1063))/(DY1063+DZ1063)+DT1063)/2)/(1000*0.61365*exp(17.502*W1063/(240.97+W1063))/(DY1063+DZ1063)-DT1063)</f>
        <v>0</v>
      </c>
      <c r="T1063">
        <f>1/((DM1063+1)/(Q1063/1.6)+1/(R1063/1.37)) + DM1063/((DM1063+1)/(Q1063/1.6) + DM1063/(R1063/1.37))</f>
        <v>0</v>
      </c>
      <c r="U1063">
        <f>(DH1063*DK1063)</f>
        <v>0</v>
      </c>
      <c r="V1063">
        <f>(EA1063+(U1063+2*0.95*5.67E-8*(((EA1063+$B$7)+273)^4-(EA1063+273)^4)-44100*J1063)/(1.84*29.3*R1063+8*0.95*5.67E-8*(EA1063+273)^3))</f>
        <v>0</v>
      </c>
      <c r="W1063">
        <f>($C$7*EB1063+$D$7*EC1063+$E$7*V1063)</f>
        <v>0</v>
      </c>
      <c r="X1063">
        <f>0.61365*exp(17.502*W1063/(240.97+W1063))</f>
        <v>0</v>
      </c>
      <c r="Y1063">
        <f>(Z1063/AA1063*100)</f>
        <v>0</v>
      </c>
      <c r="Z1063">
        <f>DT1063*(DY1063+DZ1063)/1000</f>
        <v>0</v>
      </c>
      <c r="AA1063">
        <f>0.61365*exp(17.502*EA1063/(240.97+EA1063))</f>
        <v>0</v>
      </c>
      <c r="AB1063">
        <f>(X1063-DT1063*(DY1063+DZ1063)/1000)</f>
        <v>0</v>
      </c>
      <c r="AC1063">
        <f>(-J1063*44100)</f>
        <v>0</v>
      </c>
      <c r="AD1063">
        <f>2*29.3*R1063*0.92*(EA1063-W1063)</f>
        <v>0</v>
      </c>
      <c r="AE1063">
        <f>2*0.95*5.67E-8*(((EA1063+$B$7)+273)^4-(W1063+273)^4)</f>
        <v>0</v>
      </c>
      <c r="AF1063">
        <f>U1063+AE1063+AC1063+AD1063</f>
        <v>0</v>
      </c>
      <c r="AG1063">
        <f>DX1063*AU1063*(DS1063-DR1063*(1000-AU1063*DU1063)/(1000-AU1063*DT1063))/(100*DL1063)</f>
        <v>0</v>
      </c>
      <c r="AH1063">
        <f>1000*DX1063*AU1063*(DT1063-DU1063)/(100*DL1063*(1000-AU1063*DT1063))</f>
        <v>0</v>
      </c>
      <c r="AI1063">
        <f>(AJ1063 - AK1063 - DY1063*1E3/(8.314*(EA1063+273.15)) * AM1063/DX1063 * AL1063) * DX1063/(100*DL1063) * (1000 - DU1063)/1000</f>
        <v>0</v>
      </c>
      <c r="AJ1063">
        <v>1455.962518497421</v>
      </c>
      <c r="AK1063">
        <v>1412.647575757576</v>
      </c>
      <c r="AL1063">
        <v>3.432270802437154</v>
      </c>
      <c r="AM1063">
        <v>65.50736164632572</v>
      </c>
      <c r="AN1063">
        <f>(AP1063 - AO1063 + DY1063*1E3/(8.314*(EA1063+273.15)) * AR1063/DX1063 * AQ1063) * DX1063/(100*DL1063) * 1000/(1000 - AP1063)</f>
        <v>0</v>
      </c>
      <c r="AO1063">
        <v>19.8600417134474</v>
      </c>
      <c r="AP1063">
        <v>23.56181212121212</v>
      </c>
      <c r="AQ1063">
        <v>8.984732944321094E-07</v>
      </c>
      <c r="AR1063">
        <v>115.1571930210981</v>
      </c>
      <c r="AS1063">
        <v>0</v>
      </c>
      <c r="AT1063">
        <v>0</v>
      </c>
      <c r="AU1063">
        <f>IF(AS1063*$H$13&gt;=AW1063,1.0,(AW1063/(AW1063-AS1063*$H$13)))</f>
        <v>0</v>
      </c>
      <c r="AV1063">
        <f>(AU1063-1)*100</f>
        <v>0</v>
      </c>
      <c r="AW1063">
        <f>MAX(0,($B$13+$C$13*EF1063)/(1+$D$13*EF1063)*DY1063/(EA1063+273)*$E$13)</f>
        <v>0</v>
      </c>
      <c r="AX1063" t="s">
        <v>437</v>
      </c>
      <c r="AY1063" t="s">
        <v>437</v>
      </c>
      <c r="AZ1063">
        <v>0</v>
      </c>
      <c r="BA1063">
        <v>0</v>
      </c>
      <c r="BB1063">
        <f>1-AZ1063/BA1063</f>
        <v>0</v>
      </c>
      <c r="BC1063">
        <v>0</v>
      </c>
      <c r="BD1063" t="s">
        <v>437</v>
      </c>
      <c r="BE1063" t="s">
        <v>437</v>
      </c>
      <c r="BF1063">
        <v>0</v>
      </c>
      <c r="BG1063">
        <v>0</v>
      </c>
      <c r="BH1063">
        <f>1-BF1063/BG1063</f>
        <v>0</v>
      </c>
      <c r="BI1063">
        <v>0.5</v>
      </c>
      <c r="BJ1063">
        <f>DI1063</f>
        <v>0</v>
      </c>
      <c r="BK1063">
        <f>L1063</f>
        <v>0</v>
      </c>
      <c r="BL1063">
        <f>BH1063*BI1063*BJ1063</f>
        <v>0</v>
      </c>
      <c r="BM1063">
        <f>(BK1063-BC1063)/BJ1063</f>
        <v>0</v>
      </c>
      <c r="BN1063">
        <f>(BA1063-BG1063)/BG1063</f>
        <v>0</v>
      </c>
      <c r="BO1063">
        <f>AZ1063/(BB1063+AZ1063/BG1063)</f>
        <v>0</v>
      </c>
      <c r="BP1063" t="s">
        <v>437</v>
      </c>
      <c r="BQ1063">
        <v>0</v>
      </c>
      <c r="BR1063">
        <f>IF(BQ1063&lt;&gt;0, BQ1063, BO1063)</f>
        <v>0</v>
      </c>
      <c r="BS1063">
        <f>1-BR1063/BG1063</f>
        <v>0</v>
      </c>
      <c r="BT1063">
        <f>(BG1063-BF1063)/(BG1063-BR1063)</f>
        <v>0</v>
      </c>
      <c r="BU1063">
        <f>(BA1063-BG1063)/(BA1063-BR1063)</f>
        <v>0</v>
      </c>
      <c r="BV1063">
        <f>(BG1063-BF1063)/(BG1063-AZ1063)</f>
        <v>0</v>
      </c>
      <c r="BW1063">
        <f>(BA1063-BG1063)/(BA1063-AZ1063)</f>
        <v>0</v>
      </c>
      <c r="BX1063">
        <f>(BT1063*BR1063/BF1063)</f>
        <v>0</v>
      </c>
      <c r="BY1063">
        <f>(1-BX1063)</f>
        <v>0</v>
      </c>
      <c r="DH1063">
        <f>$B$11*EG1063+$C$11*EH1063+$F$11*ES1063*(1-EV1063)</f>
        <v>0</v>
      </c>
      <c r="DI1063">
        <f>DH1063*DJ1063</f>
        <v>0</v>
      </c>
      <c r="DJ1063">
        <f>($B$11*$D$9+$C$11*$D$9+$F$11*((FF1063+EX1063)/MAX(FF1063+EX1063+FG1063, 0.1)*$I$9+FG1063/MAX(FF1063+EX1063+FG1063, 0.1)*$J$9))/($B$11+$C$11+$F$11)</f>
        <v>0</v>
      </c>
      <c r="DK1063">
        <f>($B$11*$K$9+$C$11*$K$9+$F$11*((FF1063+EX1063)/MAX(FF1063+EX1063+FG1063, 0.1)*$P$9+FG1063/MAX(FF1063+EX1063+FG1063, 0.1)*$Q$9))/($B$11+$C$11+$F$11)</f>
        <v>0</v>
      </c>
      <c r="DL1063">
        <v>6</v>
      </c>
      <c r="DM1063">
        <v>0.5</v>
      </c>
      <c r="DN1063" t="s">
        <v>438</v>
      </c>
      <c r="DO1063">
        <v>2</v>
      </c>
      <c r="DP1063" t="b">
        <v>1</v>
      </c>
      <c r="DQ1063">
        <v>1761344959.714286</v>
      </c>
      <c r="DR1063">
        <v>1355.057857142857</v>
      </c>
      <c r="DS1063">
        <v>1410.944285714286</v>
      </c>
      <c r="DT1063">
        <v>23.55938571428572</v>
      </c>
      <c r="DU1063">
        <v>19.84211785714286</v>
      </c>
      <c r="DV1063">
        <v>1353.393571428571</v>
      </c>
      <c r="DW1063">
        <v>23.34494285714286</v>
      </c>
      <c r="DX1063">
        <v>499.9959999999999</v>
      </c>
      <c r="DY1063">
        <v>89.99645714285715</v>
      </c>
      <c r="DZ1063">
        <v>0.07397111785714286</v>
      </c>
      <c r="EA1063">
        <v>30.03428214285714</v>
      </c>
      <c r="EB1063">
        <v>29.99536071428571</v>
      </c>
      <c r="EC1063">
        <v>999.9000000000002</v>
      </c>
      <c r="ED1063">
        <v>0</v>
      </c>
      <c r="EE1063">
        <v>0</v>
      </c>
      <c r="EF1063">
        <v>9998.173928571428</v>
      </c>
      <c r="EG1063">
        <v>0</v>
      </c>
      <c r="EH1063">
        <v>1140.305357142857</v>
      </c>
      <c r="EI1063">
        <v>-55.88580714285714</v>
      </c>
      <c r="EJ1063">
        <v>1387.7525</v>
      </c>
      <c r="EK1063">
        <v>1439.506785714286</v>
      </c>
      <c r="EL1063">
        <v>3.717263571428572</v>
      </c>
      <c r="EM1063">
        <v>1410.944285714286</v>
      </c>
      <c r="EN1063">
        <v>19.84211785714286</v>
      </c>
      <c r="EO1063">
        <v>2.120261428571429</v>
      </c>
      <c r="EP1063">
        <v>1.785721071428571</v>
      </c>
      <c r="EQ1063">
        <v>18.37222142857143</v>
      </c>
      <c r="ER1063">
        <v>15.66233214285715</v>
      </c>
      <c r="ES1063">
        <v>1199.998214285715</v>
      </c>
      <c r="ET1063">
        <v>0.9670099999999998</v>
      </c>
      <c r="EU1063">
        <v>0.03299</v>
      </c>
      <c r="EV1063">
        <v>0</v>
      </c>
      <c r="EW1063">
        <v>1478.044285714286</v>
      </c>
      <c r="EX1063">
        <v>5.000560000000001</v>
      </c>
      <c r="EY1063">
        <v>18004.08928571429</v>
      </c>
      <c r="EZ1063">
        <v>10316.825</v>
      </c>
      <c r="FA1063">
        <v>45.875</v>
      </c>
      <c r="FB1063">
        <v>47.99325</v>
      </c>
      <c r="FC1063">
        <v>46.56199999999998</v>
      </c>
      <c r="FD1063">
        <v>46.98424999999999</v>
      </c>
      <c r="FE1063">
        <v>46.68699999999998</v>
      </c>
      <c r="FF1063">
        <v>1155.578214285714</v>
      </c>
      <c r="FG1063">
        <v>39.42000000000001</v>
      </c>
      <c r="FH1063">
        <v>0</v>
      </c>
      <c r="FI1063">
        <v>1761345003.8</v>
      </c>
      <c r="FJ1063">
        <v>0</v>
      </c>
      <c r="FK1063">
        <v>1478.005384615384</v>
      </c>
      <c r="FL1063">
        <v>-8.31726496723299</v>
      </c>
      <c r="FM1063">
        <v>-84.96410258519454</v>
      </c>
      <c r="FN1063">
        <v>18003.55384615385</v>
      </c>
      <c r="FO1063">
        <v>15</v>
      </c>
      <c r="FP1063">
        <v>0</v>
      </c>
      <c r="FQ1063" t="s">
        <v>439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-55.81948292682925</v>
      </c>
      <c r="GD1063">
        <v>-1.472790940766728</v>
      </c>
      <c r="GE1063">
        <v>0.1577389320494999</v>
      </c>
      <c r="GF1063">
        <v>0</v>
      </c>
      <c r="GG1063">
        <v>1478.335588235294</v>
      </c>
      <c r="GH1063">
        <v>-7.102062652471356</v>
      </c>
      <c r="GI1063">
        <v>0.7255593832934382</v>
      </c>
      <c r="GJ1063">
        <v>0</v>
      </c>
      <c r="GK1063">
        <v>3.72375512195122</v>
      </c>
      <c r="GL1063">
        <v>-0.1757625783972223</v>
      </c>
      <c r="GM1063">
        <v>0.02035074519183949</v>
      </c>
      <c r="GN1063">
        <v>0</v>
      </c>
      <c r="GO1063">
        <v>0</v>
      </c>
      <c r="GP1063">
        <v>3</v>
      </c>
      <c r="GQ1063" t="s">
        <v>497</v>
      </c>
      <c r="GR1063">
        <v>3.12444</v>
      </c>
      <c r="GS1063">
        <v>2.75173</v>
      </c>
      <c r="GT1063">
        <v>0.187048</v>
      </c>
      <c r="GU1063">
        <v>0.192886</v>
      </c>
      <c r="GV1063">
        <v>0.103257</v>
      </c>
      <c r="GW1063">
        <v>0.0922128</v>
      </c>
      <c r="GX1063">
        <v>23922.9</v>
      </c>
      <c r="GY1063">
        <v>23164.3</v>
      </c>
      <c r="GZ1063">
        <v>30003.6</v>
      </c>
      <c r="HA1063">
        <v>28996.2</v>
      </c>
      <c r="HB1063">
        <v>37195.2</v>
      </c>
      <c r="HC1063">
        <v>34661.7</v>
      </c>
      <c r="HD1063">
        <v>45945.7</v>
      </c>
      <c r="HE1063">
        <v>43093.6</v>
      </c>
      <c r="HF1063">
        <v>1.7513</v>
      </c>
      <c r="HG1063">
        <v>1.73415</v>
      </c>
      <c r="HH1063">
        <v>0.0028871</v>
      </c>
      <c r="HI1063">
        <v>0</v>
      </c>
      <c r="HJ1063">
        <v>29.9492</v>
      </c>
      <c r="HK1063">
        <v>999.9</v>
      </c>
      <c r="HL1063">
        <v>43.4</v>
      </c>
      <c r="HM1063">
        <v>32.7</v>
      </c>
      <c r="HN1063">
        <v>23.9541</v>
      </c>
      <c r="HO1063">
        <v>63.4431</v>
      </c>
      <c r="HP1063">
        <v>17.9046</v>
      </c>
      <c r="HQ1063">
        <v>1</v>
      </c>
      <c r="HR1063">
        <v>0.801631</v>
      </c>
      <c r="HS1063">
        <v>4.10196</v>
      </c>
      <c r="HT1063">
        <v>20.1589</v>
      </c>
      <c r="HU1063">
        <v>5.22598</v>
      </c>
      <c r="HV1063">
        <v>11.986</v>
      </c>
      <c r="HW1063">
        <v>4.9692</v>
      </c>
      <c r="HX1063">
        <v>3.28993</v>
      </c>
      <c r="HY1063">
        <v>9999</v>
      </c>
      <c r="HZ1063">
        <v>9999</v>
      </c>
      <c r="IA1063">
        <v>9999</v>
      </c>
      <c r="IB1063">
        <v>999.9</v>
      </c>
      <c r="IC1063">
        <v>4.97298</v>
      </c>
      <c r="ID1063">
        <v>1.87745</v>
      </c>
      <c r="IE1063">
        <v>1.87555</v>
      </c>
      <c r="IF1063">
        <v>1.87838</v>
      </c>
      <c r="IG1063">
        <v>1.87507</v>
      </c>
      <c r="IH1063">
        <v>1.87864</v>
      </c>
      <c r="II1063">
        <v>1.87575</v>
      </c>
      <c r="IJ1063">
        <v>1.87693</v>
      </c>
      <c r="IK1063">
        <v>0</v>
      </c>
      <c r="IL1063">
        <v>0</v>
      </c>
      <c r="IM1063">
        <v>0</v>
      </c>
      <c r="IN1063">
        <v>0</v>
      </c>
      <c r="IO1063" t="s">
        <v>441</v>
      </c>
      <c r="IP1063" t="s">
        <v>442</v>
      </c>
      <c r="IQ1063" t="s">
        <v>443</v>
      </c>
      <c r="IR1063" t="s">
        <v>443</v>
      </c>
      <c r="IS1063" t="s">
        <v>443</v>
      </c>
      <c r="IT1063" t="s">
        <v>443</v>
      </c>
      <c r="IU1063">
        <v>0</v>
      </c>
      <c r="IV1063">
        <v>100</v>
      </c>
      <c r="IW1063">
        <v>100</v>
      </c>
      <c r="IX1063">
        <v>1.7</v>
      </c>
      <c r="IY1063">
        <v>0.2144</v>
      </c>
      <c r="IZ1063">
        <v>-0.1194416370607354</v>
      </c>
      <c r="JA1063">
        <v>0.002211305909277446</v>
      </c>
      <c r="JB1063">
        <v>-1.416678044876584E-06</v>
      </c>
      <c r="JC1063">
        <v>5.589822708492042E-10</v>
      </c>
      <c r="JD1063">
        <v>0.2144336207880096</v>
      </c>
      <c r="JE1063">
        <v>0</v>
      </c>
      <c r="JF1063">
        <v>0</v>
      </c>
      <c r="JG1063">
        <v>0</v>
      </c>
      <c r="JH1063">
        <v>14</v>
      </c>
      <c r="JI1063">
        <v>2052</v>
      </c>
      <c r="JJ1063">
        <v>1</v>
      </c>
      <c r="JK1063">
        <v>21</v>
      </c>
      <c r="JL1063">
        <v>29355749.5</v>
      </c>
      <c r="JM1063">
        <v>29355749.5</v>
      </c>
      <c r="JN1063">
        <v>2.9895</v>
      </c>
      <c r="JO1063">
        <v>2.52808</v>
      </c>
      <c r="JP1063">
        <v>1.39893</v>
      </c>
      <c r="JQ1063">
        <v>2.33521</v>
      </c>
      <c r="JR1063">
        <v>1.44897</v>
      </c>
      <c r="JS1063">
        <v>2.64038</v>
      </c>
      <c r="JT1063">
        <v>38.4769</v>
      </c>
      <c r="JU1063">
        <v>23.7898</v>
      </c>
      <c r="JV1063">
        <v>18</v>
      </c>
      <c r="JW1063">
        <v>485.136</v>
      </c>
      <c r="JX1063">
        <v>445.08</v>
      </c>
      <c r="JY1063">
        <v>25.2147</v>
      </c>
      <c r="JZ1063">
        <v>37.0216</v>
      </c>
      <c r="KA1063">
        <v>29.9997</v>
      </c>
      <c r="KB1063">
        <v>36.5883</v>
      </c>
      <c r="KC1063">
        <v>36.6346</v>
      </c>
      <c r="KD1063">
        <v>59.8919</v>
      </c>
      <c r="KE1063">
        <v>25.0922</v>
      </c>
      <c r="KF1063">
        <v>72.5497</v>
      </c>
      <c r="KG1063">
        <v>25.2185</v>
      </c>
      <c r="KH1063">
        <v>1456.6</v>
      </c>
      <c r="KI1063">
        <v>19.9362</v>
      </c>
      <c r="KJ1063">
        <v>99.25190000000001</v>
      </c>
      <c r="KK1063">
        <v>99.11620000000001</v>
      </c>
    </row>
    <row r="1064" spans="1:297">
      <c r="A1064">
        <v>1048</v>
      </c>
      <c r="B1064">
        <v>1761344972.5</v>
      </c>
      <c r="C1064">
        <v>16931.90000009537</v>
      </c>
      <c r="D1064" t="s">
        <v>2549</v>
      </c>
      <c r="E1064" t="s">
        <v>2550</v>
      </c>
      <c r="F1064">
        <v>5</v>
      </c>
      <c r="G1064" t="s">
        <v>2376</v>
      </c>
      <c r="H1064" t="s">
        <v>436</v>
      </c>
      <c r="I1064">
        <v>1761344965</v>
      </c>
      <c r="J1064">
        <f>(K1064)/1000</f>
        <v>0</v>
      </c>
      <c r="K1064">
        <f>IF(DP1064, AN1064, AH1064)</f>
        <v>0</v>
      </c>
      <c r="L1064">
        <f>IF(DP1064, AI1064, AG1064)</f>
        <v>0</v>
      </c>
      <c r="M1064">
        <f>DR1064 - IF(AU1064&gt;1, L1064*DL1064*100.0/(AW1064), 0)</f>
        <v>0</v>
      </c>
      <c r="N1064">
        <f>((T1064-J1064/2)*M1064-L1064)/(T1064+J1064/2)</f>
        <v>0</v>
      </c>
      <c r="O1064">
        <f>N1064*(DY1064+DZ1064)/1000.0</f>
        <v>0</v>
      </c>
      <c r="P1064">
        <f>(DR1064 - IF(AU1064&gt;1, L1064*DL1064*100.0/(AW1064), 0))*(DY1064+DZ1064)/1000.0</f>
        <v>0</v>
      </c>
      <c r="Q1064">
        <f>2.0/((1/S1064-1/R1064)+SIGN(S1064)*SQRT((1/S1064-1/R1064)*(1/S1064-1/R1064) + 4*DM1064/((DM1064+1)*(DM1064+1))*(2*1/S1064*1/R1064-1/R1064*1/R1064)))</f>
        <v>0</v>
      </c>
      <c r="R1064">
        <f>IF(LEFT(DN1064,1)&lt;&gt;"0",IF(LEFT(DN1064,1)="1",3.0,DO1064),$D$5+$E$5*(EF1064*DY1064/($K$5*1000))+$F$5*(EF1064*DY1064/($K$5*1000))*MAX(MIN(DL1064,$J$5),$I$5)*MAX(MIN(DL1064,$J$5),$I$5)+$G$5*MAX(MIN(DL1064,$J$5),$I$5)*(EF1064*DY1064/($K$5*1000))+$H$5*(EF1064*DY1064/($K$5*1000))*(EF1064*DY1064/($K$5*1000)))</f>
        <v>0</v>
      </c>
      <c r="S1064">
        <f>J1064*(1000-(1000*0.61365*exp(17.502*W1064/(240.97+W1064))/(DY1064+DZ1064)+DT1064)/2)/(1000*0.61365*exp(17.502*W1064/(240.97+W1064))/(DY1064+DZ1064)-DT1064)</f>
        <v>0</v>
      </c>
      <c r="T1064">
        <f>1/((DM1064+1)/(Q1064/1.6)+1/(R1064/1.37)) + DM1064/((DM1064+1)/(Q1064/1.6) + DM1064/(R1064/1.37))</f>
        <v>0</v>
      </c>
      <c r="U1064">
        <f>(DH1064*DK1064)</f>
        <v>0</v>
      </c>
      <c r="V1064">
        <f>(EA1064+(U1064+2*0.95*5.67E-8*(((EA1064+$B$7)+273)^4-(EA1064+273)^4)-44100*J1064)/(1.84*29.3*R1064+8*0.95*5.67E-8*(EA1064+273)^3))</f>
        <v>0</v>
      </c>
      <c r="W1064">
        <f>($C$7*EB1064+$D$7*EC1064+$E$7*V1064)</f>
        <v>0</v>
      </c>
      <c r="X1064">
        <f>0.61365*exp(17.502*W1064/(240.97+W1064))</f>
        <v>0</v>
      </c>
      <c r="Y1064">
        <f>(Z1064/AA1064*100)</f>
        <v>0</v>
      </c>
      <c r="Z1064">
        <f>DT1064*(DY1064+DZ1064)/1000</f>
        <v>0</v>
      </c>
      <c r="AA1064">
        <f>0.61365*exp(17.502*EA1064/(240.97+EA1064))</f>
        <v>0</v>
      </c>
      <c r="AB1064">
        <f>(X1064-DT1064*(DY1064+DZ1064)/1000)</f>
        <v>0</v>
      </c>
      <c r="AC1064">
        <f>(-J1064*44100)</f>
        <v>0</v>
      </c>
      <c r="AD1064">
        <f>2*29.3*R1064*0.92*(EA1064-W1064)</f>
        <v>0</v>
      </c>
      <c r="AE1064">
        <f>2*0.95*5.67E-8*(((EA1064+$B$7)+273)^4-(W1064+273)^4)</f>
        <v>0</v>
      </c>
      <c r="AF1064">
        <f>U1064+AE1064+AC1064+AD1064</f>
        <v>0</v>
      </c>
      <c r="AG1064">
        <f>DX1064*AU1064*(DS1064-DR1064*(1000-AU1064*DU1064)/(1000-AU1064*DT1064))/(100*DL1064)</f>
        <v>0</v>
      </c>
      <c r="AH1064">
        <f>1000*DX1064*AU1064*(DT1064-DU1064)/(100*DL1064*(1000-AU1064*DT1064))</f>
        <v>0</v>
      </c>
      <c r="AI1064">
        <f>(AJ1064 - AK1064 - DY1064*1E3/(8.314*(EA1064+273.15)) * AM1064/DX1064 * AL1064) * DX1064/(100*DL1064) * (1000 - DU1064)/1000</f>
        <v>0</v>
      </c>
      <c r="AJ1064">
        <v>1472.947114623115</v>
      </c>
      <c r="AK1064">
        <v>1429.602363636364</v>
      </c>
      <c r="AL1064">
        <v>3.395822950288884</v>
      </c>
      <c r="AM1064">
        <v>65.50736164632572</v>
      </c>
      <c r="AN1064">
        <f>(AP1064 - AO1064 + DY1064*1E3/(8.314*(EA1064+273.15)) * AR1064/DX1064 * AQ1064) * DX1064/(100*DL1064) * 1000/(1000 - AP1064)</f>
        <v>0</v>
      </c>
      <c r="AO1064">
        <v>19.89617664691425</v>
      </c>
      <c r="AP1064">
        <v>23.5763</v>
      </c>
      <c r="AQ1064">
        <v>6.303451119260103E-05</v>
      </c>
      <c r="AR1064">
        <v>115.1571930210981</v>
      </c>
      <c r="AS1064">
        <v>0</v>
      </c>
      <c r="AT1064">
        <v>0</v>
      </c>
      <c r="AU1064">
        <f>IF(AS1064*$H$13&gt;=AW1064,1.0,(AW1064/(AW1064-AS1064*$H$13)))</f>
        <v>0</v>
      </c>
      <c r="AV1064">
        <f>(AU1064-1)*100</f>
        <v>0</v>
      </c>
      <c r="AW1064">
        <f>MAX(0,($B$13+$C$13*EF1064)/(1+$D$13*EF1064)*DY1064/(EA1064+273)*$E$13)</f>
        <v>0</v>
      </c>
      <c r="AX1064" t="s">
        <v>437</v>
      </c>
      <c r="AY1064" t="s">
        <v>437</v>
      </c>
      <c r="AZ1064">
        <v>0</v>
      </c>
      <c r="BA1064">
        <v>0</v>
      </c>
      <c r="BB1064">
        <f>1-AZ1064/BA1064</f>
        <v>0</v>
      </c>
      <c r="BC1064">
        <v>0</v>
      </c>
      <c r="BD1064" t="s">
        <v>437</v>
      </c>
      <c r="BE1064" t="s">
        <v>437</v>
      </c>
      <c r="BF1064">
        <v>0</v>
      </c>
      <c r="BG1064">
        <v>0</v>
      </c>
      <c r="BH1064">
        <f>1-BF1064/BG1064</f>
        <v>0</v>
      </c>
      <c r="BI1064">
        <v>0.5</v>
      </c>
      <c r="BJ1064">
        <f>DI1064</f>
        <v>0</v>
      </c>
      <c r="BK1064">
        <f>L1064</f>
        <v>0</v>
      </c>
      <c r="BL1064">
        <f>BH1064*BI1064*BJ1064</f>
        <v>0</v>
      </c>
      <c r="BM1064">
        <f>(BK1064-BC1064)/BJ1064</f>
        <v>0</v>
      </c>
      <c r="BN1064">
        <f>(BA1064-BG1064)/BG1064</f>
        <v>0</v>
      </c>
      <c r="BO1064">
        <f>AZ1064/(BB1064+AZ1064/BG1064)</f>
        <v>0</v>
      </c>
      <c r="BP1064" t="s">
        <v>437</v>
      </c>
      <c r="BQ1064">
        <v>0</v>
      </c>
      <c r="BR1064">
        <f>IF(BQ1064&lt;&gt;0, BQ1064, BO1064)</f>
        <v>0</v>
      </c>
      <c r="BS1064">
        <f>1-BR1064/BG1064</f>
        <v>0</v>
      </c>
      <c r="BT1064">
        <f>(BG1064-BF1064)/(BG1064-BR1064)</f>
        <v>0</v>
      </c>
      <c r="BU1064">
        <f>(BA1064-BG1064)/(BA1064-BR1064)</f>
        <v>0</v>
      </c>
      <c r="BV1064">
        <f>(BG1064-BF1064)/(BG1064-AZ1064)</f>
        <v>0</v>
      </c>
      <c r="BW1064">
        <f>(BA1064-BG1064)/(BA1064-AZ1064)</f>
        <v>0</v>
      </c>
      <c r="BX1064">
        <f>(BT1064*BR1064/BF1064)</f>
        <v>0</v>
      </c>
      <c r="BY1064">
        <f>(1-BX1064)</f>
        <v>0</v>
      </c>
      <c r="DH1064">
        <f>$B$11*EG1064+$C$11*EH1064+$F$11*ES1064*(1-EV1064)</f>
        <v>0</v>
      </c>
      <c r="DI1064">
        <f>DH1064*DJ1064</f>
        <v>0</v>
      </c>
      <c r="DJ1064">
        <f>($B$11*$D$9+$C$11*$D$9+$F$11*((FF1064+EX1064)/MAX(FF1064+EX1064+FG1064, 0.1)*$I$9+FG1064/MAX(FF1064+EX1064+FG1064, 0.1)*$J$9))/($B$11+$C$11+$F$11)</f>
        <v>0</v>
      </c>
      <c r="DK1064">
        <f>($B$11*$K$9+$C$11*$K$9+$F$11*((FF1064+EX1064)/MAX(FF1064+EX1064+FG1064, 0.1)*$P$9+FG1064/MAX(FF1064+EX1064+FG1064, 0.1)*$Q$9))/($B$11+$C$11+$F$11)</f>
        <v>0</v>
      </c>
      <c r="DL1064">
        <v>6</v>
      </c>
      <c r="DM1064">
        <v>0.5</v>
      </c>
      <c r="DN1064" t="s">
        <v>438</v>
      </c>
      <c r="DO1064">
        <v>2</v>
      </c>
      <c r="DP1064" t="b">
        <v>1</v>
      </c>
      <c r="DQ1064">
        <v>1761344965</v>
      </c>
      <c r="DR1064">
        <v>1372.635185185185</v>
      </c>
      <c r="DS1064">
        <v>1428.623703703703</v>
      </c>
      <c r="DT1064">
        <v>23.56182592592593</v>
      </c>
      <c r="DU1064">
        <v>19.86482962962963</v>
      </c>
      <c r="DV1064">
        <v>1370.945555555556</v>
      </c>
      <c r="DW1064">
        <v>23.34740000000001</v>
      </c>
      <c r="DX1064">
        <v>500.0364444444444</v>
      </c>
      <c r="DY1064">
        <v>89.99660740740738</v>
      </c>
      <c r="DZ1064">
        <v>0.07397752222222222</v>
      </c>
      <c r="EA1064">
        <v>30.03352962962963</v>
      </c>
      <c r="EB1064">
        <v>29.99600740740741</v>
      </c>
      <c r="EC1064">
        <v>999.9000000000001</v>
      </c>
      <c r="ED1064">
        <v>0</v>
      </c>
      <c r="EE1064">
        <v>0</v>
      </c>
      <c r="EF1064">
        <v>10005.62481481482</v>
      </c>
      <c r="EG1064">
        <v>0</v>
      </c>
      <c r="EH1064">
        <v>1140.302962962963</v>
      </c>
      <c r="EI1064">
        <v>-55.98691481481482</v>
      </c>
      <c r="EJ1064">
        <v>1405.758148148148</v>
      </c>
      <c r="EK1064">
        <v>1457.577777777778</v>
      </c>
      <c r="EL1064">
        <v>3.697000740740741</v>
      </c>
      <c r="EM1064">
        <v>1428.623703703703</v>
      </c>
      <c r="EN1064">
        <v>19.86482962962963</v>
      </c>
      <c r="EO1064">
        <v>2.120484444444445</v>
      </c>
      <c r="EP1064">
        <v>1.787767407407407</v>
      </c>
      <c r="EQ1064">
        <v>18.3739</v>
      </c>
      <c r="ER1064">
        <v>15.68022592592593</v>
      </c>
      <c r="ES1064">
        <v>1199.996296296296</v>
      </c>
      <c r="ET1064">
        <v>0.9670099999999998</v>
      </c>
      <c r="EU1064">
        <v>0.03299</v>
      </c>
      <c r="EV1064">
        <v>0</v>
      </c>
      <c r="EW1064">
        <v>1477.326296296296</v>
      </c>
      <c r="EX1064">
        <v>5.000560000000001</v>
      </c>
      <c r="EY1064">
        <v>17996.53333333333</v>
      </c>
      <c r="EZ1064">
        <v>10316.8037037037</v>
      </c>
      <c r="FA1064">
        <v>45.875</v>
      </c>
      <c r="FB1064">
        <v>47.99533333333333</v>
      </c>
      <c r="FC1064">
        <v>46.56199999999998</v>
      </c>
      <c r="FD1064">
        <v>46.99062962962963</v>
      </c>
      <c r="FE1064">
        <v>46.68699999999998</v>
      </c>
      <c r="FF1064">
        <v>1155.576296296296</v>
      </c>
      <c r="FG1064">
        <v>39.42000000000001</v>
      </c>
      <c r="FH1064">
        <v>0</v>
      </c>
      <c r="FI1064">
        <v>1761345008.6</v>
      </c>
      <c r="FJ1064">
        <v>0</v>
      </c>
      <c r="FK1064">
        <v>1477.351923076923</v>
      </c>
      <c r="FL1064">
        <v>-7.539487176046259</v>
      </c>
      <c r="FM1064">
        <v>-88.71452987374509</v>
      </c>
      <c r="FN1064">
        <v>17996.65769230769</v>
      </c>
      <c r="FO1064">
        <v>15</v>
      </c>
      <c r="FP1064">
        <v>0</v>
      </c>
      <c r="FQ1064" t="s">
        <v>439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-55.90714749999999</v>
      </c>
      <c r="GD1064">
        <v>-1.05059549718563</v>
      </c>
      <c r="GE1064">
        <v>0.1203727294437989</v>
      </c>
      <c r="GF1064">
        <v>0</v>
      </c>
      <c r="GG1064">
        <v>1477.766176470588</v>
      </c>
      <c r="GH1064">
        <v>-7.76210847854449</v>
      </c>
      <c r="GI1064">
        <v>0.7900931244661831</v>
      </c>
      <c r="GJ1064">
        <v>0</v>
      </c>
      <c r="GK1064">
        <v>3.7082335</v>
      </c>
      <c r="GL1064">
        <v>-0.2524998123827545</v>
      </c>
      <c r="GM1064">
        <v>0.02624212039355821</v>
      </c>
      <c r="GN1064">
        <v>0</v>
      </c>
      <c r="GO1064">
        <v>0</v>
      </c>
      <c r="GP1064">
        <v>3</v>
      </c>
      <c r="GQ1064" t="s">
        <v>497</v>
      </c>
      <c r="GR1064">
        <v>3.12456</v>
      </c>
      <c r="GS1064">
        <v>2.7513</v>
      </c>
      <c r="GT1064">
        <v>0.188402</v>
      </c>
      <c r="GU1064">
        <v>0.194236</v>
      </c>
      <c r="GV1064">
        <v>0.103303</v>
      </c>
      <c r="GW1064">
        <v>0.0922347</v>
      </c>
      <c r="GX1064">
        <v>23882.8</v>
      </c>
      <c r="GY1064">
        <v>23125.5</v>
      </c>
      <c r="GZ1064">
        <v>30003.5</v>
      </c>
      <c r="HA1064">
        <v>28996.2</v>
      </c>
      <c r="HB1064">
        <v>37193.5</v>
      </c>
      <c r="HC1064">
        <v>34661.2</v>
      </c>
      <c r="HD1064">
        <v>45945.8</v>
      </c>
      <c r="HE1064">
        <v>43093.9</v>
      </c>
      <c r="HF1064">
        <v>1.75165</v>
      </c>
      <c r="HG1064">
        <v>1.73393</v>
      </c>
      <c r="HH1064">
        <v>0.00304356</v>
      </c>
      <c r="HI1064">
        <v>0</v>
      </c>
      <c r="HJ1064">
        <v>29.9492</v>
      </c>
      <c r="HK1064">
        <v>999.9</v>
      </c>
      <c r="HL1064">
        <v>43.4</v>
      </c>
      <c r="HM1064">
        <v>32.7</v>
      </c>
      <c r="HN1064">
        <v>23.9551</v>
      </c>
      <c r="HO1064">
        <v>63.4831</v>
      </c>
      <c r="HP1064">
        <v>17.9087</v>
      </c>
      <c r="HQ1064">
        <v>1</v>
      </c>
      <c r="HR1064">
        <v>0.8017840000000001</v>
      </c>
      <c r="HS1064">
        <v>4.11747</v>
      </c>
      <c r="HT1064">
        <v>20.1585</v>
      </c>
      <c r="HU1064">
        <v>5.22568</v>
      </c>
      <c r="HV1064">
        <v>11.986</v>
      </c>
      <c r="HW1064">
        <v>4.96885</v>
      </c>
      <c r="HX1064">
        <v>3.28982</v>
      </c>
      <c r="HY1064">
        <v>9999</v>
      </c>
      <c r="HZ1064">
        <v>9999</v>
      </c>
      <c r="IA1064">
        <v>9999</v>
      </c>
      <c r="IB1064">
        <v>999.9</v>
      </c>
      <c r="IC1064">
        <v>4.97302</v>
      </c>
      <c r="ID1064">
        <v>1.87744</v>
      </c>
      <c r="IE1064">
        <v>1.8756</v>
      </c>
      <c r="IF1064">
        <v>1.87837</v>
      </c>
      <c r="IG1064">
        <v>1.87506</v>
      </c>
      <c r="IH1064">
        <v>1.87863</v>
      </c>
      <c r="II1064">
        <v>1.87576</v>
      </c>
      <c r="IJ1064">
        <v>1.87692</v>
      </c>
      <c r="IK1064">
        <v>0</v>
      </c>
      <c r="IL1064">
        <v>0</v>
      </c>
      <c r="IM1064">
        <v>0</v>
      </c>
      <c r="IN1064">
        <v>0</v>
      </c>
      <c r="IO1064" t="s">
        <v>441</v>
      </c>
      <c r="IP1064" t="s">
        <v>442</v>
      </c>
      <c r="IQ1064" t="s">
        <v>443</v>
      </c>
      <c r="IR1064" t="s">
        <v>443</v>
      </c>
      <c r="IS1064" t="s">
        <v>443</v>
      </c>
      <c r="IT1064" t="s">
        <v>443</v>
      </c>
      <c r="IU1064">
        <v>0</v>
      </c>
      <c r="IV1064">
        <v>100</v>
      </c>
      <c r="IW1064">
        <v>100</v>
      </c>
      <c r="IX1064">
        <v>1.72</v>
      </c>
      <c r="IY1064">
        <v>0.2145</v>
      </c>
      <c r="IZ1064">
        <v>-0.1194416370607354</v>
      </c>
      <c r="JA1064">
        <v>0.002211305909277446</v>
      </c>
      <c r="JB1064">
        <v>-1.416678044876584E-06</v>
      </c>
      <c r="JC1064">
        <v>5.589822708492042E-10</v>
      </c>
      <c r="JD1064">
        <v>0.2144336207880096</v>
      </c>
      <c r="JE1064">
        <v>0</v>
      </c>
      <c r="JF1064">
        <v>0</v>
      </c>
      <c r="JG1064">
        <v>0</v>
      </c>
      <c r="JH1064">
        <v>14</v>
      </c>
      <c r="JI1064">
        <v>2052</v>
      </c>
      <c r="JJ1064">
        <v>1</v>
      </c>
      <c r="JK1064">
        <v>21</v>
      </c>
      <c r="JL1064">
        <v>29355749.5</v>
      </c>
      <c r="JM1064">
        <v>29355749.5</v>
      </c>
      <c r="JN1064">
        <v>3.01514</v>
      </c>
      <c r="JO1064">
        <v>2.53418</v>
      </c>
      <c r="JP1064">
        <v>1.39893</v>
      </c>
      <c r="JQ1064">
        <v>2.33521</v>
      </c>
      <c r="JR1064">
        <v>1.44897</v>
      </c>
      <c r="JS1064">
        <v>2.59888</v>
      </c>
      <c r="JT1064">
        <v>38.4769</v>
      </c>
      <c r="JU1064">
        <v>23.781</v>
      </c>
      <c r="JV1064">
        <v>18</v>
      </c>
      <c r="JW1064">
        <v>485.336</v>
      </c>
      <c r="JX1064">
        <v>444.923</v>
      </c>
      <c r="JY1064">
        <v>25.22</v>
      </c>
      <c r="JZ1064">
        <v>37.0216</v>
      </c>
      <c r="KA1064">
        <v>29.9999</v>
      </c>
      <c r="KB1064">
        <v>36.5875</v>
      </c>
      <c r="KC1064">
        <v>36.633</v>
      </c>
      <c r="KD1064">
        <v>60.3967</v>
      </c>
      <c r="KE1064">
        <v>25.0922</v>
      </c>
      <c r="KF1064">
        <v>72.5497</v>
      </c>
      <c r="KG1064">
        <v>25.22</v>
      </c>
      <c r="KH1064">
        <v>1469.96</v>
      </c>
      <c r="KI1064">
        <v>19.9334</v>
      </c>
      <c r="KJ1064">
        <v>99.2518</v>
      </c>
      <c r="KK1064">
        <v>99.11669999999999</v>
      </c>
    </row>
    <row r="1065" spans="1:297">
      <c r="A1065">
        <v>1049</v>
      </c>
      <c r="B1065">
        <v>1761344977.5</v>
      </c>
      <c r="C1065">
        <v>16936.90000009537</v>
      </c>
      <c r="D1065" t="s">
        <v>2551</v>
      </c>
      <c r="E1065" t="s">
        <v>2552</v>
      </c>
      <c r="F1065">
        <v>5</v>
      </c>
      <c r="G1065" t="s">
        <v>2376</v>
      </c>
      <c r="H1065" t="s">
        <v>436</v>
      </c>
      <c r="I1065">
        <v>1761344969.714286</v>
      </c>
      <c r="J1065">
        <f>(K1065)/1000</f>
        <v>0</v>
      </c>
      <c r="K1065">
        <f>IF(DP1065, AN1065, AH1065)</f>
        <v>0</v>
      </c>
      <c r="L1065">
        <f>IF(DP1065, AI1065, AG1065)</f>
        <v>0</v>
      </c>
      <c r="M1065">
        <f>DR1065 - IF(AU1065&gt;1, L1065*DL1065*100.0/(AW1065), 0)</f>
        <v>0</v>
      </c>
      <c r="N1065">
        <f>((T1065-J1065/2)*M1065-L1065)/(T1065+J1065/2)</f>
        <v>0</v>
      </c>
      <c r="O1065">
        <f>N1065*(DY1065+DZ1065)/1000.0</f>
        <v>0</v>
      </c>
      <c r="P1065">
        <f>(DR1065 - IF(AU1065&gt;1, L1065*DL1065*100.0/(AW1065), 0))*(DY1065+DZ1065)/1000.0</f>
        <v>0</v>
      </c>
      <c r="Q1065">
        <f>2.0/((1/S1065-1/R1065)+SIGN(S1065)*SQRT((1/S1065-1/R1065)*(1/S1065-1/R1065) + 4*DM1065/((DM1065+1)*(DM1065+1))*(2*1/S1065*1/R1065-1/R1065*1/R1065)))</f>
        <v>0</v>
      </c>
      <c r="R1065">
        <f>IF(LEFT(DN1065,1)&lt;&gt;"0",IF(LEFT(DN1065,1)="1",3.0,DO1065),$D$5+$E$5*(EF1065*DY1065/($K$5*1000))+$F$5*(EF1065*DY1065/($K$5*1000))*MAX(MIN(DL1065,$J$5),$I$5)*MAX(MIN(DL1065,$J$5),$I$5)+$G$5*MAX(MIN(DL1065,$J$5),$I$5)*(EF1065*DY1065/($K$5*1000))+$H$5*(EF1065*DY1065/($K$5*1000))*(EF1065*DY1065/($K$5*1000)))</f>
        <v>0</v>
      </c>
      <c r="S1065">
        <f>J1065*(1000-(1000*0.61365*exp(17.502*W1065/(240.97+W1065))/(DY1065+DZ1065)+DT1065)/2)/(1000*0.61365*exp(17.502*W1065/(240.97+W1065))/(DY1065+DZ1065)-DT1065)</f>
        <v>0</v>
      </c>
      <c r="T1065">
        <f>1/((DM1065+1)/(Q1065/1.6)+1/(R1065/1.37)) + DM1065/((DM1065+1)/(Q1065/1.6) + DM1065/(R1065/1.37))</f>
        <v>0</v>
      </c>
      <c r="U1065">
        <f>(DH1065*DK1065)</f>
        <v>0</v>
      </c>
      <c r="V1065">
        <f>(EA1065+(U1065+2*0.95*5.67E-8*(((EA1065+$B$7)+273)^4-(EA1065+273)^4)-44100*J1065)/(1.84*29.3*R1065+8*0.95*5.67E-8*(EA1065+273)^3))</f>
        <v>0</v>
      </c>
      <c r="W1065">
        <f>($C$7*EB1065+$D$7*EC1065+$E$7*V1065)</f>
        <v>0</v>
      </c>
      <c r="X1065">
        <f>0.61365*exp(17.502*W1065/(240.97+W1065))</f>
        <v>0</v>
      </c>
      <c r="Y1065">
        <f>(Z1065/AA1065*100)</f>
        <v>0</v>
      </c>
      <c r="Z1065">
        <f>DT1065*(DY1065+DZ1065)/1000</f>
        <v>0</v>
      </c>
      <c r="AA1065">
        <f>0.61365*exp(17.502*EA1065/(240.97+EA1065))</f>
        <v>0</v>
      </c>
      <c r="AB1065">
        <f>(X1065-DT1065*(DY1065+DZ1065)/1000)</f>
        <v>0</v>
      </c>
      <c r="AC1065">
        <f>(-J1065*44100)</f>
        <v>0</v>
      </c>
      <c r="AD1065">
        <f>2*29.3*R1065*0.92*(EA1065-W1065)</f>
        <v>0</v>
      </c>
      <c r="AE1065">
        <f>2*0.95*5.67E-8*(((EA1065+$B$7)+273)^4-(W1065+273)^4)</f>
        <v>0</v>
      </c>
      <c r="AF1065">
        <f>U1065+AE1065+AC1065+AD1065</f>
        <v>0</v>
      </c>
      <c r="AG1065">
        <f>DX1065*AU1065*(DS1065-DR1065*(1000-AU1065*DU1065)/(1000-AU1065*DT1065))/(100*DL1065)</f>
        <v>0</v>
      </c>
      <c r="AH1065">
        <f>1000*DX1065*AU1065*(DT1065-DU1065)/(100*DL1065*(1000-AU1065*DT1065))</f>
        <v>0</v>
      </c>
      <c r="AI1065">
        <f>(AJ1065 - AK1065 - DY1065*1E3/(8.314*(EA1065+273.15)) * AM1065/DX1065 * AL1065) * DX1065/(100*DL1065) * (1000 - DU1065)/1000</f>
        <v>0</v>
      </c>
      <c r="AJ1065">
        <v>1490.005000950525</v>
      </c>
      <c r="AK1065">
        <v>1446.565333333333</v>
      </c>
      <c r="AL1065">
        <v>3.396927013362525</v>
      </c>
      <c r="AM1065">
        <v>65.50736164632572</v>
      </c>
      <c r="AN1065">
        <f>(AP1065 - AO1065 + DY1065*1E3/(8.314*(EA1065+273.15)) * AR1065/DX1065 * AQ1065) * DX1065/(100*DL1065) * 1000/(1000 - AP1065)</f>
        <v>0</v>
      </c>
      <c r="AO1065">
        <v>19.89943768053825</v>
      </c>
      <c r="AP1065">
        <v>23.58455757575756</v>
      </c>
      <c r="AQ1065">
        <v>2.71036438538222E-05</v>
      </c>
      <c r="AR1065">
        <v>115.1571930210981</v>
      </c>
      <c r="AS1065">
        <v>0</v>
      </c>
      <c r="AT1065">
        <v>0</v>
      </c>
      <c r="AU1065">
        <f>IF(AS1065*$H$13&gt;=AW1065,1.0,(AW1065/(AW1065-AS1065*$H$13)))</f>
        <v>0</v>
      </c>
      <c r="AV1065">
        <f>(AU1065-1)*100</f>
        <v>0</v>
      </c>
      <c r="AW1065">
        <f>MAX(0,($B$13+$C$13*EF1065)/(1+$D$13*EF1065)*DY1065/(EA1065+273)*$E$13)</f>
        <v>0</v>
      </c>
      <c r="AX1065" t="s">
        <v>437</v>
      </c>
      <c r="AY1065" t="s">
        <v>437</v>
      </c>
      <c r="AZ1065">
        <v>0</v>
      </c>
      <c r="BA1065">
        <v>0</v>
      </c>
      <c r="BB1065">
        <f>1-AZ1065/BA1065</f>
        <v>0</v>
      </c>
      <c r="BC1065">
        <v>0</v>
      </c>
      <c r="BD1065" t="s">
        <v>437</v>
      </c>
      <c r="BE1065" t="s">
        <v>437</v>
      </c>
      <c r="BF1065">
        <v>0</v>
      </c>
      <c r="BG1065">
        <v>0</v>
      </c>
      <c r="BH1065">
        <f>1-BF1065/BG1065</f>
        <v>0</v>
      </c>
      <c r="BI1065">
        <v>0.5</v>
      </c>
      <c r="BJ1065">
        <f>DI1065</f>
        <v>0</v>
      </c>
      <c r="BK1065">
        <f>L1065</f>
        <v>0</v>
      </c>
      <c r="BL1065">
        <f>BH1065*BI1065*BJ1065</f>
        <v>0</v>
      </c>
      <c r="BM1065">
        <f>(BK1065-BC1065)/BJ1065</f>
        <v>0</v>
      </c>
      <c r="BN1065">
        <f>(BA1065-BG1065)/BG1065</f>
        <v>0</v>
      </c>
      <c r="BO1065">
        <f>AZ1065/(BB1065+AZ1065/BG1065)</f>
        <v>0</v>
      </c>
      <c r="BP1065" t="s">
        <v>437</v>
      </c>
      <c r="BQ1065">
        <v>0</v>
      </c>
      <c r="BR1065">
        <f>IF(BQ1065&lt;&gt;0, BQ1065, BO1065)</f>
        <v>0</v>
      </c>
      <c r="BS1065">
        <f>1-BR1065/BG1065</f>
        <v>0</v>
      </c>
      <c r="BT1065">
        <f>(BG1065-BF1065)/(BG1065-BR1065)</f>
        <v>0</v>
      </c>
      <c r="BU1065">
        <f>(BA1065-BG1065)/(BA1065-BR1065)</f>
        <v>0</v>
      </c>
      <c r="BV1065">
        <f>(BG1065-BF1065)/(BG1065-AZ1065)</f>
        <v>0</v>
      </c>
      <c r="BW1065">
        <f>(BA1065-BG1065)/(BA1065-AZ1065)</f>
        <v>0</v>
      </c>
      <c r="BX1065">
        <f>(BT1065*BR1065/BF1065)</f>
        <v>0</v>
      </c>
      <c r="BY1065">
        <f>(1-BX1065)</f>
        <v>0</v>
      </c>
      <c r="DH1065">
        <f>$B$11*EG1065+$C$11*EH1065+$F$11*ES1065*(1-EV1065)</f>
        <v>0</v>
      </c>
      <c r="DI1065">
        <f>DH1065*DJ1065</f>
        <v>0</v>
      </c>
      <c r="DJ1065">
        <f>($B$11*$D$9+$C$11*$D$9+$F$11*((FF1065+EX1065)/MAX(FF1065+EX1065+FG1065, 0.1)*$I$9+FG1065/MAX(FF1065+EX1065+FG1065, 0.1)*$J$9))/($B$11+$C$11+$F$11)</f>
        <v>0</v>
      </c>
      <c r="DK1065">
        <f>($B$11*$K$9+$C$11*$K$9+$F$11*((FF1065+EX1065)/MAX(FF1065+EX1065+FG1065, 0.1)*$P$9+FG1065/MAX(FF1065+EX1065+FG1065, 0.1)*$Q$9))/($B$11+$C$11+$F$11)</f>
        <v>0</v>
      </c>
      <c r="DL1065">
        <v>6</v>
      </c>
      <c r="DM1065">
        <v>0.5</v>
      </c>
      <c r="DN1065" t="s">
        <v>438</v>
      </c>
      <c r="DO1065">
        <v>2</v>
      </c>
      <c r="DP1065" t="b">
        <v>1</v>
      </c>
      <c r="DQ1065">
        <v>1761344969.714286</v>
      </c>
      <c r="DR1065">
        <v>1388.305357142857</v>
      </c>
      <c r="DS1065">
        <v>1444.321428571428</v>
      </c>
      <c r="DT1065">
        <v>23.56898571428572</v>
      </c>
      <c r="DU1065">
        <v>19.88593928571429</v>
      </c>
      <c r="DV1065">
        <v>1386.592142857143</v>
      </c>
      <c r="DW1065">
        <v>23.35455</v>
      </c>
      <c r="DX1065">
        <v>500.0366785714285</v>
      </c>
      <c r="DY1065">
        <v>89.99687857142858</v>
      </c>
      <c r="DZ1065">
        <v>0.07384097499999999</v>
      </c>
      <c r="EA1065">
        <v>30.03383214285714</v>
      </c>
      <c r="EB1065">
        <v>30.00010714285714</v>
      </c>
      <c r="EC1065">
        <v>999.9000000000002</v>
      </c>
      <c r="ED1065">
        <v>0</v>
      </c>
      <c r="EE1065">
        <v>0</v>
      </c>
      <c r="EF1065">
        <v>9994.15</v>
      </c>
      <c r="EG1065">
        <v>0</v>
      </c>
      <c r="EH1065">
        <v>1140.3</v>
      </c>
      <c r="EI1065">
        <v>-56.01479642857144</v>
      </c>
      <c r="EJ1065">
        <v>1421.816785714286</v>
      </c>
      <c r="EK1065">
        <v>1473.625</v>
      </c>
      <c r="EL1065">
        <v>3.683045714285715</v>
      </c>
      <c r="EM1065">
        <v>1444.321428571428</v>
      </c>
      <c r="EN1065">
        <v>19.88593928571429</v>
      </c>
      <c r="EO1065">
        <v>2.121134285714286</v>
      </c>
      <c r="EP1065">
        <v>1.789672142857143</v>
      </c>
      <c r="EQ1065">
        <v>18.37878214285714</v>
      </c>
      <c r="ER1065">
        <v>15.69686428571429</v>
      </c>
      <c r="ES1065">
        <v>1199.9925</v>
      </c>
      <c r="ET1065">
        <v>0.9670099999999998</v>
      </c>
      <c r="EU1065">
        <v>0.03299</v>
      </c>
      <c r="EV1065">
        <v>0</v>
      </c>
      <c r="EW1065">
        <v>1476.789642857143</v>
      </c>
      <c r="EX1065">
        <v>5.000560000000001</v>
      </c>
      <c r="EY1065">
        <v>17989.40714285714</v>
      </c>
      <c r="EZ1065">
        <v>10316.78214285714</v>
      </c>
      <c r="FA1065">
        <v>45.875</v>
      </c>
      <c r="FB1065">
        <v>47.9955</v>
      </c>
      <c r="FC1065">
        <v>46.55757142857141</v>
      </c>
      <c r="FD1065">
        <v>46.99096428571429</v>
      </c>
      <c r="FE1065">
        <v>46.68699999999998</v>
      </c>
      <c r="FF1065">
        <v>1155.5725</v>
      </c>
      <c r="FG1065">
        <v>39.42000000000001</v>
      </c>
      <c r="FH1065">
        <v>0</v>
      </c>
      <c r="FI1065">
        <v>1761345014</v>
      </c>
      <c r="FJ1065">
        <v>0</v>
      </c>
      <c r="FK1065">
        <v>1476.6804</v>
      </c>
      <c r="FL1065">
        <v>-7.548461505920156</v>
      </c>
      <c r="FM1065">
        <v>-95.09230752090309</v>
      </c>
      <c r="FN1065">
        <v>17987.956</v>
      </c>
      <c r="FO1065">
        <v>15</v>
      </c>
      <c r="FP1065">
        <v>0</v>
      </c>
      <c r="FQ1065" t="s">
        <v>439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-55.99234634146342</v>
      </c>
      <c r="GD1065">
        <v>-0.5004878048780956</v>
      </c>
      <c r="GE1065">
        <v>0.09847966262142542</v>
      </c>
      <c r="GF1065">
        <v>0</v>
      </c>
      <c r="GG1065">
        <v>1477.085294117647</v>
      </c>
      <c r="GH1065">
        <v>-7.123911370355489</v>
      </c>
      <c r="GI1065">
        <v>0.7382540424148236</v>
      </c>
      <c r="GJ1065">
        <v>0</v>
      </c>
      <c r="GK1065">
        <v>3.694739512195123</v>
      </c>
      <c r="GL1065">
        <v>-0.1902351219512212</v>
      </c>
      <c r="GM1065">
        <v>0.02305020797231397</v>
      </c>
      <c r="GN1065">
        <v>0</v>
      </c>
      <c r="GO1065">
        <v>0</v>
      </c>
      <c r="GP1065">
        <v>3</v>
      </c>
      <c r="GQ1065" t="s">
        <v>497</v>
      </c>
      <c r="GR1065">
        <v>3.12438</v>
      </c>
      <c r="GS1065">
        <v>2.75126</v>
      </c>
      <c r="GT1065">
        <v>0.189745</v>
      </c>
      <c r="GU1065">
        <v>0.195542</v>
      </c>
      <c r="GV1065">
        <v>0.103326</v>
      </c>
      <c r="GW1065">
        <v>0.0922385</v>
      </c>
      <c r="GX1065">
        <v>23843.6</v>
      </c>
      <c r="GY1065">
        <v>23087.7</v>
      </c>
      <c r="GZ1065">
        <v>30004.1</v>
      </c>
      <c r="HA1065">
        <v>28996</v>
      </c>
      <c r="HB1065">
        <v>37193.5</v>
      </c>
      <c r="HC1065">
        <v>34660.7</v>
      </c>
      <c r="HD1065">
        <v>45946.9</v>
      </c>
      <c r="HE1065">
        <v>43093.3</v>
      </c>
      <c r="HF1065">
        <v>1.75128</v>
      </c>
      <c r="HG1065">
        <v>1.73423</v>
      </c>
      <c r="HH1065">
        <v>0.00414997</v>
      </c>
      <c r="HI1065">
        <v>0</v>
      </c>
      <c r="HJ1065">
        <v>29.9492</v>
      </c>
      <c r="HK1065">
        <v>999.9</v>
      </c>
      <c r="HL1065">
        <v>43.4</v>
      </c>
      <c r="HM1065">
        <v>32.7</v>
      </c>
      <c r="HN1065">
        <v>23.9549</v>
      </c>
      <c r="HO1065">
        <v>63.0731</v>
      </c>
      <c r="HP1065">
        <v>17.8686</v>
      </c>
      <c r="HQ1065">
        <v>1</v>
      </c>
      <c r="HR1065">
        <v>0.801253</v>
      </c>
      <c r="HS1065">
        <v>4.13657</v>
      </c>
      <c r="HT1065">
        <v>20.1578</v>
      </c>
      <c r="HU1065">
        <v>5.22523</v>
      </c>
      <c r="HV1065">
        <v>11.9858</v>
      </c>
      <c r="HW1065">
        <v>4.96885</v>
      </c>
      <c r="HX1065">
        <v>3.2897</v>
      </c>
      <c r="HY1065">
        <v>9999</v>
      </c>
      <c r="HZ1065">
        <v>9999</v>
      </c>
      <c r="IA1065">
        <v>9999</v>
      </c>
      <c r="IB1065">
        <v>999.9</v>
      </c>
      <c r="IC1065">
        <v>4.97301</v>
      </c>
      <c r="ID1065">
        <v>1.87745</v>
      </c>
      <c r="IE1065">
        <v>1.8756</v>
      </c>
      <c r="IF1065">
        <v>1.87837</v>
      </c>
      <c r="IG1065">
        <v>1.87507</v>
      </c>
      <c r="IH1065">
        <v>1.87866</v>
      </c>
      <c r="II1065">
        <v>1.87576</v>
      </c>
      <c r="IJ1065">
        <v>1.87694</v>
      </c>
      <c r="IK1065">
        <v>0</v>
      </c>
      <c r="IL1065">
        <v>0</v>
      </c>
      <c r="IM1065">
        <v>0</v>
      </c>
      <c r="IN1065">
        <v>0</v>
      </c>
      <c r="IO1065" t="s">
        <v>441</v>
      </c>
      <c r="IP1065" t="s">
        <v>442</v>
      </c>
      <c r="IQ1065" t="s">
        <v>443</v>
      </c>
      <c r="IR1065" t="s">
        <v>443</v>
      </c>
      <c r="IS1065" t="s">
        <v>443</v>
      </c>
      <c r="IT1065" t="s">
        <v>443</v>
      </c>
      <c r="IU1065">
        <v>0</v>
      </c>
      <c r="IV1065">
        <v>100</v>
      </c>
      <c r="IW1065">
        <v>100</v>
      </c>
      <c r="IX1065">
        <v>1.75</v>
      </c>
      <c r="IY1065">
        <v>0.2145</v>
      </c>
      <c r="IZ1065">
        <v>-0.1194416370607354</v>
      </c>
      <c r="JA1065">
        <v>0.002211305909277446</v>
      </c>
      <c r="JB1065">
        <v>-1.416678044876584E-06</v>
      </c>
      <c r="JC1065">
        <v>5.589822708492042E-10</v>
      </c>
      <c r="JD1065">
        <v>0.2144336207880096</v>
      </c>
      <c r="JE1065">
        <v>0</v>
      </c>
      <c r="JF1065">
        <v>0</v>
      </c>
      <c r="JG1065">
        <v>0</v>
      </c>
      <c r="JH1065">
        <v>14</v>
      </c>
      <c r="JI1065">
        <v>2052</v>
      </c>
      <c r="JJ1065">
        <v>1</v>
      </c>
      <c r="JK1065">
        <v>21</v>
      </c>
      <c r="JL1065">
        <v>29355749.6</v>
      </c>
      <c r="JM1065">
        <v>29355749.6</v>
      </c>
      <c r="JN1065">
        <v>3.04443</v>
      </c>
      <c r="JO1065">
        <v>2.54272</v>
      </c>
      <c r="JP1065">
        <v>1.39893</v>
      </c>
      <c r="JQ1065">
        <v>2.33521</v>
      </c>
      <c r="JR1065">
        <v>1.44897</v>
      </c>
      <c r="JS1065">
        <v>2.53418</v>
      </c>
      <c r="JT1065">
        <v>38.4524</v>
      </c>
      <c r="JU1065">
        <v>23.7723</v>
      </c>
      <c r="JV1065">
        <v>18</v>
      </c>
      <c r="JW1065">
        <v>485.117</v>
      </c>
      <c r="JX1065">
        <v>445.106</v>
      </c>
      <c r="JY1065">
        <v>25.2228</v>
      </c>
      <c r="JZ1065">
        <v>37.0216</v>
      </c>
      <c r="KA1065">
        <v>29.9999</v>
      </c>
      <c r="KB1065">
        <v>36.5875</v>
      </c>
      <c r="KC1065">
        <v>36.6312</v>
      </c>
      <c r="KD1065">
        <v>60.9677</v>
      </c>
      <c r="KE1065">
        <v>25.0922</v>
      </c>
      <c r="KF1065">
        <v>72.5497</v>
      </c>
      <c r="KG1065">
        <v>25.2169</v>
      </c>
      <c r="KH1065">
        <v>1490</v>
      </c>
      <c r="KI1065">
        <v>19.9406</v>
      </c>
      <c r="KJ1065">
        <v>99.25409999999999</v>
      </c>
      <c r="KK1065">
        <v>99.1156</v>
      </c>
    </row>
    <row r="1066" spans="1:297">
      <c r="A1066">
        <v>1050</v>
      </c>
      <c r="B1066">
        <v>1761344982.5</v>
      </c>
      <c r="C1066">
        <v>16941.90000009537</v>
      </c>
      <c r="D1066" t="s">
        <v>2553</v>
      </c>
      <c r="E1066" t="s">
        <v>2554</v>
      </c>
      <c r="F1066">
        <v>5</v>
      </c>
      <c r="G1066" t="s">
        <v>2376</v>
      </c>
      <c r="H1066" t="s">
        <v>436</v>
      </c>
      <c r="I1066">
        <v>1761344975</v>
      </c>
      <c r="J1066">
        <f>(K1066)/1000</f>
        <v>0</v>
      </c>
      <c r="K1066">
        <f>IF(DP1066, AN1066, AH1066)</f>
        <v>0</v>
      </c>
      <c r="L1066">
        <f>IF(DP1066, AI1066, AG1066)</f>
        <v>0</v>
      </c>
      <c r="M1066">
        <f>DR1066 - IF(AU1066&gt;1, L1066*DL1066*100.0/(AW1066), 0)</f>
        <v>0</v>
      </c>
      <c r="N1066">
        <f>((T1066-J1066/2)*M1066-L1066)/(T1066+J1066/2)</f>
        <v>0</v>
      </c>
      <c r="O1066">
        <f>N1066*(DY1066+DZ1066)/1000.0</f>
        <v>0</v>
      </c>
      <c r="P1066">
        <f>(DR1066 - IF(AU1066&gt;1, L1066*DL1066*100.0/(AW1066), 0))*(DY1066+DZ1066)/1000.0</f>
        <v>0</v>
      </c>
      <c r="Q1066">
        <f>2.0/((1/S1066-1/R1066)+SIGN(S1066)*SQRT((1/S1066-1/R1066)*(1/S1066-1/R1066) + 4*DM1066/((DM1066+1)*(DM1066+1))*(2*1/S1066*1/R1066-1/R1066*1/R1066)))</f>
        <v>0</v>
      </c>
      <c r="R1066">
        <f>IF(LEFT(DN1066,1)&lt;&gt;"0",IF(LEFT(DN1066,1)="1",3.0,DO1066),$D$5+$E$5*(EF1066*DY1066/($K$5*1000))+$F$5*(EF1066*DY1066/($K$5*1000))*MAX(MIN(DL1066,$J$5),$I$5)*MAX(MIN(DL1066,$J$5),$I$5)+$G$5*MAX(MIN(DL1066,$J$5),$I$5)*(EF1066*DY1066/($K$5*1000))+$H$5*(EF1066*DY1066/($K$5*1000))*(EF1066*DY1066/($K$5*1000)))</f>
        <v>0</v>
      </c>
      <c r="S1066">
        <f>J1066*(1000-(1000*0.61365*exp(17.502*W1066/(240.97+W1066))/(DY1066+DZ1066)+DT1066)/2)/(1000*0.61365*exp(17.502*W1066/(240.97+W1066))/(DY1066+DZ1066)-DT1066)</f>
        <v>0</v>
      </c>
      <c r="T1066">
        <f>1/((DM1066+1)/(Q1066/1.6)+1/(R1066/1.37)) + DM1066/((DM1066+1)/(Q1066/1.6) + DM1066/(R1066/1.37))</f>
        <v>0</v>
      </c>
      <c r="U1066">
        <f>(DH1066*DK1066)</f>
        <v>0</v>
      </c>
      <c r="V1066">
        <f>(EA1066+(U1066+2*0.95*5.67E-8*(((EA1066+$B$7)+273)^4-(EA1066+273)^4)-44100*J1066)/(1.84*29.3*R1066+8*0.95*5.67E-8*(EA1066+273)^3))</f>
        <v>0</v>
      </c>
      <c r="W1066">
        <f>($C$7*EB1066+$D$7*EC1066+$E$7*V1066)</f>
        <v>0</v>
      </c>
      <c r="X1066">
        <f>0.61365*exp(17.502*W1066/(240.97+W1066))</f>
        <v>0</v>
      </c>
      <c r="Y1066">
        <f>(Z1066/AA1066*100)</f>
        <v>0</v>
      </c>
      <c r="Z1066">
        <f>DT1066*(DY1066+DZ1066)/1000</f>
        <v>0</v>
      </c>
      <c r="AA1066">
        <f>0.61365*exp(17.502*EA1066/(240.97+EA1066))</f>
        <v>0</v>
      </c>
      <c r="AB1066">
        <f>(X1066-DT1066*(DY1066+DZ1066)/1000)</f>
        <v>0</v>
      </c>
      <c r="AC1066">
        <f>(-J1066*44100)</f>
        <v>0</v>
      </c>
      <c r="AD1066">
        <f>2*29.3*R1066*0.92*(EA1066-W1066)</f>
        <v>0</v>
      </c>
      <c r="AE1066">
        <f>2*0.95*5.67E-8*(((EA1066+$B$7)+273)^4-(W1066+273)^4)</f>
        <v>0</v>
      </c>
      <c r="AF1066">
        <f>U1066+AE1066+AC1066+AD1066</f>
        <v>0</v>
      </c>
      <c r="AG1066">
        <f>DX1066*AU1066*(DS1066-DR1066*(1000-AU1066*DU1066)/(1000-AU1066*DT1066))/(100*DL1066)</f>
        <v>0</v>
      </c>
      <c r="AH1066">
        <f>1000*DX1066*AU1066*(DT1066-DU1066)/(100*DL1066*(1000-AU1066*DT1066))</f>
        <v>0</v>
      </c>
      <c r="AI1066">
        <f>(AJ1066 - AK1066 - DY1066*1E3/(8.314*(EA1066+273.15)) * AM1066/DX1066 * AL1066) * DX1066/(100*DL1066) * (1000 - DU1066)/1000</f>
        <v>0</v>
      </c>
      <c r="AJ1066">
        <v>1506.939308794393</v>
      </c>
      <c r="AK1066">
        <v>1463.413575757577</v>
      </c>
      <c r="AL1066">
        <v>3.389088815644087</v>
      </c>
      <c r="AM1066">
        <v>65.50736164632572</v>
      </c>
      <c r="AN1066">
        <f>(AP1066 - AO1066 + DY1066*1E3/(8.314*(EA1066+273.15)) * AR1066/DX1066 * AQ1066) * DX1066/(100*DL1066) * 1000/(1000 - AP1066)</f>
        <v>0</v>
      </c>
      <c r="AO1066">
        <v>19.90090444627865</v>
      </c>
      <c r="AP1066">
        <v>23.57922909090909</v>
      </c>
      <c r="AQ1066">
        <v>-4.595962438598124E-05</v>
      </c>
      <c r="AR1066">
        <v>115.1571930210981</v>
      </c>
      <c r="AS1066">
        <v>0</v>
      </c>
      <c r="AT1066">
        <v>0</v>
      </c>
      <c r="AU1066">
        <f>IF(AS1066*$H$13&gt;=AW1066,1.0,(AW1066/(AW1066-AS1066*$H$13)))</f>
        <v>0</v>
      </c>
      <c r="AV1066">
        <f>(AU1066-1)*100</f>
        <v>0</v>
      </c>
      <c r="AW1066">
        <f>MAX(0,($B$13+$C$13*EF1066)/(1+$D$13*EF1066)*DY1066/(EA1066+273)*$E$13)</f>
        <v>0</v>
      </c>
      <c r="AX1066" t="s">
        <v>437</v>
      </c>
      <c r="AY1066" t="s">
        <v>437</v>
      </c>
      <c r="AZ1066">
        <v>0</v>
      </c>
      <c r="BA1066">
        <v>0</v>
      </c>
      <c r="BB1066">
        <f>1-AZ1066/BA1066</f>
        <v>0</v>
      </c>
      <c r="BC1066">
        <v>0</v>
      </c>
      <c r="BD1066" t="s">
        <v>437</v>
      </c>
      <c r="BE1066" t="s">
        <v>437</v>
      </c>
      <c r="BF1066">
        <v>0</v>
      </c>
      <c r="BG1066">
        <v>0</v>
      </c>
      <c r="BH1066">
        <f>1-BF1066/BG1066</f>
        <v>0</v>
      </c>
      <c r="BI1066">
        <v>0.5</v>
      </c>
      <c r="BJ1066">
        <f>DI1066</f>
        <v>0</v>
      </c>
      <c r="BK1066">
        <f>L1066</f>
        <v>0</v>
      </c>
      <c r="BL1066">
        <f>BH1066*BI1066*BJ1066</f>
        <v>0</v>
      </c>
      <c r="BM1066">
        <f>(BK1066-BC1066)/BJ1066</f>
        <v>0</v>
      </c>
      <c r="BN1066">
        <f>(BA1066-BG1066)/BG1066</f>
        <v>0</v>
      </c>
      <c r="BO1066">
        <f>AZ1066/(BB1066+AZ1066/BG1066)</f>
        <v>0</v>
      </c>
      <c r="BP1066" t="s">
        <v>437</v>
      </c>
      <c r="BQ1066">
        <v>0</v>
      </c>
      <c r="BR1066">
        <f>IF(BQ1066&lt;&gt;0, BQ1066, BO1066)</f>
        <v>0</v>
      </c>
      <c r="BS1066">
        <f>1-BR1066/BG1066</f>
        <v>0</v>
      </c>
      <c r="BT1066">
        <f>(BG1066-BF1066)/(BG1066-BR1066)</f>
        <v>0</v>
      </c>
      <c r="BU1066">
        <f>(BA1066-BG1066)/(BA1066-BR1066)</f>
        <v>0</v>
      </c>
      <c r="BV1066">
        <f>(BG1066-BF1066)/(BG1066-AZ1066)</f>
        <v>0</v>
      </c>
      <c r="BW1066">
        <f>(BA1066-BG1066)/(BA1066-AZ1066)</f>
        <v>0</v>
      </c>
      <c r="BX1066">
        <f>(BT1066*BR1066/BF1066)</f>
        <v>0</v>
      </c>
      <c r="BY1066">
        <f>(1-BX1066)</f>
        <v>0</v>
      </c>
      <c r="DH1066">
        <f>$B$11*EG1066+$C$11*EH1066+$F$11*ES1066*(1-EV1066)</f>
        <v>0</v>
      </c>
      <c r="DI1066">
        <f>DH1066*DJ1066</f>
        <v>0</v>
      </c>
      <c r="DJ1066">
        <f>($B$11*$D$9+$C$11*$D$9+$F$11*((FF1066+EX1066)/MAX(FF1066+EX1066+FG1066, 0.1)*$I$9+FG1066/MAX(FF1066+EX1066+FG1066, 0.1)*$J$9))/($B$11+$C$11+$F$11)</f>
        <v>0</v>
      </c>
      <c r="DK1066">
        <f>($B$11*$K$9+$C$11*$K$9+$F$11*((FF1066+EX1066)/MAX(FF1066+EX1066+FG1066, 0.1)*$P$9+FG1066/MAX(FF1066+EX1066+FG1066, 0.1)*$Q$9))/($B$11+$C$11+$F$11)</f>
        <v>0</v>
      </c>
      <c r="DL1066">
        <v>6</v>
      </c>
      <c r="DM1066">
        <v>0.5</v>
      </c>
      <c r="DN1066" t="s">
        <v>438</v>
      </c>
      <c r="DO1066">
        <v>2</v>
      </c>
      <c r="DP1066" t="b">
        <v>1</v>
      </c>
      <c r="DQ1066">
        <v>1761344975</v>
      </c>
      <c r="DR1066">
        <v>1405.78037037037</v>
      </c>
      <c r="DS1066">
        <v>1461.936666666667</v>
      </c>
      <c r="DT1066">
        <v>23.57801851851852</v>
      </c>
      <c r="DU1066">
        <v>19.89917037037037</v>
      </c>
      <c r="DV1066">
        <v>1404.041111111111</v>
      </c>
      <c r="DW1066">
        <v>23.36359259259259</v>
      </c>
      <c r="DX1066">
        <v>500.0088888888889</v>
      </c>
      <c r="DY1066">
        <v>89.9976888888889</v>
      </c>
      <c r="DZ1066">
        <v>0.07368175925925925</v>
      </c>
      <c r="EA1066">
        <v>30.03332592592593</v>
      </c>
      <c r="EB1066">
        <v>30.00630740740741</v>
      </c>
      <c r="EC1066">
        <v>999.9000000000001</v>
      </c>
      <c r="ED1066">
        <v>0</v>
      </c>
      <c r="EE1066">
        <v>0</v>
      </c>
      <c r="EF1066">
        <v>9997.058518518517</v>
      </c>
      <c r="EG1066">
        <v>0</v>
      </c>
      <c r="EH1066">
        <v>1140.302962962963</v>
      </c>
      <c r="EI1066">
        <v>-56.15502222222221</v>
      </c>
      <c r="EJ1066">
        <v>1439.727037037037</v>
      </c>
      <c r="EK1066">
        <v>1491.617407407407</v>
      </c>
      <c r="EL1066">
        <v>3.678846296296296</v>
      </c>
      <c r="EM1066">
        <v>1461.936666666667</v>
      </c>
      <c r="EN1066">
        <v>19.89917037037037</v>
      </c>
      <c r="EO1066">
        <v>2.121966296296296</v>
      </c>
      <c r="EP1066">
        <v>1.790879259259259</v>
      </c>
      <c r="EQ1066">
        <v>18.38503703703704</v>
      </c>
      <c r="ER1066">
        <v>15.7074037037037</v>
      </c>
      <c r="ES1066">
        <v>1199.992592592593</v>
      </c>
      <c r="ET1066">
        <v>0.9670099999999998</v>
      </c>
      <c r="EU1066">
        <v>0.03299</v>
      </c>
      <c r="EV1066">
        <v>0</v>
      </c>
      <c r="EW1066">
        <v>1476.134814814815</v>
      </c>
      <c r="EX1066">
        <v>5.000560000000001</v>
      </c>
      <c r="EY1066">
        <v>17981</v>
      </c>
      <c r="EZ1066">
        <v>10316.78518518519</v>
      </c>
      <c r="FA1066">
        <v>45.875</v>
      </c>
      <c r="FB1066">
        <v>47.99533333333333</v>
      </c>
      <c r="FC1066">
        <v>46.55740740740739</v>
      </c>
      <c r="FD1066">
        <v>47.00229629629629</v>
      </c>
      <c r="FE1066">
        <v>46.68699999999998</v>
      </c>
      <c r="FF1066">
        <v>1155.572592592593</v>
      </c>
      <c r="FG1066">
        <v>39.42000000000001</v>
      </c>
      <c r="FH1066">
        <v>0</v>
      </c>
      <c r="FI1066">
        <v>1761345018.8</v>
      </c>
      <c r="FJ1066">
        <v>0</v>
      </c>
      <c r="FK1066">
        <v>1476.1104</v>
      </c>
      <c r="FL1066">
        <v>-6.835384604793449</v>
      </c>
      <c r="FM1066">
        <v>-99.02307706010966</v>
      </c>
      <c r="FN1066">
        <v>17980.36</v>
      </c>
      <c r="FO1066">
        <v>15</v>
      </c>
      <c r="FP1066">
        <v>0</v>
      </c>
      <c r="FQ1066" t="s">
        <v>439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-56.08071500000001</v>
      </c>
      <c r="GD1066">
        <v>-1.2544930581613</v>
      </c>
      <c r="GE1066">
        <v>0.2109288464743505</v>
      </c>
      <c r="GF1066">
        <v>0</v>
      </c>
      <c r="GG1066">
        <v>1476.556470588235</v>
      </c>
      <c r="GH1066">
        <v>-7.555996940662205</v>
      </c>
      <c r="GI1066">
        <v>0.7825481843948061</v>
      </c>
      <c r="GJ1066">
        <v>0</v>
      </c>
      <c r="GK1066">
        <v>3.68324775</v>
      </c>
      <c r="GL1066">
        <v>-0.05371463414634645</v>
      </c>
      <c r="GM1066">
        <v>0.01261911516064026</v>
      </c>
      <c r="GN1066">
        <v>1</v>
      </c>
      <c r="GO1066">
        <v>1</v>
      </c>
      <c r="GP1066">
        <v>3</v>
      </c>
      <c r="GQ1066" t="s">
        <v>446</v>
      </c>
      <c r="GR1066">
        <v>3.12431</v>
      </c>
      <c r="GS1066">
        <v>2.75208</v>
      </c>
      <c r="GT1066">
        <v>0.191083</v>
      </c>
      <c r="GU1066">
        <v>0.196925</v>
      </c>
      <c r="GV1066">
        <v>0.103312</v>
      </c>
      <c r="GW1066">
        <v>0.09225170000000001</v>
      </c>
      <c r="GX1066">
        <v>23803.9</v>
      </c>
      <c r="GY1066">
        <v>23048</v>
      </c>
      <c r="GZ1066">
        <v>30004</v>
      </c>
      <c r="HA1066">
        <v>28996.1</v>
      </c>
      <c r="HB1066">
        <v>37193.6</v>
      </c>
      <c r="HC1066">
        <v>34660.7</v>
      </c>
      <c r="HD1066">
        <v>45946.1</v>
      </c>
      <c r="HE1066">
        <v>43093.9</v>
      </c>
      <c r="HF1066">
        <v>1.7513</v>
      </c>
      <c r="HG1066">
        <v>1.7344</v>
      </c>
      <c r="HH1066">
        <v>0.00367686</v>
      </c>
      <c r="HI1066">
        <v>0</v>
      </c>
      <c r="HJ1066">
        <v>29.9492</v>
      </c>
      <c r="HK1066">
        <v>999.9</v>
      </c>
      <c r="HL1066">
        <v>43.4</v>
      </c>
      <c r="HM1066">
        <v>32.7</v>
      </c>
      <c r="HN1066">
        <v>23.956</v>
      </c>
      <c r="HO1066">
        <v>63.7131</v>
      </c>
      <c r="HP1066">
        <v>17.8125</v>
      </c>
      <c r="HQ1066">
        <v>1</v>
      </c>
      <c r="HR1066">
        <v>0.801517</v>
      </c>
      <c r="HS1066">
        <v>4.16667</v>
      </c>
      <c r="HT1066">
        <v>20.1572</v>
      </c>
      <c r="HU1066">
        <v>5.22657</v>
      </c>
      <c r="HV1066">
        <v>11.9855</v>
      </c>
      <c r="HW1066">
        <v>4.9691</v>
      </c>
      <c r="HX1066">
        <v>3.28978</v>
      </c>
      <c r="HY1066">
        <v>9999</v>
      </c>
      <c r="HZ1066">
        <v>9999</v>
      </c>
      <c r="IA1066">
        <v>9999</v>
      </c>
      <c r="IB1066">
        <v>999.9</v>
      </c>
      <c r="IC1066">
        <v>4.97303</v>
      </c>
      <c r="ID1066">
        <v>1.87744</v>
      </c>
      <c r="IE1066">
        <v>1.87557</v>
      </c>
      <c r="IF1066">
        <v>1.87836</v>
      </c>
      <c r="IG1066">
        <v>1.87501</v>
      </c>
      <c r="IH1066">
        <v>1.87859</v>
      </c>
      <c r="II1066">
        <v>1.87574</v>
      </c>
      <c r="IJ1066">
        <v>1.87688</v>
      </c>
      <c r="IK1066">
        <v>0</v>
      </c>
      <c r="IL1066">
        <v>0</v>
      </c>
      <c r="IM1066">
        <v>0</v>
      </c>
      <c r="IN1066">
        <v>0</v>
      </c>
      <c r="IO1066" t="s">
        <v>441</v>
      </c>
      <c r="IP1066" t="s">
        <v>442</v>
      </c>
      <c r="IQ1066" t="s">
        <v>443</v>
      </c>
      <c r="IR1066" t="s">
        <v>443</v>
      </c>
      <c r="IS1066" t="s">
        <v>443</v>
      </c>
      <c r="IT1066" t="s">
        <v>443</v>
      </c>
      <c r="IU1066">
        <v>0</v>
      </c>
      <c r="IV1066">
        <v>100</v>
      </c>
      <c r="IW1066">
        <v>100</v>
      </c>
      <c r="IX1066">
        <v>1.78</v>
      </c>
      <c r="IY1066">
        <v>0.2144</v>
      </c>
      <c r="IZ1066">
        <v>-0.1194416370607354</v>
      </c>
      <c r="JA1066">
        <v>0.002211305909277446</v>
      </c>
      <c r="JB1066">
        <v>-1.416678044876584E-06</v>
      </c>
      <c r="JC1066">
        <v>5.589822708492042E-10</v>
      </c>
      <c r="JD1066">
        <v>0.2144336207880096</v>
      </c>
      <c r="JE1066">
        <v>0</v>
      </c>
      <c r="JF1066">
        <v>0</v>
      </c>
      <c r="JG1066">
        <v>0</v>
      </c>
      <c r="JH1066">
        <v>14</v>
      </c>
      <c r="JI1066">
        <v>2052</v>
      </c>
      <c r="JJ1066">
        <v>1</v>
      </c>
      <c r="JK1066">
        <v>21</v>
      </c>
      <c r="JL1066">
        <v>29355749.7</v>
      </c>
      <c r="JM1066">
        <v>29355749.7</v>
      </c>
      <c r="JN1066">
        <v>3.06885</v>
      </c>
      <c r="JO1066">
        <v>2.52686</v>
      </c>
      <c r="JP1066">
        <v>1.39893</v>
      </c>
      <c r="JQ1066">
        <v>2.33521</v>
      </c>
      <c r="JR1066">
        <v>1.44897</v>
      </c>
      <c r="JS1066">
        <v>2.54883</v>
      </c>
      <c r="JT1066">
        <v>38.4769</v>
      </c>
      <c r="JU1066">
        <v>23.781</v>
      </c>
      <c r="JV1066">
        <v>18</v>
      </c>
      <c r="JW1066">
        <v>485.131</v>
      </c>
      <c r="JX1066">
        <v>445.221</v>
      </c>
      <c r="JY1066">
        <v>25.2203</v>
      </c>
      <c r="JZ1066">
        <v>37.0182</v>
      </c>
      <c r="KA1066">
        <v>30.0001</v>
      </c>
      <c r="KB1066">
        <v>36.5875</v>
      </c>
      <c r="KC1066">
        <v>36.6312</v>
      </c>
      <c r="KD1066">
        <v>61.467</v>
      </c>
      <c r="KE1066">
        <v>25.0922</v>
      </c>
      <c r="KF1066">
        <v>72.5497</v>
      </c>
      <c r="KG1066">
        <v>25.2013</v>
      </c>
      <c r="KH1066">
        <v>1503.4</v>
      </c>
      <c r="KI1066">
        <v>19.9478</v>
      </c>
      <c r="KJ1066">
        <v>99.2529</v>
      </c>
      <c r="KK1066">
        <v>99.1165</v>
      </c>
    </row>
    <row r="1067" spans="1:297">
      <c r="A1067">
        <v>1051</v>
      </c>
      <c r="B1067">
        <v>1761344987.5</v>
      </c>
      <c r="C1067">
        <v>16946.90000009537</v>
      </c>
      <c r="D1067" t="s">
        <v>2555</v>
      </c>
      <c r="E1067" t="s">
        <v>2556</v>
      </c>
      <c r="F1067">
        <v>5</v>
      </c>
      <c r="G1067" t="s">
        <v>2376</v>
      </c>
      <c r="H1067" t="s">
        <v>436</v>
      </c>
      <c r="I1067">
        <v>1761344979.714286</v>
      </c>
      <c r="J1067">
        <f>(K1067)/1000</f>
        <v>0</v>
      </c>
      <c r="K1067">
        <f>IF(DP1067, AN1067, AH1067)</f>
        <v>0</v>
      </c>
      <c r="L1067">
        <f>IF(DP1067, AI1067, AG1067)</f>
        <v>0</v>
      </c>
      <c r="M1067">
        <f>DR1067 - IF(AU1067&gt;1, L1067*DL1067*100.0/(AW1067), 0)</f>
        <v>0</v>
      </c>
      <c r="N1067">
        <f>((T1067-J1067/2)*M1067-L1067)/(T1067+J1067/2)</f>
        <v>0</v>
      </c>
      <c r="O1067">
        <f>N1067*(DY1067+DZ1067)/1000.0</f>
        <v>0</v>
      </c>
      <c r="P1067">
        <f>(DR1067 - IF(AU1067&gt;1, L1067*DL1067*100.0/(AW1067), 0))*(DY1067+DZ1067)/1000.0</f>
        <v>0</v>
      </c>
      <c r="Q1067">
        <f>2.0/((1/S1067-1/R1067)+SIGN(S1067)*SQRT((1/S1067-1/R1067)*(1/S1067-1/R1067) + 4*DM1067/((DM1067+1)*(DM1067+1))*(2*1/S1067*1/R1067-1/R1067*1/R1067)))</f>
        <v>0</v>
      </c>
      <c r="R1067">
        <f>IF(LEFT(DN1067,1)&lt;&gt;"0",IF(LEFT(DN1067,1)="1",3.0,DO1067),$D$5+$E$5*(EF1067*DY1067/($K$5*1000))+$F$5*(EF1067*DY1067/($K$5*1000))*MAX(MIN(DL1067,$J$5),$I$5)*MAX(MIN(DL1067,$J$5),$I$5)+$G$5*MAX(MIN(DL1067,$J$5),$I$5)*(EF1067*DY1067/($K$5*1000))+$H$5*(EF1067*DY1067/($K$5*1000))*(EF1067*DY1067/($K$5*1000)))</f>
        <v>0</v>
      </c>
      <c r="S1067">
        <f>J1067*(1000-(1000*0.61365*exp(17.502*W1067/(240.97+W1067))/(DY1067+DZ1067)+DT1067)/2)/(1000*0.61365*exp(17.502*W1067/(240.97+W1067))/(DY1067+DZ1067)-DT1067)</f>
        <v>0</v>
      </c>
      <c r="T1067">
        <f>1/((DM1067+1)/(Q1067/1.6)+1/(R1067/1.37)) + DM1067/((DM1067+1)/(Q1067/1.6) + DM1067/(R1067/1.37))</f>
        <v>0</v>
      </c>
      <c r="U1067">
        <f>(DH1067*DK1067)</f>
        <v>0</v>
      </c>
      <c r="V1067">
        <f>(EA1067+(U1067+2*0.95*5.67E-8*(((EA1067+$B$7)+273)^4-(EA1067+273)^4)-44100*J1067)/(1.84*29.3*R1067+8*0.95*5.67E-8*(EA1067+273)^3))</f>
        <v>0</v>
      </c>
      <c r="W1067">
        <f>($C$7*EB1067+$D$7*EC1067+$E$7*V1067)</f>
        <v>0</v>
      </c>
      <c r="X1067">
        <f>0.61365*exp(17.502*W1067/(240.97+W1067))</f>
        <v>0</v>
      </c>
      <c r="Y1067">
        <f>(Z1067/AA1067*100)</f>
        <v>0</v>
      </c>
      <c r="Z1067">
        <f>DT1067*(DY1067+DZ1067)/1000</f>
        <v>0</v>
      </c>
      <c r="AA1067">
        <f>0.61365*exp(17.502*EA1067/(240.97+EA1067))</f>
        <v>0</v>
      </c>
      <c r="AB1067">
        <f>(X1067-DT1067*(DY1067+DZ1067)/1000)</f>
        <v>0</v>
      </c>
      <c r="AC1067">
        <f>(-J1067*44100)</f>
        <v>0</v>
      </c>
      <c r="AD1067">
        <f>2*29.3*R1067*0.92*(EA1067-W1067)</f>
        <v>0</v>
      </c>
      <c r="AE1067">
        <f>2*0.95*5.67E-8*(((EA1067+$B$7)+273)^4-(W1067+273)^4)</f>
        <v>0</v>
      </c>
      <c r="AF1067">
        <f>U1067+AE1067+AC1067+AD1067</f>
        <v>0</v>
      </c>
      <c r="AG1067">
        <f>DX1067*AU1067*(DS1067-DR1067*(1000-AU1067*DU1067)/(1000-AU1067*DT1067))/(100*DL1067)</f>
        <v>0</v>
      </c>
      <c r="AH1067">
        <f>1000*DX1067*AU1067*(DT1067-DU1067)/(100*DL1067*(1000-AU1067*DT1067))</f>
        <v>0</v>
      </c>
      <c r="AI1067">
        <f>(AJ1067 - AK1067 - DY1067*1E3/(8.314*(EA1067+273.15)) * AM1067/DX1067 * AL1067) * DX1067/(100*DL1067) * (1000 - DU1067)/1000</f>
        <v>0</v>
      </c>
      <c r="AJ1067">
        <v>1524.263432289561</v>
      </c>
      <c r="AK1067">
        <v>1480.506484848485</v>
      </c>
      <c r="AL1067">
        <v>3.413145711565524</v>
      </c>
      <c r="AM1067">
        <v>65.50736164632572</v>
      </c>
      <c r="AN1067">
        <f>(AP1067 - AO1067 + DY1067*1E3/(8.314*(EA1067+273.15)) * AR1067/DX1067 * AQ1067) * DX1067/(100*DL1067) * 1000/(1000 - AP1067)</f>
        <v>0</v>
      </c>
      <c r="AO1067">
        <v>19.90336002195443</v>
      </c>
      <c r="AP1067">
        <v>23.57861939393939</v>
      </c>
      <c r="AQ1067">
        <v>3.181018719818969E-05</v>
      </c>
      <c r="AR1067">
        <v>115.1571930210981</v>
      </c>
      <c r="AS1067">
        <v>0</v>
      </c>
      <c r="AT1067">
        <v>0</v>
      </c>
      <c r="AU1067">
        <f>IF(AS1067*$H$13&gt;=AW1067,1.0,(AW1067/(AW1067-AS1067*$H$13)))</f>
        <v>0</v>
      </c>
      <c r="AV1067">
        <f>(AU1067-1)*100</f>
        <v>0</v>
      </c>
      <c r="AW1067">
        <f>MAX(0,($B$13+$C$13*EF1067)/(1+$D$13*EF1067)*DY1067/(EA1067+273)*$E$13)</f>
        <v>0</v>
      </c>
      <c r="AX1067" t="s">
        <v>437</v>
      </c>
      <c r="AY1067" t="s">
        <v>437</v>
      </c>
      <c r="AZ1067">
        <v>0</v>
      </c>
      <c r="BA1067">
        <v>0</v>
      </c>
      <c r="BB1067">
        <f>1-AZ1067/BA1067</f>
        <v>0</v>
      </c>
      <c r="BC1067">
        <v>0</v>
      </c>
      <c r="BD1067" t="s">
        <v>437</v>
      </c>
      <c r="BE1067" t="s">
        <v>437</v>
      </c>
      <c r="BF1067">
        <v>0</v>
      </c>
      <c r="BG1067">
        <v>0</v>
      </c>
      <c r="BH1067">
        <f>1-BF1067/BG1067</f>
        <v>0</v>
      </c>
      <c r="BI1067">
        <v>0.5</v>
      </c>
      <c r="BJ1067">
        <f>DI1067</f>
        <v>0</v>
      </c>
      <c r="BK1067">
        <f>L1067</f>
        <v>0</v>
      </c>
      <c r="BL1067">
        <f>BH1067*BI1067*BJ1067</f>
        <v>0</v>
      </c>
      <c r="BM1067">
        <f>(BK1067-BC1067)/BJ1067</f>
        <v>0</v>
      </c>
      <c r="BN1067">
        <f>(BA1067-BG1067)/BG1067</f>
        <v>0</v>
      </c>
      <c r="BO1067">
        <f>AZ1067/(BB1067+AZ1067/BG1067)</f>
        <v>0</v>
      </c>
      <c r="BP1067" t="s">
        <v>437</v>
      </c>
      <c r="BQ1067">
        <v>0</v>
      </c>
      <c r="BR1067">
        <f>IF(BQ1067&lt;&gt;0, BQ1067, BO1067)</f>
        <v>0</v>
      </c>
      <c r="BS1067">
        <f>1-BR1067/BG1067</f>
        <v>0</v>
      </c>
      <c r="BT1067">
        <f>(BG1067-BF1067)/(BG1067-BR1067)</f>
        <v>0</v>
      </c>
      <c r="BU1067">
        <f>(BA1067-BG1067)/(BA1067-BR1067)</f>
        <v>0</v>
      </c>
      <c r="BV1067">
        <f>(BG1067-BF1067)/(BG1067-AZ1067)</f>
        <v>0</v>
      </c>
      <c r="BW1067">
        <f>(BA1067-BG1067)/(BA1067-AZ1067)</f>
        <v>0</v>
      </c>
      <c r="BX1067">
        <f>(BT1067*BR1067/BF1067)</f>
        <v>0</v>
      </c>
      <c r="BY1067">
        <f>(1-BX1067)</f>
        <v>0</v>
      </c>
      <c r="DH1067">
        <f>$B$11*EG1067+$C$11*EH1067+$F$11*ES1067*(1-EV1067)</f>
        <v>0</v>
      </c>
      <c r="DI1067">
        <f>DH1067*DJ1067</f>
        <v>0</v>
      </c>
      <c r="DJ1067">
        <f>($B$11*$D$9+$C$11*$D$9+$F$11*((FF1067+EX1067)/MAX(FF1067+EX1067+FG1067, 0.1)*$I$9+FG1067/MAX(FF1067+EX1067+FG1067, 0.1)*$J$9))/($B$11+$C$11+$F$11)</f>
        <v>0</v>
      </c>
      <c r="DK1067">
        <f>($B$11*$K$9+$C$11*$K$9+$F$11*((FF1067+EX1067)/MAX(FF1067+EX1067+FG1067, 0.1)*$P$9+FG1067/MAX(FF1067+EX1067+FG1067, 0.1)*$Q$9))/($B$11+$C$11+$F$11)</f>
        <v>0</v>
      </c>
      <c r="DL1067">
        <v>6</v>
      </c>
      <c r="DM1067">
        <v>0.5</v>
      </c>
      <c r="DN1067" t="s">
        <v>438</v>
      </c>
      <c r="DO1067">
        <v>2</v>
      </c>
      <c r="DP1067" t="b">
        <v>1</v>
      </c>
      <c r="DQ1067">
        <v>1761344979.714286</v>
      </c>
      <c r="DR1067">
        <v>1421.396071428571</v>
      </c>
      <c r="DS1067">
        <v>1477.706071428571</v>
      </c>
      <c r="DT1067">
        <v>23.58114642857143</v>
      </c>
      <c r="DU1067">
        <v>19.90129285714286</v>
      </c>
      <c r="DV1067">
        <v>1419.6325</v>
      </c>
      <c r="DW1067">
        <v>23.36671785714286</v>
      </c>
      <c r="DX1067">
        <v>499.9958928571428</v>
      </c>
      <c r="DY1067">
        <v>89.99813214285712</v>
      </c>
      <c r="DZ1067">
        <v>0.07382248928571429</v>
      </c>
      <c r="EA1067">
        <v>30.03291071428571</v>
      </c>
      <c r="EB1067">
        <v>30.00617857142857</v>
      </c>
      <c r="EC1067">
        <v>999.9000000000002</v>
      </c>
      <c r="ED1067">
        <v>0</v>
      </c>
      <c r="EE1067">
        <v>0</v>
      </c>
      <c r="EF1067">
        <v>9998.33</v>
      </c>
      <c r="EG1067">
        <v>0</v>
      </c>
      <c r="EH1067">
        <v>1140.317142857143</v>
      </c>
      <c r="EI1067">
        <v>-56.309</v>
      </c>
      <c r="EJ1067">
        <v>1455.724285714286</v>
      </c>
      <c r="EK1067">
        <v>1507.710357142857</v>
      </c>
      <c r="EL1067">
        <v>3.679848928571429</v>
      </c>
      <c r="EM1067">
        <v>1477.706071428571</v>
      </c>
      <c r="EN1067">
        <v>19.90129285714286</v>
      </c>
      <c r="EO1067">
        <v>2.122259285714286</v>
      </c>
      <c r="EP1067">
        <v>1.79108</v>
      </c>
      <c r="EQ1067">
        <v>18.38723214285714</v>
      </c>
      <c r="ER1067">
        <v>15.70914642857143</v>
      </c>
      <c r="ES1067">
        <v>1199.992857142857</v>
      </c>
      <c r="ET1067">
        <v>0.9670099999999998</v>
      </c>
      <c r="EU1067">
        <v>0.03299</v>
      </c>
      <c r="EV1067">
        <v>0</v>
      </c>
      <c r="EW1067">
        <v>1475.593571428572</v>
      </c>
      <c r="EX1067">
        <v>5.000560000000001</v>
      </c>
      <c r="EY1067">
        <v>17973.71428571429</v>
      </c>
      <c r="EZ1067">
        <v>10316.79642857143</v>
      </c>
      <c r="FA1067">
        <v>45.875</v>
      </c>
      <c r="FB1067">
        <v>47.98649999999999</v>
      </c>
      <c r="FC1067">
        <v>46.55314285714284</v>
      </c>
      <c r="FD1067">
        <v>46.9955</v>
      </c>
      <c r="FE1067">
        <v>46.68699999999998</v>
      </c>
      <c r="FF1067">
        <v>1155.572857142857</v>
      </c>
      <c r="FG1067">
        <v>39.42000000000001</v>
      </c>
      <c r="FH1067">
        <v>0</v>
      </c>
      <c r="FI1067">
        <v>1761345023.6</v>
      </c>
      <c r="FJ1067">
        <v>0</v>
      </c>
      <c r="FK1067">
        <v>1475.5444</v>
      </c>
      <c r="FL1067">
        <v>-7.544615383041065</v>
      </c>
      <c r="FM1067">
        <v>-91.16923089201619</v>
      </c>
      <c r="FN1067">
        <v>17972.992</v>
      </c>
      <c r="FO1067">
        <v>15</v>
      </c>
      <c r="FP1067">
        <v>0</v>
      </c>
      <c r="FQ1067" t="s">
        <v>439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-56.2296975</v>
      </c>
      <c r="GD1067">
        <v>-2.259567354596441</v>
      </c>
      <c r="GE1067">
        <v>0.2957774750445852</v>
      </c>
      <c r="GF1067">
        <v>0</v>
      </c>
      <c r="GG1067">
        <v>1475.929705882353</v>
      </c>
      <c r="GH1067">
        <v>-7.054087079030789</v>
      </c>
      <c r="GI1067">
        <v>0.7392185273258948</v>
      </c>
      <c r="GJ1067">
        <v>0</v>
      </c>
      <c r="GK1067">
        <v>3.6782775</v>
      </c>
      <c r="GL1067">
        <v>0.01692720450280624</v>
      </c>
      <c r="GM1067">
        <v>0.004072178624520346</v>
      </c>
      <c r="GN1067">
        <v>1</v>
      </c>
      <c r="GO1067">
        <v>1</v>
      </c>
      <c r="GP1067">
        <v>3</v>
      </c>
      <c r="GQ1067" t="s">
        <v>446</v>
      </c>
      <c r="GR1067">
        <v>3.12472</v>
      </c>
      <c r="GS1067">
        <v>2.75173</v>
      </c>
      <c r="GT1067">
        <v>0.192418</v>
      </c>
      <c r="GU1067">
        <v>0.19819</v>
      </c>
      <c r="GV1067">
        <v>0.103307</v>
      </c>
      <c r="GW1067">
        <v>0.09225170000000001</v>
      </c>
      <c r="GX1067">
        <v>23764.5</v>
      </c>
      <c r="GY1067">
        <v>23011.8</v>
      </c>
      <c r="GZ1067">
        <v>30004</v>
      </c>
      <c r="HA1067">
        <v>28996.5</v>
      </c>
      <c r="HB1067">
        <v>37194</v>
      </c>
      <c r="HC1067">
        <v>34661.1</v>
      </c>
      <c r="HD1067">
        <v>45946.2</v>
      </c>
      <c r="HE1067">
        <v>43094.3</v>
      </c>
      <c r="HF1067">
        <v>1.75175</v>
      </c>
      <c r="HG1067">
        <v>1.73403</v>
      </c>
      <c r="HH1067">
        <v>0.00292435</v>
      </c>
      <c r="HI1067">
        <v>0</v>
      </c>
      <c r="HJ1067">
        <v>29.948</v>
      </c>
      <c r="HK1067">
        <v>999.9</v>
      </c>
      <c r="HL1067">
        <v>43.4</v>
      </c>
      <c r="HM1067">
        <v>32.7</v>
      </c>
      <c r="HN1067">
        <v>23.956</v>
      </c>
      <c r="HO1067">
        <v>63.6631</v>
      </c>
      <c r="HP1067">
        <v>17.7163</v>
      </c>
      <c r="HQ1067">
        <v>1</v>
      </c>
      <c r="HR1067">
        <v>0.802154</v>
      </c>
      <c r="HS1067">
        <v>4.21188</v>
      </c>
      <c r="HT1067">
        <v>20.1556</v>
      </c>
      <c r="HU1067">
        <v>5.22627</v>
      </c>
      <c r="HV1067">
        <v>11.9857</v>
      </c>
      <c r="HW1067">
        <v>4.96885</v>
      </c>
      <c r="HX1067">
        <v>3.28968</v>
      </c>
      <c r="HY1067">
        <v>9999</v>
      </c>
      <c r="HZ1067">
        <v>9999</v>
      </c>
      <c r="IA1067">
        <v>9999</v>
      </c>
      <c r="IB1067">
        <v>999.9</v>
      </c>
      <c r="IC1067">
        <v>4.97302</v>
      </c>
      <c r="ID1067">
        <v>1.87743</v>
      </c>
      <c r="IE1067">
        <v>1.87553</v>
      </c>
      <c r="IF1067">
        <v>1.87836</v>
      </c>
      <c r="IG1067">
        <v>1.87502</v>
      </c>
      <c r="IH1067">
        <v>1.87855</v>
      </c>
      <c r="II1067">
        <v>1.87572</v>
      </c>
      <c r="IJ1067">
        <v>1.87685</v>
      </c>
      <c r="IK1067">
        <v>0</v>
      </c>
      <c r="IL1067">
        <v>0</v>
      </c>
      <c r="IM1067">
        <v>0</v>
      </c>
      <c r="IN1067">
        <v>0</v>
      </c>
      <c r="IO1067" t="s">
        <v>441</v>
      </c>
      <c r="IP1067" t="s">
        <v>442</v>
      </c>
      <c r="IQ1067" t="s">
        <v>443</v>
      </c>
      <c r="IR1067" t="s">
        <v>443</v>
      </c>
      <c r="IS1067" t="s">
        <v>443</v>
      </c>
      <c r="IT1067" t="s">
        <v>443</v>
      </c>
      <c r="IU1067">
        <v>0</v>
      </c>
      <c r="IV1067">
        <v>100</v>
      </c>
      <c r="IW1067">
        <v>100</v>
      </c>
      <c r="IX1067">
        <v>1.8</v>
      </c>
      <c r="IY1067">
        <v>0.2144</v>
      </c>
      <c r="IZ1067">
        <v>-0.1194416370607354</v>
      </c>
      <c r="JA1067">
        <v>0.002211305909277446</v>
      </c>
      <c r="JB1067">
        <v>-1.416678044876584E-06</v>
      </c>
      <c r="JC1067">
        <v>5.589822708492042E-10</v>
      </c>
      <c r="JD1067">
        <v>0.2144336207880096</v>
      </c>
      <c r="JE1067">
        <v>0</v>
      </c>
      <c r="JF1067">
        <v>0</v>
      </c>
      <c r="JG1067">
        <v>0</v>
      </c>
      <c r="JH1067">
        <v>14</v>
      </c>
      <c r="JI1067">
        <v>2052</v>
      </c>
      <c r="JJ1067">
        <v>1</v>
      </c>
      <c r="JK1067">
        <v>21</v>
      </c>
      <c r="JL1067">
        <v>29355749.8</v>
      </c>
      <c r="JM1067">
        <v>29355749.8</v>
      </c>
      <c r="JN1067">
        <v>3.09692</v>
      </c>
      <c r="JO1067">
        <v>2.52075</v>
      </c>
      <c r="JP1067">
        <v>1.39893</v>
      </c>
      <c r="JQ1067">
        <v>2.33521</v>
      </c>
      <c r="JR1067">
        <v>1.44897</v>
      </c>
      <c r="JS1067">
        <v>2.5647</v>
      </c>
      <c r="JT1067">
        <v>38.4769</v>
      </c>
      <c r="JU1067">
        <v>23.7898</v>
      </c>
      <c r="JV1067">
        <v>18</v>
      </c>
      <c r="JW1067">
        <v>485.394</v>
      </c>
      <c r="JX1067">
        <v>444.976</v>
      </c>
      <c r="JY1067">
        <v>25.2082</v>
      </c>
      <c r="JZ1067">
        <v>37.0182</v>
      </c>
      <c r="KA1067">
        <v>30.0004</v>
      </c>
      <c r="KB1067">
        <v>36.5874</v>
      </c>
      <c r="KC1067">
        <v>36.6312</v>
      </c>
      <c r="KD1067">
        <v>62.0389</v>
      </c>
      <c r="KE1067">
        <v>25.0922</v>
      </c>
      <c r="KF1067">
        <v>72.5497</v>
      </c>
      <c r="KG1067">
        <v>25.2135</v>
      </c>
      <c r="KH1067">
        <v>1523.48</v>
      </c>
      <c r="KI1067">
        <v>19.9614</v>
      </c>
      <c r="KJ1067">
        <v>99.253</v>
      </c>
      <c r="KK1067">
        <v>99.1176</v>
      </c>
    </row>
    <row r="1068" spans="1:297">
      <c r="A1068">
        <v>1052</v>
      </c>
      <c r="B1068">
        <v>1761344992.5</v>
      </c>
      <c r="C1068">
        <v>16951.90000009537</v>
      </c>
      <c r="D1068" t="s">
        <v>2557</v>
      </c>
      <c r="E1068" t="s">
        <v>2558</v>
      </c>
      <c r="F1068">
        <v>5</v>
      </c>
      <c r="G1068" t="s">
        <v>2376</v>
      </c>
      <c r="H1068" t="s">
        <v>436</v>
      </c>
      <c r="I1068">
        <v>1761344985</v>
      </c>
      <c r="J1068">
        <f>(K1068)/1000</f>
        <v>0</v>
      </c>
      <c r="K1068">
        <f>IF(DP1068, AN1068, AH1068)</f>
        <v>0</v>
      </c>
      <c r="L1068">
        <f>IF(DP1068, AI1068, AG1068)</f>
        <v>0</v>
      </c>
      <c r="M1068">
        <f>DR1068 - IF(AU1068&gt;1, L1068*DL1068*100.0/(AW1068), 0)</f>
        <v>0</v>
      </c>
      <c r="N1068">
        <f>((T1068-J1068/2)*M1068-L1068)/(T1068+J1068/2)</f>
        <v>0</v>
      </c>
      <c r="O1068">
        <f>N1068*(DY1068+DZ1068)/1000.0</f>
        <v>0</v>
      </c>
      <c r="P1068">
        <f>(DR1068 - IF(AU1068&gt;1, L1068*DL1068*100.0/(AW1068), 0))*(DY1068+DZ1068)/1000.0</f>
        <v>0</v>
      </c>
      <c r="Q1068">
        <f>2.0/((1/S1068-1/R1068)+SIGN(S1068)*SQRT((1/S1068-1/R1068)*(1/S1068-1/R1068) + 4*DM1068/((DM1068+1)*(DM1068+1))*(2*1/S1068*1/R1068-1/R1068*1/R1068)))</f>
        <v>0</v>
      </c>
      <c r="R1068">
        <f>IF(LEFT(DN1068,1)&lt;&gt;"0",IF(LEFT(DN1068,1)="1",3.0,DO1068),$D$5+$E$5*(EF1068*DY1068/($K$5*1000))+$F$5*(EF1068*DY1068/($K$5*1000))*MAX(MIN(DL1068,$J$5),$I$5)*MAX(MIN(DL1068,$J$5),$I$5)+$G$5*MAX(MIN(DL1068,$J$5),$I$5)*(EF1068*DY1068/($K$5*1000))+$H$5*(EF1068*DY1068/($K$5*1000))*(EF1068*DY1068/($K$5*1000)))</f>
        <v>0</v>
      </c>
      <c r="S1068">
        <f>J1068*(1000-(1000*0.61365*exp(17.502*W1068/(240.97+W1068))/(DY1068+DZ1068)+DT1068)/2)/(1000*0.61365*exp(17.502*W1068/(240.97+W1068))/(DY1068+DZ1068)-DT1068)</f>
        <v>0</v>
      </c>
      <c r="T1068">
        <f>1/((DM1068+1)/(Q1068/1.6)+1/(R1068/1.37)) + DM1068/((DM1068+1)/(Q1068/1.6) + DM1068/(R1068/1.37))</f>
        <v>0</v>
      </c>
      <c r="U1068">
        <f>(DH1068*DK1068)</f>
        <v>0</v>
      </c>
      <c r="V1068">
        <f>(EA1068+(U1068+2*0.95*5.67E-8*(((EA1068+$B$7)+273)^4-(EA1068+273)^4)-44100*J1068)/(1.84*29.3*R1068+8*0.95*5.67E-8*(EA1068+273)^3))</f>
        <v>0</v>
      </c>
      <c r="W1068">
        <f>($C$7*EB1068+$D$7*EC1068+$E$7*V1068)</f>
        <v>0</v>
      </c>
      <c r="X1068">
        <f>0.61365*exp(17.502*W1068/(240.97+W1068))</f>
        <v>0</v>
      </c>
      <c r="Y1068">
        <f>(Z1068/AA1068*100)</f>
        <v>0</v>
      </c>
      <c r="Z1068">
        <f>DT1068*(DY1068+DZ1068)/1000</f>
        <v>0</v>
      </c>
      <c r="AA1068">
        <f>0.61365*exp(17.502*EA1068/(240.97+EA1068))</f>
        <v>0</v>
      </c>
      <c r="AB1068">
        <f>(X1068-DT1068*(DY1068+DZ1068)/1000)</f>
        <v>0</v>
      </c>
      <c r="AC1068">
        <f>(-J1068*44100)</f>
        <v>0</v>
      </c>
      <c r="AD1068">
        <f>2*29.3*R1068*0.92*(EA1068-W1068)</f>
        <v>0</v>
      </c>
      <c r="AE1068">
        <f>2*0.95*5.67E-8*(((EA1068+$B$7)+273)^4-(W1068+273)^4)</f>
        <v>0</v>
      </c>
      <c r="AF1068">
        <f>U1068+AE1068+AC1068+AD1068</f>
        <v>0</v>
      </c>
      <c r="AG1068">
        <f>DX1068*AU1068*(DS1068-DR1068*(1000-AU1068*DU1068)/(1000-AU1068*DT1068))/(100*DL1068)</f>
        <v>0</v>
      </c>
      <c r="AH1068">
        <f>1000*DX1068*AU1068*(DT1068-DU1068)/(100*DL1068*(1000-AU1068*DT1068))</f>
        <v>0</v>
      </c>
      <c r="AI1068">
        <f>(AJ1068 - AK1068 - DY1068*1E3/(8.314*(EA1068+273.15)) * AM1068/DX1068 * AL1068) * DX1068/(100*DL1068) * (1000 - DU1068)/1000</f>
        <v>0</v>
      </c>
      <c r="AJ1068">
        <v>1540.795493847148</v>
      </c>
      <c r="AK1068">
        <v>1497.331333333334</v>
      </c>
      <c r="AL1068">
        <v>3.356062559975065</v>
      </c>
      <c r="AM1068">
        <v>65.50736164632572</v>
      </c>
      <c r="AN1068">
        <f>(AP1068 - AO1068 + DY1068*1E3/(8.314*(EA1068+273.15)) * AR1068/DX1068 * AQ1068) * DX1068/(100*DL1068) * 1000/(1000 - AP1068)</f>
        <v>0</v>
      </c>
      <c r="AO1068">
        <v>19.90465147883797</v>
      </c>
      <c r="AP1068">
        <v>23.57574666666666</v>
      </c>
      <c r="AQ1068">
        <v>-2.317295620333528E-05</v>
      </c>
      <c r="AR1068">
        <v>115.1571930210981</v>
      </c>
      <c r="AS1068">
        <v>0</v>
      </c>
      <c r="AT1068">
        <v>0</v>
      </c>
      <c r="AU1068">
        <f>IF(AS1068*$H$13&gt;=AW1068,1.0,(AW1068/(AW1068-AS1068*$H$13)))</f>
        <v>0</v>
      </c>
      <c r="AV1068">
        <f>(AU1068-1)*100</f>
        <v>0</v>
      </c>
      <c r="AW1068">
        <f>MAX(0,($B$13+$C$13*EF1068)/(1+$D$13*EF1068)*DY1068/(EA1068+273)*$E$13)</f>
        <v>0</v>
      </c>
      <c r="AX1068" t="s">
        <v>437</v>
      </c>
      <c r="AY1068" t="s">
        <v>437</v>
      </c>
      <c r="AZ1068">
        <v>0</v>
      </c>
      <c r="BA1068">
        <v>0</v>
      </c>
      <c r="BB1068">
        <f>1-AZ1068/BA1068</f>
        <v>0</v>
      </c>
      <c r="BC1068">
        <v>0</v>
      </c>
      <c r="BD1068" t="s">
        <v>437</v>
      </c>
      <c r="BE1068" t="s">
        <v>437</v>
      </c>
      <c r="BF1068">
        <v>0</v>
      </c>
      <c r="BG1068">
        <v>0</v>
      </c>
      <c r="BH1068">
        <f>1-BF1068/BG1068</f>
        <v>0</v>
      </c>
      <c r="BI1068">
        <v>0.5</v>
      </c>
      <c r="BJ1068">
        <f>DI1068</f>
        <v>0</v>
      </c>
      <c r="BK1068">
        <f>L1068</f>
        <v>0</v>
      </c>
      <c r="BL1068">
        <f>BH1068*BI1068*BJ1068</f>
        <v>0</v>
      </c>
      <c r="BM1068">
        <f>(BK1068-BC1068)/BJ1068</f>
        <v>0</v>
      </c>
      <c r="BN1068">
        <f>(BA1068-BG1068)/BG1068</f>
        <v>0</v>
      </c>
      <c r="BO1068">
        <f>AZ1068/(BB1068+AZ1068/BG1068)</f>
        <v>0</v>
      </c>
      <c r="BP1068" t="s">
        <v>437</v>
      </c>
      <c r="BQ1068">
        <v>0</v>
      </c>
      <c r="BR1068">
        <f>IF(BQ1068&lt;&gt;0, BQ1068, BO1068)</f>
        <v>0</v>
      </c>
      <c r="BS1068">
        <f>1-BR1068/BG1068</f>
        <v>0</v>
      </c>
      <c r="BT1068">
        <f>(BG1068-BF1068)/(BG1068-BR1068)</f>
        <v>0</v>
      </c>
      <c r="BU1068">
        <f>(BA1068-BG1068)/(BA1068-BR1068)</f>
        <v>0</v>
      </c>
      <c r="BV1068">
        <f>(BG1068-BF1068)/(BG1068-AZ1068)</f>
        <v>0</v>
      </c>
      <c r="BW1068">
        <f>(BA1068-BG1068)/(BA1068-AZ1068)</f>
        <v>0</v>
      </c>
      <c r="BX1068">
        <f>(BT1068*BR1068/BF1068)</f>
        <v>0</v>
      </c>
      <c r="BY1068">
        <f>(1-BX1068)</f>
        <v>0</v>
      </c>
      <c r="DH1068">
        <f>$B$11*EG1068+$C$11*EH1068+$F$11*ES1068*(1-EV1068)</f>
        <v>0</v>
      </c>
      <c r="DI1068">
        <f>DH1068*DJ1068</f>
        <v>0</v>
      </c>
      <c r="DJ1068">
        <f>($B$11*$D$9+$C$11*$D$9+$F$11*((FF1068+EX1068)/MAX(FF1068+EX1068+FG1068, 0.1)*$I$9+FG1068/MAX(FF1068+EX1068+FG1068, 0.1)*$J$9))/($B$11+$C$11+$F$11)</f>
        <v>0</v>
      </c>
      <c r="DK1068">
        <f>($B$11*$K$9+$C$11*$K$9+$F$11*((FF1068+EX1068)/MAX(FF1068+EX1068+FG1068, 0.1)*$P$9+FG1068/MAX(FF1068+EX1068+FG1068, 0.1)*$Q$9))/($B$11+$C$11+$F$11)</f>
        <v>0</v>
      </c>
      <c r="DL1068">
        <v>6</v>
      </c>
      <c r="DM1068">
        <v>0.5</v>
      </c>
      <c r="DN1068" t="s">
        <v>438</v>
      </c>
      <c r="DO1068">
        <v>2</v>
      </c>
      <c r="DP1068" t="b">
        <v>1</v>
      </c>
      <c r="DQ1068">
        <v>1761344985</v>
      </c>
      <c r="DR1068">
        <v>1438.885555555556</v>
      </c>
      <c r="DS1068">
        <v>1495.326296296296</v>
      </c>
      <c r="DT1068">
        <v>23.57957037037037</v>
      </c>
      <c r="DU1068">
        <v>19.9030962962963</v>
      </c>
      <c r="DV1068">
        <v>1437.094074074074</v>
      </c>
      <c r="DW1068">
        <v>23.36514814814815</v>
      </c>
      <c r="DX1068">
        <v>499.9855925925926</v>
      </c>
      <c r="DY1068">
        <v>89.99807037037037</v>
      </c>
      <c r="DZ1068">
        <v>0.07401106296296296</v>
      </c>
      <c r="EA1068">
        <v>30.03201481481481</v>
      </c>
      <c r="EB1068">
        <v>30.0038074074074</v>
      </c>
      <c r="EC1068">
        <v>999.9000000000001</v>
      </c>
      <c r="ED1068">
        <v>0</v>
      </c>
      <c r="EE1068">
        <v>0</v>
      </c>
      <c r="EF1068">
        <v>10003.58444444444</v>
      </c>
      <c r="EG1068">
        <v>0</v>
      </c>
      <c r="EH1068">
        <v>1140.327037037037</v>
      </c>
      <c r="EI1068">
        <v>-56.43988518518518</v>
      </c>
      <c r="EJ1068">
        <v>1473.634074074074</v>
      </c>
      <c r="EK1068">
        <v>1525.691851851852</v>
      </c>
      <c r="EL1068">
        <v>3.676464814814815</v>
      </c>
      <c r="EM1068">
        <v>1495.326296296296</v>
      </c>
      <c r="EN1068">
        <v>19.9030962962963</v>
      </c>
      <c r="EO1068">
        <v>2.122116666666666</v>
      </c>
      <c r="EP1068">
        <v>1.791242222222222</v>
      </c>
      <c r="EQ1068">
        <v>18.38615925925926</v>
      </c>
      <c r="ER1068">
        <v>15.71056666666667</v>
      </c>
      <c r="ES1068">
        <v>1199.993703703704</v>
      </c>
      <c r="ET1068">
        <v>0.9670099999999998</v>
      </c>
      <c r="EU1068">
        <v>0.03299</v>
      </c>
      <c r="EV1068">
        <v>0</v>
      </c>
      <c r="EW1068">
        <v>1474.962592592593</v>
      </c>
      <c r="EX1068">
        <v>5.000560000000001</v>
      </c>
      <c r="EY1068">
        <v>17965.80740740741</v>
      </c>
      <c r="EZ1068">
        <v>10316.8037037037</v>
      </c>
      <c r="FA1068">
        <v>45.875</v>
      </c>
      <c r="FB1068">
        <v>47.96499999999998</v>
      </c>
      <c r="FC1068">
        <v>46.55740740740739</v>
      </c>
      <c r="FD1068">
        <v>46.99066666666666</v>
      </c>
      <c r="FE1068">
        <v>46.68699999999998</v>
      </c>
      <c r="FF1068">
        <v>1155.573703703704</v>
      </c>
      <c r="FG1068">
        <v>39.42000000000001</v>
      </c>
      <c r="FH1068">
        <v>0</v>
      </c>
      <c r="FI1068">
        <v>1761345029</v>
      </c>
      <c r="FJ1068">
        <v>0</v>
      </c>
      <c r="FK1068">
        <v>1474.928846153846</v>
      </c>
      <c r="FL1068">
        <v>-6.728546994551651</v>
      </c>
      <c r="FM1068">
        <v>-82.67350416727656</v>
      </c>
      <c r="FN1068">
        <v>17965.46923076923</v>
      </c>
      <c r="FO1068">
        <v>15</v>
      </c>
      <c r="FP1068">
        <v>0</v>
      </c>
      <c r="FQ1068" t="s">
        <v>439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-56.32558292682928</v>
      </c>
      <c r="GD1068">
        <v>-1.514431358884972</v>
      </c>
      <c r="GE1068">
        <v>0.3078260856015937</v>
      </c>
      <c r="GF1068">
        <v>0</v>
      </c>
      <c r="GG1068">
        <v>1475.300588235294</v>
      </c>
      <c r="GH1068">
        <v>-7.024293339358996</v>
      </c>
      <c r="GI1068">
        <v>0.7293225751923047</v>
      </c>
      <c r="GJ1068">
        <v>0</v>
      </c>
      <c r="GK1068">
        <v>3.677862926829269</v>
      </c>
      <c r="GL1068">
        <v>-0.03629686411149047</v>
      </c>
      <c r="GM1068">
        <v>0.00444917161042776</v>
      </c>
      <c r="GN1068">
        <v>1</v>
      </c>
      <c r="GO1068">
        <v>1</v>
      </c>
      <c r="GP1068">
        <v>3</v>
      </c>
      <c r="GQ1068" t="s">
        <v>446</v>
      </c>
      <c r="GR1068">
        <v>3.12455</v>
      </c>
      <c r="GS1068">
        <v>2.75169</v>
      </c>
      <c r="GT1068">
        <v>0.193722</v>
      </c>
      <c r="GU1068">
        <v>0.199557</v>
      </c>
      <c r="GV1068">
        <v>0.103299</v>
      </c>
      <c r="GW1068">
        <v>0.09225559999999999</v>
      </c>
      <c r="GX1068">
        <v>23725.7</v>
      </c>
      <c r="GY1068">
        <v>22972.2</v>
      </c>
      <c r="GZ1068">
        <v>30003.7</v>
      </c>
      <c r="HA1068">
        <v>28996.2</v>
      </c>
      <c r="HB1068">
        <v>37194</v>
      </c>
      <c r="HC1068">
        <v>34660.9</v>
      </c>
      <c r="HD1068">
        <v>45945.8</v>
      </c>
      <c r="HE1068">
        <v>43094.1</v>
      </c>
      <c r="HF1068">
        <v>1.75152</v>
      </c>
      <c r="HG1068">
        <v>1.7342</v>
      </c>
      <c r="HH1068">
        <v>0.00300258</v>
      </c>
      <c r="HI1068">
        <v>0</v>
      </c>
      <c r="HJ1068">
        <v>29.9486</v>
      </c>
      <c r="HK1068">
        <v>999.9</v>
      </c>
      <c r="HL1068">
        <v>43.4</v>
      </c>
      <c r="HM1068">
        <v>32.7</v>
      </c>
      <c r="HN1068">
        <v>23.9536</v>
      </c>
      <c r="HO1068">
        <v>63.5531</v>
      </c>
      <c r="HP1068">
        <v>17.8165</v>
      </c>
      <c r="HQ1068">
        <v>1</v>
      </c>
      <c r="HR1068">
        <v>0.8018420000000001</v>
      </c>
      <c r="HS1068">
        <v>4.14621</v>
      </c>
      <c r="HT1068">
        <v>20.1575</v>
      </c>
      <c r="HU1068">
        <v>5.22687</v>
      </c>
      <c r="HV1068">
        <v>11.9854</v>
      </c>
      <c r="HW1068">
        <v>4.9686</v>
      </c>
      <c r="HX1068">
        <v>3.2898</v>
      </c>
      <c r="HY1068">
        <v>9999</v>
      </c>
      <c r="HZ1068">
        <v>9999</v>
      </c>
      <c r="IA1068">
        <v>9999</v>
      </c>
      <c r="IB1068">
        <v>999.9</v>
      </c>
      <c r="IC1068">
        <v>4.97302</v>
      </c>
      <c r="ID1068">
        <v>1.87744</v>
      </c>
      <c r="IE1068">
        <v>1.87552</v>
      </c>
      <c r="IF1068">
        <v>1.87836</v>
      </c>
      <c r="IG1068">
        <v>1.87502</v>
      </c>
      <c r="IH1068">
        <v>1.87858</v>
      </c>
      <c r="II1068">
        <v>1.87571</v>
      </c>
      <c r="IJ1068">
        <v>1.87685</v>
      </c>
      <c r="IK1068">
        <v>0</v>
      </c>
      <c r="IL1068">
        <v>0</v>
      </c>
      <c r="IM1068">
        <v>0</v>
      </c>
      <c r="IN1068">
        <v>0</v>
      </c>
      <c r="IO1068" t="s">
        <v>441</v>
      </c>
      <c r="IP1068" t="s">
        <v>442</v>
      </c>
      <c r="IQ1068" t="s">
        <v>443</v>
      </c>
      <c r="IR1068" t="s">
        <v>443</v>
      </c>
      <c r="IS1068" t="s">
        <v>443</v>
      </c>
      <c r="IT1068" t="s">
        <v>443</v>
      </c>
      <c r="IU1068">
        <v>0</v>
      </c>
      <c r="IV1068">
        <v>100</v>
      </c>
      <c r="IW1068">
        <v>100</v>
      </c>
      <c r="IX1068">
        <v>1.84</v>
      </c>
      <c r="IY1068">
        <v>0.2144</v>
      </c>
      <c r="IZ1068">
        <v>-0.1194416370607354</v>
      </c>
      <c r="JA1068">
        <v>0.002211305909277446</v>
      </c>
      <c r="JB1068">
        <v>-1.416678044876584E-06</v>
      </c>
      <c r="JC1068">
        <v>5.589822708492042E-10</v>
      </c>
      <c r="JD1068">
        <v>0.2144336207880096</v>
      </c>
      <c r="JE1068">
        <v>0</v>
      </c>
      <c r="JF1068">
        <v>0</v>
      </c>
      <c r="JG1068">
        <v>0</v>
      </c>
      <c r="JH1068">
        <v>14</v>
      </c>
      <c r="JI1068">
        <v>2052</v>
      </c>
      <c r="JJ1068">
        <v>1</v>
      </c>
      <c r="JK1068">
        <v>21</v>
      </c>
      <c r="JL1068">
        <v>29355749.9</v>
      </c>
      <c r="JM1068">
        <v>29355749.9</v>
      </c>
      <c r="JN1068">
        <v>3.12256</v>
      </c>
      <c r="JO1068">
        <v>2.52319</v>
      </c>
      <c r="JP1068">
        <v>1.39893</v>
      </c>
      <c r="JQ1068">
        <v>2.33521</v>
      </c>
      <c r="JR1068">
        <v>1.44897</v>
      </c>
      <c r="JS1068">
        <v>2.63306</v>
      </c>
      <c r="JT1068">
        <v>38.4769</v>
      </c>
      <c r="JU1068">
        <v>23.7898</v>
      </c>
      <c r="JV1068">
        <v>18</v>
      </c>
      <c r="JW1068">
        <v>485.243</v>
      </c>
      <c r="JX1068">
        <v>445.074</v>
      </c>
      <c r="JY1068">
        <v>25.2086</v>
      </c>
      <c r="JZ1068">
        <v>37.0182</v>
      </c>
      <c r="KA1068">
        <v>29.9999</v>
      </c>
      <c r="KB1068">
        <v>36.5841</v>
      </c>
      <c r="KC1068">
        <v>36.6287</v>
      </c>
      <c r="KD1068">
        <v>62.547</v>
      </c>
      <c r="KE1068">
        <v>25.0922</v>
      </c>
      <c r="KF1068">
        <v>72.5497</v>
      </c>
      <c r="KG1068">
        <v>25.2153</v>
      </c>
      <c r="KH1068">
        <v>1537.05</v>
      </c>
      <c r="KI1068">
        <v>19.9699</v>
      </c>
      <c r="KJ1068">
        <v>99.252</v>
      </c>
      <c r="KK1068">
        <v>99.117</v>
      </c>
    </row>
    <row r="1069" spans="1:297">
      <c r="A1069">
        <v>1053</v>
      </c>
      <c r="B1069">
        <v>1761344997</v>
      </c>
      <c r="C1069">
        <v>16956.40000009537</v>
      </c>
      <c r="D1069" t="s">
        <v>2559</v>
      </c>
      <c r="E1069" t="s">
        <v>2560</v>
      </c>
      <c r="F1069">
        <v>5</v>
      </c>
      <c r="G1069" t="s">
        <v>2376</v>
      </c>
      <c r="H1069" t="s">
        <v>436</v>
      </c>
      <c r="I1069">
        <v>1761344989.444444</v>
      </c>
      <c r="J1069">
        <f>(K1069)/1000</f>
        <v>0</v>
      </c>
      <c r="K1069">
        <f>IF(DP1069, AN1069, AH1069)</f>
        <v>0</v>
      </c>
      <c r="L1069">
        <f>IF(DP1069, AI1069, AG1069)</f>
        <v>0</v>
      </c>
      <c r="M1069">
        <f>DR1069 - IF(AU1069&gt;1, L1069*DL1069*100.0/(AW1069), 0)</f>
        <v>0</v>
      </c>
      <c r="N1069">
        <f>((T1069-J1069/2)*M1069-L1069)/(T1069+J1069/2)</f>
        <v>0</v>
      </c>
      <c r="O1069">
        <f>N1069*(DY1069+DZ1069)/1000.0</f>
        <v>0</v>
      </c>
      <c r="P1069">
        <f>(DR1069 - IF(AU1069&gt;1, L1069*DL1069*100.0/(AW1069), 0))*(DY1069+DZ1069)/1000.0</f>
        <v>0</v>
      </c>
      <c r="Q1069">
        <f>2.0/((1/S1069-1/R1069)+SIGN(S1069)*SQRT((1/S1069-1/R1069)*(1/S1069-1/R1069) + 4*DM1069/((DM1069+1)*(DM1069+1))*(2*1/S1069*1/R1069-1/R1069*1/R1069)))</f>
        <v>0</v>
      </c>
      <c r="R1069">
        <f>IF(LEFT(DN1069,1)&lt;&gt;"0",IF(LEFT(DN1069,1)="1",3.0,DO1069),$D$5+$E$5*(EF1069*DY1069/($K$5*1000))+$F$5*(EF1069*DY1069/($K$5*1000))*MAX(MIN(DL1069,$J$5),$I$5)*MAX(MIN(DL1069,$J$5),$I$5)+$G$5*MAX(MIN(DL1069,$J$5),$I$5)*(EF1069*DY1069/($K$5*1000))+$H$5*(EF1069*DY1069/($K$5*1000))*(EF1069*DY1069/($K$5*1000)))</f>
        <v>0</v>
      </c>
      <c r="S1069">
        <f>J1069*(1000-(1000*0.61365*exp(17.502*W1069/(240.97+W1069))/(DY1069+DZ1069)+DT1069)/2)/(1000*0.61365*exp(17.502*W1069/(240.97+W1069))/(DY1069+DZ1069)-DT1069)</f>
        <v>0</v>
      </c>
      <c r="T1069">
        <f>1/((DM1069+1)/(Q1069/1.6)+1/(R1069/1.37)) + DM1069/((DM1069+1)/(Q1069/1.6) + DM1069/(R1069/1.37))</f>
        <v>0</v>
      </c>
      <c r="U1069">
        <f>(DH1069*DK1069)</f>
        <v>0</v>
      </c>
      <c r="V1069">
        <f>(EA1069+(U1069+2*0.95*5.67E-8*(((EA1069+$B$7)+273)^4-(EA1069+273)^4)-44100*J1069)/(1.84*29.3*R1069+8*0.95*5.67E-8*(EA1069+273)^3))</f>
        <v>0</v>
      </c>
      <c r="W1069">
        <f>($C$7*EB1069+$D$7*EC1069+$E$7*V1069)</f>
        <v>0</v>
      </c>
      <c r="X1069">
        <f>0.61365*exp(17.502*W1069/(240.97+W1069))</f>
        <v>0</v>
      </c>
      <c r="Y1069">
        <f>(Z1069/AA1069*100)</f>
        <v>0</v>
      </c>
      <c r="Z1069">
        <f>DT1069*(DY1069+DZ1069)/1000</f>
        <v>0</v>
      </c>
      <c r="AA1069">
        <f>0.61365*exp(17.502*EA1069/(240.97+EA1069))</f>
        <v>0</v>
      </c>
      <c r="AB1069">
        <f>(X1069-DT1069*(DY1069+DZ1069)/1000)</f>
        <v>0</v>
      </c>
      <c r="AC1069">
        <f>(-J1069*44100)</f>
        <v>0</v>
      </c>
      <c r="AD1069">
        <f>2*29.3*R1069*0.92*(EA1069-W1069)</f>
        <v>0</v>
      </c>
      <c r="AE1069">
        <f>2*0.95*5.67E-8*(((EA1069+$B$7)+273)^4-(W1069+273)^4)</f>
        <v>0</v>
      </c>
      <c r="AF1069">
        <f>U1069+AE1069+AC1069+AD1069</f>
        <v>0</v>
      </c>
      <c r="AG1069">
        <f>DX1069*AU1069*(DS1069-DR1069*(1000-AU1069*DU1069)/(1000-AU1069*DT1069))/(100*DL1069)</f>
        <v>0</v>
      </c>
      <c r="AH1069">
        <f>1000*DX1069*AU1069*(DT1069-DU1069)/(100*DL1069*(1000-AU1069*DT1069))</f>
        <v>0</v>
      </c>
      <c r="AI1069">
        <f>(AJ1069 - AK1069 - DY1069*1E3/(8.314*(EA1069+273.15)) * AM1069/DX1069 * AL1069) * DX1069/(100*DL1069) * (1000 - DU1069)/1000</f>
        <v>0</v>
      </c>
      <c r="AJ1069">
        <v>1557.007760852828</v>
      </c>
      <c r="AK1069">
        <v>1512.747878787878</v>
      </c>
      <c r="AL1069">
        <v>3.439948012081563</v>
      </c>
      <c r="AM1069">
        <v>65.50736164632572</v>
      </c>
      <c r="AN1069">
        <f>(AP1069 - AO1069 + DY1069*1E3/(8.314*(EA1069+273.15)) * AR1069/DX1069 * AQ1069) * DX1069/(100*DL1069) * 1000/(1000 - AP1069)</f>
        <v>0</v>
      </c>
      <c r="AO1069">
        <v>19.90533393042325</v>
      </c>
      <c r="AP1069">
        <v>23.57247212121213</v>
      </c>
      <c r="AQ1069">
        <v>5.848267170603189E-06</v>
      </c>
      <c r="AR1069">
        <v>115.1571930210981</v>
      </c>
      <c r="AS1069">
        <v>0</v>
      </c>
      <c r="AT1069">
        <v>0</v>
      </c>
      <c r="AU1069">
        <f>IF(AS1069*$H$13&gt;=AW1069,1.0,(AW1069/(AW1069-AS1069*$H$13)))</f>
        <v>0</v>
      </c>
      <c r="AV1069">
        <f>(AU1069-1)*100</f>
        <v>0</v>
      </c>
      <c r="AW1069">
        <f>MAX(0,($B$13+$C$13*EF1069)/(1+$D$13*EF1069)*DY1069/(EA1069+273)*$E$13)</f>
        <v>0</v>
      </c>
      <c r="AX1069" t="s">
        <v>437</v>
      </c>
      <c r="AY1069" t="s">
        <v>437</v>
      </c>
      <c r="AZ1069">
        <v>0</v>
      </c>
      <c r="BA1069">
        <v>0</v>
      </c>
      <c r="BB1069">
        <f>1-AZ1069/BA1069</f>
        <v>0</v>
      </c>
      <c r="BC1069">
        <v>0</v>
      </c>
      <c r="BD1069" t="s">
        <v>437</v>
      </c>
      <c r="BE1069" t="s">
        <v>437</v>
      </c>
      <c r="BF1069">
        <v>0</v>
      </c>
      <c r="BG1069">
        <v>0</v>
      </c>
      <c r="BH1069">
        <f>1-BF1069/BG1069</f>
        <v>0</v>
      </c>
      <c r="BI1069">
        <v>0.5</v>
      </c>
      <c r="BJ1069">
        <f>DI1069</f>
        <v>0</v>
      </c>
      <c r="BK1069">
        <f>L1069</f>
        <v>0</v>
      </c>
      <c r="BL1069">
        <f>BH1069*BI1069*BJ1069</f>
        <v>0</v>
      </c>
      <c r="BM1069">
        <f>(BK1069-BC1069)/BJ1069</f>
        <v>0</v>
      </c>
      <c r="BN1069">
        <f>(BA1069-BG1069)/BG1069</f>
        <v>0</v>
      </c>
      <c r="BO1069">
        <f>AZ1069/(BB1069+AZ1069/BG1069)</f>
        <v>0</v>
      </c>
      <c r="BP1069" t="s">
        <v>437</v>
      </c>
      <c r="BQ1069">
        <v>0</v>
      </c>
      <c r="BR1069">
        <f>IF(BQ1069&lt;&gt;0, BQ1069, BO1069)</f>
        <v>0</v>
      </c>
      <c r="BS1069">
        <f>1-BR1069/BG1069</f>
        <v>0</v>
      </c>
      <c r="BT1069">
        <f>(BG1069-BF1069)/(BG1069-BR1069)</f>
        <v>0</v>
      </c>
      <c r="BU1069">
        <f>(BA1069-BG1069)/(BA1069-BR1069)</f>
        <v>0</v>
      </c>
      <c r="BV1069">
        <f>(BG1069-BF1069)/(BG1069-AZ1069)</f>
        <v>0</v>
      </c>
      <c r="BW1069">
        <f>(BA1069-BG1069)/(BA1069-AZ1069)</f>
        <v>0</v>
      </c>
      <c r="BX1069">
        <f>(BT1069*BR1069/BF1069)</f>
        <v>0</v>
      </c>
      <c r="BY1069">
        <f>(1-BX1069)</f>
        <v>0</v>
      </c>
      <c r="DH1069">
        <f>$B$11*EG1069+$C$11*EH1069+$F$11*ES1069*(1-EV1069)</f>
        <v>0</v>
      </c>
      <c r="DI1069">
        <f>DH1069*DJ1069</f>
        <v>0</v>
      </c>
      <c r="DJ1069">
        <f>($B$11*$D$9+$C$11*$D$9+$F$11*((FF1069+EX1069)/MAX(FF1069+EX1069+FG1069, 0.1)*$I$9+FG1069/MAX(FF1069+EX1069+FG1069, 0.1)*$J$9))/($B$11+$C$11+$F$11)</f>
        <v>0</v>
      </c>
      <c r="DK1069">
        <f>($B$11*$K$9+$C$11*$K$9+$F$11*((FF1069+EX1069)/MAX(FF1069+EX1069+FG1069, 0.1)*$P$9+FG1069/MAX(FF1069+EX1069+FG1069, 0.1)*$Q$9))/($B$11+$C$11+$F$11)</f>
        <v>0</v>
      </c>
      <c r="DL1069">
        <v>6</v>
      </c>
      <c r="DM1069">
        <v>0.5</v>
      </c>
      <c r="DN1069" t="s">
        <v>438</v>
      </c>
      <c r="DO1069">
        <v>2</v>
      </c>
      <c r="DP1069" t="b">
        <v>1</v>
      </c>
      <c r="DQ1069">
        <v>1761344989.444444</v>
      </c>
      <c r="DR1069">
        <v>1453.635185185185</v>
      </c>
      <c r="DS1069">
        <v>1510.315185185185</v>
      </c>
      <c r="DT1069">
        <v>23.57738888888889</v>
      </c>
      <c r="DU1069">
        <v>19.90447037037037</v>
      </c>
      <c r="DV1069">
        <v>1451.81962962963</v>
      </c>
      <c r="DW1069">
        <v>23.36295925925926</v>
      </c>
      <c r="DX1069">
        <v>500.0128518518518</v>
      </c>
      <c r="DY1069">
        <v>89.99803333333335</v>
      </c>
      <c r="DZ1069">
        <v>0.07404857777777779</v>
      </c>
      <c r="EA1069">
        <v>30.03252592592593</v>
      </c>
      <c r="EB1069">
        <v>29.99913333333334</v>
      </c>
      <c r="EC1069">
        <v>999.9000000000001</v>
      </c>
      <c r="ED1069">
        <v>0</v>
      </c>
      <c r="EE1069">
        <v>0</v>
      </c>
      <c r="EF1069">
        <v>10001.77814814815</v>
      </c>
      <c r="EG1069">
        <v>0</v>
      </c>
      <c r="EH1069">
        <v>1140.328148148148</v>
      </c>
      <c r="EI1069">
        <v>-56.67874074074074</v>
      </c>
      <c r="EJ1069">
        <v>1488.736666666667</v>
      </c>
      <c r="EK1069">
        <v>1540.987037037037</v>
      </c>
      <c r="EL1069">
        <v>3.672907777777778</v>
      </c>
      <c r="EM1069">
        <v>1510.315185185185</v>
      </c>
      <c r="EN1069">
        <v>19.90447037037037</v>
      </c>
      <c r="EO1069">
        <v>2.121918518518518</v>
      </c>
      <c r="EP1069">
        <v>1.791364444444444</v>
      </c>
      <c r="EQ1069">
        <v>18.38468148148148</v>
      </c>
      <c r="ER1069">
        <v>15.71164444444445</v>
      </c>
      <c r="ES1069">
        <v>1199.992962962963</v>
      </c>
      <c r="ET1069">
        <v>0.9670089999999999</v>
      </c>
      <c r="EU1069">
        <v>0.03299098518518518</v>
      </c>
      <c r="EV1069">
        <v>0</v>
      </c>
      <c r="EW1069">
        <v>1474.439259259259</v>
      </c>
      <c r="EX1069">
        <v>5.000560000000001</v>
      </c>
      <c r="EY1069">
        <v>17959.51111111111</v>
      </c>
      <c r="EZ1069">
        <v>10316.8</v>
      </c>
      <c r="FA1069">
        <v>45.875</v>
      </c>
      <c r="FB1069">
        <v>47.95333333333333</v>
      </c>
      <c r="FC1069">
        <v>46.55740740740739</v>
      </c>
      <c r="FD1069">
        <v>46.98833333333333</v>
      </c>
      <c r="FE1069">
        <v>46.68699999999998</v>
      </c>
      <c r="FF1069">
        <v>1155.571481481481</v>
      </c>
      <c r="FG1069">
        <v>39.42148148148149</v>
      </c>
      <c r="FH1069">
        <v>0</v>
      </c>
      <c r="FI1069">
        <v>1761345033.2</v>
      </c>
      <c r="FJ1069">
        <v>0</v>
      </c>
      <c r="FK1069">
        <v>1474.398</v>
      </c>
      <c r="FL1069">
        <v>-7.801538460685681</v>
      </c>
      <c r="FM1069">
        <v>-86.59999999941444</v>
      </c>
      <c r="FN1069">
        <v>17959.12</v>
      </c>
      <c r="FO1069">
        <v>15</v>
      </c>
      <c r="FP1069">
        <v>0</v>
      </c>
      <c r="FQ1069" t="s">
        <v>439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-56.53530975609757</v>
      </c>
      <c r="GD1069">
        <v>-3.152418815331145</v>
      </c>
      <c r="GE1069">
        <v>0.4436942139746414</v>
      </c>
      <c r="GF1069">
        <v>0</v>
      </c>
      <c r="GG1069">
        <v>1474.833823529412</v>
      </c>
      <c r="GH1069">
        <v>-7.176317797723367</v>
      </c>
      <c r="GI1069">
        <v>0.7365779967720483</v>
      </c>
      <c r="GJ1069">
        <v>0</v>
      </c>
      <c r="GK1069">
        <v>3.675910731707317</v>
      </c>
      <c r="GL1069">
        <v>-0.05069790940766066</v>
      </c>
      <c r="GM1069">
        <v>0.005240517285137407</v>
      </c>
      <c r="GN1069">
        <v>1</v>
      </c>
      <c r="GO1069">
        <v>1</v>
      </c>
      <c r="GP1069">
        <v>3</v>
      </c>
      <c r="GQ1069" t="s">
        <v>446</v>
      </c>
      <c r="GR1069">
        <v>3.12466</v>
      </c>
      <c r="GS1069">
        <v>2.75128</v>
      </c>
      <c r="GT1069">
        <v>0.194921</v>
      </c>
      <c r="GU1069">
        <v>0.200699</v>
      </c>
      <c r="GV1069">
        <v>0.103285</v>
      </c>
      <c r="GW1069">
        <v>0.0922645</v>
      </c>
      <c r="GX1069">
        <v>23690.5</v>
      </c>
      <c r="GY1069">
        <v>22938.9</v>
      </c>
      <c r="GZ1069">
        <v>30003.9</v>
      </c>
      <c r="HA1069">
        <v>28995.8</v>
      </c>
      <c r="HB1069">
        <v>37195.1</v>
      </c>
      <c r="HC1069">
        <v>34660</v>
      </c>
      <c r="HD1069">
        <v>45946.3</v>
      </c>
      <c r="HE1069">
        <v>43093.3</v>
      </c>
      <c r="HF1069">
        <v>1.75137</v>
      </c>
      <c r="HG1069">
        <v>1.73433</v>
      </c>
      <c r="HH1069">
        <v>0.00295788</v>
      </c>
      <c r="HI1069">
        <v>0</v>
      </c>
      <c r="HJ1069">
        <v>29.9492</v>
      </c>
      <c r="HK1069">
        <v>999.9</v>
      </c>
      <c r="HL1069">
        <v>43.4</v>
      </c>
      <c r="HM1069">
        <v>32.7</v>
      </c>
      <c r="HN1069">
        <v>23.9547</v>
      </c>
      <c r="HO1069">
        <v>63.2631</v>
      </c>
      <c r="HP1069">
        <v>17.7564</v>
      </c>
      <c r="HQ1069">
        <v>1</v>
      </c>
      <c r="HR1069">
        <v>0.801258</v>
      </c>
      <c r="HS1069">
        <v>4.14176</v>
      </c>
      <c r="HT1069">
        <v>20.1574</v>
      </c>
      <c r="HU1069">
        <v>5.22627</v>
      </c>
      <c r="HV1069">
        <v>11.9848</v>
      </c>
      <c r="HW1069">
        <v>4.96835</v>
      </c>
      <c r="HX1069">
        <v>3.28975</v>
      </c>
      <c r="HY1069">
        <v>9999</v>
      </c>
      <c r="HZ1069">
        <v>9999</v>
      </c>
      <c r="IA1069">
        <v>9999</v>
      </c>
      <c r="IB1069">
        <v>999.9</v>
      </c>
      <c r="IC1069">
        <v>4.97303</v>
      </c>
      <c r="ID1069">
        <v>1.87745</v>
      </c>
      <c r="IE1069">
        <v>1.87558</v>
      </c>
      <c r="IF1069">
        <v>1.87836</v>
      </c>
      <c r="IG1069">
        <v>1.87506</v>
      </c>
      <c r="IH1069">
        <v>1.87862</v>
      </c>
      <c r="II1069">
        <v>1.87576</v>
      </c>
      <c r="IJ1069">
        <v>1.87688</v>
      </c>
      <c r="IK1069">
        <v>0</v>
      </c>
      <c r="IL1069">
        <v>0</v>
      </c>
      <c r="IM1069">
        <v>0</v>
      </c>
      <c r="IN1069">
        <v>0</v>
      </c>
      <c r="IO1069" t="s">
        <v>441</v>
      </c>
      <c r="IP1069" t="s">
        <v>442</v>
      </c>
      <c r="IQ1069" t="s">
        <v>443</v>
      </c>
      <c r="IR1069" t="s">
        <v>443</v>
      </c>
      <c r="IS1069" t="s">
        <v>443</v>
      </c>
      <c r="IT1069" t="s">
        <v>443</v>
      </c>
      <c r="IU1069">
        <v>0</v>
      </c>
      <c r="IV1069">
        <v>100</v>
      </c>
      <c r="IW1069">
        <v>100</v>
      </c>
      <c r="IX1069">
        <v>1.86</v>
      </c>
      <c r="IY1069">
        <v>0.2145</v>
      </c>
      <c r="IZ1069">
        <v>-0.1194416370607354</v>
      </c>
      <c r="JA1069">
        <v>0.002211305909277446</v>
      </c>
      <c r="JB1069">
        <v>-1.416678044876584E-06</v>
      </c>
      <c r="JC1069">
        <v>5.589822708492042E-10</v>
      </c>
      <c r="JD1069">
        <v>0.2144336207880096</v>
      </c>
      <c r="JE1069">
        <v>0</v>
      </c>
      <c r="JF1069">
        <v>0</v>
      </c>
      <c r="JG1069">
        <v>0</v>
      </c>
      <c r="JH1069">
        <v>14</v>
      </c>
      <c r="JI1069">
        <v>2052</v>
      </c>
      <c r="JJ1069">
        <v>1</v>
      </c>
      <c r="JK1069">
        <v>21</v>
      </c>
      <c r="JL1069">
        <v>29355749.9</v>
      </c>
      <c r="JM1069">
        <v>29355749.9</v>
      </c>
      <c r="JN1069">
        <v>3.14575</v>
      </c>
      <c r="JO1069">
        <v>2.5354</v>
      </c>
      <c r="JP1069">
        <v>1.39893</v>
      </c>
      <c r="JQ1069">
        <v>2.33521</v>
      </c>
      <c r="JR1069">
        <v>1.44897</v>
      </c>
      <c r="JS1069">
        <v>2.56958</v>
      </c>
      <c r="JT1069">
        <v>38.4769</v>
      </c>
      <c r="JU1069">
        <v>23.781</v>
      </c>
      <c r="JV1069">
        <v>18</v>
      </c>
      <c r="JW1069">
        <v>485.155</v>
      </c>
      <c r="JX1069">
        <v>445.149</v>
      </c>
      <c r="JY1069">
        <v>25.2124</v>
      </c>
      <c r="JZ1069">
        <v>37.0152</v>
      </c>
      <c r="KA1069">
        <v>29.9999</v>
      </c>
      <c r="KB1069">
        <v>36.5841</v>
      </c>
      <c r="KC1069">
        <v>36.6278</v>
      </c>
      <c r="KD1069">
        <v>63.0834</v>
      </c>
      <c r="KE1069">
        <v>25.0922</v>
      </c>
      <c r="KF1069">
        <v>72.5497</v>
      </c>
      <c r="KG1069">
        <v>25.2156</v>
      </c>
      <c r="KH1069">
        <v>1557.21</v>
      </c>
      <c r="KI1069">
        <v>19.9839</v>
      </c>
      <c r="KJ1069">
        <v>99.2531</v>
      </c>
      <c r="KK1069">
        <v>99.1153</v>
      </c>
    </row>
    <row r="1070" spans="1:297">
      <c r="A1070">
        <v>1054</v>
      </c>
      <c r="B1070">
        <v>1761345002</v>
      </c>
      <c r="C1070">
        <v>16961.40000009537</v>
      </c>
      <c r="D1070" t="s">
        <v>2561</v>
      </c>
      <c r="E1070" t="s">
        <v>2562</v>
      </c>
      <c r="F1070">
        <v>5</v>
      </c>
      <c r="G1070" t="s">
        <v>2376</v>
      </c>
      <c r="H1070" t="s">
        <v>436</v>
      </c>
      <c r="I1070">
        <v>1761344994.462963</v>
      </c>
      <c r="J1070">
        <f>(K1070)/1000</f>
        <v>0</v>
      </c>
      <c r="K1070">
        <f>IF(DP1070, AN1070, AH1070)</f>
        <v>0</v>
      </c>
      <c r="L1070">
        <f>IF(DP1070, AI1070, AG1070)</f>
        <v>0</v>
      </c>
      <c r="M1070">
        <f>DR1070 - IF(AU1070&gt;1, L1070*DL1070*100.0/(AW1070), 0)</f>
        <v>0</v>
      </c>
      <c r="N1070">
        <f>((T1070-J1070/2)*M1070-L1070)/(T1070+J1070/2)</f>
        <v>0</v>
      </c>
      <c r="O1070">
        <f>N1070*(DY1070+DZ1070)/1000.0</f>
        <v>0</v>
      </c>
      <c r="P1070">
        <f>(DR1070 - IF(AU1070&gt;1, L1070*DL1070*100.0/(AW1070), 0))*(DY1070+DZ1070)/1000.0</f>
        <v>0</v>
      </c>
      <c r="Q1070">
        <f>2.0/((1/S1070-1/R1070)+SIGN(S1070)*SQRT((1/S1070-1/R1070)*(1/S1070-1/R1070) + 4*DM1070/((DM1070+1)*(DM1070+1))*(2*1/S1070*1/R1070-1/R1070*1/R1070)))</f>
        <v>0</v>
      </c>
      <c r="R1070">
        <f>IF(LEFT(DN1070,1)&lt;&gt;"0",IF(LEFT(DN1070,1)="1",3.0,DO1070),$D$5+$E$5*(EF1070*DY1070/($K$5*1000))+$F$5*(EF1070*DY1070/($K$5*1000))*MAX(MIN(DL1070,$J$5),$I$5)*MAX(MIN(DL1070,$J$5),$I$5)+$G$5*MAX(MIN(DL1070,$J$5),$I$5)*(EF1070*DY1070/($K$5*1000))+$H$5*(EF1070*DY1070/($K$5*1000))*(EF1070*DY1070/($K$5*1000)))</f>
        <v>0</v>
      </c>
      <c r="S1070">
        <f>J1070*(1000-(1000*0.61365*exp(17.502*W1070/(240.97+W1070))/(DY1070+DZ1070)+DT1070)/2)/(1000*0.61365*exp(17.502*W1070/(240.97+W1070))/(DY1070+DZ1070)-DT1070)</f>
        <v>0</v>
      </c>
      <c r="T1070">
        <f>1/((DM1070+1)/(Q1070/1.6)+1/(R1070/1.37)) + DM1070/((DM1070+1)/(Q1070/1.6) + DM1070/(R1070/1.37))</f>
        <v>0</v>
      </c>
      <c r="U1070">
        <f>(DH1070*DK1070)</f>
        <v>0</v>
      </c>
      <c r="V1070">
        <f>(EA1070+(U1070+2*0.95*5.67E-8*(((EA1070+$B$7)+273)^4-(EA1070+273)^4)-44100*J1070)/(1.84*29.3*R1070+8*0.95*5.67E-8*(EA1070+273)^3))</f>
        <v>0</v>
      </c>
      <c r="W1070">
        <f>($C$7*EB1070+$D$7*EC1070+$E$7*V1070)</f>
        <v>0</v>
      </c>
      <c r="X1070">
        <f>0.61365*exp(17.502*W1070/(240.97+W1070))</f>
        <v>0</v>
      </c>
      <c r="Y1070">
        <f>(Z1070/AA1070*100)</f>
        <v>0</v>
      </c>
      <c r="Z1070">
        <f>DT1070*(DY1070+DZ1070)/1000</f>
        <v>0</v>
      </c>
      <c r="AA1070">
        <f>0.61365*exp(17.502*EA1070/(240.97+EA1070))</f>
        <v>0</v>
      </c>
      <c r="AB1070">
        <f>(X1070-DT1070*(DY1070+DZ1070)/1000)</f>
        <v>0</v>
      </c>
      <c r="AC1070">
        <f>(-J1070*44100)</f>
        <v>0</v>
      </c>
      <c r="AD1070">
        <f>2*29.3*R1070*0.92*(EA1070-W1070)</f>
        <v>0</v>
      </c>
      <c r="AE1070">
        <f>2*0.95*5.67E-8*(((EA1070+$B$7)+273)^4-(W1070+273)^4)</f>
        <v>0</v>
      </c>
      <c r="AF1070">
        <f>U1070+AE1070+AC1070+AD1070</f>
        <v>0</v>
      </c>
      <c r="AG1070">
        <f>DX1070*AU1070*(DS1070-DR1070*(1000-AU1070*DU1070)/(1000-AU1070*DT1070))/(100*DL1070)</f>
        <v>0</v>
      </c>
      <c r="AH1070">
        <f>1000*DX1070*AU1070*(DT1070-DU1070)/(100*DL1070*(1000-AU1070*DT1070))</f>
        <v>0</v>
      </c>
      <c r="AI1070">
        <f>(AJ1070 - AK1070 - DY1070*1E3/(8.314*(EA1070+273.15)) * AM1070/DX1070 * AL1070) * DX1070/(100*DL1070) * (1000 - DU1070)/1000</f>
        <v>0</v>
      </c>
      <c r="AJ1070">
        <v>1573.594285330203</v>
      </c>
      <c r="AK1070">
        <v>1529.759636363636</v>
      </c>
      <c r="AL1070">
        <v>3.391671836379695</v>
      </c>
      <c r="AM1070">
        <v>65.50736164632572</v>
      </c>
      <c r="AN1070">
        <f>(AP1070 - AO1070 + DY1070*1E3/(8.314*(EA1070+273.15)) * AR1070/DX1070 * AQ1070) * DX1070/(100*DL1070) * 1000/(1000 - AP1070)</f>
        <v>0</v>
      </c>
      <c r="AO1070">
        <v>19.90626902721997</v>
      </c>
      <c r="AP1070">
        <v>23.56456424242424</v>
      </c>
      <c r="AQ1070">
        <v>-2.024670390318351E-05</v>
      </c>
      <c r="AR1070">
        <v>115.1571930210981</v>
      </c>
      <c r="AS1070">
        <v>0</v>
      </c>
      <c r="AT1070">
        <v>0</v>
      </c>
      <c r="AU1070">
        <f>IF(AS1070*$H$13&gt;=AW1070,1.0,(AW1070/(AW1070-AS1070*$H$13)))</f>
        <v>0</v>
      </c>
      <c r="AV1070">
        <f>(AU1070-1)*100</f>
        <v>0</v>
      </c>
      <c r="AW1070">
        <f>MAX(0,($B$13+$C$13*EF1070)/(1+$D$13*EF1070)*DY1070/(EA1070+273)*$E$13)</f>
        <v>0</v>
      </c>
      <c r="AX1070" t="s">
        <v>437</v>
      </c>
      <c r="AY1070" t="s">
        <v>437</v>
      </c>
      <c r="AZ1070">
        <v>0</v>
      </c>
      <c r="BA1070">
        <v>0</v>
      </c>
      <c r="BB1070">
        <f>1-AZ1070/BA1070</f>
        <v>0</v>
      </c>
      <c r="BC1070">
        <v>0</v>
      </c>
      <c r="BD1070" t="s">
        <v>437</v>
      </c>
      <c r="BE1070" t="s">
        <v>437</v>
      </c>
      <c r="BF1070">
        <v>0</v>
      </c>
      <c r="BG1070">
        <v>0</v>
      </c>
      <c r="BH1070">
        <f>1-BF1070/BG1070</f>
        <v>0</v>
      </c>
      <c r="BI1070">
        <v>0.5</v>
      </c>
      <c r="BJ1070">
        <f>DI1070</f>
        <v>0</v>
      </c>
      <c r="BK1070">
        <f>L1070</f>
        <v>0</v>
      </c>
      <c r="BL1070">
        <f>BH1070*BI1070*BJ1070</f>
        <v>0</v>
      </c>
      <c r="BM1070">
        <f>(BK1070-BC1070)/BJ1070</f>
        <v>0</v>
      </c>
      <c r="BN1070">
        <f>(BA1070-BG1070)/BG1070</f>
        <v>0</v>
      </c>
      <c r="BO1070">
        <f>AZ1070/(BB1070+AZ1070/BG1070)</f>
        <v>0</v>
      </c>
      <c r="BP1070" t="s">
        <v>437</v>
      </c>
      <c r="BQ1070">
        <v>0</v>
      </c>
      <c r="BR1070">
        <f>IF(BQ1070&lt;&gt;0, BQ1070, BO1070)</f>
        <v>0</v>
      </c>
      <c r="BS1070">
        <f>1-BR1070/BG1070</f>
        <v>0</v>
      </c>
      <c r="BT1070">
        <f>(BG1070-BF1070)/(BG1070-BR1070)</f>
        <v>0</v>
      </c>
      <c r="BU1070">
        <f>(BA1070-BG1070)/(BA1070-BR1070)</f>
        <v>0</v>
      </c>
      <c r="BV1070">
        <f>(BG1070-BF1070)/(BG1070-AZ1070)</f>
        <v>0</v>
      </c>
      <c r="BW1070">
        <f>(BA1070-BG1070)/(BA1070-AZ1070)</f>
        <v>0</v>
      </c>
      <c r="BX1070">
        <f>(BT1070*BR1070/BF1070)</f>
        <v>0</v>
      </c>
      <c r="BY1070">
        <f>(1-BX1070)</f>
        <v>0</v>
      </c>
      <c r="DH1070">
        <f>$B$11*EG1070+$C$11*EH1070+$F$11*ES1070*(1-EV1070)</f>
        <v>0</v>
      </c>
      <c r="DI1070">
        <f>DH1070*DJ1070</f>
        <v>0</v>
      </c>
      <c r="DJ1070">
        <f>($B$11*$D$9+$C$11*$D$9+$F$11*((FF1070+EX1070)/MAX(FF1070+EX1070+FG1070, 0.1)*$I$9+FG1070/MAX(FF1070+EX1070+FG1070, 0.1)*$J$9))/($B$11+$C$11+$F$11)</f>
        <v>0</v>
      </c>
      <c r="DK1070">
        <f>($B$11*$K$9+$C$11*$K$9+$F$11*((FF1070+EX1070)/MAX(FF1070+EX1070+FG1070, 0.1)*$P$9+FG1070/MAX(FF1070+EX1070+FG1070, 0.1)*$Q$9))/($B$11+$C$11+$F$11)</f>
        <v>0</v>
      </c>
      <c r="DL1070">
        <v>6</v>
      </c>
      <c r="DM1070">
        <v>0.5</v>
      </c>
      <c r="DN1070" t="s">
        <v>438</v>
      </c>
      <c r="DO1070">
        <v>2</v>
      </c>
      <c r="DP1070" t="b">
        <v>1</v>
      </c>
      <c r="DQ1070">
        <v>1761344994.462963</v>
      </c>
      <c r="DR1070">
        <v>1470.3</v>
      </c>
      <c r="DS1070">
        <v>1527.103333333333</v>
      </c>
      <c r="DT1070">
        <v>23.57297407407407</v>
      </c>
      <c r="DU1070">
        <v>19.90567037037037</v>
      </c>
      <c r="DV1070">
        <v>1468.457777777778</v>
      </c>
      <c r="DW1070">
        <v>23.35854074074074</v>
      </c>
      <c r="DX1070">
        <v>500.0343333333333</v>
      </c>
      <c r="DY1070">
        <v>89.99866296296295</v>
      </c>
      <c r="DZ1070">
        <v>0.07395274814814815</v>
      </c>
      <c r="EA1070">
        <v>30.03313333333334</v>
      </c>
      <c r="EB1070">
        <v>29.99818518518519</v>
      </c>
      <c r="EC1070">
        <v>999.9000000000001</v>
      </c>
      <c r="ED1070">
        <v>0</v>
      </c>
      <c r="EE1070">
        <v>0</v>
      </c>
      <c r="EF1070">
        <v>9994.160370370371</v>
      </c>
      <c r="EG1070">
        <v>0</v>
      </c>
      <c r="EH1070">
        <v>1140.327777777778</v>
      </c>
      <c r="EI1070">
        <v>-56.80125925925925</v>
      </c>
      <c r="EJ1070">
        <v>1505.797777777778</v>
      </c>
      <c r="EK1070">
        <v>1558.117407407408</v>
      </c>
      <c r="EL1070">
        <v>3.667297037037037</v>
      </c>
      <c r="EM1070">
        <v>1527.103333333333</v>
      </c>
      <c r="EN1070">
        <v>19.90567037037037</v>
      </c>
      <c r="EO1070">
        <v>2.121534814814815</v>
      </c>
      <c r="EP1070">
        <v>1.791484074074074</v>
      </c>
      <c r="EQ1070">
        <v>18.38181111111111</v>
      </c>
      <c r="ER1070">
        <v>15.71269259259259</v>
      </c>
      <c r="ES1070">
        <v>1199.995925925926</v>
      </c>
      <c r="ET1070">
        <v>0.9670079999999999</v>
      </c>
      <c r="EU1070">
        <v>0.03299197037037037</v>
      </c>
      <c r="EV1070">
        <v>0</v>
      </c>
      <c r="EW1070">
        <v>1473.824074074074</v>
      </c>
      <c r="EX1070">
        <v>5.000560000000001</v>
      </c>
      <c r="EY1070">
        <v>17952.19259259259</v>
      </c>
      <c r="EZ1070">
        <v>10316.8037037037</v>
      </c>
      <c r="FA1070">
        <v>45.875</v>
      </c>
      <c r="FB1070">
        <v>47.94633333333332</v>
      </c>
      <c r="FC1070">
        <v>46.56199999999998</v>
      </c>
      <c r="FD1070">
        <v>46.98366666666667</v>
      </c>
      <c r="FE1070">
        <v>46.68240740740739</v>
      </c>
      <c r="FF1070">
        <v>1155.572962962963</v>
      </c>
      <c r="FG1070">
        <v>39.42296296296296</v>
      </c>
      <c r="FH1070">
        <v>0</v>
      </c>
      <c r="FI1070">
        <v>1761345038</v>
      </c>
      <c r="FJ1070">
        <v>0</v>
      </c>
      <c r="FK1070">
        <v>1473.824</v>
      </c>
      <c r="FL1070">
        <v>-7.636153835415508</v>
      </c>
      <c r="FM1070">
        <v>-90.23846141493014</v>
      </c>
      <c r="FN1070">
        <v>17952.104</v>
      </c>
      <c r="FO1070">
        <v>15</v>
      </c>
      <c r="FP1070">
        <v>0</v>
      </c>
      <c r="FQ1070" t="s">
        <v>439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-56.71929999999999</v>
      </c>
      <c r="GD1070">
        <v>-1.838205574912934</v>
      </c>
      <c r="GE1070">
        <v>0.3711459380312189</v>
      </c>
      <c r="GF1070">
        <v>0</v>
      </c>
      <c r="GG1070">
        <v>1474.249117647059</v>
      </c>
      <c r="GH1070">
        <v>-7.409472871715297</v>
      </c>
      <c r="GI1070">
        <v>0.7558920232844347</v>
      </c>
      <c r="GJ1070">
        <v>0</v>
      </c>
      <c r="GK1070">
        <v>3.670731463414634</v>
      </c>
      <c r="GL1070">
        <v>-0.05713337979094553</v>
      </c>
      <c r="GM1070">
        <v>0.005889379677043147</v>
      </c>
      <c r="GN1070">
        <v>1</v>
      </c>
      <c r="GO1070">
        <v>1</v>
      </c>
      <c r="GP1070">
        <v>3</v>
      </c>
      <c r="GQ1070" t="s">
        <v>446</v>
      </c>
      <c r="GR1070">
        <v>3.12443</v>
      </c>
      <c r="GS1070">
        <v>2.75188</v>
      </c>
      <c r="GT1070">
        <v>0.196228</v>
      </c>
      <c r="GU1070">
        <v>0.202032</v>
      </c>
      <c r="GV1070">
        <v>0.103269</v>
      </c>
      <c r="GW1070">
        <v>0.0922864</v>
      </c>
      <c r="GX1070">
        <v>23652.1</v>
      </c>
      <c r="GY1070">
        <v>22900.8</v>
      </c>
      <c r="GZ1070">
        <v>30004.1</v>
      </c>
      <c r="HA1070">
        <v>28996.1</v>
      </c>
      <c r="HB1070">
        <v>37196</v>
      </c>
      <c r="HC1070">
        <v>34659.7</v>
      </c>
      <c r="HD1070">
        <v>45946.4</v>
      </c>
      <c r="HE1070">
        <v>43093.8</v>
      </c>
      <c r="HF1070">
        <v>1.75133</v>
      </c>
      <c r="HG1070">
        <v>1.7347</v>
      </c>
      <c r="HH1070">
        <v>0.00277907</v>
      </c>
      <c r="HI1070">
        <v>0</v>
      </c>
      <c r="HJ1070">
        <v>29.9492</v>
      </c>
      <c r="HK1070">
        <v>999.9</v>
      </c>
      <c r="HL1070">
        <v>43.4</v>
      </c>
      <c r="HM1070">
        <v>32.7</v>
      </c>
      <c r="HN1070">
        <v>23.9574</v>
      </c>
      <c r="HO1070">
        <v>63.2131</v>
      </c>
      <c r="HP1070">
        <v>17.8285</v>
      </c>
      <c r="HQ1070">
        <v>1</v>
      </c>
      <c r="HR1070">
        <v>0.801319</v>
      </c>
      <c r="HS1070">
        <v>4.14187</v>
      </c>
      <c r="HT1070">
        <v>20.1574</v>
      </c>
      <c r="HU1070">
        <v>5.22762</v>
      </c>
      <c r="HV1070">
        <v>11.9857</v>
      </c>
      <c r="HW1070">
        <v>4.9687</v>
      </c>
      <c r="HX1070">
        <v>3.29</v>
      </c>
      <c r="HY1070">
        <v>9999</v>
      </c>
      <c r="HZ1070">
        <v>9999</v>
      </c>
      <c r="IA1070">
        <v>9999</v>
      </c>
      <c r="IB1070">
        <v>999.9</v>
      </c>
      <c r="IC1070">
        <v>4.97304</v>
      </c>
      <c r="ID1070">
        <v>1.87744</v>
      </c>
      <c r="IE1070">
        <v>1.87551</v>
      </c>
      <c r="IF1070">
        <v>1.87836</v>
      </c>
      <c r="IG1070">
        <v>1.87501</v>
      </c>
      <c r="IH1070">
        <v>1.8786</v>
      </c>
      <c r="II1070">
        <v>1.87573</v>
      </c>
      <c r="IJ1070">
        <v>1.87684</v>
      </c>
      <c r="IK1070">
        <v>0</v>
      </c>
      <c r="IL1070">
        <v>0</v>
      </c>
      <c r="IM1070">
        <v>0</v>
      </c>
      <c r="IN1070">
        <v>0</v>
      </c>
      <c r="IO1070" t="s">
        <v>441</v>
      </c>
      <c r="IP1070" t="s">
        <v>442</v>
      </c>
      <c r="IQ1070" t="s">
        <v>443</v>
      </c>
      <c r="IR1070" t="s">
        <v>443</v>
      </c>
      <c r="IS1070" t="s">
        <v>443</v>
      </c>
      <c r="IT1070" t="s">
        <v>443</v>
      </c>
      <c r="IU1070">
        <v>0</v>
      </c>
      <c r="IV1070">
        <v>100</v>
      </c>
      <c r="IW1070">
        <v>100</v>
      </c>
      <c r="IX1070">
        <v>1.89</v>
      </c>
      <c r="IY1070">
        <v>0.2144</v>
      </c>
      <c r="IZ1070">
        <v>-0.1194416370607354</v>
      </c>
      <c r="JA1070">
        <v>0.002211305909277446</v>
      </c>
      <c r="JB1070">
        <v>-1.416678044876584E-06</v>
      </c>
      <c r="JC1070">
        <v>5.589822708492042E-10</v>
      </c>
      <c r="JD1070">
        <v>0.2144336207880096</v>
      </c>
      <c r="JE1070">
        <v>0</v>
      </c>
      <c r="JF1070">
        <v>0</v>
      </c>
      <c r="JG1070">
        <v>0</v>
      </c>
      <c r="JH1070">
        <v>14</v>
      </c>
      <c r="JI1070">
        <v>2052</v>
      </c>
      <c r="JJ1070">
        <v>1</v>
      </c>
      <c r="JK1070">
        <v>21</v>
      </c>
      <c r="JL1070">
        <v>29355750</v>
      </c>
      <c r="JM1070">
        <v>29355750</v>
      </c>
      <c r="JN1070">
        <v>3.17505</v>
      </c>
      <c r="JO1070">
        <v>2.54028</v>
      </c>
      <c r="JP1070">
        <v>1.39893</v>
      </c>
      <c r="JQ1070">
        <v>2.33521</v>
      </c>
      <c r="JR1070">
        <v>1.44897</v>
      </c>
      <c r="JS1070">
        <v>2.51343</v>
      </c>
      <c r="JT1070">
        <v>38.4769</v>
      </c>
      <c r="JU1070">
        <v>23.7723</v>
      </c>
      <c r="JV1070">
        <v>18</v>
      </c>
      <c r="JW1070">
        <v>485.126</v>
      </c>
      <c r="JX1070">
        <v>445.394</v>
      </c>
      <c r="JY1070">
        <v>25.2145</v>
      </c>
      <c r="JZ1070">
        <v>37.0147</v>
      </c>
      <c r="KA1070">
        <v>30</v>
      </c>
      <c r="KB1070">
        <v>36.5841</v>
      </c>
      <c r="KC1070">
        <v>36.6278</v>
      </c>
      <c r="KD1070">
        <v>63.589</v>
      </c>
      <c r="KE1070">
        <v>24.815</v>
      </c>
      <c r="KF1070">
        <v>72.5497</v>
      </c>
      <c r="KG1070">
        <v>25.2176</v>
      </c>
      <c r="KH1070">
        <v>1570.59</v>
      </c>
      <c r="KI1070">
        <v>19.9962</v>
      </c>
      <c r="KJ1070">
        <v>99.2535</v>
      </c>
      <c r="KK1070">
        <v>99.1164</v>
      </c>
    </row>
    <row r="1071" spans="1:297">
      <c r="A1071">
        <v>1055</v>
      </c>
      <c r="B1071">
        <v>1761345007</v>
      </c>
      <c r="C1071">
        <v>16966.40000009537</v>
      </c>
      <c r="D1071" t="s">
        <v>2563</v>
      </c>
      <c r="E1071" t="s">
        <v>2564</v>
      </c>
      <c r="F1071">
        <v>5</v>
      </c>
      <c r="G1071" t="s">
        <v>2376</v>
      </c>
      <c r="H1071" t="s">
        <v>436</v>
      </c>
      <c r="I1071">
        <v>1761344999.481482</v>
      </c>
      <c r="J1071">
        <f>(K1071)/1000</f>
        <v>0</v>
      </c>
      <c r="K1071">
        <f>IF(DP1071, AN1071, AH1071)</f>
        <v>0</v>
      </c>
      <c r="L1071">
        <f>IF(DP1071, AI1071, AG1071)</f>
        <v>0</v>
      </c>
      <c r="M1071">
        <f>DR1071 - IF(AU1071&gt;1, L1071*DL1071*100.0/(AW1071), 0)</f>
        <v>0</v>
      </c>
      <c r="N1071">
        <f>((T1071-J1071/2)*M1071-L1071)/(T1071+J1071/2)</f>
        <v>0</v>
      </c>
      <c r="O1071">
        <f>N1071*(DY1071+DZ1071)/1000.0</f>
        <v>0</v>
      </c>
      <c r="P1071">
        <f>(DR1071 - IF(AU1071&gt;1, L1071*DL1071*100.0/(AW1071), 0))*(DY1071+DZ1071)/1000.0</f>
        <v>0</v>
      </c>
      <c r="Q1071">
        <f>2.0/((1/S1071-1/R1071)+SIGN(S1071)*SQRT((1/S1071-1/R1071)*(1/S1071-1/R1071) + 4*DM1071/((DM1071+1)*(DM1071+1))*(2*1/S1071*1/R1071-1/R1071*1/R1071)))</f>
        <v>0</v>
      </c>
      <c r="R1071">
        <f>IF(LEFT(DN1071,1)&lt;&gt;"0",IF(LEFT(DN1071,1)="1",3.0,DO1071),$D$5+$E$5*(EF1071*DY1071/($K$5*1000))+$F$5*(EF1071*DY1071/($K$5*1000))*MAX(MIN(DL1071,$J$5),$I$5)*MAX(MIN(DL1071,$J$5),$I$5)+$G$5*MAX(MIN(DL1071,$J$5),$I$5)*(EF1071*DY1071/($K$5*1000))+$H$5*(EF1071*DY1071/($K$5*1000))*(EF1071*DY1071/($K$5*1000)))</f>
        <v>0</v>
      </c>
      <c r="S1071">
        <f>J1071*(1000-(1000*0.61365*exp(17.502*W1071/(240.97+W1071))/(DY1071+DZ1071)+DT1071)/2)/(1000*0.61365*exp(17.502*W1071/(240.97+W1071))/(DY1071+DZ1071)-DT1071)</f>
        <v>0</v>
      </c>
      <c r="T1071">
        <f>1/((DM1071+1)/(Q1071/1.6)+1/(R1071/1.37)) + DM1071/((DM1071+1)/(Q1071/1.6) + DM1071/(R1071/1.37))</f>
        <v>0</v>
      </c>
      <c r="U1071">
        <f>(DH1071*DK1071)</f>
        <v>0</v>
      </c>
      <c r="V1071">
        <f>(EA1071+(U1071+2*0.95*5.67E-8*(((EA1071+$B$7)+273)^4-(EA1071+273)^4)-44100*J1071)/(1.84*29.3*R1071+8*0.95*5.67E-8*(EA1071+273)^3))</f>
        <v>0</v>
      </c>
      <c r="W1071">
        <f>($C$7*EB1071+$D$7*EC1071+$E$7*V1071)</f>
        <v>0</v>
      </c>
      <c r="X1071">
        <f>0.61365*exp(17.502*W1071/(240.97+W1071))</f>
        <v>0</v>
      </c>
      <c r="Y1071">
        <f>(Z1071/AA1071*100)</f>
        <v>0</v>
      </c>
      <c r="Z1071">
        <f>DT1071*(DY1071+DZ1071)/1000</f>
        <v>0</v>
      </c>
      <c r="AA1071">
        <f>0.61365*exp(17.502*EA1071/(240.97+EA1071))</f>
        <v>0</v>
      </c>
      <c r="AB1071">
        <f>(X1071-DT1071*(DY1071+DZ1071)/1000)</f>
        <v>0</v>
      </c>
      <c r="AC1071">
        <f>(-J1071*44100)</f>
        <v>0</v>
      </c>
      <c r="AD1071">
        <f>2*29.3*R1071*0.92*(EA1071-W1071)</f>
        <v>0</v>
      </c>
      <c r="AE1071">
        <f>2*0.95*5.67E-8*(((EA1071+$B$7)+273)^4-(W1071+273)^4)</f>
        <v>0</v>
      </c>
      <c r="AF1071">
        <f>U1071+AE1071+AC1071+AD1071</f>
        <v>0</v>
      </c>
      <c r="AG1071">
        <f>DX1071*AU1071*(DS1071-DR1071*(1000-AU1071*DU1071)/(1000-AU1071*DT1071))/(100*DL1071)</f>
        <v>0</v>
      </c>
      <c r="AH1071">
        <f>1000*DX1071*AU1071*(DT1071-DU1071)/(100*DL1071*(1000-AU1071*DT1071))</f>
        <v>0</v>
      </c>
      <c r="AI1071">
        <f>(AJ1071 - AK1071 - DY1071*1E3/(8.314*(EA1071+273.15)) * AM1071/DX1071 * AL1071) * DX1071/(100*DL1071) * (1000 - DU1071)/1000</f>
        <v>0</v>
      </c>
      <c r="AJ1071">
        <v>1591.204517998143</v>
      </c>
      <c r="AK1071">
        <v>1546.983212121212</v>
      </c>
      <c r="AL1071">
        <v>3.456396038702707</v>
      </c>
      <c r="AM1071">
        <v>65.50736164632572</v>
      </c>
      <c r="AN1071">
        <f>(AP1071 - AO1071 + DY1071*1E3/(8.314*(EA1071+273.15)) * AR1071/DX1071 * AQ1071) * DX1071/(100*DL1071) * 1000/(1000 - AP1071)</f>
        <v>0</v>
      </c>
      <c r="AO1071">
        <v>19.94804939445622</v>
      </c>
      <c r="AP1071">
        <v>23.57172303030304</v>
      </c>
      <c r="AQ1071">
        <v>4.956190982867991E-06</v>
      </c>
      <c r="AR1071">
        <v>115.1571930210981</v>
      </c>
      <c r="AS1071">
        <v>0</v>
      </c>
      <c r="AT1071">
        <v>0</v>
      </c>
      <c r="AU1071">
        <f>IF(AS1071*$H$13&gt;=AW1071,1.0,(AW1071/(AW1071-AS1071*$H$13)))</f>
        <v>0</v>
      </c>
      <c r="AV1071">
        <f>(AU1071-1)*100</f>
        <v>0</v>
      </c>
      <c r="AW1071">
        <f>MAX(0,($B$13+$C$13*EF1071)/(1+$D$13*EF1071)*DY1071/(EA1071+273)*$E$13)</f>
        <v>0</v>
      </c>
      <c r="AX1071" t="s">
        <v>437</v>
      </c>
      <c r="AY1071" t="s">
        <v>437</v>
      </c>
      <c r="AZ1071">
        <v>0</v>
      </c>
      <c r="BA1071">
        <v>0</v>
      </c>
      <c r="BB1071">
        <f>1-AZ1071/BA1071</f>
        <v>0</v>
      </c>
      <c r="BC1071">
        <v>0</v>
      </c>
      <c r="BD1071" t="s">
        <v>437</v>
      </c>
      <c r="BE1071" t="s">
        <v>437</v>
      </c>
      <c r="BF1071">
        <v>0</v>
      </c>
      <c r="BG1071">
        <v>0</v>
      </c>
      <c r="BH1071">
        <f>1-BF1071/BG1071</f>
        <v>0</v>
      </c>
      <c r="BI1071">
        <v>0.5</v>
      </c>
      <c r="BJ1071">
        <f>DI1071</f>
        <v>0</v>
      </c>
      <c r="BK1071">
        <f>L1071</f>
        <v>0</v>
      </c>
      <c r="BL1071">
        <f>BH1071*BI1071*BJ1071</f>
        <v>0</v>
      </c>
      <c r="BM1071">
        <f>(BK1071-BC1071)/BJ1071</f>
        <v>0</v>
      </c>
      <c r="BN1071">
        <f>(BA1071-BG1071)/BG1071</f>
        <v>0</v>
      </c>
      <c r="BO1071">
        <f>AZ1071/(BB1071+AZ1071/BG1071)</f>
        <v>0</v>
      </c>
      <c r="BP1071" t="s">
        <v>437</v>
      </c>
      <c r="BQ1071">
        <v>0</v>
      </c>
      <c r="BR1071">
        <f>IF(BQ1071&lt;&gt;0, BQ1071, BO1071)</f>
        <v>0</v>
      </c>
      <c r="BS1071">
        <f>1-BR1071/BG1071</f>
        <v>0</v>
      </c>
      <c r="BT1071">
        <f>(BG1071-BF1071)/(BG1071-BR1071)</f>
        <v>0</v>
      </c>
      <c r="BU1071">
        <f>(BA1071-BG1071)/(BA1071-BR1071)</f>
        <v>0</v>
      </c>
      <c r="BV1071">
        <f>(BG1071-BF1071)/(BG1071-AZ1071)</f>
        <v>0</v>
      </c>
      <c r="BW1071">
        <f>(BA1071-BG1071)/(BA1071-AZ1071)</f>
        <v>0</v>
      </c>
      <c r="BX1071">
        <f>(BT1071*BR1071/BF1071)</f>
        <v>0</v>
      </c>
      <c r="BY1071">
        <f>(1-BX1071)</f>
        <v>0</v>
      </c>
      <c r="DH1071">
        <f>$B$11*EG1071+$C$11*EH1071+$F$11*ES1071*(1-EV1071)</f>
        <v>0</v>
      </c>
      <c r="DI1071">
        <f>DH1071*DJ1071</f>
        <v>0</v>
      </c>
      <c r="DJ1071">
        <f>($B$11*$D$9+$C$11*$D$9+$F$11*((FF1071+EX1071)/MAX(FF1071+EX1071+FG1071, 0.1)*$I$9+FG1071/MAX(FF1071+EX1071+FG1071, 0.1)*$J$9))/($B$11+$C$11+$F$11)</f>
        <v>0</v>
      </c>
      <c r="DK1071">
        <f>($B$11*$K$9+$C$11*$K$9+$F$11*((FF1071+EX1071)/MAX(FF1071+EX1071+FG1071, 0.1)*$P$9+FG1071/MAX(FF1071+EX1071+FG1071, 0.1)*$Q$9))/($B$11+$C$11+$F$11)</f>
        <v>0</v>
      </c>
      <c r="DL1071">
        <v>6</v>
      </c>
      <c r="DM1071">
        <v>0.5</v>
      </c>
      <c r="DN1071" t="s">
        <v>438</v>
      </c>
      <c r="DO1071">
        <v>2</v>
      </c>
      <c r="DP1071" t="b">
        <v>1</v>
      </c>
      <c r="DQ1071">
        <v>1761344999.481482</v>
      </c>
      <c r="DR1071">
        <v>1487.000740740741</v>
      </c>
      <c r="DS1071">
        <v>1544.147407407408</v>
      </c>
      <c r="DT1071">
        <v>23.56992592592593</v>
      </c>
      <c r="DU1071">
        <v>19.92392592592593</v>
      </c>
      <c r="DV1071">
        <v>1485.13037037037</v>
      </c>
      <c r="DW1071">
        <v>23.35548888888889</v>
      </c>
      <c r="DX1071">
        <v>500.0489259259259</v>
      </c>
      <c r="DY1071">
        <v>89.99952592592592</v>
      </c>
      <c r="DZ1071">
        <v>0.0738340037037037</v>
      </c>
      <c r="EA1071">
        <v>30.03322962962963</v>
      </c>
      <c r="EB1071">
        <v>29.99745925925926</v>
      </c>
      <c r="EC1071">
        <v>999.9000000000001</v>
      </c>
      <c r="ED1071">
        <v>0</v>
      </c>
      <c r="EE1071">
        <v>0</v>
      </c>
      <c r="EF1071">
        <v>9993.985555555555</v>
      </c>
      <c r="EG1071">
        <v>0</v>
      </c>
      <c r="EH1071">
        <v>1140.328888888889</v>
      </c>
      <c r="EI1071">
        <v>-57.14430000000001</v>
      </c>
      <c r="EJ1071">
        <v>1522.897037037037</v>
      </c>
      <c r="EK1071">
        <v>1575.537407407407</v>
      </c>
      <c r="EL1071">
        <v>3.645987037037037</v>
      </c>
      <c r="EM1071">
        <v>1544.147407407408</v>
      </c>
      <c r="EN1071">
        <v>19.92392592592593</v>
      </c>
      <c r="EO1071">
        <v>2.12128</v>
      </c>
      <c r="EP1071">
        <v>1.793144444444444</v>
      </c>
      <c r="EQ1071">
        <v>18.3799</v>
      </c>
      <c r="ER1071">
        <v>15.72714814814815</v>
      </c>
      <c r="ES1071">
        <v>1199.997777777778</v>
      </c>
      <c r="ET1071">
        <v>0.9670069629629628</v>
      </c>
      <c r="EU1071">
        <v>0.03299298888888888</v>
      </c>
      <c r="EV1071">
        <v>0</v>
      </c>
      <c r="EW1071">
        <v>1473.178148148148</v>
      </c>
      <c r="EX1071">
        <v>5.000560000000001</v>
      </c>
      <c r="EY1071">
        <v>17944.75555555556</v>
      </c>
      <c r="EZ1071">
        <v>10316.8037037037</v>
      </c>
      <c r="FA1071">
        <v>45.875</v>
      </c>
      <c r="FB1071">
        <v>47.94633333333331</v>
      </c>
      <c r="FC1071">
        <v>46.5551111111111</v>
      </c>
      <c r="FD1071">
        <v>46.986</v>
      </c>
      <c r="FE1071">
        <v>46.6778148148148</v>
      </c>
      <c r="FF1071">
        <v>1155.573333333333</v>
      </c>
      <c r="FG1071">
        <v>39.42444444444445</v>
      </c>
      <c r="FH1071">
        <v>0</v>
      </c>
      <c r="FI1071">
        <v>1761345043.4</v>
      </c>
      <c r="FJ1071">
        <v>0</v>
      </c>
      <c r="FK1071">
        <v>1473.184615384615</v>
      </c>
      <c r="FL1071">
        <v>-7.528888891601309</v>
      </c>
      <c r="FM1071">
        <v>-89.37094017352292</v>
      </c>
      <c r="FN1071">
        <v>17944.48846153846</v>
      </c>
      <c r="FO1071">
        <v>15</v>
      </c>
      <c r="FP1071">
        <v>0</v>
      </c>
      <c r="FQ1071" t="s">
        <v>439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-56.88615365853658</v>
      </c>
      <c r="GD1071">
        <v>-3.564896864111375</v>
      </c>
      <c r="GE1071">
        <v>0.4471979095339034</v>
      </c>
      <c r="GF1071">
        <v>0</v>
      </c>
      <c r="GG1071">
        <v>1473.616764705882</v>
      </c>
      <c r="GH1071">
        <v>-7.710771585646485</v>
      </c>
      <c r="GI1071">
        <v>0.786020208497264</v>
      </c>
      <c r="GJ1071">
        <v>0</v>
      </c>
      <c r="GK1071">
        <v>3.656679024390244</v>
      </c>
      <c r="GL1071">
        <v>-0.2012784668989453</v>
      </c>
      <c r="GM1071">
        <v>0.02482371494032332</v>
      </c>
      <c r="GN1071">
        <v>0</v>
      </c>
      <c r="GO1071">
        <v>0</v>
      </c>
      <c r="GP1071">
        <v>3</v>
      </c>
      <c r="GQ1071" t="s">
        <v>497</v>
      </c>
      <c r="GR1071">
        <v>3.12445</v>
      </c>
      <c r="GS1071">
        <v>2.75151</v>
      </c>
      <c r="GT1071">
        <v>0.197538</v>
      </c>
      <c r="GU1071">
        <v>0.203338</v>
      </c>
      <c r="GV1071">
        <v>0.103298</v>
      </c>
      <c r="GW1071">
        <v>0.0925535</v>
      </c>
      <c r="GX1071">
        <v>23613.4</v>
      </c>
      <c r="GY1071">
        <v>22863.2</v>
      </c>
      <c r="GZ1071">
        <v>30004.2</v>
      </c>
      <c r="HA1071">
        <v>28996.2</v>
      </c>
      <c r="HB1071">
        <v>37195.1</v>
      </c>
      <c r="HC1071">
        <v>34649.7</v>
      </c>
      <c r="HD1071">
        <v>45946.7</v>
      </c>
      <c r="HE1071">
        <v>43094</v>
      </c>
      <c r="HF1071">
        <v>1.75143</v>
      </c>
      <c r="HG1071">
        <v>1.7347</v>
      </c>
      <c r="HH1071">
        <v>0.00307709</v>
      </c>
      <c r="HI1071">
        <v>0</v>
      </c>
      <c r="HJ1071">
        <v>29.9484</v>
      </c>
      <c r="HK1071">
        <v>999.9</v>
      </c>
      <c r="HL1071">
        <v>43.4</v>
      </c>
      <c r="HM1071">
        <v>32.7</v>
      </c>
      <c r="HN1071">
        <v>23.9544</v>
      </c>
      <c r="HO1071">
        <v>63.3131</v>
      </c>
      <c r="HP1071">
        <v>17.7244</v>
      </c>
      <c r="HQ1071">
        <v>1</v>
      </c>
      <c r="HR1071">
        <v>0.8012629999999999</v>
      </c>
      <c r="HS1071">
        <v>4.13623</v>
      </c>
      <c r="HT1071">
        <v>20.1574</v>
      </c>
      <c r="HU1071">
        <v>5.22732</v>
      </c>
      <c r="HV1071">
        <v>11.9852</v>
      </c>
      <c r="HW1071">
        <v>4.96845</v>
      </c>
      <c r="HX1071">
        <v>3.28988</v>
      </c>
      <c r="HY1071">
        <v>9999</v>
      </c>
      <c r="HZ1071">
        <v>9999</v>
      </c>
      <c r="IA1071">
        <v>9999</v>
      </c>
      <c r="IB1071">
        <v>999.9</v>
      </c>
      <c r="IC1071">
        <v>4.973</v>
      </c>
      <c r="ID1071">
        <v>1.87744</v>
      </c>
      <c r="IE1071">
        <v>1.87554</v>
      </c>
      <c r="IF1071">
        <v>1.87836</v>
      </c>
      <c r="IG1071">
        <v>1.87502</v>
      </c>
      <c r="IH1071">
        <v>1.87859</v>
      </c>
      <c r="II1071">
        <v>1.87575</v>
      </c>
      <c r="IJ1071">
        <v>1.87685</v>
      </c>
      <c r="IK1071">
        <v>0</v>
      </c>
      <c r="IL1071">
        <v>0</v>
      </c>
      <c r="IM1071">
        <v>0</v>
      </c>
      <c r="IN1071">
        <v>0</v>
      </c>
      <c r="IO1071" t="s">
        <v>441</v>
      </c>
      <c r="IP1071" t="s">
        <v>442</v>
      </c>
      <c r="IQ1071" t="s">
        <v>443</v>
      </c>
      <c r="IR1071" t="s">
        <v>443</v>
      </c>
      <c r="IS1071" t="s">
        <v>443</v>
      </c>
      <c r="IT1071" t="s">
        <v>443</v>
      </c>
      <c r="IU1071">
        <v>0</v>
      </c>
      <c r="IV1071">
        <v>100</v>
      </c>
      <c r="IW1071">
        <v>100</v>
      </c>
      <c r="IX1071">
        <v>1.92</v>
      </c>
      <c r="IY1071">
        <v>0.2144</v>
      </c>
      <c r="IZ1071">
        <v>-0.1194416370607354</v>
      </c>
      <c r="JA1071">
        <v>0.002211305909277446</v>
      </c>
      <c r="JB1071">
        <v>-1.416678044876584E-06</v>
      </c>
      <c r="JC1071">
        <v>5.589822708492042E-10</v>
      </c>
      <c r="JD1071">
        <v>0.2144336207880096</v>
      </c>
      <c r="JE1071">
        <v>0</v>
      </c>
      <c r="JF1071">
        <v>0</v>
      </c>
      <c r="JG1071">
        <v>0</v>
      </c>
      <c r="JH1071">
        <v>14</v>
      </c>
      <c r="JI1071">
        <v>2052</v>
      </c>
      <c r="JJ1071">
        <v>1</v>
      </c>
      <c r="JK1071">
        <v>21</v>
      </c>
      <c r="JL1071">
        <v>29355750.1</v>
      </c>
      <c r="JM1071">
        <v>29355750.1</v>
      </c>
      <c r="JN1071">
        <v>3.19946</v>
      </c>
      <c r="JO1071">
        <v>2.53052</v>
      </c>
      <c r="JP1071">
        <v>1.39893</v>
      </c>
      <c r="JQ1071">
        <v>2.33521</v>
      </c>
      <c r="JR1071">
        <v>1.44897</v>
      </c>
      <c r="JS1071">
        <v>2.52808</v>
      </c>
      <c r="JT1071">
        <v>38.5014</v>
      </c>
      <c r="JU1071">
        <v>23.7898</v>
      </c>
      <c r="JV1071">
        <v>18</v>
      </c>
      <c r="JW1071">
        <v>485.182</v>
      </c>
      <c r="JX1071">
        <v>445.394</v>
      </c>
      <c r="JY1071">
        <v>25.2165</v>
      </c>
      <c r="JZ1071">
        <v>37.0147</v>
      </c>
      <c r="KA1071">
        <v>30</v>
      </c>
      <c r="KB1071">
        <v>36.5836</v>
      </c>
      <c r="KC1071">
        <v>36.6278</v>
      </c>
      <c r="KD1071">
        <v>64.1527</v>
      </c>
      <c r="KE1071">
        <v>24.815</v>
      </c>
      <c r="KF1071">
        <v>72.5497</v>
      </c>
      <c r="KG1071">
        <v>25.2208</v>
      </c>
      <c r="KH1071">
        <v>1590.64</v>
      </c>
      <c r="KI1071">
        <v>19.9964</v>
      </c>
      <c r="KJ1071">
        <v>99.2539</v>
      </c>
      <c r="KK1071">
        <v>99.1168</v>
      </c>
    </row>
    <row r="1072" spans="1:297">
      <c r="A1072">
        <v>1056</v>
      </c>
      <c r="B1072">
        <v>1761345012</v>
      </c>
      <c r="C1072">
        <v>16971.40000009537</v>
      </c>
      <c r="D1072" t="s">
        <v>2565</v>
      </c>
      <c r="E1072" t="s">
        <v>2566</v>
      </c>
      <c r="F1072">
        <v>5</v>
      </c>
      <c r="G1072" t="s">
        <v>2376</v>
      </c>
      <c r="H1072" t="s">
        <v>436</v>
      </c>
      <c r="I1072">
        <v>1761345004.5</v>
      </c>
      <c r="J1072">
        <f>(K1072)/1000</f>
        <v>0</v>
      </c>
      <c r="K1072">
        <f>IF(DP1072, AN1072, AH1072)</f>
        <v>0</v>
      </c>
      <c r="L1072">
        <f>IF(DP1072, AI1072, AG1072)</f>
        <v>0</v>
      </c>
      <c r="M1072">
        <f>DR1072 - IF(AU1072&gt;1, L1072*DL1072*100.0/(AW1072), 0)</f>
        <v>0</v>
      </c>
      <c r="N1072">
        <f>((T1072-J1072/2)*M1072-L1072)/(T1072+J1072/2)</f>
        <v>0</v>
      </c>
      <c r="O1072">
        <f>N1072*(DY1072+DZ1072)/1000.0</f>
        <v>0</v>
      </c>
      <c r="P1072">
        <f>(DR1072 - IF(AU1072&gt;1, L1072*DL1072*100.0/(AW1072), 0))*(DY1072+DZ1072)/1000.0</f>
        <v>0</v>
      </c>
      <c r="Q1072">
        <f>2.0/((1/S1072-1/R1072)+SIGN(S1072)*SQRT((1/S1072-1/R1072)*(1/S1072-1/R1072) + 4*DM1072/((DM1072+1)*(DM1072+1))*(2*1/S1072*1/R1072-1/R1072*1/R1072)))</f>
        <v>0</v>
      </c>
      <c r="R1072">
        <f>IF(LEFT(DN1072,1)&lt;&gt;"0",IF(LEFT(DN1072,1)="1",3.0,DO1072),$D$5+$E$5*(EF1072*DY1072/($K$5*1000))+$F$5*(EF1072*DY1072/($K$5*1000))*MAX(MIN(DL1072,$J$5),$I$5)*MAX(MIN(DL1072,$J$5),$I$5)+$G$5*MAX(MIN(DL1072,$J$5),$I$5)*(EF1072*DY1072/($K$5*1000))+$H$5*(EF1072*DY1072/($K$5*1000))*(EF1072*DY1072/($K$5*1000)))</f>
        <v>0</v>
      </c>
      <c r="S1072">
        <f>J1072*(1000-(1000*0.61365*exp(17.502*W1072/(240.97+W1072))/(DY1072+DZ1072)+DT1072)/2)/(1000*0.61365*exp(17.502*W1072/(240.97+W1072))/(DY1072+DZ1072)-DT1072)</f>
        <v>0</v>
      </c>
      <c r="T1072">
        <f>1/((DM1072+1)/(Q1072/1.6)+1/(R1072/1.37)) + DM1072/((DM1072+1)/(Q1072/1.6) + DM1072/(R1072/1.37))</f>
        <v>0</v>
      </c>
      <c r="U1072">
        <f>(DH1072*DK1072)</f>
        <v>0</v>
      </c>
      <c r="V1072">
        <f>(EA1072+(U1072+2*0.95*5.67E-8*(((EA1072+$B$7)+273)^4-(EA1072+273)^4)-44100*J1072)/(1.84*29.3*R1072+8*0.95*5.67E-8*(EA1072+273)^3))</f>
        <v>0</v>
      </c>
      <c r="W1072">
        <f>($C$7*EB1072+$D$7*EC1072+$E$7*V1072)</f>
        <v>0</v>
      </c>
      <c r="X1072">
        <f>0.61365*exp(17.502*W1072/(240.97+W1072))</f>
        <v>0</v>
      </c>
      <c r="Y1072">
        <f>(Z1072/AA1072*100)</f>
        <v>0</v>
      </c>
      <c r="Z1072">
        <f>DT1072*(DY1072+DZ1072)/1000</f>
        <v>0</v>
      </c>
      <c r="AA1072">
        <f>0.61365*exp(17.502*EA1072/(240.97+EA1072))</f>
        <v>0</v>
      </c>
      <c r="AB1072">
        <f>(X1072-DT1072*(DY1072+DZ1072)/1000)</f>
        <v>0</v>
      </c>
      <c r="AC1072">
        <f>(-J1072*44100)</f>
        <v>0</v>
      </c>
      <c r="AD1072">
        <f>2*29.3*R1072*0.92*(EA1072-W1072)</f>
        <v>0</v>
      </c>
      <c r="AE1072">
        <f>2*0.95*5.67E-8*(((EA1072+$B$7)+273)^4-(W1072+273)^4)</f>
        <v>0</v>
      </c>
      <c r="AF1072">
        <f>U1072+AE1072+AC1072+AD1072</f>
        <v>0</v>
      </c>
      <c r="AG1072">
        <f>DX1072*AU1072*(DS1072-DR1072*(1000-AU1072*DU1072)/(1000-AU1072*DT1072))/(100*DL1072)</f>
        <v>0</v>
      </c>
      <c r="AH1072">
        <f>1000*DX1072*AU1072*(DT1072-DU1072)/(100*DL1072*(1000-AU1072*DT1072))</f>
        <v>0</v>
      </c>
      <c r="AI1072">
        <f>(AJ1072 - AK1072 - DY1072*1E3/(8.314*(EA1072+273.15)) * AM1072/DX1072 * AL1072) * DX1072/(100*DL1072) * (1000 - DU1072)/1000</f>
        <v>0</v>
      </c>
      <c r="AJ1072">
        <v>1608.606965735006</v>
      </c>
      <c r="AK1072">
        <v>1564.266363636363</v>
      </c>
      <c r="AL1072">
        <v>3.462187563609689</v>
      </c>
      <c r="AM1072">
        <v>65.50736164632572</v>
      </c>
      <c r="AN1072">
        <f>(AP1072 - AO1072 + DY1072*1E3/(8.314*(EA1072+273.15)) * AR1072/DX1072 * AQ1072) * DX1072/(100*DL1072) * 1000/(1000 - AP1072)</f>
        <v>0</v>
      </c>
      <c r="AO1072">
        <v>19.99904994759474</v>
      </c>
      <c r="AP1072">
        <v>23.59406303030304</v>
      </c>
      <c r="AQ1072">
        <v>0.005863343261830786</v>
      </c>
      <c r="AR1072">
        <v>115.1571930210981</v>
      </c>
      <c r="AS1072">
        <v>0</v>
      </c>
      <c r="AT1072">
        <v>0</v>
      </c>
      <c r="AU1072">
        <f>IF(AS1072*$H$13&gt;=AW1072,1.0,(AW1072/(AW1072-AS1072*$H$13)))</f>
        <v>0</v>
      </c>
      <c r="AV1072">
        <f>(AU1072-1)*100</f>
        <v>0</v>
      </c>
      <c r="AW1072">
        <f>MAX(0,($B$13+$C$13*EF1072)/(1+$D$13*EF1072)*DY1072/(EA1072+273)*$E$13)</f>
        <v>0</v>
      </c>
      <c r="AX1072" t="s">
        <v>437</v>
      </c>
      <c r="AY1072" t="s">
        <v>437</v>
      </c>
      <c r="AZ1072">
        <v>0</v>
      </c>
      <c r="BA1072">
        <v>0</v>
      </c>
      <c r="BB1072">
        <f>1-AZ1072/BA1072</f>
        <v>0</v>
      </c>
      <c r="BC1072">
        <v>0</v>
      </c>
      <c r="BD1072" t="s">
        <v>437</v>
      </c>
      <c r="BE1072" t="s">
        <v>437</v>
      </c>
      <c r="BF1072">
        <v>0</v>
      </c>
      <c r="BG1072">
        <v>0</v>
      </c>
      <c r="BH1072">
        <f>1-BF1072/BG1072</f>
        <v>0</v>
      </c>
      <c r="BI1072">
        <v>0.5</v>
      </c>
      <c r="BJ1072">
        <f>DI1072</f>
        <v>0</v>
      </c>
      <c r="BK1072">
        <f>L1072</f>
        <v>0</v>
      </c>
      <c r="BL1072">
        <f>BH1072*BI1072*BJ1072</f>
        <v>0</v>
      </c>
      <c r="BM1072">
        <f>(BK1072-BC1072)/BJ1072</f>
        <v>0</v>
      </c>
      <c r="BN1072">
        <f>(BA1072-BG1072)/BG1072</f>
        <v>0</v>
      </c>
      <c r="BO1072">
        <f>AZ1072/(BB1072+AZ1072/BG1072)</f>
        <v>0</v>
      </c>
      <c r="BP1072" t="s">
        <v>437</v>
      </c>
      <c r="BQ1072">
        <v>0</v>
      </c>
      <c r="BR1072">
        <f>IF(BQ1072&lt;&gt;0, BQ1072, BO1072)</f>
        <v>0</v>
      </c>
      <c r="BS1072">
        <f>1-BR1072/BG1072</f>
        <v>0</v>
      </c>
      <c r="BT1072">
        <f>(BG1072-BF1072)/(BG1072-BR1072)</f>
        <v>0</v>
      </c>
      <c r="BU1072">
        <f>(BA1072-BG1072)/(BA1072-BR1072)</f>
        <v>0</v>
      </c>
      <c r="BV1072">
        <f>(BG1072-BF1072)/(BG1072-AZ1072)</f>
        <v>0</v>
      </c>
      <c r="BW1072">
        <f>(BA1072-BG1072)/(BA1072-AZ1072)</f>
        <v>0</v>
      </c>
      <c r="BX1072">
        <f>(BT1072*BR1072/BF1072)</f>
        <v>0</v>
      </c>
      <c r="BY1072">
        <f>(1-BX1072)</f>
        <v>0</v>
      </c>
      <c r="DH1072">
        <f>$B$11*EG1072+$C$11*EH1072+$F$11*ES1072*(1-EV1072)</f>
        <v>0</v>
      </c>
      <c r="DI1072">
        <f>DH1072*DJ1072</f>
        <v>0</v>
      </c>
      <c r="DJ1072">
        <f>($B$11*$D$9+$C$11*$D$9+$F$11*((FF1072+EX1072)/MAX(FF1072+EX1072+FG1072, 0.1)*$I$9+FG1072/MAX(FF1072+EX1072+FG1072, 0.1)*$J$9))/($B$11+$C$11+$F$11)</f>
        <v>0</v>
      </c>
      <c r="DK1072">
        <f>($B$11*$K$9+$C$11*$K$9+$F$11*((FF1072+EX1072)/MAX(FF1072+EX1072+FG1072, 0.1)*$P$9+FG1072/MAX(FF1072+EX1072+FG1072, 0.1)*$Q$9))/($B$11+$C$11+$F$11)</f>
        <v>0</v>
      </c>
      <c r="DL1072">
        <v>6</v>
      </c>
      <c r="DM1072">
        <v>0.5</v>
      </c>
      <c r="DN1072" t="s">
        <v>438</v>
      </c>
      <c r="DO1072">
        <v>2</v>
      </c>
      <c r="DP1072" t="b">
        <v>1</v>
      </c>
      <c r="DQ1072">
        <v>1761345004.5</v>
      </c>
      <c r="DR1072">
        <v>1503.80962962963</v>
      </c>
      <c r="DS1072">
        <v>1561.052962962963</v>
      </c>
      <c r="DT1072">
        <v>23.57372592592592</v>
      </c>
      <c r="DU1072">
        <v>19.9554</v>
      </c>
      <c r="DV1072">
        <v>1501.910740740741</v>
      </c>
      <c r="DW1072">
        <v>23.35928518518519</v>
      </c>
      <c r="DX1072">
        <v>500.0267777777777</v>
      </c>
      <c r="DY1072">
        <v>90.00012592592594</v>
      </c>
      <c r="DZ1072">
        <v>0.07385554814814815</v>
      </c>
      <c r="EA1072">
        <v>30.03331851851852</v>
      </c>
      <c r="EB1072">
        <v>29.99527777777778</v>
      </c>
      <c r="EC1072">
        <v>999.9000000000001</v>
      </c>
      <c r="ED1072">
        <v>0</v>
      </c>
      <c r="EE1072">
        <v>0</v>
      </c>
      <c r="EF1072">
        <v>9993.382962962962</v>
      </c>
      <c r="EG1072">
        <v>0</v>
      </c>
      <c r="EH1072">
        <v>1140.340740740741</v>
      </c>
      <c r="EI1072">
        <v>-57.24127407407408</v>
      </c>
      <c r="EJ1072">
        <v>1540.117777777778</v>
      </c>
      <c r="EK1072">
        <v>1592.838518518519</v>
      </c>
      <c r="EL1072">
        <v>3.618315185185185</v>
      </c>
      <c r="EM1072">
        <v>1561.052962962963</v>
      </c>
      <c r="EN1072">
        <v>19.9554</v>
      </c>
      <c r="EO1072">
        <v>2.121636666666666</v>
      </c>
      <c r="EP1072">
        <v>1.795988518518518</v>
      </c>
      <c r="EQ1072">
        <v>18.38257407407407</v>
      </c>
      <c r="ER1072">
        <v>15.75188888888889</v>
      </c>
      <c r="ES1072">
        <v>1200.000740740741</v>
      </c>
      <c r="ET1072">
        <v>0.967006037037037</v>
      </c>
      <c r="EU1072">
        <v>0.03299392592592592</v>
      </c>
      <c r="EV1072">
        <v>0</v>
      </c>
      <c r="EW1072">
        <v>1472.571851851852</v>
      </c>
      <c r="EX1072">
        <v>5.000560000000001</v>
      </c>
      <c r="EY1072">
        <v>17937.13333333333</v>
      </c>
      <c r="EZ1072">
        <v>10316.82592592592</v>
      </c>
      <c r="FA1072">
        <v>45.875</v>
      </c>
      <c r="FB1072">
        <v>47.94399999999997</v>
      </c>
      <c r="FC1072">
        <v>46.5505185185185</v>
      </c>
      <c r="FD1072">
        <v>46.986</v>
      </c>
      <c r="FE1072">
        <v>46.67781481481479</v>
      </c>
      <c r="FF1072">
        <v>1155.575185185185</v>
      </c>
      <c r="FG1072">
        <v>39.42555555555555</v>
      </c>
      <c r="FH1072">
        <v>0</v>
      </c>
      <c r="FI1072">
        <v>1761345048.2</v>
      </c>
      <c r="FJ1072">
        <v>0</v>
      </c>
      <c r="FK1072">
        <v>1472.580384615385</v>
      </c>
      <c r="FL1072">
        <v>-8.293675223042593</v>
      </c>
      <c r="FM1072">
        <v>-92.85470090785098</v>
      </c>
      <c r="FN1072">
        <v>17937.17692307692</v>
      </c>
      <c r="FO1072">
        <v>15</v>
      </c>
      <c r="FP1072">
        <v>0</v>
      </c>
      <c r="FQ1072" t="s">
        <v>439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-57.18031463414633</v>
      </c>
      <c r="GD1072">
        <v>-1.850903832752724</v>
      </c>
      <c r="GE1072">
        <v>0.2774226163789183</v>
      </c>
      <c r="GF1072">
        <v>0</v>
      </c>
      <c r="GG1072">
        <v>1473.034411764706</v>
      </c>
      <c r="GH1072">
        <v>-7.45255920741138</v>
      </c>
      <c r="GI1072">
        <v>0.7638955548274391</v>
      </c>
      <c r="GJ1072">
        <v>0</v>
      </c>
      <c r="GK1072">
        <v>3.635041707317073</v>
      </c>
      <c r="GL1072">
        <v>-0.3422337282229959</v>
      </c>
      <c r="GM1072">
        <v>0.03674328383311935</v>
      </c>
      <c r="GN1072">
        <v>0</v>
      </c>
      <c r="GO1072">
        <v>0</v>
      </c>
      <c r="GP1072">
        <v>3</v>
      </c>
      <c r="GQ1072" t="s">
        <v>497</v>
      </c>
      <c r="GR1072">
        <v>3.12469</v>
      </c>
      <c r="GS1072">
        <v>2.75156</v>
      </c>
      <c r="GT1072">
        <v>0.198851</v>
      </c>
      <c r="GU1072">
        <v>0.204624</v>
      </c>
      <c r="GV1072">
        <v>0.103364</v>
      </c>
      <c r="GW1072">
        <v>0.0925815</v>
      </c>
      <c r="GX1072">
        <v>23573.8</v>
      </c>
      <c r="GY1072">
        <v>22825.9</v>
      </c>
      <c r="GZ1072">
        <v>30003.3</v>
      </c>
      <c r="HA1072">
        <v>28996</v>
      </c>
      <c r="HB1072">
        <v>37191.6</v>
      </c>
      <c r="HC1072">
        <v>34648.6</v>
      </c>
      <c r="HD1072">
        <v>45945.6</v>
      </c>
      <c r="HE1072">
        <v>43093.8</v>
      </c>
      <c r="HF1072">
        <v>1.75163</v>
      </c>
      <c r="HG1072">
        <v>1.73477</v>
      </c>
      <c r="HH1072">
        <v>0.00292808</v>
      </c>
      <c r="HI1072">
        <v>0</v>
      </c>
      <c r="HJ1072">
        <v>29.9474</v>
      </c>
      <c r="HK1072">
        <v>999.9</v>
      </c>
      <c r="HL1072">
        <v>43.4</v>
      </c>
      <c r="HM1072">
        <v>32.7</v>
      </c>
      <c r="HN1072">
        <v>23.9533</v>
      </c>
      <c r="HO1072">
        <v>63.8631</v>
      </c>
      <c r="HP1072">
        <v>17.6923</v>
      </c>
      <c r="HQ1072">
        <v>1</v>
      </c>
      <c r="HR1072">
        <v>0.801197</v>
      </c>
      <c r="HS1072">
        <v>4.12259</v>
      </c>
      <c r="HT1072">
        <v>20.1581</v>
      </c>
      <c r="HU1072">
        <v>5.22747</v>
      </c>
      <c r="HV1072">
        <v>11.9854</v>
      </c>
      <c r="HW1072">
        <v>4.96865</v>
      </c>
      <c r="HX1072">
        <v>3.28995</v>
      </c>
      <c r="HY1072">
        <v>9999</v>
      </c>
      <c r="HZ1072">
        <v>9999</v>
      </c>
      <c r="IA1072">
        <v>9999</v>
      </c>
      <c r="IB1072">
        <v>999.9</v>
      </c>
      <c r="IC1072">
        <v>4.97299</v>
      </c>
      <c r="ID1072">
        <v>1.87744</v>
      </c>
      <c r="IE1072">
        <v>1.8756</v>
      </c>
      <c r="IF1072">
        <v>1.87839</v>
      </c>
      <c r="IG1072">
        <v>1.8751</v>
      </c>
      <c r="IH1072">
        <v>1.87865</v>
      </c>
      <c r="II1072">
        <v>1.87576</v>
      </c>
      <c r="IJ1072">
        <v>1.8769</v>
      </c>
      <c r="IK1072">
        <v>0</v>
      </c>
      <c r="IL1072">
        <v>0</v>
      </c>
      <c r="IM1072">
        <v>0</v>
      </c>
      <c r="IN1072">
        <v>0</v>
      </c>
      <c r="IO1072" t="s">
        <v>441</v>
      </c>
      <c r="IP1072" t="s">
        <v>442</v>
      </c>
      <c r="IQ1072" t="s">
        <v>443</v>
      </c>
      <c r="IR1072" t="s">
        <v>443</v>
      </c>
      <c r="IS1072" t="s">
        <v>443</v>
      </c>
      <c r="IT1072" t="s">
        <v>443</v>
      </c>
      <c r="IU1072">
        <v>0</v>
      </c>
      <c r="IV1072">
        <v>100</v>
      </c>
      <c r="IW1072">
        <v>100</v>
      </c>
      <c r="IX1072">
        <v>1.94</v>
      </c>
      <c r="IY1072">
        <v>0.2145</v>
      </c>
      <c r="IZ1072">
        <v>-0.1194416370607354</v>
      </c>
      <c r="JA1072">
        <v>0.002211305909277446</v>
      </c>
      <c r="JB1072">
        <v>-1.416678044876584E-06</v>
      </c>
      <c r="JC1072">
        <v>5.589822708492042E-10</v>
      </c>
      <c r="JD1072">
        <v>0.2144336207880096</v>
      </c>
      <c r="JE1072">
        <v>0</v>
      </c>
      <c r="JF1072">
        <v>0</v>
      </c>
      <c r="JG1072">
        <v>0</v>
      </c>
      <c r="JH1072">
        <v>14</v>
      </c>
      <c r="JI1072">
        <v>2052</v>
      </c>
      <c r="JJ1072">
        <v>1</v>
      </c>
      <c r="JK1072">
        <v>21</v>
      </c>
      <c r="JL1072">
        <v>29355750.2</v>
      </c>
      <c r="JM1072">
        <v>29355750.2</v>
      </c>
      <c r="JN1072">
        <v>3.22754</v>
      </c>
      <c r="JO1072">
        <v>2.51709</v>
      </c>
      <c r="JP1072">
        <v>1.39893</v>
      </c>
      <c r="JQ1072">
        <v>2.33521</v>
      </c>
      <c r="JR1072">
        <v>1.44897</v>
      </c>
      <c r="JS1072">
        <v>2.60498</v>
      </c>
      <c r="JT1072">
        <v>38.4769</v>
      </c>
      <c r="JU1072">
        <v>23.781</v>
      </c>
      <c r="JV1072">
        <v>18</v>
      </c>
      <c r="JW1072">
        <v>485.281</v>
      </c>
      <c r="JX1072">
        <v>445.443</v>
      </c>
      <c r="JY1072">
        <v>25.2187</v>
      </c>
      <c r="JZ1072">
        <v>37.0138</v>
      </c>
      <c r="KA1072">
        <v>29.9999</v>
      </c>
      <c r="KB1072">
        <v>36.5806</v>
      </c>
      <c r="KC1072">
        <v>36.6278</v>
      </c>
      <c r="KD1072">
        <v>64.6473</v>
      </c>
      <c r="KE1072">
        <v>24.815</v>
      </c>
      <c r="KF1072">
        <v>72.5497</v>
      </c>
      <c r="KG1072">
        <v>25.2253</v>
      </c>
      <c r="KH1072">
        <v>1604.01</v>
      </c>
      <c r="KI1072">
        <v>19.9865</v>
      </c>
      <c r="KJ1072">
        <v>99.2513</v>
      </c>
      <c r="KK1072">
        <v>99.11620000000001</v>
      </c>
    </row>
    <row r="1073" spans="1:297">
      <c r="A1073">
        <v>1057</v>
      </c>
      <c r="B1073">
        <v>1761346139.6</v>
      </c>
      <c r="C1073">
        <v>18099</v>
      </c>
      <c r="D1073" t="s">
        <v>2567</v>
      </c>
      <c r="E1073" t="s">
        <v>2568</v>
      </c>
      <c r="F1073">
        <v>5</v>
      </c>
      <c r="G1073" t="s">
        <v>2569</v>
      </c>
      <c r="H1073" t="s">
        <v>436</v>
      </c>
      <c r="I1073">
        <v>1761346131.849999</v>
      </c>
      <c r="J1073">
        <f>(K1073)/1000</f>
        <v>0</v>
      </c>
      <c r="K1073">
        <f>IF(DP1073, AN1073, AH1073)</f>
        <v>0</v>
      </c>
      <c r="L1073">
        <f>IF(DP1073, AI1073, AG1073)</f>
        <v>0</v>
      </c>
      <c r="M1073">
        <f>DR1073 - IF(AU1073&gt;1, L1073*DL1073*100.0/(AW1073), 0)</f>
        <v>0</v>
      </c>
      <c r="N1073">
        <f>((T1073-J1073/2)*M1073-L1073)/(T1073+J1073/2)</f>
        <v>0</v>
      </c>
      <c r="O1073">
        <f>N1073*(DY1073+DZ1073)/1000.0</f>
        <v>0</v>
      </c>
      <c r="P1073">
        <f>(DR1073 - IF(AU1073&gt;1, L1073*DL1073*100.0/(AW1073), 0))*(DY1073+DZ1073)/1000.0</f>
        <v>0</v>
      </c>
      <c r="Q1073">
        <f>2.0/((1/S1073-1/R1073)+SIGN(S1073)*SQRT((1/S1073-1/R1073)*(1/S1073-1/R1073) + 4*DM1073/((DM1073+1)*(DM1073+1))*(2*1/S1073*1/R1073-1/R1073*1/R1073)))</f>
        <v>0</v>
      </c>
      <c r="R1073">
        <f>IF(LEFT(DN1073,1)&lt;&gt;"0",IF(LEFT(DN1073,1)="1",3.0,DO1073),$D$5+$E$5*(EF1073*DY1073/($K$5*1000))+$F$5*(EF1073*DY1073/($K$5*1000))*MAX(MIN(DL1073,$J$5),$I$5)*MAX(MIN(DL1073,$J$5),$I$5)+$G$5*MAX(MIN(DL1073,$J$5),$I$5)*(EF1073*DY1073/($K$5*1000))+$H$5*(EF1073*DY1073/($K$5*1000))*(EF1073*DY1073/($K$5*1000)))</f>
        <v>0</v>
      </c>
      <c r="S1073">
        <f>J1073*(1000-(1000*0.61365*exp(17.502*W1073/(240.97+W1073))/(DY1073+DZ1073)+DT1073)/2)/(1000*0.61365*exp(17.502*W1073/(240.97+W1073))/(DY1073+DZ1073)-DT1073)</f>
        <v>0</v>
      </c>
      <c r="T1073">
        <f>1/((DM1073+1)/(Q1073/1.6)+1/(R1073/1.37)) + DM1073/((DM1073+1)/(Q1073/1.6) + DM1073/(R1073/1.37))</f>
        <v>0</v>
      </c>
      <c r="U1073">
        <f>(DH1073*DK1073)</f>
        <v>0</v>
      </c>
      <c r="V1073">
        <f>(EA1073+(U1073+2*0.95*5.67E-8*(((EA1073+$B$7)+273)^4-(EA1073+273)^4)-44100*J1073)/(1.84*29.3*R1073+8*0.95*5.67E-8*(EA1073+273)^3))</f>
        <v>0</v>
      </c>
      <c r="W1073">
        <f>($C$7*EB1073+$D$7*EC1073+$E$7*V1073)</f>
        <v>0</v>
      </c>
      <c r="X1073">
        <f>0.61365*exp(17.502*W1073/(240.97+W1073))</f>
        <v>0</v>
      </c>
      <c r="Y1073">
        <f>(Z1073/AA1073*100)</f>
        <v>0</v>
      </c>
      <c r="Z1073">
        <f>DT1073*(DY1073+DZ1073)/1000</f>
        <v>0</v>
      </c>
      <c r="AA1073">
        <f>0.61365*exp(17.502*EA1073/(240.97+EA1073))</f>
        <v>0</v>
      </c>
      <c r="AB1073">
        <f>(X1073-DT1073*(DY1073+DZ1073)/1000)</f>
        <v>0</v>
      </c>
      <c r="AC1073">
        <f>(-J1073*44100)</f>
        <v>0</v>
      </c>
      <c r="AD1073">
        <f>2*29.3*R1073*0.92*(EA1073-W1073)</f>
        <v>0</v>
      </c>
      <c r="AE1073">
        <f>2*0.95*5.67E-8*(((EA1073+$B$7)+273)^4-(W1073+273)^4)</f>
        <v>0</v>
      </c>
      <c r="AF1073">
        <f>U1073+AE1073+AC1073+AD1073</f>
        <v>0</v>
      </c>
      <c r="AG1073">
        <f>DX1073*AU1073*(DS1073-DR1073*(1000-AU1073*DU1073)/(1000-AU1073*DT1073))/(100*DL1073)</f>
        <v>0</v>
      </c>
      <c r="AH1073">
        <f>1000*DX1073*AU1073*(DT1073-DU1073)/(100*DL1073*(1000-AU1073*DT1073))</f>
        <v>0</v>
      </c>
      <c r="AI1073">
        <f>(AJ1073 - AK1073 - DY1073*1E3/(8.314*(EA1073+273.15)) * AM1073/DX1073 * AL1073) * DX1073/(100*DL1073) * (1000 - DU1073)/1000</f>
        <v>0</v>
      </c>
      <c r="AJ1073">
        <v>428.6541222511324</v>
      </c>
      <c r="AK1073">
        <v>414.3855272727274</v>
      </c>
      <c r="AL1073">
        <v>-0.0004143925683105169</v>
      </c>
      <c r="AM1073">
        <v>65.49446931430883</v>
      </c>
      <c r="AN1073">
        <f>(AP1073 - AO1073 + DY1073*1E3/(8.314*(EA1073+273.15)) * AR1073/DX1073 * AQ1073) * DX1073/(100*DL1073) * 1000/(1000 - AP1073)</f>
        <v>0</v>
      </c>
      <c r="AO1073">
        <v>20.092947274627</v>
      </c>
      <c r="AP1073">
        <v>23.31901212121211</v>
      </c>
      <c r="AQ1073">
        <v>2.260228775990003E-06</v>
      </c>
      <c r="AR1073">
        <v>115.5473245601918</v>
      </c>
      <c r="AS1073">
        <v>0</v>
      </c>
      <c r="AT1073">
        <v>0</v>
      </c>
      <c r="AU1073">
        <f>IF(AS1073*$H$13&gt;=AW1073,1.0,(AW1073/(AW1073-AS1073*$H$13)))</f>
        <v>0</v>
      </c>
      <c r="AV1073">
        <f>(AU1073-1)*100</f>
        <v>0</v>
      </c>
      <c r="AW1073">
        <f>MAX(0,($B$13+$C$13*EF1073)/(1+$D$13*EF1073)*DY1073/(EA1073+273)*$E$13)</f>
        <v>0</v>
      </c>
      <c r="AX1073" t="s">
        <v>437</v>
      </c>
      <c r="AY1073" t="s">
        <v>437</v>
      </c>
      <c r="AZ1073">
        <v>0</v>
      </c>
      <c r="BA1073">
        <v>0</v>
      </c>
      <c r="BB1073">
        <f>1-AZ1073/BA1073</f>
        <v>0</v>
      </c>
      <c r="BC1073">
        <v>0</v>
      </c>
      <c r="BD1073" t="s">
        <v>437</v>
      </c>
      <c r="BE1073" t="s">
        <v>437</v>
      </c>
      <c r="BF1073">
        <v>0</v>
      </c>
      <c r="BG1073">
        <v>0</v>
      </c>
      <c r="BH1073">
        <f>1-BF1073/BG1073</f>
        <v>0</v>
      </c>
      <c r="BI1073">
        <v>0.5</v>
      </c>
      <c r="BJ1073">
        <f>DI1073</f>
        <v>0</v>
      </c>
      <c r="BK1073">
        <f>L1073</f>
        <v>0</v>
      </c>
      <c r="BL1073">
        <f>BH1073*BI1073*BJ1073</f>
        <v>0</v>
      </c>
      <c r="BM1073">
        <f>(BK1073-BC1073)/BJ1073</f>
        <v>0</v>
      </c>
      <c r="BN1073">
        <f>(BA1073-BG1073)/BG1073</f>
        <v>0</v>
      </c>
      <c r="BO1073">
        <f>AZ1073/(BB1073+AZ1073/BG1073)</f>
        <v>0</v>
      </c>
      <c r="BP1073" t="s">
        <v>437</v>
      </c>
      <c r="BQ1073">
        <v>0</v>
      </c>
      <c r="BR1073">
        <f>IF(BQ1073&lt;&gt;0, BQ1073, BO1073)</f>
        <v>0</v>
      </c>
      <c r="BS1073">
        <f>1-BR1073/BG1073</f>
        <v>0</v>
      </c>
      <c r="BT1073">
        <f>(BG1073-BF1073)/(BG1073-BR1073)</f>
        <v>0</v>
      </c>
      <c r="BU1073">
        <f>(BA1073-BG1073)/(BA1073-BR1073)</f>
        <v>0</v>
      </c>
      <c r="BV1073">
        <f>(BG1073-BF1073)/(BG1073-AZ1073)</f>
        <v>0</v>
      </c>
      <c r="BW1073">
        <f>(BA1073-BG1073)/(BA1073-AZ1073)</f>
        <v>0</v>
      </c>
      <c r="BX1073">
        <f>(BT1073*BR1073/BF1073)</f>
        <v>0</v>
      </c>
      <c r="BY1073">
        <f>(1-BX1073)</f>
        <v>0</v>
      </c>
      <c r="DH1073">
        <f>$B$11*EG1073+$C$11*EH1073+$F$11*ES1073*(1-EV1073)</f>
        <v>0</v>
      </c>
      <c r="DI1073">
        <f>DH1073*DJ1073</f>
        <v>0</v>
      </c>
      <c r="DJ1073">
        <f>($B$11*$D$9+$C$11*$D$9+$F$11*((FF1073+EX1073)/MAX(FF1073+EX1073+FG1073, 0.1)*$I$9+FG1073/MAX(FF1073+EX1073+FG1073, 0.1)*$J$9))/($B$11+$C$11+$F$11)</f>
        <v>0</v>
      </c>
      <c r="DK1073">
        <f>($B$11*$K$9+$C$11*$K$9+$F$11*((FF1073+EX1073)/MAX(FF1073+EX1073+FG1073, 0.1)*$P$9+FG1073/MAX(FF1073+EX1073+FG1073, 0.1)*$Q$9))/($B$11+$C$11+$F$11)</f>
        <v>0</v>
      </c>
      <c r="DL1073">
        <v>6</v>
      </c>
      <c r="DM1073">
        <v>0.5</v>
      </c>
      <c r="DN1073" t="s">
        <v>438</v>
      </c>
      <c r="DO1073">
        <v>2</v>
      </c>
      <c r="DP1073" t="b">
        <v>1</v>
      </c>
      <c r="DQ1073">
        <v>1761346131.849999</v>
      </c>
      <c r="DR1073">
        <v>404.7699666666666</v>
      </c>
      <c r="DS1073">
        <v>419.9987333333333</v>
      </c>
      <c r="DT1073">
        <v>23.31475333333333</v>
      </c>
      <c r="DU1073">
        <v>20.09290333333333</v>
      </c>
      <c r="DV1073">
        <v>404.1901333333333</v>
      </c>
      <c r="DW1073">
        <v>23.10031</v>
      </c>
      <c r="DX1073">
        <v>500.0077666666667</v>
      </c>
      <c r="DY1073">
        <v>90.02292333333331</v>
      </c>
      <c r="DZ1073">
        <v>0.07493248000000001</v>
      </c>
      <c r="EA1073">
        <v>29.80616666666667</v>
      </c>
      <c r="EB1073">
        <v>29.99512</v>
      </c>
      <c r="EC1073">
        <v>999.9000000000002</v>
      </c>
      <c r="ED1073">
        <v>0</v>
      </c>
      <c r="EE1073">
        <v>0</v>
      </c>
      <c r="EF1073">
        <v>10000.621</v>
      </c>
      <c r="EG1073">
        <v>0</v>
      </c>
      <c r="EH1073">
        <v>1156.173</v>
      </c>
      <c r="EI1073">
        <v>-15.22875</v>
      </c>
      <c r="EJ1073">
        <v>414.4323333333332</v>
      </c>
      <c r="EK1073">
        <v>428.6108</v>
      </c>
      <c r="EL1073">
        <v>3.221838333333333</v>
      </c>
      <c r="EM1073">
        <v>419.9987333333333</v>
      </c>
      <c r="EN1073">
        <v>20.09290333333333</v>
      </c>
      <c r="EO1073">
        <v>2.098861</v>
      </c>
      <c r="EP1073">
        <v>1.808821666666667</v>
      </c>
      <c r="EQ1073">
        <v>18.21054333333333</v>
      </c>
      <c r="ER1073">
        <v>15.86323333333333</v>
      </c>
      <c r="ES1073">
        <v>1199.990666666667</v>
      </c>
      <c r="ET1073">
        <v>0.9670090000000002</v>
      </c>
      <c r="EU1073">
        <v>0.03299090000000001</v>
      </c>
      <c r="EV1073">
        <v>0</v>
      </c>
      <c r="EW1073">
        <v>1599.933666666666</v>
      </c>
      <c r="EX1073">
        <v>5.000560000000002</v>
      </c>
      <c r="EY1073">
        <v>19596.33333333333</v>
      </c>
      <c r="EZ1073">
        <v>10316.76666666666</v>
      </c>
      <c r="FA1073">
        <v>45.32063333333333</v>
      </c>
      <c r="FB1073">
        <v>47.67046666666666</v>
      </c>
      <c r="FC1073">
        <v>46.13096666666665</v>
      </c>
      <c r="FD1073">
        <v>46.66229999999999</v>
      </c>
      <c r="FE1073">
        <v>46.31639999999999</v>
      </c>
      <c r="FF1073">
        <v>1155.570666666667</v>
      </c>
      <c r="FG1073">
        <v>39.42000000000001</v>
      </c>
      <c r="FH1073">
        <v>0</v>
      </c>
      <c r="FI1073">
        <v>1761346176.2</v>
      </c>
      <c r="FJ1073">
        <v>0</v>
      </c>
      <c r="FK1073">
        <v>1599.936538461539</v>
      </c>
      <c r="FL1073">
        <v>-2.740170932949931</v>
      </c>
      <c r="FM1073">
        <v>-29.57948720749851</v>
      </c>
      <c r="FN1073">
        <v>19595.96153846154</v>
      </c>
      <c r="FO1073">
        <v>15</v>
      </c>
      <c r="FP1073">
        <v>0</v>
      </c>
      <c r="FQ1073" t="s">
        <v>439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-15.22448292682927</v>
      </c>
      <c r="GD1073">
        <v>-0.1511435540069695</v>
      </c>
      <c r="GE1073">
        <v>0.04068052151162841</v>
      </c>
      <c r="GF1073">
        <v>1</v>
      </c>
      <c r="GG1073">
        <v>1600.085588235294</v>
      </c>
      <c r="GH1073">
        <v>-2.657142849810715</v>
      </c>
      <c r="GI1073">
        <v>0.3479705124125429</v>
      </c>
      <c r="GJ1073">
        <v>0</v>
      </c>
      <c r="GK1073">
        <v>3.22050731707317</v>
      </c>
      <c r="GL1073">
        <v>0.02398264808362811</v>
      </c>
      <c r="GM1073">
        <v>0.002589108542685335</v>
      </c>
      <c r="GN1073">
        <v>1</v>
      </c>
      <c r="GO1073">
        <v>2</v>
      </c>
      <c r="GP1073">
        <v>3</v>
      </c>
      <c r="GQ1073" t="s">
        <v>440</v>
      </c>
      <c r="GR1073">
        <v>3.12444</v>
      </c>
      <c r="GS1073">
        <v>2.75211</v>
      </c>
      <c r="GT1073">
        <v>0.08125789999999999</v>
      </c>
      <c r="GU1073">
        <v>0.0840905</v>
      </c>
      <c r="GV1073">
        <v>0.102493</v>
      </c>
      <c r="GW1073">
        <v>0.0928601</v>
      </c>
      <c r="GX1073">
        <v>27023.7</v>
      </c>
      <c r="GY1073">
        <v>26277</v>
      </c>
      <c r="GZ1073">
        <v>29984.2</v>
      </c>
      <c r="HA1073">
        <v>28979.9</v>
      </c>
      <c r="HB1073">
        <v>37197.8</v>
      </c>
      <c r="HC1073">
        <v>34611.2</v>
      </c>
      <c r="HD1073">
        <v>45918.8</v>
      </c>
      <c r="HE1073">
        <v>43070.2</v>
      </c>
      <c r="HF1073">
        <v>1.74933</v>
      </c>
      <c r="HG1073">
        <v>1.72925</v>
      </c>
      <c r="HH1073">
        <v>-0.00491738</v>
      </c>
      <c r="HI1073">
        <v>0</v>
      </c>
      <c r="HJ1073">
        <v>30.0702</v>
      </c>
      <c r="HK1073">
        <v>999.9</v>
      </c>
      <c r="HL1073">
        <v>44.9</v>
      </c>
      <c r="HM1073">
        <v>32.7</v>
      </c>
      <c r="HN1073">
        <v>24.7758</v>
      </c>
      <c r="HO1073">
        <v>63.6821</v>
      </c>
      <c r="HP1073">
        <v>17.8726</v>
      </c>
      <c r="HQ1073">
        <v>1</v>
      </c>
      <c r="HR1073">
        <v>0.823516</v>
      </c>
      <c r="HS1073">
        <v>4.33064</v>
      </c>
      <c r="HT1073">
        <v>20.1536</v>
      </c>
      <c r="HU1073">
        <v>5.23092</v>
      </c>
      <c r="HV1073">
        <v>11.986</v>
      </c>
      <c r="HW1073">
        <v>4.96985</v>
      </c>
      <c r="HX1073">
        <v>3.2904</v>
      </c>
      <c r="HY1073">
        <v>9999</v>
      </c>
      <c r="HZ1073">
        <v>9999</v>
      </c>
      <c r="IA1073">
        <v>9999</v>
      </c>
      <c r="IB1073">
        <v>999.9</v>
      </c>
      <c r="IC1073">
        <v>4.97297</v>
      </c>
      <c r="ID1073">
        <v>1.87747</v>
      </c>
      <c r="IE1073">
        <v>1.8756</v>
      </c>
      <c r="IF1073">
        <v>1.87839</v>
      </c>
      <c r="IG1073">
        <v>1.8751</v>
      </c>
      <c r="IH1073">
        <v>1.87866</v>
      </c>
      <c r="II1073">
        <v>1.87576</v>
      </c>
      <c r="IJ1073">
        <v>1.87696</v>
      </c>
      <c r="IK1073">
        <v>0</v>
      </c>
      <c r="IL1073">
        <v>0</v>
      </c>
      <c r="IM1073">
        <v>0</v>
      </c>
      <c r="IN1073">
        <v>0</v>
      </c>
      <c r="IO1073" t="s">
        <v>441</v>
      </c>
      <c r="IP1073" t="s">
        <v>442</v>
      </c>
      <c r="IQ1073" t="s">
        <v>443</v>
      </c>
      <c r="IR1073" t="s">
        <v>443</v>
      </c>
      <c r="IS1073" t="s">
        <v>443</v>
      </c>
      <c r="IT1073" t="s">
        <v>443</v>
      </c>
      <c r="IU1073">
        <v>0</v>
      </c>
      <c r="IV1073">
        <v>100</v>
      </c>
      <c r="IW1073">
        <v>100</v>
      </c>
      <c r="IX1073">
        <v>0.58</v>
      </c>
      <c r="IY1073">
        <v>0.2145</v>
      </c>
      <c r="IZ1073">
        <v>-0.1194416370607354</v>
      </c>
      <c r="JA1073">
        <v>0.002211305909277446</v>
      </c>
      <c r="JB1073">
        <v>-1.416678044876584E-06</v>
      </c>
      <c r="JC1073">
        <v>5.589822708492042E-10</v>
      </c>
      <c r="JD1073">
        <v>0.2144336207880096</v>
      </c>
      <c r="JE1073">
        <v>0</v>
      </c>
      <c r="JF1073">
        <v>0</v>
      </c>
      <c r="JG1073">
        <v>0</v>
      </c>
      <c r="JH1073">
        <v>14</v>
      </c>
      <c r="JI1073">
        <v>2052</v>
      </c>
      <c r="JJ1073">
        <v>1</v>
      </c>
      <c r="JK1073">
        <v>21</v>
      </c>
      <c r="JL1073">
        <v>29355769</v>
      </c>
      <c r="JM1073">
        <v>29355769</v>
      </c>
      <c r="JN1073">
        <v>1.11206</v>
      </c>
      <c r="JO1073">
        <v>2.54761</v>
      </c>
      <c r="JP1073">
        <v>1.39893</v>
      </c>
      <c r="JQ1073">
        <v>2.33643</v>
      </c>
      <c r="JR1073">
        <v>1.44897</v>
      </c>
      <c r="JS1073">
        <v>2.56104</v>
      </c>
      <c r="JT1073">
        <v>38.6733</v>
      </c>
      <c r="JU1073">
        <v>23.7898</v>
      </c>
      <c r="JV1073">
        <v>18</v>
      </c>
      <c r="JW1073">
        <v>485.036</v>
      </c>
      <c r="JX1073">
        <v>443.021</v>
      </c>
      <c r="JY1073">
        <v>24.8879</v>
      </c>
      <c r="JZ1073">
        <v>37.2315</v>
      </c>
      <c r="KA1073">
        <v>30.0003</v>
      </c>
      <c r="KB1073">
        <v>36.77</v>
      </c>
      <c r="KC1073">
        <v>36.8095</v>
      </c>
      <c r="KD1073">
        <v>22.28</v>
      </c>
      <c r="KE1073">
        <v>27.7624</v>
      </c>
      <c r="KF1073">
        <v>76.5667</v>
      </c>
      <c r="KG1073">
        <v>24.8869</v>
      </c>
      <c r="KH1073">
        <v>413.283</v>
      </c>
      <c r="KI1073">
        <v>20.0505</v>
      </c>
      <c r="KJ1073">
        <v>99.1914</v>
      </c>
      <c r="KK1073">
        <v>99.0616</v>
      </c>
    </row>
    <row r="1074" spans="1:297">
      <c r="A1074">
        <v>1058</v>
      </c>
      <c r="B1074">
        <v>1761346144.6</v>
      </c>
      <c r="C1074">
        <v>18104</v>
      </c>
      <c r="D1074" t="s">
        <v>2570</v>
      </c>
      <c r="E1074" t="s">
        <v>2571</v>
      </c>
      <c r="F1074">
        <v>5</v>
      </c>
      <c r="G1074" t="s">
        <v>2569</v>
      </c>
      <c r="H1074" t="s">
        <v>436</v>
      </c>
      <c r="I1074">
        <v>1761346136.755172</v>
      </c>
      <c r="J1074">
        <f>(K1074)/1000</f>
        <v>0</v>
      </c>
      <c r="K1074">
        <f>IF(DP1074, AN1074, AH1074)</f>
        <v>0</v>
      </c>
      <c r="L1074">
        <f>IF(DP1074, AI1074, AG1074)</f>
        <v>0</v>
      </c>
      <c r="M1074">
        <f>DR1074 - IF(AU1074&gt;1, L1074*DL1074*100.0/(AW1074), 0)</f>
        <v>0</v>
      </c>
      <c r="N1074">
        <f>((T1074-J1074/2)*M1074-L1074)/(T1074+J1074/2)</f>
        <v>0</v>
      </c>
      <c r="O1074">
        <f>N1074*(DY1074+DZ1074)/1000.0</f>
        <v>0</v>
      </c>
      <c r="P1074">
        <f>(DR1074 - IF(AU1074&gt;1, L1074*DL1074*100.0/(AW1074), 0))*(DY1074+DZ1074)/1000.0</f>
        <v>0</v>
      </c>
      <c r="Q1074">
        <f>2.0/((1/S1074-1/R1074)+SIGN(S1074)*SQRT((1/S1074-1/R1074)*(1/S1074-1/R1074) + 4*DM1074/((DM1074+1)*(DM1074+1))*(2*1/S1074*1/R1074-1/R1074*1/R1074)))</f>
        <v>0</v>
      </c>
      <c r="R1074">
        <f>IF(LEFT(DN1074,1)&lt;&gt;"0",IF(LEFT(DN1074,1)="1",3.0,DO1074),$D$5+$E$5*(EF1074*DY1074/($K$5*1000))+$F$5*(EF1074*DY1074/($K$5*1000))*MAX(MIN(DL1074,$J$5),$I$5)*MAX(MIN(DL1074,$J$5),$I$5)+$G$5*MAX(MIN(DL1074,$J$5),$I$5)*(EF1074*DY1074/($K$5*1000))+$H$5*(EF1074*DY1074/($K$5*1000))*(EF1074*DY1074/($K$5*1000)))</f>
        <v>0</v>
      </c>
      <c r="S1074">
        <f>J1074*(1000-(1000*0.61365*exp(17.502*W1074/(240.97+W1074))/(DY1074+DZ1074)+DT1074)/2)/(1000*0.61365*exp(17.502*W1074/(240.97+W1074))/(DY1074+DZ1074)-DT1074)</f>
        <v>0</v>
      </c>
      <c r="T1074">
        <f>1/((DM1074+1)/(Q1074/1.6)+1/(R1074/1.37)) + DM1074/((DM1074+1)/(Q1074/1.6) + DM1074/(R1074/1.37))</f>
        <v>0</v>
      </c>
      <c r="U1074">
        <f>(DH1074*DK1074)</f>
        <v>0</v>
      </c>
      <c r="V1074">
        <f>(EA1074+(U1074+2*0.95*5.67E-8*(((EA1074+$B$7)+273)^4-(EA1074+273)^4)-44100*J1074)/(1.84*29.3*R1074+8*0.95*5.67E-8*(EA1074+273)^3))</f>
        <v>0</v>
      </c>
      <c r="W1074">
        <f>($C$7*EB1074+$D$7*EC1074+$E$7*V1074)</f>
        <v>0</v>
      </c>
      <c r="X1074">
        <f>0.61365*exp(17.502*W1074/(240.97+W1074))</f>
        <v>0</v>
      </c>
      <c r="Y1074">
        <f>(Z1074/AA1074*100)</f>
        <v>0</v>
      </c>
      <c r="Z1074">
        <f>DT1074*(DY1074+DZ1074)/1000</f>
        <v>0</v>
      </c>
      <c r="AA1074">
        <f>0.61365*exp(17.502*EA1074/(240.97+EA1074))</f>
        <v>0</v>
      </c>
      <c r="AB1074">
        <f>(X1074-DT1074*(DY1074+DZ1074)/1000)</f>
        <v>0</v>
      </c>
      <c r="AC1074">
        <f>(-J1074*44100)</f>
        <v>0</v>
      </c>
      <c r="AD1074">
        <f>2*29.3*R1074*0.92*(EA1074-W1074)</f>
        <v>0</v>
      </c>
      <c r="AE1074">
        <f>2*0.95*5.67E-8*(((EA1074+$B$7)+273)^4-(W1074+273)^4)</f>
        <v>0</v>
      </c>
      <c r="AF1074">
        <f>U1074+AE1074+AC1074+AD1074</f>
        <v>0</v>
      </c>
      <c r="AG1074">
        <f>DX1074*AU1074*(DS1074-DR1074*(1000-AU1074*DU1074)/(1000-AU1074*DT1074))/(100*DL1074)</f>
        <v>0</v>
      </c>
      <c r="AH1074">
        <f>1000*DX1074*AU1074*(DT1074-DU1074)/(100*DL1074*(1000-AU1074*DT1074))</f>
        <v>0</v>
      </c>
      <c r="AI1074">
        <f>(AJ1074 - AK1074 - DY1074*1E3/(8.314*(EA1074+273.15)) * AM1074/DX1074 * AL1074) * DX1074/(100*DL1074) * (1000 - DU1074)/1000</f>
        <v>0</v>
      </c>
      <c r="AJ1074">
        <v>428.5686081905974</v>
      </c>
      <c r="AK1074">
        <v>414.3585272727269</v>
      </c>
      <c r="AL1074">
        <v>-0.0003609142138511355</v>
      </c>
      <c r="AM1074">
        <v>65.49446931430883</v>
      </c>
      <c r="AN1074">
        <f>(AP1074 - AO1074 + DY1074*1E3/(8.314*(EA1074+273.15)) * AR1074/DX1074 * AQ1074) * DX1074/(100*DL1074) * 1000/(1000 - AP1074)</f>
        <v>0</v>
      </c>
      <c r="AO1074">
        <v>20.09522587391556</v>
      </c>
      <c r="AP1074">
        <v>23.32161575757576</v>
      </c>
      <c r="AQ1074">
        <v>4.981155455437441E-06</v>
      </c>
      <c r="AR1074">
        <v>115.5473245601918</v>
      </c>
      <c r="AS1074">
        <v>0</v>
      </c>
      <c r="AT1074">
        <v>0</v>
      </c>
      <c r="AU1074">
        <f>IF(AS1074*$H$13&gt;=AW1074,1.0,(AW1074/(AW1074-AS1074*$H$13)))</f>
        <v>0</v>
      </c>
      <c r="AV1074">
        <f>(AU1074-1)*100</f>
        <v>0</v>
      </c>
      <c r="AW1074">
        <f>MAX(0,($B$13+$C$13*EF1074)/(1+$D$13*EF1074)*DY1074/(EA1074+273)*$E$13)</f>
        <v>0</v>
      </c>
      <c r="AX1074" t="s">
        <v>437</v>
      </c>
      <c r="AY1074" t="s">
        <v>437</v>
      </c>
      <c r="AZ1074">
        <v>0</v>
      </c>
      <c r="BA1074">
        <v>0</v>
      </c>
      <c r="BB1074">
        <f>1-AZ1074/BA1074</f>
        <v>0</v>
      </c>
      <c r="BC1074">
        <v>0</v>
      </c>
      <c r="BD1074" t="s">
        <v>437</v>
      </c>
      <c r="BE1074" t="s">
        <v>437</v>
      </c>
      <c r="BF1074">
        <v>0</v>
      </c>
      <c r="BG1074">
        <v>0</v>
      </c>
      <c r="BH1074">
        <f>1-BF1074/BG1074</f>
        <v>0</v>
      </c>
      <c r="BI1074">
        <v>0.5</v>
      </c>
      <c r="BJ1074">
        <f>DI1074</f>
        <v>0</v>
      </c>
      <c r="BK1074">
        <f>L1074</f>
        <v>0</v>
      </c>
      <c r="BL1074">
        <f>BH1074*BI1074*BJ1074</f>
        <v>0</v>
      </c>
      <c r="BM1074">
        <f>(BK1074-BC1074)/BJ1074</f>
        <v>0</v>
      </c>
      <c r="BN1074">
        <f>(BA1074-BG1074)/BG1074</f>
        <v>0</v>
      </c>
      <c r="BO1074">
        <f>AZ1074/(BB1074+AZ1074/BG1074)</f>
        <v>0</v>
      </c>
      <c r="BP1074" t="s">
        <v>437</v>
      </c>
      <c r="BQ1074">
        <v>0</v>
      </c>
      <c r="BR1074">
        <f>IF(BQ1074&lt;&gt;0, BQ1074, BO1074)</f>
        <v>0</v>
      </c>
      <c r="BS1074">
        <f>1-BR1074/BG1074</f>
        <v>0</v>
      </c>
      <c r="BT1074">
        <f>(BG1074-BF1074)/(BG1074-BR1074)</f>
        <v>0</v>
      </c>
      <c r="BU1074">
        <f>(BA1074-BG1074)/(BA1074-BR1074)</f>
        <v>0</v>
      </c>
      <c r="BV1074">
        <f>(BG1074-BF1074)/(BG1074-AZ1074)</f>
        <v>0</v>
      </c>
      <c r="BW1074">
        <f>(BA1074-BG1074)/(BA1074-AZ1074)</f>
        <v>0</v>
      </c>
      <c r="BX1074">
        <f>(BT1074*BR1074/BF1074)</f>
        <v>0</v>
      </c>
      <c r="BY1074">
        <f>(1-BX1074)</f>
        <v>0</v>
      </c>
      <c r="DH1074">
        <f>$B$11*EG1074+$C$11*EH1074+$F$11*ES1074*(1-EV1074)</f>
        <v>0</v>
      </c>
      <c r="DI1074">
        <f>DH1074*DJ1074</f>
        <v>0</v>
      </c>
      <c r="DJ1074">
        <f>($B$11*$D$9+$C$11*$D$9+$F$11*((FF1074+EX1074)/MAX(FF1074+EX1074+FG1074, 0.1)*$I$9+FG1074/MAX(FF1074+EX1074+FG1074, 0.1)*$J$9))/($B$11+$C$11+$F$11)</f>
        <v>0</v>
      </c>
      <c r="DK1074">
        <f>($B$11*$K$9+$C$11*$K$9+$F$11*((FF1074+EX1074)/MAX(FF1074+EX1074+FG1074, 0.1)*$P$9+FG1074/MAX(FF1074+EX1074+FG1074, 0.1)*$Q$9))/($B$11+$C$11+$F$11)</f>
        <v>0</v>
      </c>
      <c r="DL1074">
        <v>6</v>
      </c>
      <c r="DM1074">
        <v>0.5</v>
      </c>
      <c r="DN1074" t="s">
        <v>438</v>
      </c>
      <c r="DO1074">
        <v>2</v>
      </c>
      <c r="DP1074" t="b">
        <v>1</v>
      </c>
      <c r="DQ1074">
        <v>1761346136.755172</v>
      </c>
      <c r="DR1074">
        <v>404.7582068965518</v>
      </c>
      <c r="DS1074">
        <v>419.8459310344828</v>
      </c>
      <c r="DT1074">
        <v>23.3176</v>
      </c>
      <c r="DU1074">
        <v>20.09401034482758</v>
      </c>
      <c r="DV1074">
        <v>404.1783103448277</v>
      </c>
      <c r="DW1074">
        <v>23.10316206896552</v>
      </c>
      <c r="DX1074">
        <v>499.9741379310344</v>
      </c>
      <c r="DY1074">
        <v>90.02342413793103</v>
      </c>
      <c r="DZ1074">
        <v>0.07471347586206897</v>
      </c>
      <c r="EA1074">
        <v>29.80844827586207</v>
      </c>
      <c r="EB1074">
        <v>29.99457931034483</v>
      </c>
      <c r="EC1074">
        <v>999.9000000000002</v>
      </c>
      <c r="ED1074">
        <v>0</v>
      </c>
      <c r="EE1074">
        <v>0</v>
      </c>
      <c r="EF1074">
        <v>9993.274482758619</v>
      </c>
      <c r="EG1074">
        <v>0</v>
      </c>
      <c r="EH1074">
        <v>1156.175172413793</v>
      </c>
      <c r="EI1074">
        <v>-15.08772068965517</v>
      </c>
      <c r="EJ1074">
        <v>414.4214482758621</v>
      </c>
      <c r="EK1074">
        <v>428.455275862069</v>
      </c>
      <c r="EL1074">
        <v>3.223592068965517</v>
      </c>
      <c r="EM1074">
        <v>419.8459310344828</v>
      </c>
      <c r="EN1074">
        <v>20.09401034482758</v>
      </c>
      <c r="EO1074">
        <v>2.099129310344827</v>
      </c>
      <c r="EP1074">
        <v>1.808931724137931</v>
      </c>
      <c r="EQ1074">
        <v>18.21258275862069</v>
      </c>
      <c r="ER1074">
        <v>15.86417931034483</v>
      </c>
      <c r="ES1074">
        <v>1199.996896551724</v>
      </c>
      <c r="ET1074">
        <v>0.9670080689655174</v>
      </c>
      <c r="EU1074">
        <v>0.03299182068965518</v>
      </c>
      <c r="EV1074">
        <v>0</v>
      </c>
      <c r="EW1074">
        <v>1599.760344827586</v>
      </c>
      <c r="EX1074">
        <v>5.000560000000001</v>
      </c>
      <c r="EY1074">
        <v>19593.98620689655</v>
      </c>
      <c r="EZ1074">
        <v>10316.81034482758</v>
      </c>
      <c r="FA1074">
        <v>45.29934482758621</v>
      </c>
      <c r="FB1074">
        <v>47.65493103448276</v>
      </c>
      <c r="FC1074">
        <v>46.1248275862069</v>
      </c>
      <c r="FD1074">
        <v>46.6463448275862</v>
      </c>
      <c r="FE1074">
        <v>46.29062068965516</v>
      </c>
      <c r="FF1074">
        <v>1155.575517241379</v>
      </c>
      <c r="FG1074">
        <v>39.42137931034484</v>
      </c>
      <c r="FH1074">
        <v>0</v>
      </c>
      <c r="FI1074">
        <v>1761346181</v>
      </c>
      <c r="FJ1074">
        <v>0</v>
      </c>
      <c r="FK1074">
        <v>1599.742692307692</v>
      </c>
      <c r="FL1074">
        <v>-3.047179475742754</v>
      </c>
      <c r="FM1074">
        <v>-25.25470081758666</v>
      </c>
      <c r="FN1074">
        <v>19593.77307692308</v>
      </c>
      <c r="FO1074">
        <v>15</v>
      </c>
      <c r="FP1074">
        <v>0</v>
      </c>
      <c r="FQ1074" t="s">
        <v>439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-15.16649512195122</v>
      </c>
      <c r="GD1074">
        <v>0.870468292682918</v>
      </c>
      <c r="GE1074">
        <v>0.2194289339384743</v>
      </c>
      <c r="GF1074">
        <v>0</v>
      </c>
      <c r="GG1074">
        <v>1599.884411764706</v>
      </c>
      <c r="GH1074">
        <v>-2.428265845995027</v>
      </c>
      <c r="GI1074">
        <v>0.335718642497577</v>
      </c>
      <c r="GJ1074">
        <v>0</v>
      </c>
      <c r="GK1074">
        <v>3.22261731707317</v>
      </c>
      <c r="GL1074">
        <v>0.02354320557491357</v>
      </c>
      <c r="GM1074">
        <v>0.002535984943009701</v>
      </c>
      <c r="GN1074">
        <v>1</v>
      </c>
      <c r="GO1074">
        <v>1</v>
      </c>
      <c r="GP1074">
        <v>3</v>
      </c>
      <c r="GQ1074" t="s">
        <v>446</v>
      </c>
      <c r="GR1074">
        <v>3.12441</v>
      </c>
      <c r="GS1074">
        <v>2.75162</v>
      </c>
      <c r="GT1074">
        <v>0.08123809999999999</v>
      </c>
      <c r="GU1074">
        <v>0.0837035</v>
      </c>
      <c r="GV1074">
        <v>0.1025</v>
      </c>
      <c r="GW1074">
        <v>0.09286560000000001</v>
      </c>
      <c r="GX1074">
        <v>27024.5</v>
      </c>
      <c r="GY1074">
        <v>26287.7</v>
      </c>
      <c r="GZ1074">
        <v>29984.5</v>
      </c>
      <c r="HA1074">
        <v>28979.5</v>
      </c>
      <c r="HB1074">
        <v>37197.7</v>
      </c>
      <c r="HC1074">
        <v>34610.5</v>
      </c>
      <c r="HD1074">
        <v>45919.1</v>
      </c>
      <c r="HE1074">
        <v>43069.6</v>
      </c>
      <c r="HF1074">
        <v>1.74898</v>
      </c>
      <c r="HG1074">
        <v>1.72917</v>
      </c>
      <c r="HH1074">
        <v>-0.00480935</v>
      </c>
      <c r="HI1074">
        <v>0</v>
      </c>
      <c r="HJ1074">
        <v>30.0688</v>
      </c>
      <c r="HK1074">
        <v>999.9</v>
      </c>
      <c r="HL1074">
        <v>44.9</v>
      </c>
      <c r="HM1074">
        <v>32.7</v>
      </c>
      <c r="HN1074">
        <v>24.7736</v>
      </c>
      <c r="HO1074">
        <v>63.8421</v>
      </c>
      <c r="HP1074">
        <v>17.8085</v>
      </c>
      <c r="HQ1074">
        <v>1</v>
      </c>
      <c r="HR1074">
        <v>0.823537</v>
      </c>
      <c r="HS1074">
        <v>4.328</v>
      </c>
      <c r="HT1074">
        <v>20.153</v>
      </c>
      <c r="HU1074">
        <v>5.22732</v>
      </c>
      <c r="HV1074">
        <v>11.9858</v>
      </c>
      <c r="HW1074">
        <v>4.9689</v>
      </c>
      <c r="HX1074">
        <v>3.2898</v>
      </c>
      <c r="HY1074">
        <v>9999</v>
      </c>
      <c r="HZ1074">
        <v>9999</v>
      </c>
      <c r="IA1074">
        <v>9999</v>
      </c>
      <c r="IB1074">
        <v>999.9</v>
      </c>
      <c r="IC1074">
        <v>4.97298</v>
      </c>
      <c r="ID1074">
        <v>1.87747</v>
      </c>
      <c r="IE1074">
        <v>1.87561</v>
      </c>
      <c r="IF1074">
        <v>1.87841</v>
      </c>
      <c r="IG1074">
        <v>1.87512</v>
      </c>
      <c r="IH1074">
        <v>1.87865</v>
      </c>
      <c r="II1074">
        <v>1.87576</v>
      </c>
      <c r="IJ1074">
        <v>1.87698</v>
      </c>
      <c r="IK1074">
        <v>0</v>
      </c>
      <c r="IL1074">
        <v>0</v>
      </c>
      <c r="IM1074">
        <v>0</v>
      </c>
      <c r="IN1074">
        <v>0</v>
      </c>
      <c r="IO1074" t="s">
        <v>441</v>
      </c>
      <c r="IP1074" t="s">
        <v>442</v>
      </c>
      <c r="IQ1074" t="s">
        <v>443</v>
      </c>
      <c r="IR1074" t="s">
        <v>443</v>
      </c>
      <c r="IS1074" t="s">
        <v>443</v>
      </c>
      <c r="IT1074" t="s">
        <v>443</v>
      </c>
      <c r="IU1074">
        <v>0</v>
      </c>
      <c r="IV1074">
        <v>100</v>
      </c>
      <c r="IW1074">
        <v>100</v>
      </c>
      <c r="IX1074">
        <v>0.58</v>
      </c>
      <c r="IY1074">
        <v>0.2145</v>
      </c>
      <c r="IZ1074">
        <v>-0.1194416370607354</v>
      </c>
      <c r="JA1074">
        <v>0.002211305909277446</v>
      </c>
      <c r="JB1074">
        <v>-1.416678044876584E-06</v>
      </c>
      <c r="JC1074">
        <v>5.589822708492042E-10</v>
      </c>
      <c r="JD1074">
        <v>0.2144336207880096</v>
      </c>
      <c r="JE1074">
        <v>0</v>
      </c>
      <c r="JF1074">
        <v>0</v>
      </c>
      <c r="JG1074">
        <v>0</v>
      </c>
      <c r="JH1074">
        <v>14</v>
      </c>
      <c r="JI1074">
        <v>2052</v>
      </c>
      <c r="JJ1074">
        <v>1</v>
      </c>
      <c r="JK1074">
        <v>21</v>
      </c>
      <c r="JL1074">
        <v>29355769.1</v>
      </c>
      <c r="JM1074">
        <v>29355769.1</v>
      </c>
      <c r="JN1074">
        <v>1.08398</v>
      </c>
      <c r="JO1074">
        <v>2.54883</v>
      </c>
      <c r="JP1074">
        <v>1.39893</v>
      </c>
      <c r="JQ1074">
        <v>2.33643</v>
      </c>
      <c r="JR1074">
        <v>1.44897</v>
      </c>
      <c r="JS1074">
        <v>2.51709</v>
      </c>
      <c r="JT1074">
        <v>38.6487</v>
      </c>
      <c r="JU1074">
        <v>23.7986</v>
      </c>
      <c r="JV1074">
        <v>18</v>
      </c>
      <c r="JW1074">
        <v>484.831</v>
      </c>
      <c r="JX1074">
        <v>442.974</v>
      </c>
      <c r="JY1074">
        <v>24.8899</v>
      </c>
      <c r="JZ1074">
        <v>37.2315</v>
      </c>
      <c r="KA1074">
        <v>30.0002</v>
      </c>
      <c r="KB1074">
        <v>36.77</v>
      </c>
      <c r="KC1074">
        <v>36.8096</v>
      </c>
      <c r="KD1074">
        <v>21.7435</v>
      </c>
      <c r="KE1074">
        <v>27.7624</v>
      </c>
      <c r="KF1074">
        <v>76.5667</v>
      </c>
      <c r="KG1074">
        <v>24.8905</v>
      </c>
      <c r="KH1074">
        <v>399.906</v>
      </c>
      <c r="KI1074">
        <v>20.0424</v>
      </c>
      <c r="KJ1074">
        <v>99.1921</v>
      </c>
      <c r="KK1074">
        <v>99.0603</v>
      </c>
    </row>
    <row r="1075" spans="1:297">
      <c r="A1075">
        <v>1059</v>
      </c>
      <c r="B1075">
        <v>1761346149.6</v>
      </c>
      <c r="C1075">
        <v>18109</v>
      </c>
      <c r="D1075" t="s">
        <v>2572</v>
      </c>
      <c r="E1075" t="s">
        <v>2573</v>
      </c>
      <c r="F1075">
        <v>5</v>
      </c>
      <c r="G1075" t="s">
        <v>2569</v>
      </c>
      <c r="H1075" t="s">
        <v>436</v>
      </c>
      <c r="I1075">
        <v>1761346141.832142</v>
      </c>
      <c r="J1075">
        <f>(K1075)/1000</f>
        <v>0</v>
      </c>
      <c r="K1075">
        <f>IF(DP1075, AN1075, AH1075)</f>
        <v>0</v>
      </c>
      <c r="L1075">
        <f>IF(DP1075, AI1075, AG1075)</f>
        <v>0</v>
      </c>
      <c r="M1075">
        <f>DR1075 - IF(AU1075&gt;1, L1075*DL1075*100.0/(AW1075), 0)</f>
        <v>0</v>
      </c>
      <c r="N1075">
        <f>((T1075-J1075/2)*M1075-L1075)/(T1075+J1075/2)</f>
        <v>0</v>
      </c>
      <c r="O1075">
        <f>N1075*(DY1075+DZ1075)/1000.0</f>
        <v>0</v>
      </c>
      <c r="P1075">
        <f>(DR1075 - IF(AU1075&gt;1, L1075*DL1075*100.0/(AW1075), 0))*(DY1075+DZ1075)/1000.0</f>
        <v>0</v>
      </c>
      <c r="Q1075">
        <f>2.0/((1/S1075-1/R1075)+SIGN(S1075)*SQRT((1/S1075-1/R1075)*(1/S1075-1/R1075) + 4*DM1075/((DM1075+1)*(DM1075+1))*(2*1/S1075*1/R1075-1/R1075*1/R1075)))</f>
        <v>0</v>
      </c>
      <c r="R1075">
        <f>IF(LEFT(DN1075,1)&lt;&gt;"0",IF(LEFT(DN1075,1)="1",3.0,DO1075),$D$5+$E$5*(EF1075*DY1075/($K$5*1000))+$F$5*(EF1075*DY1075/($K$5*1000))*MAX(MIN(DL1075,$J$5),$I$5)*MAX(MIN(DL1075,$J$5),$I$5)+$G$5*MAX(MIN(DL1075,$J$5),$I$5)*(EF1075*DY1075/($K$5*1000))+$H$5*(EF1075*DY1075/($K$5*1000))*(EF1075*DY1075/($K$5*1000)))</f>
        <v>0</v>
      </c>
      <c r="S1075">
        <f>J1075*(1000-(1000*0.61365*exp(17.502*W1075/(240.97+W1075))/(DY1075+DZ1075)+DT1075)/2)/(1000*0.61365*exp(17.502*W1075/(240.97+W1075))/(DY1075+DZ1075)-DT1075)</f>
        <v>0</v>
      </c>
      <c r="T1075">
        <f>1/((DM1075+1)/(Q1075/1.6)+1/(R1075/1.37)) + DM1075/((DM1075+1)/(Q1075/1.6) + DM1075/(R1075/1.37))</f>
        <v>0</v>
      </c>
      <c r="U1075">
        <f>(DH1075*DK1075)</f>
        <v>0</v>
      </c>
      <c r="V1075">
        <f>(EA1075+(U1075+2*0.95*5.67E-8*(((EA1075+$B$7)+273)^4-(EA1075+273)^4)-44100*J1075)/(1.84*29.3*R1075+8*0.95*5.67E-8*(EA1075+273)^3))</f>
        <v>0</v>
      </c>
      <c r="W1075">
        <f>($C$7*EB1075+$D$7*EC1075+$E$7*V1075)</f>
        <v>0</v>
      </c>
      <c r="X1075">
        <f>0.61365*exp(17.502*W1075/(240.97+W1075))</f>
        <v>0</v>
      </c>
      <c r="Y1075">
        <f>(Z1075/AA1075*100)</f>
        <v>0</v>
      </c>
      <c r="Z1075">
        <f>DT1075*(DY1075+DZ1075)/1000</f>
        <v>0</v>
      </c>
      <c r="AA1075">
        <f>0.61365*exp(17.502*EA1075/(240.97+EA1075))</f>
        <v>0</v>
      </c>
      <c r="AB1075">
        <f>(X1075-DT1075*(DY1075+DZ1075)/1000)</f>
        <v>0</v>
      </c>
      <c r="AC1075">
        <f>(-J1075*44100)</f>
        <v>0</v>
      </c>
      <c r="AD1075">
        <f>2*29.3*R1075*0.92*(EA1075-W1075)</f>
        <v>0</v>
      </c>
      <c r="AE1075">
        <f>2*0.95*5.67E-8*(((EA1075+$B$7)+273)^4-(W1075+273)^4)</f>
        <v>0</v>
      </c>
      <c r="AF1075">
        <f>U1075+AE1075+AC1075+AD1075</f>
        <v>0</v>
      </c>
      <c r="AG1075">
        <f>DX1075*AU1075*(DS1075-DR1075*(1000-AU1075*DU1075)/(1000-AU1075*DT1075))/(100*DL1075)</f>
        <v>0</v>
      </c>
      <c r="AH1075">
        <f>1000*DX1075*AU1075*(DT1075-DU1075)/(100*DL1075*(1000-AU1075*DT1075))</f>
        <v>0</v>
      </c>
      <c r="AI1075">
        <f>(AJ1075 - AK1075 - DY1075*1E3/(8.314*(EA1075+273.15)) * AM1075/DX1075 * AL1075) * DX1075/(100*DL1075) * (1000 - DU1075)/1000</f>
        <v>0</v>
      </c>
      <c r="AJ1075">
        <v>421.7311380141699</v>
      </c>
      <c r="AK1075">
        <v>411.1082848484848</v>
      </c>
      <c r="AL1075">
        <v>-0.7977942794058579</v>
      </c>
      <c r="AM1075">
        <v>65.49446931430883</v>
      </c>
      <c r="AN1075">
        <f>(AP1075 - AO1075 + DY1075*1E3/(8.314*(EA1075+273.15)) * AR1075/DX1075 * AQ1075) * DX1075/(100*DL1075) * 1000/(1000 - AP1075)</f>
        <v>0</v>
      </c>
      <c r="AO1075">
        <v>20.09626761913795</v>
      </c>
      <c r="AP1075">
        <v>23.32503999999998</v>
      </c>
      <c r="AQ1075">
        <v>6.212422141973651E-06</v>
      </c>
      <c r="AR1075">
        <v>115.5473245601918</v>
      </c>
      <c r="AS1075">
        <v>0</v>
      </c>
      <c r="AT1075">
        <v>0</v>
      </c>
      <c r="AU1075">
        <f>IF(AS1075*$H$13&gt;=AW1075,1.0,(AW1075/(AW1075-AS1075*$H$13)))</f>
        <v>0</v>
      </c>
      <c r="AV1075">
        <f>(AU1075-1)*100</f>
        <v>0</v>
      </c>
      <c r="AW1075">
        <f>MAX(0,($B$13+$C$13*EF1075)/(1+$D$13*EF1075)*DY1075/(EA1075+273)*$E$13)</f>
        <v>0</v>
      </c>
      <c r="AX1075" t="s">
        <v>437</v>
      </c>
      <c r="AY1075" t="s">
        <v>437</v>
      </c>
      <c r="AZ1075">
        <v>0</v>
      </c>
      <c r="BA1075">
        <v>0</v>
      </c>
      <c r="BB1075">
        <f>1-AZ1075/BA1075</f>
        <v>0</v>
      </c>
      <c r="BC1075">
        <v>0</v>
      </c>
      <c r="BD1075" t="s">
        <v>437</v>
      </c>
      <c r="BE1075" t="s">
        <v>437</v>
      </c>
      <c r="BF1075">
        <v>0</v>
      </c>
      <c r="BG1075">
        <v>0</v>
      </c>
      <c r="BH1075">
        <f>1-BF1075/BG1075</f>
        <v>0</v>
      </c>
      <c r="BI1075">
        <v>0.5</v>
      </c>
      <c r="BJ1075">
        <f>DI1075</f>
        <v>0</v>
      </c>
      <c r="BK1075">
        <f>L1075</f>
        <v>0</v>
      </c>
      <c r="BL1075">
        <f>BH1075*BI1075*BJ1075</f>
        <v>0</v>
      </c>
      <c r="BM1075">
        <f>(BK1075-BC1075)/BJ1075</f>
        <v>0</v>
      </c>
      <c r="BN1075">
        <f>(BA1075-BG1075)/BG1075</f>
        <v>0</v>
      </c>
      <c r="BO1075">
        <f>AZ1075/(BB1075+AZ1075/BG1075)</f>
        <v>0</v>
      </c>
      <c r="BP1075" t="s">
        <v>437</v>
      </c>
      <c r="BQ1075">
        <v>0</v>
      </c>
      <c r="BR1075">
        <f>IF(BQ1075&lt;&gt;0, BQ1075, BO1075)</f>
        <v>0</v>
      </c>
      <c r="BS1075">
        <f>1-BR1075/BG1075</f>
        <v>0</v>
      </c>
      <c r="BT1075">
        <f>(BG1075-BF1075)/(BG1075-BR1075)</f>
        <v>0</v>
      </c>
      <c r="BU1075">
        <f>(BA1075-BG1075)/(BA1075-BR1075)</f>
        <v>0</v>
      </c>
      <c r="BV1075">
        <f>(BG1075-BF1075)/(BG1075-AZ1075)</f>
        <v>0</v>
      </c>
      <c r="BW1075">
        <f>(BA1075-BG1075)/(BA1075-AZ1075)</f>
        <v>0</v>
      </c>
      <c r="BX1075">
        <f>(BT1075*BR1075/BF1075)</f>
        <v>0</v>
      </c>
      <c r="BY1075">
        <f>(1-BX1075)</f>
        <v>0</v>
      </c>
      <c r="DH1075">
        <f>$B$11*EG1075+$C$11*EH1075+$F$11*ES1075*(1-EV1075)</f>
        <v>0</v>
      </c>
      <c r="DI1075">
        <f>DH1075*DJ1075</f>
        <v>0</v>
      </c>
      <c r="DJ1075">
        <f>($B$11*$D$9+$C$11*$D$9+$F$11*((FF1075+EX1075)/MAX(FF1075+EX1075+FG1075, 0.1)*$I$9+FG1075/MAX(FF1075+EX1075+FG1075, 0.1)*$J$9))/($B$11+$C$11+$F$11)</f>
        <v>0</v>
      </c>
      <c r="DK1075">
        <f>($B$11*$K$9+$C$11*$K$9+$F$11*((FF1075+EX1075)/MAX(FF1075+EX1075+FG1075, 0.1)*$P$9+FG1075/MAX(FF1075+EX1075+FG1075, 0.1)*$Q$9))/($B$11+$C$11+$F$11)</f>
        <v>0</v>
      </c>
      <c r="DL1075">
        <v>6</v>
      </c>
      <c r="DM1075">
        <v>0.5</v>
      </c>
      <c r="DN1075" t="s">
        <v>438</v>
      </c>
      <c r="DO1075">
        <v>2</v>
      </c>
      <c r="DP1075" t="b">
        <v>1</v>
      </c>
      <c r="DQ1075">
        <v>1761346141.832142</v>
      </c>
      <c r="DR1075">
        <v>404.2728928571429</v>
      </c>
      <c r="DS1075">
        <v>417.2209285714286</v>
      </c>
      <c r="DT1075">
        <v>23.32078928571428</v>
      </c>
      <c r="DU1075">
        <v>20.09490357142857</v>
      </c>
      <c r="DV1075">
        <v>403.6937142857142</v>
      </c>
      <c r="DW1075">
        <v>23.10635</v>
      </c>
      <c r="DX1075">
        <v>499.9745714285714</v>
      </c>
      <c r="DY1075">
        <v>90.02326428571429</v>
      </c>
      <c r="DZ1075">
        <v>0.07443574285714286</v>
      </c>
      <c r="EA1075">
        <v>29.81072142857142</v>
      </c>
      <c r="EB1075">
        <v>29.99442500000001</v>
      </c>
      <c r="EC1075">
        <v>999.9000000000002</v>
      </c>
      <c r="ED1075">
        <v>0</v>
      </c>
      <c r="EE1075">
        <v>0</v>
      </c>
      <c r="EF1075">
        <v>9990.181071428569</v>
      </c>
      <c r="EG1075">
        <v>0</v>
      </c>
      <c r="EH1075">
        <v>1156.1775</v>
      </c>
      <c r="EI1075">
        <v>-12.94797142857143</v>
      </c>
      <c r="EJ1075">
        <v>413.9258928571429</v>
      </c>
      <c r="EK1075">
        <v>425.7767499999999</v>
      </c>
      <c r="EL1075">
        <v>3.225884285714286</v>
      </c>
      <c r="EM1075">
        <v>417.2209285714286</v>
      </c>
      <c r="EN1075">
        <v>20.09490357142857</v>
      </c>
      <c r="EO1075">
        <v>2.099413571428571</v>
      </c>
      <c r="EP1075">
        <v>1.809009285714286</v>
      </c>
      <c r="EQ1075">
        <v>18.21473214285714</v>
      </c>
      <c r="ER1075">
        <v>15.86486071428571</v>
      </c>
      <c r="ES1075">
        <v>1199.999642857143</v>
      </c>
      <c r="ET1075">
        <v>0.9670080357142858</v>
      </c>
      <c r="EU1075">
        <v>0.03299185357142858</v>
      </c>
      <c r="EV1075">
        <v>0</v>
      </c>
      <c r="EW1075">
        <v>1599.558571428571</v>
      </c>
      <c r="EX1075">
        <v>5.000560000000001</v>
      </c>
      <c r="EY1075">
        <v>19592.60357142857</v>
      </c>
      <c r="EZ1075">
        <v>10316.82142857143</v>
      </c>
      <c r="FA1075">
        <v>45.28546428571428</v>
      </c>
      <c r="FB1075">
        <v>47.65157142857144</v>
      </c>
      <c r="FC1075">
        <v>46.12710714285713</v>
      </c>
      <c r="FD1075">
        <v>46.64935714285713</v>
      </c>
      <c r="FE1075">
        <v>46.28757142857142</v>
      </c>
      <c r="FF1075">
        <v>1155.5775</v>
      </c>
      <c r="FG1075">
        <v>39.42142857142858</v>
      </c>
      <c r="FH1075">
        <v>0</v>
      </c>
      <c r="FI1075">
        <v>1761346185.8</v>
      </c>
      <c r="FJ1075">
        <v>0</v>
      </c>
      <c r="FK1075">
        <v>1599.573846153846</v>
      </c>
      <c r="FL1075">
        <v>-1.121367516624072</v>
      </c>
      <c r="FM1075">
        <v>-6.297435916707812</v>
      </c>
      <c r="FN1075">
        <v>19592.64615384615</v>
      </c>
      <c r="FO1075">
        <v>15</v>
      </c>
      <c r="FP1075">
        <v>0</v>
      </c>
      <c r="FQ1075" t="s">
        <v>439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-13.5653225</v>
      </c>
      <c r="GD1075">
        <v>23.43640165103191</v>
      </c>
      <c r="GE1075">
        <v>2.948895920457138</v>
      </c>
      <c r="GF1075">
        <v>0</v>
      </c>
      <c r="GG1075">
        <v>1599.693235294117</v>
      </c>
      <c r="GH1075">
        <v>-2.517494266243636</v>
      </c>
      <c r="GI1075">
        <v>0.3332259486774301</v>
      </c>
      <c r="GJ1075">
        <v>0</v>
      </c>
      <c r="GK1075">
        <v>3.2245815</v>
      </c>
      <c r="GL1075">
        <v>0.0259765103189449</v>
      </c>
      <c r="GM1075">
        <v>0.002674830415185239</v>
      </c>
      <c r="GN1075">
        <v>1</v>
      </c>
      <c r="GO1075">
        <v>1</v>
      </c>
      <c r="GP1075">
        <v>3</v>
      </c>
      <c r="GQ1075" t="s">
        <v>446</v>
      </c>
      <c r="GR1075">
        <v>3.1245</v>
      </c>
      <c r="GS1075">
        <v>2.75154</v>
      </c>
      <c r="GT1075">
        <v>0.0806581</v>
      </c>
      <c r="GU1075">
        <v>0.0818029</v>
      </c>
      <c r="GV1075">
        <v>0.10251</v>
      </c>
      <c r="GW1075">
        <v>0.0928645</v>
      </c>
      <c r="GX1075">
        <v>27041.4</v>
      </c>
      <c r="GY1075">
        <v>26341.9</v>
      </c>
      <c r="GZ1075">
        <v>29984.3</v>
      </c>
      <c r="HA1075">
        <v>28979.1</v>
      </c>
      <c r="HB1075">
        <v>37197.3</v>
      </c>
      <c r="HC1075">
        <v>34610.2</v>
      </c>
      <c r="HD1075">
        <v>45919</v>
      </c>
      <c r="HE1075">
        <v>43069.4</v>
      </c>
      <c r="HF1075">
        <v>1.74925</v>
      </c>
      <c r="HG1075">
        <v>1.72905</v>
      </c>
      <c r="HH1075">
        <v>-0.00439584</v>
      </c>
      <c r="HI1075">
        <v>0</v>
      </c>
      <c r="HJ1075">
        <v>30.0688</v>
      </c>
      <c r="HK1075">
        <v>999.9</v>
      </c>
      <c r="HL1075">
        <v>44.9</v>
      </c>
      <c r="HM1075">
        <v>32.7</v>
      </c>
      <c r="HN1075">
        <v>24.7763</v>
      </c>
      <c r="HO1075">
        <v>63.7921</v>
      </c>
      <c r="HP1075">
        <v>17.7845</v>
      </c>
      <c r="HQ1075">
        <v>1</v>
      </c>
      <c r="HR1075">
        <v>0.823552</v>
      </c>
      <c r="HS1075">
        <v>4.31282</v>
      </c>
      <c r="HT1075">
        <v>20.1529</v>
      </c>
      <c r="HU1075">
        <v>5.22433</v>
      </c>
      <c r="HV1075">
        <v>11.986</v>
      </c>
      <c r="HW1075">
        <v>4.9676</v>
      </c>
      <c r="HX1075">
        <v>3.28925</v>
      </c>
      <c r="HY1075">
        <v>9999</v>
      </c>
      <c r="HZ1075">
        <v>9999</v>
      </c>
      <c r="IA1075">
        <v>9999</v>
      </c>
      <c r="IB1075">
        <v>999.9</v>
      </c>
      <c r="IC1075">
        <v>4.97299</v>
      </c>
      <c r="ID1075">
        <v>1.87748</v>
      </c>
      <c r="IE1075">
        <v>1.87561</v>
      </c>
      <c r="IF1075">
        <v>1.87841</v>
      </c>
      <c r="IG1075">
        <v>1.8751</v>
      </c>
      <c r="IH1075">
        <v>1.87866</v>
      </c>
      <c r="II1075">
        <v>1.87576</v>
      </c>
      <c r="IJ1075">
        <v>1.87696</v>
      </c>
      <c r="IK1075">
        <v>0</v>
      </c>
      <c r="IL1075">
        <v>0</v>
      </c>
      <c r="IM1075">
        <v>0</v>
      </c>
      <c r="IN1075">
        <v>0</v>
      </c>
      <c r="IO1075" t="s">
        <v>441</v>
      </c>
      <c r="IP1075" t="s">
        <v>442</v>
      </c>
      <c r="IQ1075" t="s">
        <v>443</v>
      </c>
      <c r="IR1075" t="s">
        <v>443</v>
      </c>
      <c r="IS1075" t="s">
        <v>443</v>
      </c>
      <c r="IT1075" t="s">
        <v>443</v>
      </c>
      <c r="IU1075">
        <v>0</v>
      </c>
      <c r="IV1075">
        <v>100</v>
      </c>
      <c r="IW1075">
        <v>100</v>
      </c>
      <c r="IX1075">
        <v>0.575</v>
      </c>
      <c r="IY1075">
        <v>0.2144</v>
      </c>
      <c r="IZ1075">
        <v>-0.1194416370607354</v>
      </c>
      <c r="JA1075">
        <v>0.002211305909277446</v>
      </c>
      <c r="JB1075">
        <v>-1.416678044876584E-06</v>
      </c>
      <c r="JC1075">
        <v>5.589822708492042E-10</v>
      </c>
      <c r="JD1075">
        <v>0.2144336207880096</v>
      </c>
      <c r="JE1075">
        <v>0</v>
      </c>
      <c r="JF1075">
        <v>0</v>
      </c>
      <c r="JG1075">
        <v>0</v>
      </c>
      <c r="JH1075">
        <v>14</v>
      </c>
      <c r="JI1075">
        <v>2052</v>
      </c>
      <c r="JJ1075">
        <v>1</v>
      </c>
      <c r="JK1075">
        <v>21</v>
      </c>
      <c r="JL1075">
        <v>29355769.2</v>
      </c>
      <c r="JM1075">
        <v>29355769.2</v>
      </c>
      <c r="JN1075">
        <v>1.05347</v>
      </c>
      <c r="JO1075">
        <v>2.54028</v>
      </c>
      <c r="JP1075">
        <v>1.39893</v>
      </c>
      <c r="JQ1075">
        <v>2.33643</v>
      </c>
      <c r="JR1075">
        <v>1.44897</v>
      </c>
      <c r="JS1075">
        <v>2.62695</v>
      </c>
      <c r="JT1075">
        <v>38.6733</v>
      </c>
      <c r="JU1075">
        <v>23.8073</v>
      </c>
      <c r="JV1075">
        <v>18</v>
      </c>
      <c r="JW1075">
        <v>485.002</v>
      </c>
      <c r="JX1075">
        <v>442.892</v>
      </c>
      <c r="JY1075">
        <v>24.8937</v>
      </c>
      <c r="JZ1075">
        <v>37.2315</v>
      </c>
      <c r="KA1075">
        <v>30.0002</v>
      </c>
      <c r="KB1075">
        <v>36.7717</v>
      </c>
      <c r="KC1075">
        <v>36.8096</v>
      </c>
      <c r="KD1075">
        <v>21.1283</v>
      </c>
      <c r="KE1075">
        <v>27.7624</v>
      </c>
      <c r="KF1075">
        <v>76.5667</v>
      </c>
      <c r="KG1075">
        <v>24.8974</v>
      </c>
      <c r="KH1075">
        <v>379.872</v>
      </c>
      <c r="KI1075">
        <v>20.0798</v>
      </c>
      <c r="KJ1075">
        <v>99.1918</v>
      </c>
      <c r="KK1075">
        <v>99.0594</v>
      </c>
    </row>
    <row r="1076" spans="1:297">
      <c r="A1076">
        <v>1060</v>
      </c>
      <c r="B1076">
        <v>1761346154.6</v>
      </c>
      <c r="C1076">
        <v>18114</v>
      </c>
      <c r="D1076" t="s">
        <v>2574</v>
      </c>
      <c r="E1076" t="s">
        <v>2575</v>
      </c>
      <c r="F1076">
        <v>5</v>
      </c>
      <c r="G1076" t="s">
        <v>2569</v>
      </c>
      <c r="H1076" t="s">
        <v>436</v>
      </c>
      <c r="I1076">
        <v>1761346147.1</v>
      </c>
      <c r="J1076">
        <f>(K1076)/1000</f>
        <v>0</v>
      </c>
      <c r="K1076">
        <f>IF(DP1076, AN1076, AH1076)</f>
        <v>0</v>
      </c>
      <c r="L1076">
        <f>IF(DP1076, AI1076, AG1076)</f>
        <v>0</v>
      </c>
      <c r="M1076">
        <f>DR1076 - IF(AU1076&gt;1, L1076*DL1076*100.0/(AW1076), 0)</f>
        <v>0</v>
      </c>
      <c r="N1076">
        <f>((T1076-J1076/2)*M1076-L1076)/(T1076+J1076/2)</f>
        <v>0</v>
      </c>
      <c r="O1076">
        <f>N1076*(DY1076+DZ1076)/1000.0</f>
        <v>0</v>
      </c>
      <c r="P1076">
        <f>(DR1076 - IF(AU1076&gt;1, L1076*DL1076*100.0/(AW1076), 0))*(DY1076+DZ1076)/1000.0</f>
        <v>0</v>
      </c>
      <c r="Q1076">
        <f>2.0/((1/S1076-1/R1076)+SIGN(S1076)*SQRT((1/S1076-1/R1076)*(1/S1076-1/R1076) + 4*DM1076/((DM1076+1)*(DM1076+1))*(2*1/S1076*1/R1076-1/R1076*1/R1076)))</f>
        <v>0</v>
      </c>
      <c r="R1076">
        <f>IF(LEFT(DN1076,1)&lt;&gt;"0",IF(LEFT(DN1076,1)="1",3.0,DO1076),$D$5+$E$5*(EF1076*DY1076/($K$5*1000))+$F$5*(EF1076*DY1076/($K$5*1000))*MAX(MIN(DL1076,$J$5),$I$5)*MAX(MIN(DL1076,$J$5),$I$5)+$G$5*MAX(MIN(DL1076,$J$5),$I$5)*(EF1076*DY1076/($K$5*1000))+$H$5*(EF1076*DY1076/($K$5*1000))*(EF1076*DY1076/($K$5*1000)))</f>
        <v>0</v>
      </c>
      <c r="S1076">
        <f>J1076*(1000-(1000*0.61365*exp(17.502*W1076/(240.97+W1076))/(DY1076+DZ1076)+DT1076)/2)/(1000*0.61365*exp(17.502*W1076/(240.97+W1076))/(DY1076+DZ1076)-DT1076)</f>
        <v>0</v>
      </c>
      <c r="T1076">
        <f>1/((DM1076+1)/(Q1076/1.6)+1/(R1076/1.37)) + DM1076/((DM1076+1)/(Q1076/1.6) + DM1076/(R1076/1.37))</f>
        <v>0</v>
      </c>
      <c r="U1076">
        <f>(DH1076*DK1076)</f>
        <v>0</v>
      </c>
      <c r="V1076">
        <f>(EA1076+(U1076+2*0.95*5.67E-8*(((EA1076+$B$7)+273)^4-(EA1076+273)^4)-44100*J1076)/(1.84*29.3*R1076+8*0.95*5.67E-8*(EA1076+273)^3))</f>
        <v>0</v>
      </c>
      <c r="W1076">
        <f>($C$7*EB1076+$D$7*EC1076+$E$7*V1076)</f>
        <v>0</v>
      </c>
      <c r="X1076">
        <f>0.61365*exp(17.502*W1076/(240.97+W1076))</f>
        <v>0</v>
      </c>
      <c r="Y1076">
        <f>(Z1076/AA1076*100)</f>
        <v>0</v>
      </c>
      <c r="Z1076">
        <f>DT1076*(DY1076+DZ1076)/1000</f>
        <v>0</v>
      </c>
      <c r="AA1076">
        <f>0.61365*exp(17.502*EA1076/(240.97+EA1076))</f>
        <v>0</v>
      </c>
      <c r="AB1076">
        <f>(X1076-DT1076*(DY1076+DZ1076)/1000)</f>
        <v>0</v>
      </c>
      <c r="AC1076">
        <f>(-J1076*44100)</f>
        <v>0</v>
      </c>
      <c r="AD1076">
        <f>2*29.3*R1076*0.92*(EA1076-W1076)</f>
        <v>0</v>
      </c>
      <c r="AE1076">
        <f>2*0.95*5.67E-8*(((EA1076+$B$7)+273)^4-(W1076+273)^4)</f>
        <v>0</v>
      </c>
      <c r="AF1076">
        <f>U1076+AE1076+AC1076+AD1076</f>
        <v>0</v>
      </c>
      <c r="AG1076">
        <f>DX1076*AU1076*(DS1076-DR1076*(1000-AU1076*DU1076)/(1000-AU1076*DT1076))/(100*DL1076)</f>
        <v>0</v>
      </c>
      <c r="AH1076">
        <f>1000*DX1076*AU1076*(DT1076-DU1076)/(100*DL1076*(1000-AU1076*DT1076))</f>
        <v>0</v>
      </c>
      <c r="AI1076">
        <f>(AJ1076 - AK1076 - DY1076*1E3/(8.314*(EA1076+273.15)) * AM1076/DX1076 * AL1076) * DX1076/(100*DL1076) * (1000 - DU1076)/1000</f>
        <v>0</v>
      </c>
      <c r="AJ1076">
        <v>407.3112098275585</v>
      </c>
      <c r="AK1076">
        <v>402.2779878787876</v>
      </c>
      <c r="AL1076">
        <v>-1.896450959320386</v>
      </c>
      <c r="AM1076">
        <v>65.49446931430883</v>
      </c>
      <c r="AN1076">
        <f>(AP1076 - AO1076 + DY1076*1E3/(8.314*(EA1076+273.15)) * AR1076/DX1076 * AQ1076) * DX1076/(100*DL1076) * 1000/(1000 - AP1076)</f>
        <v>0</v>
      </c>
      <c r="AO1076">
        <v>20.09570237166727</v>
      </c>
      <c r="AP1076">
        <v>23.32792969696969</v>
      </c>
      <c r="AQ1076">
        <v>4.030845242954443E-06</v>
      </c>
      <c r="AR1076">
        <v>115.5473245601918</v>
      </c>
      <c r="AS1076">
        <v>0</v>
      </c>
      <c r="AT1076">
        <v>0</v>
      </c>
      <c r="AU1076">
        <f>IF(AS1076*$H$13&gt;=AW1076,1.0,(AW1076/(AW1076-AS1076*$H$13)))</f>
        <v>0</v>
      </c>
      <c r="AV1076">
        <f>(AU1076-1)*100</f>
        <v>0</v>
      </c>
      <c r="AW1076">
        <f>MAX(0,($B$13+$C$13*EF1076)/(1+$D$13*EF1076)*DY1076/(EA1076+273)*$E$13)</f>
        <v>0</v>
      </c>
      <c r="AX1076" t="s">
        <v>437</v>
      </c>
      <c r="AY1076" t="s">
        <v>437</v>
      </c>
      <c r="AZ1076">
        <v>0</v>
      </c>
      <c r="BA1076">
        <v>0</v>
      </c>
      <c r="BB1076">
        <f>1-AZ1076/BA1076</f>
        <v>0</v>
      </c>
      <c r="BC1076">
        <v>0</v>
      </c>
      <c r="BD1076" t="s">
        <v>437</v>
      </c>
      <c r="BE1076" t="s">
        <v>437</v>
      </c>
      <c r="BF1076">
        <v>0</v>
      </c>
      <c r="BG1076">
        <v>0</v>
      </c>
      <c r="BH1076">
        <f>1-BF1076/BG1076</f>
        <v>0</v>
      </c>
      <c r="BI1076">
        <v>0.5</v>
      </c>
      <c r="BJ1076">
        <f>DI1076</f>
        <v>0</v>
      </c>
      <c r="BK1076">
        <f>L1076</f>
        <v>0</v>
      </c>
      <c r="BL1076">
        <f>BH1076*BI1076*BJ1076</f>
        <v>0</v>
      </c>
      <c r="BM1076">
        <f>(BK1076-BC1076)/BJ1076</f>
        <v>0</v>
      </c>
      <c r="BN1076">
        <f>(BA1076-BG1076)/BG1076</f>
        <v>0</v>
      </c>
      <c r="BO1076">
        <f>AZ1076/(BB1076+AZ1076/BG1076)</f>
        <v>0</v>
      </c>
      <c r="BP1076" t="s">
        <v>437</v>
      </c>
      <c r="BQ1076">
        <v>0</v>
      </c>
      <c r="BR1076">
        <f>IF(BQ1076&lt;&gt;0, BQ1076, BO1076)</f>
        <v>0</v>
      </c>
      <c r="BS1076">
        <f>1-BR1076/BG1076</f>
        <v>0</v>
      </c>
      <c r="BT1076">
        <f>(BG1076-BF1076)/(BG1076-BR1076)</f>
        <v>0</v>
      </c>
      <c r="BU1076">
        <f>(BA1076-BG1076)/(BA1076-BR1076)</f>
        <v>0</v>
      </c>
      <c r="BV1076">
        <f>(BG1076-BF1076)/(BG1076-AZ1076)</f>
        <v>0</v>
      </c>
      <c r="BW1076">
        <f>(BA1076-BG1076)/(BA1076-AZ1076)</f>
        <v>0</v>
      </c>
      <c r="BX1076">
        <f>(BT1076*BR1076/BF1076)</f>
        <v>0</v>
      </c>
      <c r="BY1076">
        <f>(1-BX1076)</f>
        <v>0</v>
      </c>
      <c r="DH1076">
        <f>$B$11*EG1076+$C$11*EH1076+$F$11*ES1076*(1-EV1076)</f>
        <v>0</v>
      </c>
      <c r="DI1076">
        <f>DH1076*DJ1076</f>
        <v>0</v>
      </c>
      <c r="DJ1076">
        <f>($B$11*$D$9+$C$11*$D$9+$F$11*((FF1076+EX1076)/MAX(FF1076+EX1076+FG1076, 0.1)*$I$9+FG1076/MAX(FF1076+EX1076+FG1076, 0.1)*$J$9))/($B$11+$C$11+$F$11)</f>
        <v>0</v>
      </c>
      <c r="DK1076">
        <f>($B$11*$K$9+$C$11*$K$9+$F$11*((FF1076+EX1076)/MAX(FF1076+EX1076+FG1076, 0.1)*$P$9+FG1076/MAX(FF1076+EX1076+FG1076, 0.1)*$Q$9))/($B$11+$C$11+$F$11)</f>
        <v>0</v>
      </c>
      <c r="DL1076">
        <v>6</v>
      </c>
      <c r="DM1076">
        <v>0.5</v>
      </c>
      <c r="DN1076" t="s">
        <v>438</v>
      </c>
      <c r="DO1076">
        <v>2</v>
      </c>
      <c r="DP1076" t="b">
        <v>1</v>
      </c>
      <c r="DQ1076">
        <v>1761346147.1</v>
      </c>
      <c r="DR1076">
        <v>401.5853333333333</v>
      </c>
      <c r="DS1076">
        <v>409.615962962963</v>
      </c>
      <c r="DT1076">
        <v>23.32391111111111</v>
      </c>
      <c r="DU1076">
        <v>20.09579259259259</v>
      </c>
      <c r="DV1076">
        <v>401.0097407407408</v>
      </c>
      <c r="DW1076">
        <v>23.10947777777778</v>
      </c>
      <c r="DX1076">
        <v>500.0182222222222</v>
      </c>
      <c r="DY1076">
        <v>90.0235851851852</v>
      </c>
      <c r="DZ1076">
        <v>0.07380783703703704</v>
      </c>
      <c r="EA1076">
        <v>29.81318518518518</v>
      </c>
      <c r="EB1076">
        <v>29.99418518518518</v>
      </c>
      <c r="EC1076">
        <v>999.9000000000001</v>
      </c>
      <c r="ED1076">
        <v>0</v>
      </c>
      <c r="EE1076">
        <v>0</v>
      </c>
      <c r="EF1076">
        <v>9997.547407407406</v>
      </c>
      <c r="EG1076">
        <v>0</v>
      </c>
      <c r="EH1076">
        <v>1156.180740740741</v>
      </c>
      <c r="EI1076">
        <v>-8.030629725925925</v>
      </c>
      <c r="EJ1076">
        <v>411.1754814814815</v>
      </c>
      <c r="EK1076">
        <v>418.0161481481481</v>
      </c>
      <c r="EL1076">
        <v>3.228117407407407</v>
      </c>
      <c r="EM1076">
        <v>409.615962962963</v>
      </c>
      <c r="EN1076">
        <v>20.09579259259259</v>
      </c>
      <c r="EO1076">
        <v>2.099701851851852</v>
      </c>
      <c r="EP1076">
        <v>1.809095555555555</v>
      </c>
      <c r="EQ1076">
        <v>18.21691851851852</v>
      </c>
      <c r="ER1076">
        <v>15.86560370370371</v>
      </c>
      <c r="ES1076">
        <v>1199.999259259259</v>
      </c>
      <c r="ET1076">
        <v>0.9670080000000001</v>
      </c>
      <c r="EU1076">
        <v>0.0329918888888889</v>
      </c>
      <c r="EV1076">
        <v>0</v>
      </c>
      <c r="EW1076">
        <v>1599.655925925926</v>
      </c>
      <c r="EX1076">
        <v>5.000560000000001</v>
      </c>
      <c r="EY1076">
        <v>19593.81481481481</v>
      </c>
      <c r="EZ1076">
        <v>10316.82592592592</v>
      </c>
      <c r="FA1076">
        <v>45.26825925925926</v>
      </c>
      <c r="FB1076">
        <v>47.64796296296296</v>
      </c>
      <c r="FC1076">
        <v>46.12488888888889</v>
      </c>
      <c r="FD1076">
        <v>46.63177777777778</v>
      </c>
      <c r="FE1076">
        <v>46.26825925925926</v>
      </c>
      <c r="FF1076">
        <v>1155.577037037037</v>
      </c>
      <c r="FG1076">
        <v>39.42148148148149</v>
      </c>
      <c r="FH1076">
        <v>0</v>
      </c>
      <c r="FI1076">
        <v>1761346190.6</v>
      </c>
      <c r="FJ1076">
        <v>0</v>
      </c>
      <c r="FK1076">
        <v>1599.682307692308</v>
      </c>
      <c r="FL1076">
        <v>2.56410255749472</v>
      </c>
      <c r="FM1076">
        <v>30.47863245265226</v>
      </c>
      <c r="FN1076">
        <v>19593.76538461538</v>
      </c>
      <c r="FO1076">
        <v>15</v>
      </c>
      <c r="FP1076">
        <v>0</v>
      </c>
      <c r="FQ1076" t="s">
        <v>439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-10.876532315</v>
      </c>
      <c r="GD1076">
        <v>51.08227418161351</v>
      </c>
      <c r="GE1076">
        <v>5.415424122792877</v>
      </c>
      <c r="GF1076">
        <v>0</v>
      </c>
      <c r="GG1076">
        <v>1599.654705882353</v>
      </c>
      <c r="GH1076">
        <v>-0.06600458154948757</v>
      </c>
      <c r="GI1076">
        <v>0.2935506299062171</v>
      </c>
      <c r="GJ1076">
        <v>1</v>
      </c>
      <c r="GK1076">
        <v>3.22654875</v>
      </c>
      <c r="GL1076">
        <v>0.02672634146341205</v>
      </c>
      <c r="GM1076">
        <v>0.002750190163879571</v>
      </c>
      <c r="GN1076">
        <v>1</v>
      </c>
      <c r="GO1076">
        <v>2</v>
      </c>
      <c r="GP1076">
        <v>3</v>
      </c>
      <c r="GQ1076" t="s">
        <v>440</v>
      </c>
      <c r="GR1076">
        <v>3.12432</v>
      </c>
      <c r="GS1076">
        <v>2.75149</v>
      </c>
      <c r="GT1076">
        <v>0.0792506</v>
      </c>
      <c r="GU1076">
        <v>0.0793744</v>
      </c>
      <c r="GV1076">
        <v>0.102518</v>
      </c>
      <c r="GW1076">
        <v>0.0928658</v>
      </c>
      <c r="GX1076">
        <v>27082.3</v>
      </c>
      <c r="GY1076">
        <v>26411.6</v>
      </c>
      <c r="GZ1076">
        <v>29983.8</v>
      </c>
      <c r="HA1076">
        <v>28979.2</v>
      </c>
      <c r="HB1076">
        <v>37196.3</v>
      </c>
      <c r="HC1076">
        <v>34610.1</v>
      </c>
      <c r="HD1076">
        <v>45918.4</v>
      </c>
      <c r="HE1076">
        <v>43069.5</v>
      </c>
      <c r="HF1076">
        <v>1.74923</v>
      </c>
      <c r="HG1076">
        <v>1.72895</v>
      </c>
      <c r="HH1076">
        <v>-0.00414997</v>
      </c>
      <c r="HI1076">
        <v>0</v>
      </c>
      <c r="HJ1076">
        <v>30.0682</v>
      </c>
      <c r="HK1076">
        <v>999.9</v>
      </c>
      <c r="HL1076">
        <v>44.9</v>
      </c>
      <c r="HM1076">
        <v>32.7</v>
      </c>
      <c r="HN1076">
        <v>24.7804</v>
      </c>
      <c r="HO1076">
        <v>63.8021</v>
      </c>
      <c r="HP1076">
        <v>18.0409</v>
      </c>
      <c r="HQ1076">
        <v>1</v>
      </c>
      <c r="HR1076">
        <v>0.823928</v>
      </c>
      <c r="HS1076">
        <v>4.31721</v>
      </c>
      <c r="HT1076">
        <v>20.1533</v>
      </c>
      <c r="HU1076">
        <v>5.22672</v>
      </c>
      <c r="HV1076">
        <v>11.986</v>
      </c>
      <c r="HW1076">
        <v>4.96885</v>
      </c>
      <c r="HX1076">
        <v>3.28968</v>
      </c>
      <c r="HY1076">
        <v>9999</v>
      </c>
      <c r="HZ1076">
        <v>9999</v>
      </c>
      <c r="IA1076">
        <v>9999</v>
      </c>
      <c r="IB1076">
        <v>999.9</v>
      </c>
      <c r="IC1076">
        <v>4.97297</v>
      </c>
      <c r="ID1076">
        <v>1.87746</v>
      </c>
      <c r="IE1076">
        <v>1.8756</v>
      </c>
      <c r="IF1076">
        <v>1.87839</v>
      </c>
      <c r="IG1076">
        <v>1.87509</v>
      </c>
      <c r="IH1076">
        <v>1.87866</v>
      </c>
      <c r="II1076">
        <v>1.87575</v>
      </c>
      <c r="IJ1076">
        <v>1.87695</v>
      </c>
      <c r="IK1076">
        <v>0</v>
      </c>
      <c r="IL1076">
        <v>0</v>
      </c>
      <c r="IM1076">
        <v>0</v>
      </c>
      <c r="IN1076">
        <v>0</v>
      </c>
      <c r="IO1076" t="s">
        <v>441</v>
      </c>
      <c r="IP1076" t="s">
        <v>442</v>
      </c>
      <c r="IQ1076" t="s">
        <v>443</v>
      </c>
      <c r="IR1076" t="s">
        <v>443</v>
      </c>
      <c r="IS1076" t="s">
        <v>443</v>
      </c>
      <c r="IT1076" t="s">
        <v>443</v>
      </c>
      <c r="IU1076">
        <v>0</v>
      </c>
      <c r="IV1076">
        <v>100</v>
      </c>
      <c r="IW1076">
        <v>100</v>
      </c>
      <c r="IX1076">
        <v>0.5620000000000001</v>
      </c>
      <c r="IY1076">
        <v>0.2144</v>
      </c>
      <c r="IZ1076">
        <v>-0.1194416370607354</v>
      </c>
      <c r="JA1076">
        <v>0.002211305909277446</v>
      </c>
      <c r="JB1076">
        <v>-1.416678044876584E-06</v>
      </c>
      <c r="JC1076">
        <v>5.589822708492042E-10</v>
      </c>
      <c r="JD1076">
        <v>0.2144336207880096</v>
      </c>
      <c r="JE1076">
        <v>0</v>
      </c>
      <c r="JF1076">
        <v>0</v>
      </c>
      <c r="JG1076">
        <v>0</v>
      </c>
      <c r="JH1076">
        <v>14</v>
      </c>
      <c r="JI1076">
        <v>2052</v>
      </c>
      <c r="JJ1076">
        <v>1</v>
      </c>
      <c r="JK1076">
        <v>21</v>
      </c>
      <c r="JL1076">
        <v>29355769.2</v>
      </c>
      <c r="JM1076">
        <v>29355769.2</v>
      </c>
      <c r="JN1076">
        <v>1.01685</v>
      </c>
      <c r="JO1076">
        <v>2.55371</v>
      </c>
      <c r="JP1076">
        <v>1.39893</v>
      </c>
      <c r="JQ1076">
        <v>2.33643</v>
      </c>
      <c r="JR1076">
        <v>1.44897</v>
      </c>
      <c r="JS1076">
        <v>2.57202</v>
      </c>
      <c r="JT1076">
        <v>38.6733</v>
      </c>
      <c r="JU1076">
        <v>23.7898</v>
      </c>
      <c r="JV1076">
        <v>18</v>
      </c>
      <c r="JW1076">
        <v>484.998</v>
      </c>
      <c r="JX1076">
        <v>442.849</v>
      </c>
      <c r="JY1076">
        <v>24.8995</v>
      </c>
      <c r="JZ1076">
        <v>37.2315</v>
      </c>
      <c r="KA1076">
        <v>30.0001</v>
      </c>
      <c r="KB1076">
        <v>36.7735</v>
      </c>
      <c r="KC1076">
        <v>36.813</v>
      </c>
      <c r="KD1076">
        <v>20.3924</v>
      </c>
      <c r="KE1076">
        <v>27.7624</v>
      </c>
      <c r="KF1076">
        <v>76.5667</v>
      </c>
      <c r="KG1076">
        <v>24.9003</v>
      </c>
      <c r="KH1076">
        <v>366.512</v>
      </c>
      <c r="KI1076">
        <v>20.0937</v>
      </c>
      <c r="KJ1076">
        <v>99.19029999999999</v>
      </c>
      <c r="KK1076">
        <v>99.05970000000001</v>
      </c>
    </row>
    <row r="1077" spans="1:297">
      <c r="A1077">
        <v>1061</v>
      </c>
      <c r="B1077">
        <v>1761346159.6</v>
      </c>
      <c r="C1077">
        <v>18119</v>
      </c>
      <c r="D1077" t="s">
        <v>2576</v>
      </c>
      <c r="E1077" t="s">
        <v>2577</v>
      </c>
      <c r="F1077">
        <v>5</v>
      </c>
      <c r="G1077" t="s">
        <v>2569</v>
      </c>
      <c r="H1077" t="s">
        <v>436</v>
      </c>
      <c r="I1077">
        <v>1761346151.814285</v>
      </c>
      <c r="J1077">
        <f>(K1077)/1000</f>
        <v>0</v>
      </c>
      <c r="K1077">
        <f>IF(DP1077, AN1077, AH1077)</f>
        <v>0</v>
      </c>
      <c r="L1077">
        <f>IF(DP1077, AI1077, AG1077)</f>
        <v>0</v>
      </c>
      <c r="M1077">
        <f>DR1077 - IF(AU1077&gt;1, L1077*DL1077*100.0/(AW1077), 0)</f>
        <v>0</v>
      </c>
      <c r="N1077">
        <f>((T1077-J1077/2)*M1077-L1077)/(T1077+J1077/2)</f>
        <v>0</v>
      </c>
      <c r="O1077">
        <f>N1077*(DY1077+DZ1077)/1000.0</f>
        <v>0</v>
      </c>
      <c r="P1077">
        <f>(DR1077 - IF(AU1077&gt;1, L1077*DL1077*100.0/(AW1077), 0))*(DY1077+DZ1077)/1000.0</f>
        <v>0</v>
      </c>
      <c r="Q1077">
        <f>2.0/((1/S1077-1/R1077)+SIGN(S1077)*SQRT((1/S1077-1/R1077)*(1/S1077-1/R1077) + 4*DM1077/((DM1077+1)*(DM1077+1))*(2*1/S1077*1/R1077-1/R1077*1/R1077)))</f>
        <v>0</v>
      </c>
      <c r="R1077">
        <f>IF(LEFT(DN1077,1)&lt;&gt;"0",IF(LEFT(DN1077,1)="1",3.0,DO1077),$D$5+$E$5*(EF1077*DY1077/($K$5*1000))+$F$5*(EF1077*DY1077/($K$5*1000))*MAX(MIN(DL1077,$J$5),$I$5)*MAX(MIN(DL1077,$J$5),$I$5)+$G$5*MAX(MIN(DL1077,$J$5),$I$5)*(EF1077*DY1077/($K$5*1000))+$H$5*(EF1077*DY1077/($K$5*1000))*(EF1077*DY1077/($K$5*1000)))</f>
        <v>0</v>
      </c>
      <c r="S1077">
        <f>J1077*(1000-(1000*0.61365*exp(17.502*W1077/(240.97+W1077))/(DY1077+DZ1077)+DT1077)/2)/(1000*0.61365*exp(17.502*W1077/(240.97+W1077))/(DY1077+DZ1077)-DT1077)</f>
        <v>0</v>
      </c>
      <c r="T1077">
        <f>1/((DM1077+1)/(Q1077/1.6)+1/(R1077/1.37)) + DM1077/((DM1077+1)/(Q1077/1.6) + DM1077/(R1077/1.37))</f>
        <v>0</v>
      </c>
      <c r="U1077">
        <f>(DH1077*DK1077)</f>
        <v>0</v>
      </c>
      <c r="V1077">
        <f>(EA1077+(U1077+2*0.95*5.67E-8*(((EA1077+$B$7)+273)^4-(EA1077+273)^4)-44100*J1077)/(1.84*29.3*R1077+8*0.95*5.67E-8*(EA1077+273)^3))</f>
        <v>0</v>
      </c>
      <c r="W1077">
        <f>($C$7*EB1077+$D$7*EC1077+$E$7*V1077)</f>
        <v>0</v>
      </c>
      <c r="X1077">
        <f>0.61365*exp(17.502*W1077/(240.97+W1077))</f>
        <v>0</v>
      </c>
      <c r="Y1077">
        <f>(Z1077/AA1077*100)</f>
        <v>0</v>
      </c>
      <c r="Z1077">
        <f>DT1077*(DY1077+DZ1077)/1000</f>
        <v>0</v>
      </c>
      <c r="AA1077">
        <f>0.61365*exp(17.502*EA1077/(240.97+EA1077))</f>
        <v>0</v>
      </c>
      <c r="AB1077">
        <f>(X1077-DT1077*(DY1077+DZ1077)/1000)</f>
        <v>0</v>
      </c>
      <c r="AC1077">
        <f>(-J1077*44100)</f>
        <v>0</v>
      </c>
      <c r="AD1077">
        <f>2*29.3*R1077*0.92*(EA1077-W1077)</f>
        <v>0</v>
      </c>
      <c r="AE1077">
        <f>2*0.95*5.67E-8*(((EA1077+$B$7)+273)^4-(W1077+273)^4)</f>
        <v>0</v>
      </c>
      <c r="AF1077">
        <f>U1077+AE1077+AC1077+AD1077</f>
        <v>0</v>
      </c>
      <c r="AG1077">
        <f>DX1077*AU1077*(DS1077-DR1077*(1000-AU1077*DU1077)/(1000-AU1077*DT1077))/(100*DL1077)</f>
        <v>0</v>
      </c>
      <c r="AH1077">
        <f>1000*DX1077*AU1077*(DT1077-DU1077)/(100*DL1077*(1000-AU1077*DT1077))</f>
        <v>0</v>
      </c>
      <c r="AI1077">
        <f>(AJ1077 - AK1077 - DY1077*1E3/(8.314*(EA1077+273.15)) * AM1077/DX1077 * AL1077) * DX1077/(100*DL1077) * (1000 - DU1077)/1000</f>
        <v>0</v>
      </c>
      <c r="AJ1077">
        <v>390.9330236444318</v>
      </c>
      <c r="AK1077">
        <v>389.6714545454545</v>
      </c>
      <c r="AL1077">
        <v>-2.605405910297032</v>
      </c>
      <c r="AM1077">
        <v>65.49446931430883</v>
      </c>
      <c r="AN1077">
        <f>(AP1077 - AO1077 + DY1077*1E3/(8.314*(EA1077+273.15)) * AR1077/DX1077 * AQ1077) * DX1077/(100*DL1077) * 1000/(1000 - AP1077)</f>
        <v>0</v>
      </c>
      <c r="AO1077">
        <v>20.09577448470009</v>
      </c>
      <c r="AP1077">
        <v>23.32782727272726</v>
      </c>
      <c r="AQ1077">
        <v>2.008007283695898E-06</v>
      </c>
      <c r="AR1077">
        <v>115.5473245601918</v>
      </c>
      <c r="AS1077">
        <v>0</v>
      </c>
      <c r="AT1077">
        <v>0</v>
      </c>
      <c r="AU1077">
        <f>IF(AS1077*$H$13&gt;=AW1077,1.0,(AW1077/(AW1077-AS1077*$H$13)))</f>
        <v>0</v>
      </c>
      <c r="AV1077">
        <f>(AU1077-1)*100</f>
        <v>0</v>
      </c>
      <c r="AW1077">
        <f>MAX(0,($B$13+$C$13*EF1077)/(1+$D$13*EF1077)*DY1077/(EA1077+273)*$E$13)</f>
        <v>0</v>
      </c>
      <c r="AX1077" t="s">
        <v>437</v>
      </c>
      <c r="AY1077" t="s">
        <v>437</v>
      </c>
      <c r="AZ1077">
        <v>0</v>
      </c>
      <c r="BA1077">
        <v>0</v>
      </c>
      <c r="BB1077">
        <f>1-AZ1077/BA1077</f>
        <v>0</v>
      </c>
      <c r="BC1077">
        <v>0</v>
      </c>
      <c r="BD1077" t="s">
        <v>437</v>
      </c>
      <c r="BE1077" t="s">
        <v>437</v>
      </c>
      <c r="BF1077">
        <v>0</v>
      </c>
      <c r="BG1077">
        <v>0</v>
      </c>
      <c r="BH1077">
        <f>1-BF1077/BG1077</f>
        <v>0</v>
      </c>
      <c r="BI1077">
        <v>0.5</v>
      </c>
      <c r="BJ1077">
        <f>DI1077</f>
        <v>0</v>
      </c>
      <c r="BK1077">
        <f>L1077</f>
        <v>0</v>
      </c>
      <c r="BL1077">
        <f>BH1077*BI1077*BJ1077</f>
        <v>0</v>
      </c>
      <c r="BM1077">
        <f>(BK1077-BC1077)/BJ1077</f>
        <v>0</v>
      </c>
      <c r="BN1077">
        <f>(BA1077-BG1077)/BG1077</f>
        <v>0</v>
      </c>
      <c r="BO1077">
        <f>AZ1077/(BB1077+AZ1077/BG1077)</f>
        <v>0</v>
      </c>
      <c r="BP1077" t="s">
        <v>437</v>
      </c>
      <c r="BQ1077">
        <v>0</v>
      </c>
      <c r="BR1077">
        <f>IF(BQ1077&lt;&gt;0, BQ1077, BO1077)</f>
        <v>0</v>
      </c>
      <c r="BS1077">
        <f>1-BR1077/BG1077</f>
        <v>0</v>
      </c>
      <c r="BT1077">
        <f>(BG1077-BF1077)/(BG1077-BR1077)</f>
        <v>0</v>
      </c>
      <c r="BU1077">
        <f>(BA1077-BG1077)/(BA1077-BR1077)</f>
        <v>0</v>
      </c>
      <c r="BV1077">
        <f>(BG1077-BF1077)/(BG1077-AZ1077)</f>
        <v>0</v>
      </c>
      <c r="BW1077">
        <f>(BA1077-BG1077)/(BA1077-AZ1077)</f>
        <v>0</v>
      </c>
      <c r="BX1077">
        <f>(BT1077*BR1077/BF1077)</f>
        <v>0</v>
      </c>
      <c r="BY1077">
        <f>(1-BX1077)</f>
        <v>0</v>
      </c>
      <c r="DH1077">
        <f>$B$11*EG1077+$C$11*EH1077+$F$11*ES1077*(1-EV1077)</f>
        <v>0</v>
      </c>
      <c r="DI1077">
        <f>DH1077*DJ1077</f>
        <v>0</v>
      </c>
      <c r="DJ1077">
        <f>($B$11*$D$9+$C$11*$D$9+$F$11*((FF1077+EX1077)/MAX(FF1077+EX1077+FG1077, 0.1)*$I$9+FG1077/MAX(FF1077+EX1077+FG1077, 0.1)*$J$9))/($B$11+$C$11+$F$11)</f>
        <v>0</v>
      </c>
      <c r="DK1077">
        <f>($B$11*$K$9+$C$11*$K$9+$F$11*((FF1077+EX1077)/MAX(FF1077+EX1077+FG1077, 0.1)*$P$9+FG1077/MAX(FF1077+EX1077+FG1077, 0.1)*$Q$9))/($B$11+$C$11+$F$11)</f>
        <v>0</v>
      </c>
      <c r="DL1077">
        <v>6</v>
      </c>
      <c r="DM1077">
        <v>0.5</v>
      </c>
      <c r="DN1077" t="s">
        <v>438</v>
      </c>
      <c r="DO1077">
        <v>2</v>
      </c>
      <c r="DP1077" t="b">
        <v>1</v>
      </c>
      <c r="DQ1077">
        <v>1761346151.814285</v>
      </c>
      <c r="DR1077">
        <v>395.5935000000001</v>
      </c>
      <c r="DS1077">
        <v>397.6940714285714</v>
      </c>
      <c r="DT1077">
        <v>23.326225</v>
      </c>
      <c r="DU1077">
        <v>20.09577142857142</v>
      </c>
      <c r="DV1077">
        <v>395.0260357142857</v>
      </c>
      <c r="DW1077">
        <v>23.11179285714286</v>
      </c>
      <c r="DX1077">
        <v>500.0110357142856</v>
      </c>
      <c r="DY1077">
        <v>90.02373214285714</v>
      </c>
      <c r="DZ1077">
        <v>0.0737743892857143</v>
      </c>
      <c r="EA1077">
        <v>29.81341785714286</v>
      </c>
      <c r="EB1077">
        <v>29.99647142857143</v>
      </c>
      <c r="EC1077">
        <v>999.9000000000002</v>
      </c>
      <c r="ED1077">
        <v>0</v>
      </c>
      <c r="EE1077">
        <v>0</v>
      </c>
      <c r="EF1077">
        <v>10009.49107142857</v>
      </c>
      <c r="EG1077">
        <v>0</v>
      </c>
      <c r="EH1077">
        <v>1156.177857142857</v>
      </c>
      <c r="EI1077">
        <v>-2.100589021428572</v>
      </c>
      <c r="EJ1077">
        <v>405.0416071428572</v>
      </c>
      <c r="EK1077">
        <v>405.8498571428571</v>
      </c>
      <c r="EL1077">
        <v>3.230446428571429</v>
      </c>
      <c r="EM1077">
        <v>397.6940714285714</v>
      </c>
      <c r="EN1077">
        <v>20.09577142857142</v>
      </c>
      <c r="EO1077">
        <v>2.099914642857143</v>
      </c>
      <c r="EP1077">
        <v>1.8090975</v>
      </c>
      <c r="EQ1077">
        <v>18.21852857142857</v>
      </c>
      <c r="ER1077">
        <v>15.86562142857143</v>
      </c>
      <c r="ES1077">
        <v>1199.999642857143</v>
      </c>
      <c r="ET1077">
        <v>0.9670090000000001</v>
      </c>
      <c r="EU1077">
        <v>0.0329909</v>
      </c>
      <c r="EV1077">
        <v>0</v>
      </c>
      <c r="EW1077">
        <v>1599.931785714286</v>
      </c>
      <c r="EX1077">
        <v>5.000560000000001</v>
      </c>
      <c r="EY1077">
        <v>19596.60357142857</v>
      </c>
      <c r="EZ1077">
        <v>10316.83928571429</v>
      </c>
      <c r="FA1077">
        <v>45.25646428571429</v>
      </c>
      <c r="FB1077">
        <v>47.66042857142856</v>
      </c>
      <c r="FC1077">
        <v>46.14039285714284</v>
      </c>
      <c r="FD1077">
        <v>46.62928571428571</v>
      </c>
      <c r="FE1077">
        <v>46.29442857142856</v>
      </c>
      <c r="FF1077">
        <v>1155.578214285714</v>
      </c>
      <c r="FG1077">
        <v>39.42000000000001</v>
      </c>
      <c r="FH1077">
        <v>0</v>
      </c>
      <c r="FI1077">
        <v>1761346196</v>
      </c>
      <c r="FJ1077">
        <v>0</v>
      </c>
      <c r="FK1077">
        <v>1600.016</v>
      </c>
      <c r="FL1077">
        <v>6.191538447310069</v>
      </c>
      <c r="FM1077">
        <v>47.53846144932199</v>
      </c>
      <c r="FN1077">
        <v>19597.052</v>
      </c>
      <c r="FO1077">
        <v>15</v>
      </c>
      <c r="FP1077">
        <v>0</v>
      </c>
      <c r="FQ1077" t="s">
        <v>439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-5.205034565</v>
      </c>
      <c r="GD1077">
        <v>76.53608895534714</v>
      </c>
      <c r="GE1077">
        <v>7.432514277171557</v>
      </c>
      <c r="GF1077">
        <v>0</v>
      </c>
      <c r="GG1077">
        <v>1599.845588235294</v>
      </c>
      <c r="GH1077">
        <v>3.484033609763006</v>
      </c>
      <c r="GI1077">
        <v>0.4673655275394151</v>
      </c>
      <c r="GJ1077">
        <v>0</v>
      </c>
      <c r="GK1077">
        <v>3.2293495</v>
      </c>
      <c r="GL1077">
        <v>0.03021388367729218</v>
      </c>
      <c r="GM1077">
        <v>0.002984209233616163</v>
      </c>
      <c r="GN1077">
        <v>1</v>
      </c>
      <c r="GO1077">
        <v>1</v>
      </c>
      <c r="GP1077">
        <v>3</v>
      </c>
      <c r="GQ1077" t="s">
        <v>446</v>
      </c>
      <c r="GR1077">
        <v>3.1244</v>
      </c>
      <c r="GS1077">
        <v>2.75161</v>
      </c>
      <c r="GT1077">
        <v>0.0772707</v>
      </c>
      <c r="GU1077">
        <v>0.0767848</v>
      </c>
      <c r="GV1077">
        <v>0.102518</v>
      </c>
      <c r="GW1077">
        <v>0.0928583</v>
      </c>
      <c r="GX1077">
        <v>27141</v>
      </c>
      <c r="GY1077">
        <v>26486.1</v>
      </c>
      <c r="GZ1077">
        <v>29984.3</v>
      </c>
      <c r="HA1077">
        <v>28979.6</v>
      </c>
      <c r="HB1077">
        <v>37196.8</v>
      </c>
      <c r="HC1077">
        <v>34610.6</v>
      </c>
      <c r="HD1077">
        <v>45919.2</v>
      </c>
      <c r="HE1077">
        <v>43069.9</v>
      </c>
      <c r="HF1077">
        <v>1.74933</v>
      </c>
      <c r="HG1077">
        <v>1.72897</v>
      </c>
      <c r="HH1077">
        <v>-0.0045076</v>
      </c>
      <c r="HI1077">
        <v>0</v>
      </c>
      <c r="HJ1077">
        <v>30.0663</v>
      </c>
      <c r="HK1077">
        <v>999.9</v>
      </c>
      <c r="HL1077">
        <v>44.9</v>
      </c>
      <c r="HM1077">
        <v>32.7</v>
      </c>
      <c r="HN1077">
        <v>24.7746</v>
      </c>
      <c r="HO1077">
        <v>63.6021</v>
      </c>
      <c r="HP1077">
        <v>18.0168</v>
      </c>
      <c r="HQ1077">
        <v>1</v>
      </c>
      <c r="HR1077">
        <v>0.823613</v>
      </c>
      <c r="HS1077">
        <v>4.33075</v>
      </c>
      <c r="HT1077">
        <v>20.153</v>
      </c>
      <c r="HU1077">
        <v>5.22717</v>
      </c>
      <c r="HV1077">
        <v>11.986</v>
      </c>
      <c r="HW1077">
        <v>4.9685</v>
      </c>
      <c r="HX1077">
        <v>3.28955</v>
      </c>
      <c r="HY1077">
        <v>9999</v>
      </c>
      <c r="HZ1077">
        <v>9999</v>
      </c>
      <c r="IA1077">
        <v>9999</v>
      </c>
      <c r="IB1077">
        <v>999.9</v>
      </c>
      <c r="IC1077">
        <v>4.97297</v>
      </c>
      <c r="ID1077">
        <v>1.87746</v>
      </c>
      <c r="IE1077">
        <v>1.87561</v>
      </c>
      <c r="IF1077">
        <v>1.87841</v>
      </c>
      <c r="IG1077">
        <v>1.8751</v>
      </c>
      <c r="IH1077">
        <v>1.87866</v>
      </c>
      <c r="II1077">
        <v>1.87576</v>
      </c>
      <c r="IJ1077">
        <v>1.87694</v>
      </c>
      <c r="IK1077">
        <v>0</v>
      </c>
      <c r="IL1077">
        <v>0</v>
      </c>
      <c r="IM1077">
        <v>0</v>
      </c>
      <c r="IN1077">
        <v>0</v>
      </c>
      <c r="IO1077" t="s">
        <v>441</v>
      </c>
      <c r="IP1077" t="s">
        <v>442</v>
      </c>
      <c r="IQ1077" t="s">
        <v>443</v>
      </c>
      <c r="IR1077" t="s">
        <v>443</v>
      </c>
      <c r="IS1077" t="s">
        <v>443</v>
      </c>
      <c r="IT1077" t="s">
        <v>443</v>
      </c>
      <c r="IU1077">
        <v>0</v>
      </c>
      <c r="IV1077">
        <v>100</v>
      </c>
      <c r="IW1077">
        <v>100</v>
      </c>
      <c r="IX1077">
        <v>0.545</v>
      </c>
      <c r="IY1077">
        <v>0.2144</v>
      </c>
      <c r="IZ1077">
        <v>-0.1194416370607354</v>
      </c>
      <c r="JA1077">
        <v>0.002211305909277446</v>
      </c>
      <c r="JB1077">
        <v>-1.416678044876584E-06</v>
      </c>
      <c r="JC1077">
        <v>5.589822708492042E-10</v>
      </c>
      <c r="JD1077">
        <v>0.2144336207880096</v>
      </c>
      <c r="JE1077">
        <v>0</v>
      </c>
      <c r="JF1077">
        <v>0</v>
      </c>
      <c r="JG1077">
        <v>0</v>
      </c>
      <c r="JH1077">
        <v>14</v>
      </c>
      <c r="JI1077">
        <v>2052</v>
      </c>
      <c r="JJ1077">
        <v>1</v>
      </c>
      <c r="JK1077">
        <v>21</v>
      </c>
      <c r="JL1077">
        <v>29355769.3</v>
      </c>
      <c r="JM1077">
        <v>29355769.3</v>
      </c>
      <c r="JN1077">
        <v>0.982666</v>
      </c>
      <c r="JO1077">
        <v>2.54761</v>
      </c>
      <c r="JP1077">
        <v>1.39893</v>
      </c>
      <c r="JQ1077">
        <v>2.33643</v>
      </c>
      <c r="JR1077">
        <v>1.44897</v>
      </c>
      <c r="JS1077">
        <v>2.48535</v>
      </c>
      <c r="JT1077">
        <v>38.6733</v>
      </c>
      <c r="JU1077">
        <v>23.781</v>
      </c>
      <c r="JV1077">
        <v>18</v>
      </c>
      <c r="JW1077">
        <v>485.056</v>
      </c>
      <c r="JX1077">
        <v>442.866</v>
      </c>
      <c r="JY1077">
        <v>24.902</v>
      </c>
      <c r="JZ1077">
        <v>37.2341</v>
      </c>
      <c r="KA1077">
        <v>30.0001</v>
      </c>
      <c r="KB1077">
        <v>36.7735</v>
      </c>
      <c r="KC1077">
        <v>36.8131</v>
      </c>
      <c r="KD1077">
        <v>19.7171</v>
      </c>
      <c r="KE1077">
        <v>27.7624</v>
      </c>
      <c r="KF1077">
        <v>76.5667</v>
      </c>
      <c r="KG1077">
        <v>24.9004</v>
      </c>
      <c r="KH1077">
        <v>346.476</v>
      </c>
      <c r="KI1077">
        <v>20.1023</v>
      </c>
      <c r="KJ1077">
        <v>99.1919</v>
      </c>
      <c r="KK1077">
        <v>99.0608</v>
      </c>
    </row>
    <row r="1078" spans="1:297">
      <c r="A1078">
        <v>1062</v>
      </c>
      <c r="B1078">
        <v>1761346164.6</v>
      </c>
      <c r="C1078">
        <v>18124</v>
      </c>
      <c r="D1078" t="s">
        <v>2578</v>
      </c>
      <c r="E1078" t="s">
        <v>2579</v>
      </c>
      <c r="F1078">
        <v>5</v>
      </c>
      <c r="G1078" t="s">
        <v>2569</v>
      </c>
      <c r="H1078" t="s">
        <v>436</v>
      </c>
      <c r="I1078">
        <v>1761346157.1</v>
      </c>
      <c r="J1078">
        <f>(K1078)/1000</f>
        <v>0</v>
      </c>
      <c r="K1078">
        <f>IF(DP1078, AN1078, AH1078)</f>
        <v>0</v>
      </c>
      <c r="L1078">
        <f>IF(DP1078, AI1078, AG1078)</f>
        <v>0</v>
      </c>
      <c r="M1078">
        <f>DR1078 - IF(AU1078&gt;1, L1078*DL1078*100.0/(AW1078), 0)</f>
        <v>0</v>
      </c>
      <c r="N1078">
        <f>((T1078-J1078/2)*M1078-L1078)/(T1078+J1078/2)</f>
        <v>0</v>
      </c>
      <c r="O1078">
        <f>N1078*(DY1078+DZ1078)/1000.0</f>
        <v>0</v>
      </c>
      <c r="P1078">
        <f>(DR1078 - IF(AU1078&gt;1, L1078*DL1078*100.0/(AW1078), 0))*(DY1078+DZ1078)/1000.0</f>
        <v>0</v>
      </c>
      <c r="Q1078">
        <f>2.0/((1/S1078-1/R1078)+SIGN(S1078)*SQRT((1/S1078-1/R1078)*(1/S1078-1/R1078) + 4*DM1078/((DM1078+1)*(DM1078+1))*(2*1/S1078*1/R1078-1/R1078*1/R1078)))</f>
        <v>0</v>
      </c>
      <c r="R1078">
        <f>IF(LEFT(DN1078,1)&lt;&gt;"0",IF(LEFT(DN1078,1)="1",3.0,DO1078),$D$5+$E$5*(EF1078*DY1078/($K$5*1000))+$F$5*(EF1078*DY1078/($K$5*1000))*MAX(MIN(DL1078,$J$5),$I$5)*MAX(MIN(DL1078,$J$5),$I$5)+$G$5*MAX(MIN(DL1078,$J$5),$I$5)*(EF1078*DY1078/($K$5*1000))+$H$5*(EF1078*DY1078/($K$5*1000))*(EF1078*DY1078/($K$5*1000)))</f>
        <v>0</v>
      </c>
      <c r="S1078">
        <f>J1078*(1000-(1000*0.61365*exp(17.502*W1078/(240.97+W1078))/(DY1078+DZ1078)+DT1078)/2)/(1000*0.61365*exp(17.502*W1078/(240.97+W1078))/(DY1078+DZ1078)-DT1078)</f>
        <v>0</v>
      </c>
      <c r="T1078">
        <f>1/((DM1078+1)/(Q1078/1.6)+1/(R1078/1.37)) + DM1078/((DM1078+1)/(Q1078/1.6) + DM1078/(R1078/1.37))</f>
        <v>0</v>
      </c>
      <c r="U1078">
        <f>(DH1078*DK1078)</f>
        <v>0</v>
      </c>
      <c r="V1078">
        <f>(EA1078+(U1078+2*0.95*5.67E-8*(((EA1078+$B$7)+273)^4-(EA1078+273)^4)-44100*J1078)/(1.84*29.3*R1078+8*0.95*5.67E-8*(EA1078+273)^3))</f>
        <v>0</v>
      </c>
      <c r="W1078">
        <f>($C$7*EB1078+$D$7*EC1078+$E$7*V1078)</f>
        <v>0</v>
      </c>
      <c r="X1078">
        <f>0.61365*exp(17.502*W1078/(240.97+W1078))</f>
        <v>0</v>
      </c>
      <c r="Y1078">
        <f>(Z1078/AA1078*100)</f>
        <v>0</v>
      </c>
      <c r="Z1078">
        <f>DT1078*(DY1078+DZ1078)/1000</f>
        <v>0</v>
      </c>
      <c r="AA1078">
        <f>0.61365*exp(17.502*EA1078/(240.97+EA1078))</f>
        <v>0</v>
      </c>
      <c r="AB1078">
        <f>(X1078-DT1078*(DY1078+DZ1078)/1000)</f>
        <v>0</v>
      </c>
      <c r="AC1078">
        <f>(-J1078*44100)</f>
        <v>0</v>
      </c>
      <c r="AD1078">
        <f>2*29.3*R1078*0.92*(EA1078-W1078)</f>
        <v>0</v>
      </c>
      <c r="AE1078">
        <f>2*0.95*5.67E-8*(((EA1078+$B$7)+273)^4-(W1078+273)^4)</f>
        <v>0</v>
      </c>
      <c r="AF1078">
        <f>U1078+AE1078+AC1078+AD1078</f>
        <v>0</v>
      </c>
      <c r="AG1078">
        <f>DX1078*AU1078*(DS1078-DR1078*(1000-AU1078*DU1078)/(1000-AU1078*DT1078))/(100*DL1078)</f>
        <v>0</v>
      </c>
      <c r="AH1078">
        <f>1000*DX1078*AU1078*(DT1078-DU1078)/(100*DL1078*(1000-AU1078*DT1078))</f>
        <v>0</v>
      </c>
      <c r="AI1078">
        <f>(AJ1078 - AK1078 - DY1078*1E3/(8.314*(EA1078+273.15)) * AM1078/DX1078 * AL1078) * DX1078/(100*DL1078) * (1000 - DU1078)/1000</f>
        <v>0</v>
      </c>
      <c r="AJ1078">
        <v>374.2186144526744</v>
      </c>
      <c r="AK1078">
        <v>375.051121212121</v>
      </c>
      <c r="AL1078">
        <v>-2.967777068957205</v>
      </c>
      <c r="AM1078">
        <v>65.49446931430883</v>
      </c>
      <c r="AN1078">
        <f>(AP1078 - AO1078 + DY1078*1E3/(8.314*(EA1078+273.15)) * AR1078/DX1078 * AQ1078) * DX1078/(100*DL1078) * 1000/(1000 - AP1078)</f>
        <v>0</v>
      </c>
      <c r="AO1078">
        <v>20.0939746936092</v>
      </c>
      <c r="AP1078">
        <v>23.32995878787878</v>
      </c>
      <c r="AQ1078">
        <v>1.516235491148415E-06</v>
      </c>
      <c r="AR1078">
        <v>115.5473245601918</v>
      </c>
      <c r="AS1078">
        <v>0</v>
      </c>
      <c r="AT1078">
        <v>0</v>
      </c>
      <c r="AU1078">
        <f>IF(AS1078*$H$13&gt;=AW1078,1.0,(AW1078/(AW1078-AS1078*$H$13)))</f>
        <v>0</v>
      </c>
      <c r="AV1078">
        <f>(AU1078-1)*100</f>
        <v>0</v>
      </c>
      <c r="AW1078">
        <f>MAX(0,($B$13+$C$13*EF1078)/(1+$D$13*EF1078)*DY1078/(EA1078+273)*$E$13)</f>
        <v>0</v>
      </c>
      <c r="AX1078" t="s">
        <v>437</v>
      </c>
      <c r="AY1078" t="s">
        <v>437</v>
      </c>
      <c r="AZ1078">
        <v>0</v>
      </c>
      <c r="BA1078">
        <v>0</v>
      </c>
      <c r="BB1078">
        <f>1-AZ1078/BA1078</f>
        <v>0</v>
      </c>
      <c r="BC1078">
        <v>0</v>
      </c>
      <c r="BD1078" t="s">
        <v>437</v>
      </c>
      <c r="BE1078" t="s">
        <v>437</v>
      </c>
      <c r="BF1078">
        <v>0</v>
      </c>
      <c r="BG1078">
        <v>0</v>
      </c>
      <c r="BH1078">
        <f>1-BF1078/BG1078</f>
        <v>0</v>
      </c>
      <c r="BI1078">
        <v>0.5</v>
      </c>
      <c r="BJ1078">
        <f>DI1078</f>
        <v>0</v>
      </c>
      <c r="BK1078">
        <f>L1078</f>
        <v>0</v>
      </c>
      <c r="BL1078">
        <f>BH1078*BI1078*BJ1078</f>
        <v>0</v>
      </c>
      <c r="BM1078">
        <f>(BK1078-BC1078)/BJ1078</f>
        <v>0</v>
      </c>
      <c r="BN1078">
        <f>(BA1078-BG1078)/BG1078</f>
        <v>0</v>
      </c>
      <c r="BO1078">
        <f>AZ1078/(BB1078+AZ1078/BG1078)</f>
        <v>0</v>
      </c>
      <c r="BP1078" t="s">
        <v>437</v>
      </c>
      <c r="BQ1078">
        <v>0</v>
      </c>
      <c r="BR1078">
        <f>IF(BQ1078&lt;&gt;0, BQ1078, BO1078)</f>
        <v>0</v>
      </c>
      <c r="BS1078">
        <f>1-BR1078/BG1078</f>
        <v>0</v>
      </c>
      <c r="BT1078">
        <f>(BG1078-BF1078)/(BG1078-BR1078)</f>
        <v>0</v>
      </c>
      <c r="BU1078">
        <f>(BA1078-BG1078)/(BA1078-BR1078)</f>
        <v>0</v>
      </c>
      <c r="BV1078">
        <f>(BG1078-BF1078)/(BG1078-AZ1078)</f>
        <v>0</v>
      </c>
      <c r="BW1078">
        <f>(BA1078-BG1078)/(BA1078-AZ1078)</f>
        <v>0</v>
      </c>
      <c r="BX1078">
        <f>(BT1078*BR1078/BF1078)</f>
        <v>0</v>
      </c>
      <c r="BY1078">
        <f>(1-BX1078)</f>
        <v>0</v>
      </c>
      <c r="DH1078">
        <f>$B$11*EG1078+$C$11*EH1078+$F$11*ES1078*(1-EV1078)</f>
        <v>0</v>
      </c>
      <c r="DI1078">
        <f>DH1078*DJ1078</f>
        <v>0</v>
      </c>
      <c r="DJ1078">
        <f>($B$11*$D$9+$C$11*$D$9+$F$11*((FF1078+EX1078)/MAX(FF1078+EX1078+FG1078, 0.1)*$I$9+FG1078/MAX(FF1078+EX1078+FG1078, 0.1)*$J$9))/($B$11+$C$11+$F$11)</f>
        <v>0</v>
      </c>
      <c r="DK1078">
        <f>($B$11*$K$9+$C$11*$K$9+$F$11*((FF1078+EX1078)/MAX(FF1078+EX1078+FG1078, 0.1)*$P$9+FG1078/MAX(FF1078+EX1078+FG1078, 0.1)*$Q$9))/($B$11+$C$11+$F$11)</f>
        <v>0</v>
      </c>
      <c r="DL1078">
        <v>6</v>
      </c>
      <c r="DM1078">
        <v>0.5</v>
      </c>
      <c r="DN1078" t="s">
        <v>438</v>
      </c>
      <c r="DO1078">
        <v>2</v>
      </c>
      <c r="DP1078" t="b">
        <v>1</v>
      </c>
      <c r="DQ1078">
        <v>1761346157.1</v>
      </c>
      <c r="DR1078">
        <v>384.8778148148149</v>
      </c>
      <c r="DS1078">
        <v>381.3352592592593</v>
      </c>
      <c r="DT1078">
        <v>23.32801111111112</v>
      </c>
      <c r="DU1078">
        <v>20.09492592592592</v>
      </c>
      <c r="DV1078">
        <v>384.3248888888888</v>
      </c>
      <c r="DW1078">
        <v>23.11357777777777</v>
      </c>
      <c r="DX1078">
        <v>500.0169259259259</v>
      </c>
      <c r="DY1078">
        <v>90.02432962962963</v>
      </c>
      <c r="DZ1078">
        <v>0.07362541851851852</v>
      </c>
      <c r="EA1078">
        <v>29.81415555555555</v>
      </c>
      <c r="EB1078">
        <v>29.99677037037037</v>
      </c>
      <c r="EC1078">
        <v>999.9000000000001</v>
      </c>
      <c r="ED1078">
        <v>0</v>
      </c>
      <c r="EE1078">
        <v>0</v>
      </c>
      <c r="EF1078">
        <v>10007.75703703704</v>
      </c>
      <c r="EG1078">
        <v>0</v>
      </c>
      <c r="EH1078">
        <v>1156.168518518519</v>
      </c>
      <c r="EI1078">
        <v>3.542421385185185</v>
      </c>
      <c r="EJ1078">
        <v>394.0706296296297</v>
      </c>
      <c r="EK1078">
        <v>389.1552592592593</v>
      </c>
      <c r="EL1078">
        <v>3.233081111111111</v>
      </c>
      <c r="EM1078">
        <v>381.3352592592593</v>
      </c>
      <c r="EN1078">
        <v>20.09492592592592</v>
      </c>
      <c r="EO1078">
        <v>2.100089259259259</v>
      </c>
      <c r="EP1078">
        <v>1.809032592592593</v>
      </c>
      <c r="EQ1078">
        <v>18.21985185185185</v>
      </c>
      <c r="ER1078">
        <v>15.86505185185185</v>
      </c>
      <c r="ES1078">
        <v>1199.998148148148</v>
      </c>
      <c r="ET1078">
        <v>0.9670090000000001</v>
      </c>
      <c r="EU1078">
        <v>0.0329909</v>
      </c>
      <c r="EV1078">
        <v>0</v>
      </c>
      <c r="EW1078">
        <v>1600.217407407408</v>
      </c>
      <c r="EX1078">
        <v>5.000560000000001</v>
      </c>
      <c r="EY1078">
        <v>19598.67037037037</v>
      </c>
      <c r="EZ1078">
        <v>10316.82962962963</v>
      </c>
      <c r="FA1078">
        <v>45.24511111111111</v>
      </c>
      <c r="FB1078">
        <v>47.66862962962963</v>
      </c>
      <c r="FC1078">
        <v>46.1224074074074</v>
      </c>
      <c r="FD1078">
        <v>46.604</v>
      </c>
      <c r="FE1078">
        <v>46.24048148148148</v>
      </c>
      <c r="FF1078">
        <v>1155.577407407407</v>
      </c>
      <c r="FG1078">
        <v>39.42000000000001</v>
      </c>
      <c r="FH1078">
        <v>0</v>
      </c>
      <c r="FI1078">
        <v>1761346200.8</v>
      </c>
      <c r="FJ1078">
        <v>0</v>
      </c>
      <c r="FK1078">
        <v>1600.232</v>
      </c>
      <c r="FL1078">
        <v>1.336153849689702</v>
      </c>
      <c r="FM1078">
        <v>-0.3076922934069261</v>
      </c>
      <c r="FN1078">
        <v>19598.62</v>
      </c>
      <c r="FO1078">
        <v>15</v>
      </c>
      <c r="FP1078">
        <v>0</v>
      </c>
      <c r="FQ1078" t="s">
        <v>439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-0.8383295649999999</v>
      </c>
      <c r="GD1078">
        <v>68.61253557748597</v>
      </c>
      <c r="GE1078">
        <v>6.7469077085392</v>
      </c>
      <c r="GF1078">
        <v>0</v>
      </c>
      <c r="GG1078">
        <v>1599.999411764706</v>
      </c>
      <c r="GH1078">
        <v>4.118258217671972</v>
      </c>
      <c r="GI1078">
        <v>0.5190825683865452</v>
      </c>
      <c r="GJ1078">
        <v>0</v>
      </c>
      <c r="GK1078">
        <v>3.231042</v>
      </c>
      <c r="GL1078">
        <v>0.03041223264538877</v>
      </c>
      <c r="GM1078">
        <v>0.003005938455790442</v>
      </c>
      <c r="GN1078">
        <v>1</v>
      </c>
      <c r="GO1078">
        <v>1</v>
      </c>
      <c r="GP1078">
        <v>3</v>
      </c>
      <c r="GQ1078" t="s">
        <v>446</v>
      </c>
      <c r="GR1078">
        <v>3.12449</v>
      </c>
      <c r="GS1078">
        <v>2.75117</v>
      </c>
      <c r="GT1078">
        <v>0.07496940000000001</v>
      </c>
      <c r="GU1078">
        <v>0.0740963</v>
      </c>
      <c r="GV1078">
        <v>0.102527</v>
      </c>
      <c r="GW1078">
        <v>0.0928566</v>
      </c>
      <c r="GX1078">
        <v>27208.7</v>
      </c>
      <c r="GY1078">
        <v>26563</v>
      </c>
      <c r="GZ1078">
        <v>29984.3</v>
      </c>
      <c r="HA1078">
        <v>28979.4</v>
      </c>
      <c r="HB1078">
        <v>37196.4</v>
      </c>
      <c r="HC1078">
        <v>34610.2</v>
      </c>
      <c r="HD1078">
        <v>45919.3</v>
      </c>
      <c r="HE1078">
        <v>43069.6</v>
      </c>
      <c r="HF1078">
        <v>1.7492</v>
      </c>
      <c r="HG1078">
        <v>1.72897</v>
      </c>
      <c r="HH1078">
        <v>-0.00466406</v>
      </c>
      <c r="HI1078">
        <v>0</v>
      </c>
      <c r="HJ1078">
        <v>30.0661</v>
      </c>
      <c r="HK1078">
        <v>999.9</v>
      </c>
      <c r="HL1078">
        <v>44.9</v>
      </c>
      <c r="HM1078">
        <v>32.7</v>
      </c>
      <c r="HN1078">
        <v>24.7761</v>
      </c>
      <c r="HO1078">
        <v>63.5221</v>
      </c>
      <c r="HP1078">
        <v>17.8686</v>
      </c>
      <c r="HQ1078">
        <v>1</v>
      </c>
      <c r="HR1078">
        <v>0.823999</v>
      </c>
      <c r="HS1078">
        <v>4.32524</v>
      </c>
      <c r="HT1078">
        <v>20.153</v>
      </c>
      <c r="HU1078">
        <v>5.22687</v>
      </c>
      <c r="HV1078">
        <v>11.9858</v>
      </c>
      <c r="HW1078">
        <v>4.96895</v>
      </c>
      <c r="HX1078">
        <v>3.28975</v>
      </c>
      <c r="HY1078">
        <v>9999</v>
      </c>
      <c r="HZ1078">
        <v>9999</v>
      </c>
      <c r="IA1078">
        <v>9999</v>
      </c>
      <c r="IB1078">
        <v>999.9</v>
      </c>
      <c r="IC1078">
        <v>4.97297</v>
      </c>
      <c r="ID1078">
        <v>1.87745</v>
      </c>
      <c r="IE1078">
        <v>1.87561</v>
      </c>
      <c r="IF1078">
        <v>1.87841</v>
      </c>
      <c r="IG1078">
        <v>1.87509</v>
      </c>
      <c r="IH1078">
        <v>1.87866</v>
      </c>
      <c r="II1078">
        <v>1.87576</v>
      </c>
      <c r="IJ1078">
        <v>1.87694</v>
      </c>
      <c r="IK1078">
        <v>0</v>
      </c>
      <c r="IL1078">
        <v>0</v>
      </c>
      <c r="IM1078">
        <v>0</v>
      </c>
      <c r="IN1078">
        <v>0</v>
      </c>
      <c r="IO1078" t="s">
        <v>441</v>
      </c>
      <c r="IP1078" t="s">
        <v>442</v>
      </c>
      <c r="IQ1078" t="s">
        <v>443</v>
      </c>
      <c r="IR1078" t="s">
        <v>443</v>
      </c>
      <c r="IS1078" t="s">
        <v>443</v>
      </c>
      <c r="IT1078" t="s">
        <v>443</v>
      </c>
      <c r="IU1078">
        <v>0</v>
      </c>
      <c r="IV1078">
        <v>100</v>
      </c>
      <c r="IW1078">
        <v>100</v>
      </c>
      <c r="IX1078">
        <v>0.525</v>
      </c>
      <c r="IY1078">
        <v>0.2145</v>
      </c>
      <c r="IZ1078">
        <v>-0.1194416370607354</v>
      </c>
      <c r="JA1078">
        <v>0.002211305909277446</v>
      </c>
      <c r="JB1078">
        <v>-1.416678044876584E-06</v>
      </c>
      <c r="JC1078">
        <v>5.589822708492042E-10</v>
      </c>
      <c r="JD1078">
        <v>0.2144336207880096</v>
      </c>
      <c r="JE1078">
        <v>0</v>
      </c>
      <c r="JF1078">
        <v>0</v>
      </c>
      <c r="JG1078">
        <v>0</v>
      </c>
      <c r="JH1078">
        <v>14</v>
      </c>
      <c r="JI1078">
        <v>2052</v>
      </c>
      <c r="JJ1078">
        <v>1</v>
      </c>
      <c r="JK1078">
        <v>21</v>
      </c>
      <c r="JL1078">
        <v>29355769.4</v>
      </c>
      <c r="JM1078">
        <v>29355769.4</v>
      </c>
      <c r="JN1078">
        <v>0.946045</v>
      </c>
      <c r="JO1078">
        <v>2.54395</v>
      </c>
      <c r="JP1078">
        <v>1.39893</v>
      </c>
      <c r="JQ1078">
        <v>2.33643</v>
      </c>
      <c r="JR1078">
        <v>1.44897</v>
      </c>
      <c r="JS1078">
        <v>2.61963</v>
      </c>
      <c r="JT1078">
        <v>38.6733</v>
      </c>
      <c r="JU1078">
        <v>23.8073</v>
      </c>
      <c r="JV1078">
        <v>18</v>
      </c>
      <c r="JW1078">
        <v>484.983</v>
      </c>
      <c r="JX1078">
        <v>442.866</v>
      </c>
      <c r="JY1078">
        <v>24.9026</v>
      </c>
      <c r="JZ1078">
        <v>37.235</v>
      </c>
      <c r="KA1078">
        <v>30.0002</v>
      </c>
      <c r="KB1078">
        <v>36.7735</v>
      </c>
      <c r="KC1078">
        <v>36.8131</v>
      </c>
      <c r="KD1078">
        <v>18.9601</v>
      </c>
      <c r="KE1078">
        <v>27.7624</v>
      </c>
      <c r="KF1078">
        <v>76.5667</v>
      </c>
      <c r="KG1078">
        <v>24.9034</v>
      </c>
      <c r="KH1078">
        <v>333.102</v>
      </c>
      <c r="KI1078">
        <v>20.1121</v>
      </c>
      <c r="KJ1078">
        <v>99.1922</v>
      </c>
      <c r="KK1078">
        <v>99.06019999999999</v>
      </c>
    </row>
    <row r="1079" spans="1:297">
      <c r="A1079">
        <v>1063</v>
      </c>
      <c r="B1079">
        <v>1761346169.6</v>
      </c>
      <c r="C1079">
        <v>18129</v>
      </c>
      <c r="D1079" t="s">
        <v>2580</v>
      </c>
      <c r="E1079" t="s">
        <v>2581</v>
      </c>
      <c r="F1079">
        <v>5</v>
      </c>
      <c r="G1079" t="s">
        <v>2569</v>
      </c>
      <c r="H1079" t="s">
        <v>436</v>
      </c>
      <c r="I1079">
        <v>1761346161.814285</v>
      </c>
      <c r="J1079">
        <f>(K1079)/1000</f>
        <v>0</v>
      </c>
      <c r="K1079">
        <f>IF(DP1079, AN1079, AH1079)</f>
        <v>0</v>
      </c>
      <c r="L1079">
        <f>IF(DP1079, AI1079, AG1079)</f>
        <v>0</v>
      </c>
      <c r="M1079">
        <f>DR1079 - IF(AU1079&gt;1, L1079*DL1079*100.0/(AW1079), 0)</f>
        <v>0</v>
      </c>
      <c r="N1079">
        <f>((T1079-J1079/2)*M1079-L1079)/(T1079+J1079/2)</f>
        <v>0</v>
      </c>
      <c r="O1079">
        <f>N1079*(DY1079+DZ1079)/1000.0</f>
        <v>0</v>
      </c>
      <c r="P1079">
        <f>(DR1079 - IF(AU1079&gt;1, L1079*DL1079*100.0/(AW1079), 0))*(DY1079+DZ1079)/1000.0</f>
        <v>0</v>
      </c>
      <c r="Q1079">
        <f>2.0/((1/S1079-1/R1079)+SIGN(S1079)*SQRT((1/S1079-1/R1079)*(1/S1079-1/R1079) + 4*DM1079/((DM1079+1)*(DM1079+1))*(2*1/S1079*1/R1079-1/R1079*1/R1079)))</f>
        <v>0</v>
      </c>
      <c r="R1079">
        <f>IF(LEFT(DN1079,1)&lt;&gt;"0",IF(LEFT(DN1079,1)="1",3.0,DO1079),$D$5+$E$5*(EF1079*DY1079/($K$5*1000))+$F$5*(EF1079*DY1079/($K$5*1000))*MAX(MIN(DL1079,$J$5),$I$5)*MAX(MIN(DL1079,$J$5),$I$5)+$G$5*MAX(MIN(DL1079,$J$5),$I$5)*(EF1079*DY1079/($K$5*1000))+$H$5*(EF1079*DY1079/($K$5*1000))*(EF1079*DY1079/($K$5*1000)))</f>
        <v>0</v>
      </c>
      <c r="S1079">
        <f>J1079*(1000-(1000*0.61365*exp(17.502*W1079/(240.97+W1079))/(DY1079+DZ1079)+DT1079)/2)/(1000*0.61365*exp(17.502*W1079/(240.97+W1079))/(DY1079+DZ1079)-DT1079)</f>
        <v>0</v>
      </c>
      <c r="T1079">
        <f>1/((DM1079+1)/(Q1079/1.6)+1/(R1079/1.37)) + DM1079/((DM1079+1)/(Q1079/1.6) + DM1079/(R1079/1.37))</f>
        <v>0</v>
      </c>
      <c r="U1079">
        <f>(DH1079*DK1079)</f>
        <v>0</v>
      </c>
      <c r="V1079">
        <f>(EA1079+(U1079+2*0.95*5.67E-8*(((EA1079+$B$7)+273)^4-(EA1079+273)^4)-44100*J1079)/(1.84*29.3*R1079+8*0.95*5.67E-8*(EA1079+273)^3))</f>
        <v>0</v>
      </c>
      <c r="W1079">
        <f>($C$7*EB1079+$D$7*EC1079+$E$7*V1079)</f>
        <v>0</v>
      </c>
      <c r="X1079">
        <f>0.61365*exp(17.502*W1079/(240.97+W1079))</f>
        <v>0</v>
      </c>
      <c r="Y1079">
        <f>(Z1079/AA1079*100)</f>
        <v>0</v>
      </c>
      <c r="Z1079">
        <f>DT1079*(DY1079+DZ1079)/1000</f>
        <v>0</v>
      </c>
      <c r="AA1079">
        <f>0.61365*exp(17.502*EA1079/(240.97+EA1079))</f>
        <v>0</v>
      </c>
      <c r="AB1079">
        <f>(X1079-DT1079*(DY1079+DZ1079)/1000)</f>
        <v>0</v>
      </c>
      <c r="AC1079">
        <f>(-J1079*44100)</f>
        <v>0</v>
      </c>
      <c r="AD1079">
        <f>2*29.3*R1079*0.92*(EA1079-W1079)</f>
        <v>0</v>
      </c>
      <c r="AE1079">
        <f>2*0.95*5.67E-8*(((EA1079+$B$7)+273)^4-(W1079+273)^4)</f>
        <v>0</v>
      </c>
      <c r="AF1079">
        <f>U1079+AE1079+AC1079+AD1079</f>
        <v>0</v>
      </c>
      <c r="AG1079">
        <f>DX1079*AU1079*(DS1079-DR1079*(1000-AU1079*DU1079)/(1000-AU1079*DT1079))/(100*DL1079)</f>
        <v>0</v>
      </c>
      <c r="AH1079">
        <f>1000*DX1079*AU1079*(DT1079-DU1079)/(100*DL1079*(1000-AU1079*DT1079))</f>
        <v>0</v>
      </c>
      <c r="AI1079">
        <f>(AJ1079 - AK1079 - DY1079*1E3/(8.314*(EA1079+273.15)) * AM1079/DX1079 * AL1079) * DX1079/(100*DL1079) * (1000 - DU1079)/1000</f>
        <v>0</v>
      </c>
      <c r="AJ1079">
        <v>357.2943431237655</v>
      </c>
      <c r="AK1079">
        <v>359.5694606060606</v>
      </c>
      <c r="AL1079">
        <v>-3.117177397605838</v>
      </c>
      <c r="AM1079">
        <v>65.49446931430883</v>
      </c>
      <c r="AN1079">
        <f>(AP1079 - AO1079 + DY1079*1E3/(8.314*(EA1079+273.15)) * AR1079/DX1079 * AQ1079) * DX1079/(100*DL1079) * 1000/(1000 - AP1079)</f>
        <v>0</v>
      </c>
      <c r="AO1079">
        <v>20.09458020094613</v>
      </c>
      <c r="AP1079">
        <v>23.33294121212121</v>
      </c>
      <c r="AQ1079">
        <v>3.049298190225756E-06</v>
      </c>
      <c r="AR1079">
        <v>115.5473245601918</v>
      </c>
      <c r="AS1079">
        <v>0</v>
      </c>
      <c r="AT1079">
        <v>0</v>
      </c>
      <c r="AU1079">
        <f>IF(AS1079*$H$13&gt;=AW1079,1.0,(AW1079/(AW1079-AS1079*$H$13)))</f>
        <v>0</v>
      </c>
      <c r="AV1079">
        <f>(AU1079-1)*100</f>
        <v>0</v>
      </c>
      <c r="AW1079">
        <f>MAX(0,($B$13+$C$13*EF1079)/(1+$D$13*EF1079)*DY1079/(EA1079+273)*$E$13)</f>
        <v>0</v>
      </c>
      <c r="AX1079" t="s">
        <v>437</v>
      </c>
      <c r="AY1079" t="s">
        <v>437</v>
      </c>
      <c r="AZ1079">
        <v>0</v>
      </c>
      <c r="BA1079">
        <v>0</v>
      </c>
      <c r="BB1079">
        <f>1-AZ1079/BA1079</f>
        <v>0</v>
      </c>
      <c r="BC1079">
        <v>0</v>
      </c>
      <c r="BD1079" t="s">
        <v>437</v>
      </c>
      <c r="BE1079" t="s">
        <v>437</v>
      </c>
      <c r="BF1079">
        <v>0</v>
      </c>
      <c r="BG1079">
        <v>0</v>
      </c>
      <c r="BH1079">
        <f>1-BF1079/BG1079</f>
        <v>0</v>
      </c>
      <c r="BI1079">
        <v>0.5</v>
      </c>
      <c r="BJ1079">
        <f>DI1079</f>
        <v>0</v>
      </c>
      <c r="BK1079">
        <f>L1079</f>
        <v>0</v>
      </c>
      <c r="BL1079">
        <f>BH1079*BI1079*BJ1079</f>
        <v>0</v>
      </c>
      <c r="BM1079">
        <f>(BK1079-BC1079)/BJ1079</f>
        <v>0</v>
      </c>
      <c r="BN1079">
        <f>(BA1079-BG1079)/BG1079</f>
        <v>0</v>
      </c>
      <c r="BO1079">
        <f>AZ1079/(BB1079+AZ1079/BG1079)</f>
        <v>0</v>
      </c>
      <c r="BP1079" t="s">
        <v>437</v>
      </c>
      <c r="BQ1079">
        <v>0</v>
      </c>
      <c r="BR1079">
        <f>IF(BQ1079&lt;&gt;0, BQ1079, BO1079)</f>
        <v>0</v>
      </c>
      <c r="BS1079">
        <f>1-BR1079/BG1079</f>
        <v>0</v>
      </c>
      <c r="BT1079">
        <f>(BG1079-BF1079)/(BG1079-BR1079)</f>
        <v>0</v>
      </c>
      <c r="BU1079">
        <f>(BA1079-BG1079)/(BA1079-BR1079)</f>
        <v>0</v>
      </c>
      <c r="BV1079">
        <f>(BG1079-BF1079)/(BG1079-AZ1079)</f>
        <v>0</v>
      </c>
      <c r="BW1079">
        <f>(BA1079-BG1079)/(BA1079-AZ1079)</f>
        <v>0</v>
      </c>
      <c r="BX1079">
        <f>(BT1079*BR1079/BF1079)</f>
        <v>0</v>
      </c>
      <c r="BY1079">
        <f>(1-BX1079)</f>
        <v>0</v>
      </c>
      <c r="DH1079">
        <f>$B$11*EG1079+$C$11*EH1079+$F$11*ES1079*(1-EV1079)</f>
        <v>0</v>
      </c>
      <c r="DI1079">
        <f>DH1079*DJ1079</f>
        <v>0</v>
      </c>
      <c r="DJ1079">
        <f>($B$11*$D$9+$C$11*$D$9+$F$11*((FF1079+EX1079)/MAX(FF1079+EX1079+FG1079, 0.1)*$I$9+FG1079/MAX(FF1079+EX1079+FG1079, 0.1)*$J$9))/($B$11+$C$11+$F$11)</f>
        <v>0</v>
      </c>
      <c r="DK1079">
        <f>($B$11*$K$9+$C$11*$K$9+$F$11*((FF1079+EX1079)/MAX(FF1079+EX1079+FG1079, 0.1)*$P$9+FG1079/MAX(FF1079+EX1079+FG1079, 0.1)*$Q$9))/($B$11+$C$11+$F$11)</f>
        <v>0</v>
      </c>
      <c r="DL1079">
        <v>6</v>
      </c>
      <c r="DM1079">
        <v>0.5</v>
      </c>
      <c r="DN1079" t="s">
        <v>438</v>
      </c>
      <c r="DO1079">
        <v>2</v>
      </c>
      <c r="DP1079" t="b">
        <v>1</v>
      </c>
      <c r="DQ1079">
        <v>1761346161.814285</v>
      </c>
      <c r="DR1079">
        <v>372.4833928571428</v>
      </c>
      <c r="DS1079">
        <v>365.9211428571429</v>
      </c>
      <c r="DT1079">
        <v>23.329875</v>
      </c>
      <c r="DU1079">
        <v>20.09446785714286</v>
      </c>
      <c r="DV1079">
        <v>371.9475357142857</v>
      </c>
      <c r="DW1079">
        <v>23.11544642857143</v>
      </c>
      <c r="DX1079">
        <v>500.0017142857143</v>
      </c>
      <c r="DY1079">
        <v>90.02386785714285</v>
      </c>
      <c r="DZ1079">
        <v>0.07355671785714286</v>
      </c>
      <c r="EA1079">
        <v>29.81471785714285</v>
      </c>
      <c r="EB1079">
        <v>29.9955</v>
      </c>
      <c r="EC1079">
        <v>999.9000000000002</v>
      </c>
      <c r="ED1079">
        <v>0</v>
      </c>
      <c r="EE1079">
        <v>0</v>
      </c>
      <c r="EF1079">
        <v>10007.6825</v>
      </c>
      <c r="EG1079">
        <v>0</v>
      </c>
      <c r="EH1079">
        <v>1156.163214285714</v>
      </c>
      <c r="EI1079">
        <v>6.562029999999999</v>
      </c>
      <c r="EJ1079">
        <v>381.3807857142858</v>
      </c>
      <c r="EK1079">
        <v>373.4249642857143</v>
      </c>
      <c r="EL1079">
        <v>3.235407857142858</v>
      </c>
      <c r="EM1079">
        <v>365.9211428571429</v>
      </c>
      <c r="EN1079">
        <v>20.09446785714286</v>
      </c>
      <c r="EO1079">
        <v>2.100246428571428</v>
      </c>
      <c r="EP1079">
        <v>1.808981785714285</v>
      </c>
      <c r="EQ1079">
        <v>18.22105357142857</v>
      </c>
      <c r="ER1079">
        <v>15.86461071428572</v>
      </c>
      <c r="ES1079">
        <v>1199.997142857143</v>
      </c>
      <c r="ET1079">
        <v>0.9670090000000001</v>
      </c>
      <c r="EU1079">
        <v>0.0329909</v>
      </c>
      <c r="EV1079">
        <v>0</v>
      </c>
      <c r="EW1079">
        <v>1599.980714285714</v>
      </c>
      <c r="EX1079">
        <v>5.000560000000001</v>
      </c>
      <c r="EY1079">
        <v>19594.93214285714</v>
      </c>
      <c r="EZ1079">
        <v>10316.82857142857</v>
      </c>
      <c r="FA1079">
        <v>45.26757142857142</v>
      </c>
      <c r="FB1079">
        <v>47.67371428571427</v>
      </c>
      <c r="FC1079">
        <v>46.14032142857142</v>
      </c>
      <c r="FD1079">
        <v>46.627</v>
      </c>
      <c r="FE1079">
        <v>46.26082142857143</v>
      </c>
      <c r="FF1079">
        <v>1155.576428571429</v>
      </c>
      <c r="FG1079">
        <v>39.42000000000001</v>
      </c>
      <c r="FH1079">
        <v>0</v>
      </c>
      <c r="FI1079">
        <v>1761346206.2</v>
      </c>
      <c r="FJ1079">
        <v>0</v>
      </c>
      <c r="FK1079">
        <v>1599.899230769231</v>
      </c>
      <c r="FL1079">
        <v>-7.729230763642976</v>
      </c>
      <c r="FM1079">
        <v>-89.51452996089155</v>
      </c>
      <c r="FN1079">
        <v>19594.34230769231</v>
      </c>
      <c r="FO1079">
        <v>15</v>
      </c>
      <c r="FP1079">
        <v>0</v>
      </c>
      <c r="FQ1079" t="s">
        <v>439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4.675541435</v>
      </c>
      <c r="GD1079">
        <v>39.16668029493435</v>
      </c>
      <c r="GE1079">
        <v>3.910082583732332</v>
      </c>
      <c r="GF1079">
        <v>0</v>
      </c>
      <c r="GG1079">
        <v>1599.979411764706</v>
      </c>
      <c r="GH1079">
        <v>-2.958288766379514</v>
      </c>
      <c r="GI1079">
        <v>0.6054747343855422</v>
      </c>
      <c r="GJ1079">
        <v>0</v>
      </c>
      <c r="GK1079">
        <v>3.23428</v>
      </c>
      <c r="GL1079">
        <v>0.0285514446528987</v>
      </c>
      <c r="GM1079">
        <v>0.002816638066915956</v>
      </c>
      <c r="GN1079">
        <v>1</v>
      </c>
      <c r="GO1079">
        <v>1</v>
      </c>
      <c r="GP1079">
        <v>3</v>
      </c>
      <c r="GQ1079" t="s">
        <v>446</v>
      </c>
      <c r="GR1079">
        <v>3.12423</v>
      </c>
      <c r="GS1079">
        <v>2.75106</v>
      </c>
      <c r="GT1079">
        <v>0.0724957</v>
      </c>
      <c r="GU1079">
        <v>0.0713554</v>
      </c>
      <c r="GV1079">
        <v>0.102529</v>
      </c>
      <c r="GW1079">
        <v>0.09285350000000001</v>
      </c>
      <c r="GX1079">
        <v>27281.2</v>
      </c>
      <c r="GY1079">
        <v>26641.7</v>
      </c>
      <c r="GZ1079">
        <v>29984.2</v>
      </c>
      <c r="HA1079">
        <v>28979.5</v>
      </c>
      <c r="HB1079">
        <v>37195.8</v>
      </c>
      <c r="HC1079">
        <v>34610.2</v>
      </c>
      <c r="HD1079">
        <v>45919</v>
      </c>
      <c r="HE1079">
        <v>43069.7</v>
      </c>
      <c r="HF1079">
        <v>1.74865</v>
      </c>
      <c r="HG1079">
        <v>1.7293</v>
      </c>
      <c r="HH1079">
        <v>-0.00428408</v>
      </c>
      <c r="HI1079">
        <v>0</v>
      </c>
      <c r="HJ1079">
        <v>30.0661</v>
      </c>
      <c r="HK1079">
        <v>999.9</v>
      </c>
      <c r="HL1079">
        <v>44.9</v>
      </c>
      <c r="HM1079">
        <v>32.7</v>
      </c>
      <c r="HN1079">
        <v>24.7785</v>
      </c>
      <c r="HO1079">
        <v>63.5621</v>
      </c>
      <c r="HP1079">
        <v>18.0529</v>
      </c>
      <c r="HQ1079">
        <v>1</v>
      </c>
      <c r="HR1079">
        <v>0.823897</v>
      </c>
      <c r="HS1079">
        <v>4.30774</v>
      </c>
      <c r="HT1079">
        <v>20.1535</v>
      </c>
      <c r="HU1079">
        <v>5.22807</v>
      </c>
      <c r="HV1079">
        <v>11.986</v>
      </c>
      <c r="HW1079">
        <v>4.9692</v>
      </c>
      <c r="HX1079">
        <v>3.28982</v>
      </c>
      <c r="HY1079">
        <v>9999</v>
      </c>
      <c r="HZ1079">
        <v>9999</v>
      </c>
      <c r="IA1079">
        <v>9999</v>
      </c>
      <c r="IB1079">
        <v>999.9</v>
      </c>
      <c r="IC1079">
        <v>4.97297</v>
      </c>
      <c r="ID1079">
        <v>1.87747</v>
      </c>
      <c r="IE1079">
        <v>1.87561</v>
      </c>
      <c r="IF1079">
        <v>1.87845</v>
      </c>
      <c r="IG1079">
        <v>1.87512</v>
      </c>
      <c r="IH1079">
        <v>1.87866</v>
      </c>
      <c r="II1079">
        <v>1.87577</v>
      </c>
      <c r="IJ1079">
        <v>1.87697</v>
      </c>
      <c r="IK1079">
        <v>0</v>
      </c>
      <c r="IL1079">
        <v>0</v>
      </c>
      <c r="IM1079">
        <v>0</v>
      </c>
      <c r="IN1079">
        <v>0</v>
      </c>
      <c r="IO1079" t="s">
        <v>441</v>
      </c>
      <c r="IP1079" t="s">
        <v>442</v>
      </c>
      <c r="IQ1079" t="s">
        <v>443</v>
      </c>
      <c r="IR1079" t="s">
        <v>443</v>
      </c>
      <c r="IS1079" t="s">
        <v>443</v>
      </c>
      <c r="IT1079" t="s">
        <v>443</v>
      </c>
      <c r="IU1079">
        <v>0</v>
      </c>
      <c r="IV1079">
        <v>100</v>
      </c>
      <c r="IW1079">
        <v>100</v>
      </c>
      <c r="IX1079">
        <v>0.504</v>
      </c>
      <c r="IY1079">
        <v>0.2145</v>
      </c>
      <c r="IZ1079">
        <v>-0.1194416370607354</v>
      </c>
      <c r="JA1079">
        <v>0.002211305909277446</v>
      </c>
      <c r="JB1079">
        <v>-1.416678044876584E-06</v>
      </c>
      <c r="JC1079">
        <v>5.589822708492042E-10</v>
      </c>
      <c r="JD1079">
        <v>0.2144336207880096</v>
      </c>
      <c r="JE1079">
        <v>0</v>
      </c>
      <c r="JF1079">
        <v>0</v>
      </c>
      <c r="JG1079">
        <v>0</v>
      </c>
      <c r="JH1079">
        <v>14</v>
      </c>
      <c r="JI1079">
        <v>2052</v>
      </c>
      <c r="JJ1079">
        <v>1</v>
      </c>
      <c r="JK1079">
        <v>21</v>
      </c>
      <c r="JL1079">
        <v>29355769.5</v>
      </c>
      <c r="JM1079">
        <v>29355769.5</v>
      </c>
      <c r="JN1079">
        <v>0.911865</v>
      </c>
      <c r="JO1079">
        <v>2.55493</v>
      </c>
      <c r="JP1079">
        <v>1.39893</v>
      </c>
      <c r="JQ1079">
        <v>2.33643</v>
      </c>
      <c r="JR1079">
        <v>1.44897</v>
      </c>
      <c r="JS1079">
        <v>2.58423</v>
      </c>
      <c r="JT1079">
        <v>38.6979</v>
      </c>
      <c r="JU1079">
        <v>23.7898</v>
      </c>
      <c r="JV1079">
        <v>18</v>
      </c>
      <c r="JW1079">
        <v>484.681</v>
      </c>
      <c r="JX1079">
        <v>443.1</v>
      </c>
      <c r="JY1079">
        <v>24.9053</v>
      </c>
      <c r="JZ1079">
        <v>37.235</v>
      </c>
      <c r="KA1079">
        <v>30</v>
      </c>
      <c r="KB1079">
        <v>36.7769</v>
      </c>
      <c r="KC1079">
        <v>36.8165</v>
      </c>
      <c r="KD1079">
        <v>18.2723</v>
      </c>
      <c r="KE1079">
        <v>27.7624</v>
      </c>
      <c r="KF1079">
        <v>76.5667</v>
      </c>
      <c r="KG1079">
        <v>24.9092</v>
      </c>
      <c r="KH1079">
        <v>313.067</v>
      </c>
      <c r="KI1079">
        <v>20.1209</v>
      </c>
      <c r="KJ1079">
        <v>99.1915</v>
      </c>
      <c r="KK1079">
        <v>99.0605</v>
      </c>
    </row>
    <row r="1080" spans="1:297">
      <c r="A1080">
        <v>1064</v>
      </c>
      <c r="B1080">
        <v>1761346174.6</v>
      </c>
      <c r="C1080">
        <v>18134</v>
      </c>
      <c r="D1080" t="s">
        <v>2582</v>
      </c>
      <c r="E1080" t="s">
        <v>2583</v>
      </c>
      <c r="F1080">
        <v>5</v>
      </c>
      <c r="G1080" t="s">
        <v>2569</v>
      </c>
      <c r="H1080" t="s">
        <v>436</v>
      </c>
      <c r="I1080">
        <v>1761346167.1</v>
      </c>
      <c r="J1080">
        <f>(K1080)/1000</f>
        <v>0</v>
      </c>
      <c r="K1080">
        <f>IF(DP1080, AN1080, AH1080)</f>
        <v>0</v>
      </c>
      <c r="L1080">
        <f>IF(DP1080, AI1080, AG1080)</f>
        <v>0</v>
      </c>
      <c r="M1080">
        <f>DR1080 - IF(AU1080&gt;1, L1080*DL1080*100.0/(AW1080), 0)</f>
        <v>0</v>
      </c>
      <c r="N1080">
        <f>((T1080-J1080/2)*M1080-L1080)/(T1080+J1080/2)</f>
        <v>0</v>
      </c>
      <c r="O1080">
        <f>N1080*(DY1080+DZ1080)/1000.0</f>
        <v>0</v>
      </c>
      <c r="P1080">
        <f>(DR1080 - IF(AU1080&gt;1, L1080*DL1080*100.0/(AW1080), 0))*(DY1080+DZ1080)/1000.0</f>
        <v>0</v>
      </c>
      <c r="Q1080">
        <f>2.0/((1/S1080-1/R1080)+SIGN(S1080)*SQRT((1/S1080-1/R1080)*(1/S1080-1/R1080) + 4*DM1080/((DM1080+1)*(DM1080+1))*(2*1/S1080*1/R1080-1/R1080*1/R1080)))</f>
        <v>0</v>
      </c>
      <c r="R1080">
        <f>IF(LEFT(DN1080,1)&lt;&gt;"0",IF(LEFT(DN1080,1)="1",3.0,DO1080),$D$5+$E$5*(EF1080*DY1080/($K$5*1000))+$F$5*(EF1080*DY1080/($K$5*1000))*MAX(MIN(DL1080,$J$5),$I$5)*MAX(MIN(DL1080,$J$5),$I$5)+$G$5*MAX(MIN(DL1080,$J$5),$I$5)*(EF1080*DY1080/($K$5*1000))+$H$5*(EF1080*DY1080/($K$5*1000))*(EF1080*DY1080/($K$5*1000)))</f>
        <v>0</v>
      </c>
      <c r="S1080">
        <f>J1080*(1000-(1000*0.61365*exp(17.502*W1080/(240.97+W1080))/(DY1080+DZ1080)+DT1080)/2)/(1000*0.61365*exp(17.502*W1080/(240.97+W1080))/(DY1080+DZ1080)-DT1080)</f>
        <v>0</v>
      </c>
      <c r="T1080">
        <f>1/((DM1080+1)/(Q1080/1.6)+1/(R1080/1.37)) + DM1080/((DM1080+1)/(Q1080/1.6) + DM1080/(R1080/1.37))</f>
        <v>0</v>
      </c>
      <c r="U1080">
        <f>(DH1080*DK1080)</f>
        <v>0</v>
      </c>
      <c r="V1080">
        <f>(EA1080+(U1080+2*0.95*5.67E-8*(((EA1080+$B$7)+273)^4-(EA1080+273)^4)-44100*J1080)/(1.84*29.3*R1080+8*0.95*5.67E-8*(EA1080+273)^3))</f>
        <v>0</v>
      </c>
      <c r="W1080">
        <f>($C$7*EB1080+$D$7*EC1080+$E$7*V1080)</f>
        <v>0</v>
      </c>
      <c r="X1080">
        <f>0.61365*exp(17.502*W1080/(240.97+W1080))</f>
        <v>0</v>
      </c>
      <c r="Y1080">
        <f>(Z1080/AA1080*100)</f>
        <v>0</v>
      </c>
      <c r="Z1080">
        <f>DT1080*(DY1080+DZ1080)/1000</f>
        <v>0</v>
      </c>
      <c r="AA1080">
        <f>0.61365*exp(17.502*EA1080/(240.97+EA1080))</f>
        <v>0</v>
      </c>
      <c r="AB1080">
        <f>(X1080-DT1080*(DY1080+DZ1080)/1000)</f>
        <v>0</v>
      </c>
      <c r="AC1080">
        <f>(-J1080*44100)</f>
        <v>0</v>
      </c>
      <c r="AD1080">
        <f>2*29.3*R1080*0.92*(EA1080-W1080)</f>
        <v>0</v>
      </c>
      <c r="AE1080">
        <f>2*0.95*5.67E-8*(((EA1080+$B$7)+273)^4-(W1080+273)^4)</f>
        <v>0</v>
      </c>
      <c r="AF1080">
        <f>U1080+AE1080+AC1080+AD1080</f>
        <v>0</v>
      </c>
      <c r="AG1080">
        <f>DX1080*AU1080*(DS1080-DR1080*(1000-AU1080*DU1080)/(1000-AU1080*DT1080))/(100*DL1080)</f>
        <v>0</v>
      </c>
      <c r="AH1080">
        <f>1000*DX1080*AU1080*(DT1080-DU1080)/(100*DL1080*(1000-AU1080*DT1080))</f>
        <v>0</v>
      </c>
      <c r="AI1080">
        <f>(AJ1080 - AK1080 - DY1080*1E3/(8.314*(EA1080+273.15)) * AM1080/DX1080 * AL1080) * DX1080/(100*DL1080) * (1000 - DU1080)/1000</f>
        <v>0</v>
      </c>
      <c r="AJ1080">
        <v>340.4677639479717</v>
      </c>
      <c r="AK1080">
        <v>343.6505878787878</v>
      </c>
      <c r="AL1080">
        <v>-3.187204617003124</v>
      </c>
      <c r="AM1080">
        <v>65.49446931430883</v>
      </c>
      <c r="AN1080">
        <f>(AP1080 - AO1080 + DY1080*1E3/(8.314*(EA1080+273.15)) * AR1080/DX1080 * AQ1080) * DX1080/(100*DL1080) * 1000/(1000 - AP1080)</f>
        <v>0</v>
      </c>
      <c r="AO1080">
        <v>20.09393506986206</v>
      </c>
      <c r="AP1080">
        <v>23.33778969696969</v>
      </c>
      <c r="AQ1080">
        <v>5.458107726308759E-06</v>
      </c>
      <c r="AR1080">
        <v>115.5473245601918</v>
      </c>
      <c r="AS1080">
        <v>0</v>
      </c>
      <c r="AT1080">
        <v>0</v>
      </c>
      <c r="AU1080">
        <f>IF(AS1080*$H$13&gt;=AW1080,1.0,(AW1080/(AW1080-AS1080*$H$13)))</f>
        <v>0</v>
      </c>
      <c r="AV1080">
        <f>(AU1080-1)*100</f>
        <v>0</v>
      </c>
      <c r="AW1080">
        <f>MAX(0,($B$13+$C$13*EF1080)/(1+$D$13*EF1080)*DY1080/(EA1080+273)*$E$13)</f>
        <v>0</v>
      </c>
      <c r="AX1080" t="s">
        <v>437</v>
      </c>
      <c r="AY1080" t="s">
        <v>437</v>
      </c>
      <c r="AZ1080">
        <v>0</v>
      </c>
      <c r="BA1080">
        <v>0</v>
      </c>
      <c r="BB1080">
        <f>1-AZ1080/BA1080</f>
        <v>0</v>
      </c>
      <c r="BC1080">
        <v>0</v>
      </c>
      <c r="BD1080" t="s">
        <v>437</v>
      </c>
      <c r="BE1080" t="s">
        <v>437</v>
      </c>
      <c r="BF1080">
        <v>0</v>
      </c>
      <c r="BG1080">
        <v>0</v>
      </c>
      <c r="BH1080">
        <f>1-BF1080/BG1080</f>
        <v>0</v>
      </c>
      <c r="BI1080">
        <v>0.5</v>
      </c>
      <c r="BJ1080">
        <f>DI1080</f>
        <v>0</v>
      </c>
      <c r="BK1080">
        <f>L1080</f>
        <v>0</v>
      </c>
      <c r="BL1080">
        <f>BH1080*BI1080*BJ1080</f>
        <v>0</v>
      </c>
      <c r="BM1080">
        <f>(BK1080-BC1080)/BJ1080</f>
        <v>0</v>
      </c>
      <c r="BN1080">
        <f>(BA1080-BG1080)/BG1080</f>
        <v>0</v>
      </c>
      <c r="BO1080">
        <f>AZ1080/(BB1080+AZ1080/BG1080)</f>
        <v>0</v>
      </c>
      <c r="BP1080" t="s">
        <v>437</v>
      </c>
      <c r="BQ1080">
        <v>0</v>
      </c>
      <c r="BR1080">
        <f>IF(BQ1080&lt;&gt;0, BQ1080, BO1080)</f>
        <v>0</v>
      </c>
      <c r="BS1080">
        <f>1-BR1080/BG1080</f>
        <v>0</v>
      </c>
      <c r="BT1080">
        <f>(BG1080-BF1080)/(BG1080-BR1080)</f>
        <v>0</v>
      </c>
      <c r="BU1080">
        <f>(BA1080-BG1080)/(BA1080-BR1080)</f>
        <v>0</v>
      </c>
      <c r="BV1080">
        <f>(BG1080-BF1080)/(BG1080-AZ1080)</f>
        <v>0</v>
      </c>
      <c r="BW1080">
        <f>(BA1080-BG1080)/(BA1080-AZ1080)</f>
        <v>0</v>
      </c>
      <c r="BX1080">
        <f>(BT1080*BR1080/BF1080)</f>
        <v>0</v>
      </c>
      <c r="BY1080">
        <f>(1-BX1080)</f>
        <v>0</v>
      </c>
      <c r="DH1080">
        <f>$B$11*EG1080+$C$11*EH1080+$F$11*ES1080*(1-EV1080)</f>
        <v>0</v>
      </c>
      <c r="DI1080">
        <f>DH1080*DJ1080</f>
        <v>0</v>
      </c>
      <c r="DJ1080">
        <f>($B$11*$D$9+$C$11*$D$9+$F$11*((FF1080+EX1080)/MAX(FF1080+EX1080+FG1080, 0.1)*$I$9+FG1080/MAX(FF1080+EX1080+FG1080, 0.1)*$J$9))/($B$11+$C$11+$F$11)</f>
        <v>0</v>
      </c>
      <c r="DK1080">
        <f>($B$11*$K$9+$C$11*$K$9+$F$11*((FF1080+EX1080)/MAX(FF1080+EX1080+FG1080, 0.1)*$P$9+FG1080/MAX(FF1080+EX1080+FG1080, 0.1)*$Q$9))/($B$11+$C$11+$F$11)</f>
        <v>0</v>
      </c>
      <c r="DL1080">
        <v>6</v>
      </c>
      <c r="DM1080">
        <v>0.5</v>
      </c>
      <c r="DN1080" t="s">
        <v>438</v>
      </c>
      <c r="DO1080">
        <v>2</v>
      </c>
      <c r="DP1080" t="b">
        <v>1</v>
      </c>
      <c r="DQ1080">
        <v>1761346167.1</v>
      </c>
      <c r="DR1080">
        <v>357.0953703703704</v>
      </c>
      <c r="DS1080">
        <v>348.4869999999999</v>
      </c>
      <c r="DT1080">
        <v>23.33238518518518</v>
      </c>
      <c r="DU1080">
        <v>20.09274444444445</v>
      </c>
      <c r="DV1080">
        <v>356.5810740740741</v>
      </c>
      <c r="DW1080">
        <v>23.11795555555555</v>
      </c>
      <c r="DX1080">
        <v>500.0052962962963</v>
      </c>
      <c r="DY1080">
        <v>90.02257037037036</v>
      </c>
      <c r="DZ1080">
        <v>0.07344594074074073</v>
      </c>
      <c r="EA1080">
        <v>29.81751851851852</v>
      </c>
      <c r="EB1080">
        <v>29.99515555555555</v>
      </c>
      <c r="EC1080">
        <v>999.9000000000001</v>
      </c>
      <c r="ED1080">
        <v>0</v>
      </c>
      <c r="EE1080">
        <v>0</v>
      </c>
      <c r="EF1080">
        <v>9996.714814814814</v>
      </c>
      <c r="EG1080">
        <v>0</v>
      </c>
      <c r="EH1080">
        <v>1156.164444444444</v>
      </c>
      <c r="EI1080">
        <v>8.608136666666667</v>
      </c>
      <c r="EJ1080">
        <v>365.6261111111111</v>
      </c>
      <c r="EK1080">
        <v>355.6327037037037</v>
      </c>
      <c r="EL1080">
        <v>3.239641851851852</v>
      </c>
      <c r="EM1080">
        <v>348.4869999999999</v>
      </c>
      <c r="EN1080">
        <v>20.09274444444445</v>
      </c>
      <c r="EO1080">
        <v>2.100441111111111</v>
      </c>
      <c r="EP1080">
        <v>1.80880037037037</v>
      </c>
      <c r="EQ1080">
        <v>18.22252962962963</v>
      </c>
      <c r="ER1080">
        <v>15.86302962962963</v>
      </c>
      <c r="ES1080">
        <v>1200.006666666667</v>
      </c>
      <c r="ET1080">
        <v>0.9670083333333334</v>
      </c>
      <c r="EU1080">
        <v>0.03299157407407408</v>
      </c>
      <c r="EV1080">
        <v>0</v>
      </c>
      <c r="EW1080">
        <v>1598.971481481482</v>
      </c>
      <c r="EX1080">
        <v>5.000560000000001</v>
      </c>
      <c r="EY1080">
        <v>19583.72962962963</v>
      </c>
      <c r="EZ1080">
        <v>10316.8962962963</v>
      </c>
      <c r="FA1080">
        <v>45.28437037037037</v>
      </c>
      <c r="FB1080">
        <v>47.66403703703703</v>
      </c>
      <c r="FC1080">
        <v>46.1432962962963</v>
      </c>
      <c r="FD1080">
        <v>46.6364074074074</v>
      </c>
      <c r="FE1080">
        <v>46.27051851851851</v>
      </c>
      <c r="FF1080">
        <v>1155.585185185185</v>
      </c>
      <c r="FG1080">
        <v>39.42148148148149</v>
      </c>
      <c r="FH1080">
        <v>0</v>
      </c>
      <c r="FI1080">
        <v>1761346211</v>
      </c>
      <c r="FJ1080">
        <v>0</v>
      </c>
      <c r="FK1080">
        <v>1598.94</v>
      </c>
      <c r="FL1080">
        <v>-17.36820509884002</v>
      </c>
      <c r="FM1080">
        <v>-188.7829056851226</v>
      </c>
      <c r="FN1080">
        <v>19583.05</v>
      </c>
      <c r="FO1080">
        <v>15</v>
      </c>
      <c r="FP1080">
        <v>0</v>
      </c>
      <c r="FQ1080" t="s">
        <v>439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6.97594625</v>
      </c>
      <c r="GD1080">
        <v>25.45027125703565</v>
      </c>
      <c r="GE1080">
        <v>2.530766200740092</v>
      </c>
      <c r="GF1080">
        <v>0</v>
      </c>
      <c r="GG1080">
        <v>1599.600882352941</v>
      </c>
      <c r="GH1080">
        <v>-9.109090912440767</v>
      </c>
      <c r="GI1080">
        <v>1.062974095326728</v>
      </c>
      <c r="GJ1080">
        <v>0</v>
      </c>
      <c r="GK1080">
        <v>3.236725</v>
      </c>
      <c r="GL1080">
        <v>0.0374618386491558</v>
      </c>
      <c r="GM1080">
        <v>0.003802723366220569</v>
      </c>
      <c r="GN1080">
        <v>1</v>
      </c>
      <c r="GO1080">
        <v>1</v>
      </c>
      <c r="GP1080">
        <v>3</v>
      </c>
      <c r="GQ1080" t="s">
        <v>446</v>
      </c>
      <c r="GR1080">
        <v>3.12435</v>
      </c>
      <c r="GS1080">
        <v>2.75129</v>
      </c>
      <c r="GT1080">
        <v>0.06991849999999999</v>
      </c>
      <c r="GU1080">
        <v>0.0685572</v>
      </c>
      <c r="GV1080">
        <v>0.10254</v>
      </c>
      <c r="GW1080">
        <v>0.0927906</v>
      </c>
      <c r="GX1080">
        <v>27357.7</v>
      </c>
      <c r="GY1080">
        <v>26721.8</v>
      </c>
      <c r="GZ1080">
        <v>29984.9</v>
      </c>
      <c r="HA1080">
        <v>28979.5</v>
      </c>
      <c r="HB1080">
        <v>37195.8</v>
      </c>
      <c r="HC1080">
        <v>34612.3</v>
      </c>
      <c r="HD1080">
        <v>45919.7</v>
      </c>
      <c r="HE1080">
        <v>43069.6</v>
      </c>
      <c r="HF1080">
        <v>1.74898</v>
      </c>
      <c r="HG1080">
        <v>1.72865</v>
      </c>
      <c r="HH1080">
        <v>-0.00419468</v>
      </c>
      <c r="HI1080">
        <v>0</v>
      </c>
      <c r="HJ1080">
        <v>30.0661</v>
      </c>
      <c r="HK1080">
        <v>999.9</v>
      </c>
      <c r="HL1080">
        <v>44.9</v>
      </c>
      <c r="HM1080">
        <v>32.7</v>
      </c>
      <c r="HN1080">
        <v>24.7773</v>
      </c>
      <c r="HO1080">
        <v>63.8421</v>
      </c>
      <c r="HP1080">
        <v>17.8766</v>
      </c>
      <c r="HQ1080">
        <v>1</v>
      </c>
      <c r="HR1080">
        <v>0.823908</v>
      </c>
      <c r="HS1080">
        <v>4.30653</v>
      </c>
      <c r="HT1080">
        <v>20.1534</v>
      </c>
      <c r="HU1080">
        <v>5.22717</v>
      </c>
      <c r="HV1080">
        <v>11.986</v>
      </c>
      <c r="HW1080">
        <v>4.96895</v>
      </c>
      <c r="HX1080">
        <v>3.28978</v>
      </c>
      <c r="HY1080">
        <v>9999</v>
      </c>
      <c r="HZ1080">
        <v>9999</v>
      </c>
      <c r="IA1080">
        <v>9999</v>
      </c>
      <c r="IB1080">
        <v>999.9</v>
      </c>
      <c r="IC1080">
        <v>4.97297</v>
      </c>
      <c r="ID1080">
        <v>1.87745</v>
      </c>
      <c r="IE1080">
        <v>1.87561</v>
      </c>
      <c r="IF1080">
        <v>1.87839</v>
      </c>
      <c r="IG1080">
        <v>1.87513</v>
      </c>
      <c r="IH1080">
        <v>1.87866</v>
      </c>
      <c r="II1080">
        <v>1.87576</v>
      </c>
      <c r="IJ1080">
        <v>1.87696</v>
      </c>
      <c r="IK1080">
        <v>0</v>
      </c>
      <c r="IL1080">
        <v>0</v>
      </c>
      <c r="IM1080">
        <v>0</v>
      </c>
      <c r="IN1080">
        <v>0</v>
      </c>
      <c r="IO1080" t="s">
        <v>441</v>
      </c>
      <c r="IP1080" t="s">
        <v>442</v>
      </c>
      <c r="IQ1080" t="s">
        <v>443</v>
      </c>
      <c r="IR1080" t="s">
        <v>443</v>
      </c>
      <c r="IS1080" t="s">
        <v>443</v>
      </c>
      <c r="IT1080" t="s">
        <v>443</v>
      </c>
      <c r="IU1080">
        <v>0</v>
      </c>
      <c r="IV1080">
        <v>100</v>
      </c>
      <c r="IW1080">
        <v>100</v>
      </c>
      <c r="IX1080">
        <v>0.482</v>
      </c>
      <c r="IY1080">
        <v>0.2144</v>
      </c>
      <c r="IZ1080">
        <v>-0.1194416370607354</v>
      </c>
      <c r="JA1080">
        <v>0.002211305909277446</v>
      </c>
      <c r="JB1080">
        <v>-1.416678044876584E-06</v>
      </c>
      <c r="JC1080">
        <v>5.589822708492042E-10</v>
      </c>
      <c r="JD1080">
        <v>0.2144336207880096</v>
      </c>
      <c r="JE1080">
        <v>0</v>
      </c>
      <c r="JF1080">
        <v>0</v>
      </c>
      <c r="JG1080">
        <v>0</v>
      </c>
      <c r="JH1080">
        <v>14</v>
      </c>
      <c r="JI1080">
        <v>2052</v>
      </c>
      <c r="JJ1080">
        <v>1</v>
      </c>
      <c r="JK1080">
        <v>21</v>
      </c>
      <c r="JL1080">
        <v>29355769.6</v>
      </c>
      <c r="JM1080">
        <v>29355769.6</v>
      </c>
      <c r="JN1080">
        <v>0.872803</v>
      </c>
      <c r="JO1080">
        <v>2.55493</v>
      </c>
      <c r="JP1080">
        <v>1.39893</v>
      </c>
      <c r="JQ1080">
        <v>2.33643</v>
      </c>
      <c r="JR1080">
        <v>1.44897</v>
      </c>
      <c r="JS1080">
        <v>2.47314</v>
      </c>
      <c r="JT1080">
        <v>38.6979</v>
      </c>
      <c r="JU1080">
        <v>23.781</v>
      </c>
      <c r="JV1080">
        <v>18</v>
      </c>
      <c r="JW1080">
        <v>484.872</v>
      </c>
      <c r="JX1080">
        <v>442.677</v>
      </c>
      <c r="JY1080">
        <v>24.9101</v>
      </c>
      <c r="JZ1080">
        <v>37.236</v>
      </c>
      <c r="KA1080">
        <v>30.0001</v>
      </c>
      <c r="KB1080">
        <v>36.7769</v>
      </c>
      <c r="KC1080">
        <v>36.8165</v>
      </c>
      <c r="KD1080">
        <v>17.5021</v>
      </c>
      <c r="KE1080">
        <v>27.7624</v>
      </c>
      <c r="KF1080">
        <v>76.1947</v>
      </c>
      <c r="KG1080">
        <v>24.9115</v>
      </c>
      <c r="KH1080">
        <v>299.677</v>
      </c>
      <c r="KI1080">
        <v>20.1277</v>
      </c>
      <c r="KJ1080">
        <v>99.1935</v>
      </c>
      <c r="KK1080">
        <v>99.06019999999999</v>
      </c>
    </row>
    <row r="1081" spans="1:297">
      <c r="A1081">
        <v>1065</v>
      </c>
      <c r="B1081">
        <v>1761346179.6</v>
      </c>
      <c r="C1081">
        <v>18139</v>
      </c>
      <c r="D1081" t="s">
        <v>2584</v>
      </c>
      <c r="E1081" t="s">
        <v>2585</v>
      </c>
      <c r="F1081">
        <v>5</v>
      </c>
      <c r="G1081" t="s">
        <v>2569</v>
      </c>
      <c r="H1081" t="s">
        <v>436</v>
      </c>
      <c r="I1081">
        <v>1761346171.814285</v>
      </c>
      <c r="J1081">
        <f>(K1081)/1000</f>
        <v>0</v>
      </c>
      <c r="K1081">
        <f>IF(DP1081, AN1081, AH1081)</f>
        <v>0</v>
      </c>
      <c r="L1081">
        <f>IF(DP1081, AI1081, AG1081)</f>
        <v>0</v>
      </c>
      <c r="M1081">
        <f>DR1081 - IF(AU1081&gt;1, L1081*DL1081*100.0/(AW1081), 0)</f>
        <v>0</v>
      </c>
      <c r="N1081">
        <f>((T1081-J1081/2)*M1081-L1081)/(T1081+J1081/2)</f>
        <v>0</v>
      </c>
      <c r="O1081">
        <f>N1081*(DY1081+DZ1081)/1000.0</f>
        <v>0</v>
      </c>
      <c r="P1081">
        <f>(DR1081 - IF(AU1081&gt;1, L1081*DL1081*100.0/(AW1081), 0))*(DY1081+DZ1081)/1000.0</f>
        <v>0</v>
      </c>
      <c r="Q1081">
        <f>2.0/((1/S1081-1/R1081)+SIGN(S1081)*SQRT((1/S1081-1/R1081)*(1/S1081-1/R1081) + 4*DM1081/((DM1081+1)*(DM1081+1))*(2*1/S1081*1/R1081-1/R1081*1/R1081)))</f>
        <v>0</v>
      </c>
      <c r="R1081">
        <f>IF(LEFT(DN1081,1)&lt;&gt;"0",IF(LEFT(DN1081,1)="1",3.0,DO1081),$D$5+$E$5*(EF1081*DY1081/($K$5*1000))+$F$5*(EF1081*DY1081/($K$5*1000))*MAX(MIN(DL1081,$J$5),$I$5)*MAX(MIN(DL1081,$J$5),$I$5)+$G$5*MAX(MIN(DL1081,$J$5),$I$5)*(EF1081*DY1081/($K$5*1000))+$H$5*(EF1081*DY1081/($K$5*1000))*(EF1081*DY1081/($K$5*1000)))</f>
        <v>0</v>
      </c>
      <c r="S1081">
        <f>J1081*(1000-(1000*0.61365*exp(17.502*W1081/(240.97+W1081))/(DY1081+DZ1081)+DT1081)/2)/(1000*0.61365*exp(17.502*W1081/(240.97+W1081))/(DY1081+DZ1081)-DT1081)</f>
        <v>0</v>
      </c>
      <c r="T1081">
        <f>1/((DM1081+1)/(Q1081/1.6)+1/(R1081/1.37)) + DM1081/((DM1081+1)/(Q1081/1.6) + DM1081/(R1081/1.37))</f>
        <v>0</v>
      </c>
      <c r="U1081">
        <f>(DH1081*DK1081)</f>
        <v>0</v>
      </c>
      <c r="V1081">
        <f>(EA1081+(U1081+2*0.95*5.67E-8*(((EA1081+$B$7)+273)^4-(EA1081+273)^4)-44100*J1081)/(1.84*29.3*R1081+8*0.95*5.67E-8*(EA1081+273)^3))</f>
        <v>0</v>
      </c>
      <c r="W1081">
        <f>($C$7*EB1081+$D$7*EC1081+$E$7*V1081)</f>
        <v>0</v>
      </c>
      <c r="X1081">
        <f>0.61365*exp(17.502*W1081/(240.97+W1081))</f>
        <v>0</v>
      </c>
      <c r="Y1081">
        <f>(Z1081/AA1081*100)</f>
        <v>0</v>
      </c>
      <c r="Z1081">
        <f>DT1081*(DY1081+DZ1081)/1000</f>
        <v>0</v>
      </c>
      <c r="AA1081">
        <f>0.61365*exp(17.502*EA1081/(240.97+EA1081))</f>
        <v>0</v>
      </c>
      <c r="AB1081">
        <f>(X1081-DT1081*(DY1081+DZ1081)/1000)</f>
        <v>0</v>
      </c>
      <c r="AC1081">
        <f>(-J1081*44100)</f>
        <v>0</v>
      </c>
      <c r="AD1081">
        <f>2*29.3*R1081*0.92*(EA1081-W1081)</f>
        <v>0</v>
      </c>
      <c r="AE1081">
        <f>2*0.95*5.67E-8*(((EA1081+$B$7)+273)^4-(W1081+273)^4)</f>
        <v>0</v>
      </c>
      <c r="AF1081">
        <f>U1081+AE1081+AC1081+AD1081</f>
        <v>0</v>
      </c>
      <c r="AG1081">
        <f>DX1081*AU1081*(DS1081-DR1081*(1000-AU1081*DU1081)/(1000-AU1081*DT1081))/(100*DL1081)</f>
        <v>0</v>
      </c>
      <c r="AH1081">
        <f>1000*DX1081*AU1081*(DT1081-DU1081)/(100*DL1081*(1000-AU1081*DT1081))</f>
        <v>0</v>
      </c>
      <c r="AI1081">
        <f>(AJ1081 - AK1081 - DY1081*1E3/(8.314*(EA1081+273.15)) * AM1081/DX1081 * AL1081) * DX1081/(100*DL1081) * (1000 - DU1081)/1000</f>
        <v>0</v>
      </c>
      <c r="AJ1081">
        <v>323.5777712659113</v>
      </c>
      <c r="AK1081">
        <v>327.4547393939395</v>
      </c>
      <c r="AL1081">
        <v>-3.248922457279193</v>
      </c>
      <c r="AM1081">
        <v>65.49446931430883</v>
      </c>
      <c r="AN1081">
        <f>(AP1081 - AO1081 + DY1081*1E3/(8.314*(EA1081+273.15)) * AR1081/DX1081 * AQ1081) * DX1081/(100*DL1081) * 1000/(1000 - AP1081)</f>
        <v>0</v>
      </c>
      <c r="AO1081">
        <v>20.05129772736527</v>
      </c>
      <c r="AP1081">
        <v>23.32735090909091</v>
      </c>
      <c r="AQ1081">
        <v>-6.311161546554394E-06</v>
      </c>
      <c r="AR1081">
        <v>115.5473245601918</v>
      </c>
      <c r="AS1081">
        <v>0</v>
      </c>
      <c r="AT1081">
        <v>0</v>
      </c>
      <c r="AU1081">
        <f>IF(AS1081*$H$13&gt;=AW1081,1.0,(AW1081/(AW1081-AS1081*$H$13)))</f>
        <v>0</v>
      </c>
      <c r="AV1081">
        <f>(AU1081-1)*100</f>
        <v>0</v>
      </c>
      <c r="AW1081">
        <f>MAX(0,($B$13+$C$13*EF1081)/(1+$D$13*EF1081)*DY1081/(EA1081+273)*$E$13)</f>
        <v>0</v>
      </c>
      <c r="AX1081" t="s">
        <v>437</v>
      </c>
      <c r="AY1081" t="s">
        <v>437</v>
      </c>
      <c r="AZ1081">
        <v>0</v>
      </c>
      <c r="BA1081">
        <v>0</v>
      </c>
      <c r="BB1081">
        <f>1-AZ1081/BA1081</f>
        <v>0</v>
      </c>
      <c r="BC1081">
        <v>0</v>
      </c>
      <c r="BD1081" t="s">
        <v>437</v>
      </c>
      <c r="BE1081" t="s">
        <v>437</v>
      </c>
      <c r="BF1081">
        <v>0</v>
      </c>
      <c r="BG1081">
        <v>0</v>
      </c>
      <c r="BH1081">
        <f>1-BF1081/BG1081</f>
        <v>0</v>
      </c>
      <c r="BI1081">
        <v>0.5</v>
      </c>
      <c r="BJ1081">
        <f>DI1081</f>
        <v>0</v>
      </c>
      <c r="BK1081">
        <f>L1081</f>
        <v>0</v>
      </c>
      <c r="BL1081">
        <f>BH1081*BI1081*BJ1081</f>
        <v>0</v>
      </c>
      <c r="BM1081">
        <f>(BK1081-BC1081)/BJ1081</f>
        <v>0</v>
      </c>
      <c r="BN1081">
        <f>(BA1081-BG1081)/BG1081</f>
        <v>0</v>
      </c>
      <c r="BO1081">
        <f>AZ1081/(BB1081+AZ1081/BG1081)</f>
        <v>0</v>
      </c>
      <c r="BP1081" t="s">
        <v>437</v>
      </c>
      <c r="BQ1081">
        <v>0</v>
      </c>
      <c r="BR1081">
        <f>IF(BQ1081&lt;&gt;0, BQ1081, BO1081)</f>
        <v>0</v>
      </c>
      <c r="BS1081">
        <f>1-BR1081/BG1081</f>
        <v>0</v>
      </c>
      <c r="BT1081">
        <f>(BG1081-BF1081)/(BG1081-BR1081)</f>
        <v>0</v>
      </c>
      <c r="BU1081">
        <f>(BA1081-BG1081)/(BA1081-BR1081)</f>
        <v>0</v>
      </c>
      <c r="BV1081">
        <f>(BG1081-BF1081)/(BG1081-AZ1081)</f>
        <v>0</v>
      </c>
      <c r="BW1081">
        <f>(BA1081-BG1081)/(BA1081-AZ1081)</f>
        <v>0</v>
      </c>
      <c r="BX1081">
        <f>(BT1081*BR1081/BF1081)</f>
        <v>0</v>
      </c>
      <c r="BY1081">
        <f>(1-BX1081)</f>
        <v>0</v>
      </c>
      <c r="DH1081">
        <f>$B$11*EG1081+$C$11*EH1081+$F$11*ES1081*(1-EV1081)</f>
        <v>0</v>
      </c>
      <c r="DI1081">
        <f>DH1081*DJ1081</f>
        <v>0</v>
      </c>
      <c r="DJ1081">
        <f>($B$11*$D$9+$C$11*$D$9+$F$11*((FF1081+EX1081)/MAX(FF1081+EX1081+FG1081, 0.1)*$I$9+FG1081/MAX(FF1081+EX1081+FG1081, 0.1)*$J$9))/($B$11+$C$11+$F$11)</f>
        <v>0</v>
      </c>
      <c r="DK1081">
        <f>($B$11*$K$9+$C$11*$K$9+$F$11*((FF1081+EX1081)/MAX(FF1081+EX1081+FG1081, 0.1)*$P$9+FG1081/MAX(FF1081+EX1081+FG1081, 0.1)*$Q$9))/($B$11+$C$11+$F$11)</f>
        <v>0</v>
      </c>
      <c r="DL1081">
        <v>6</v>
      </c>
      <c r="DM1081">
        <v>0.5</v>
      </c>
      <c r="DN1081" t="s">
        <v>438</v>
      </c>
      <c r="DO1081">
        <v>2</v>
      </c>
      <c r="DP1081" t="b">
        <v>1</v>
      </c>
      <c r="DQ1081">
        <v>1761346171.814285</v>
      </c>
      <c r="DR1081">
        <v>342.6448214285714</v>
      </c>
      <c r="DS1081">
        <v>332.8894999999999</v>
      </c>
      <c r="DT1081">
        <v>23.33379285714286</v>
      </c>
      <c r="DU1081">
        <v>20.07839642857143</v>
      </c>
      <c r="DV1081">
        <v>342.1511428571429</v>
      </c>
      <c r="DW1081">
        <v>23.11937142857142</v>
      </c>
      <c r="DX1081">
        <v>499.9965357142856</v>
      </c>
      <c r="DY1081">
        <v>90.02162500000001</v>
      </c>
      <c r="DZ1081">
        <v>0.07345620714285715</v>
      </c>
      <c r="EA1081">
        <v>29.81940357142856</v>
      </c>
      <c r="EB1081">
        <v>29.99566428571429</v>
      </c>
      <c r="EC1081">
        <v>999.9000000000002</v>
      </c>
      <c r="ED1081">
        <v>0</v>
      </c>
      <c r="EE1081">
        <v>0</v>
      </c>
      <c r="EF1081">
        <v>10004.15178571429</v>
      </c>
      <c r="EG1081">
        <v>0</v>
      </c>
      <c r="EH1081">
        <v>1156.172142857143</v>
      </c>
      <c r="EI1081">
        <v>9.755139999999999</v>
      </c>
      <c r="EJ1081">
        <v>350.831</v>
      </c>
      <c r="EK1081">
        <v>339.7107142857142</v>
      </c>
      <c r="EL1081">
        <v>3.255405</v>
      </c>
      <c r="EM1081">
        <v>332.8894999999999</v>
      </c>
      <c r="EN1081">
        <v>20.07839642857143</v>
      </c>
      <c r="EO1081">
        <v>2.100546071428571</v>
      </c>
      <c r="EP1081">
        <v>1.807489642857143</v>
      </c>
      <c r="EQ1081">
        <v>18.223325</v>
      </c>
      <c r="ER1081">
        <v>15.85169285714286</v>
      </c>
      <c r="ES1081">
        <v>1200.004642857143</v>
      </c>
      <c r="ET1081">
        <v>0.9670083571428573</v>
      </c>
      <c r="EU1081">
        <v>0.03299155</v>
      </c>
      <c r="EV1081">
        <v>0</v>
      </c>
      <c r="EW1081">
        <v>1597.427142857143</v>
      </c>
      <c r="EX1081">
        <v>5.000560000000001</v>
      </c>
      <c r="EY1081">
        <v>19565.31785714286</v>
      </c>
      <c r="EZ1081">
        <v>10316.88214285714</v>
      </c>
      <c r="FA1081">
        <v>45.33446428571426</v>
      </c>
      <c r="FB1081">
        <v>47.66042857142856</v>
      </c>
      <c r="FC1081">
        <v>46.15614285714286</v>
      </c>
      <c r="FD1081">
        <v>46.64942857142858</v>
      </c>
      <c r="FE1081">
        <v>46.30564285714286</v>
      </c>
      <c r="FF1081">
        <v>1155.583214285714</v>
      </c>
      <c r="FG1081">
        <v>39.42142857142858</v>
      </c>
      <c r="FH1081">
        <v>0</v>
      </c>
      <c r="FI1081">
        <v>1761346215.8</v>
      </c>
      <c r="FJ1081">
        <v>0</v>
      </c>
      <c r="FK1081">
        <v>1597.359615384615</v>
      </c>
      <c r="FL1081">
        <v>-23.22974359859234</v>
      </c>
      <c r="FM1081">
        <v>-278.8854702202358</v>
      </c>
      <c r="FN1081">
        <v>19564.33846153846</v>
      </c>
      <c r="FO1081">
        <v>15</v>
      </c>
      <c r="FP1081">
        <v>0</v>
      </c>
      <c r="FQ1081" t="s">
        <v>439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9.074726000000002</v>
      </c>
      <c r="GD1081">
        <v>14.82212465290805</v>
      </c>
      <c r="GE1081">
        <v>1.453850693377418</v>
      </c>
      <c r="GF1081">
        <v>0</v>
      </c>
      <c r="GG1081">
        <v>1598.249705882353</v>
      </c>
      <c r="GH1081">
        <v>-19.17234530872928</v>
      </c>
      <c r="GI1081">
        <v>1.925550319036581</v>
      </c>
      <c r="GJ1081">
        <v>0</v>
      </c>
      <c r="GK1081">
        <v>3.25007575</v>
      </c>
      <c r="GL1081">
        <v>0.1768254033771072</v>
      </c>
      <c r="GM1081">
        <v>0.01961647800797839</v>
      </c>
      <c r="GN1081">
        <v>0</v>
      </c>
      <c r="GO1081">
        <v>0</v>
      </c>
      <c r="GP1081">
        <v>3</v>
      </c>
      <c r="GQ1081" t="s">
        <v>497</v>
      </c>
      <c r="GR1081">
        <v>3.12446</v>
      </c>
      <c r="GS1081">
        <v>2.75168</v>
      </c>
      <c r="GT1081">
        <v>0.0672432</v>
      </c>
      <c r="GU1081">
        <v>0.0656988</v>
      </c>
      <c r="GV1081">
        <v>0.102508</v>
      </c>
      <c r="GW1081">
        <v>0.0926787</v>
      </c>
      <c r="GX1081">
        <v>27436.2</v>
      </c>
      <c r="GY1081">
        <v>26804</v>
      </c>
      <c r="GZ1081">
        <v>29984.8</v>
      </c>
      <c r="HA1081">
        <v>28979.8</v>
      </c>
      <c r="HB1081">
        <v>37197.3</v>
      </c>
      <c r="HC1081">
        <v>34616.8</v>
      </c>
      <c r="HD1081">
        <v>45920.1</v>
      </c>
      <c r="HE1081">
        <v>43070.1</v>
      </c>
      <c r="HF1081">
        <v>1.74918</v>
      </c>
      <c r="HG1081">
        <v>1.72852</v>
      </c>
      <c r="HH1081">
        <v>-0.00458211</v>
      </c>
      <c r="HI1081">
        <v>0</v>
      </c>
      <c r="HJ1081">
        <v>30.0661</v>
      </c>
      <c r="HK1081">
        <v>999.9</v>
      </c>
      <c r="HL1081">
        <v>44.8</v>
      </c>
      <c r="HM1081">
        <v>32.7</v>
      </c>
      <c r="HN1081">
        <v>24.72</v>
      </c>
      <c r="HO1081">
        <v>63.6421</v>
      </c>
      <c r="HP1081">
        <v>17.7804</v>
      </c>
      <c r="HQ1081">
        <v>1</v>
      </c>
      <c r="HR1081">
        <v>0.823963</v>
      </c>
      <c r="HS1081">
        <v>4.31431</v>
      </c>
      <c r="HT1081">
        <v>20.1532</v>
      </c>
      <c r="HU1081">
        <v>5.22732</v>
      </c>
      <c r="HV1081">
        <v>11.986</v>
      </c>
      <c r="HW1081">
        <v>4.96905</v>
      </c>
      <c r="HX1081">
        <v>3.28975</v>
      </c>
      <c r="HY1081">
        <v>9999</v>
      </c>
      <c r="HZ1081">
        <v>9999</v>
      </c>
      <c r="IA1081">
        <v>9999</v>
      </c>
      <c r="IB1081">
        <v>999.9</v>
      </c>
      <c r="IC1081">
        <v>4.97296</v>
      </c>
      <c r="ID1081">
        <v>1.87754</v>
      </c>
      <c r="IE1081">
        <v>1.87561</v>
      </c>
      <c r="IF1081">
        <v>1.87846</v>
      </c>
      <c r="IG1081">
        <v>1.87513</v>
      </c>
      <c r="IH1081">
        <v>1.87866</v>
      </c>
      <c r="II1081">
        <v>1.87576</v>
      </c>
      <c r="IJ1081">
        <v>1.87698</v>
      </c>
      <c r="IK1081">
        <v>0</v>
      </c>
      <c r="IL1081">
        <v>0</v>
      </c>
      <c r="IM1081">
        <v>0</v>
      </c>
      <c r="IN1081">
        <v>0</v>
      </c>
      <c r="IO1081" t="s">
        <v>441</v>
      </c>
      <c r="IP1081" t="s">
        <v>442</v>
      </c>
      <c r="IQ1081" t="s">
        <v>443</v>
      </c>
      <c r="IR1081" t="s">
        <v>443</v>
      </c>
      <c r="IS1081" t="s">
        <v>443</v>
      </c>
      <c r="IT1081" t="s">
        <v>443</v>
      </c>
      <c r="IU1081">
        <v>0</v>
      </c>
      <c r="IV1081">
        <v>100</v>
      </c>
      <c r="IW1081">
        <v>100</v>
      </c>
      <c r="IX1081">
        <v>0.458</v>
      </c>
      <c r="IY1081">
        <v>0.2145</v>
      </c>
      <c r="IZ1081">
        <v>-0.1194416370607354</v>
      </c>
      <c r="JA1081">
        <v>0.002211305909277446</v>
      </c>
      <c r="JB1081">
        <v>-1.416678044876584E-06</v>
      </c>
      <c r="JC1081">
        <v>5.589822708492042E-10</v>
      </c>
      <c r="JD1081">
        <v>0.2144336207880096</v>
      </c>
      <c r="JE1081">
        <v>0</v>
      </c>
      <c r="JF1081">
        <v>0</v>
      </c>
      <c r="JG1081">
        <v>0</v>
      </c>
      <c r="JH1081">
        <v>14</v>
      </c>
      <c r="JI1081">
        <v>2052</v>
      </c>
      <c r="JJ1081">
        <v>1</v>
      </c>
      <c r="JK1081">
        <v>21</v>
      </c>
      <c r="JL1081">
        <v>29355769.7</v>
      </c>
      <c r="JM1081">
        <v>29355769.7</v>
      </c>
      <c r="JN1081">
        <v>0.837402</v>
      </c>
      <c r="JO1081">
        <v>2.54883</v>
      </c>
      <c r="JP1081">
        <v>1.39893</v>
      </c>
      <c r="JQ1081">
        <v>2.33643</v>
      </c>
      <c r="JR1081">
        <v>1.44897</v>
      </c>
      <c r="JS1081">
        <v>2.59766</v>
      </c>
      <c r="JT1081">
        <v>38.6979</v>
      </c>
      <c r="JU1081">
        <v>23.7986</v>
      </c>
      <c r="JV1081">
        <v>18</v>
      </c>
      <c r="JW1081">
        <v>484.988</v>
      </c>
      <c r="JX1081">
        <v>442.599</v>
      </c>
      <c r="JY1081">
        <v>24.9132</v>
      </c>
      <c r="JZ1081">
        <v>37.2385</v>
      </c>
      <c r="KA1081">
        <v>30.0002</v>
      </c>
      <c r="KB1081">
        <v>36.7769</v>
      </c>
      <c r="KC1081">
        <v>36.8172</v>
      </c>
      <c r="KD1081">
        <v>16.8036</v>
      </c>
      <c r="KE1081">
        <v>27.7624</v>
      </c>
      <c r="KF1081">
        <v>76.1947</v>
      </c>
      <c r="KG1081">
        <v>24.9128</v>
      </c>
      <c r="KH1081">
        <v>279.64</v>
      </c>
      <c r="KI1081">
        <v>20.1471</v>
      </c>
      <c r="KJ1081">
        <v>99.1939</v>
      </c>
      <c r="KK1081">
        <v>99.06140000000001</v>
      </c>
    </row>
    <row r="1082" spans="1:297">
      <c r="A1082">
        <v>1066</v>
      </c>
      <c r="B1082">
        <v>1761346184.6</v>
      </c>
      <c r="C1082">
        <v>18144</v>
      </c>
      <c r="D1082" t="s">
        <v>2586</v>
      </c>
      <c r="E1082" t="s">
        <v>2587</v>
      </c>
      <c r="F1082">
        <v>5</v>
      </c>
      <c r="G1082" t="s">
        <v>2569</v>
      </c>
      <c r="H1082" t="s">
        <v>436</v>
      </c>
      <c r="I1082">
        <v>1761346177.1</v>
      </c>
      <c r="J1082">
        <f>(K1082)/1000</f>
        <v>0</v>
      </c>
      <c r="K1082">
        <f>IF(DP1082, AN1082, AH1082)</f>
        <v>0</v>
      </c>
      <c r="L1082">
        <f>IF(DP1082, AI1082, AG1082)</f>
        <v>0</v>
      </c>
      <c r="M1082">
        <f>DR1082 - IF(AU1082&gt;1, L1082*DL1082*100.0/(AW1082), 0)</f>
        <v>0</v>
      </c>
      <c r="N1082">
        <f>((T1082-J1082/2)*M1082-L1082)/(T1082+J1082/2)</f>
        <v>0</v>
      </c>
      <c r="O1082">
        <f>N1082*(DY1082+DZ1082)/1000.0</f>
        <v>0</v>
      </c>
      <c r="P1082">
        <f>(DR1082 - IF(AU1082&gt;1, L1082*DL1082*100.0/(AW1082), 0))*(DY1082+DZ1082)/1000.0</f>
        <v>0</v>
      </c>
      <c r="Q1082">
        <f>2.0/((1/S1082-1/R1082)+SIGN(S1082)*SQRT((1/S1082-1/R1082)*(1/S1082-1/R1082) + 4*DM1082/((DM1082+1)*(DM1082+1))*(2*1/S1082*1/R1082-1/R1082*1/R1082)))</f>
        <v>0</v>
      </c>
      <c r="R1082">
        <f>IF(LEFT(DN1082,1)&lt;&gt;"0",IF(LEFT(DN1082,1)="1",3.0,DO1082),$D$5+$E$5*(EF1082*DY1082/($K$5*1000))+$F$5*(EF1082*DY1082/($K$5*1000))*MAX(MIN(DL1082,$J$5),$I$5)*MAX(MIN(DL1082,$J$5),$I$5)+$G$5*MAX(MIN(DL1082,$J$5),$I$5)*(EF1082*DY1082/($K$5*1000))+$H$5*(EF1082*DY1082/($K$5*1000))*(EF1082*DY1082/($K$5*1000)))</f>
        <v>0</v>
      </c>
      <c r="S1082">
        <f>J1082*(1000-(1000*0.61365*exp(17.502*W1082/(240.97+W1082))/(DY1082+DZ1082)+DT1082)/2)/(1000*0.61365*exp(17.502*W1082/(240.97+W1082))/(DY1082+DZ1082)-DT1082)</f>
        <v>0</v>
      </c>
      <c r="T1082">
        <f>1/((DM1082+1)/(Q1082/1.6)+1/(R1082/1.37)) + DM1082/((DM1082+1)/(Q1082/1.6) + DM1082/(R1082/1.37))</f>
        <v>0</v>
      </c>
      <c r="U1082">
        <f>(DH1082*DK1082)</f>
        <v>0</v>
      </c>
      <c r="V1082">
        <f>(EA1082+(U1082+2*0.95*5.67E-8*(((EA1082+$B$7)+273)^4-(EA1082+273)^4)-44100*J1082)/(1.84*29.3*R1082+8*0.95*5.67E-8*(EA1082+273)^3))</f>
        <v>0</v>
      </c>
      <c r="W1082">
        <f>($C$7*EB1082+$D$7*EC1082+$E$7*V1082)</f>
        <v>0</v>
      </c>
      <c r="X1082">
        <f>0.61365*exp(17.502*W1082/(240.97+W1082))</f>
        <v>0</v>
      </c>
      <c r="Y1082">
        <f>(Z1082/AA1082*100)</f>
        <v>0</v>
      </c>
      <c r="Z1082">
        <f>DT1082*(DY1082+DZ1082)/1000</f>
        <v>0</v>
      </c>
      <c r="AA1082">
        <f>0.61365*exp(17.502*EA1082/(240.97+EA1082))</f>
        <v>0</v>
      </c>
      <c r="AB1082">
        <f>(X1082-DT1082*(DY1082+DZ1082)/1000)</f>
        <v>0</v>
      </c>
      <c r="AC1082">
        <f>(-J1082*44100)</f>
        <v>0</v>
      </c>
      <c r="AD1082">
        <f>2*29.3*R1082*0.92*(EA1082-W1082)</f>
        <v>0</v>
      </c>
      <c r="AE1082">
        <f>2*0.95*5.67E-8*(((EA1082+$B$7)+273)^4-(W1082+273)^4)</f>
        <v>0</v>
      </c>
      <c r="AF1082">
        <f>U1082+AE1082+AC1082+AD1082</f>
        <v>0</v>
      </c>
      <c r="AG1082">
        <f>DX1082*AU1082*(DS1082-DR1082*(1000-AU1082*DU1082)/(1000-AU1082*DT1082))/(100*DL1082)</f>
        <v>0</v>
      </c>
      <c r="AH1082">
        <f>1000*DX1082*AU1082*(DT1082-DU1082)/(100*DL1082*(1000-AU1082*DT1082))</f>
        <v>0</v>
      </c>
      <c r="AI1082">
        <f>(AJ1082 - AK1082 - DY1082*1E3/(8.314*(EA1082+273.15)) * AM1082/DX1082 * AL1082) * DX1082/(100*DL1082) * (1000 - DU1082)/1000</f>
        <v>0</v>
      </c>
      <c r="AJ1082">
        <v>306.5329742102911</v>
      </c>
      <c r="AK1082">
        <v>311.1915757575757</v>
      </c>
      <c r="AL1082">
        <v>-3.257337583269364</v>
      </c>
      <c r="AM1082">
        <v>65.49446931430883</v>
      </c>
      <c r="AN1082">
        <f>(AP1082 - AO1082 + DY1082*1E3/(8.314*(EA1082+273.15)) * AR1082/DX1082 * AQ1082) * DX1082/(100*DL1082) * 1000/(1000 - AP1082)</f>
        <v>0</v>
      </c>
      <c r="AO1082">
        <v>20.03818534708132</v>
      </c>
      <c r="AP1082">
        <v>23.31391636363637</v>
      </c>
      <c r="AQ1082">
        <v>-1.769435374838821E-05</v>
      </c>
      <c r="AR1082">
        <v>115.5473245601918</v>
      </c>
      <c r="AS1082">
        <v>0</v>
      </c>
      <c r="AT1082">
        <v>0</v>
      </c>
      <c r="AU1082">
        <f>IF(AS1082*$H$13&gt;=AW1082,1.0,(AW1082/(AW1082-AS1082*$H$13)))</f>
        <v>0</v>
      </c>
      <c r="AV1082">
        <f>(AU1082-1)*100</f>
        <v>0</v>
      </c>
      <c r="AW1082">
        <f>MAX(0,($B$13+$C$13*EF1082)/(1+$D$13*EF1082)*DY1082/(EA1082+273)*$E$13)</f>
        <v>0</v>
      </c>
      <c r="AX1082" t="s">
        <v>437</v>
      </c>
      <c r="AY1082" t="s">
        <v>437</v>
      </c>
      <c r="AZ1082">
        <v>0</v>
      </c>
      <c r="BA1082">
        <v>0</v>
      </c>
      <c r="BB1082">
        <f>1-AZ1082/BA1082</f>
        <v>0</v>
      </c>
      <c r="BC1082">
        <v>0</v>
      </c>
      <c r="BD1082" t="s">
        <v>437</v>
      </c>
      <c r="BE1082" t="s">
        <v>437</v>
      </c>
      <c r="BF1082">
        <v>0</v>
      </c>
      <c r="BG1082">
        <v>0</v>
      </c>
      <c r="BH1082">
        <f>1-BF1082/BG1082</f>
        <v>0</v>
      </c>
      <c r="BI1082">
        <v>0.5</v>
      </c>
      <c r="BJ1082">
        <f>DI1082</f>
        <v>0</v>
      </c>
      <c r="BK1082">
        <f>L1082</f>
        <v>0</v>
      </c>
      <c r="BL1082">
        <f>BH1082*BI1082*BJ1082</f>
        <v>0</v>
      </c>
      <c r="BM1082">
        <f>(BK1082-BC1082)/BJ1082</f>
        <v>0</v>
      </c>
      <c r="BN1082">
        <f>(BA1082-BG1082)/BG1082</f>
        <v>0</v>
      </c>
      <c r="BO1082">
        <f>AZ1082/(BB1082+AZ1082/BG1082)</f>
        <v>0</v>
      </c>
      <c r="BP1082" t="s">
        <v>437</v>
      </c>
      <c r="BQ1082">
        <v>0</v>
      </c>
      <c r="BR1082">
        <f>IF(BQ1082&lt;&gt;0, BQ1082, BO1082)</f>
        <v>0</v>
      </c>
      <c r="BS1082">
        <f>1-BR1082/BG1082</f>
        <v>0</v>
      </c>
      <c r="BT1082">
        <f>(BG1082-BF1082)/(BG1082-BR1082)</f>
        <v>0</v>
      </c>
      <c r="BU1082">
        <f>(BA1082-BG1082)/(BA1082-BR1082)</f>
        <v>0</v>
      </c>
      <c r="BV1082">
        <f>(BG1082-BF1082)/(BG1082-AZ1082)</f>
        <v>0</v>
      </c>
      <c r="BW1082">
        <f>(BA1082-BG1082)/(BA1082-AZ1082)</f>
        <v>0</v>
      </c>
      <c r="BX1082">
        <f>(BT1082*BR1082/BF1082)</f>
        <v>0</v>
      </c>
      <c r="BY1082">
        <f>(1-BX1082)</f>
        <v>0</v>
      </c>
      <c r="DH1082">
        <f>$B$11*EG1082+$C$11*EH1082+$F$11*ES1082*(1-EV1082)</f>
        <v>0</v>
      </c>
      <c r="DI1082">
        <f>DH1082*DJ1082</f>
        <v>0</v>
      </c>
      <c r="DJ1082">
        <f>($B$11*$D$9+$C$11*$D$9+$F$11*((FF1082+EX1082)/MAX(FF1082+EX1082+FG1082, 0.1)*$I$9+FG1082/MAX(FF1082+EX1082+FG1082, 0.1)*$J$9))/($B$11+$C$11+$F$11)</f>
        <v>0</v>
      </c>
      <c r="DK1082">
        <f>($B$11*$K$9+$C$11*$K$9+$F$11*((FF1082+EX1082)/MAX(FF1082+EX1082+FG1082, 0.1)*$P$9+FG1082/MAX(FF1082+EX1082+FG1082, 0.1)*$Q$9))/($B$11+$C$11+$F$11)</f>
        <v>0</v>
      </c>
      <c r="DL1082">
        <v>6</v>
      </c>
      <c r="DM1082">
        <v>0.5</v>
      </c>
      <c r="DN1082" t="s">
        <v>438</v>
      </c>
      <c r="DO1082">
        <v>2</v>
      </c>
      <c r="DP1082" t="b">
        <v>1</v>
      </c>
      <c r="DQ1082">
        <v>1761346177.1</v>
      </c>
      <c r="DR1082">
        <v>326.1058888888888</v>
      </c>
      <c r="DS1082">
        <v>315.3664074074074</v>
      </c>
      <c r="DT1082">
        <v>23.32923703703703</v>
      </c>
      <c r="DU1082">
        <v>20.05913703703704</v>
      </c>
      <c r="DV1082">
        <v>325.6362962962962</v>
      </c>
      <c r="DW1082">
        <v>23.11481481481481</v>
      </c>
      <c r="DX1082">
        <v>499.9451481481481</v>
      </c>
      <c r="DY1082">
        <v>90.02123703703703</v>
      </c>
      <c r="DZ1082">
        <v>0.07378483703703703</v>
      </c>
      <c r="EA1082">
        <v>29.82128148148149</v>
      </c>
      <c r="EB1082">
        <v>29.99794074074073</v>
      </c>
      <c r="EC1082">
        <v>999.9000000000001</v>
      </c>
      <c r="ED1082">
        <v>0</v>
      </c>
      <c r="EE1082">
        <v>0</v>
      </c>
      <c r="EF1082">
        <v>9999.677777777777</v>
      </c>
      <c r="EG1082">
        <v>0</v>
      </c>
      <c r="EH1082">
        <v>1156.164074074074</v>
      </c>
      <c r="EI1082">
        <v>10.73944777777778</v>
      </c>
      <c r="EJ1082">
        <v>333.8955925925926</v>
      </c>
      <c r="EK1082">
        <v>321.8223333333332</v>
      </c>
      <c r="EL1082">
        <v>3.270105555555555</v>
      </c>
      <c r="EM1082">
        <v>315.3664074074074</v>
      </c>
      <c r="EN1082">
        <v>20.05913703703704</v>
      </c>
      <c r="EO1082">
        <v>2.100126666666667</v>
      </c>
      <c r="EP1082">
        <v>1.805748888888889</v>
      </c>
      <c r="EQ1082">
        <v>18.22014444444444</v>
      </c>
      <c r="ER1082">
        <v>15.83662592592593</v>
      </c>
      <c r="ES1082">
        <v>1200.002592592593</v>
      </c>
      <c r="ET1082">
        <v>0.9670083333333334</v>
      </c>
      <c r="EU1082">
        <v>0.03299157407407408</v>
      </c>
      <c r="EV1082">
        <v>0</v>
      </c>
      <c r="EW1082">
        <v>1595.108888888889</v>
      </c>
      <c r="EX1082">
        <v>5.000560000000001</v>
      </c>
      <c r="EY1082">
        <v>19537.92592592593</v>
      </c>
      <c r="EZ1082">
        <v>10316.87037037037</v>
      </c>
      <c r="FA1082">
        <v>45.39077777777776</v>
      </c>
      <c r="FB1082">
        <v>47.65944444444444</v>
      </c>
      <c r="FC1082">
        <v>46.13885185185185</v>
      </c>
      <c r="FD1082">
        <v>46.63885185185185</v>
      </c>
      <c r="FE1082">
        <v>46.28696296296297</v>
      </c>
      <c r="FF1082">
        <v>1155.581111111111</v>
      </c>
      <c r="FG1082">
        <v>39.42148148148149</v>
      </c>
      <c r="FH1082">
        <v>0</v>
      </c>
      <c r="FI1082">
        <v>1761346220.6</v>
      </c>
      <c r="FJ1082">
        <v>0</v>
      </c>
      <c r="FK1082">
        <v>1595.245</v>
      </c>
      <c r="FL1082">
        <v>-28.94666666835118</v>
      </c>
      <c r="FM1082">
        <v>-353.6957263986114</v>
      </c>
      <c r="FN1082">
        <v>19539.48461538462</v>
      </c>
      <c r="FO1082">
        <v>15</v>
      </c>
      <c r="FP1082">
        <v>0</v>
      </c>
      <c r="FQ1082" t="s">
        <v>439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10.010876</v>
      </c>
      <c r="GD1082">
        <v>11.60775849906192</v>
      </c>
      <c r="GE1082">
        <v>1.125136975189688</v>
      </c>
      <c r="GF1082">
        <v>0</v>
      </c>
      <c r="GG1082">
        <v>1596.716176470588</v>
      </c>
      <c r="GH1082">
        <v>-24.68831166552742</v>
      </c>
      <c r="GI1082">
        <v>2.456312413912477</v>
      </c>
      <c r="GJ1082">
        <v>0</v>
      </c>
      <c r="GK1082">
        <v>3.2595805</v>
      </c>
      <c r="GL1082">
        <v>0.1996151594746695</v>
      </c>
      <c r="GM1082">
        <v>0.02122753930039937</v>
      </c>
      <c r="GN1082">
        <v>0</v>
      </c>
      <c r="GO1082">
        <v>0</v>
      </c>
      <c r="GP1082">
        <v>3</v>
      </c>
      <c r="GQ1082" t="s">
        <v>497</v>
      </c>
      <c r="GR1082">
        <v>3.12444</v>
      </c>
      <c r="GS1082">
        <v>2.75186</v>
      </c>
      <c r="GT1082">
        <v>0.06450259999999999</v>
      </c>
      <c r="GU1082">
        <v>0.06276809999999999</v>
      </c>
      <c r="GV1082">
        <v>0.102466</v>
      </c>
      <c r="GW1082">
        <v>0.0926763</v>
      </c>
      <c r="GX1082">
        <v>27516.3</v>
      </c>
      <c r="GY1082">
        <v>26887.8</v>
      </c>
      <c r="GZ1082">
        <v>29984.3</v>
      </c>
      <c r="HA1082">
        <v>28979.6</v>
      </c>
      <c r="HB1082">
        <v>37198.1</v>
      </c>
      <c r="HC1082">
        <v>34616.5</v>
      </c>
      <c r="HD1082">
        <v>45919.2</v>
      </c>
      <c r="HE1082">
        <v>43069.9</v>
      </c>
      <c r="HF1082">
        <v>1.74905</v>
      </c>
      <c r="HG1082">
        <v>1.72862</v>
      </c>
      <c r="HH1082">
        <v>-0.00353158</v>
      </c>
      <c r="HI1082">
        <v>0</v>
      </c>
      <c r="HJ1082">
        <v>30.0661</v>
      </c>
      <c r="HK1082">
        <v>999.9</v>
      </c>
      <c r="HL1082">
        <v>44.8</v>
      </c>
      <c r="HM1082">
        <v>32.7</v>
      </c>
      <c r="HN1082">
        <v>24.7204</v>
      </c>
      <c r="HO1082">
        <v>63.6521</v>
      </c>
      <c r="HP1082">
        <v>18.0769</v>
      </c>
      <c r="HQ1082">
        <v>1</v>
      </c>
      <c r="HR1082">
        <v>0.824009</v>
      </c>
      <c r="HS1082">
        <v>4.30613</v>
      </c>
      <c r="HT1082">
        <v>20.1537</v>
      </c>
      <c r="HU1082">
        <v>5.22672</v>
      </c>
      <c r="HV1082">
        <v>11.986</v>
      </c>
      <c r="HW1082">
        <v>4.9687</v>
      </c>
      <c r="HX1082">
        <v>3.2897</v>
      </c>
      <c r="HY1082">
        <v>9999</v>
      </c>
      <c r="HZ1082">
        <v>9999</v>
      </c>
      <c r="IA1082">
        <v>9999</v>
      </c>
      <c r="IB1082">
        <v>999.9</v>
      </c>
      <c r="IC1082">
        <v>4.97297</v>
      </c>
      <c r="ID1082">
        <v>1.87748</v>
      </c>
      <c r="IE1082">
        <v>1.87561</v>
      </c>
      <c r="IF1082">
        <v>1.87838</v>
      </c>
      <c r="IG1082">
        <v>1.8751</v>
      </c>
      <c r="IH1082">
        <v>1.87866</v>
      </c>
      <c r="II1082">
        <v>1.87576</v>
      </c>
      <c r="IJ1082">
        <v>1.87695</v>
      </c>
      <c r="IK1082">
        <v>0</v>
      </c>
      <c r="IL1082">
        <v>0</v>
      </c>
      <c r="IM1082">
        <v>0</v>
      </c>
      <c r="IN1082">
        <v>0</v>
      </c>
      <c r="IO1082" t="s">
        <v>441</v>
      </c>
      <c r="IP1082" t="s">
        <v>442</v>
      </c>
      <c r="IQ1082" t="s">
        <v>443</v>
      </c>
      <c r="IR1082" t="s">
        <v>443</v>
      </c>
      <c r="IS1082" t="s">
        <v>443</v>
      </c>
      <c r="IT1082" t="s">
        <v>443</v>
      </c>
      <c r="IU1082">
        <v>0</v>
      </c>
      <c r="IV1082">
        <v>100</v>
      </c>
      <c r="IW1082">
        <v>100</v>
      </c>
      <c r="IX1082">
        <v>0.435</v>
      </c>
      <c r="IY1082">
        <v>0.2144</v>
      </c>
      <c r="IZ1082">
        <v>-0.1194416370607354</v>
      </c>
      <c r="JA1082">
        <v>0.002211305909277446</v>
      </c>
      <c r="JB1082">
        <v>-1.416678044876584E-06</v>
      </c>
      <c r="JC1082">
        <v>5.589822708492042E-10</v>
      </c>
      <c r="JD1082">
        <v>0.2144336207880096</v>
      </c>
      <c r="JE1082">
        <v>0</v>
      </c>
      <c r="JF1082">
        <v>0</v>
      </c>
      <c r="JG1082">
        <v>0</v>
      </c>
      <c r="JH1082">
        <v>14</v>
      </c>
      <c r="JI1082">
        <v>2052</v>
      </c>
      <c r="JJ1082">
        <v>1</v>
      </c>
      <c r="JK1082">
        <v>21</v>
      </c>
      <c r="JL1082">
        <v>29355769.7</v>
      </c>
      <c r="JM1082">
        <v>29355769.7</v>
      </c>
      <c r="JN1082">
        <v>0.79834</v>
      </c>
      <c r="JO1082">
        <v>2.55859</v>
      </c>
      <c r="JP1082">
        <v>1.39893</v>
      </c>
      <c r="JQ1082">
        <v>2.33643</v>
      </c>
      <c r="JR1082">
        <v>1.44897</v>
      </c>
      <c r="JS1082">
        <v>2.61353</v>
      </c>
      <c r="JT1082">
        <v>38.6733</v>
      </c>
      <c r="JU1082">
        <v>23.7986</v>
      </c>
      <c r="JV1082">
        <v>18</v>
      </c>
      <c r="JW1082">
        <v>484.935</v>
      </c>
      <c r="JX1082">
        <v>442.683</v>
      </c>
      <c r="JY1082">
        <v>24.9153</v>
      </c>
      <c r="JZ1082">
        <v>37.2385</v>
      </c>
      <c r="KA1082">
        <v>30.0002</v>
      </c>
      <c r="KB1082">
        <v>36.7803</v>
      </c>
      <c r="KC1082">
        <v>36.82</v>
      </c>
      <c r="KD1082">
        <v>16.0243</v>
      </c>
      <c r="KE1082">
        <v>27.4912</v>
      </c>
      <c r="KF1082">
        <v>76.1947</v>
      </c>
      <c r="KG1082">
        <v>24.917</v>
      </c>
      <c r="KH1082">
        <v>266.284</v>
      </c>
      <c r="KI1082">
        <v>20.1729</v>
      </c>
      <c r="KJ1082">
        <v>99.1921</v>
      </c>
      <c r="KK1082">
        <v>99.0607</v>
      </c>
    </row>
    <row r="1083" spans="1:297">
      <c r="A1083">
        <v>1067</v>
      </c>
      <c r="B1083">
        <v>1761346189.6</v>
      </c>
      <c r="C1083">
        <v>18149</v>
      </c>
      <c r="D1083" t="s">
        <v>2588</v>
      </c>
      <c r="E1083" t="s">
        <v>2589</v>
      </c>
      <c r="F1083">
        <v>5</v>
      </c>
      <c r="G1083" t="s">
        <v>2569</v>
      </c>
      <c r="H1083" t="s">
        <v>436</v>
      </c>
      <c r="I1083">
        <v>1761346181.814285</v>
      </c>
      <c r="J1083">
        <f>(K1083)/1000</f>
        <v>0</v>
      </c>
      <c r="K1083">
        <f>IF(DP1083, AN1083, AH1083)</f>
        <v>0</v>
      </c>
      <c r="L1083">
        <f>IF(DP1083, AI1083, AG1083)</f>
        <v>0</v>
      </c>
      <c r="M1083">
        <f>DR1083 - IF(AU1083&gt;1, L1083*DL1083*100.0/(AW1083), 0)</f>
        <v>0</v>
      </c>
      <c r="N1083">
        <f>((T1083-J1083/2)*M1083-L1083)/(T1083+J1083/2)</f>
        <v>0</v>
      </c>
      <c r="O1083">
        <f>N1083*(DY1083+DZ1083)/1000.0</f>
        <v>0</v>
      </c>
      <c r="P1083">
        <f>(DR1083 - IF(AU1083&gt;1, L1083*DL1083*100.0/(AW1083), 0))*(DY1083+DZ1083)/1000.0</f>
        <v>0</v>
      </c>
      <c r="Q1083">
        <f>2.0/((1/S1083-1/R1083)+SIGN(S1083)*SQRT((1/S1083-1/R1083)*(1/S1083-1/R1083) + 4*DM1083/((DM1083+1)*(DM1083+1))*(2*1/S1083*1/R1083-1/R1083*1/R1083)))</f>
        <v>0</v>
      </c>
      <c r="R1083">
        <f>IF(LEFT(DN1083,1)&lt;&gt;"0",IF(LEFT(DN1083,1)="1",3.0,DO1083),$D$5+$E$5*(EF1083*DY1083/($K$5*1000))+$F$5*(EF1083*DY1083/($K$5*1000))*MAX(MIN(DL1083,$J$5),$I$5)*MAX(MIN(DL1083,$J$5),$I$5)+$G$5*MAX(MIN(DL1083,$J$5),$I$5)*(EF1083*DY1083/($K$5*1000))+$H$5*(EF1083*DY1083/($K$5*1000))*(EF1083*DY1083/($K$5*1000)))</f>
        <v>0</v>
      </c>
      <c r="S1083">
        <f>J1083*(1000-(1000*0.61365*exp(17.502*W1083/(240.97+W1083))/(DY1083+DZ1083)+DT1083)/2)/(1000*0.61365*exp(17.502*W1083/(240.97+W1083))/(DY1083+DZ1083)-DT1083)</f>
        <v>0</v>
      </c>
      <c r="T1083">
        <f>1/((DM1083+1)/(Q1083/1.6)+1/(R1083/1.37)) + DM1083/((DM1083+1)/(Q1083/1.6) + DM1083/(R1083/1.37))</f>
        <v>0</v>
      </c>
      <c r="U1083">
        <f>(DH1083*DK1083)</f>
        <v>0</v>
      </c>
      <c r="V1083">
        <f>(EA1083+(U1083+2*0.95*5.67E-8*(((EA1083+$B$7)+273)^4-(EA1083+273)^4)-44100*J1083)/(1.84*29.3*R1083+8*0.95*5.67E-8*(EA1083+273)^3))</f>
        <v>0</v>
      </c>
      <c r="W1083">
        <f>($C$7*EB1083+$D$7*EC1083+$E$7*V1083)</f>
        <v>0</v>
      </c>
      <c r="X1083">
        <f>0.61365*exp(17.502*W1083/(240.97+W1083))</f>
        <v>0</v>
      </c>
      <c r="Y1083">
        <f>(Z1083/AA1083*100)</f>
        <v>0</v>
      </c>
      <c r="Z1083">
        <f>DT1083*(DY1083+DZ1083)/1000</f>
        <v>0</v>
      </c>
      <c r="AA1083">
        <f>0.61365*exp(17.502*EA1083/(240.97+EA1083))</f>
        <v>0</v>
      </c>
      <c r="AB1083">
        <f>(X1083-DT1083*(DY1083+DZ1083)/1000)</f>
        <v>0</v>
      </c>
      <c r="AC1083">
        <f>(-J1083*44100)</f>
        <v>0</v>
      </c>
      <c r="AD1083">
        <f>2*29.3*R1083*0.92*(EA1083-W1083)</f>
        <v>0</v>
      </c>
      <c r="AE1083">
        <f>2*0.95*5.67E-8*(((EA1083+$B$7)+273)^4-(W1083+273)^4)</f>
        <v>0</v>
      </c>
      <c r="AF1083">
        <f>U1083+AE1083+AC1083+AD1083</f>
        <v>0</v>
      </c>
      <c r="AG1083">
        <f>DX1083*AU1083*(DS1083-DR1083*(1000-AU1083*DU1083)/(1000-AU1083*DT1083))/(100*DL1083)</f>
        <v>0</v>
      </c>
      <c r="AH1083">
        <f>1000*DX1083*AU1083*(DT1083-DU1083)/(100*DL1083*(1000-AU1083*DT1083))</f>
        <v>0</v>
      </c>
      <c r="AI1083">
        <f>(AJ1083 - AK1083 - DY1083*1E3/(8.314*(EA1083+273.15)) * AM1083/DX1083 * AL1083) * DX1083/(100*DL1083) * (1000 - DU1083)/1000</f>
        <v>0</v>
      </c>
      <c r="AJ1083">
        <v>289.58660034782</v>
      </c>
      <c r="AK1083">
        <v>294.8866666666667</v>
      </c>
      <c r="AL1083">
        <v>-3.259983019465132</v>
      </c>
      <c r="AM1083">
        <v>65.49446931430883</v>
      </c>
      <c r="AN1083">
        <f>(AP1083 - AO1083 + DY1083*1E3/(8.314*(EA1083+273.15)) * AR1083/DX1083 * AQ1083) * DX1083/(100*DL1083) * 1000/(1000 - AP1083)</f>
        <v>0</v>
      </c>
      <c r="AO1083">
        <v>20.0441668901095</v>
      </c>
      <c r="AP1083">
        <v>23.30969454545453</v>
      </c>
      <c r="AQ1083">
        <v>-4.629676394862166E-06</v>
      </c>
      <c r="AR1083">
        <v>115.5473245601918</v>
      </c>
      <c r="AS1083">
        <v>0</v>
      </c>
      <c r="AT1083">
        <v>0</v>
      </c>
      <c r="AU1083">
        <f>IF(AS1083*$H$13&gt;=AW1083,1.0,(AW1083/(AW1083-AS1083*$H$13)))</f>
        <v>0</v>
      </c>
      <c r="AV1083">
        <f>(AU1083-1)*100</f>
        <v>0</v>
      </c>
      <c r="AW1083">
        <f>MAX(0,($B$13+$C$13*EF1083)/(1+$D$13*EF1083)*DY1083/(EA1083+273)*$E$13)</f>
        <v>0</v>
      </c>
      <c r="AX1083" t="s">
        <v>437</v>
      </c>
      <c r="AY1083" t="s">
        <v>437</v>
      </c>
      <c r="AZ1083">
        <v>0</v>
      </c>
      <c r="BA1083">
        <v>0</v>
      </c>
      <c r="BB1083">
        <f>1-AZ1083/BA1083</f>
        <v>0</v>
      </c>
      <c r="BC1083">
        <v>0</v>
      </c>
      <c r="BD1083" t="s">
        <v>437</v>
      </c>
      <c r="BE1083" t="s">
        <v>437</v>
      </c>
      <c r="BF1083">
        <v>0</v>
      </c>
      <c r="BG1083">
        <v>0</v>
      </c>
      <c r="BH1083">
        <f>1-BF1083/BG1083</f>
        <v>0</v>
      </c>
      <c r="BI1083">
        <v>0.5</v>
      </c>
      <c r="BJ1083">
        <f>DI1083</f>
        <v>0</v>
      </c>
      <c r="BK1083">
        <f>L1083</f>
        <v>0</v>
      </c>
      <c r="BL1083">
        <f>BH1083*BI1083*BJ1083</f>
        <v>0</v>
      </c>
      <c r="BM1083">
        <f>(BK1083-BC1083)/BJ1083</f>
        <v>0</v>
      </c>
      <c r="BN1083">
        <f>(BA1083-BG1083)/BG1083</f>
        <v>0</v>
      </c>
      <c r="BO1083">
        <f>AZ1083/(BB1083+AZ1083/BG1083)</f>
        <v>0</v>
      </c>
      <c r="BP1083" t="s">
        <v>437</v>
      </c>
      <c r="BQ1083">
        <v>0</v>
      </c>
      <c r="BR1083">
        <f>IF(BQ1083&lt;&gt;0, BQ1083, BO1083)</f>
        <v>0</v>
      </c>
      <c r="BS1083">
        <f>1-BR1083/BG1083</f>
        <v>0</v>
      </c>
      <c r="BT1083">
        <f>(BG1083-BF1083)/(BG1083-BR1083)</f>
        <v>0</v>
      </c>
      <c r="BU1083">
        <f>(BA1083-BG1083)/(BA1083-BR1083)</f>
        <v>0</v>
      </c>
      <c r="BV1083">
        <f>(BG1083-BF1083)/(BG1083-AZ1083)</f>
        <v>0</v>
      </c>
      <c r="BW1083">
        <f>(BA1083-BG1083)/(BA1083-AZ1083)</f>
        <v>0</v>
      </c>
      <c r="BX1083">
        <f>(BT1083*BR1083/BF1083)</f>
        <v>0</v>
      </c>
      <c r="BY1083">
        <f>(1-BX1083)</f>
        <v>0</v>
      </c>
      <c r="DH1083">
        <f>$B$11*EG1083+$C$11*EH1083+$F$11*ES1083*(1-EV1083)</f>
        <v>0</v>
      </c>
      <c r="DI1083">
        <f>DH1083*DJ1083</f>
        <v>0</v>
      </c>
      <c r="DJ1083">
        <f>($B$11*$D$9+$C$11*$D$9+$F$11*((FF1083+EX1083)/MAX(FF1083+EX1083+FG1083, 0.1)*$I$9+FG1083/MAX(FF1083+EX1083+FG1083, 0.1)*$J$9))/($B$11+$C$11+$F$11)</f>
        <v>0</v>
      </c>
      <c r="DK1083">
        <f>($B$11*$K$9+$C$11*$K$9+$F$11*((FF1083+EX1083)/MAX(FF1083+EX1083+FG1083, 0.1)*$P$9+FG1083/MAX(FF1083+EX1083+FG1083, 0.1)*$Q$9))/($B$11+$C$11+$F$11)</f>
        <v>0</v>
      </c>
      <c r="DL1083">
        <v>6</v>
      </c>
      <c r="DM1083">
        <v>0.5</v>
      </c>
      <c r="DN1083" t="s">
        <v>438</v>
      </c>
      <c r="DO1083">
        <v>2</v>
      </c>
      <c r="DP1083" t="b">
        <v>1</v>
      </c>
      <c r="DQ1083">
        <v>1761346181.814285</v>
      </c>
      <c r="DR1083">
        <v>311.1841071428572</v>
      </c>
      <c r="DS1083">
        <v>299.7014285714286</v>
      </c>
      <c r="DT1083">
        <v>23.32155</v>
      </c>
      <c r="DU1083">
        <v>20.04565</v>
      </c>
      <c r="DV1083">
        <v>310.7365714285715</v>
      </c>
      <c r="DW1083">
        <v>23.10712857142858</v>
      </c>
      <c r="DX1083">
        <v>499.9813571428571</v>
      </c>
      <c r="DY1083">
        <v>90.02155714285713</v>
      </c>
      <c r="DZ1083">
        <v>0.07391971428571428</v>
      </c>
      <c r="EA1083">
        <v>29.82322857142857</v>
      </c>
      <c r="EB1083">
        <v>30.00065</v>
      </c>
      <c r="EC1083">
        <v>999.9000000000002</v>
      </c>
      <c r="ED1083">
        <v>0</v>
      </c>
      <c r="EE1083">
        <v>0</v>
      </c>
      <c r="EF1083">
        <v>10006.89214285714</v>
      </c>
      <c r="EG1083">
        <v>0</v>
      </c>
      <c r="EH1083">
        <v>1156.1625</v>
      </c>
      <c r="EI1083">
        <v>11.48258928571429</v>
      </c>
      <c r="EJ1083">
        <v>318.6148571428571</v>
      </c>
      <c r="EK1083">
        <v>305.8322857142857</v>
      </c>
      <c r="EL1083">
        <v>3.275905357142857</v>
      </c>
      <c r="EM1083">
        <v>299.7014285714286</v>
      </c>
      <c r="EN1083">
        <v>20.04565</v>
      </c>
      <c r="EO1083">
        <v>2.099442142857142</v>
      </c>
      <c r="EP1083">
        <v>1.804541071428572</v>
      </c>
      <c r="EQ1083">
        <v>18.21495</v>
      </c>
      <c r="ER1083">
        <v>15.82617857142857</v>
      </c>
      <c r="ES1083">
        <v>1199.988928571429</v>
      </c>
      <c r="ET1083">
        <v>0.9670090000000001</v>
      </c>
      <c r="EU1083">
        <v>0.0329909</v>
      </c>
      <c r="EV1083">
        <v>0</v>
      </c>
      <c r="EW1083">
        <v>1592.600357142857</v>
      </c>
      <c r="EX1083">
        <v>5.000560000000001</v>
      </c>
      <c r="EY1083">
        <v>19507.475</v>
      </c>
      <c r="EZ1083">
        <v>10316.75</v>
      </c>
      <c r="FA1083">
        <v>45.44149999999998</v>
      </c>
      <c r="FB1083">
        <v>47.66042857142856</v>
      </c>
      <c r="FC1083">
        <v>46.125</v>
      </c>
      <c r="FD1083">
        <v>46.62049999999999</v>
      </c>
      <c r="FE1083">
        <v>46.25</v>
      </c>
      <c r="FF1083">
        <v>1155.568928571429</v>
      </c>
      <c r="FG1083">
        <v>39.42000000000001</v>
      </c>
      <c r="FH1083">
        <v>0</v>
      </c>
      <c r="FI1083">
        <v>1761346226</v>
      </c>
      <c r="FJ1083">
        <v>0</v>
      </c>
      <c r="FK1083">
        <v>1592.2452</v>
      </c>
      <c r="FL1083">
        <v>-35.32692302323568</v>
      </c>
      <c r="FM1083">
        <v>-415.5230762900784</v>
      </c>
      <c r="FN1083">
        <v>19503.032</v>
      </c>
      <c r="FO1083">
        <v>15</v>
      </c>
      <c r="FP1083">
        <v>0</v>
      </c>
      <c r="FQ1083" t="s">
        <v>439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11.0799725</v>
      </c>
      <c r="GD1083">
        <v>9.507409756097532</v>
      </c>
      <c r="GE1083">
        <v>0.9165735398503223</v>
      </c>
      <c r="GF1083">
        <v>0</v>
      </c>
      <c r="GG1083">
        <v>1593.91</v>
      </c>
      <c r="GH1083">
        <v>-31.4475171635483</v>
      </c>
      <c r="GI1083">
        <v>3.108027556846551</v>
      </c>
      <c r="GJ1083">
        <v>0</v>
      </c>
      <c r="GK1083">
        <v>3.268577</v>
      </c>
      <c r="GL1083">
        <v>0.07243609756097287</v>
      </c>
      <c r="GM1083">
        <v>0.01612614262618311</v>
      </c>
      <c r="GN1083">
        <v>1</v>
      </c>
      <c r="GO1083">
        <v>1</v>
      </c>
      <c r="GP1083">
        <v>3</v>
      </c>
      <c r="GQ1083" t="s">
        <v>446</v>
      </c>
      <c r="GR1083">
        <v>3.1244</v>
      </c>
      <c r="GS1083">
        <v>2.75186</v>
      </c>
      <c r="GT1083">
        <v>0.0617011</v>
      </c>
      <c r="GU1083">
        <v>0.0597805</v>
      </c>
      <c r="GV1083">
        <v>0.102458</v>
      </c>
      <c r="GW1083">
        <v>0.0927221</v>
      </c>
      <c r="GX1083">
        <v>27598.4</v>
      </c>
      <c r="GY1083">
        <v>26973.3</v>
      </c>
      <c r="GZ1083">
        <v>29984.1</v>
      </c>
      <c r="HA1083">
        <v>28979.5</v>
      </c>
      <c r="HB1083">
        <v>37197.9</v>
      </c>
      <c r="HC1083">
        <v>34614.5</v>
      </c>
      <c r="HD1083">
        <v>45918.8</v>
      </c>
      <c r="HE1083">
        <v>43069.8</v>
      </c>
      <c r="HF1083">
        <v>1.749</v>
      </c>
      <c r="HG1083">
        <v>1.72862</v>
      </c>
      <c r="HH1083">
        <v>-0.00439212</v>
      </c>
      <c r="HI1083">
        <v>0</v>
      </c>
      <c r="HJ1083">
        <v>30.0661</v>
      </c>
      <c r="HK1083">
        <v>999.9</v>
      </c>
      <c r="HL1083">
        <v>44.8</v>
      </c>
      <c r="HM1083">
        <v>32.7</v>
      </c>
      <c r="HN1083">
        <v>24.722</v>
      </c>
      <c r="HO1083">
        <v>63.8421</v>
      </c>
      <c r="HP1083">
        <v>17.8125</v>
      </c>
      <c r="HQ1083">
        <v>1</v>
      </c>
      <c r="HR1083">
        <v>0.8252389999999999</v>
      </c>
      <c r="HS1083">
        <v>4.71121</v>
      </c>
      <c r="HT1083">
        <v>20.1429</v>
      </c>
      <c r="HU1083">
        <v>5.22702</v>
      </c>
      <c r="HV1083">
        <v>11.986</v>
      </c>
      <c r="HW1083">
        <v>4.9689</v>
      </c>
      <c r="HX1083">
        <v>3.28978</v>
      </c>
      <c r="HY1083">
        <v>9999</v>
      </c>
      <c r="HZ1083">
        <v>9999</v>
      </c>
      <c r="IA1083">
        <v>9999</v>
      </c>
      <c r="IB1083">
        <v>999.9</v>
      </c>
      <c r="IC1083">
        <v>4.97297</v>
      </c>
      <c r="ID1083">
        <v>1.87747</v>
      </c>
      <c r="IE1083">
        <v>1.87561</v>
      </c>
      <c r="IF1083">
        <v>1.87842</v>
      </c>
      <c r="IG1083">
        <v>1.87509</v>
      </c>
      <c r="IH1083">
        <v>1.87866</v>
      </c>
      <c r="II1083">
        <v>1.87576</v>
      </c>
      <c r="IJ1083">
        <v>1.87695</v>
      </c>
      <c r="IK1083">
        <v>0</v>
      </c>
      <c r="IL1083">
        <v>0</v>
      </c>
      <c r="IM1083">
        <v>0</v>
      </c>
      <c r="IN1083">
        <v>0</v>
      </c>
      <c r="IO1083" t="s">
        <v>441</v>
      </c>
      <c r="IP1083" t="s">
        <v>442</v>
      </c>
      <c r="IQ1083" t="s">
        <v>443</v>
      </c>
      <c r="IR1083" t="s">
        <v>443</v>
      </c>
      <c r="IS1083" t="s">
        <v>443</v>
      </c>
      <c r="IT1083" t="s">
        <v>443</v>
      </c>
      <c r="IU1083">
        <v>0</v>
      </c>
      <c r="IV1083">
        <v>100</v>
      </c>
      <c r="IW1083">
        <v>100</v>
      </c>
      <c r="IX1083">
        <v>0.411</v>
      </c>
      <c r="IY1083">
        <v>0.2144</v>
      </c>
      <c r="IZ1083">
        <v>-0.1194416370607354</v>
      </c>
      <c r="JA1083">
        <v>0.002211305909277446</v>
      </c>
      <c r="JB1083">
        <v>-1.416678044876584E-06</v>
      </c>
      <c r="JC1083">
        <v>5.589822708492042E-10</v>
      </c>
      <c r="JD1083">
        <v>0.2144336207880096</v>
      </c>
      <c r="JE1083">
        <v>0</v>
      </c>
      <c r="JF1083">
        <v>0</v>
      </c>
      <c r="JG1083">
        <v>0</v>
      </c>
      <c r="JH1083">
        <v>14</v>
      </c>
      <c r="JI1083">
        <v>2052</v>
      </c>
      <c r="JJ1083">
        <v>1</v>
      </c>
      <c r="JK1083">
        <v>21</v>
      </c>
      <c r="JL1083">
        <v>29355769.8</v>
      </c>
      <c r="JM1083">
        <v>29355769.8</v>
      </c>
      <c r="JN1083">
        <v>0.762939</v>
      </c>
      <c r="JO1083">
        <v>2.56714</v>
      </c>
      <c r="JP1083">
        <v>1.39893</v>
      </c>
      <c r="JQ1083">
        <v>2.33643</v>
      </c>
      <c r="JR1083">
        <v>1.44897</v>
      </c>
      <c r="JS1083">
        <v>2.48901</v>
      </c>
      <c r="JT1083">
        <v>38.6733</v>
      </c>
      <c r="JU1083">
        <v>23.7723</v>
      </c>
      <c r="JV1083">
        <v>18</v>
      </c>
      <c r="JW1083">
        <v>484.906</v>
      </c>
      <c r="JX1083">
        <v>442.683</v>
      </c>
      <c r="JY1083">
        <v>24.8918</v>
      </c>
      <c r="JZ1083">
        <v>37.2385</v>
      </c>
      <c r="KA1083">
        <v>30.0011</v>
      </c>
      <c r="KB1083">
        <v>36.7803</v>
      </c>
      <c r="KC1083">
        <v>36.82</v>
      </c>
      <c r="KD1083">
        <v>15.3209</v>
      </c>
      <c r="KE1083">
        <v>27.1855</v>
      </c>
      <c r="KF1083">
        <v>76.1947</v>
      </c>
      <c r="KG1083">
        <v>24.8168</v>
      </c>
      <c r="KH1083">
        <v>246.251</v>
      </c>
      <c r="KI1083">
        <v>20.1926</v>
      </c>
      <c r="KJ1083">
        <v>99.19119999999999</v>
      </c>
      <c r="KK1083">
        <v>99.0605</v>
      </c>
    </row>
    <row r="1084" spans="1:297">
      <c r="A1084">
        <v>1068</v>
      </c>
      <c r="B1084">
        <v>1761346194.6</v>
      </c>
      <c r="C1084">
        <v>18154</v>
      </c>
      <c r="D1084" t="s">
        <v>2590</v>
      </c>
      <c r="E1084" t="s">
        <v>2591</v>
      </c>
      <c r="F1084">
        <v>5</v>
      </c>
      <c r="G1084" t="s">
        <v>2569</v>
      </c>
      <c r="H1084" t="s">
        <v>436</v>
      </c>
      <c r="I1084">
        <v>1761346187.1</v>
      </c>
      <c r="J1084">
        <f>(K1084)/1000</f>
        <v>0</v>
      </c>
      <c r="K1084">
        <f>IF(DP1084, AN1084, AH1084)</f>
        <v>0</v>
      </c>
      <c r="L1084">
        <f>IF(DP1084, AI1084, AG1084)</f>
        <v>0</v>
      </c>
      <c r="M1084">
        <f>DR1084 - IF(AU1084&gt;1, L1084*DL1084*100.0/(AW1084), 0)</f>
        <v>0</v>
      </c>
      <c r="N1084">
        <f>((T1084-J1084/2)*M1084-L1084)/(T1084+J1084/2)</f>
        <v>0</v>
      </c>
      <c r="O1084">
        <f>N1084*(DY1084+DZ1084)/1000.0</f>
        <v>0</v>
      </c>
      <c r="P1084">
        <f>(DR1084 - IF(AU1084&gt;1, L1084*DL1084*100.0/(AW1084), 0))*(DY1084+DZ1084)/1000.0</f>
        <v>0</v>
      </c>
      <c r="Q1084">
        <f>2.0/((1/S1084-1/R1084)+SIGN(S1084)*SQRT((1/S1084-1/R1084)*(1/S1084-1/R1084) + 4*DM1084/((DM1084+1)*(DM1084+1))*(2*1/S1084*1/R1084-1/R1084*1/R1084)))</f>
        <v>0</v>
      </c>
      <c r="R1084">
        <f>IF(LEFT(DN1084,1)&lt;&gt;"0",IF(LEFT(DN1084,1)="1",3.0,DO1084),$D$5+$E$5*(EF1084*DY1084/($K$5*1000))+$F$5*(EF1084*DY1084/($K$5*1000))*MAX(MIN(DL1084,$J$5),$I$5)*MAX(MIN(DL1084,$J$5),$I$5)+$G$5*MAX(MIN(DL1084,$J$5),$I$5)*(EF1084*DY1084/($K$5*1000))+$H$5*(EF1084*DY1084/($K$5*1000))*(EF1084*DY1084/($K$5*1000)))</f>
        <v>0</v>
      </c>
      <c r="S1084">
        <f>J1084*(1000-(1000*0.61365*exp(17.502*W1084/(240.97+W1084))/(DY1084+DZ1084)+DT1084)/2)/(1000*0.61365*exp(17.502*W1084/(240.97+W1084))/(DY1084+DZ1084)-DT1084)</f>
        <v>0</v>
      </c>
      <c r="T1084">
        <f>1/((DM1084+1)/(Q1084/1.6)+1/(R1084/1.37)) + DM1084/((DM1084+1)/(Q1084/1.6) + DM1084/(R1084/1.37))</f>
        <v>0</v>
      </c>
      <c r="U1084">
        <f>(DH1084*DK1084)</f>
        <v>0</v>
      </c>
      <c r="V1084">
        <f>(EA1084+(U1084+2*0.95*5.67E-8*(((EA1084+$B$7)+273)^4-(EA1084+273)^4)-44100*J1084)/(1.84*29.3*R1084+8*0.95*5.67E-8*(EA1084+273)^3))</f>
        <v>0</v>
      </c>
      <c r="W1084">
        <f>($C$7*EB1084+$D$7*EC1084+$E$7*V1084)</f>
        <v>0</v>
      </c>
      <c r="X1084">
        <f>0.61365*exp(17.502*W1084/(240.97+W1084))</f>
        <v>0</v>
      </c>
      <c r="Y1084">
        <f>(Z1084/AA1084*100)</f>
        <v>0</v>
      </c>
      <c r="Z1084">
        <f>DT1084*(DY1084+DZ1084)/1000</f>
        <v>0</v>
      </c>
      <c r="AA1084">
        <f>0.61365*exp(17.502*EA1084/(240.97+EA1084))</f>
        <v>0</v>
      </c>
      <c r="AB1084">
        <f>(X1084-DT1084*(DY1084+DZ1084)/1000)</f>
        <v>0</v>
      </c>
      <c r="AC1084">
        <f>(-J1084*44100)</f>
        <v>0</v>
      </c>
      <c r="AD1084">
        <f>2*29.3*R1084*0.92*(EA1084-W1084)</f>
        <v>0</v>
      </c>
      <c r="AE1084">
        <f>2*0.95*5.67E-8*(((EA1084+$B$7)+273)^4-(W1084+273)^4)</f>
        <v>0</v>
      </c>
      <c r="AF1084">
        <f>U1084+AE1084+AC1084+AD1084</f>
        <v>0</v>
      </c>
      <c r="AG1084">
        <f>DX1084*AU1084*(DS1084-DR1084*(1000-AU1084*DU1084)/(1000-AU1084*DT1084))/(100*DL1084)</f>
        <v>0</v>
      </c>
      <c r="AH1084">
        <f>1000*DX1084*AU1084*(DT1084-DU1084)/(100*DL1084*(1000-AU1084*DT1084))</f>
        <v>0</v>
      </c>
      <c r="AI1084">
        <f>(AJ1084 - AK1084 - DY1084*1E3/(8.314*(EA1084+273.15)) * AM1084/DX1084 * AL1084) * DX1084/(100*DL1084) * (1000 - DU1084)/1000</f>
        <v>0</v>
      </c>
      <c r="AJ1084">
        <v>272.7170967516249</v>
      </c>
      <c r="AK1084">
        <v>278.6436484848485</v>
      </c>
      <c r="AL1084">
        <v>-3.246244933767653</v>
      </c>
      <c r="AM1084">
        <v>65.49446931430883</v>
      </c>
      <c r="AN1084">
        <f>(AP1084 - AO1084 + DY1084*1E3/(8.314*(EA1084+273.15)) * AR1084/DX1084 * AQ1084) * DX1084/(100*DL1084) * 1000/(1000 - AP1084)</f>
        <v>0</v>
      </c>
      <c r="AO1084">
        <v>20.05859828088158</v>
      </c>
      <c r="AP1084">
        <v>23.31018909090909</v>
      </c>
      <c r="AQ1084">
        <v>3.272348561988826E-08</v>
      </c>
      <c r="AR1084">
        <v>115.5473245601918</v>
      </c>
      <c r="AS1084">
        <v>0</v>
      </c>
      <c r="AT1084">
        <v>0</v>
      </c>
      <c r="AU1084">
        <f>IF(AS1084*$H$13&gt;=AW1084,1.0,(AW1084/(AW1084-AS1084*$H$13)))</f>
        <v>0</v>
      </c>
      <c r="AV1084">
        <f>(AU1084-1)*100</f>
        <v>0</v>
      </c>
      <c r="AW1084">
        <f>MAX(0,($B$13+$C$13*EF1084)/(1+$D$13*EF1084)*DY1084/(EA1084+273)*$E$13)</f>
        <v>0</v>
      </c>
      <c r="AX1084" t="s">
        <v>437</v>
      </c>
      <c r="AY1084" t="s">
        <v>437</v>
      </c>
      <c r="AZ1084">
        <v>0</v>
      </c>
      <c r="BA1084">
        <v>0</v>
      </c>
      <c r="BB1084">
        <f>1-AZ1084/BA1084</f>
        <v>0</v>
      </c>
      <c r="BC1084">
        <v>0</v>
      </c>
      <c r="BD1084" t="s">
        <v>437</v>
      </c>
      <c r="BE1084" t="s">
        <v>437</v>
      </c>
      <c r="BF1084">
        <v>0</v>
      </c>
      <c r="BG1084">
        <v>0</v>
      </c>
      <c r="BH1084">
        <f>1-BF1084/BG1084</f>
        <v>0</v>
      </c>
      <c r="BI1084">
        <v>0.5</v>
      </c>
      <c r="BJ1084">
        <f>DI1084</f>
        <v>0</v>
      </c>
      <c r="BK1084">
        <f>L1084</f>
        <v>0</v>
      </c>
      <c r="BL1084">
        <f>BH1084*BI1084*BJ1084</f>
        <v>0</v>
      </c>
      <c r="BM1084">
        <f>(BK1084-BC1084)/BJ1084</f>
        <v>0</v>
      </c>
      <c r="BN1084">
        <f>(BA1084-BG1084)/BG1084</f>
        <v>0</v>
      </c>
      <c r="BO1084">
        <f>AZ1084/(BB1084+AZ1084/BG1084)</f>
        <v>0</v>
      </c>
      <c r="BP1084" t="s">
        <v>437</v>
      </c>
      <c r="BQ1084">
        <v>0</v>
      </c>
      <c r="BR1084">
        <f>IF(BQ1084&lt;&gt;0, BQ1084, BO1084)</f>
        <v>0</v>
      </c>
      <c r="BS1084">
        <f>1-BR1084/BG1084</f>
        <v>0</v>
      </c>
      <c r="BT1084">
        <f>(BG1084-BF1084)/(BG1084-BR1084)</f>
        <v>0</v>
      </c>
      <c r="BU1084">
        <f>(BA1084-BG1084)/(BA1084-BR1084)</f>
        <v>0</v>
      </c>
      <c r="BV1084">
        <f>(BG1084-BF1084)/(BG1084-AZ1084)</f>
        <v>0</v>
      </c>
      <c r="BW1084">
        <f>(BA1084-BG1084)/(BA1084-AZ1084)</f>
        <v>0</v>
      </c>
      <c r="BX1084">
        <f>(BT1084*BR1084/BF1084)</f>
        <v>0</v>
      </c>
      <c r="BY1084">
        <f>(1-BX1084)</f>
        <v>0</v>
      </c>
      <c r="DH1084">
        <f>$B$11*EG1084+$C$11*EH1084+$F$11*ES1084*(1-EV1084)</f>
        <v>0</v>
      </c>
      <c r="DI1084">
        <f>DH1084*DJ1084</f>
        <v>0</v>
      </c>
      <c r="DJ1084">
        <f>($B$11*$D$9+$C$11*$D$9+$F$11*((FF1084+EX1084)/MAX(FF1084+EX1084+FG1084, 0.1)*$I$9+FG1084/MAX(FF1084+EX1084+FG1084, 0.1)*$J$9))/($B$11+$C$11+$F$11)</f>
        <v>0</v>
      </c>
      <c r="DK1084">
        <f>($B$11*$K$9+$C$11*$K$9+$F$11*((FF1084+EX1084)/MAX(FF1084+EX1084+FG1084, 0.1)*$P$9+FG1084/MAX(FF1084+EX1084+FG1084, 0.1)*$Q$9))/($B$11+$C$11+$F$11)</f>
        <v>0</v>
      </c>
      <c r="DL1084">
        <v>6</v>
      </c>
      <c r="DM1084">
        <v>0.5</v>
      </c>
      <c r="DN1084" t="s">
        <v>438</v>
      </c>
      <c r="DO1084">
        <v>2</v>
      </c>
      <c r="DP1084" t="b">
        <v>1</v>
      </c>
      <c r="DQ1084">
        <v>1761346187.1</v>
      </c>
      <c r="DR1084">
        <v>294.3908888888889</v>
      </c>
      <c r="DS1084">
        <v>282.15</v>
      </c>
      <c r="DT1084">
        <v>23.31308148148148</v>
      </c>
      <c r="DU1084">
        <v>20.04807407407407</v>
      </c>
      <c r="DV1084">
        <v>293.9686666666666</v>
      </c>
      <c r="DW1084">
        <v>23.09865925925926</v>
      </c>
      <c r="DX1084">
        <v>499.990962962963</v>
      </c>
      <c r="DY1084">
        <v>90.02181111111111</v>
      </c>
      <c r="DZ1084">
        <v>0.07401977037037037</v>
      </c>
      <c r="EA1084">
        <v>29.82478888888889</v>
      </c>
      <c r="EB1084">
        <v>30.00110740740741</v>
      </c>
      <c r="EC1084">
        <v>999.9000000000001</v>
      </c>
      <c r="ED1084">
        <v>0</v>
      </c>
      <c r="EE1084">
        <v>0</v>
      </c>
      <c r="EF1084">
        <v>10006.12777777778</v>
      </c>
      <c r="EG1084">
        <v>0</v>
      </c>
      <c r="EH1084">
        <v>1156.143333333333</v>
      </c>
      <c r="EI1084">
        <v>12.24081851851852</v>
      </c>
      <c r="EJ1084">
        <v>301.4179259259259</v>
      </c>
      <c r="EK1084">
        <v>287.9223333333334</v>
      </c>
      <c r="EL1084">
        <v>3.265014444444445</v>
      </c>
      <c r="EM1084">
        <v>282.15</v>
      </c>
      <c r="EN1084">
        <v>20.04807407407407</v>
      </c>
      <c r="EO1084">
        <v>2.098685925925926</v>
      </c>
      <c r="EP1084">
        <v>1.804764814814815</v>
      </c>
      <c r="EQ1084">
        <v>18.20921481481481</v>
      </c>
      <c r="ER1084">
        <v>15.82811111111111</v>
      </c>
      <c r="ES1084">
        <v>1199.988148148148</v>
      </c>
      <c r="ET1084">
        <v>0.9670090000000001</v>
      </c>
      <c r="EU1084">
        <v>0.0329909</v>
      </c>
      <c r="EV1084">
        <v>0</v>
      </c>
      <c r="EW1084">
        <v>1589.455925925926</v>
      </c>
      <c r="EX1084">
        <v>5.000560000000001</v>
      </c>
      <c r="EY1084">
        <v>19469.24074074074</v>
      </c>
      <c r="EZ1084">
        <v>10316.74074074074</v>
      </c>
      <c r="FA1084">
        <v>45.44166666666665</v>
      </c>
      <c r="FB1084">
        <v>47.66174074074073</v>
      </c>
      <c r="FC1084">
        <v>46.125</v>
      </c>
      <c r="FD1084">
        <v>46.60633333333333</v>
      </c>
      <c r="FE1084">
        <v>46.25</v>
      </c>
      <c r="FF1084">
        <v>1155.568148148148</v>
      </c>
      <c r="FG1084">
        <v>39.42000000000001</v>
      </c>
      <c r="FH1084">
        <v>0</v>
      </c>
      <c r="FI1084">
        <v>1761346230.8</v>
      </c>
      <c r="FJ1084">
        <v>0</v>
      </c>
      <c r="FK1084">
        <v>1589.318</v>
      </c>
      <c r="FL1084">
        <v>-37.76615390858873</v>
      </c>
      <c r="FM1084">
        <v>-458.3461545893559</v>
      </c>
      <c r="FN1084">
        <v>19468.168</v>
      </c>
      <c r="FO1084">
        <v>15</v>
      </c>
      <c r="FP1084">
        <v>0</v>
      </c>
      <c r="FQ1084" t="s">
        <v>439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11.6906375</v>
      </c>
      <c r="GD1084">
        <v>8.686535459662254</v>
      </c>
      <c r="GE1084">
        <v>0.8370409929291098</v>
      </c>
      <c r="GF1084">
        <v>0</v>
      </c>
      <c r="GG1084">
        <v>1591.605588235294</v>
      </c>
      <c r="GH1084">
        <v>-35.45103133908709</v>
      </c>
      <c r="GI1084">
        <v>3.491026472321531</v>
      </c>
      <c r="GJ1084">
        <v>0</v>
      </c>
      <c r="GK1084">
        <v>3.270309</v>
      </c>
      <c r="GL1084">
        <v>-0.09063782363977572</v>
      </c>
      <c r="GM1084">
        <v>0.01354914403200436</v>
      </c>
      <c r="GN1084">
        <v>1</v>
      </c>
      <c r="GO1084">
        <v>1</v>
      </c>
      <c r="GP1084">
        <v>3</v>
      </c>
      <c r="GQ1084" t="s">
        <v>446</v>
      </c>
      <c r="GR1084">
        <v>3.12447</v>
      </c>
      <c r="GS1084">
        <v>2.75183</v>
      </c>
      <c r="GT1084">
        <v>0.0588526</v>
      </c>
      <c r="GU1084">
        <v>0.0567515</v>
      </c>
      <c r="GV1084">
        <v>0.10246</v>
      </c>
      <c r="GW1084">
        <v>0.092768</v>
      </c>
      <c r="GX1084">
        <v>27682</v>
      </c>
      <c r="GY1084">
        <v>27060</v>
      </c>
      <c r="GZ1084">
        <v>29984</v>
      </c>
      <c r="HA1084">
        <v>28979.4</v>
      </c>
      <c r="HB1084">
        <v>37197.3</v>
      </c>
      <c r="HC1084">
        <v>34612.5</v>
      </c>
      <c r="HD1084">
        <v>45918.5</v>
      </c>
      <c r="HE1084">
        <v>43069.7</v>
      </c>
      <c r="HF1084">
        <v>1.74925</v>
      </c>
      <c r="HG1084">
        <v>1.72825</v>
      </c>
      <c r="HH1084">
        <v>-0.00346452</v>
      </c>
      <c r="HI1084">
        <v>0</v>
      </c>
      <c r="HJ1084">
        <v>30.0642</v>
      </c>
      <c r="HK1084">
        <v>999.9</v>
      </c>
      <c r="HL1084">
        <v>44.8</v>
      </c>
      <c r="HM1084">
        <v>32.7</v>
      </c>
      <c r="HN1084">
        <v>24.722</v>
      </c>
      <c r="HO1084">
        <v>63.6121</v>
      </c>
      <c r="HP1084">
        <v>17.8566</v>
      </c>
      <c r="HQ1084">
        <v>1</v>
      </c>
      <c r="HR1084">
        <v>0.8263470000000001</v>
      </c>
      <c r="HS1084">
        <v>4.49872</v>
      </c>
      <c r="HT1084">
        <v>20.1489</v>
      </c>
      <c r="HU1084">
        <v>5.22687</v>
      </c>
      <c r="HV1084">
        <v>11.986</v>
      </c>
      <c r="HW1084">
        <v>4.9689</v>
      </c>
      <c r="HX1084">
        <v>3.28982</v>
      </c>
      <c r="HY1084">
        <v>9999</v>
      </c>
      <c r="HZ1084">
        <v>9999</v>
      </c>
      <c r="IA1084">
        <v>9999</v>
      </c>
      <c r="IB1084">
        <v>999.9</v>
      </c>
      <c r="IC1084">
        <v>4.97298</v>
      </c>
      <c r="ID1084">
        <v>1.87757</v>
      </c>
      <c r="IE1084">
        <v>1.87562</v>
      </c>
      <c r="IF1084">
        <v>1.87849</v>
      </c>
      <c r="IG1084">
        <v>1.87515</v>
      </c>
      <c r="IH1084">
        <v>1.87867</v>
      </c>
      <c r="II1084">
        <v>1.8758</v>
      </c>
      <c r="IJ1084">
        <v>1.87698</v>
      </c>
      <c r="IK1084">
        <v>0</v>
      </c>
      <c r="IL1084">
        <v>0</v>
      </c>
      <c r="IM1084">
        <v>0</v>
      </c>
      <c r="IN1084">
        <v>0</v>
      </c>
      <c r="IO1084" t="s">
        <v>441</v>
      </c>
      <c r="IP1084" t="s">
        <v>442</v>
      </c>
      <c r="IQ1084" t="s">
        <v>443</v>
      </c>
      <c r="IR1084" t="s">
        <v>443</v>
      </c>
      <c r="IS1084" t="s">
        <v>443</v>
      </c>
      <c r="IT1084" t="s">
        <v>443</v>
      </c>
      <c r="IU1084">
        <v>0</v>
      </c>
      <c r="IV1084">
        <v>100</v>
      </c>
      <c r="IW1084">
        <v>100</v>
      </c>
      <c r="IX1084">
        <v>0.385</v>
      </c>
      <c r="IY1084">
        <v>0.2145</v>
      </c>
      <c r="IZ1084">
        <v>-0.1194416370607354</v>
      </c>
      <c r="JA1084">
        <v>0.002211305909277446</v>
      </c>
      <c r="JB1084">
        <v>-1.416678044876584E-06</v>
      </c>
      <c r="JC1084">
        <v>5.589822708492042E-10</v>
      </c>
      <c r="JD1084">
        <v>0.2144336207880096</v>
      </c>
      <c r="JE1084">
        <v>0</v>
      </c>
      <c r="JF1084">
        <v>0</v>
      </c>
      <c r="JG1084">
        <v>0</v>
      </c>
      <c r="JH1084">
        <v>14</v>
      </c>
      <c r="JI1084">
        <v>2052</v>
      </c>
      <c r="JJ1084">
        <v>1</v>
      </c>
      <c r="JK1084">
        <v>21</v>
      </c>
      <c r="JL1084">
        <v>29355769.9</v>
      </c>
      <c r="JM1084">
        <v>29355769.9</v>
      </c>
      <c r="JN1084">
        <v>0.723877</v>
      </c>
      <c r="JO1084">
        <v>2.55127</v>
      </c>
      <c r="JP1084">
        <v>1.39893</v>
      </c>
      <c r="JQ1084">
        <v>2.33643</v>
      </c>
      <c r="JR1084">
        <v>1.44897</v>
      </c>
      <c r="JS1084">
        <v>2.57568</v>
      </c>
      <c r="JT1084">
        <v>38.6733</v>
      </c>
      <c r="JU1084">
        <v>23.7986</v>
      </c>
      <c r="JV1084">
        <v>18</v>
      </c>
      <c r="JW1084">
        <v>485.058</v>
      </c>
      <c r="JX1084">
        <v>442.454</v>
      </c>
      <c r="JY1084">
        <v>24.8256</v>
      </c>
      <c r="JZ1084">
        <v>37.242</v>
      </c>
      <c r="KA1084">
        <v>30.0008</v>
      </c>
      <c r="KB1084">
        <v>36.7813</v>
      </c>
      <c r="KC1084">
        <v>36.8225</v>
      </c>
      <c r="KD1084">
        <v>14.5298</v>
      </c>
      <c r="KE1084">
        <v>26.6027</v>
      </c>
      <c r="KF1084">
        <v>76.1947</v>
      </c>
      <c r="KG1084">
        <v>24.8387</v>
      </c>
      <c r="KH1084">
        <v>232.877</v>
      </c>
      <c r="KI1084">
        <v>20.2069</v>
      </c>
      <c r="KJ1084">
        <v>99.19070000000001</v>
      </c>
      <c r="KK1084">
        <v>99.0603</v>
      </c>
    </row>
    <row r="1085" spans="1:297">
      <c r="A1085">
        <v>1069</v>
      </c>
      <c r="B1085">
        <v>1761346199.6</v>
      </c>
      <c r="C1085">
        <v>18159</v>
      </c>
      <c r="D1085" t="s">
        <v>2592</v>
      </c>
      <c r="E1085" t="s">
        <v>2593</v>
      </c>
      <c r="F1085">
        <v>5</v>
      </c>
      <c r="G1085" t="s">
        <v>2569</v>
      </c>
      <c r="H1085" t="s">
        <v>436</v>
      </c>
      <c r="I1085">
        <v>1761346191.814285</v>
      </c>
      <c r="J1085">
        <f>(K1085)/1000</f>
        <v>0</v>
      </c>
      <c r="K1085">
        <f>IF(DP1085, AN1085, AH1085)</f>
        <v>0</v>
      </c>
      <c r="L1085">
        <f>IF(DP1085, AI1085, AG1085)</f>
        <v>0</v>
      </c>
      <c r="M1085">
        <f>DR1085 - IF(AU1085&gt;1, L1085*DL1085*100.0/(AW1085), 0)</f>
        <v>0</v>
      </c>
      <c r="N1085">
        <f>((T1085-J1085/2)*M1085-L1085)/(T1085+J1085/2)</f>
        <v>0</v>
      </c>
      <c r="O1085">
        <f>N1085*(DY1085+DZ1085)/1000.0</f>
        <v>0</v>
      </c>
      <c r="P1085">
        <f>(DR1085 - IF(AU1085&gt;1, L1085*DL1085*100.0/(AW1085), 0))*(DY1085+DZ1085)/1000.0</f>
        <v>0</v>
      </c>
      <c r="Q1085">
        <f>2.0/((1/S1085-1/R1085)+SIGN(S1085)*SQRT((1/S1085-1/R1085)*(1/S1085-1/R1085) + 4*DM1085/((DM1085+1)*(DM1085+1))*(2*1/S1085*1/R1085-1/R1085*1/R1085)))</f>
        <v>0</v>
      </c>
      <c r="R1085">
        <f>IF(LEFT(DN1085,1)&lt;&gt;"0",IF(LEFT(DN1085,1)="1",3.0,DO1085),$D$5+$E$5*(EF1085*DY1085/($K$5*1000))+$F$5*(EF1085*DY1085/($K$5*1000))*MAX(MIN(DL1085,$J$5),$I$5)*MAX(MIN(DL1085,$J$5),$I$5)+$G$5*MAX(MIN(DL1085,$J$5),$I$5)*(EF1085*DY1085/($K$5*1000))+$H$5*(EF1085*DY1085/($K$5*1000))*(EF1085*DY1085/($K$5*1000)))</f>
        <v>0</v>
      </c>
      <c r="S1085">
        <f>J1085*(1000-(1000*0.61365*exp(17.502*W1085/(240.97+W1085))/(DY1085+DZ1085)+DT1085)/2)/(1000*0.61365*exp(17.502*W1085/(240.97+W1085))/(DY1085+DZ1085)-DT1085)</f>
        <v>0</v>
      </c>
      <c r="T1085">
        <f>1/((DM1085+1)/(Q1085/1.6)+1/(R1085/1.37)) + DM1085/((DM1085+1)/(Q1085/1.6) + DM1085/(R1085/1.37))</f>
        <v>0</v>
      </c>
      <c r="U1085">
        <f>(DH1085*DK1085)</f>
        <v>0</v>
      </c>
      <c r="V1085">
        <f>(EA1085+(U1085+2*0.95*5.67E-8*(((EA1085+$B$7)+273)^4-(EA1085+273)^4)-44100*J1085)/(1.84*29.3*R1085+8*0.95*5.67E-8*(EA1085+273)^3))</f>
        <v>0</v>
      </c>
      <c r="W1085">
        <f>($C$7*EB1085+$D$7*EC1085+$E$7*V1085)</f>
        <v>0</v>
      </c>
      <c r="X1085">
        <f>0.61365*exp(17.502*W1085/(240.97+W1085))</f>
        <v>0</v>
      </c>
      <c r="Y1085">
        <f>(Z1085/AA1085*100)</f>
        <v>0</v>
      </c>
      <c r="Z1085">
        <f>DT1085*(DY1085+DZ1085)/1000</f>
        <v>0</v>
      </c>
      <c r="AA1085">
        <f>0.61365*exp(17.502*EA1085/(240.97+EA1085))</f>
        <v>0</v>
      </c>
      <c r="AB1085">
        <f>(X1085-DT1085*(DY1085+DZ1085)/1000)</f>
        <v>0</v>
      </c>
      <c r="AC1085">
        <f>(-J1085*44100)</f>
        <v>0</v>
      </c>
      <c r="AD1085">
        <f>2*29.3*R1085*0.92*(EA1085-W1085)</f>
        <v>0</v>
      </c>
      <c r="AE1085">
        <f>2*0.95*5.67E-8*(((EA1085+$B$7)+273)^4-(W1085+273)^4)</f>
        <v>0</v>
      </c>
      <c r="AF1085">
        <f>U1085+AE1085+AC1085+AD1085</f>
        <v>0</v>
      </c>
      <c r="AG1085">
        <f>DX1085*AU1085*(DS1085-DR1085*(1000-AU1085*DU1085)/(1000-AU1085*DT1085))/(100*DL1085)</f>
        <v>0</v>
      </c>
      <c r="AH1085">
        <f>1000*DX1085*AU1085*(DT1085-DU1085)/(100*DL1085*(1000-AU1085*DT1085))</f>
        <v>0</v>
      </c>
      <c r="AI1085">
        <f>(AJ1085 - AK1085 - DY1085*1E3/(8.314*(EA1085+273.15)) * AM1085/DX1085 * AL1085) * DX1085/(100*DL1085) * (1000 - DU1085)/1000</f>
        <v>0</v>
      </c>
      <c r="AJ1085">
        <v>255.8652559509812</v>
      </c>
      <c r="AK1085">
        <v>262.3853333333333</v>
      </c>
      <c r="AL1085">
        <v>-3.24989844484189</v>
      </c>
      <c r="AM1085">
        <v>65.49446931430883</v>
      </c>
      <c r="AN1085">
        <f>(AP1085 - AO1085 + DY1085*1E3/(8.314*(EA1085+273.15)) * AR1085/DX1085 * AQ1085) * DX1085/(100*DL1085) * 1000/(1000 - AP1085)</f>
        <v>0</v>
      </c>
      <c r="AO1085">
        <v>20.07387401439007</v>
      </c>
      <c r="AP1085">
        <v>23.31784121212121</v>
      </c>
      <c r="AQ1085">
        <v>5.743554584257715E-06</v>
      </c>
      <c r="AR1085">
        <v>115.5473245601918</v>
      </c>
      <c r="AS1085">
        <v>0</v>
      </c>
      <c r="AT1085">
        <v>0</v>
      </c>
      <c r="AU1085">
        <f>IF(AS1085*$H$13&gt;=AW1085,1.0,(AW1085/(AW1085-AS1085*$H$13)))</f>
        <v>0</v>
      </c>
      <c r="AV1085">
        <f>(AU1085-1)*100</f>
        <v>0</v>
      </c>
      <c r="AW1085">
        <f>MAX(0,($B$13+$C$13*EF1085)/(1+$D$13*EF1085)*DY1085/(EA1085+273)*$E$13)</f>
        <v>0</v>
      </c>
      <c r="AX1085" t="s">
        <v>437</v>
      </c>
      <c r="AY1085" t="s">
        <v>437</v>
      </c>
      <c r="AZ1085">
        <v>0</v>
      </c>
      <c r="BA1085">
        <v>0</v>
      </c>
      <c r="BB1085">
        <f>1-AZ1085/BA1085</f>
        <v>0</v>
      </c>
      <c r="BC1085">
        <v>0</v>
      </c>
      <c r="BD1085" t="s">
        <v>437</v>
      </c>
      <c r="BE1085" t="s">
        <v>437</v>
      </c>
      <c r="BF1085">
        <v>0</v>
      </c>
      <c r="BG1085">
        <v>0</v>
      </c>
      <c r="BH1085">
        <f>1-BF1085/BG1085</f>
        <v>0</v>
      </c>
      <c r="BI1085">
        <v>0.5</v>
      </c>
      <c r="BJ1085">
        <f>DI1085</f>
        <v>0</v>
      </c>
      <c r="BK1085">
        <f>L1085</f>
        <v>0</v>
      </c>
      <c r="BL1085">
        <f>BH1085*BI1085*BJ1085</f>
        <v>0</v>
      </c>
      <c r="BM1085">
        <f>(BK1085-BC1085)/BJ1085</f>
        <v>0</v>
      </c>
      <c r="BN1085">
        <f>(BA1085-BG1085)/BG1085</f>
        <v>0</v>
      </c>
      <c r="BO1085">
        <f>AZ1085/(BB1085+AZ1085/BG1085)</f>
        <v>0</v>
      </c>
      <c r="BP1085" t="s">
        <v>437</v>
      </c>
      <c r="BQ1085">
        <v>0</v>
      </c>
      <c r="BR1085">
        <f>IF(BQ1085&lt;&gt;0, BQ1085, BO1085)</f>
        <v>0</v>
      </c>
      <c r="BS1085">
        <f>1-BR1085/BG1085</f>
        <v>0</v>
      </c>
      <c r="BT1085">
        <f>(BG1085-BF1085)/(BG1085-BR1085)</f>
        <v>0</v>
      </c>
      <c r="BU1085">
        <f>(BA1085-BG1085)/(BA1085-BR1085)</f>
        <v>0</v>
      </c>
      <c r="BV1085">
        <f>(BG1085-BF1085)/(BG1085-AZ1085)</f>
        <v>0</v>
      </c>
      <c r="BW1085">
        <f>(BA1085-BG1085)/(BA1085-AZ1085)</f>
        <v>0</v>
      </c>
      <c r="BX1085">
        <f>(BT1085*BR1085/BF1085)</f>
        <v>0</v>
      </c>
      <c r="BY1085">
        <f>(1-BX1085)</f>
        <v>0</v>
      </c>
      <c r="DH1085">
        <f>$B$11*EG1085+$C$11*EH1085+$F$11*ES1085*(1-EV1085)</f>
        <v>0</v>
      </c>
      <c r="DI1085">
        <f>DH1085*DJ1085</f>
        <v>0</v>
      </c>
      <c r="DJ1085">
        <f>($B$11*$D$9+$C$11*$D$9+$F$11*((FF1085+EX1085)/MAX(FF1085+EX1085+FG1085, 0.1)*$I$9+FG1085/MAX(FF1085+EX1085+FG1085, 0.1)*$J$9))/($B$11+$C$11+$F$11)</f>
        <v>0</v>
      </c>
      <c r="DK1085">
        <f>($B$11*$K$9+$C$11*$K$9+$F$11*((FF1085+EX1085)/MAX(FF1085+EX1085+FG1085, 0.1)*$P$9+FG1085/MAX(FF1085+EX1085+FG1085, 0.1)*$Q$9))/($B$11+$C$11+$F$11)</f>
        <v>0</v>
      </c>
      <c r="DL1085">
        <v>6</v>
      </c>
      <c r="DM1085">
        <v>0.5</v>
      </c>
      <c r="DN1085" t="s">
        <v>438</v>
      </c>
      <c r="DO1085">
        <v>2</v>
      </c>
      <c r="DP1085" t="b">
        <v>1</v>
      </c>
      <c r="DQ1085">
        <v>1761346191.814285</v>
      </c>
      <c r="DR1085">
        <v>279.4063214285714</v>
      </c>
      <c r="DS1085">
        <v>266.5447857142857</v>
      </c>
      <c r="DT1085">
        <v>23.31185714285714</v>
      </c>
      <c r="DU1085">
        <v>20.06098928571428</v>
      </c>
      <c r="DV1085">
        <v>279.007</v>
      </c>
      <c r="DW1085">
        <v>23.09743571428572</v>
      </c>
      <c r="DX1085">
        <v>500.0352857142857</v>
      </c>
      <c r="DY1085">
        <v>90.02225</v>
      </c>
      <c r="DZ1085">
        <v>0.07392940357142856</v>
      </c>
      <c r="EA1085">
        <v>29.82407142857143</v>
      </c>
      <c r="EB1085">
        <v>30.00198214285714</v>
      </c>
      <c r="EC1085">
        <v>999.9000000000002</v>
      </c>
      <c r="ED1085">
        <v>0</v>
      </c>
      <c r="EE1085">
        <v>0</v>
      </c>
      <c r="EF1085">
        <v>10008.45357142857</v>
      </c>
      <c r="EG1085">
        <v>0</v>
      </c>
      <c r="EH1085">
        <v>1156.128571428571</v>
      </c>
      <c r="EI1085">
        <v>12.86133571428571</v>
      </c>
      <c r="EJ1085">
        <v>286.0751428571429</v>
      </c>
      <c r="EK1085">
        <v>272.0012857142857</v>
      </c>
      <c r="EL1085">
        <v>3.250877857142857</v>
      </c>
      <c r="EM1085">
        <v>266.5447857142857</v>
      </c>
      <c r="EN1085">
        <v>20.06098928571428</v>
      </c>
      <c r="EO1085">
        <v>2.098586785714286</v>
      </c>
      <c r="EP1085">
        <v>1.805935714285714</v>
      </c>
      <c r="EQ1085">
        <v>18.20846071428571</v>
      </c>
      <c r="ER1085">
        <v>15.83825714285714</v>
      </c>
      <c r="ES1085">
        <v>1199.986071428571</v>
      </c>
      <c r="ET1085">
        <v>0.9670089642857144</v>
      </c>
      <c r="EU1085">
        <v>0.03299092142857143</v>
      </c>
      <c r="EV1085">
        <v>0</v>
      </c>
      <c r="EW1085">
        <v>1586.3475</v>
      </c>
      <c r="EX1085">
        <v>5.000560000000001</v>
      </c>
      <c r="EY1085">
        <v>19431.52857142857</v>
      </c>
      <c r="EZ1085">
        <v>10316.71785714286</v>
      </c>
      <c r="FA1085">
        <v>45.43699999999998</v>
      </c>
      <c r="FB1085">
        <v>47.64714285714285</v>
      </c>
      <c r="FC1085">
        <v>46.125</v>
      </c>
      <c r="FD1085">
        <v>46.60250000000001</v>
      </c>
      <c r="FE1085">
        <v>46.25</v>
      </c>
      <c r="FF1085">
        <v>1155.565714285714</v>
      </c>
      <c r="FG1085">
        <v>39.42000000000001</v>
      </c>
      <c r="FH1085">
        <v>0</v>
      </c>
      <c r="FI1085">
        <v>1761346236.2</v>
      </c>
      <c r="FJ1085">
        <v>0</v>
      </c>
      <c r="FK1085">
        <v>1585.915769230769</v>
      </c>
      <c r="FL1085">
        <v>-41.44512822603214</v>
      </c>
      <c r="FM1085">
        <v>-501.4051286093855</v>
      </c>
      <c r="FN1085">
        <v>19427.03461538462</v>
      </c>
      <c r="FO1085">
        <v>15</v>
      </c>
      <c r="FP1085">
        <v>0</v>
      </c>
      <c r="FQ1085" t="s">
        <v>439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12.42542682926829</v>
      </c>
      <c r="GD1085">
        <v>8.013961672473862</v>
      </c>
      <c r="GE1085">
        <v>0.7910841745550279</v>
      </c>
      <c r="GF1085">
        <v>0</v>
      </c>
      <c r="GG1085">
        <v>1588.264117647059</v>
      </c>
      <c r="GH1085">
        <v>-39.16883117062221</v>
      </c>
      <c r="GI1085">
        <v>3.851812497457642</v>
      </c>
      <c r="GJ1085">
        <v>0</v>
      </c>
      <c r="GK1085">
        <v>3.260659512195122</v>
      </c>
      <c r="GL1085">
        <v>-0.178216933797905</v>
      </c>
      <c r="GM1085">
        <v>0.01762483183814875</v>
      </c>
      <c r="GN1085">
        <v>0</v>
      </c>
      <c r="GO1085">
        <v>0</v>
      </c>
      <c r="GP1085">
        <v>3</v>
      </c>
      <c r="GQ1085" t="s">
        <v>497</v>
      </c>
      <c r="GR1085">
        <v>3.1246</v>
      </c>
      <c r="GS1085">
        <v>2.75127</v>
      </c>
      <c r="GT1085">
        <v>0.0559377</v>
      </c>
      <c r="GU1085">
        <v>0.0536335</v>
      </c>
      <c r="GV1085">
        <v>0.102486</v>
      </c>
      <c r="GW1085">
        <v>0.0928747</v>
      </c>
      <c r="GX1085">
        <v>27768.2</v>
      </c>
      <c r="GY1085">
        <v>27149.2</v>
      </c>
      <c r="GZ1085">
        <v>29984.6</v>
      </c>
      <c r="HA1085">
        <v>28979.4</v>
      </c>
      <c r="HB1085">
        <v>37196.8</v>
      </c>
      <c r="HC1085">
        <v>34608.2</v>
      </c>
      <c r="HD1085">
        <v>45919.4</v>
      </c>
      <c r="HE1085">
        <v>43069.7</v>
      </c>
      <c r="HF1085">
        <v>1.74937</v>
      </c>
      <c r="HG1085">
        <v>1.72808</v>
      </c>
      <c r="HH1085">
        <v>-0.00417233</v>
      </c>
      <c r="HI1085">
        <v>0</v>
      </c>
      <c r="HJ1085">
        <v>30.0635</v>
      </c>
      <c r="HK1085">
        <v>999.9</v>
      </c>
      <c r="HL1085">
        <v>44.8</v>
      </c>
      <c r="HM1085">
        <v>32.7</v>
      </c>
      <c r="HN1085">
        <v>24.7212</v>
      </c>
      <c r="HO1085">
        <v>63.2621</v>
      </c>
      <c r="HP1085">
        <v>17.7925</v>
      </c>
      <c r="HQ1085">
        <v>1</v>
      </c>
      <c r="HR1085">
        <v>0.82564</v>
      </c>
      <c r="HS1085">
        <v>4.45814</v>
      </c>
      <c r="HT1085">
        <v>20.1497</v>
      </c>
      <c r="HU1085">
        <v>5.22687</v>
      </c>
      <c r="HV1085">
        <v>11.9858</v>
      </c>
      <c r="HW1085">
        <v>4.9686</v>
      </c>
      <c r="HX1085">
        <v>3.2898</v>
      </c>
      <c r="HY1085">
        <v>9999</v>
      </c>
      <c r="HZ1085">
        <v>9999</v>
      </c>
      <c r="IA1085">
        <v>9999</v>
      </c>
      <c r="IB1085">
        <v>999.9</v>
      </c>
      <c r="IC1085">
        <v>4.97295</v>
      </c>
      <c r="ID1085">
        <v>1.87749</v>
      </c>
      <c r="IE1085">
        <v>1.87561</v>
      </c>
      <c r="IF1085">
        <v>1.87842</v>
      </c>
      <c r="IG1085">
        <v>1.8751</v>
      </c>
      <c r="IH1085">
        <v>1.87866</v>
      </c>
      <c r="II1085">
        <v>1.87576</v>
      </c>
      <c r="IJ1085">
        <v>1.87697</v>
      </c>
      <c r="IK1085">
        <v>0</v>
      </c>
      <c r="IL1085">
        <v>0</v>
      </c>
      <c r="IM1085">
        <v>0</v>
      </c>
      <c r="IN1085">
        <v>0</v>
      </c>
      <c r="IO1085" t="s">
        <v>441</v>
      </c>
      <c r="IP1085" t="s">
        <v>442</v>
      </c>
      <c r="IQ1085" t="s">
        <v>443</v>
      </c>
      <c r="IR1085" t="s">
        <v>443</v>
      </c>
      <c r="IS1085" t="s">
        <v>443</v>
      </c>
      <c r="IT1085" t="s">
        <v>443</v>
      </c>
      <c r="IU1085">
        <v>0</v>
      </c>
      <c r="IV1085">
        <v>100</v>
      </c>
      <c r="IW1085">
        <v>100</v>
      </c>
      <c r="IX1085">
        <v>0.361</v>
      </c>
      <c r="IY1085">
        <v>0.2144</v>
      </c>
      <c r="IZ1085">
        <v>-0.1194416370607354</v>
      </c>
      <c r="JA1085">
        <v>0.002211305909277446</v>
      </c>
      <c r="JB1085">
        <v>-1.416678044876584E-06</v>
      </c>
      <c r="JC1085">
        <v>5.589822708492042E-10</v>
      </c>
      <c r="JD1085">
        <v>0.2144336207880096</v>
      </c>
      <c r="JE1085">
        <v>0</v>
      </c>
      <c r="JF1085">
        <v>0</v>
      </c>
      <c r="JG1085">
        <v>0</v>
      </c>
      <c r="JH1085">
        <v>14</v>
      </c>
      <c r="JI1085">
        <v>2052</v>
      </c>
      <c r="JJ1085">
        <v>1</v>
      </c>
      <c r="JK1085">
        <v>21</v>
      </c>
      <c r="JL1085">
        <v>29355770</v>
      </c>
      <c r="JM1085">
        <v>29355770</v>
      </c>
      <c r="JN1085">
        <v>0.688477</v>
      </c>
      <c r="JO1085">
        <v>2.55981</v>
      </c>
      <c r="JP1085">
        <v>1.39893</v>
      </c>
      <c r="JQ1085">
        <v>2.33643</v>
      </c>
      <c r="JR1085">
        <v>1.44897</v>
      </c>
      <c r="JS1085">
        <v>2.6062</v>
      </c>
      <c r="JT1085">
        <v>38.6733</v>
      </c>
      <c r="JU1085">
        <v>23.7898</v>
      </c>
      <c r="JV1085">
        <v>18</v>
      </c>
      <c r="JW1085">
        <v>485.145</v>
      </c>
      <c r="JX1085">
        <v>442.347</v>
      </c>
      <c r="JY1085">
        <v>24.8248</v>
      </c>
      <c r="JZ1085">
        <v>37.242</v>
      </c>
      <c r="KA1085">
        <v>29.9999</v>
      </c>
      <c r="KB1085">
        <v>36.7838</v>
      </c>
      <c r="KC1085">
        <v>36.8234</v>
      </c>
      <c r="KD1085">
        <v>13.8107</v>
      </c>
      <c r="KE1085">
        <v>26.6027</v>
      </c>
      <c r="KF1085">
        <v>76.1947</v>
      </c>
      <c r="KG1085">
        <v>24.8321</v>
      </c>
      <c r="KH1085">
        <v>212.843</v>
      </c>
      <c r="KI1085">
        <v>20.2151</v>
      </c>
      <c r="KJ1085">
        <v>99.19280000000001</v>
      </c>
      <c r="KK1085">
        <v>99.0603</v>
      </c>
    </row>
    <row r="1086" spans="1:297">
      <c r="A1086">
        <v>1070</v>
      </c>
      <c r="B1086">
        <v>1761346204.6</v>
      </c>
      <c r="C1086">
        <v>18164</v>
      </c>
      <c r="D1086" t="s">
        <v>2594</v>
      </c>
      <c r="E1086" t="s">
        <v>2595</v>
      </c>
      <c r="F1086">
        <v>5</v>
      </c>
      <c r="G1086" t="s">
        <v>2569</v>
      </c>
      <c r="H1086" t="s">
        <v>436</v>
      </c>
      <c r="I1086">
        <v>1761346197.1</v>
      </c>
      <c r="J1086">
        <f>(K1086)/1000</f>
        <v>0</v>
      </c>
      <c r="K1086">
        <f>IF(DP1086, AN1086, AH1086)</f>
        <v>0</v>
      </c>
      <c r="L1086">
        <f>IF(DP1086, AI1086, AG1086)</f>
        <v>0</v>
      </c>
      <c r="M1086">
        <f>DR1086 - IF(AU1086&gt;1, L1086*DL1086*100.0/(AW1086), 0)</f>
        <v>0</v>
      </c>
      <c r="N1086">
        <f>((T1086-J1086/2)*M1086-L1086)/(T1086+J1086/2)</f>
        <v>0</v>
      </c>
      <c r="O1086">
        <f>N1086*(DY1086+DZ1086)/1000.0</f>
        <v>0</v>
      </c>
      <c r="P1086">
        <f>(DR1086 - IF(AU1086&gt;1, L1086*DL1086*100.0/(AW1086), 0))*(DY1086+DZ1086)/1000.0</f>
        <v>0</v>
      </c>
      <c r="Q1086">
        <f>2.0/((1/S1086-1/R1086)+SIGN(S1086)*SQRT((1/S1086-1/R1086)*(1/S1086-1/R1086) + 4*DM1086/((DM1086+1)*(DM1086+1))*(2*1/S1086*1/R1086-1/R1086*1/R1086)))</f>
        <v>0</v>
      </c>
      <c r="R1086">
        <f>IF(LEFT(DN1086,1)&lt;&gt;"0",IF(LEFT(DN1086,1)="1",3.0,DO1086),$D$5+$E$5*(EF1086*DY1086/($K$5*1000))+$F$5*(EF1086*DY1086/($K$5*1000))*MAX(MIN(DL1086,$J$5),$I$5)*MAX(MIN(DL1086,$J$5),$I$5)+$G$5*MAX(MIN(DL1086,$J$5),$I$5)*(EF1086*DY1086/($K$5*1000))+$H$5*(EF1086*DY1086/($K$5*1000))*(EF1086*DY1086/($K$5*1000)))</f>
        <v>0</v>
      </c>
      <c r="S1086">
        <f>J1086*(1000-(1000*0.61365*exp(17.502*W1086/(240.97+W1086))/(DY1086+DZ1086)+DT1086)/2)/(1000*0.61365*exp(17.502*W1086/(240.97+W1086))/(DY1086+DZ1086)-DT1086)</f>
        <v>0</v>
      </c>
      <c r="T1086">
        <f>1/((DM1086+1)/(Q1086/1.6)+1/(R1086/1.37)) + DM1086/((DM1086+1)/(Q1086/1.6) + DM1086/(R1086/1.37))</f>
        <v>0</v>
      </c>
      <c r="U1086">
        <f>(DH1086*DK1086)</f>
        <v>0</v>
      </c>
      <c r="V1086">
        <f>(EA1086+(U1086+2*0.95*5.67E-8*(((EA1086+$B$7)+273)^4-(EA1086+273)^4)-44100*J1086)/(1.84*29.3*R1086+8*0.95*5.67E-8*(EA1086+273)^3))</f>
        <v>0</v>
      </c>
      <c r="W1086">
        <f>($C$7*EB1086+$D$7*EC1086+$E$7*V1086)</f>
        <v>0</v>
      </c>
      <c r="X1086">
        <f>0.61365*exp(17.502*W1086/(240.97+W1086))</f>
        <v>0</v>
      </c>
      <c r="Y1086">
        <f>(Z1086/AA1086*100)</f>
        <v>0</v>
      </c>
      <c r="Z1086">
        <f>DT1086*(DY1086+DZ1086)/1000</f>
        <v>0</v>
      </c>
      <c r="AA1086">
        <f>0.61365*exp(17.502*EA1086/(240.97+EA1086))</f>
        <v>0</v>
      </c>
      <c r="AB1086">
        <f>(X1086-DT1086*(DY1086+DZ1086)/1000)</f>
        <v>0</v>
      </c>
      <c r="AC1086">
        <f>(-J1086*44100)</f>
        <v>0</v>
      </c>
      <c r="AD1086">
        <f>2*29.3*R1086*0.92*(EA1086-W1086)</f>
        <v>0</v>
      </c>
      <c r="AE1086">
        <f>2*0.95*5.67E-8*(((EA1086+$B$7)+273)^4-(W1086+273)^4)</f>
        <v>0</v>
      </c>
      <c r="AF1086">
        <f>U1086+AE1086+AC1086+AD1086</f>
        <v>0</v>
      </c>
      <c r="AG1086">
        <f>DX1086*AU1086*(DS1086-DR1086*(1000-AU1086*DU1086)/(1000-AU1086*DT1086))/(100*DL1086)</f>
        <v>0</v>
      </c>
      <c r="AH1086">
        <f>1000*DX1086*AU1086*(DT1086-DU1086)/(100*DL1086*(1000-AU1086*DT1086))</f>
        <v>0</v>
      </c>
      <c r="AI1086">
        <f>(AJ1086 - AK1086 - DY1086*1E3/(8.314*(EA1086+273.15)) * AM1086/DX1086 * AL1086) * DX1086/(100*DL1086) * (1000 - DU1086)/1000</f>
        <v>0</v>
      </c>
      <c r="AJ1086">
        <v>238.9870593698647</v>
      </c>
      <c r="AK1086">
        <v>246.1592545454546</v>
      </c>
      <c r="AL1086">
        <v>-3.239553057117389</v>
      </c>
      <c r="AM1086">
        <v>65.49446931430883</v>
      </c>
      <c r="AN1086">
        <f>(AP1086 - AO1086 + DY1086*1E3/(8.314*(EA1086+273.15)) * AR1086/DX1086 * AQ1086) * DX1086/(100*DL1086) * 1000/(1000 - AP1086)</f>
        <v>0</v>
      </c>
      <c r="AO1086">
        <v>20.11027916568914</v>
      </c>
      <c r="AP1086">
        <v>23.33867090909091</v>
      </c>
      <c r="AQ1086">
        <v>1.6189729532953E-05</v>
      </c>
      <c r="AR1086">
        <v>115.5473245601918</v>
      </c>
      <c r="AS1086">
        <v>0</v>
      </c>
      <c r="AT1086">
        <v>0</v>
      </c>
      <c r="AU1086">
        <f>IF(AS1086*$H$13&gt;=AW1086,1.0,(AW1086/(AW1086-AS1086*$H$13)))</f>
        <v>0</v>
      </c>
      <c r="AV1086">
        <f>(AU1086-1)*100</f>
        <v>0</v>
      </c>
      <c r="AW1086">
        <f>MAX(0,($B$13+$C$13*EF1086)/(1+$D$13*EF1086)*DY1086/(EA1086+273)*$E$13)</f>
        <v>0</v>
      </c>
      <c r="AX1086" t="s">
        <v>437</v>
      </c>
      <c r="AY1086" t="s">
        <v>437</v>
      </c>
      <c r="AZ1086">
        <v>0</v>
      </c>
      <c r="BA1086">
        <v>0</v>
      </c>
      <c r="BB1086">
        <f>1-AZ1086/BA1086</f>
        <v>0</v>
      </c>
      <c r="BC1086">
        <v>0</v>
      </c>
      <c r="BD1086" t="s">
        <v>437</v>
      </c>
      <c r="BE1086" t="s">
        <v>437</v>
      </c>
      <c r="BF1086">
        <v>0</v>
      </c>
      <c r="BG1086">
        <v>0</v>
      </c>
      <c r="BH1086">
        <f>1-BF1086/BG1086</f>
        <v>0</v>
      </c>
      <c r="BI1086">
        <v>0.5</v>
      </c>
      <c r="BJ1086">
        <f>DI1086</f>
        <v>0</v>
      </c>
      <c r="BK1086">
        <f>L1086</f>
        <v>0</v>
      </c>
      <c r="BL1086">
        <f>BH1086*BI1086*BJ1086</f>
        <v>0</v>
      </c>
      <c r="BM1086">
        <f>(BK1086-BC1086)/BJ1086</f>
        <v>0</v>
      </c>
      <c r="BN1086">
        <f>(BA1086-BG1086)/BG1086</f>
        <v>0</v>
      </c>
      <c r="BO1086">
        <f>AZ1086/(BB1086+AZ1086/BG1086)</f>
        <v>0</v>
      </c>
      <c r="BP1086" t="s">
        <v>437</v>
      </c>
      <c r="BQ1086">
        <v>0</v>
      </c>
      <c r="BR1086">
        <f>IF(BQ1086&lt;&gt;0, BQ1086, BO1086)</f>
        <v>0</v>
      </c>
      <c r="BS1086">
        <f>1-BR1086/BG1086</f>
        <v>0</v>
      </c>
      <c r="BT1086">
        <f>(BG1086-BF1086)/(BG1086-BR1086)</f>
        <v>0</v>
      </c>
      <c r="BU1086">
        <f>(BA1086-BG1086)/(BA1086-BR1086)</f>
        <v>0</v>
      </c>
      <c r="BV1086">
        <f>(BG1086-BF1086)/(BG1086-AZ1086)</f>
        <v>0</v>
      </c>
      <c r="BW1086">
        <f>(BA1086-BG1086)/(BA1086-AZ1086)</f>
        <v>0</v>
      </c>
      <c r="BX1086">
        <f>(BT1086*BR1086/BF1086)</f>
        <v>0</v>
      </c>
      <c r="BY1086">
        <f>(1-BX1086)</f>
        <v>0</v>
      </c>
      <c r="DH1086">
        <f>$B$11*EG1086+$C$11*EH1086+$F$11*ES1086*(1-EV1086)</f>
        <v>0</v>
      </c>
      <c r="DI1086">
        <f>DH1086*DJ1086</f>
        <v>0</v>
      </c>
      <c r="DJ1086">
        <f>($B$11*$D$9+$C$11*$D$9+$F$11*((FF1086+EX1086)/MAX(FF1086+EX1086+FG1086, 0.1)*$I$9+FG1086/MAX(FF1086+EX1086+FG1086, 0.1)*$J$9))/($B$11+$C$11+$F$11)</f>
        <v>0</v>
      </c>
      <c r="DK1086">
        <f>($B$11*$K$9+$C$11*$K$9+$F$11*((FF1086+EX1086)/MAX(FF1086+EX1086+FG1086, 0.1)*$P$9+FG1086/MAX(FF1086+EX1086+FG1086, 0.1)*$Q$9))/($B$11+$C$11+$F$11)</f>
        <v>0</v>
      </c>
      <c r="DL1086">
        <v>6</v>
      </c>
      <c r="DM1086">
        <v>0.5</v>
      </c>
      <c r="DN1086" t="s">
        <v>438</v>
      </c>
      <c r="DO1086">
        <v>2</v>
      </c>
      <c r="DP1086" t="b">
        <v>1</v>
      </c>
      <c r="DQ1086">
        <v>1761346197.1</v>
      </c>
      <c r="DR1086">
        <v>262.6192222222222</v>
      </c>
      <c r="DS1086">
        <v>249.0638888888889</v>
      </c>
      <c r="DT1086">
        <v>23.31782592592593</v>
      </c>
      <c r="DU1086">
        <v>20.08484074074074</v>
      </c>
      <c r="DV1086">
        <v>262.2462962962963</v>
      </c>
      <c r="DW1086">
        <v>23.1033962962963</v>
      </c>
      <c r="DX1086">
        <v>500.0256296296296</v>
      </c>
      <c r="DY1086">
        <v>90.02273703703703</v>
      </c>
      <c r="DZ1086">
        <v>0.07371153333333333</v>
      </c>
      <c r="EA1086">
        <v>29.82228148148148</v>
      </c>
      <c r="EB1086">
        <v>29.99945925925926</v>
      </c>
      <c r="EC1086">
        <v>999.9000000000001</v>
      </c>
      <c r="ED1086">
        <v>0</v>
      </c>
      <c r="EE1086">
        <v>0</v>
      </c>
      <c r="EF1086">
        <v>10006.1837037037</v>
      </c>
      <c r="EG1086">
        <v>0</v>
      </c>
      <c r="EH1086">
        <v>1156.095555555556</v>
      </c>
      <c r="EI1086">
        <v>13.55532592592592</v>
      </c>
      <c r="EJ1086">
        <v>268.889</v>
      </c>
      <c r="EK1086">
        <v>254.1684074074074</v>
      </c>
      <c r="EL1086">
        <v>3.232988888888888</v>
      </c>
      <c r="EM1086">
        <v>249.0638888888889</v>
      </c>
      <c r="EN1086">
        <v>20.08484074074074</v>
      </c>
      <c r="EO1086">
        <v>2.099135185185185</v>
      </c>
      <c r="EP1086">
        <v>1.808092962962963</v>
      </c>
      <c r="EQ1086">
        <v>18.21261851851852</v>
      </c>
      <c r="ER1086">
        <v>15.85691851851852</v>
      </c>
      <c r="ES1086">
        <v>1199.982962962963</v>
      </c>
      <c r="ET1086">
        <v>0.967008962962963</v>
      </c>
      <c r="EU1086">
        <v>0.03299092222222223</v>
      </c>
      <c r="EV1086">
        <v>0</v>
      </c>
      <c r="EW1086">
        <v>1582.598148148148</v>
      </c>
      <c r="EX1086">
        <v>5.000560000000001</v>
      </c>
      <c r="EY1086">
        <v>19386.67777777778</v>
      </c>
      <c r="EZ1086">
        <v>10316.7037037037</v>
      </c>
      <c r="FA1086">
        <v>45.43699999999998</v>
      </c>
      <c r="FB1086">
        <v>47.64566666666666</v>
      </c>
      <c r="FC1086">
        <v>46.125</v>
      </c>
      <c r="FD1086">
        <v>46.60633333333334</v>
      </c>
      <c r="FE1086">
        <v>46.25</v>
      </c>
      <c r="FF1086">
        <v>1155.562592592593</v>
      </c>
      <c r="FG1086">
        <v>39.42000000000001</v>
      </c>
      <c r="FH1086">
        <v>0</v>
      </c>
      <c r="FI1086">
        <v>1761346241</v>
      </c>
      <c r="FJ1086">
        <v>0</v>
      </c>
      <c r="FK1086">
        <v>1582.492307692308</v>
      </c>
      <c r="FL1086">
        <v>-44.59145292599176</v>
      </c>
      <c r="FM1086">
        <v>-531.7504266517112</v>
      </c>
      <c r="FN1086">
        <v>19385.81923076923</v>
      </c>
      <c r="FO1086">
        <v>15</v>
      </c>
      <c r="FP1086">
        <v>0</v>
      </c>
      <c r="FQ1086" t="s">
        <v>439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13.09619024390244</v>
      </c>
      <c r="GD1086">
        <v>7.861306620209088</v>
      </c>
      <c r="GE1086">
        <v>0.7755072328466713</v>
      </c>
      <c r="GF1086">
        <v>0</v>
      </c>
      <c r="GG1086">
        <v>1585.012058823529</v>
      </c>
      <c r="GH1086">
        <v>-42.09121466473907</v>
      </c>
      <c r="GI1086">
        <v>4.138341369517196</v>
      </c>
      <c r="GJ1086">
        <v>0</v>
      </c>
      <c r="GK1086">
        <v>3.244320000000001</v>
      </c>
      <c r="GL1086">
        <v>-0.1993421602787505</v>
      </c>
      <c r="GM1086">
        <v>0.01987633977690132</v>
      </c>
      <c r="GN1086">
        <v>0</v>
      </c>
      <c r="GO1086">
        <v>0</v>
      </c>
      <c r="GP1086">
        <v>3</v>
      </c>
      <c r="GQ1086" t="s">
        <v>497</v>
      </c>
      <c r="GR1086">
        <v>3.12434</v>
      </c>
      <c r="GS1086">
        <v>2.7512</v>
      </c>
      <c r="GT1086">
        <v>0.0529664</v>
      </c>
      <c r="GU1086">
        <v>0.050436</v>
      </c>
      <c r="GV1086">
        <v>0.102551</v>
      </c>
      <c r="GW1086">
        <v>0.0930024</v>
      </c>
      <c r="GX1086">
        <v>27854.8</v>
      </c>
      <c r="GY1086">
        <v>27240.8</v>
      </c>
      <c r="GZ1086">
        <v>29983.9</v>
      </c>
      <c r="HA1086">
        <v>28979.5</v>
      </c>
      <c r="HB1086">
        <v>37193</v>
      </c>
      <c r="HC1086">
        <v>34603</v>
      </c>
      <c r="HD1086">
        <v>45918.3</v>
      </c>
      <c r="HE1086">
        <v>43069.6</v>
      </c>
      <c r="HF1086">
        <v>1.74902</v>
      </c>
      <c r="HG1086">
        <v>1.72875</v>
      </c>
      <c r="HH1086">
        <v>-0.00401586</v>
      </c>
      <c r="HI1086">
        <v>0</v>
      </c>
      <c r="HJ1086">
        <v>30.0635</v>
      </c>
      <c r="HK1086">
        <v>999.9</v>
      </c>
      <c r="HL1086">
        <v>44.8</v>
      </c>
      <c r="HM1086">
        <v>32.7</v>
      </c>
      <c r="HN1086">
        <v>24.7237</v>
      </c>
      <c r="HO1086">
        <v>63.9921</v>
      </c>
      <c r="HP1086">
        <v>17.9006</v>
      </c>
      <c r="HQ1086">
        <v>1</v>
      </c>
      <c r="HR1086">
        <v>0.825404</v>
      </c>
      <c r="HS1086">
        <v>4.42756</v>
      </c>
      <c r="HT1086">
        <v>20.1503</v>
      </c>
      <c r="HU1086">
        <v>5.22598</v>
      </c>
      <c r="HV1086">
        <v>11.986</v>
      </c>
      <c r="HW1086">
        <v>4.96865</v>
      </c>
      <c r="HX1086">
        <v>3.28965</v>
      </c>
      <c r="HY1086">
        <v>9999</v>
      </c>
      <c r="HZ1086">
        <v>9999</v>
      </c>
      <c r="IA1086">
        <v>9999</v>
      </c>
      <c r="IB1086">
        <v>999.9</v>
      </c>
      <c r="IC1086">
        <v>4.97295</v>
      </c>
      <c r="ID1086">
        <v>1.87748</v>
      </c>
      <c r="IE1086">
        <v>1.8756</v>
      </c>
      <c r="IF1086">
        <v>1.8784</v>
      </c>
      <c r="IG1086">
        <v>1.87508</v>
      </c>
      <c r="IH1086">
        <v>1.87866</v>
      </c>
      <c r="II1086">
        <v>1.87576</v>
      </c>
      <c r="IJ1086">
        <v>1.87697</v>
      </c>
      <c r="IK1086">
        <v>0</v>
      </c>
      <c r="IL1086">
        <v>0</v>
      </c>
      <c r="IM1086">
        <v>0</v>
      </c>
      <c r="IN1086">
        <v>0</v>
      </c>
      <c r="IO1086" t="s">
        <v>441</v>
      </c>
      <c r="IP1086" t="s">
        <v>442</v>
      </c>
      <c r="IQ1086" t="s">
        <v>443</v>
      </c>
      <c r="IR1086" t="s">
        <v>443</v>
      </c>
      <c r="IS1086" t="s">
        <v>443</v>
      </c>
      <c r="IT1086" t="s">
        <v>443</v>
      </c>
      <c r="IU1086">
        <v>0</v>
      </c>
      <c r="IV1086">
        <v>100</v>
      </c>
      <c r="IW1086">
        <v>100</v>
      </c>
      <c r="IX1086">
        <v>0.335</v>
      </c>
      <c r="IY1086">
        <v>0.2144</v>
      </c>
      <c r="IZ1086">
        <v>-0.1194416370607354</v>
      </c>
      <c r="JA1086">
        <v>0.002211305909277446</v>
      </c>
      <c r="JB1086">
        <v>-1.416678044876584E-06</v>
      </c>
      <c r="JC1086">
        <v>5.589822708492042E-10</v>
      </c>
      <c r="JD1086">
        <v>0.2144336207880096</v>
      </c>
      <c r="JE1086">
        <v>0</v>
      </c>
      <c r="JF1086">
        <v>0</v>
      </c>
      <c r="JG1086">
        <v>0</v>
      </c>
      <c r="JH1086">
        <v>14</v>
      </c>
      <c r="JI1086">
        <v>2052</v>
      </c>
      <c r="JJ1086">
        <v>1</v>
      </c>
      <c r="JK1086">
        <v>21</v>
      </c>
      <c r="JL1086">
        <v>29355770.1</v>
      </c>
      <c r="JM1086">
        <v>29355770.1</v>
      </c>
      <c r="JN1086">
        <v>0.648193</v>
      </c>
      <c r="JO1086">
        <v>2.57324</v>
      </c>
      <c r="JP1086">
        <v>1.39893</v>
      </c>
      <c r="JQ1086">
        <v>2.33643</v>
      </c>
      <c r="JR1086">
        <v>1.44897</v>
      </c>
      <c r="JS1086">
        <v>2.51099</v>
      </c>
      <c r="JT1086">
        <v>38.6733</v>
      </c>
      <c r="JU1086">
        <v>23.781</v>
      </c>
      <c r="JV1086">
        <v>18</v>
      </c>
      <c r="JW1086">
        <v>484.941</v>
      </c>
      <c r="JX1086">
        <v>442.786</v>
      </c>
      <c r="JY1086">
        <v>24.8216</v>
      </c>
      <c r="JZ1086">
        <v>37.242</v>
      </c>
      <c r="KA1086">
        <v>29.9999</v>
      </c>
      <c r="KB1086">
        <v>36.7838</v>
      </c>
      <c r="KC1086">
        <v>36.8234</v>
      </c>
      <c r="KD1086">
        <v>13.0101</v>
      </c>
      <c r="KE1086">
        <v>26.3151</v>
      </c>
      <c r="KF1086">
        <v>76.1947</v>
      </c>
      <c r="KG1086">
        <v>24.8276</v>
      </c>
      <c r="KH1086">
        <v>199.485</v>
      </c>
      <c r="KI1086">
        <v>20.2077</v>
      </c>
      <c r="KJ1086">
        <v>99.1902</v>
      </c>
      <c r="KK1086">
        <v>99.06019999999999</v>
      </c>
    </row>
    <row r="1087" spans="1:297">
      <c r="A1087">
        <v>1071</v>
      </c>
      <c r="B1087">
        <v>1761346209.6</v>
      </c>
      <c r="C1087">
        <v>18169</v>
      </c>
      <c r="D1087" t="s">
        <v>2596</v>
      </c>
      <c r="E1087" t="s">
        <v>2597</v>
      </c>
      <c r="F1087">
        <v>5</v>
      </c>
      <c r="G1087" t="s">
        <v>2569</v>
      </c>
      <c r="H1087" t="s">
        <v>436</v>
      </c>
      <c r="I1087">
        <v>1761346201.814285</v>
      </c>
      <c r="J1087">
        <f>(K1087)/1000</f>
        <v>0</v>
      </c>
      <c r="K1087">
        <f>IF(DP1087, AN1087, AH1087)</f>
        <v>0</v>
      </c>
      <c r="L1087">
        <f>IF(DP1087, AI1087, AG1087)</f>
        <v>0</v>
      </c>
      <c r="M1087">
        <f>DR1087 - IF(AU1087&gt;1, L1087*DL1087*100.0/(AW1087), 0)</f>
        <v>0</v>
      </c>
      <c r="N1087">
        <f>((T1087-J1087/2)*M1087-L1087)/(T1087+J1087/2)</f>
        <v>0</v>
      </c>
      <c r="O1087">
        <f>N1087*(DY1087+DZ1087)/1000.0</f>
        <v>0</v>
      </c>
      <c r="P1087">
        <f>(DR1087 - IF(AU1087&gt;1, L1087*DL1087*100.0/(AW1087), 0))*(DY1087+DZ1087)/1000.0</f>
        <v>0</v>
      </c>
      <c r="Q1087">
        <f>2.0/((1/S1087-1/R1087)+SIGN(S1087)*SQRT((1/S1087-1/R1087)*(1/S1087-1/R1087) + 4*DM1087/((DM1087+1)*(DM1087+1))*(2*1/S1087*1/R1087-1/R1087*1/R1087)))</f>
        <v>0</v>
      </c>
      <c r="R1087">
        <f>IF(LEFT(DN1087,1)&lt;&gt;"0",IF(LEFT(DN1087,1)="1",3.0,DO1087),$D$5+$E$5*(EF1087*DY1087/($K$5*1000))+$F$5*(EF1087*DY1087/($K$5*1000))*MAX(MIN(DL1087,$J$5),$I$5)*MAX(MIN(DL1087,$J$5),$I$5)+$G$5*MAX(MIN(DL1087,$J$5),$I$5)*(EF1087*DY1087/($K$5*1000))+$H$5*(EF1087*DY1087/($K$5*1000))*(EF1087*DY1087/($K$5*1000)))</f>
        <v>0</v>
      </c>
      <c r="S1087">
        <f>J1087*(1000-(1000*0.61365*exp(17.502*W1087/(240.97+W1087))/(DY1087+DZ1087)+DT1087)/2)/(1000*0.61365*exp(17.502*W1087/(240.97+W1087))/(DY1087+DZ1087)-DT1087)</f>
        <v>0</v>
      </c>
      <c r="T1087">
        <f>1/((DM1087+1)/(Q1087/1.6)+1/(R1087/1.37)) + DM1087/((DM1087+1)/(Q1087/1.6) + DM1087/(R1087/1.37))</f>
        <v>0</v>
      </c>
      <c r="U1087">
        <f>(DH1087*DK1087)</f>
        <v>0</v>
      </c>
      <c r="V1087">
        <f>(EA1087+(U1087+2*0.95*5.67E-8*(((EA1087+$B$7)+273)^4-(EA1087+273)^4)-44100*J1087)/(1.84*29.3*R1087+8*0.95*5.67E-8*(EA1087+273)^3))</f>
        <v>0</v>
      </c>
      <c r="W1087">
        <f>($C$7*EB1087+$D$7*EC1087+$E$7*V1087)</f>
        <v>0</v>
      </c>
      <c r="X1087">
        <f>0.61365*exp(17.502*W1087/(240.97+W1087))</f>
        <v>0</v>
      </c>
      <c r="Y1087">
        <f>(Z1087/AA1087*100)</f>
        <v>0</v>
      </c>
      <c r="Z1087">
        <f>DT1087*(DY1087+DZ1087)/1000</f>
        <v>0</v>
      </c>
      <c r="AA1087">
        <f>0.61365*exp(17.502*EA1087/(240.97+EA1087))</f>
        <v>0</v>
      </c>
      <c r="AB1087">
        <f>(X1087-DT1087*(DY1087+DZ1087)/1000)</f>
        <v>0</v>
      </c>
      <c r="AC1087">
        <f>(-J1087*44100)</f>
        <v>0</v>
      </c>
      <c r="AD1087">
        <f>2*29.3*R1087*0.92*(EA1087-W1087)</f>
        <v>0</v>
      </c>
      <c r="AE1087">
        <f>2*0.95*5.67E-8*(((EA1087+$B$7)+273)^4-(W1087+273)^4)</f>
        <v>0</v>
      </c>
      <c r="AF1087">
        <f>U1087+AE1087+AC1087+AD1087</f>
        <v>0</v>
      </c>
      <c r="AG1087">
        <f>DX1087*AU1087*(DS1087-DR1087*(1000-AU1087*DU1087)/(1000-AU1087*DT1087))/(100*DL1087)</f>
        <v>0</v>
      </c>
      <c r="AH1087">
        <f>1000*DX1087*AU1087*(DT1087-DU1087)/(100*DL1087*(1000-AU1087*DT1087))</f>
        <v>0</v>
      </c>
      <c r="AI1087">
        <f>(AJ1087 - AK1087 - DY1087*1E3/(8.314*(EA1087+273.15)) * AM1087/DX1087 * AL1087) * DX1087/(100*DL1087) * (1000 - DU1087)/1000</f>
        <v>0</v>
      </c>
      <c r="AJ1087">
        <v>222.0624199503197</v>
      </c>
      <c r="AK1087">
        <v>229.9564484848484</v>
      </c>
      <c r="AL1087">
        <v>-3.240139012820475</v>
      </c>
      <c r="AM1087">
        <v>65.49446931430883</v>
      </c>
      <c r="AN1087">
        <f>(AP1087 - AO1087 + DY1087*1E3/(8.314*(EA1087+273.15)) * AR1087/DX1087 * AQ1087) * DX1087/(100*DL1087) * 1000/(1000 - AP1087)</f>
        <v>0</v>
      </c>
      <c r="AO1087">
        <v>20.1809873122424</v>
      </c>
      <c r="AP1087">
        <v>23.38055333333332</v>
      </c>
      <c r="AQ1087">
        <v>0.007572692486078152</v>
      </c>
      <c r="AR1087">
        <v>115.5473245601918</v>
      </c>
      <c r="AS1087">
        <v>0</v>
      </c>
      <c r="AT1087">
        <v>0</v>
      </c>
      <c r="AU1087">
        <f>IF(AS1087*$H$13&gt;=AW1087,1.0,(AW1087/(AW1087-AS1087*$H$13)))</f>
        <v>0</v>
      </c>
      <c r="AV1087">
        <f>(AU1087-1)*100</f>
        <v>0</v>
      </c>
      <c r="AW1087">
        <f>MAX(0,($B$13+$C$13*EF1087)/(1+$D$13*EF1087)*DY1087/(EA1087+273)*$E$13)</f>
        <v>0</v>
      </c>
      <c r="AX1087" t="s">
        <v>437</v>
      </c>
      <c r="AY1087" t="s">
        <v>437</v>
      </c>
      <c r="AZ1087">
        <v>0</v>
      </c>
      <c r="BA1087">
        <v>0</v>
      </c>
      <c r="BB1087">
        <f>1-AZ1087/BA1087</f>
        <v>0</v>
      </c>
      <c r="BC1087">
        <v>0</v>
      </c>
      <c r="BD1087" t="s">
        <v>437</v>
      </c>
      <c r="BE1087" t="s">
        <v>437</v>
      </c>
      <c r="BF1087">
        <v>0</v>
      </c>
      <c r="BG1087">
        <v>0</v>
      </c>
      <c r="BH1087">
        <f>1-BF1087/BG1087</f>
        <v>0</v>
      </c>
      <c r="BI1087">
        <v>0.5</v>
      </c>
      <c r="BJ1087">
        <f>DI1087</f>
        <v>0</v>
      </c>
      <c r="BK1087">
        <f>L1087</f>
        <v>0</v>
      </c>
      <c r="BL1087">
        <f>BH1087*BI1087*BJ1087</f>
        <v>0</v>
      </c>
      <c r="BM1087">
        <f>(BK1087-BC1087)/BJ1087</f>
        <v>0</v>
      </c>
      <c r="BN1087">
        <f>(BA1087-BG1087)/BG1087</f>
        <v>0</v>
      </c>
      <c r="BO1087">
        <f>AZ1087/(BB1087+AZ1087/BG1087)</f>
        <v>0</v>
      </c>
      <c r="BP1087" t="s">
        <v>437</v>
      </c>
      <c r="BQ1087">
        <v>0</v>
      </c>
      <c r="BR1087">
        <f>IF(BQ1087&lt;&gt;0, BQ1087, BO1087)</f>
        <v>0</v>
      </c>
      <c r="BS1087">
        <f>1-BR1087/BG1087</f>
        <v>0</v>
      </c>
      <c r="BT1087">
        <f>(BG1087-BF1087)/(BG1087-BR1087)</f>
        <v>0</v>
      </c>
      <c r="BU1087">
        <f>(BA1087-BG1087)/(BA1087-BR1087)</f>
        <v>0</v>
      </c>
      <c r="BV1087">
        <f>(BG1087-BF1087)/(BG1087-AZ1087)</f>
        <v>0</v>
      </c>
      <c r="BW1087">
        <f>(BA1087-BG1087)/(BA1087-AZ1087)</f>
        <v>0</v>
      </c>
      <c r="BX1087">
        <f>(BT1087*BR1087/BF1087)</f>
        <v>0</v>
      </c>
      <c r="BY1087">
        <f>(1-BX1087)</f>
        <v>0</v>
      </c>
      <c r="DH1087">
        <f>$B$11*EG1087+$C$11*EH1087+$F$11*ES1087*(1-EV1087)</f>
        <v>0</v>
      </c>
      <c r="DI1087">
        <f>DH1087*DJ1087</f>
        <v>0</v>
      </c>
      <c r="DJ1087">
        <f>($B$11*$D$9+$C$11*$D$9+$F$11*((FF1087+EX1087)/MAX(FF1087+EX1087+FG1087, 0.1)*$I$9+FG1087/MAX(FF1087+EX1087+FG1087, 0.1)*$J$9))/($B$11+$C$11+$F$11)</f>
        <v>0</v>
      </c>
      <c r="DK1087">
        <f>($B$11*$K$9+$C$11*$K$9+$F$11*((FF1087+EX1087)/MAX(FF1087+EX1087+FG1087, 0.1)*$P$9+FG1087/MAX(FF1087+EX1087+FG1087, 0.1)*$Q$9))/($B$11+$C$11+$F$11)</f>
        <v>0</v>
      </c>
      <c r="DL1087">
        <v>6</v>
      </c>
      <c r="DM1087">
        <v>0.5</v>
      </c>
      <c r="DN1087" t="s">
        <v>438</v>
      </c>
      <c r="DO1087">
        <v>2</v>
      </c>
      <c r="DP1087" t="b">
        <v>1</v>
      </c>
      <c r="DQ1087">
        <v>1761346201.814285</v>
      </c>
      <c r="DR1087">
        <v>247.6661428571429</v>
      </c>
      <c r="DS1087">
        <v>233.4571428571429</v>
      </c>
      <c r="DT1087">
        <v>23.33408214285714</v>
      </c>
      <c r="DU1087">
        <v>20.12463571428571</v>
      </c>
      <c r="DV1087">
        <v>247.3171428571429</v>
      </c>
      <c r="DW1087">
        <v>23.11963928571428</v>
      </c>
      <c r="DX1087">
        <v>500.0112857142857</v>
      </c>
      <c r="DY1087">
        <v>90.02245000000001</v>
      </c>
      <c r="DZ1087">
        <v>0.07357321785714285</v>
      </c>
      <c r="EA1087">
        <v>29.82086785714285</v>
      </c>
      <c r="EB1087">
        <v>30.00108571428571</v>
      </c>
      <c r="EC1087">
        <v>999.9000000000002</v>
      </c>
      <c r="ED1087">
        <v>0</v>
      </c>
      <c r="EE1087">
        <v>0</v>
      </c>
      <c r="EF1087">
        <v>10006.94464285714</v>
      </c>
      <c r="EG1087">
        <v>0</v>
      </c>
      <c r="EH1087">
        <v>1156.091785714286</v>
      </c>
      <c r="EI1087">
        <v>14.20912142857143</v>
      </c>
      <c r="EJ1087">
        <v>253.583</v>
      </c>
      <c r="EK1087">
        <v>238.251</v>
      </c>
      <c r="EL1087">
        <v>3.209438928571429</v>
      </c>
      <c r="EM1087">
        <v>233.4571428571429</v>
      </c>
      <c r="EN1087">
        <v>20.12463571428571</v>
      </c>
      <c r="EO1087">
        <v>2.100591785714286</v>
      </c>
      <c r="EP1087">
        <v>1.811669642857143</v>
      </c>
      <c r="EQ1087">
        <v>18.22365714285714</v>
      </c>
      <c r="ER1087">
        <v>15.88780357142858</v>
      </c>
      <c r="ES1087">
        <v>1200.000357142857</v>
      </c>
      <c r="ET1087">
        <v>0.9670077142857144</v>
      </c>
      <c r="EU1087">
        <v>0.03299220000000001</v>
      </c>
      <c r="EV1087">
        <v>0</v>
      </c>
      <c r="EW1087">
        <v>1578.999642857143</v>
      </c>
      <c r="EX1087">
        <v>5.000560000000001</v>
      </c>
      <c r="EY1087">
        <v>19344.46071428572</v>
      </c>
      <c r="EZ1087">
        <v>10316.85</v>
      </c>
      <c r="FA1087">
        <v>45.43699999999998</v>
      </c>
      <c r="FB1087">
        <v>47.63828571428571</v>
      </c>
      <c r="FC1087">
        <v>46.125</v>
      </c>
      <c r="FD1087">
        <v>46.61825</v>
      </c>
      <c r="FE1087">
        <v>46.25</v>
      </c>
      <c r="FF1087">
        <v>1155.5775</v>
      </c>
      <c r="FG1087">
        <v>39.42250000000001</v>
      </c>
      <c r="FH1087">
        <v>0</v>
      </c>
      <c r="FI1087">
        <v>1761346245.8</v>
      </c>
      <c r="FJ1087">
        <v>0</v>
      </c>
      <c r="FK1087">
        <v>1578.839230769231</v>
      </c>
      <c r="FL1087">
        <v>-46.92512823829422</v>
      </c>
      <c r="FM1087">
        <v>-553.4666669795205</v>
      </c>
      <c r="FN1087">
        <v>19342.80384615385</v>
      </c>
      <c r="FO1087">
        <v>15</v>
      </c>
      <c r="FP1087">
        <v>0</v>
      </c>
      <c r="FQ1087" t="s">
        <v>439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13.8758275</v>
      </c>
      <c r="GD1087">
        <v>8.302488180112539</v>
      </c>
      <c r="GE1087">
        <v>0.7994060911037331</v>
      </c>
      <c r="GF1087">
        <v>0</v>
      </c>
      <c r="GG1087">
        <v>1581.074705882353</v>
      </c>
      <c r="GH1087">
        <v>-45.34300995233951</v>
      </c>
      <c r="GI1087">
        <v>4.454853424203978</v>
      </c>
      <c r="GJ1087">
        <v>0</v>
      </c>
      <c r="GK1087">
        <v>3.21964275</v>
      </c>
      <c r="GL1087">
        <v>-0.2830571482176365</v>
      </c>
      <c r="GM1087">
        <v>0.02828954524091009</v>
      </c>
      <c r="GN1087">
        <v>0</v>
      </c>
      <c r="GO1087">
        <v>0</v>
      </c>
      <c r="GP1087">
        <v>3</v>
      </c>
      <c r="GQ1087" t="s">
        <v>497</v>
      </c>
      <c r="GR1087">
        <v>3.12443</v>
      </c>
      <c r="GS1087">
        <v>2.75159</v>
      </c>
      <c r="GT1087">
        <v>0.0499291</v>
      </c>
      <c r="GU1087">
        <v>0.0471893</v>
      </c>
      <c r="GV1087">
        <v>0.102688</v>
      </c>
      <c r="GW1087">
        <v>0.0932187</v>
      </c>
      <c r="GX1087">
        <v>27944.7</v>
      </c>
      <c r="GY1087">
        <v>27333.8</v>
      </c>
      <c r="GZ1087">
        <v>29984.6</v>
      </c>
      <c r="HA1087">
        <v>28979.5</v>
      </c>
      <c r="HB1087">
        <v>37188.1</v>
      </c>
      <c r="HC1087">
        <v>34594.6</v>
      </c>
      <c r="HD1087">
        <v>45919.5</v>
      </c>
      <c r="HE1087">
        <v>43069.6</v>
      </c>
      <c r="HF1087">
        <v>1.74872</v>
      </c>
      <c r="HG1087">
        <v>1.72865</v>
      </c>
      <c r="HH1087">
        <v>-0.00369921</v>
      </c>
      <c r="HI1087">
        <v>0</v>
      </c>
      <c r="HJ1087">
        <v>30.0635</v>
      </c>
      <c r="HK1087">
        <v>999.9</v>
      </c>
      <c r="HL1087">
        <v>44.8</v>
      </c>
      <c r="HM1087">
        <v>32.7</v>
      </c>
      <c r="HN1087">
        <v>24.7226</v>
      </c>
      <c r="HO1087">
        <v>63.4922</v>
      </c>
      <c r="HP1087">
        <v>17.8646</v>
      </c>
      <c r="HQ1087">
        <v>1</v>
      </c>
      <c r="HR1087">
        <v>0.825107</v>
      </c>
      <c r="HS1087">
        <v>4.40192</v>
      </c>
      <c r="HT1087">
        <v>20.1512</v>
      </c>
      <c r="HU1087">
        <v>5.22702</v>
      </c>
      <c r="HV1087">
        <v>11.986</v>
      </c>
      <c r="HW1087">
        <v>4.96875</v>
      </c>
      <c r="HX1087">
        <v>3.28975</v>
      </c>
      <c r="HY1087">
        <v>9999</v>
      </c>
      <c r="HZ1087">
        <v>9999</v>
      </c>
      <c r="IA1087">
        <v>9999</v>
      </c>
      <c r="IB1087">
        <v>999.9</v>
      </c>
      <c r="IC1087">
        <v>4.97295</v>
      </c>
      <c r="ID1087">
        <v>1.87748</v>
      </c>
      <c r="IE1087">
        <v>1.87561</v>
      </c>
      <c r="IF1087">
        <v>1.8784</v>
      </c>
      <c r="IG1087">
        <v>1.87511</v>
      </c>
      <c r="IH1087">
        <v>1.87866</v>
      </c>
      <c r="II1087">
        <v>1.87577</v>
      </c>
      <c r="IJ1087">
        <v>1.87696</v>
      </c>
      <c r="IK1087">
        <v>0</v>
      </c>
      <c r="IL1087">
        <v>0</v>
      </c>
      <c r="IM1087">
        <v>0</v>
      </c>
      <c r="IN1087">
        <v>0</v>
      </c>
      <c r="IO1087" t="s">
        <v>441</v>
      </c>
      <c r="IP1087" t="s">
        <v>442</v>
      </c>
      <c r="IQ1087" t="s">
        <v>443</v>
      </c>
      <c r="IR1087" t="s">
        <v>443</v>
      </c>
      <c r="IS1087" t="s">
        <v>443</v>
      </c>
      <c r="IT1087" t="s">
        <v>443</v>
      </c>
      <c r="IU1087">
        <v>0</v>
      </c>
      <c r="IV1087">
        <v>100</v>
      </c>
      <c r="IW1087">
        <v>100</v>
      </c>
      <c r="IX1087">
        <v>0.309</v>
      </c>
      <c r="IY1087">
        <v>0.2144</v>
      </c>
      <c r="IZ1087">
        <v>-0.1194416370607354</v>
      </c>
      <c r="JA1087">
        <v>0.002211305909277446</v>
      </c>
      <c r="JB1087">
        <v>-1.416678044876584E-06</v>
      </c>
      <c r="JC1087">
        <v>5.589822708492042E-10</v>
      </c>
      <c r="JD1087">
        <v>0.2144336207880096</v>
      </c>
      <c r="JE1087">
        <v>0</v>
      </c>
      <c r="JF1087">
        <v>0</v>
      </c>
      <c r="JG1087">
        <v>0</v>
      </c>
      <c r="JH1087">
        <v>14</v>
      </c>
      <c r="JI1087">
        <v>2052</v>
      </c>
      <c r="JJ1087">
        <v>1</v>
      </c>
      <c r="JK1087">
        <v>21</v>
      </c>
      <c r="JL1087">
        <v>29355770.2</v>
      </c>
      <c r="JM1087">
        <v>29355770.2</v>
      </c>
      <c r="JN1087">
        <v>0.611572</v>
      </c>
      <c r="JO1087">
        <v>2.56104</v>
      </c>
      <c r="JP1087">
        <v>1.39893</v>
      </c>
      <c r="JQ1087">
        <v>2.33643</v>
      </c>
      <c r="JR1087">
        <v>1.44897</v>
      </c>
      <c r="JS1087">
        <v>2.54883</v>
      </c>
      <c r="JT1087">
        <v>38.6733</v>
      </c>
      <c r="JU1087">
        <v>23.7986</v>
      </c>
      <c r="JV1087">
        <v>18</v>
      </c>
      <c r="JW1087">
        <v>484.775</v>
      </c>
      <c r="JX1087">
        <v>442.738</v>
      </c>
      <c r="JY1087">
        <v>24.822</v>
      </c>
      <c r="JZ1087">
        <v>37.2456</v>
      </c>
      <c r="KA1087">
        <v>30</v>
      </c>
      <c r="KB1087">
        <v>36.7856</v>
      </c>
      <c r="KC1087">
        <v>36.826</v>
      </c>
      <c r="KD1087">
        <v>12.2786</v>
      </c>
      <c r="KE1087">
        <v>26.3151</v>
      </c>
      <c r="KF1087">
        <v>76.1947</v>
      </c>
      <c r="KG1087">
        <v>24.8279</v>
      </c>
      <c r="KH1087">
        <v>179.449</v>
      </c>
      <c r="KI1087">
        <v>20.1964</v>
      </c>
      <c r="KJ1087">
        <v>99.19280000000001</v>
      </c>
      <c r="KK1087">
        <v>99.06010000000001</v>
      </c>
    </row>
    <row r="1088" spans="1:297">
      <c r="A1088">
        <v>1072</v>
      </c>
      <c r="B1088">
        <v>1761346214.6</v>
      </c>
      <c r="C1088">
        <v>18174</v>
      </c>
      <c r="D1088" t="s">
        <v>2598</v>
      </c>
      <c r="E1088" t="s">
        <v>2599</v>
      </c>
      <c r="F1088">
        <v>5</v>
      </c>
      <c r="G1088" t="s">
        <v>2569</v>
      </c>
      <c r="H1088" t="s">
        <v>436</v>
      </c>
      <c r="I1088">
        <v>1761346207.1</v>
      </c>
      <c r="J1088">
        <f>(K1088)/1000</f>
        <v>0</v>
      </c>
      <c r="K1088">
        <f>IF(DP1088, AN1088, AH1088)</f>
        <v>0</v>
      </c>
      <c r="L1088">
        <f>IF(DP1088, AI1088, AG1088)</f>
        <v>0</v>
      </c>
      <c r="M1088">
        <f>DR1088 - IF(AU1088&gt;1, L1088*DL1088*100.0/(AW1088), 0)</f>
        <v>0</v>
      </c>
      <c r="N1088">
        <f>((T1088-J1088/2)*M1088-L1088)/(T1088+J1088/2)</f>
        <v>0</v>
      </c>
      <c r="O1088">
        <f>N1088*(DY1088+DZ1088)/1000.0</f>
        <v>0</v>
      </c>
      <c r="P1088">
        <f>(DR1088 - IF(AU1088&gt;1, L1088*DL1088*100.0/(AW1088), 0))*(DY1088+DZ1088)/1000.0</f>
        <v>0</v>
      </c>
      <c r="Q1088">
        <f>2.0/((1/S1088-1/R1088)+SIGN(S1088)*SQRT((1/S1088-1/R1088)*(1/S1088-1/R1088) + 4*DM1088/((DM1088+1)*(DM1088+1))*(2*1/S1088*1/R1088-1/R1088*1/R1088)))</f>
        <v>0</v>
      </c>
      <c r="R1088">
        <f>IF(LEFT(DN1088,1)&lt;&gt;"0",IF(LEFT(DN1088,1)="1",3.0,DO1088),$D$5+$E$5*(EF1088*DY1088/($K$5*1000))+$F$5*(EF1088*DY1088/($K$5*1000))*MAX(MIN(DL1088,$J$5),$I$5)*MAX(MIN(DL1088,$J$5),$I$5)+$G$5*MAX(MIN(DL1088,$J$5),$I$5)*(EF1088*DY1088/($K$5*1000))+$H$5*(EF1088*DY1088/($K$5*1000))*(EF1088*DY1088/($K$5*1000)))</f>
        <v>0</v>
      </c>
      <c r="S1088">
        <f>J1088*(1000-(1000*0.61365*exp(17.502*W1088/(240.97+W1088))/(DY1088+DZ1088)+DT1088)/2)/(1000*0.61365*exp(17.502*W1088/(240.97+W1088))/(DY1088+DZ1088)-DT1088)</f>
        <v>0</v>
      </c>
      <c r="T1088">
        <f>1/((DM1088+1)/(Q1088/1.6)+1/(R1088/1.37)) + DM1088/((DM1088+1)/(Q1088/1.6) + DM1088/(R1088/1.37))</f>
        <v>0</v>
      </c>
      <c r="U1088">
        <f>(DH1088*DK1088)</f>
        <v>0</v>
      </c>
      <c r="V1088">
        <f>(EA1088+(U1088+2*0.95*5.67E-8*(((EA1088+$B$7)+273)^4-(EA1088+273)^4)-44100*J1088)/(1.84*29.3*R1088+8*0.95*5.67E-8*(EA1088+273)^3))</f>
        <v>0</v>
      </c>
      <c r="W1088">
        <f>($C$7*EB1088+$D$7*EC1088+$E$7*V1088)</f>
        <v>0</v>
      </c>
      <c r="X1088">
        <f>0.61365*exp(17.502*W1088/(240.97+W1088))</f>
        <v>0</v>
      </c>
      <c r="Y1088">
        <f>(Z1088/AA1088*100)</f>
        <v>0</v>
      </c>
      <c r="Z1088">
        <f>DT1088*(DY1088+DZ1088)/1000</f>
        <v>0</v>
      </c>
      <c r="AA1088">
        <f>0.61365*exp(17.502*EA1088/(240.97+EA1088))</f>
        <v>0</v>
      </c>
      <c r="AB1088">
        <f>(X1088-DT1088*(DY1088+DZ1088)/1000)</f>
        <v>0</v>
      </c>
      <c r="AC1088">
        <f>(-J1088*44100)</f>
        <v>0</v>
      </c>
      <c r="AD1088">
        <f>2*29.3*R1088*0.92*(EA1088-W1088)</f>
        <v>0</v>
      </c>
      <c r="AE1088">
        <f>2*0.95*5.67E-8*(((EA1088+$B$7)+273)^4-(W1088+273)^4)</f>
        <v>0</v>
      </c>
      <c r="AF1088">
        <f>U1088+AE1088+AC1088+AD1088</f>
        <v>0</v>
      </c>
      <c r="AG1088">
        <f>DX1088*AU1088*(DS1088-DR1088*(1000-AU1088*DU1088)/(1000-AU1088*DT1088))/(100*DL1088)</f>
        <v>0</v>
      </c>
      <c r="AH1088">
        <f>1000*DX1088*AU1088*(DT1088-DU1088)/(100*DL1088*(1000-AU1088*DT1088))</f>
        <v>0</v>
      </c>
      <c r="AI1088">
        <f>(AJ1088 - AK1088 - DY1088*1E3/(8.314*(EA1088+273.15)) * AM1088/DX1088 * AL1088) * DX1088/(100*DL1088) * (1000 - DU1088)/1000</f>
        <v>0</v>
      </c>
      <c r="AJ1088">
        <v>205.2442726280586</v>
      </c>
      <c r="AK1088">
        <v>213.7633636363636</v>
      </c>
      <c r="AL1088">
        <v>-3.238721008518878</v>
      </c>
      <c r="AM1088">
        <v>65.49446931430883</v>
      </c>
      <c r="AN1088">
        <f>(AP1088 - AO1088 + DY1088*1E3/(8.314*(EA1088+273.15)) * AR1088/DX1088 * AQ1088) * DX1088/(100*DL1088) * 1000/(1000 - AP1088)</f>
        <v>0</v>
      </c>
      <c r="AO1088">
        <v>20.20939206664107</v>
      </c>
      <c r="AP1088">
        <v>23.41843696969697</v>
      </c>
      <c r="AQ1088">
        <v>0.007613957673764202</v>
      </c>
      <c r="AR1088">
        <v>115.5473245601918</v>
      </c>
      <c r="AS1088">
        <v>0</v>
      </c>
      <c r="AT1088">
        <v>0</v>
      </c>
      <c r="AU1088">
        <f>IF(AS1088*$H$13&gt;=AW1088,1.0,(AW1088/(AW1088-AS1088*$H$13)))</f>
        <v>0</v>
      </c>
      <c r="AV1088">
        <f>(AU1088-1)*100</f>
        <v>0</v>
      </c>
      <c r="AW1088">
        <f>MAX(0,($B$13+$C$13*EF1088)/(1+$D$13*EF1088)*DY1088/(EA1088+273)*$E$13)</f>
        <v>0</v>
      </c>
      <c r="AX1088" t="s">
        <v>437</v>
      </c>
      <c r="AY1088" t="s">
        <v>437</v>
      </c>
      <c r="AZ1088">
        <v>0</v>
      </c>
      <c r="BA1088">
        <v>0</v>
      </c>
      <c r="BB1088">
        <f>1-AZ1088/BA1088</f>
        <v>0</v>
      </c>
      <c r="BC1088">
        <v>0</v>
      </c>
      <c r="BD1088" t="s">
        <v>437</v>
      </c>
      <c r="BE1088" t="s">
        <v>437</v>
      </c>
      <c r="BF1088">
        <v>0</v>
      </c>
      <c r="BG1088">
        <v>0</v>
      </c>
      <c r="BH1088">
        <f>1-BF1088/BG1088</f>
        <v>0</v>
      </c>
      <c r="BI1088">
        <v>0.5</v>
      </c>
      <c r="BJ1088">
        <f>DI1088</f>
        <v>0</v>
      </c>
      <c r="BK1088">
        <f>L1088</f>
        <v>0</v>
      </c>
      <c r="BL1088">
        <f>BH1088*BI1088*BJ1088</f>
        <v>0</v>
      </c>
      <c r="BM1088">
        <f>(BK1088-BC1088)/BJ1088</f>
        <v>0</v>
      </c>
      <c r="BN1088">
        <f>(BA1088-BG1088)/BG1088</f>
        <v>0</v>
      </c>
      <c r="BO1088">
        <f>AZ1088/(BB1088+AZ1088/BG1088)</f>
        <v>0</v>
      </c>
      <c r="BP1088" t="s">
        <v>437</v>
      </c>
      <c r="BQ1088">
        <v>0</v>
      </c>
      <c r="BR1088">
        <f>IF(BQ1088&lt;&gt;0, BQ1088, BO1088)</f>
        <v>0</v>
      </c>
      <c r="BS1088">
        <f>1-BR1088/BG1088</f>
        <v>0</v>
      </c>
      <c r="BT1088">
        <f>(BG1088-BF1088)/(BG1088-BR1088)</f>
        <v>0</v>
      </c>
      <c r="BU1088">
        <f>(BA1088-BG1088)/(BA1088-BR1088)</f>
        <v>0</v>
      </c>
      <c r="BV1088">
        <f>(BG1088-BF1088)/(BG1088-AZ1088)</f>
        <v>0</v>
      </c>
      <c r="BW1088">
        <f>(BA1088-BG1088)/(BA1088-AZ1088)</f>
        <v>0</v>
      </c>
      <c r="BX1088">
        <f>(BT1088*BR1088/BF1088)</f>
        <v>0</v>
      </c>
      <c r="BY1088">
        <f>(1-BX1088)</f>
        <v>0</v>
      </c>
      <c r="DH1088">
        <f>$B$11*EG1088+$C$11*EH1088+$F$11*ES1088*(1-EV1088)</f>
        <v>0</v>
      </c>
      <c r="DI1088">
        <f>DH1088*DJ1088</f>
        <v>0</v>
      </c>
      <c r="DJ1088">
        <f>($B$11*$D$9+$C$11*$D$9+$F$11*((FF1088+EX1088)/MAX(FF1088+EX1088+FG1088, 0.1)*$I$9+FG1088/MAX(FF1088+EX1088+FG1088, 0.1)*$J$9))/($B$11+$C$11+$F$11)</f>
        <v>0</v>
      </c>
      <c r="DK1088">
        <f>($B$11*$K$9+$C$11*$K$9+$F$11*((FF1088+EX1088)/MAX(FF1088+EX1088+FG1088, 0.1)*$P$9+FG1088/MAX(FF1088+EX1088+FG1088, 0.1)*$Q$9))/($B$11+$C$11+$F$11)</f>
        <v>0</v>
      </c>
      <c r="DL1088">
        <v>6</v>
      </c>
      <c r="DM1088">
        <v>0.5</v>
      </c>
      <c r="DN1088" t="s">
        <v>438</v>
      </c>
      <c r="DO1088">
        <v>2</v>
      </c>
      <c r="DP1088" t="b">
        <v>1</v>
      </c>
      <c r="DQ1088">
        <v>1761346207.1</v>
      </c>
      <c r="DR1088">
        <v>230.9111851851852</v>
      </c>
      <c r="DS1088">
        <v>215.9683703703704</v>
      </c>
      <c r="DT1088">
        <v>23.36495185185186</v>
      </c>
      <c r="DU1088">
        <v>20.17030370370371</v>
      </c>
      <c r="DV1088">
        <v>230.5895925925926</v>
      </c>
      <c r="DW1088">
        <v>23.1505074074074</v>
      </c>
      <c r="DX1088">
        <v>499.959111111111</v>
      </c>
      <c r="DY1088">
        <v>90.02195555555555</v>
      </c>
      <c r="DZ1088">
        <v>0.07365159629629631</v>
      </c>
      <c r="EA1088">
        <v>29.82017037037037</v>
      </c>
      <c r="EB1088">
        <v>30.00108518518518</v>
      </c>
      <c r="EC1088">
        <v>999.9000000000001</v>
      </c>
      <c r="ED1088">
        <v>0</v>
      </c>
      <c r="EE1088">
        <v>0</v>
      </c>
      <c r="EF1088">
        <v>10000.62814814815</v>
      </c>
      <c r="EG1088">
        <v>0</v>
      </c>
      <c r="EH1088">
        <v>1156.097407407407</v>
      </c>
      <c r="EI1088">
        <v>14.94309629629629</v>
      </c>
      <c r="EJ1088">
        <v>236.4352592592593</v>
      </c>
      <c r="EK1088">
        <v>220.4134444444444</v>
      </c>
      <c r="EL1088">
        <v>3.194643333333334</v>
      </c>
      <c r="EM1088">
        <v>215.9683703703704</v>
      </c>
      <c r="EN1088">
        <v>20.17030370370371</v>
      </c>
      <c r="EO1088">
        <v>2.103358518518518</v>
      </c>
      <c r="EP1088">
        <v>1.81577037037037</v>
      </c>
      <c r="EQ1088">
        <v>18.24461851851852</v>
      </c>
      <c r="ER1088">
        <v>15.92317777777778</v>
      </c>
      <c r="ES1088">
        <v>1200.007777777778</v>
      </c>
      <c r="ET1088">
        <v>0.9670070740740742</v>
      </c>
      <c r="EU1088">
        <v>0.03299287777777778</v>
      </c>
      <c r="EV1088">
        <v>0</v>
      </c>
      <c r="EW1088">
        <v>1574.731851851852</v>
      </c>
      <c r="EX1088">
        <v>5.000560000000001</v>
      </c>
      <c r="EY1088">
        <v>19294.22592592593</v>
      </c>
      <c r="EZ1088">
        <v>10316.91481481482</v>
      </c>
      <c r="FA1088">
        <v>45.43699999999998</v>
      </c>
      <c r="FB1088">
        <v>47.64337037037038</v>
      </c>
      <c r="FC1088">
        <v>46.125</v>
      </c>
      <c r="FD1088">
        <v>46.62725925925926</v>
      </c>
      <c r="FE1088">
        <v>46.25</v>
      </c>
      <c r="FF1088">
        <v>1155.584074074074</v>
      </c>
      <c r="FG1088">
        <v>39.42370370370371</v>
      </c>
      <c r="FH1088">
        <v>0</v>
      </c>
      <c r="FI1088">
        <v>1761346250.6</v>
      </c>
      <c r="FJ1088">
        <v>0</v>
      </c>
      <c r="FK1088">
        <v>1574.973461538461</v>
      </c>
      <c r="FL1088">
        <v>-49.49641026213943</v>
      </c>
      <c r="FM1088">
        <v>-579.7401708922812</v>
      </c>
      <c r="FN1088">
        <v>19297.16153846154</v>
      </c>
      <c r="FO1088">
        <v>15</v>
      </c>
      <c r="FP1088">
        <v>0</v>
      </c>
      <c r="FQ1088" t="s">
        <v>439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14.420025</v>
      </c>
      <c r="GD1088">
        <v>8.415786866791709</v>
      </c>
      <c r="GE1088">
        <v>0.8100194175913317</v>
      </c>
      <c r="GF1088">
        <v>0</v>
      </c>
      <c r="GG1088">
        <v>1577.829705882353</v>
      </c>
      <c r="GH1088">
        <v>-47.85469820106737</v>
      </c>
      <c r="GI1088">
        <v>4.699408902313348</v>
      </c>
      <c r="GJ1088">
        <v>0</v>
      </c>
      <c r="GK1088">
        <v>3.207326000000001</v>
      </c>
      <c r="GL1088">
        <v>-0.2270834521576075</v>
      </c>
      <c r="GM1088">
        <v>0.02517219744082742</v>
      </c>
      <c r="GN1088">
        <v>0</v>
      </c>
      <c r="GO1088">
        <v>0</v>
      </c>
      <c r="GP1088">
        <v>3</v>
      </c>
      <c r="GQ1088" t="s">
        <v>497</v>
      </c>
      <c r="GR1088">
        <v>3.12442</v>
      </c>
      <c r="GS1088">
        <v>2.75185</v>
      </c>
      <c r="GT1088">
        <v>0.0468306</v>
      </c>
      <c r="GU1088">
        <v>0.0438639</v>
      </c>
      <c r="GV1088">
        <v>0.102803</v>
      </c>
      <c r="GW1088">
        <v>0.0932347</v>
      </c>
      <c r="GX1088">
        <v>28035.3</v>
      </c>
      <c r="GY1088">
        <v>27429.1</v>
      </c>
      <c r="GZ1088">
        <v>29984.2</v>
      </c>
      <c r="HA1088">
        <v>28979.6</v>
      </c>
      <c r="HB1088">
        <v>37182.6</v>
      </c>
      <c r="HC1088">
        <v>34594</v>
      </c>
      <c r="HD1088">
        <v>45918.8</v>
      </c>
      <c r="HE1088">
        <v>43069.9</v>
      </c>
      <c r="HF1088">
        <v>1.74867</v>
      </c>
      <c r="HG1088">
        <v>1.7282</v>
      </c>
      <c r="HH1088">
        <v>-0.00368431</v>
      </c>
      <c r="HI1088">
        <v>0</v>
      </c>
      <c r="HJ1088">
        <v>30.061</v>
      </c>
      <c r="HK1088">
        <v>999.9</v>
      </c>
      <c r="HL1088">
        <v>44.8</v>
      </c>
      <c r="HM1088">
        <v>32.7</v>
      </c>
      <c r="HN1088">
        <v>24.7196</v>
      </c>
      <c r="HO1088">
        <v>63.7122</v>
      </c>
      <c r="HP1088">
        <v>17.9968</v>
      </c>
      <c r="HQ1088">
        <v>1</v>
      </c>
      <c r="HR1088">
        <v>0.825099</v>
      </c>
      <c r="HS1088">
        <v>4.40442</v>
      </c>
      <c r="HT1088">
        <v>20.1511</v>
      </c>
      <c r="HU1088">
        <v>5.22747</v>
      </c>
      <c r="HV1088">
        <v>11.986</v>
      </c>
      <c r="HW1088">
        <v>4.9692</v>
      </c>
      <c r="HX1088">
        <v>3.28988</v>
      </c>
      <c r="HY1088">
        <v>9999</v>
      </c>
      <c r="HZ1088">
        <v>9999</v>
      </c>
      <c r="IA1088">
        <v>9999</v>
      </c>
      <c r="IB1088">
        <v>999.9</v>
      </c>
      <c r="IC1088">
        <v>4.97297</v>
      </c>
      <c r="ID1088">
        <v>1.87747</v>
      </c>
      <c r="IE1088">
        <v>1.87561</v>
      </c>
      <c r="IF1088">
        <v>1.87843</v>
      </c>
      <c r="IG1088">
        <v>1.87513</v>
      </c>
      <c r="IH1088">
        <v>1.87866</v>
      </c>
      <c r="II1088">
        <v>1.87578</v>
      </c>
      <c r="IJ1088">
        <v>1.87698</v>
      </c>
      <c r="IK1088">
        <v>0</v>
      </c>
      <c r="IL1088">
        <v>0</v>
      </c>
      <c r="IM1088">
        <v>0</v>
      </c>
      <c r="IN1088">
        <v>0</v>
      </c>
      <c r="IO1088" t="s">
        <v>441</v>
      </c>
      <c r="IP1088" t="s">
        <v>442</v>
      </c>
      <c r="IQ1088" t="s">
        <v>443</v>
      </c>
      <c r="IR1088" t="s">
        <v>443</v>
      </c>
      <c r="IS1088" t="s">
        <v>443</v>
      </c>
      <c r="IT1088" t="s">
        <v>443</v>
      </c>
      <c r="IU1088">
        <v>0</v>
      </c>
      <c r="IV1088">
        <v>100</v>
      </c>
      <c r="IW1088">
        <v>100</v>
      </c>
      <c r="IX1088">
        <v>0.283</v>
      </c>
      <c r="IY1088">
        <v>0.2145</v>
      </c>
      <c r="IZ1088">
        <v>-0.1194416370607354</v>
      </c>
      <c r="JA1088">
        <v>0.002211305909277446</v>
      </c>
      <c r="JB1088">
        <v>-1.416678044876584E-06</v>
      </c>
      <c r="JC1088">
        <v>5.589822708492042E-10</v>
      </c>
      <c r="JD1088">
        <v>0.2144336207880096</v>
      </c>
      <c r="JE1088">
        <v>0</v>
      </c>
      <c r="JF1088">
        <v>0</v>
      </c>
      <c r="JG1088">
        <v>0</v>
      </c>
      <c r="JH1088">
        <v>14</v>
      </c>
      <c r="JI1088">
        <v>2052</v>
      </c>
      <c r="JJ1088">
        <v>1</v>
      </c>
      <c r="JK1088">
        <v>21</v>
      </c>
      <c r="JL1088">
        <v>29355770.2</v>
      </c>
      <c r="JM1088">
        <v>29355770.2</v>
      </c>
      <c r="JN1088">
        <v>0.571289</v>
      </c>
      <c r="JO1088">
        <v>2.56714</v>
      </c>
      <c r="JP1088">
        <v>1.39893</v>
      </c>
      <c r="JQ1088">
        <v>2.33643</v>
      </c>
      <c r="JR1088">
        <v>1.44897</v>
      </c>
      <c r="JS1088">
        <v>2.63062</v>
      </c>
      <c r="JT1088">
        <v>38.6733</v>
      </c>
      <c r="JU1088">
        <v>23.7986</v>
      </c>
      <c r="JV1088">
        <v>18</v>
      </c>
      <c r="JW1088">
        <v>484.756</v>
      </c>
      <c r="JX1088">
        <v>442.451</v>
      </c>
      <c r="JY1088">
        <v>24.8241</v>
      </c>
      <c r="JZ1088">
        <v>37.2456</v>
      </c>
      <c r="KA1088">
        <v>30</v>
      </c>
      <c r="KB1088">
        <v>36.7873</v>
      </c>
      <c r="KC1088">
        <v>36.8269</v>
      </c>
      <c r="KD1088">
        <v>11.4623</v>
      </c>
      <c r="KE1088">
        <v>26.3151</v>
      </c>
      <c r="KF1088">
        <v>76.1947</v>
      </c>
      <c r="KG1088">
        <v>24.8252</v>
      </c>
      <c r="KH1088">
        <v>166.091</v>
      </c>
      <c r="KI1088">
        <v>20.1896</v>
      </c>
      <c r="KJ1088">
        <v>99.1914</v>
      </c>
      <c r="KK1088">
        <v>99.0607</v>
      </c>
    </row>
    <row r="1089" spans="1:297">
      <c r="A1089">
        <v>1073</v>
      </c>
      <c r="B1089">
        <v>1761346219.6</v>
      </c>
      <c r="C1089">
        <v>18179</v>
      </c>
      <c r="D1089" t="s">
        <v>2600</v>
      </c>
      <c r="E1089" t="s">
        <v>2601</v>
      </c>
      <c r="F1089">
        <v>5</v>
      </c>
      <c r="G1089" t="s">
        <v>2569</v>
      </c>
      <c r="H1089" t="s">
        <v>436</v>
      </c>
      <c r="I1089">
        <v>1761346211.814285</v>
      </c>
      <c r="J1089">
        <f>(K1089)/1000</f>
        <v>0</v>
      </c>
      <c r="K1089">
        <f>IF(DP1089, AN1089, AH1089)</f>
        <v>0</v>
      </c>
      <c r="L1089">
        <f>IF(DP1089, AI1089, AG1089)</f>
        <v>0</v>
      </c>
      <c r="M1089">
        <f>DR1089 - IF(AU1089&gt;1, L1089*DL1089*100.0/(AW1089), 0)</f>
        <v>0</v>
      </c>
      <c r="N1089">
        <f>((T1089-J1089/2)*M1089-L1089)/(T1089+J1089/2)</f>
        <v>0</v>
      </c>
      <c r="O1089">
        <f>N1089*(DY1089+DZ1089)/1000.0</f>
        <v>0</v>
      </c>
      <c r="P1089">
        <f>(DR1089 - IF(AU1089&gt;1, L1089*DL1089*100.0/(AW1089), 0))*(DY1089+DZ1089)/1000.0</f>
        <v>0</v>
      </c>
      <c r="Q1089">
        <f>2.0/((1/S1089-1/R1089)+SIGN(S1089)*SQRT((1/S1089-1/R1089)*(1/S1089-1/R1089) + 4*DM1089/((DM1089+1)*(DM1089+1))*(2*1/S1089*1/R1089-1/R1089*1/R1089)))</f>
        <v>0</v>
      </c>
      <c r="R1089">
        <f>IF(LEFT(DN1089,1)&lt;&gt;"0",IF(LEFT(DN1089,1)="1",3.0,DO1089),$D$5+$E$5*(EF1089*DY1089/($K$5*1000))+$F$5*(EF1089*DY1089/($K$5*1000))*MAX(MIN(DL1089,$J$5),$I$5)*MAX(MIN(DL1089,$J$5),$I$5)+$G$5*MAX(MIN(DL1089,$J$5),$I$5)*(EF1089*DY1089/($K$5*1000))+$H$5*(EF1089*DY1089/($K$5*1000))*(EF1089*DY1089/($K$5*1000)))</f>
        <v>0</v>
      </c>
      <c r="S1089">
        <f>J1089*(1000-(1000*0.61365*exp(17.502*W1089/(240.97+W1089))/(DY1089+DZ1089)+DT1089)/2)/(1000*0.61365*exp(17.502*W1089/(240.97+W1089))/(DY1089+DZ1089)-DT1089)</f>
        <v>0</v>
      </c>
      <c r="T1089">
        <f>1/((DM1089+1)/(Q1089/1.6)+1/(R1089/1.37)) + DM1089/((DM1089+1)/(Q1089/1.6) + DM1089/(R1089/1.37))</f>
        <v>0</v>
      </c>
      <c r="U1089">
        <f>(DH1089*DK1089)</f>
        <v>0</v>
      </c>
      <c r="V1089">
        <f>(EA1089+(U1089+2*0.95*5.67E-8*(((EA1089+$B$7)+273)^4-(EA1089+273)^4)-44100*J1089)/(1.84*29.3*R1089+8*0.95*5.67E-8*(EA1089+273)^3))</f>
        <v>0</v>
      </c>
      <c r="W1089">
        <f>($C$7*EB1089+$D$7*EC1089+$E$7*V1089)</f>
        <v>0</v>
      </c>
      <c r="X1089">
        <f>0.61365*exp(17.502*W1089/(240.97+W1089))</f>
        <v>0</v>
      </c>
      <c r="Y1089">
        <f>(Z1089/AA1089*100)</f>
        <v>0</v>
      </c>
      <c r="Z1089">
        <f>DT1089*(DY1089+DZ1089)/1000</f>
        <v>0</v>
      </c>
      <c r="AA1089">
        <f>0.61365*exp(17.502*EA1089/(240.97+EA1089))</f>
        <v>0</v>
      </c>
      <c r="AB1089">
        <f>(X1089-DT1089*(DY1089+DZ1089)/1000)</f>
        <v>0</v>
      </c>
      <c r="AC1089">
        <f>(-J1089*44100)</f>
        <v>0</v>
      </c>
      <c r="AD1089">
        <f>2*29.3*R1089*0.92*(EA1089-W1089)</f>
        <v>0</v>
      </c>
      <c r="AE1089">
        <f>2*0.95*5.67E-8*(((EA1089+$B$7)+273)^4-(W1089+273)^4)</f>
        <v>0</v>
      </c>
      <c r="AF1089">
        <f>U1089+AE1089+AC1089+AD1089</f>
        <v>0</v>
      </c>
      <c r="AG1089">
        <f>DX1089*AU1089*(DS1089-DR1089*(1000-AU1089*DU1089)/(1000-AU1089*DT1089))/(100*DL1089)</f>
        <v>0</v>
      </c>
      <c r="AH1089">
        <f>1000*DX1089*AU1089*(DT1089-DU1089)/(100*DL1089*(1000-AU1089*DT1089))</f>
        <v>0</v>
      </c>
      <c r="AI1089">
        <f>(AJ1089 - AK1089 - DY1089*1E3/(8.314*(EA1089+273.15)) * AM1089/DX1089 * AL1089) * DX1089/(100*DL1089) * (1000 - DU1089)/1000</f>
        <v>0</v>
      </c>
      <c r="AJ1089">
        <v>188.4234792428495</v>
      </c>
      <c r="AK1089">
        <v>197.5666060606061</v>
      </c>
      <c r="AL1089">
        <v>-3.243818100945397</v>
      </c>
      <c r="AM1089">
        <v>65.49446931430883</v>
      </c>
      <c r="AN1089">
        <f>(AP1089 - AO1089 + DY1089*1E3/(8.314*(EA1089+273.15)) * AR1089/DX1089 * AQ1089) * DX1089/(100*DL1089) * 1000/(1000 - AP1089)</f>
        <v>0</v>
      </c>
      <c r="AO1089">
        <v>20.21175792956712</v>
      </c>
      <c r="AP1089">
        <v>23.44410424242423</v>
      </c>
      <c r="AQ1089">
        <v>0.006324238118395575</v>
      </c>
      <c r="AR1089">
        <v>115.5473245601918</v>
      </c>
      <c r="AS1089">
        <v>0</v>
      </c>
      <c r="AT1089">
        <v>0</v>
      </c>
      <c r="AU1089">
        <f>IF(AS1089*$H$13&gt;=AW1089,1.0,(AW1089/(AW1089-AS1089*$H$13)))</f>
        <v>0</v>
      </c>
      <c r="AV1089">
        <f>(AU1089-1)*100</f>
        <v>0</v>
      </c>
      <c r="AW1089">
        <f>MAX(0,($B$13+$C$13*EF1089)/(1+$D$13*EF1089)*DY1089/(EA1089+273)*$E$13)</f>
        <v>0</v>
      </c>
      <c r="AX1089" t="s">
        <v>437</v>
      </c>
      <c r="AY1089" t="s">
        <v>437</v>
      </c>
      <c r="AZ1089">
        <v>0</v>
      </c>
      <c r="BA1089">
        <v>0</v>
      </c>
      <c r="BB1089">
        <f>1-AZ1089/BA1089</f>
        <v>0</v>
      </c>
      <c r="BC1089">
        <v>0</v>
      </c>
      <c r="BD1089" t="s">
        <v>437</v>
      </c>
      <c r="BE1089" t="s">
        <v>437</v>
      </c>
      <c r="BF1089">
        <v>0</v>
      </c>
      <c r="BG1089">
        <v>0</v>
      </c>
      <c r="BH1089">
        <f>1-BF1089/BG1089</f>
        <v>0</v>
      </c>
      <c r="BI1089">
        <v>0.5</v>
      </c>
      <c r="BJ1089">
        <f>DI1089</f>
        <v>0</v>
      </c>
      <c r="BK1089">
        <f>L1089</f>
        <v>0</v>
      </c>
      <c r="BL1089">
        <f>BH1089*BI1089*BJ1089</f>
        <v>0</v>
      </c>
      <c r="BM1089">
        <f>(BK1089-BC1089)/BJ1089</f>
        <v>0</v>
      </c>
      <c r="BN1089">
        <f>(BA1089-BG1089)/BG1089</f>
        <v>0</v>
      </c>
      <c r="BO1089">
        <f>AZ1089/(BB1089+AZ1089/BG1089)</f>
        <v>0</v>
      </c>
      <c r="BP1089" t="s">
        <v>437</v>
      </c>
      <c r="BQ1089">
        <v>0</v>
      </c>
      <c r="BR1089">
        <f>IF(BQ1089&lt;&gt;0, BQ1089, BO1089)</f>
        <v>0</v>
      </c>
      <c r="BS1089">
        <f>1-BR1089/BG1089</f>
        <v>0</v>
      </c>
      <c r="BT1089">
        <f>(BG1089-BF1089)/(BG1089-BR1089)</f>
        <v>0</v>
      </c>
      <c r="BU1089">
        <f>(BA1089-BG1089)/(BA1089-BR1089)</f>
        <v>0</v>
      </c>
      <c r="BV1089">
        <f>(BG1089-BF1089)/(BG1089-AZ1089)</f>
        <v>0</v>
      </c>
      <c r="BW1089">
        <f>(BA1089-BG1089)/(BA1089-AZ1089)</f>
        <v>0</v>
      </c>
      <c r="BX1089">
        <f>(BT1089*BR1089/BF1089)</f>
        <v>0</v>
      </c>
      <c r="BY1089">
        <f>(1-BX1089)</f>
        <v>0</v>
      </c>
      <c r="DH1089">
        <f>$B$11*EG1089+$C$11*EH1089+$F$11*ES1089*(1-EV1089)</f>
        <v>0</v>
      </c>
      <c r="DI1089">
        <f>DH1089*DJ1089</f>
        <v>0</v>
      </c>
      <c r="DJ1089">
        <f>($B$11*$D$9+$C$11*$D$9+$F$11*((FF1089+EX1089)/MAX(FF1089+EX1089+FG1089, 0.1)*$I$9+FG1089/MAX(FF1089+EX1089+FG1089, 0.1)*$J$9))/($B$11+$C$11+$F$11)</f>
        <v>0</v>
      </c>
      <c r="DK1089">
        <f>($B$11*$K$9+$C$11*$K$9+$F$11*((FF1089+EX1089)/MAX(FF1089+EX1089+FG1089, 0.1)*$P$9+FG1089/MAX(FF1089+EX1089+FG1089, 0.1)*$Q$9))/($B$11+$C$11+$F$11)</f>
        <v>0</v>
      </c>
      <c r="DL1089">
        <v>6</v>
      </c>
      <c r="DM1089">
        <v>0.5</v>
      </c>
      <c r="DN1089" t="s">
        <v>438</v>
      </c>
      <c r="DO1089">
        <v>2</v>
      </c>
      <c r="DP1089" t="b">
        <v>1</v>
      </c>
      <c r="DQ1089">
        <v>1761346211.814285</v>
      </c>
      <c r="DR1089">
        <v>215.9947857142857</v>
      </c>
      <c r="DS1089">
        <v>200.3905357142857</v>
      </c>
      <c r="DT1089">
        <v>23.39822142857143</v>
      </c>
      <c r="DU1089">
        <v>20.20002142857143</v>
      </c>
      <c r="DV1089">
        <v>215.6979285714285</v>
      </c>
      <c r="DW1089">
        <v>23.18378571428571</v>
      </c>
      <c r="DX1089">
        <v>499.9649285714285</v>
      </c>
      <c r="DY1089">
        <v>90.02170357142856</v>
      </c>
      <c r="DZ1089">
        <v>0.07384311428571429</v>
      </c>
      <c r="EA1089">
        <v>29.81946785714286</v>
      </c>
      <c r="EB1089">
        <v>30.00049285714286</v>
      </c>
      <c r="EC1089">
        <v>999.9000000000002</v>
      </c>
      <c r="ED1089">
        <v>0</v>
      </c>
      <c r="EE1089">
        <v>0</v>
      </c>
      <c r="EF1089">
        <v>10000.4225</v>
      </c>
      <c r="EG1089">
        <v>0</v>
      </c>
      <c r="EH1089">
        <v>1156.108571428571</v>
      </c>
      <c r="EI1089">
        <v>15.60450714285714</v>
      </c>
      <c r="EJ1089">
        <v>221.1694642857143</v>
      </c>
      <c r="EK1089">
        <v>204.5215</v>
      </c>
      <c r="EL1089">
        <v>3.198194285714286</v>
      </c>
      <c r="EM1089">
        <v>200.3905357142857</v>
      </c>
      <c r="EN1089">
        <v>20.20002142857143</v>
      </c>
      <c r="EO1089">
        <v>2.106348571428571</v>
      </c>
      <c r="EP1089">
        <v>1.818441071428571</v>
      </c>
      <c r="EQ1089">
        <v>18.26725</v>
      </c>
      <c r="ER1089">
        <v>15.9462</v>
      </c>
      <c r="ES1089">
        <v>1200.013214285714</v>
      </c>
      <c r="ET1089">
        <v>0.9670065000000001</v>
      </c>
      <c r="EU1089">
        <v>0.03299345714285715</v>
      </c>
      <c r="EV1089">
        <v>0</v>
      </c>
      <c r="EW1089">
        <v>1570.771785714286</v>
      </c>
      <c r="EX1089">
        <v>5.000560000000001</v>
      </c>
      <c r="EY1089">
        <v>19246.98571428572</v>
      </c>
      <c r="EZ1089">
        <v>10316.95714285714</v>
      </c>
      <c r="FA1089">
        <v>45.43699999999998</v>
      </c>
      <c r="FB1089">
        <v>47.64271428571427</v>
      </c>
      <c r="FC1089">
        <v>46.125</v>
      </c>
      <c r="FD1089">
        <v>46.62267857142857</v>
      </c>
      <c r="FE1089">
        <v>46.25</v>
      </c>
      <c r="FF1089">
        <v>1155.588214285714</v>
      </c>
      <c r="FG1089">
        <v>39.425</v>
      </c>
      <c r="FH1089">
        <v>0</v>
      </c>
      <c r="FI1089">
        <v>1761346256</v>
      </c>
      <c r="FJ1089">
        <v>0</v>
      </c>
      <c r="FK1089">
        <v>1570.1844</v>
      </c>
      <c r="FL1089">
        <v>-51.88846146398213</v>
      </c>
      <c r="FM1089">
        <v>-628.492306693197</v>
      </c>
      <c r="FN1089">
        <v>19240.024</v>
      </c>
      <c r="FO1089">
        <v>15</v>
      </c>
      <c r="FP1089">
        <v>0</v>
      </c>
      <c r="FQ1089" t="s">
        <v>439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15.14901463414634</v>
      </c>
      <c r="GD1089">
        <v>8.364129616724757</v>
      </c>
      <c r="GE1089">
        <v>0.8252066651897852</v>
      </c>
      <c r="GF1089">
        <v>0</v>
      </c>
      <c r="GG1089">
        <v>1573.43794117647</v>
      </c>
      <c r="GH1089">
        <v>-50.18135981902615</v>
      </c>
      <c r="GI1089">
        <v>4.927650543503756</v>
      </c>
      <c r="GJ1089">
        <v>0</v>
      </c>
      <c r="GK1089">
        <v>3.202389268292683</v>
      </c>
      <c r="GL1089">
        <v>0.01131993031359015</v>
      </c>
      <c r="GM1089">
        <v>0.01950345765345755</v>
      </c>
      <c r="GN1089">
        <v>1</v>
      </c>
      <c r="GO1089">
        <v>1</v>
      </c>
      <c r="GP1089">
        <v>3</v>
      </c>
      <c r="GQ1089" t="s">
        <v>446</v>
      </c>
      <c r="GR1089">
        <v>3.12436</v>
      </c>
      <c r="GS1089">
        <v>2.7517</v>
      </c>
      <c r="GT1089">
        <v>0.0436598</v>
      </c>
      <c r="GU1089">
        <v>0.0404467</v>
      </c>
      <c r="GV1089">
        <v>0.102881</v>
      </c>
      <c r="GW1089">
        <v>0.0932399</v>
      </c>
      <c r="GX1089">
        <v>28128.1</v>
      </c>
      <c r="GY1089">
        <v>27526.4</v>
      </c>
      <c r="GZ1089">
        <v>29983.9</v>
      </c>
      <c r="HA1089">
        <v>28979.1</v>
      </c>
      <c r="HB1089">
        <v>37178.7</v>
      </c>
      <c r="HC1089">
        <v>34592.9</v>
      </c>
      <c r="HD1089">
        <v>45918.2</v>
      </c>
      <c r="HE1089">
        <v>43069.1</v>
      </c>
      <c r="HF1089">
        <v>1.74888</v>
      </c>
      <c r="HG1089">
        <v>1.72822</v>
      </c>
      <c r="HH1089">
        <v>-0.00422448</v>
      </c>
      <c r="HI1089">
        <v>0</v>
      </c>
      <c r="HJ1089">
        <v>30.0609</v>
      </c>
      <c r="HK1089">
        <v>999.9</v>
      </c>
      <c r="HL1089">
        <v>44.8</v>
      </c>
      <c r="HM1089">
        <v>32.7</v>
      </c>
      <c r="HN1089">
        <v>24.7209</v>
      </c>
      <c r="HO1089">
        <v>63.6622</v>
      </c>
      <c r="HP1089">
        <v>17.9046</v>
      </c>
      <c r="HQ1089">
        <v>1</v>
      </c>
      <c r="HR1089">
        <v>0.825229</v>
      </c>
      <c r="HS1089">
        <v>4.40926</v>
      </c>
      <c r="HT1089">
        <v>20.1509</v>
      </c>
      <c r="HU1089">
        <v>5.22672</v>
      </c>
      <c r="HV1089">
        <v>11.986</v>
      </c>
      <c r="HW1089">
        <v>4.9685</v>
      </c>
      <c r="HX1089">
        <v>3.28975</v>
      </c>
      <c r="HY1089">
        <v>9999</v>
      </c>
      <c r="HZ1089">
        <v>9999</v>
      </c>
      <c r="IA1089">
        <v>9999</v>
      </c>
      <c r="IB1089">
        <v>999.9</v>
      </c>
      <c r="IC1089">
        <v>4.97294</v>
      </c>
      <c r="ID1089">
        <v>1.87747</v>
      </c>
      <c r="IE1089">
        <v>1.87561</v>
      </c>
      <c r="IF1089">
        <v>1.87843</v>
      </c>
      <c r="IG1089">
        <v>1.87511</v>
      </c>
      <c r="IH1089">
        <v>1.87866</v>
      </c>
      <c r="II1089">
        <v>1.87577</v>
      </c>
      <c r="IJ1089">
        <v>1.87696</v>
      </c>
      <c r="IK1089">
        <v>0</v>
      </c>
      <c r="IL1089">
        <v>0</v>
      </c>
      <c r="IM1089">
        <v>0</v>
      </c>
      <c r="IN1089">
        <v>0</v>
      </c>
      <c r="IO1089" t="s">
        <v>441</v>
      </c>
      <c r="IP1089" t="s">
        <v>442</v>
      </c>
      <c r="IQ1089" t="s">
        <v>443</v>
      </c>
      <c r="IR1089" t="s">
        <v>443</v>
      </c>
      <c r="IS1089" t="s">
        <v>443</v>
      </c>
      <c r="IT1089" t="s">
        <v>443</v>
      </c>
      <c r="IU1089">
        <v>0</v>
      </c>
      <c r="IV1089">
        <v>100</v>
      </c>
      <c r="IW1089">
        <v>100</v>
      </c>
      <c r="IX1089">
        <v>0.256</v>
      </c>
      <c r="IY1089">
        <v>0.2144</v>
      </c>
      <c r="IZ1089">
        <v>-0.1194416370607354</v>
      </c>
      <c r="JA1089">
        <v>0.002211305909277446</v>
      </c>
      <c r="JB1089">
        <v>-1.416678044876584E-06</v>
      </c>
      <c r="JC1089">
        <v>5.589822708492042E-10</v>
      </c>
      <c r="JD1089">
        <v>0.2144336207880096</v>
      </c>
      <c r="JE1089">
        <v>0</v>
      </c>
      <c r="JF1089">
        <v>0</v>
      </c>
      <c r="JG1089">
        <v>0</v>
      </c>
      <c r="JH1089">
        <v>14</v>
      </c>
      <c r="JI1089">
        <v>2052</v>
      </c>
      <c r="JJ1089">
        <v>1</v>
      </c>
      <c r="JK1089">
        <v>21</v>
      </c>
      <c r="JL1089">
        <v>29355770.3</v>
      </c>
      <c r="JM1089">
        <v>29355770.3</v>
      </c>
      <c r="JN1089">
        <v>0.533447</v>
      </c>
      <c r="JO1089">
        <v>2.58423</v>
      </c>
      <c r="JP1089">
        <v>1.39893</v>
      </c>
      <c r="JQ1089">
        <v>2.33643</v>
      </c>
      <c r="JR1089">
        <v>1.44897</v>
      </c>
      <c r="JS1089">
        <v>2.56104</v>
      </c>
      <c r="JT1089">
        <v>38.6733</v>
      </c>
      <c r="JU1089">
        <v>23.781</v>
      </c>
      <c r="JV1089">
        <v>18</v>
      </c>
      <c r="JW1089">
        <v>484.873</v>
      </c>
      <c r="JX1089">
        <v>442.467</v>
      </c>
      <c r="JY1089">
        <v>24.8233</v>
      </c>
      <c r="JZ1089">
        <v>37.2456</v>
      </c>
      <c r="KA1089">
        <v>30.0001</v>
      </c>
      <c r="KB1089">
        <v>36.7873</v>
      </c>
      <c r="KC1089">
        <v>36.8269</v>
      </c>
      <c r="KD1089">
        <v>10.7186</v>
      </c>
      <c r="KE1089">
        <v>26.3151</v>
      </c>
      <c r="KF1089">
        <v>76.1947</v>
      </c>
      <c r="KG1089">
        <v>24.8228</v>
      </c>
      <c r="KH1089">
        <v>146.052</v>
      </c>
      <c r="KI1089">
        <v>20.1663</v>
      </c>
      <c r="KJ1089">
        <v>99.1902</v>
      </c>
      <c r="KK1089">
        <v>99.05889999999999</v>
      </c>
    </row>
    <row r="1090" spans="1:297">
      <c r="A1090">
        <v>1074</v>
      </c>
      <c r="B1090">
        <v>1761346224.6</v>
      </c>
      <c r="C1090">
        <v>18184</v>
      </c>
      <c r="D1090" t="s">
        <v>2602</v>
      </c>
      <c r="E1090" t="s">
        <v>2603</v>
      </c>
      <c r="F1090">
        <v>5</v>
      </c>
      <c r="G1090" t="s">
        <v>2569</v>
      </c>
      <c r="H1090" t="s">
        <v>436</v>
      </c>
      <c r="I1090">
        <v>1761346217.1</v>
      </c>
      <c r="J1090">
        <f>(K1090)/1000</f>
        <v>0</v>
      </c>
      <c r="K1090">
        <f>IF(DP1090, AN1090, AH1090)</f>
        <v>0</v>
      </c>
      <c r="L1090">
        <f>IF(DP1090, AI1090, AG1090)</f>
        <v>0</v>
      </c>
      <c r="M1090">
        <f>DR1090 - IF(AU1090&gt;1, L1090*DL1090*100.0/(AW1090), 0)</f>
        <v>0</v>
      </c>
      <c r="N1090">
        <f>((T1090-J1090/2)*M1090-L1090)/(T1090+J1090/2)</f>
        <v>0</v>
      </c>
      <c r="O1090">
        <f>N1090*(DY1090+DZ1090)/1000.0</f>
        <v>0</v>
      </c>
      <c r="P1090">
        <f>(DR1090 - IF(AU1090&gt;1, L1090*DL1090*100.0/(AW1090), 0))*(DY1090+DZ1090)/1000.0</f>
        <v>0</v>
      </c>
      <c r="Q1090">
        <f>2.0/((1/S1090-1/R1090)+SIGN(S1090)*SQRT((1/S1090-1/R1090)*(1/S1090-1/R1090) + 4*DM1090/((DM1090+1)*(DM1090+1))*(2*1/S1090*1/R1090-1/R1090*1/R1090)))</f>
        <v>0</v>
      </c>
      <c r="R1090">
        <f>IF(LEFT(DN1090,1)&lt;&gt;"0",IF(LEFT(DN1090,1)="1",3.0,DO1090),$D$5+$E$5*(EF1090*DY1090/($K$5*1000))+$F$5*(EF1090*DY1090/($K$5*1000))*MAX(MIN(DL1090,$J$5),$I$5)*MAX(MIN(DL1090,$J$5),$I$5)+$G$5*MAX(MIN(DL1090,$J$5),$I$5)*(EF1090*DY1090/($K$5*1000))+$H$5*(EF1090*DY1090/($K$5*1000))*(EF1090*DY1090/($K$5*1000)))</f>
        <v>0</v>
      </c>
      <c r="S1090">
        <f>J1090*(1000-(1000*0.61365*exp(17.502*W1090/(240.97+W1090))/(DY1090+DZ1090)+DT1090)/2)/(1000*0.61365*exp(17.502*W1090/(240.97+W1090))/(DY1090+DZ1090)-DT1090)</f>
        <v>0</v>
      </c>
      <c r="T1090">
        <f>1/((DM1090+1)/(Q1090/1.6)+1/(R1090/1.37)) + DM1090/((DM1090+1)/(Q1090/1.6) + DM1090/(R1090/1.37))</f>
        <v>0</v>
      </c>
      <c r="U1090">
        <f>(DH1090*DK1090)</f>
        <v>0</v>
      </c>
      <c r="V1090">
        <f>(EA1090+(U1090+2*0.95*5.67E-8*(((EA1090+$B$7)+273)^4-(EA1090+273)^4)-44100*J1090)/(1.84*29.3*R1090+8*0.95*5.67E-8*(EA1090+273)^3))</f>
        <v>0</v>
      </c>
      <c r="W1090">
        <f>($C$7*EB1090+$D$7*EC1090+$E$7*V1090)</f>
        <v>0</v>
      </c>
      <c r="X1090">
        <f>0.61365*exp(17.502*W1090/(240.97+W1090))</f>
        <v>0</v>
      </c>
      <c r="Y1090">
        <f>(Z1090/AA1090*100)</f>
        <v>0</v>
      </c>
      <c r="Z1090">
        <f>DT1090*(DY1090+DZ1090)/1000</f>
        <v>0</v>
      </c>
      <c r="AA1090">
        <f>0.61365*exp(17.502*EA1090/(240.97+EA1090))</f>
        <v>0</v>
      </c>
      <c r="AB1090">
        <f>(X1090-DT1090*(DY1090+DZ1090)/1000)</f>
        <v>0</v>
      </c>
      <c r="AC1090">
        <f>(-J1090*44100)</f>
        <v>0</v>
      </c>
      <c r="AD1090">
        <f>2*29.3*R1090*0.92*(EA1090-W1090)</f>
        <v>0</v>
      </c>
      <c r="AE1090">
        <f>2*0.95*5.67E-8*(((EA1090+$B$7)+273)^4-(W1090+273)^4)</f>
        <v>0</v>
      </c>
      <c r="AF1090">
        <f>U1090+AE1090+AC1090+AD1090</f>
        <v>0</v>
      </c>
      <c r="AG1090">
        <f>DX1090*AU1090*(DS1090-DR1090*(1000-AU1090*DU1090)/(1000-AU1090*DT1090))/(100*DL1090)</f>
        <v>0</v>
      </c>
      <c r="AH1090">
        <f>1000*DX1090*AU1090*(DT1090-DU1090)/(100*DL1090*(1000-AU1090*DT1090))</f>
        <v>0</v>
      </c>
      <c r="AI1090">
        <f>(AJ1090 - AK1090 - DY1090*1E3/(8.314*(EA1090+273.15)) * AM1090/DX1090 * AL1090) * DX1090/(100*DL1090) * (1000 - DU1090)/1000</f>
        <v>0</v>
      </c>
      <c r="AJ1090">
        <v>171.5281045450699</v>
      </c>
      <c r="AK1090">
        <v>181.3031757575758</v>
      </c>
      <c r="AL1090">
        <v>-3.255819202146656</v>
      </c>
      <c r="AM1090">
        <v>65.49446931430883</v>
      </c>
      <c r="AN1090">
        <f>(AP1090 - AO1090 + DY1090*1E3/(8.314*(EA1090+273.15)) * AR1090/DX1090 * AQ1090) * DX1090/(100*DL1090) * 1000/(1000 - AP1090)</f>
        <v>0</v>
      </c>
      <c r="AO1090">
        <v>20.21279400184368</v>
      </c>
      <c r="AP1090">
        <v>23.46252181818181</v>
      </c>
      <c r="AQ1090">
        <v>0.001030104482686419</v>
      </c>
      <c r="AR1090">
        <v>115.5473245601918</v>
      </c>
      <c r="AS1090">
        <v>0</v>
      </c>
      <c r="AT1090">
        <v>0</v>
      </c>
      <c r="AU1090">
        <f>IF(AS1090*$H$13&gt;=AW1090,1.0,(AW1090/(AW1090-AS1090*$H$13)))</f>
        <v>0</v>
      </c>
      <c r="AV1090">
        <f>(AU1090-1)*100</f>
        <v>0</v>
      </c>
      <c r="AW1090">
        <f>MAX(0,($B$13+$C$13*EF1090)/(1+$D$13*EF1090)*DY1090/(EA1090+273)*$E$13)</f>
        <v>0</v>
      </c>
      <c r="AX1090" t="s">
        <v>437</v>
      </c>
      <c r="AY1090" t="s">
        <v>437</v>
      </c>
      <c r="AZ1090">
        <v>0</v>
      </c>
      <c r="BA1090">
        <v>0</v>
      </c>
      <c r="BB1090">
        <f>1-AZ1090/BA1090</f>
        <v>0</v>
      </c>
      <c r="BC1090">
        <v>0</v>
      </c>
      <c r="BD1090" t="s">
        <v>437</v>
      </c>
      <c r="BE1090" t="s">
        <v>437</v>
      </c>
      <c r="BF1090">
        <v>0</v>
      </c>
      <c r="BG1090">
        <v>0</v>
      </c>
      <c r="BH1090">
        <f>1-BF1090/BG1090</f>
        <v>0</v>
      </c>
      <c r="BI1090">
        <v>0.5</v>
      </c>
      <c r="BJ1090">
        <f>DI1090</f>
        <v>0</v>
      </c>
      <c r="BK1090">
        <f>L1090</f>
        <v>0</v>
      </c>
      <c r="BL1090">
        <f>BH1090*BI1090*BJ1090</f>
        <v>0</v>
      </c>
      <c r="BM1090">
        <f>(BK1090-BC1090)/BJ1090</f>
        <v>0</v>
      </c>
      <c r="BN1090">
        <f>(BA1090-BG1090)/BG1090</f>
        <v>0</v>
      </c>
      <c r="BO1090">
        <f>AZ1090/(BB1090+AZ1090/BG1090)</f>
        <v>0</v>
      </c>
      <c r="BP1090" t="s">
        <v>437</v>
      </c>
      <c r="BQ1090">
        <v>0</v>
      </c>
      <c r="BR1090">
        <f>IF(BQ1090&lt;&gt;0, BQ1090, BO1090)</f>
        <v>0</v>
      </c>
      <c r="BS1090">
        <f>1-BR1090/BG1090</f>
        <v>0</v>
      </c>
      <c r="BT1090">
        <f>(BG1090-BF1090)/(BG1090-BR1090)</f>
        <v>0</v>
      </c>
      <c r="BU1090">
        <f>(BA1090-BG1090)/(BA1090-BR1090)</f>
        <v>0</v>
      </c>
      <c r="BV1090">
        <f>(BG1090-BF1090)/(BG1090-AZ1090)</f>
        <v>0</v>
      </c>
      <c r="BW1090">
        <f>(BA1090-BG1090)/(BA1090-AZ1090)</f>
        <v>0</v>
      </c>
      <c r="BX1090">
        <f>(BT1090*BR1090/BF1090)</f>
        <v>0</v>
      </c>
      <c r="BY1090">
        <f>(1-BX1090)</f>
        <v>0</v>
      </c>
      <c r="DH1090">
        <f>$B$11*EG1090+$C$11*EH1090+$F$11*ES1090*(1-EV1090)</f>
        <v>0</v>
      </c>
      <c r="DI1090">
        <f>DH1090*DJ1090</f>
        <v>0</v>
      </c>
      <c r="DJ1090">
        <f>($B$11*$D$9+$C$11*$D$9+$F$11*((FF1090+EX1090)/MAX(FF1090+EX1090+FG1090, 0.1)*$I$9+FG1090/MAX(FF1090+EX1090+FG1090, 0.1)*$J$9))/($B$11+$C$11+$F$11)</f>
        <v>0</v>
      </c>
      <c r="DK1090">
        <f>($B$11*$K$9+$C$11*$K$9+$F$11*((FF1090+EX1090)/MAX(FF1090+EX1090+FG1090, 0.1)*$P$9+FG1090/MAX(FF1090+EX1090+FG1090, 0.1)*$Q$9))/($B$11+$C$11+$F$11)</f>
        <v>0</v>
      </c>
      <c r="DL1090">
        <v>6</v>
      </c>
      <c r="DM1090">
        <v>0.5</v>
      </c>
      <c r="DN1090" t="s">
        <v>438</v>
      </c>
      <c r="DO1090">
        <v>2</v>
      </c>
      <c r="DP1090" t="b">
        <v>1</v>
      </c>
      <c r="DQ1090">
        <v>1761346217.1</v>
      </c>
      <c r="DR1090">
        <v>199.2554074074074</v>
      </c>
      <c r="DS1090">
        <v>182.9256666666666</v>
      </c>
      <c r="DT1090">
        <v>23.43205925925926</v>
      </c>
      <c r="DU1090">
        <v>20.2115</v>
      </c>
      <c r="DV1090">
        <v>198.986925925926</v>
      </c>
      <c r="DW1090">
        <v>23.21764074074074</v>
      </c>
      <c r="DX1090">
        <v>499.9919999999999</v>
      </c>
      <c r="DY1090">
        <v>90.02240740740739</v>
      </c>
      <c r="DZ1090">
        <v>0.0739704962962963</v>
      </c>
      <c r="EA1090">
        <v>29.81822962962963</v>
      </c>
      <c r="EB1090">
        <v>29.99657037037037</v>
      </c>
      <c r="EC1090">
        <v>999.9000000000001</v>
      </c>
      <c r="ED1090">
        <v>0</v>
      </c>
      <c r="EE1090">
        <v>0</v>
      </c>
      <c r="EF1090">
        <v>10001.20703703704</v>
      </c>
      <c r="EG1090">
        <v>0</v>
      </c>
      <c r="EH1090">
        <v>1156.111851851852</v>
      </c>
      <c r="EI1090">
        <v>16.32989259259259</v>
      </c>
      <c r="EJ1090">
        <v>204.0363333333333</v>
      </c>
      <c r="EK1090">
        <v>186.699037037037</v>
      </c>
      <c r="EL1090">
        <v>3.220569259259259</v>
      </c>
      <c r="EM1090">
        <v>182.9256666666666</v>
      </c>
      <c r="EN1090">
        <v>20.2115</v>
      </c>
      <c r="EO1090">
        <v>2.109411481481481</v>
      </c>
      <c r="EP1090">
        <v>1.819487777777778</v>
      </c>
      <c r="EQ1090">
        <v>18.29041481481482</v>
      </c>
      <c r="ER1090">
        <v>15.95521481481481</v>
      </c>
      <c r="ES1090">
        <v>1200.00962962963</v>
      </c>
      <c r="ET1090">
        <v>0.9670064074074075</v>
      </c>
      <c r="EU1090">
        <v>0.03299354074074074</v>
      </c>
      <c r="EV1090">
        <v>0</v>
      </c>
      <c r="EW1090">
        <v>1566.093333333333</v>
      </c>
      <c r="EX1090">
        <v>5.000560000000001</v>
      </c>
      <c r="EY1090">
        <v>19190.83703703704</v>
      </c>
      <c r="EZ1090">
        <v>10316.92222222222</v>
      </c>
      <c r="FA1090">
        <v>45.43699999999998</v>
      </c>
      <c r="FB1090">
        <v>47.65485185185184</v>
      </c>
      <c r="FC1090">
        <v>46.125</v>
      </c>
      <c r="FD1090">
        <v>46.62492592592593</v>
      </c>
      <c r="FE1090">
        <v>46.25</v>
      </c>
      <c r="FF1090">
        <v>1155.584444444444</v>
      </c>
      <c r="FG1090">
        <v>39.42518518518519</v>
      </c>
      <c r="FH1090">
        <v>0</v>
      </c>
      <c r="FI1090">
        <v>1761346260.8</v>
      </c>
      <c r="FJ1090">
        <v>0</v>
      </c>
      <c r="FK1090">
        <v>1565.8808</v>
      </c>
      <c r="FL1090">
        <v>-54.91307698669593</v>
      </c>
      <c r="FM1090">
        <v>-657.0384625447637</v>
      </c>
      <c r="FN1090">
        <v>19188.672</v>
      </c>
      <c r="FO1090">
        <v>15</v>
      </c>
      <c r="FP1090">
        <v>0</v>
      </c>
      <c r="FQ1090" t="s">
        <v>439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15.85193902439024</v>
      </c>
      <c r="GD1090">
        <v>8.241464111498267</v>
      </c>
      <c r="GE1090">
        <v>0.8129204886802407</v>
      </c>
      <c r="GF1090">
        <v>0</v>
      </c>
      <c r="GG1090">
        <v>1568.791470588235</v>
      </c>
      <c r="GH1090">
        <v>-52.87593584776383</v>
      </c>
      <c r="GI1090">
        <v>5.194908215433832</v>
      </c>
      <c r="GJ1090">
        <v>0</v>
      </c>
      <c r="GK1090">
        <v>3.207958780487805</v>
      </c>
      <c r="GL1090">
        <v>0.2207040418118536</v>
      </c>
      <c r="GM1090">
        <v>0.0254591116656782</v>
      </c>
      <c r="GN1090">
        <v>0</v>
      </c>
      <c r="GO1090">
        <v>0</v>
      </c>
      <c r="GP1090">
        <v>3</v>
      </c>
      <c r="GQ1090" t="s">
        <v>497</v>
      </c>
      <c r="GR1090">
        <v>3.12448</v>
      </c>
      <c r="GS1090">
        <v>2.7517</v>
      </c>
      <c r="GT1090">
        <v>0.040407</v>
      </c>
      <c r="GU1090">
        <v>0.0369399</v>
      </c>
      <c r="GV1090">
        <v>0.102932</v>
      </c>
      <c r="GW1090">
        <v>0.0932381</v>
      </c>
      <c r="GX1090">
        <v>28223.7</v>
      </c>
      <c r="GY1090">
        <v>27627.5</v>
      </c>
      <c r="GZ1090">
        <v>29984</v>
      </c>
      <c r="HA1090">
        <v>28979.8</v>
      </c>
      <c r="HB1090">
        <v>37176.7</v>
      </c>
      <c r="HC1090">
        <v>34593.8</v>
      </c>
      <c r="HD1090">
        <v>45918.6</v>
      </c>
      <c r="HE1090">
        <v>43070.3</v>
      </c>
      <c r="HF1090">
        <v>1.74907</v>
      </c>
      <c r="HG1090">
        <v>1.72835</v>
      </c>
      <c r="HH1090">
        <v>-0.00440702</v>
      </c>
      <c r="HI1090">
        <v>0</v>
      </c>
      <c r="HJ1090">
        <v>30.0609</v>
      </c>
      <c r="HK1090">
        <v>999.9</v>
      </c>
      <c r="HL1090">
        <v>44.8</v>
      </c>
      <c r="HM1090">
        <v>32.7</v>
      </c>
      <c r="HN1090">
        <v>24.7226</v>
      </c>
      <c r="HO1090">
        <v>63.7322</v>
      </c>
      <c r="HP1090">
        <v>17.7724</v>
      </c>
      <c r="HQ1090">
        <v>1</v>
      </c>
      <c r="HR1090">
        <v>0.825274</v>
      </c>
      <c r="HS1090">
        <v>4.39871</v>
      </c>
      <c r="HT1090">
        <v>20.1515</v>
      </c>
      <c r="HU1090">
        <v>5.22747</v>
      </c>
      <c r="HV1090">
        <v>11.986</v>
      </c>
      <c r="HW1090">
        <v>4.9691</v>
      </c>
      <c r="HX1090">
        <v>3.2899</v>
      </c>
      <c r="HY1090">
        <v>9999</v>
      </c>
      <c r="HZ1090">
        <v>9999</v>
      </c>
      <c r="IA1090">
        <v>9999</v>
      </c>
      <c r="IB1090">
        <v>999.9</v>
      </c>
      <c r="IC1090">
        <v>4.97296</v>
      </c>
      <c r="ID1090">
        <v>1.87745</v>
      </c>
      <c r="IE1090">
        <v>1.8756</v>
      </c>
      <c r="IF1090">
        <v>1.87837</v>
      </c>
      <c r="IG1090">
        <v>1.87507</v>
      </c>
      <c r="IH1090">
        <v>1.87865</v>
      </c>
      <c r="II1090">
        <v>1.87576</v>
      </c>
      <c r="IJ1090">
        <v>1.87692</v>
      </c>
      <c r="IK1090">
        <v>0</v>
      </c>
      <c r="IL1090">
        <v>0</v>
      </c>
      <c r="IM1090">
        <v>0</v>
      </c>
      <c r="IN1090">
        <v>0</v>
      </c>
      <c r="IO1090" t="s">
        <v>441</v>
      </c>
      <c r="IP1090" t="s">
        <v>442</v>
      </c>
      <c r="IQ1090" t="s">
        <v>443</v>
      </c>
      <c r="IR1090" t="s">
        <v>443</v>
      </c>
      <c r="IS1090" t="s">
        <v>443</v>
      </c>
      <c r="IT1090" t="s">
        <v>443</v>
      </c>
      <c r="IU1090">
        <v>0</v>
      </c>
      <c r="IV1090">
        <v>100</v>
      </c>
      <c r="IW1090">
        <v>100</v>
      </c>
      <c r="IX1090">
        <v>0.228</v>
      </c>
      <c r="IY1090">
        <v>0.2145</v>
      </c>
      <c r="IZ1090">
        <v>-0.1194416370607354</v>
      </c>
      <c r="JA1090">
        <v>0.002211305909277446</v>
      </c>
      <c r="JB1090">
        <v>-1.416678044876584E-06</v>
      </c>
      <c r="JC1090">
        <v>5.589822708492042E-10</v>
      </c>
      <c r="JD1090">
        <v>0.2144336207880096</v>
      </c>
      <c r="JE1090">
        <v>0</v>
      </c>
      <c r="JF1090">
        <v>0</v>
      </c>
      <c r="JG1090">
        <v>0</v>
      </c>
      <c r="JH1090">
        <v>14</v>
      </c>
      <c r="JI1090">
        <v>2052</v>
      </c>
      <c r="JJ1090">
        <v>1</v>
      </c>
      <c r="JK1090">
        <v>21</v>
      </c>
      <c r="JL1090">
        <v>29355770.4</v>
      </c>
      <c r="JM1090">
        <v>29355770.4</v>
      </c>
      <c r="JN1090">
        <v>0.491943</v>
      </c>
      <c r="JO1090">
        <v>2.5769</v>
      </c>
      <c r="JP1090">
        <v>1.39893</v>
      </c>
      <c r="JQ1090">
        <v>2.33643</v>
      </c>
      <c r="JR1090">
        <v>1.44897</v>
      </c>
      <c r="JS1090">
        <v>2.53052</v>
      </c>
      <c r="JT1090">
        <v>38.6733</v>
      </c>
      <c r="JU1090">
        <v>23.7898</v>
      </c>
      <c r="JV1090">
        <v>18</v>
      </c>
      <c r="JW1090">
        <v>485.005</v>
      </c>
      <c r="JX1090">
        <v>442.569</v>
      </c>
      <c r="JY1090">
        <v>24.8224</v>
      </c>
      <c r="JZ1090">
        <v>37.2483</v>
      </c>
      <c r="KA1090">
        <v>30.0001</v>
      </c>
      <c r="KB1090">
        <v>36.79</v>
      </c>
      <c r="KC1090">
        <v>36.8302</v>
      </c>
      <c r="KD1090">
        <v>9.89133</v>
      </c>
      <c r="KE1090">
        <v>26.3151</v>
      </c>
      <c r="KF1090">
        <v>76.1947</v>
      </c>
      <c r="KG1090">
        <v>24.8239</v>
      </c>
      <c r="KH1090">
        <v>132.692</v>
      </c>
      <c r="KI1090">
        <v>20.142</v>
      </c>
      <c r="KJ1090">
        <v>99.1909</v>
      </c>
      <c r="KK1090">
        <v>99.0617</v>
      </c>
    </row>
    <row r="1091" spans="1:297">
      <c r="A1091">
        <v>1075</v>
      </c>
      <c r="B1091">
        <v>1761346229.6</v>
      </c>
      <c r="C1091">
        <v>18189</v>
      </c>
      <c r="D1091" t="s">
        <v>2604</v>
      </c>
      <c r="E1091" t="s">
        <v>2605</v>
      </c>
      <c r="F1091">
        <v>5</v>
      </c>
      <c r="G1091" t="s">
        <v>2569</v>
      </c>
      <c r="H1091" t="s">
        <v>436</v>
      </c>
      <c r="I1091">
        <v>1761346221.814285</v>
      </c>
      <c r="J1091">
        <f>(K1091)/1000</f>
        <v>0</v>
      </c>
      <c r="K1091">
        <f>IF(DP1091, AN1091, AH1091)</f>
        <v>0</v>
      </c>
      <c r="L1091">
        <f>IF(DP1091, AI1091, AG1091)</f>
        <v>0</v>
      </c>
      <c r="M1091">
        <f>DR1091 - IF(AU1091&gt;1, L1091*DL1091*100.0/(AW1091), 0)</f>
        <v>0</v>
      </c>
      <c r="N1091">
        <f>((T1091-J1091/2)*M1091-L1091)/(T1091+J1091/2)</f>
        <v>0</v>
      </c>
      <c r="O1091">
        <f>N1091*(DY1091+DZ1091)/1000.0</f>
        <v>0</v>
      </c>
      <c r="P1091">
        <f>(DR1091 - IF(AU1091&gt;1, L1091*DL1091*100.0/(AW1091), 0))*(DY1091+DZ1091)/1000.0</f>
        <v>0</v>
      </c>
      <c r="Q1091">
        <f>2.0/((1/S1091-1/R1091)+SIGN(S1091)*SQRT((1/S1091-1/R1091)*(1/S1091-1/R1091) + 4*DM1091/((DM1091+1)*(DM1091+1))*(2*1/S1091*1/R1091-1/R1091*1/R1091)))</f>
        <v>0</v>
      </c>
      <c r="R1091">
        <f>IF(LEFT(DN1091,1)&lt;&gt;"0",IF(LEFT(DN1091,1)="1",3.0,DO1091),$D$5+$E$5*(EF1091*DY1091/($K$5*1000))+$F$5*(EF1091*DY1091/($K$5*1000))*MAX(MIN(DL1091,$J$5),$I$5)*MAX(MIN(DL1091,$J$5),$I$5)+$G$5*MAX(MIN(DL1091,$J$5),$I$5)*(EF1091*DY1091/($K$5*1000))+$H$5*(EF1091*DY1091/($K$5*1000))*(EF1091*DY1091/($K$5*1000)))</f>
        <v>0</v>
      </c>
      <c r="S1091">
        <f>J1091*(1000-(1000*0.61365*exp(17.502*W1091/(240.97+W1091))/(DY1091+DZ1091)+DT1091)/2)/(1000*0.61365*exp(17.502*W1091/(240.97+W1091))/(DY1091+DZ1091)-DT1091)</f>
        <v>0</v>
      </c>
      <c r="T1091">
        <f>1/((DM1091+1)/(Q1091/1.6)+1/(R1091/1.37)) + DM1091/((DM1091+1)/(Q1091/1.6) + DM1091/(R1091/1.37))</f>
        <v>0</v>
      </c>
      <c r="U1091">
        <f>(DH1091*DK1091)</f>
        <v>0</v>
      </c>
      <c r="V1091">
        <f>(EA1091+(U1091+2*0.95*5.67E-8*(((EA1091+$B$7)+273)^4-(EA1091+273)^4)-44100*J1091)/(1.84*29.3*R1091+8*0.95*5.67E-8*(EA1091+273)^3))</f>
        <v>0</v>
      </c>
      <c r="W1091">
        <f>($C$7*EB1091+$D$7*EC1091+$E$7*V1091)</f>
        <v>0</v>
      </c>
      <c r="X1091">
        <f>0.61365*exp(17.502*W1091/(240.97+W1091))</f>
        <v>0</v>
      </c>
      <c r="Y1091">
        <f>(Z1091/AA1091*100)</f>
        <v>0</v>
      </c>
      <c r="Z1091">
        <f>DT1091*(DY1091+DZ1091)/1000</f>
        <v>0</v>
      </c>
      <c r="AA1091">
        <f>0.61365*exp(17.502*EA1091/(240.97+EA1091))</f>
        <v>0</v>
      </c>
      <c r="AB1091">
        <f>(X1091-DT1091*(DY1091+DZ1091)/1000)</f>
        <v>0</v>
      </c>
      <c r="AC1091">
        <f>(-J1091*44100)</f>
        <v>0</v>
      </c>
      <c r="AD1091">
        <f>2*29.3*R1091*0.92*(EA1091-W1091)</f>
        <v>0</v>
      </c>
      <c r="AE1091">
        <f>2*0.95*5.67E-8*(((EA1091+$B$7)+273)^4-(W1091+273)^4)</f>
        <v>0</v>
      </c>
      <c r="AF1091">
        <f>U1091+AE1091+AC1091+AD1091</f>
        <v>0</v>
      </c>
      <c r="AG1091">
        <f>DX1091*AU1091*(DS1091-DR1091*(1000-AU1091*DU1091)/(1000-AU1091*DT1091))/(100*DL1091)</f>
        <v>0</v>
      </c>
      <c r="AH1091">
        <f>1000*DX1091*AU1091*(DT1091-DU1091)/(100*DL1091*(1000-AU1091*DT1091))</f>
        <v>0</v>
      </c>
      <c r="AI1091">
        <f>(AJ1091 - AK1091 - DY1091*1E3/(8.314*(EA1091+273.15)) * AM1091/DX1091 * AL1091) * DX1091/(100*DL1091) * (1000 - DU1091)/1000</f>
        <v>0</v>
      </c>
      <c r="AJ1091">
        <v>154.5068516772794</v>
      </c>
      <c r="AK1091">
        <v>165.0452787878787</v>
      </c>
      <c r="AL1091">
        <v>-3.2577801216457</v>
      </c>
      <c r="AM1091">
        <v>65.49446931430883</v>
      </c>
      <c r="AN1091">
        <f>(AP1091 - AO1091 + DY1091*1E3/(8.314*(EA1091+273.15)) * AR1091/DX1091 * AQ1091) * DX1091/(100*DL1091) * 1000/(1000 - AP1091)</f>
        <v>0</v>
      </c>
      <c r="AO1091">
        <v>20.21203335062844</v>
      </c>
      <c r="AP1091">
        <v>23.48074545454544</v>
      </c>
      <c r="AQ1091">
        <v>0.00389218879250612</v>
      </c>
      <c r="AR1091">
        <v>115.5473245601918</v>
      </c>
      <c r="AS1091">
        <v>0</v>
      </c>
      <c r="AT1091">
        <v>0</v>
      </c>
      <c r="AU1091">
        <f>IF(AS1091*$H$13&gt;=AW1091,1.0,(AW1091/(AW1091-AS1091*$H$13)))</f>
        <v>0</v>
      </c>
      <c r="AV1091">
        <f>(AU1091-1)*100</f>
        <v>0</v>
      </c>
      <c r="AW1091">
        <f>MAX(0,($B$13+$C$13*EF1091)/(1+$D$13*EF1091)*DY1091/(EA1091+273)*$E$13)</f>
        <v>0</v>
      </c>
      <c r="AX1091" t="s">
        <v>437</v>
      </c>
      <c r="AY1091" t="s">
        <v>437</v>
      </c>
      <c r="AZ1091">
        <v>0</v>
      </c>
      <c r="BA1091">
        <v>0</v>
      </c>
      <c r="BB1091">
        <f>1-AZ1091/BA1091</f>
        <v>0</v>
      </c>
      <c r="BC1091">
        <v>0</v>
      </c>
      <c r="BD1091" t="s">
        <v>437</v>
      </c>
      <c r="BE1091" t="s">
        <v>437</v>
      </c>
      <c r="BF1091">
        <v>0</v>
      </c>
      <c r="BG1091">
        <v>0</v>
      </c>
      <c r="BH1091">
        <f>1-BF1091/BG1091</f>
        <v>0</v>
      </c>
      <c r="BI1091">
        <v>0.5</v>
      </c>
      <c r="BJ1091">
        <f>DI1091</f>
        <v>0</v>
      </c>
      <c r="BK1091">
        <f>L1091</f>
        <v>0</v>
      </c>
      <c r="BL1091">
        <f>BH1091*BI1091*BJ1091</f>
        <v>0</v>
      </c>
      <c r="BM1091">
        <f>(BK1091-BC1091)/BJ1091</f>
        <v>0</v>
      </c>
      <c r="BN1091">
        <f>(BA1091-BG1091)/BG1091</f>
        <v>0</v>
      </c>
      <c r="BO1091">
        <f>AZ1091/(BB1091+AZ1091/BG1091)</f>
        <v>0</v>
      </c>
      <c r="BP1091" t="s">
        <v>437</v>
      </c>
      <c r="BQ1091">
        <v>0</v>
      </c>
      <c r="BR1091">
        <f>IF(BQ1091&lt;&gt;0, BQ1091, BO1091)</f>
        <v>0</v>
      </c>
      <c r="BS1091">
        <f>1-BR1091/BG1091</f>
        <v>0</v>
      </c>
      <c r="BT1091">
        <f>(BG1091-BF1091)/(BG1091-BR1091)</f>
        <v>0</v>
      </c>
      <c r="BU1091">
        <f>(BA1091-BG1091)/(BA1091-BR1091)</f>
        <v>0</v>
      </c>
      <c r="BV1091">
        <f>(BG1091-BF1091)/(BG1091-AZ1091)</f>
        <v>0</v>
      </c>
      <c r="BW1091">
        <f>(BA1091-BG1091)/(BA1091-AZ1091)</f>
        <v>0</v>
      </c>
      <c r="BX1091">
        <f>(BT1091*BR1091/BF1091)</f>
        <v>0</v>
      </c>
      <c r="BY1091">
        <f>(1-BX1091)</f>
        <v>0</v>
      </c>
      <c r="DH1091">
        <f>$B$11*EG1091+$C$11*EH1091+$F$11*ES1091*(1-EV1091)</f>
        <v>0</v>
      </c>
      <c r="DI1091">
        <f>DH1091*DJ1091</f>
        <v>0</v>
      </c>
      <c r="DJ1091">
        <f>($B$11*$D$9+$C$11*$D$9+$F$11*((FF1091+EX1091)/MAX(FF1091+EX1091+FG1091, 0.1)*$I$9+FG1091/MAX(FF1091+EX1091+FG1091, 0.1)*$J$9))/($B$11+$C$11+$F$11)</f>
        <v>0</v>
      </c>
      <c r="DK1091">
        <f>($B$11*$K$9+$C$11*$K$9+$F$11*((FF1091+EX1091)/MAX(FF1091+EX1091+FG1091, 0.1)*$P$9+FG1091/MAX(FF1091+EX1091+FG1091, 0.1)*$Q$9))/($B$11+$C$11+$F$11)</f>
        <v>0</v>
      </c>
      <c r="DL1091">
        <v>6</v>
      </c>
      <c r="DM1091">
        <v>0.5</v>
      </c>
      <c r="DN1091" t="s">
        <v>438</v>
      </c>
      <c r="DO1091">
        <v>2</v>
      </c>
      <c r="DP1091" t="b">
        <v>1</v>
      </c>
      <c r="DQ1091">
        <v>1761346221.814285</v>
      </c>
      <c r="DR1091">
        <v>184.3147142857143</v>
      </c>
      <c r="DS1091">
        <v>167.2978571428571</v>
      </c>
      <c r="DT1091">
        <v>23.45409285714286</v>
      </c>
      <c r="DU1091">
        <v>20.21213214285714</v>
      </c>
      <c r="DV1091">
        <v>184.0720357142857</v>
      </c>
      <c r="DW1091">
        <v>23.23968214285714</v>
      </c>
      <c r="DX1091">
        <v>500.0189642857143</v>
      </c>
      <c r="DY1091">
        <v>90.02250357142857</v>
      </c>
      <c r="DZ1091">
        <v>0.07392593571428573</v>
      </c>
      <c r="EA1091">
        <v>29.81760714285715</v>
      </c>
      <c r="EB1091">
        <v>29.99366785714286</v>
      </c>
      <c r="EC1091">
        <v>999.9000000000002</v>
      </c>
      <c r="ED1091">
        <v>0</v>
      </c>
      <c r="EE1091">
        <v>0</v>
      </c>
      <c r="EF1091">
        <v>10005.02714285714</v>
      </c>
      <c r="EG1091">
        <v>0</v>
      </c>
      <c r="EH1091">
        <v>1156.100357142857</v>
      </c>
      <c r="EI1091">
        <v>17.01696785714286</v>
      </c>
      <c r="EJ1091">
        <v>188.7413928571429</v>
      </c>
      <c r="EK1091">
        <v>170.749</v>
      </c>
      <c r="EL1091">
        <v>3.241965357142857</v>
      </c>
      <c r="EM1091">
        <v>167.2978571428571</v>
      </c>
      <c r="EN1091">
        <v>20.21213214285714</v>
      </c>
      <c r="EO1091">
        <v>2.111397142857143</v>
      </c>
      <c r="EP1091">
        <v>1.819547142857143</v>
      </c>
      <c r="EQ1091">
        <v>18.30541785714286</v>
      </c>
      <c r="ER1091">
        <v>15.95573214285714</v>
      </c>
      <c r="ES1091">
        <v>1200.014285714286</v>
      </c>
      <c r="ET1091">
        <v>0.9670058571428573</v>
      </c>
      <c r="EU1091">
        <v>0.03299409642857144</v>
      </c>
      <c r="EV1091">
        <v>0</v>
      </c>
      <c r="EW1091">
        <v>1561.668928571429</v>
      </c>
      <c r="EX1091">
        <v>5.000560000000001</v>
      </c>
      <c r="EY1091">
        <v>19137.36071428571</v>
      </c>
      <c r="EZ1091">
        <v>10316.95714285714</v>
      </c>
      <c r="FA1091">
        <v>45.43699999999998</v>
      </c>
      <c r="FB1091">
        <v>47.64935714285714</v>
      </c>
      <c r="FC1091">
        <v>46.125</v>
      </c>
      <c r="FD1091">
        <v>46.61599999999999</v>
      </c>
      <c r="FE1091">
        <v>46.25</v>
      </c>
      <c r="FF1091">
        <v>1155.587857142857</v>
      </c>
      <c r="FG1091">
        <v>39.42642857142858</v>
      </c>
      <c r="FH1091">
        <v>0</v>
      </c>
      <c r="FI1091">
        <v>1761346265.6</v>
      </c>
      <c r="FJ1091">
        <v>0</v>
      </c>
      <c r="FK1091">
        <v>1561.3452</v>
      </c>
      <c r="FL1091">
        <v>-59.17461545086923</v>
      </c>
      <c r="FM1091">
        <v>-709.8692318154497</v>
      </c>
      <c r="FN1091">
        <v>19133.804</v>
      </c>
      <c r="FO1091">
        <v>15</v>
      </c>
      <c r="FP1091">
        <v>0</v>
      </c>
      <c r="FQ1091" t="s">
        <v>439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16.6653075</v>
      </c>
      <c r="GD1091">
        <v>8.694172232645384</v>
      </c>
      <c r="GE1091">
        <v>0.8367501288878</v>
      </c>
      <c r="GF1091">
        <v>0</v>
      </c>
      <c r="GG1091">
        <v>1563.83</v>
      </c>
      <c r="GH1091">
        <v>-56.70618794411473</v>
      </c>
      <c r="GI1091">
        <v>5.57388976019649</v>
      </c>
      <c r="GJ1091">
        <v>0</v>
      </c>
      <c r="GK1091">
        <v>3.229843</v>
      </c>
      <c r="GL1091">
        <v>0.2707666041275777</v>
      </c>
      <c r="GM1091">
        <v>0.0262546976939366</v>
      </c>
      <c r="GN1091">
        <v>0</v>
      </c>
      <c r="GO1091">
        <v>0</v>
      </c>
      <c r="GP1091">
        <v>3</v>
      </c>
      <c r="GQ1091" t="s">
        <v>497</v>
      </c>
      <c r="GR1091">
        <v>3.12442</v>
      </c>
      <c r="GS1091">
        <v>2.75164</v>
      </c>
      <c r="GT1091">
        <v>0.0370784</v>
      </c>
      <c r="GU1091">
        <v>0.0333644</v>
      </c>
      <c r="GV1091">
        <v>0.102989</v>
      </c>
      <c r="GW1091">
        <v>0.09323629999999999</v>
      </c>
      <c r="GX1091">
        <v>28321.8</v>
      </c>
      <c r="GY1091">
        <v>27729.7</v>
      </c>
      <c r="GZ1091">
        <v>29984.4</v>
      </c>
      <c r="HA1091">
        <v>28979.7</v>
      </c>
      <c r="HB1091">
        <v>37174.1</v>
      </c>
      <c r="HC1091">
        <v>34593.4</v>
      </c>
      <c r="HD1091">
        <v>45918.7</v>
      </c>
      <c r="HE1091">
        <v>43070.1</v>
      </c>
      <c r="HF1091">
        <v>1.74907</v>
      </c>
      <c r="HG1091">
        <v>1.72825</v>
      </c>
      <c r="HH1091">
        <v>-0.004109</v>
      </c>
      <c r="HI1091">
        <v>0</v>
      </c>
      <c r="HJ1091">
        <v>30.0603</v>
      </c>
      <c r="HK1091">
        <v>999.9</v>
      </c>
      <c r="HL1091">
        <v>44.8</v>
      </c>
      <c r="HM1091">
        <v>32.7</v>
      </c>
      <c r="HN1091">
        <v>24.7209</v>
      </c>
      <c r="HO1091">
        <v>63.9822</v>
      </c>
      <c r="HP1091">
        <v>17.9006</v>
      </c>
      <c r="HQ1091">
        <v>1</v>
      </c>
      <c r="HR1091">
        <v>0.825252</v>
      </c>
      <c r="HS1091">
        <v>4.36887</v>
      </c>
      <c r="HT1091">
        <v>20.152</v>
      </c>
      <c r="HU1091">
        <v>5.22747</v>
      </c>
      <c r="HV1091">
        <v>11.9858</v>
      </c>
      <c r="HW1091">
        <v>4.96915</v>
      </c>
      <c r="HX1091">
        <v>3.28973</v>
      </c>
      <c r="HY1091">
        <v>9999</v>
      </c>
      <c r="HZ1091">
        <v>9999</v>
      </c>
      <c r="IA1091">
        <v>9999</v>
      </c>
      <c r="IB1091">
        <v>999.9</v>
      </c>
      <c r="IC1091">
        <v>4.97295</v>
      </c>
      <c r="ID1091">
        <v>1.87745</v>
      </c>
      <c r="IE1091">
        <v>1.87561</v>
      </c>
      <c r="IF1091">
        <v>1.87839</v>
      </c>
      <c r="IG1091">
        <v>1.87507</v>
      </c>
      <c r="IH1091">
        <v>1.87865</v>
      </c>
      <c r="II1091">
        <v>1.87576</v>
      </c>
      <c r="IJ1091">
        <v>1.87695</v>
      </c>
      <c r="IK1091">
        <v>0</v>
      </c>
      <c r="IL1091">
        <v>0</v>
      </c>
      <c r="IM1091">
        <v>0</v>
      </c>
      <c r="IN1091">
        <v>0</v>
      </c>
      <c r="IO1091" t="s">
        <v>441</v>
      </c>
      <c r="IP1091" t="s">
        <v>442</v>
      </c>
      <c r="IQ1091" t="s">
        <v>443</v>
      </c>
      <c r="IR1091" t="s">
        <v>443</v>
      </c>
      <c r="IS1091" t="s">
        <v>443</v>
      </c>
      <c r="IT1091" t="s">
        <v>443</v>
      </c>
      <c r="IU1091">
        <v>0</v>
      </c>
      <c r="IV1091">
        <v>100</v>
      </c>
      <c r="IW1091">
        <v>100</v>
      </c>
      <c r="IX1091">
        <v>0.199</v>
      </c>
      <c r="IY1091">
        <v>0.2145</v>
      </c>
      <c r="IZ1091">
        <v>-0.1194416370607354</v>
      </c>
      <c r="JA1091">
        <v>0.002211305909277446</v>
      </c>
      <c r="JB1091">
        <v>-1.416678044876584E-06</v>
      </c>
      <c r="JC1091">
        <v>5.589822708492042E-10</v>
      </c>
      <c r="JD1091">
        <v>0.2144336207880096</v>
      </c>
      <c r="JE1091">
        <v>0</v>
      </c>
      <c r="JF1091">
        <v>0</v>
      </c>
      <c r="JG1091">
        <v>0</v>
      </c>
      <c r="JH1091">
        <v>14</v>
      </c>
      <c r="JI1091">
        <v>2052</v>
      </c>
      <c r="JJ1091">
        <v>1</v>
      </c>
      <c r="JK1091">
        <v>21</v>
      </c>
      <c r="JL1091">
        <v>29355770.5</v>
      </c>
      <c r="JM1091">
        <v>29355770.5</v>
      </c>
      <c r="JN1091">
        <v>0.455322</v>
      </c>
      <c r="JO1091">
        <v>2.57202</v>
      </c>
      <c r="JP1091">
        <v>1.39893</v>
      </c>
      <c r="JQ1091">
        <v>2.33643</v>
      </c>
      <c r="JR1091">
        <v>1.44897</v>
      </c>
      <c r="JS1091">
        <v>2.62085</v>
      </c>
      <c r="JT1091">
        <v>38.6733</v>
      </c>
      <c r="JU1091">
        <v>23.8073</v>
      </c>
      <c r="JV1091">
        <v>18</v>
      </c>
      <c r="JW1091">
        <v>485.01</v>
      </c>
      <c r="JX1091">
        <v>442.505</v>
      </c>
      <c r="JY1091">
        <v>24.8254</v>
      </c>
      <c r="JZ1091">
        <v>37.2491</v>
      </c>
      <c r="KA1091">
        <v>30.0001</v>
      </c>
      <c r="KB1091">
        <v>36.7907</v>
      </c>
      <c r="KC1091">
        <v>36.8303</v>
      </c>
      <c r="KD1091">
        <v>9.137790000000001</v>
      </c>
      <c r="KE1091">
        <v>26.3151</v>
      </c>
      <c r="KF1091">
        <v>76.1947</v>
      </c>
      <c r="KG1091">
        <v>24.8313</v>
      </c>
      <c r="KH1091">
        <v>119.336</v>
      </c>
      <c r="KI1091">
        <v>20.1125</v>
      </c>
      <c r="KJ1091">
        <v>99.1914</v>
      </c>
      <c r="KK1091">
        <v>99.0612</v>
      </c>
    </row>
    <row r="1092" spans="1:297">
      <c r="A1092">
        <v>1076</v>
      </c>
      <c r="B1092">
        <v>1761346234.6</v>
      </c>
      <c r="C1092">
        <v>18194</v>
      </c>
      <c r="D1092" t="s">
        <v>2606</v>
      </c>
      <c r="E1092" t="s">
        <v>2607</v>
      </c>
      <c r="F1092">
        <v>5</v>
      </c>
      <c r="G1092" t="s">
        <v>2569</v>
      </c>
      <c r="H1092" t="s">
        <v>436</v>
      </c>
      <c r="I1092">
        <v>1761346227.1</v>
      </c>
      <c r="J1092">
        <f>(K1092)/1000</f>
        <v>0</v>
      </c>
      <c r="K1092">
        <f>IF(DP1092, AN1092, AH1092)</f>
        <v>0</v>
      </c>
      <c r="L1092">
        <f>IF(DP1092, AI1092, AG1092)</f>
        <v>0</v>
      </c>
      <c r="M1092">
        <f>DR1092 - IF(AU1092&gt;1, L1092*DL1092*100.0/(AW1092), 0)</f>
        <v>0</v>
      </c>
      <c r="N1092">
        <f>((T1092-J1092/2)*M1092-L1092)/(T1092+J1092/2)</f>
        <v>0</v>
      </c>
      <c r="O1092">
        <f>N1092*(DY1092+DZ1092)/1000.0</f>
        <v>0</v>
      </c>
      <c r="P1092">
        <f>(DR1092 - IF(AU1092&gt;1, L1092*DL1092*100.0/(AW1092), 0))*(DY1092+DZ1092)/1000.0</f>
        <v>0</v>
      </c>
      <c r="Q1092">
        <f>2.0/((1/S1092-1/R1092)+SIGN(S1092)*SQRT((1/S1092-1/R1092)*(1/S1092-1/R1092) + 4*DM1092/((DM1092+1)*(DM1092+1))*(2*1/S1092*1/R1092-1/R1092*1/R1092)))</f>
        <v>0</v>
      </c>
      <c r="R1092">
        <f>IF(LEFT(DN1092,1)&lt;&gt;"0",IF(LEFT(DN1092,1)="1",3.0,DO1092),$D$5+$E$5*(EF1092*DY1092/($K$5*1000))+$F$5*(EF1092*DY1092/($K$5*1000))*MAX(MIN(DL1092,$J$5),$I$5)*MAX(MIN(DL1092,$J$5),$I$5)+$G$5*MAX(MIN(DL1092,$J$5),$I$5)*(EF1092*DY1092/($K$5*1000))+$H$5*(EF1092*DY1092/($K$5*1000))*(EF1092*DY1092/($K$5*1000)))</f>
        <v>0</v>
      </c>
      <c r="S1092">
        <f>J1092*(1000-(1000*0.61365*exp(17.502*W1092/(240.97+W1092))/(DY1092+DZ1092)+DT1092)/2)/(1000*0.61365*exp(17.502*W1092/(240.97+W1092))/(DY1092+DZ1092)-DT1092)</f>
        <v>0</v>
      </c>
      <c r="T1092">
        <f>1/((DM1092+1)/(Q1092/1.6)+1/(R1092/1.37)) + DM1092/((DM1092+1)/(Q1092/1.6) + DM1092/(R1092/1.37))</f>
        <v>0</v>
      </c>
      <c r="U1092">
        <f>(DH1092*DK1092)</f>
        <v>0</v>
      </c>
      <c r="V1092">
        <f>(EA1092+(U1092+2*0.95*5.67E-8*(((EA1092+$B$7)+273)^4-(EA1092+273)^4)-44100*J1092)/(1.84*29.3*R1092+8*0.95*5.67E-8*(EA1092+273)^3))</f>
        <v>0</v>
      </c>
      <c r="W1092">
        <f>($C$7*EB1092+$D$7*EC1092+$E$7*V1092)</f>
        <v>0</v>
      </c>
      <c r="X1092">
        <f>0.61365*exp(17.502*W1092/(240.97+W1092))</f>
        <v>0</v>
      </c>
      <c r="Y1092">
        <f>(Z1092/AA1092*100)</f>
        <v>0</v>
      </c>
      <c r="Z1092">
        <f>DT1092*(DY1092+DZ1092)/1000</f>
        <v>0</v>
      </c>
      <c r="AA1092">
        <f>0.61365*exp(17.502*EA1092/(240.97+EA1092))</f>
        <v>0</v>
      </c>
      <c r="AB1092">
        <f>(X1092-DT1092*(DY1092+DZ1092)/1000)</f>
        <v>0</v>
      </c>
      <c r="AC1092">
        <f>(-J1092*44100)</f>
        <v>0</v>
      </c>
      <c r="AD1092">
        <f>2*29.3*R1092*0.92*(EA1092-W1092)</f>
        <v>0</v>
      </c>
      <c r="AE1092">
        <f>2*0.95*5.67E-8*(((EA1092+$B$7)+273)^4-(W1092+273)^4)</f>
        <v>0</v>
      </c>
      <c r="AF1092">
        <f>U1092+AE1092+AC1092+AD1092</f>
        <v>0</v>
      </c>
      <c r="AG1092">
        <f>DX1092*AU1092*(DS1092-DR1092*(1000-AU1092*DU1092)/(1000-AU1092*DT1092))/(100*DL1092)</f>
        <v>0</v>
      </c>
      <c r="AH1092">
        <f>1000*DX1092*AU1092*(DT1092-DU1092)/(100*DL1092*(1000-AU1092*DT1092))</f>
        <v>0</v>
      </c>
      <c r="AI1092">
        <f>(AJ1092 - AK1092 - DY1092*1E3/(8.314*(EA1092+273.15)) * AM1092/DX1092 * AL1092) * DX1092/(100*DL1092) * (1000 - DU1092)/1000</f>
        <v>0</v>
      </c>
      <c r="AJ1092">
        <v>137.6171680324761</v>
      </c>
      <c r="AK1092">
        <v>148.7848969696969</v>
      </c>
      <c r="AL1092">
        <v>-3.252117589062037</v>
      </c>
      <c r="AM1092">
        <v>65.49446931430883</v>
      </c>
      <c r="AN1092">
        <f>(AP1092 - AO1092 + DY1092*1E3/(8.314*(EA1092+273.15)) * AR1092/DX1092 * AQ1092) * DX1092/(100*DL1092) * 1000/(1000 - AP1092)</f>
        <v>0</v>
      </c>
      <c r="AO1092">
        <v>20.21314435221098</v>
      </c>
      <c r="AP1092">
        <v>23.50127696969696</v>
      </c>
      <c r="AQ1092">
        <v>0.001162776193248194</v>
      </c>
      <c r="AR1092">
        <v>115.5473245601918</v>
      </c>
      <c r="AS1092">
        <v>0</v>
      </c>
      <c r="AT1092">
        <v>0</v>
      </c>
      <c r="AU1092">
        <f>IF(AS1092*$H$13&gt;=AW1092,1.0,(AW1092/(AW1092-AS1092*$H$13)))</f>
        <v>0</v>
      </c>
      <c r="AV1092">
        <f>(AU1092-1)*100</f>
        <v>0</v>
      </c>
      <c r="AW1092">
        <f>MAX(0,($B$13+$C$13*EF1092)/(1+$D$13*EF1092)*DY1092/(EA1092+273)*$E$13)</f>
        <v>0</v>
      </c>
      <c r="AX1092" t="s">
        <v>437</v>
      </c>
      <c r="AY1092" t="s">
        <v>437</v>
      </c>
      <c r="AZ1092">
        <v>0</v>
      </c>
      <c r="BA1092">
        <v>0</v>
      </c>
      <c r="BB1092">
        <f>1-AZ1092/BA1092</f>
        <v>0</v>
      </c>
      <c r="BC1092">
        <v>0</v>
      </c>
      <c r="BD1092" t="s">
        <v>437</v>
      </c>
      <c r="BE1092" t="s">
        <v>437</v>
      </c>
      <c r="BF1092">
        <v>0</v>
      </c>
      <c r="BG1092">
        <v>0</v>
      </c>
      <c r="BH1092">
        <f>1-BF1092/BG1092</f>
        <v>0</v>
      </c>
      <c r="BI1092">
        <v>0.5</v>
      </c>
      <c r="BJ1092">
        <f>DI1092</f>
        <v>0</v>
      </c>
      <c r="BK1092">
        <f>L1092</f>
        <v>0</v>
      </c>
      <c r="BL1092">
        <f>BH1092*BI1092*BJ1092</f>
        <v>0</v>
      </c>
      <c r="BM1092">
        <f>(BK1092-BC1092)/BJ1092</f>
        <v>0</v>
      </c>
      <c r="BN1092">
        <f>(BA1092-BG1092)/BG1092</f>
        <v>0</v>
      </c>
      <c r="BO1092">
        <f>AZ1092/(BB1092+AZ1092/BG1092)</f>
        <v>0</v>
      </c>
      <c r="BP1092" t="s">
        <v>437</v>
      </c>
      <c r="BQ1092">
        <v>0</v>
      </c>
      <c r="BR1092">
        <f>IF(BQ1092&lt;&gt;0, BQ1092, BO1092)</f>
        <v>0</v>
      </c>
      <c r="BS1092">
        <f>1-BR1092/BG1092</f>
        <v>0</v>
      </c>
      <c r="BT1092">
        <f>(BG1092-BF1092)/(BG1092-BR1092)</f>
        <v>0</v>
      </c>
      <c r="BU1092">
        <f>(BA1092-BG1092)/(BA1092-BR1092)</f>
        <v>0</v>
      </c>
      <c r="BV1092">
        <f>(BG1092-BF1092)/(BG1092-AZ1092)</f>
        <v>0</v>
      </c>
      <c r="BW1092">
        <f>(BA1092-BG1092)/(BA1092-AZ1092)</f>
        <v>0</v>
      </c>
      <c r="BX1092">
        <f>(BT1092*BR1092/BF1092)</f>
        <v>0</v>
      </c>
      <c r="BY1092">
        <f>(1-BX1092)</f>
        <v>0</v>
      </c>
      <c r="DH1092">
        <f>$B$11*EG1092+$C$11*EH1092+$F$11*ES1092*(1-EV1092)</f>
        <v>0</v>
      </c>
      <c r="DI1092">
        <f>DH1092*DJ1092</f>
        <v>0</v>
      </c>
      <c r="DJ1092">
        <f>($B$11*$D$9+$C$11*$D$9+$F$11*((FF1092+EX1092)/MAX(FF1092+EX1092+FG1092, 0.1)*$I$9+FG1092/MAX(FF1092+EX1092+FG1092, 0.1)*$J$9))/($B$11+$C$11+$F$11)</f>
        <v>0</v>
      </c>
      <c r="DK1092">
        <f>($B$11*$K$9+$C$11*$K$9+$F$11*((FF1092+EX1092)/MAX(FF1092+EX1092+FG1092, 0.1)*$P$9+FG1092/MAX(FF1092+EX1092+FG1092, 0.1)*$Q$9))/($B$11+$C$11+$F$11)</f>
        <v>0</v>
      </c>
      <c r="DL1092">
        <v>6</v>
      </c>
      <c r="DM1092">
        <v>0.5</v>
      </c>
      <c r="DN1092" t="s">
        <v>438</v>
      </c>
      <c r="DO1092">
        <v>2</v>
      </c>
      <c r="DP1092" t="b">
        <v>1</v>
      </c>
      <c r="DQ1092">
        <v>1761346227.1</v>
      </c>
      <c r="DR1092">
        <v>167.5310740740741</v>
      </c>
      <c r="DS1092">
        <v>149.7588518518519</v>
      </c>
      <c r="DT1092">
        <v>23.47428148148148</v>
      </c>
      <c r="DU1092">
        <v>20.21161111111111</v>
      </c>
      <c r="DV1092">
        <v>167.3179259259259</v>
      </c>
      <c r="DW1092">
        <v>23.25987037037037</v>
      </c>
      <c r="DX1092">
        <v>500.0152592592593</v>
      </c>
      <c r="DY1092">
        <v>90.02262222222222</v>
      </c>
      <c r="DZ1092">
        <v>0.07381054074074074</v>
      </c>
      <c r="EA1092">
        <v>29.81747407407407</v>
      </c>
      <c r="EB1092">
        <v>29.99176296296296</v>
      </c>
      <c r="EC1092">
        <v>999.9000000000001</v>
      </c>
      <c r="ED1092">
        <v>0</v>
      </c>
      <c r="EE1092">
        <v>0</v>
      </c>
      <c r="EF1092">
        <v>10011.55666666667</v>
      </c>
      <c r="EG1092">
        <v>0</v>
      </c>
      <c r="EH1092">
        <v>1156.095925925926</v>
      </c>
      <c r="EI1092">
        <v>17.77223703703704</v>
      </c>
      <c r="EJ1092">
        <v>171.5581851851852</v>
      </c>
      <c r="EK1092">
        <v>152.8482222222222</v>
      </c>
      <c r="EL1092">
        <v>3.262674814814815</v>
      </c>
      <c r="EM1092">
        <v>149.7588518518519</v>
      </c>
      <c r="EN1092">
        <v>20.21161111111111</v>
      </c>
      <c r="EO1092">
        <v>2.113216666666667</v>
      </c>
      <c r="EP1092">
        <v>1.819501481481481</v>
      </c>
      <c r="EQ1092">
        <v>18.31915185185185</v>
      </c>
      <c r="ER1092">
        <v>15.95534444444445</v>
      </c>
      <c r="ES1092">
        <v>1200.008518518518</v>
      </c>
      <c r="ET1092">
        <v>0.9670057037037039</v>
      </c>
      <c r="EU1092">
        <v>0.03299423703703704</v>
      </c>
      <c r="EV1092">
        <v>0</v>
      </c>
      <c r="EW1092">
        <v>1556.24</v>
      </c>
      <c r="EX1092">
        <v>5.000560000000001</v>
      </c>
      <c r="EY1092">
        <v>19072.69259259259</v>
      </c>
      <c r="EZ1092">
        <v>10316.90740740741</v>
      </c>
      <c r="FA1092">
        <v>45.43699999999998</v>
      </c>
      <c r="FB1092">
        <v>47.64796296296296</v>
      </c>
      <c r="FC1092">
        <v>46.125</v>
      </c>
      <c r="FD1092">
        <v>46.62033333333333</v>
      </c>
      <c r="FE1092">
        <v>46.25</v>
      </c>
      <c r="FF1092">
        <v>1155.581481481481</v>
      </c>
      <c r="FG1092">
        <v>39.42703703703705</v>
      </c>
      <c r="FH1092">
        <v>0</v>
      </c>
      <c r="FI1092">
        <v>1761346271</v>
      </c>
      <c r="FJ1092">
        <v>0</v>
      </c>
      <c r="FK1092">
        <v>1556.073461538461</v>
      </c>
      <c r="FL1092">
        <v>-63.93606827418668</v>
      </c>
      <c r="FM1092">
        <v>-774.8683750747896</v>
      </c>
      <c r="FN1092">
        <v>19070.72692307693</v>
      </c>
      <c r="FO1092">
        <v>15</v>
      </c>
      <c r="FP1092">
        <v>0</v>
      </c>
      <c r="FQ1092" t="s">
        <v>439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17.23403</v>
      </c>
      <c r="GD1092">
        <v>8.664675422138817</v>
      </c>
      <c r="GE1092">
        <v>0.8339482712374913</v>
      </c>
      <c r="GF1092">
        <v>0</v>
      </c>
      <c r="GG1092">
        <v>1560.324411764706</v>
      </c>
      <c r="GH1092">
        <v>-60.15569138595618</v>
      </c>
      <c r="GI1092">
        <v>5.912007816189439</v>
      </c>
      <c r="GJ1092">
        <v>0</v>
      </c>
      <c r="GK1092">
        <v>3.24733425</v>
      </c>
      <c r="GL1092">
        <v>0.2338985741088061</v>
      </c>
      <c r="GM1092">
        <v>0.02256876955967032</v>
      </c>
      <c r="GN1092">
        <v>0</v>
      </c>
      <c r="GO1092">
        <v>0</v>
      </c>
      <c r="GP1092">
        <v>3</v>
      </c>
      <c r="GQ1092" t="s">
        <v>497</v>
      </c>
      <c r="GR1092">
        <v>3.12433</v>
      </c>
      <c r="GS1092">
        <v>2.75164</v>
      </c>
      <c r="GT1092">
        <v>0.033679</v>
      </c>
      <c r="GU1092">
        <v>0.0297028</v>
      </c>
      <c r="GV1092">
        <v>0.103053</v>
      </c>
      <c r="GW1092">
        <v>0.0931971</v>
      </c>
      <c r="GX1092">
        <v>28420.7</v>
      </c>
      <c r="GY1092">
        <v>27834.3</v>
      </c>
      <c r="GZ1092">
        <v>29983.5</v>
      </c>
      <c r="HA1092">
        <v>28979.5</v>
      </c>
      <c r="HB1092">
        <v>37170.6</v>
      </c>
      <c r="HC1092">
        <v>34594.3</v>
      </c>
      <c r="HD1092">
        <v>45917.8</v>
      </c>
      <c r="HE1092">
        <v>43069.7</v>
      </c>
      <c r="HF1092">
        <v>1.74892</v>
      </c>
      <c r="HG1092">
        <v>1.7283</v>
      </c>
      <c r="HH1092">
        <v>-0.00379607</v>
      </c>
      <c r="HI1092">
        <v>0</v>
      </c>
      <c r="HJ1092">
        <v>30.059</v>
      </c>
      <c r="HK1092">
        <v>999.9</v>
      </c>
      <c r="HL1092">
        <v>44.8</v>
      </c>
      <c r="HM1092">
        <v>32.7</v>
      </c>
      <c r="HN1092">
        <v>24.7193</v>
      </c>
      <c r="HO1092">
        <v>63.6921</v>
      </c>
      <c r="HP1092">
        <v>18.0128</v>
      </c>
      <c r="HQ1092">
        <v>1</v>
      </c>
      <c r="HR1092">
        <v>0.825206</v>
      </c>
      <c r="HS1092">
        <v>4.36377</v>
      </c>
      <c r="HT1092">
        <v>20.1523</v>
      </c>
      <c r="HU1092">
        <v>5.22657</v>
      </c>
      <c r="HV1092">
        <v>11.986</v>
      </c>
      <c r="HW1092">
        <v>4.9688</v>
      </c>
      <c r="HX1092">
        <v>3.28973</v>
      </c>
      <c r="HY1092">
        <v>9999</v>
      </c>
      <c r="HZ1092">
        <v>9999</v>
      </c>
      <c r="IA1092">
        <v>9999</v>
      </c>
      <c r="IB1092">
        <v>999.9</v>
      </c>
      <c r="IC1092">
        <v>4.97297</v>
      </c>
      <c r="ID1092">
        <v>1.87748</v>
      </c>
      <c r="IE1092">
        <v>1.87561</v>
      </c>
      <c r="IF1092">
        <v>1.87842</v>
      </c>
      <c r="IG1092">
        <v>1.8751</v>
      </c>
      <c r="IH1092">
        <v>1.87866</v>
      </c>
      <c r="II1092">
        <v>1.87578</v>
      </c>
      <c r="IJ1092">
        <v>1.87696</v>
      </c>
      <c r="IK1092">
        <v>0</v>
      </c>
      <c r="IL1092">
        <v>0</v>
      </c>
      <c r="IM1092">
        <v>0</v>
      </c>
      <c r="IN1092">
        <v>0</v>
      </c>
      <c r="IO1092" t="s">
        <v>441</v>
      </c>
      <c r="IP1092" t="s">
        <v>442</v>
      </c>
      <c r="IQ1092" t="s">
        <v>443</v>
      </c>
      <c r="IR1092" t="s">
        <v>443</v>
      </c>
      <c r="IS1092" t="s">
        <v>443</v>
      </c>
      <c r="IT1092" t="s">
        <v>443</v>
      </c>
      <c r="IU1092">
        <v>0</v>
      </c>
      <c r="IV1092">
        <v>100</v>
      </c>
      <c r="IW1092">
        <v>100</v>
      </c>
      <c r="IX1092">
        <v>0.17</v>
      </c>
      <c r="IY1092">
        <v>0.2144</v>
      </c>
      <c r="IZ1092">
        <v>-0.1194416370607354</v>
      </c>
      <c r="JA1092">
        <v>0.002211305909277446</v>
      </c>
      <c r="JB1092">
        <v>-1.416678044876584E-06</v>
      </c>
      <c r="JC1092">
        <v>5.589822708492042E-10</v>
      </c>
      <c r="JD1092">
        <v>0.2144336207880096</v>
      </c>
      <c r="JE1092">
        <v>0</v>
      </c>
      <c r="JF1092">
        <v>0</v>
      </c>
      <c r="JG1092">
        <v>0</v>
      </c>
      <c r="JH1092">
        <v>14</v>
      </c>
      <c r="JI1092">
        <v>2052</v>
      </c>
      <c r="JJ1092">
        <v>1</v>
      </c>
      <c r="JK1092">
        <v>21</v>
      </c>
      <c r="JL1092">
        <v>29355770.6</v>
      </c>
      <c r="JM1092">
        <v>29355770.6</v>
      </c>
      <c r="JN1092">
        <v>0.413818</v>
      </c>
      <c r="JO1092">
        <v>2.58911</v>
      </c>
      <c r="JP1092">
        <v>1.39893</v>
      </c>
      <c r="JQ1092">
        <v>2.33643</v>
      </c>
      <c r="JR1092">
        <v>1.44897</v>
      </c>
      <c r="JS1092">
        <v>2.57812</v>
      </c>
      <c r="JT1092">
        <v>38.6733</v>
      </c>
      <c r="JU1092">
        <v>23.7898</v>
      </c>
      <c r="JV1092">
        <v>18</v>
      </c>
      <c r="JW1092">
        <v>484.922</v>
      </c>
      <c r="JX1092">
        <v>442.538</v>
      </c>
      <c r="JY1092">
        <v>24.8323</v>
      </c>
      <c r="JZ1092">
        <v>37.2491</v>
      </c>
      <c r="KA1092">
        <v>30.0001</v>
      </c>
      <c r="KB1092">
        <v>36.7907</v>
      </c>
      <c r="KC1092">
        <v>36.8303</v>
      </c>
      <c r="KD1092">
        <v>8.30381</v>
      </c>
      <c r="KE1092">
        <v>26.6065</v>
      </c>
      <c r="KF1092">
        <v>76.1947</v>
      </c>
      <c r="KG1092">
        <v>24.8356</v>
      </c>
      <c r="KH1092">
        <v>99.30110000000001</v>
      </c>
      <c r="KI1092">
        <v>20.0727</v>
      </c>
      <c r="KJ1092">
        <v>99.1892</v>
      </c>
      <c r="KK1092">
        <v>99.0604</v>
      </c>
    </row>
    <row r="1093" spans="1:297">
      <c r="A1093">
        <v>1077</v>
      </c>
      <c r="B1093">
        <v>1761346239.6</v>
      </c>
      <c r="C1093">
        <v>18199</v>
      </c>
      <c r="D1093" t="s">
        <v>2608</v>
      </c>
      <c r="E1093" t="s">
        <v>2609</v>
      </c>
      <c r="F1093">
        <v>5</v>
      </c>
      <c r="G1093" t="s">
        <v>2569</v>
      </c>
      <c r="H1093" t="s">
        <v>436</v>
      </c>
      <c r="I1093">
        <v>1761346231.814285</v>
      </c>
      <c r="J1093">
        <f>(K1093)/1000</f>
        <v>0</v>
      </c>
      <c r="K1093">
        <f>IF(DP1093, AN1093, AH1093)</f>
        <v>0</v>
      </c>
      <c r="L1093">
        <f>IF(DP1093, AI1093, AG1093)</f>
        <v>0</v>
      </c>
      <c r="M1093">
        <f>DR1093 - IF(AU1093&gt;1, L1093*DL1093*100.0/(AW1093), 0)</f>
        <v>0</v>
      </c>
      <c r="N1093">
        <f>((T1093-J1093/2)*M1093-L1093)/(T1093+J1093/2)</f>
        <v>0</v>
      </c>
      <c r="O1093">
        <f>N1093*(DY1093+DZ1093)/1000.0</f>
        <v>0</v>
      </c>
      <c r="P1093">
        <f>(DR1093 - IF(AU1093&gt;1, L1093*DL1093*100.0/(AW1093), 0))*(DY1093+DZ1093)/1000.0</f>
        <v>0</v>
      </c>
      <c r="Q1093">
        <f>2.0/((1/S1093-1/R1093)+SIGN(S1093)*SQRT((1/S1093-1/R1093)*(1/S1093-1/R1093) + 4*DM1093/((DM1093+1)*(DM1093+1))*(2*1/S1093*1/R1093-1/R1093*1/R1093)))</f>
        <v>0</v>
      </c>
      <c r="R1093">
        <f>IF(LEFT(DN1093,1)&lt;&gt;"0",IF(LEFT(DN1093,1)="1",3.0,DO1093),$D$5+$E$5*(EF1093*DY1093/($K$5*1000))+$F$5*(EF1093*DY1093/($K$5*1000))*MAX(MIN(DL1093,$J$5),$I$5)*MAX(MIN(DL1093,$J$5),$I$5)+$G$5*MAX(MIN(DL1093,$J$5),$I$5)*(EF1093*DY1093/($K$5*1000))+$H$5*(EF1093*DY1093/($K$5*1000))*(EF1093*DY1093/($K$5*1000)))</f>
        <v>0</v>
      </c>
      <c r="S1093">
        <f>J1093*(1000-(1000*0.61365*exp(17.502*W1093/(240.97+W1093))/(DY1093+DZ1093)+DT1093)/2)/(1000*0.61365*exp(17.502*W1093/(240.97+W1093))/(DY1093+DZ1093)-DT1093)</f>
        <v>0</v>
      </c>
      <c r="T1093">
        <f>1/((DM1093+1)/(Q1093/1.6)+1/(R1093/1.37)) + DM1093/((DM1093+1)/(Q1093/1.6) + DM1093/(R1093/1.37))</f>
        <v>0</v>
      </c>
      <c r="U1093">
        <f>(DH1093*DK1093)</f>
        <v>0</v>
      </c>
      <c r="V1093">
        <f>(EA1093+(U1093+2*0.95*5.67E-8*(((EA1093+$B$7)+273)^4-(EA1093+273)^4)-44100*J1093)/(1.84*29.3*R1093+8*0.95*5.67E-8*(EA1093+273)^3))</f>
        <v>0</v>
      </c>
      <c r="W1093">
        <f>($C$7*EB1093+$D$7*EC1093+$E$7*V1093)</f>
        <v>0</v>
      </c>
      <c r="X1093">
        <f>0.61365*exp(17.502*W1093/(240.97+W1093))</f>
        <v>0</v>
      </c>
      <c r="Y1093">
        <f>(Z1093/AA1093*100)</f>
        <v>0</v>
      </c>
      <c r="Z1093">
        <f>DT1093*(DY1093+DZ1093)/1000</f>
        <v>0</v>
      </c>
      <c r="AA1093">
        <f>0.61365*exp(17.502*EA1093/(240.97+EA1093))</f>
        <v>0</v>
      </c>
      <c r="AB1093">
        <f>(X1093-DT1093*(DY1093+DZ1093)/1000)</f>
        <v>0</v>
      </c>
      <c r="AC1093">
        <f>(-J1093*44100)</f>
        <v>0</v>
      </c>
      <c r="AD1093">
        <f>2*29.3*R1093*0.92*(EA1093-W1093)</f>
        <v>0</v>
      </c>
      <c r="AE1093">
        <f>2*0.95*5.67E-8*(((EA1093+$B$7)+273)^4-(W1093+273)^4)</f>
        <v>0</v>
      </c>
      <c r="AF1093">
        <f>U1093+AE1093+AC1093+AD1093</f>
        <v>0</v>
      </c>
      <c r="AG1093">
        <f>DX1093*AU1093*(DS1093-DR1093*(1000-AU1093*DU1093)/(1000-AU1093*DT1093))/(100*DL1093)</f>
        <v>0</v>
      </c>
      <c r="AH1093">
        <f>1000*DX1093*AU1093*(DT1093-DU1093)/(100*DL1093*(1000-AU1093*DT1093))</f>
        <v>0</v>
      </c>
      <c r="AI1093">
        <f>(AJ1093 - AK1093 - DY1093*1E3/(8.314*(EA1093+273.15)) * AM1093/DX1093 * AL1093) * DX1093/(100*DL1093) * (1000 - DU1093)/1000</f>
        <v>0</v>
      </c>
      <c r="AJ1093">
        <v>120.672868514182</v>
      </c>
      <c r="AK1093">
        <v>132.5331636363637</v>
      </c>
      <c r="AL1093">
        <v>-3.250520699378268</v>
      </c>
      <c r="AM1093">
        <v>65.49446931430883</v>
      </c>
      <c r="AN1093">
        <f>(AP1093 - AO1093 + DY1093*1E3/(8.314*(EA1093+273.15)) * AR1093/DX1093 * AQ1093) * DX1093/(100*DL1093) * 1000/(1000 - AP1093)</f>
        <v>0</v>
      </c>
      <c r="AO1093">
        <v>20.19133871492376</v>
      </c>
      <c r="AP1093">
        <v>23.51177333333333</v>
      </c>
      <c r="AQ1093">
        <v>0.0008948576880870509</v>
      </c>
      <c r="AR1093">
        <v>115.5473245601918</v>
      </c>
      <c r="AS1093">
        <v>0</v>
      </c>
      <c r="AT1093">
        <v>0</v>
      </c>
      <c r="AU1093">
        <f>IF(AS1093*$H$13&gt;=AW1093,1.0,(AW1093/(AW1093-AS1093*$H$13)))</f>
        <v>0</v>
      </c>
      <c r="AV1093">
        <f>(AU1093-1)*100</f>
        <v>0</v>
      </c>
      <c r="AW1093">
        <f>MAX(0,($B$13+$C$13*EF1093)/(1+$D$13*EF1093)*DY1093/(EA1093+273)*$E$13)</f>
        <v>0</v>
      </c>
      <c r="AX1093" t="s">
        <v>437</v>
      </c>
      <c r="AY1093" t="s">
        <v>437</v>
      </c>
      <c r="AZ1093">
        <v>0</v>
      </c>
      <c r="BA1093">
        <v>0</v>
      </c>
      <c r="BB1093">
        <f>1-AZ1093/BA1093</f>
        <v>0</v>
      </c>
      <c r="BC1093">
        <v>0</v>
      </c>
      <c r="BD1093" t="s">
        <v>437</v>
      </c>
      <c r="BE1093" t="s">
        <v>437</v>
      </c>
      <c r="BF1093">
        <v>0</v>
      </c>
      <c r="BG1093">
        <v>0</v>
      </c>
      <c r="BH1093">
        <f>1-BF1093/BG1093</f>
        <v>0</v>
      </c>
      <c r="BI1093">
        <v>0.5</v>
      </c>
      <c r="BJ1093">
        <f>DI1093</f>
        <v>0</v>
      </c>
      <c r="BK1093">
        <f>L1093</f>
        <v>0</v>
      </c>
      <c r="BL1093">
        <f>BH1093*BI1093*BJ1093</f>
        <v>0</v>
      </c>
      <c r="BM1093">
        <f>(BK1093-BC1093)/BJ1093</f>
        <v>0</v>
      </c>
      <c r="BN1093">
        <f>(BA1093-BG1093)/BG1093</f>
        <v>0</v>
      </c>
      <c r="BO1093">
        <f>AZ1093/(BB1093+AZ1093/BG1093)</f>
        <v>0</v>
      </c>
      <c r="BP1093" t="s">
        <v>437</v>
      </c>
      <c r="BQ1093">
        <v>0</v>
      </c>
      <c r="BR1093">
        <f>IF(BQ1093&lt;&gt;0, BQ1093, BO1093)</f>
        <v>0</v>
      </c>
      <c r="BS1093">
        <f>1-BR1093/BG1093</f>
        <v>0</v>
      </c>
      <c r="BT1093">
        <f>(BG1093-BF1093)/(BG1093-BR1093)</f>
        <v>0</v>
      </c>
      <c r="BU1093">
        <f>(BA1093-BG1093)/(BA1093-BR1093)</f>
        <v>0</v>
      </c>
      <c r="BV1093">
        <f>(BG1093-BF1093)/(BG1093-AZ1093)</f>
        <v>0</v>
      </c>
      <c r="BW1093">
        <f>(BA1093-BG1093)/(BA1093-AZ1093)</f>
        <v>0</v>
      </c>
      <c r="BX1093">
        <f>(BT1093*BR1093/BF1093)</f>
        <v>0</v>
      </c>
      <c r="BY1093">
        <f>(1-BX1093)</f>
        <v>0</v>
      </c>
      <c r="DH1093">
        <f>$B$11*EG1093+$C$11*EH1093+$F$11*ES1093*(1-EV1093)</f>
        <v>0</v>
      </c>
      <c r="DI1093">
        <f>DH1093*DJ1093</f>
        <v>0</v>
      </c>
      <c r="DJ1093">
        <f>($B$11*$D$9+$C$11*$D$9+$F$11*((FF1093+EX1093)/MAX(FF1093+EX1093+FG1093, 0.1)*$I$9+FG1093/MAX(FF1093+EX1093+FG1093, 0.1)*$J$9))/($B$11+$C$11+$F$11)</f>
        <v>0</v>
      </c>
      <c r="DK1093">
        <f>($B$11*$K$9+$C$11*$K$9+$F$11*((FF1093+EX1093)/MAX(FF1093+EX1093+FG1093, 0.1)*$P$9+FG1093/MAX(FF1093+EX1093+FG1093, 0.1)*$Q$9))/($B$11+$C$11+$F$11)</f>
        <v>0</v>
      </c>
      <c r="DL1093">
        <v>6</v>
      </c>
      <c r="DM1093">
        <v>0.5</v>
      </c>
      <c r="DN1093" t="s">
        <v>438</v>
      </c>
      <c r="DO1093">
        <v>2</v>
      </c>
      <c r="DP1093" t="b">
        <v>1</v>
      </c>
      <c r="DQ1093">
        <v>1761346231.814285</v>
      </c>
      <c r="DR1093">
        <v>152.5550357142857</v>
      </c>
      <c r="DS1093">
        <v>134.1038928571429</v>
      </c>
      <c r="DT1093">
        <v>23.490725</v>
      </c>
      <c r="DU1093">
        <v>20.20368571428572</v>
      </c>
      <c r="DV1093">
        <v>152.3687857142857</v>
      </c>
      <c r="DW1093">
        <v>23.2763</v>
      </c>
      <c r="DX1093">
        <v>500.0156785714285</v>
      </c>
      <c r="DY1093">
        <v>90.02242142857142</v>
      </c>
      <c r="DZ1093">
        <v>0.07384737142857144</v>
      </c>
      <c r="EA1093">
        <v>29.81798571428572</v>
      </c>
      <c r="EB1093">
        <v>29.99392142857143</v>
      </c>
      <c r="EC1093">
        <v>999.9000000000002</v>
      </c>
      <c r="ED1093">
        <v>0</v>
      </c>
      <c r="EE1093">
        <v>0</v>
      </c>
      <c r="EF1093">
        <v>10005.53678571429</v>
      </c>
      <c r="EG1093">
        <v>0</v>
      </c>
      <c r="EH1093">
        <v>1156.087142857143</v>
      </c>
      <c r="EI1093">
        <v>18.45110714285714</v>
      </c>
      <c r="EJ1093">
        <v>156.2246428571429</v>
      </c>
      <c r="EK1093">
        <v>136.8694285714286</v>
      </c>
      <c r="EL1093">
        <v>3.287032142857143</v>
      </c>
      <c r="EM1093">
        <v>134.1038928571429</v>
      </c>
      <c r="EN1093">
        <v>20.20368571428572</v>
      </c>
      <c r="EO1093">
        <v>2.114691428571429</v>
      </c>
      <c r="EP1093">
        <v>1.818784285714286</v>
      </c>
      <c r="EQ1093">
        <v>18.33027142857143</v>
      </c>
      <c r="ER1093">
        <v>15.949175</v>
      </c>
      <c r="ES1093">
        <v>1200.003571428571</v>
      </c>
      <c r="ET1093">
        <v>0.9670058214285716</v>
      </c>
      <c r="EU1093">
        <v>0.03299412857142858</v>
      </c>
      <c r="EV1093">
        <v>0</v>
      </c>
      <c r="EW1093">
        <v>1550.998928571429</v>
      </c>
      <c r="EX1093">
        <v>5.000560000000001</v>
      </c>
      <c r="EY1093">
        <v>19009.68928571429</v>
      </c>
      <c r="EZ1093">
        <v>10316.86785714286</v>
      </c>
      <c r="FA1093">
        <v>45.43699999999998</v>
      </c>
      <c r="FB1093">
        <v>47.63385714285715</v>
      </c>
      <c r="FC1093">
        <v>46.125</v>
      </c>
      <c r="FD1093">
        <v>46.61149999999999</v>
      </c>
      <c r="FE1093">
        <v>46.25</v>
      </c>
      <c r="FF1093">
        <v>1155.576785714286</v>
      </c>
      <c r="FG1093">
        <v>39.42678571428571</v>
      </c>
      <c r="FH1093">
        <v>0</v>
      </c>
      <c r="FI1093">
        <v>1761346275.8</v>
      </c>
      <c r="FJ1093">
        <v>0</v>
      </c>
      <c r="FK1093">
        <v>1550.719615384615</v>
      </c>
      <c r="FL1093">
        <v>-69.06017097818702</v>
      </c>
      <c r="FM1093">
        <v>-836.7213681740691</v>
      </c>
      <c r="FN1093">
        <v>19006.18076923077</v>
      </c>
      <c r="FO1093">
        <v>15</v>
      </c>
      <c r="FP1093">
        <v>0</v>
      </c>
      <c r="FQ1093" t="s">
        <v>439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18.09217</v>
      </c>
      <c r="GD1093">
        <v>8.541602251407081</v>
      </c>
      <c r="GE1093">
        <v>0.8221383071600544</v>
      </c>
      <c r="GF1093">
        <v>0</v>
      </c>
      <c r="GG1093">
        <v>1553.988235294118</v>
      </c>
      <c r="GH1093">
        <v>-66.26768527428368</v>
      </c>
      <c r="GI1093">
        <v>6.511836494635924</v>
      </c>
      <c r="GJ1093">
        <v>0</v>
      </c>
      <c r="GK1093">
        <v>3.275844999999999</v>
      </c>
      <c r="GL1093">
        <v>0.298790544090057</v>
      </c>
      <c r="GM1093">
        <v>0.02925880952807203</v>
      </c>
      <c r="GN1093">
        <v>0</v>
      </c>
      <c r="GO1093">
        <v>0</v>
      </c>
      <c r="GP1093">
        <v>3</v>
      </c>
      <c r="GQ1093" t="s">
        <v>497</v>
      </c>
      <c r="GR1093">
        <v>3.12444</v>
      </c>
      <c r="GS1093">
        <v>2.75171</v>
      </c>
      <c r="GT1093">
        <v>0.0302051</v>
      </c>
      <c r="GU1093">
        <v>0.0259517</v>
      </c>
      <c r="GV1093">
        <v>0.103083</v>
      </c>
      <c r="GW1093">
        <v>0.09311419999999999</v>
      </c>
      <c r="GX1093">
        <v>28522.7</v>
      </c>
      <c r="GY1093">
        <v>27941.6</v>
      </c>
      <c r="GZ1093">
        <v>29983.6</v>
      </c>
      <c r="HA1093">
        <v>28979.6</v>
      </c>
      <c r="HB1093">
        <v>37168.8</v>
      </c>
      <c r="HC1093">
        <v>34597.4</v>
      </c>
      <c r="HD1093">
        <v>45917.6</v>
      </c>
      <c r="HE1093">
        <v>43069.9</v>
      </c>
      <c r="HF1093">
        <v>1.74912</v>
      </c>
      <c r="HG1093">
        <v>1.72812</v>
      </c>
      <c r="HH1093">
        <v>-0.00424683</v>
      </c>
      <c r="HI1093">
        <v>0</v>
      </c>
      <c r="HJ1093">
        <v>30.0583</v>
      </c>
      <c r="HK1093">
        <v>999.9</v>
      </c>
      <c r="HL1093">
        <v>44.8</v>
      </c>
      <c r="HM1093">
        <v>32.7</v>
      </c>
      <c r="HN1093">
        <v>24.7202</v>
      </c>
      <c r="HO1093">
        <v>63.5821</v>
      </c>
      <c r="HP1093">
        <v>17.7604</v>
      </c>
      <c r="HQ1093">
        <v>1</v>
      </c>
      <c r="HR1093">
        <v>0.8252969999999999</v>
      </c>
      <c r="HS1093">
        <v>4.36158</v>
      </c>
      <c r="HT1093">
        <v>20.1525</v>
      </c>
      <c r="HU1093">
        <v>5.22657</v>
      </c>
      <c r="HV1093">
        <v>11.986</v>
      </c>
      <c r="HW1093">
        <v>4.96855</v>
      </c>
      <c r="HX1093">
        <v>3.28958</v>
      </c>
      <c r="HY1093">
        <v>9999</v>
      </c>
      <c r="HZ1093">
        <v>9999</v>
      </c>
      <c r="IA1093">
        <v>9999</v>
      </c>
      <c r="IB1093">
        <v>999.9</v>
      </c>
      <c r="IC1093">
        <v>4.97296</v>
      </c>
      <c r="ID1093">
        <v>1.87748</v>
      </c>
      <c r="IE1093">
        <v>1.8756</v>
      </c>
      <c r="IF1093">
        <v>1.87843</v>
      </c>
      <c r="IG1093">
        <v>1.8751</v>
      </c>
      <c r="IH1093">
        <v>1.87866</v>
      </c>
      <c r="II1093">
        <v>1.87576</v>
      </c>
      <c r="IJ1093">
        <v>1.87698</v>
      </c>
      <c r="IK1093">
        <v>0</v>
      </c>
      <c r="IL1093">
        <v>0</v>
      </c>
      <c r="IM1093">
        <v>0</v>
      </c>
      <c r="IN1093">
        <v>0</v>
      </c>
      <c r="IO1093" t="s">
        <v>441</v>
      </c>
      <c r="IP1093" t="s">
        <v>442</v>
      </c>
      <c r="IQ1093" t="s">
        <v>443</v>
      </c>
      <c r="IR1093" t="s">
        <v>443</v>
      </c>
      <c r="IS1093" t="s">
        <v>443</v>
      </c>
      <c r="IT1093" t="s">
        <v>443</v>
      </c>
      <c r="IU1093">
        <v>0</v>
      </c>
      <c r="IV1093">
        <v>100</v>
      </c>
      <c r="IW1093">
        <v>100</v>
      </c>
      <c r="IX1093">
        <v>0.141</v>
      </c>
      <c r="IY1093">
        <v>0.2145</v>
      </c>
      <c r="IZ1093">
        <v>-0.1194416370607354</v>
      </c>
      <c r="JA1093">
        <v>0.002211305909277446</v>
      </c>
      <c r="JB1093">
        <v>-1.416678044876584E-06</v>
      </c>
      <c r="JC1093">
        <v>5.589822708492042E-10</v>
      </c>
      <c r="JD1093">
        <v>0.2144336207880096</v>
      </c>
      <c r="JE1093">
        <v>0</v>
      </c>
      <c r="JF1093">
        <v>0</v>
      </c>
      <c r="JG1093">
        <v>0</v>
      </c>
      <c r="JH1093">
        <v>14</v>
      </c>
      <c r="JI1093">
        <v>2052</v>
      </c>
      <c r="JJ1093">
        <v>1</v>
      </c>
      <c r="JK1093">
        <v>21</v>
      </c>
      <c r="JL1093">
        <v>29355770.7</v>
      </c>
      <c r="JM1093">
        <v>29355770.7</v>
      </c>
      <c r="JN1093">
        <v>0.374756</v>
      </c>
      <c r="JO1093">
        <v>2.59766</v>
      </c>
      <c r="JP1093">
        <v>1.39893</v>
      </c>
      <c r="JQ1093">
        <v>2.33643</v>
      </c>
      <c r="JR1093">
        <v>1.44897</v>
      </c>
      <c r="JS1093">
        <v>2.49634</v>
      </c>
      <c r="JT1093">
        <v>38.6733</v>
      </c>
      <c r="JU1093">
        <v>23.781</v>
      </c>
      <c r="JV1093">
        <v>18</v>
      </c>
      <c r="JW1093">
        <v>485.044</v>
      </c>
      <c r="JX1093">
        <v>442.445</v>
      </c>
      <c r="JY1093">
        <v>24.8373</v>
      </c>
      <c r="JZ1093">
        <v>37.2526</v>
      </c>
      <c r="KA1093">
        <v>30.0001</v>
      </c>
      <c r="KB1093">
        <v>36.7917</v>
      </c>
      <c r="KC1093">
        <v>36.8336</v>
      </c>
      <c r="KD1093">
        <v>7.54424</v>
      </c>
      <c r="KE1093">
        <v>27.1864</v>
      </c>
      <c r="KF1093">
        <v>76.1947</v>
      </c>
      <c r="KG1093">
        <v>24.8392</v>
      </c>
      <c r="KH1093">
        <v>85.9438</v>
      </c>
      <c r="KI1093">
        <v>20.0373</v>
      </c>
      <c r="KJ1093">
        <v>99.1889</v>
      </c>
      <c r="KK1093">
        <v>99.0608</v>
      </c>
    </row>
    <row r="1094" spans="1:297">
      <c r="A1094">
        <v>1078</v>
      </c>
      <c r="B1094">
        <v>1761346244.6</v>
      </c>
      <c r="C1094">
        <v>18204</v>
      </c>
      <c r="D1094" t="s">
        <v>2610</v>
      </c>
      <c r="E1094" t="s">
        <v>2611</v>
      </c>
      <c r="F1094">
        <v>5</v>
      </c>
      <c r="G1094" t="s">
        <v>2569</v>
      </c>
      <c r="H1094" t="s">
        <v>436</v>
      </c>
      <c r="I1094">
        <v>1761346237.1</v>
      </c>
      <c r="J1094">
        <f>(K1094)/1000</f>
        <v>0</v>
      </c>
      <c r="K1094">
        <f>IF(DP1094, AN1094, AH1094)</f>
        <v>0</v>
      </c>
      <c r="L1094">
        <f>IF(DP1094, AI1094, AG1094)</f>
        <v>0</v>
      </c>
      <c r="M1094">
        <f>DR1094 - IF(AU1094&gt;1, L1094*DL1094*100.0/(AW1094), 0)</f>
        <v>0</v>
      </c>
      <c r="N1094">
        <f>((T1094-J1094/2)*M1094-L1094)/(T1094+J1094/2)</f>
        <v>0</v>
      </c>
      <c r="O1094">
        <f>N1094*(DY1094+DZ1094)/1000.0</f>
        <v>0</v>
      </c>
      <c r="P1094">
        <f>(DR1094 - IF(AU1094&gt;1, L1094*DL1094*100.0/(AW1094), 0))*(DY1094+DZ1094)/1000.0</f>
        <v>0</v>
      </c>
      <c r="Q1094">
        <f>2.0/((1/S1094-1/R1094)+SIGN(S1094)*SQRT((1/S1094-1/R1094)*(1/S1094-1/R1094) + 4*DM1094/((DM1094+1)*(DM1094+1))*(2*1/S1094*1/R1094-1/R1094*1/R1094)))</f>
        <v>0</v>
      </c>
      <c r="R1094">
        <f>IF(LEFT(DN1094,1)&lt;&gt;"0",IF(LEFT(DN1094,1)="1",3.0,DO1094),$D$5+$E$5*(EF1094*DY1094/($K$5*1000))+$F$5*(EF1094*DY1094/($K$5*1000))*MAX(MIN(DL1094,$J$5),$I$5)*MAX(MIN(DL1094,$J$5),$I$5)+$G$5*MAX(MIN(DL1094,$J$5),$I$5)*(EF1094*DY1094/($K$5*1000))+$H$5*(EF1094*DY1094/($K$5*1000))*(EF1094*DY1094/($K$5*1000)))</f>
        <v>0</v>
      </c>
      <c r="S1094">
        <f>J1094*(1000-(1000*0.61365*exp(17.502*W1094/(240.97+W1094))/(DY1094+DZ1094)+DT1094)/2)/(1000*0.61365*exp(17.502*W1094/(240.97+W1094))/(DY1094+DZ1094)-DT1094)</f>
        <v>0</v>
      </c>
      <c r="T1094">
        <f>1/((DM1094+1)/(Q1094/1.6)+1/(R1094/1.37)) + DM1094/((DM1094+1)/(Q1094/1.6) + DM1094/(R1094/1.37))</f>
        <v>0</v>
      </c>
      <c r="U1094">
        <f>(DH1094*DK1094)</f>
        <v>0</v>
      </c>
      <c r="V1094">
        <f>(EA1094+(U1094+2*0.95*5.67E-8*(((EA1094+$B$7)+273)^4-(EA1094+273)^4)-44100*J1094)/(1.84*29.3*R1094+8*0.95*5.67E-8*(EA1094+273)^3))</f>
        <v>0</v>
      </c>
      <c r="W1094">
        <f>($C$7*EB1094+$D$7*EC1094+$E$7*V1094)</f>
        <v>0</v>
      </c>
      <c r="X1094">
        <f>0.61365*exp(17.502*W1094/(240.97+W1094))</f>
        <v>0</v>
      </c>
      <c r="Y1094">
        <f>(Z1094/AA1094*100)</f>
        <v>0</v>
      </c>
      <c r="Z1094">
        <f>DT1094*(DY1094+DZ1094)/1000</f>
        <v>0</v>
      </c>
      <c r="AA1094">
        <f>0.61365*exp(17.502*EA1094/(240.97+EA1094))</f>
        <v>0</v>
      </c>
      <c r="AB1094">
        <f>(X1094-DT1094*(DY1094+DZ1094)/1000)</f>
        <v>0</v>
      </c>
      <c r="AC1094">
        <f>(-J1094*44100)</f>
        <v>0</v>
      </c>
      <c r="AD1094">
        <f>2*29.3*R1094*0.92*(EA1094-W1094)</f>
        <v>0</v>
      </c>
      <c r="AE1094">
        <f>2*0.95*5.67E-8*(((EA1094+$B$7)+273)^4-(W1094+273)^4)</f>
        <v>0</v>
      </c>
      <c r="AF1094">
        <f>U1094+AE1094+AC1094+AD1094</f>
        <v>0</v>
      </c>
      <c r="AG1094">
        <f>DX1094*AU1094*(DS1094-DR1094*(1000-AU1094*DU1094)/(1000-AU1094*DT1094))/(100*DL1094)</f>
        <v>0</v>
      </c>
      <c r="AH1094">
        <f>1000*DX1094*AU1094*(DT1094-DU1094)/(100*DL1094*(1000-AU1094*DT1094))</f>
        <v>0</v>
      </c>
      <c r="AI1094">
        <f>(AJ1094 - AK1094 - DY1094*1E3/(8.314*(EA1094+273.15)) * AM1094/DX1094 * AL1094) * DX1094/(100*DL1094) * (1000 - DU1094)/1000</f>
        <v>0</v>
      </c>
      <c r="AJ1094">
        <v>103.6758600673006</v>
      </c>
      <c r="AK1094">
        <v>116.2275939393939</v>
      </c>
      <c r="AL1094">
        <v>-3.266057915580562</v>
      </c>
      <c r="AM1094">
        <v>65.49446931430883</v>
      </c>
      <c r="AN1094">
        <f>(AP1094 - AO1094 + DY1094*1E3/(8.314*(EA1094+273.15)) * AR1094/DX1094 * AQ1094) * DX1094/(100*DL1094) * 1000/(1000 - AP1094)</f>
        <v>0</v>
      </c>
      <c r="AO1094">
        <v>20.16324816764443</v>
      </c>
      <c r="AP1094">
        <v>23.52103393939393</v>
      </c>
      <c r="AQ1094">
        <v>0.0004247748994159886</v>
      </c>
      <c r="AR1094">
        <v>115.5473245601918</v>
      </c>
      <c r="AS1094">
        <v>0</v>
      </c>
      <c r="AT1094">
        <v>0</v>
      </c>
      <c r="AU1094">
        <f>IF(AS1094*$H$13&gt;=AW1094,1.0,(AW1094/(AW1094-AS1094*$H$13)))</f>
        <v>0</v>
      </c>
      <c r="AV1094">
        <f>(AU1094-1)*100</f>
        <v>0</v>
      </c>
      <c r="AW1094">
        <f>MAX(0,($B$13+$C$13*EF1094)/(1+$D$13*EF1094)*DY1094/(EA1094+273)*$E$13)</f>
        <v>0</v>
      </c>
      <c r="AX1094" t="s">
        <v>437</v>
      </c>
      <c r="AY1094" t="s">
        <v>437</v>
      </c>
      <c r="AZ1094">
        <v>0</v>
      </c>
      <c r="BA1094">
        <v>0</v>
      </c>
      <c r="BB1094">
        <f>1-AZ1094/BA1094</f>
        <v>0</v>
      </c>
      <c r="BC1094">
        <v>0</v>
      </c>
      <c r="BD1094" t="s">
        <v>437</v>
      </c>
      <c r="BE1094" t="s">
        <v>437</v>
      </c>
      <c r="BF1094">
        <v>0</v>
      </c>
      <c r="BG1094">
        <v>0</v>
      </c>
      <c r="BH1094">
        <f>1-BF1094/BG1094</f>
        <v>0</v>
      </c>
      <c r="BI1094">
        <v>0.5</v>
      </c>
      <c r="BJ1094">
        <f>DI1094</f>
        <v>0</v>
      </c>
      <c r="BK1094">
        <f>L1094</f>
        <v>0</v>
      </c>
      <c r="BL1094">
        <f>BH1094*BI1094*BJ1094</f>
        <v>0</v>
      </c>
      <c r="BM1094">
        <f>(BK1094-BC1094)/BJ1094</f>
        <v>0</v>
      </c>
      <c r="BN1094">
        <f>(BA1094-BG1094)/BG1094</f>
        <v>0</v>
      </c>
      <c r="BO1094">
        <f>AZ1094/(BB1094+AZ1094/BG1094)</f>
        <v>0</v>
      </c>
      <c r="BP1094" t="s">
        <v>437</v>
      </c>
      <c r="BQ1094">
        <v>0</v>
      </c>
      <c r="BR1094">
        <f>IF(BQ1094&lt;&gt;0, BQ1094, BO1094)</f>
        <v>0</v>
      </c>
      <c r="BS1094">
        <f>1-BR1094/BG1094</f>
        <v>0</v>
      </c>
      <c r="BT1094">
        <f>(BG1094-BF1094)/(BG1094-BR1094)</f>
        <v>0</v>
      </c>
      <c r="BU1094">
        <f>(BA1094-BG1094)/(BA1094-BR1094)</f>
        <v>0</v>
      </c>
      <c r="BV1094">
        <f>(BG1094-BF1094)/(BG1094-AZ1094)</f>
        <v>0</v>
      </c>
      <c r="BW1094">
        <f>(BA1094-BG1094)/(BA1094-AZ1094)</f>
        <v>0</v>
      </c>
      <c r="BX1094">
        <f>(BT1094*BR1094/BF1094)</f>
        <v>0</v>
      </c>
      <c r="BY1094">
        <f>(1-BX1094)</f>
        <v>0</v>
      </c>
      <c r="DH1094">
        <f>$B$11*EG1094+$C$11*EH1094+$F$11*ES1094*(1-EV1094)</f>
        <v>0</v>
      </c>
      <c r="DI1094">
        <f>DH1094*DJ1094</f>
        <v>0</v>
      </c>
      <c r="DJ1094">
        <f>($B$11*$D$9+$C$11*$D$9+$F$11*((FF1094+EX1094)/MAX(FF1094+EX1094+FG1094, 0.1)*$I$9+FG1094/MAX(FF1094+EX1094+FG1094, 0.1)*$J$9))/($B$11+$C$11+$F$11)</f>
        <v>0</v>
      </c>
      <c r="DK1094">
        <f>($B$11*$K$9+$C$11*$K$9+$F$11*((FF1094+EX1094)/MAX(FF1094+EX1094+FG1094, 0.1)*$P$9+FG1094/MAX(FF1094+EX1094+FG1094, 0.1)*$Q$9))/($B$11+$C$11+$F$11)</f>
        <v>0</v>
      </c>
      <c r="DL1094">
        <v>6</v>
      </c>
      <c r="DM1094">
        <v>0.5</v>
      </c>
      <c r="DN1094" t="s">
        <v>438</v>
      </c>
      <c r="DO1094">
        <v>2</v>
      </c>
      <c r="DP1094" t="b">
        <v>1</v>
      </c>
      <c r="DQ1094">
        <v>1761346237.1</v>
      </c>
      <c r="DR1094">
        <v>135.7592222222222</v>
      </c>
      <c r="DS1094">
        <v>116.5507259259259</v>
      </c>
      <c r="DT1094">
        <v>23.50586296296296</v>
      </c>
      <c r="DU1094">
        <v>20.18551481481481</v>
      </c>
      <c r="DV1094">
        <v>135.6037037037037</v>
      </c>
      <c r="DW1094">
        <v>23.29143333333333</v>
      </c>
      <c r="DX1094">
        <v>499.984</v>
      </c>
      <c r="DY1094">
        <v>90.0224</v>
      </c>
      <c r="DZ1094">
        <v>0.07385757037037037</v>
      </c>
      <c r="EA1094">
        <v>29.81796666666667</v>
      </c>
      <c r="EB1094">
        <v>29.99344074074074</v>
      </c>
      <c r="EC1094">
        <v>999.9000000000001</v>
      </c>
      <c r="ED1094">
        <v>0</v>
      </c>
      <c r="EE1094">
        <v>0</v>
      </c>
      <c r="EF1094">
        <v>10006.73518518519</v>
      </c>
      <c r="EG1094">
        <v>0</v>
      </c>
      <c r="EH1094">
        <v>1156.087407407407</v>
      </c>
      <c r="EI1094">
        <v>19.20848888888889</v>
      </c>
      <c r="EJ1094">
        <v>139.0270740740741</v>
      </c>
      <c r="EK1094">
        <v>118.9522888888889</v>
      </c>
      <c r="EL1094">
        <v>3.320346296296296</v>
      </c>
      <c r="EM1094">
        <v>116.5507259259259</v>
      </c>
      <c r="EN1094">
        <v>20.18551481481481</v>
      </c>
      <c r="EO1094">
        <v>2.116053703703704</v>
      </c>
      <c r="EP1094">
        <v>1.817148518518519</v>
      </c>
      <c r="EQ1094">
        <v>18.34053703703703</v>
      </c>
      <c r="ER1094">
        <v>15.93507777777778</v>
      </c>
      <c r="ES1094">
        <v>1200.027037037037</v>
      </c>
      <c r="ET1094">
        <v>0.9670044074074076</v>
      </c>
      <c r="EU1094">
        <v>0.03299557407407408</v>
      </c>
      <c r="EV1094">
        <v>0</v>
      </c>
      <c r="EW1094">
        <v>1544.524814814815</v>
      </c>
      <c r="EX1094">
        <v>5.000560000000001</v>
      </c>
      <c r="EY1094">
        <v>18932.71481481481</v>
      </c>
      <c r="EZ1094">
        <v>10317.06296296296</v>
      </c>
      <c r="FA1094">
        <v>45.43699999999998</v>
      </c>
      <c r="FB1094">
        <v>47.63418518518519</v>
      </c>
      <c r="FC1094">
        <v>46.125</v>
      </c>
      <c r="FD1094">
        <v>46.611</v>
      </c>
      <c r="FE1094">
        <v>46.25</v>
      </c>
      <c r="FF1094">
        <v>1155.597407407407</v>
      </c>
      <c r="FG1094">
        <v>39.42962962962964</v>
      </c>
      <c r="FH1094">
        <v>0</v>
      </c>
      <c r="FI1094">
        <v>1761346280.6</v>
      </c>
      <c r="FJ1094">
        <v>0</v>
      </c>
      <c r="FK1094">
        <v>1544.856153846154</v>
      </c>
      <c r="FL1094">
        <v>-76.42598288994019</v>
      </c>
      <c r="FM1094">
        <v>-917.9760684530586</v>
      </c>
      <c r="FN1094">
        <v>18935.96923076923</v>
      </c>
      <c r="FO1094">
        <v>15</v>
      </c>
      <c r="FP1094">
        <v>0</v>
      </c>
      <c r="FQ1094" t="s">
        <v>439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18.71410243902439</v>
      </c>
      <c r="GD1094">
        <v>8.590337979094109</v>
      </c>
      <c r="GE1094">
        <v>0.8475462714148257</v>
      </c>
      <c r="GF1094">
        <v>0</v>
      </c>
      <c r="GG1094">
        <v>1548.42205882353</v>
      </c>
      <c r="GH1094">
        <v>-72.25133689619551</v>
      </c>
      <c r="GI1094">
        <v>7.103186020624751</v>
      </c>
      <c r="GJ1094">
        <v>0</v>
      </c>
      <c r="GK1094">
        <v>3.299927804878049</v>
      </c>
      <c r="GL1094">
        <v>0.3723474564459944</v>
      </c>
      <c r="GM1094">
        <v>0.03717327137793412</v>
      </c>
      <c r="GN1094">
        <v>0</v>
      </c>
      <c r="GO1094">
        <v>0</v>
      </c>
      <c r="GP1094">
        <v>3</v>
      </c>
      <c r="GQ1094" t="s">
        <v>497</v>
      </c>
      <c r="GR1094">
        <v>3.1243</v>
      </c>
      <c r="GS1094">
        <v>2.75191</v>
      </c>
      <c r="GT1094">
        <v>0.0266538</v>
      </c>
      <c r="GU1094">
        <v>0.0221234</v>
      </c>
      <c r="GV1094">
        <v>0.103109</v>
      </c>
      <c r="GW1094">
        <v>0.09300120000000001</v>
      </c>
      <c r="GX1094">
        <v>28626.7</v>
      </c>
      <c r="GY1094">
        <v>28050.6</v>
      </c>
      <c r="GZ1094">
        <v>29983.3</v>
      </c>
      <c r="HA1094">
        <v>28979</v>
      </c>
      <c r="HB1094">
        <v>37167.5</v>
      </c>
      <c r="HC1094">
        <v>34600.5</v>
      </c>
      <c r="HD1094">
        <v>45917.5</v>
      </c>
      <c r="HE1094">
        <v>43068.8</v>
      </c>
      <c r="HF1094">
        <v>1.7487</v>
      </c>
      <c r="HG1094">
        <v>1.7281</v>
      </c>
      <c r="HH1094">
        <v>-0.00437349</v>
      </c>
      <c r="HI1094">
        <v>0</v>
      </c>
      <c r="HJ1094">
        <v>30.0583</v>
      </c>
      <c r="HK1094">
        <v>999.9</v>
      </c>
      <c r="HL1094">
        <v>44.8</v>
      </c>
      <c r="HM1094">
        <v>32.7</v>
      </c>
      <c r="HN1094">
        <v>24.7223</v>
      </c>
      <c r="HO1094">
        <v>63.1721</v>
      </c>
      <c r="HP1094">
        <v>17.9167</v>
      </c>
      <c r="HQ1094">
        <v>1</v>
      </c>
      <c r="HR1094">
        <v>0.825244</v>
      </c>
      <c r="HS1094">
        <v>4.35482</v>
      </c>
      <c r="HT1094">
        <v>20.1525</v>
      </c>
      <c r="HU1094">
        <v>5.22657</v>
      </c>
      <c r="HV1094">
        <v>11.986</v>
      </c>
      <c r="HW1094">
        <v>4.9685</v>
      </c>
      <c r="HX1094">
        <v>3.28958</v>
      </c>
      <c r="HY1094">
        <v>9999</v>
      </c>
      <c r="HZ1094">
        <v>9999</v>
      </c>
      <c r="IA1094">
        <v>9999</v>
      </c>
      <c r="IB1094">
        <v>999.9</v>
      </c>
      <c r="IC1094">
        <v>4.97296</v>
      </c>
      <c r="ID1094">
        <v>1.8775</v>
      </c>
      <c r="IE1094">
        <v>1.87561</v>
      </c>
      <c r="IF1094">
        <v>1.87849</v>
      </c>
      <c r="IG1094">
        <v>1.87514</v>
      </c>
      <c r="IH1094">
        <v>1.87867</v>
      </c>
      <c r="II1094">
        <v>1.87581</v>
      </c>
      <c r="IJ1094">
        <v>1.87698</v>
      </c>
      <c r="IK1094">
        <v>0</v>
      </c>
      <c r="IL1094">
        <v>0</v>
      </c>
      <c r="IM1094">
        <v>0</v>
      </c>
      <c r="IN1094">
        <v>0</v>
      </c>
      <c r="IO1094" t="s">
        <v>441</v>
      </c>
      <c r="IP1094" t="s">
        <v>442</v>
      </c>
      <c r="IQ1094" t="s">
        <v>443</v>
      </c>
      <c r="IR1094" t="s">
        <v>443</v>
      </c>
      <c r="IS1094" t="s">
        <v>443</v>
      </c>
      <c r="IT1094" t="s">
        <v>443</v>
      </c>
      <c r="IU1094">
        <v>0</v>
      </c>
      <c r="IV1094">
        <v>100</v>
      </c>
      <c r="IW1094">
        <v>100</v>
      </c>
      <c r="IX1094">
        <v>0.111</v>
      </c>
      <c r="IY1094">
        <v>0.2144</v>
      </c>
      <c r="IZ1094">
        <v>-0.1194416370607354</v>
      </c>
      <c r="JA1094">
        <v>0.002211305909277446</v>
      </c>
      <c r="JB1094">
        <v>-1.416678044876584E-06</v>
      </c>
      <c r="JC1094">
        <v>5.589822708492042E-10</v>
      </c>
      <c r="JD1094">
        <v>0.2144336207880096</v>
      </c>
      <c r="JE1094">
        <v>0</v>
      </c>
      <c r="JF1094">
        <v>0</v>
      </c>
      <c r="JG1094">
        <v>0</v>
      </c>
      <c r="JH1094">
        <v>14</v>
      </c>
      <c r="JI1094">
        <v>2052</v>
      </c>
      <c r="JJ1094">
        <v>1</v>
      </c>
      <c r="JK1094">
        <v>21</v>
      </c>
      <c r="JL1094">
        <v>29355770.7</v>
      </c>
      <c r="JM1094">
        <v>29355770.7</v>
      </c>
      <c r="JN1094">
        <v>0.333252</v>
      </c>
      <c r="JO1094">
        <v>2.58911</v>
      </c>
      <c r="JP1094">
        <v>1.39893</v>
      </c>
      <c r="JQ1094">
        <v>2.33643</v>
      </c>
      <c r="JR1094">
        <v>1.44897</v>
      </c>
      <c r="JS1094">
        <v>2.60498</v>
      </c>
      <c r="JT1094">
        <v>38.6733</v>
      </c>
      <c r="JU1094">
        <v>23.7986</v>
      </c>
      <c r="JV1094">
        <v>18</v>
      </c>
      <c r="JW1094">
        <v>484.81</v>
      </c>
      <c r="JX1094">
        <v>442.43</v>
      </c>
      <c r="JY1094">
        <v>24.8417</v>
      </c>
      <c r="JZ1094">
        <v>37.2526</v>
      </c>
      <c r="KA1094">
        <v>30.0001</v>
      </c>
      <c r="KB1094">
        <v>36.7942</v>
      </c>
      <c r="KC1094">
        <v>36.8337</v>
      </c>
      <c r="KD1094">
        <v>6.70474</v>
      </c>
      <c r="KE1094">
        <v>27.4762</v>
      </c>
      <c r="KF1094">
        <v>76.1947</v>
      </c>
      <c r="KG1094">
        <v>24.8442</v>
      </c>
      <c r="KH1094">
        <v>65.90900000000001</v>
      </c>
      <c r="KI1094">
        <v>19.9977</v>
      </c>
      <c r="KJ1094">
        <v>99.1884</v>
      </c>
      <c r="KK1094">
        <v>99.05840000000001</v>
      </c>
    </row>
    <row r="1095" spans="1:297">
      <c r="A1095">
        <v>1079</v>
      </c>
      <c r="B1095">
        <v>1761346249.6</v>
      </c>
      <c r="C1095">
        <v>18209</v>
      </c>
      <c r="D1095" t="s">
        <v>2612</v>
      </c>
      <c r="E1095" t="s">
        <v>2613</v>
      </c>
      <c r="F1095">
        <v>5</v>
      </c>
      <c r="G1095" t="s">
        <v>2569</v>
      </c>
      <c r="H1095" t="s">
        <v>436</v>
      </c>
      <c r="I1095">
        <v>1761346241.814285</v>
      </c>
      <c r="J1095">
        <f>(K1095)/1000</f>
        <v>0</v>
      </c>
      <c r="K1095">
        <f>IF(DP1095, AN1095, AH1095)</f>
        <v>0</v>
      </c>
      <c r="L1095">
        <f>IF(DP1095, AI1095, AG1095)</f>
        <v>0</v>
      </c>
      <c r="M1095">
        <f>DR1095 - IF(AU1095&gt;1, L1095*DL1095*100.0/(AW1095), 0)</f>
        <v>0</v>
      </c>
      <c r="N1095">
        <f>((T1095-J1095/2)*M1095-L1095)/(T1095+J1095/2)</f>
        <v>0</v>
      </c>
      <c r="O1095">
        <f>N1095*(DY1095+DZ1095)/1000.0</f>
        <v>0</v>
      </c>
      <c r="P1095">
        <f>(DR1095 - IF(AU1095&gt;1, L1095*DL1095*100.0/(AW1095), 0))*(DY1095+DZ1095)/1000.0</f>
        <v>0</v>
      </c>
      <c r="Q1095">
        <f>2.0/((1/S1095-1/R1095)+SIGN(S1095)*SQRT((1/S1095-1/R1095)*(1/S1095-1/R1095) + 4*DM1095/((DM1095+1)*(DM1095+1))*(2*1/S1095*1/R1095-1/R1095*1/R1095)))</f>
        <v>0</v>
      </c>
      <c r="R1095">
        <f>IF(LEFT(DN1095,1)&lt;&gt;"0",IF(LEFT(DN1095,1)="1",3.0,DO1095),$D$5+$E$5*(EF1095*DY1095/($K$5*1000))+$F$5*(EF1095*DY1095/($K$5*1000))*MAX(MIN(DL1095,$J$5),$I$5)*MAX(MIN(DL1095,$J$5),$I$5)+$G$5*MAX(MIN(DL1095,$J$5),$I$5)*(EF1095*DY1095/($K$5*1000))+$H$5*(EF1095*DY1095/($K$5*1000))*(EF1095*DY1095/($K$5*1000)))</f>
        <v>0</v>
      </c>
      <c r="S1095">
        <f>J1095*(1000-(1000*0.61365*exp(17.502*W1095/(240.97+W1095))/(DY1095+DZ1095)+DT1095)/2)/(1000*0.61365*exp(17.502*W1095/(240.97+W1095))/(DY1095+DZ1095)-DT1095)</f>
        <v>0</v>
      </c>
      <c r="T1095">
        <f>1/((DM1095+1)/(Q1095/1.6)+1/(R1095/1.37)) + DM1095/((DM1095+1)/(Q1095/1.6) + DM1095/(R1095/1.37))</f>
        <v>0</v>
      </c>
      <c r="U1095">
        <f>(DH1095*DK1095)</f>
        <v>0</v>
      </c>
      <c r="V1095">
        <f>(EA1095+(U1095+2*0.95*5.67E-8*(((EA1095+$B$7)+273)^4-(EA1095+273)^4)-44100*J1095)/(1.84*29.3*R1095+8*0.95*5.67E-8*(EA1095+273)^3))</f>
        <v>0</v>
      </c>
      <c r="W1095">
        <f>($C$7*EB1095+$D$7*EC1095+$E$7*V1095)</f>
        <v>0</v>
      </c>
      <c r="X1095">
        <f>0.61365*exp(17.502*W1095/(240.97+W1095))</f>
        <v>0</v>
      </c>
      <c r="Y1095">
        <f>(Z1095/AA1095*100)</f>
        <v>0</v>
      </c>
      <c r="Z1095">
        <f>DT1095*(DY1095+DZ1095)/1000</f>
        <v>0</v>
      </c>
      <c r="AA1095">
        <f>0.61365*exp(17.502*EA1095/(240.97+EA1095))</f>
        <v>0</v>
      </c>
      <c r="AB1095">
        <f>(X1095-DT1095*(DY1095+DZ1095)/1000)</f>
        <v>0</v>
      </c>
      <c r="AC1095">
        <f>(-J1095*44100)</f>
        <v>0</v>
      </c>
      <c r="AD1095">
        <f>2*29.3*R1095*0.92*(EA1095-W1095)</f>
        <v>0</v>
      </c>
      <c r="AE1095">
        <f>2*0.95*5.67E-8*(((EA1095+$B$7)+273)^4-(W1095+273)^4)</f>
        <v>0</v>
      </c>
      <c r="AF1095">
        <f>U1095+AE1095+AC1095+AD1095</f>
        <v>0</v>
      </c>
      <c r="AG1095">
        <f>DX1095*AU1095*(DS1095-DR1095*(1000-AU1095*DU1095)/(1000-AU1095*DT1095))/(100*DL1095)</f>
        <v>0</v>
      </c>
      <c r="AH1095">
        <f>1000*DX1095*AU1095*(DT1095-DU1095)/(100*DL1095*(1000-AU1095*DT1095))</f>
        <v>0</v>
      </c>
      <c r="AI1095">
        <f>(AJ1095 - AK1095 - DY1095*1E3/(8.314*(EA1095+273.15)) * AM1095/DX1095 * AL1095) * DX1095/(100*DL1095) * (1000 - DU1095)/1000</f>
        <v>0</v>
      </c>
      <c r="AJ1095">
        <v>86.65535088108638</v>
      </c>
      <c r="AK1095">
        <v>100.0004424242424</v>
      </c>
      <c r="AL1095">
        <v>-3.249835718970676</v>
      </c>
      <c r="AM1095">
        <v>65.49446931430883</v>
      </c>
      <c r="AN1095">
        <f>(AP1095 - AO1095 + DY1095*1E3/(8.314*(EA1095+273.15)) * AR1095/DX1095 * AQ1095) * DX1095/(100*DL1095) * 1000/(1000 - AP1095)</f>
        <v>0</v>
      </c>
      <c r="AO1095">
        <v>20.12584500706827</v>
      </c>
      <c r="AP1095">
        <v>23.52283696969696</v>
      </c>
      <c r="AQ1095">
        <v>5.131057832661877E-06</v>
      </c>
      <c r="AR1095">
        <v>115.5473245601918</v>
      </c>
      <c r="AS1095">
        <v>0</v>
      </c>
      <c r="AT1095">
        <v>0</v>
      </c>
      <c r="AU1095">
        <f>IF(AS1095*$H$13&gt;=AW1095,1.0,(AW1095/(AW1095-AS1095*$H$13)))</f>
        <v>0</v>
      </c>
      <c r="AV1095">
        <f>(AU1095-1)*100</f>
        <v>0</v>
      </c>
      <c r="AW1095">
        <f>MAX(0,($B$13+$C$13*EF1095)/(1+$D$13*EF1095)*DY1095/(EA1095+273)*$E$13)</f>
        <v>0</v>
      </c>
      <c r="AX1095" t="s">
        <v>437</v>
      </c>
      <c r="AY1095" t="s">
        <v>437</v>
      </c>
      <c r="AZ1095">
        <v>0</v>
      </c>
      <c r="BA1095">
        <v>0</v>
      </c>
      <c r="BB1095">
        <f>1-AZ1095/BA1095</f>
        <v>0</v>
      </c>
      <c r="BC1095">
        <v>0</v>
      </c>
      <c r="BD1095" t="s">
        <v>437</v>
      </c>
      <c r="BE1095" t="s">
        <v>437</v>
      </c>
      <c r="BF1095">
        <v>0</v>
      </c>
      <c r="BG1095">
        <v>0</v>
      </c>
      <c r="BH1095">
        <f>1-BF1095/BG1095</f>
        <v>0</v>
      </c>
      <c r="BI1095">
        <v>0.5</v>
      </c>
      <c r="BJ1095">
        <f>DI1095</f>
        <v>0</v>
      </c>
      <c r="BK1095">
        <f>L1095</f>
        <v>0</v>
      </c>
      <c r="BL1095">
        <f>BH1095*BI1095*BJ1095</f>
        <v>0</v>
      </c>
      <c r="BM1095">
        <f>(BK1095-BC1095)/BJ1095</f>
        <v>0</v>
      </c>
      <c r="BN1095">
        <f>(BA1095-BG1095)/BG1095</f>
        <v>0</v>
      </c>
      <c r="BO1095">
        <f>AZ1095/(BB1095+AZ1095/BG1095)</f>
        <v>0</v>
      </c>
      <c r="BP1095" t="s">
        <v>437</v>
      </c>
      <c r="BQ1095">
        <v>0</v>
      </c>
      <c r="BR1095">
        <f>IF(BQ1095&lt;&gt;0, BQ1095, BO1095)</f>
        <v>0</v>
      </c>
      <c r="BS1095">
        <f>1-BR1095/BG1095</f>
        <v>0</v>
      </c>
      <c r="BT1095">
        <f>(BG1095-BF1095)/(BG1095-BR1095)</f>
        <v>0</v>
      </c>
      <c r="BU1095">
        <f>(BA1095-BG1095)/(BA1095-BR1095)</f>
        <v>0</v>
      </c>
      <c r="BV1095">
        <f>(BG1095-BF1095)/(BG1095-AZ1095)</f>
        <v>0</v>
      </c>
      <c r="BW1095">
        <f>(BA1095-BG1095)/(BA1095-AZ1095)</f>
        <v>0</v>
      </c>
      <c r="BX1095">
        <f>(BT1095*BR1095/BF1095)</f>
        <v>0</v>
      </c>
      <c r="BY1095">
        <f>(1-BX1095)</f>
        <v>0</v>
      </c>
      <c r="DH1095">
        <f>$B$11*EG1095+$C$11*EH1095+$F$11*ES1095*(1-EV1095)</f>
        <v>0</v>
      </c>
      <c r="DI1095">
        <f>DH1095*DJ1095</f>
        <v>0</v>
      </c>
      <c r="DJ1095">
        <f>($B$11*$D$9+$C$11*$D$9+$F$11*((FF1095+EX1095)/MAX(FF1095+EX1095+FG1095, 0.1)*$I$9+FG1095/MAX(FF1095+EX1095+FG1095, 0.1)*$J$9))/($B$11+$C$11+$F$11)</f>
        <v>0</v>
      </c>
      <c r="DK1095">
        <f>($B$11*$K$9+$C$11*$K$9+$F$11*((FF1095+EX1095)/MAX(FF1095+EX1095+FG1095, 0.1)*$P$9+FG1095/MAX(FF1095+EX1095+FG1095, 0.1)*$Q$9))/($B$11+$C$11+$F$11)</f>
        <v>0</v>
      </c>
      <c r="DL1095">
        <v>6</v>
      </c>
      <c r="DM1095">
        <v>0.5</v>
      </c>
      <c r="DN1095" t="s">
        <v>438</v>
      </c>
      <c r="DO1095">
        <v>2</v>
      </c>
      <c r="DP1095" t="b">
        <v>1</v>
      </c>
      <c r="DQ1095">
        <v>1761346241.814285</v>
      </c>
      <c r="DR1095">
        <v>120.7874285714286</v>
      </c>
      <c r="DS1095">
        <v>100.8574785714286</v>
      </c>
      <c r="DT1095">
        <v>23.51534285714286</v>
      </c>
      <c r="DU1095">
        <v>20.15555357142857</v>
      </c>
      <c r="DV1095">
        <v>120.6600464285714</v>
      </c>
      <c r="DW1095">
        <v>23.30089642857143</v>
      </c>
      <c r="DX1095">
        <v>499.9970357142857</v>
      </c>
      <c r="DY1095">
        <v>90.02185357142857</v>
      </c>
      <c r="DZ1095">
        <v>0.07392724642857143</v>
      </c>
      <c r="EA1095">
        <v>29.81721428571428</v>
      </c>
      <c r="EB1095">
        <v>29.9904</v>
      </c>
      <c r="EC1095">
        <v>999.9000000000002</v>
      </c>
      <c r="ED1095">
        <v>0</v>
      </c>
      <c r="EE1095">
        <v>0</v>
      </c>
      <c r="EF1095">
        <v>9999.977142857142</v>
      </c>
      <c r="EG1095">
        <v>0</v>
      </c>
      <c r="EH1095">
        <v>1156.079285714286</v>
      </c>
      <c r="EI1095">
        <v>19.93001428571429</v>
      </c>
      <c r="EJ1095">
        <v>123.6961071428571</v>
      </c>
      <c r="EK1095">
        <v>102.9327142857143</v>
      </c>
      <c r="EL1095">
        <v>3.359787857142857</v>
      </c>
      <c r="EM1095">
        <v>100.8574785714286</v>
      </c>
      <c r="EN1095">
        <v>20.15555357142857</v>
      </c>
      <c r="EO1095">
        <v>2.116893571428572</v>
      </c>
      <c r="EP1095">
        <v>1.814440357142857</v>
      </c>
      <c r="EQ1095">
        <v>18.34686428571428</v>
      </c>
      <c r="ER1095">
        <v>15.91172142857143</v>
      </c>
      <c r="ES1095">
        <v>1200.020714285714</v>
      </c>
      <c r="ET1095">
        <v>0.9670046071428573</v>
      </c>
      <c r="EU1095">
        <v>0.03299537500000001</v>
      </c>
      <c r="EV1095">
        <v>0</v>
      </c>
      <c r="EW1095">
        <v>1538.14</v>
      </c>
      <c r="EX1095">
        <v>5.000560000000001</v>
      </c>
      <c r="EY1095">
        <v>18856.21428571429</v>
      </c>
      <c r="EZ1095">
        <v>10317.00714285714</v>
      </c>
      <c r="FA1095">
        <v>45.43699999999998</v>
      </c>
      <c r="FB1095">
        <v>47.625</v>
      </c>
      <c r="FC1095">
        <v>46.125</v>
      </c>
      <c r="FD1095">
        <v>46.6025</v>
      </c>
      <c r="FE1095">
        <v>46.25</v>
      </c>
      <c r="FF1095">
        <v>1155.591785714286</v>
      </c>
      <c r="FG1095">
        <v>39.42892857142858</v>
      </c>
      <c r="FH1095">
        <v>0</v>
      </c>
      <c r="FI1095">
        <v>1761346286</v>
      </c>
      <c r="FJ1095">
        <v>0</v>
      </c>
      <c r="FK1095">
        <v>1537.1432</v>
      </c>
      <c r="FL1095">
        <v>-86.19923063444122</v>
      </c>
      <c r="FM1095">
        <v>-1032.123075416501</v>
      </c>
      <c r="FN1095">
        <v>18844.052</v>
      </c>
      <c r="FO1095">
        <v>15</v>
      </c>
      <c r="FP1095">
        <v>0</v>
      </c>
      <c r="FQ1095" t="s">
        <v>439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19.44806341463415</v>
      </c>
      <c r="GD1095">
        <v>9.06335749128921</v>
      </c>
      <c r="GE1095">
        <v>0.8942161442089659</v>
      </c>
      <c r="GF1095">
        <v>0</v>
      </c>
      <c r="GG1095">
        <v>1542.317058823529</v>
      </c>
      <c r="GH1095">
        <v>-79.70847975101212</v>
      </c>
      <c r="GI1095">
        <v>7.833979354450185</v>
      </c>
      <c r="GJ1095">
        <v>0</v>
      </c>
      <c r="GK1095">
        <v>3.334389268292683</v>
      </c>
      <c r="GL1095">
        <v>0.4722940766550504</v>
      </c>
      <c r="GM1095">
        <v>0.04682748236177828</v>
      </c>
      <c r="GN1095">
        <v>0</v>
      </c>
      <c r="GO1095">
        <v>0</v>
      </c>
      <c r="GP1095">
        <v>3</v>
      </c>
      <c r="GQ1095" t="s">
        <v>497</v>
      </c>
      <c r="GR1095">
        <v>3.12424</v>
      </c>
      <c r="GS1095">
        <v>2.75175</v>
      </c>
      <c r="GT1095">
        <v>0.0230426</v>
      </c>
      <c r="GU1095">
        <v>0.0182079</v>
      </c>
      <c r="GV1095">
        <v>0.103109</v>
      </c>
      <c r="GW1095">
        <v>0.0927935</v>
      </c>
      <c r="GX1095">
        <v>28732.9</v>
      </c>
      <c r="GY1095">
        <v>28162.9</v>
      </c>
      <c r="GZ1095">
        <v>29983.6</v>
      </c>
      <c r="HA1095">
        <v>28979.4</v>
      </c>
      <c r="HB1095">
        <v>37167.6</v>
      </c>
      <c r="HC1095">
        <v>34608.6</v>
      </c>
      <c r="HD1095">
        <v>45917.9</v>
      </c>
      <c r="HE1095">
        <v>43069.3</v>
      </c>
      <c r="HF1095">
        <v>1.74867</v>
      </c>
      <c r="HG1095">
        <v>1.7282</v>
      </c>
      <c r="HH1095">
        <v>-0.00499561</v>
      </c>
      <c r="HI1095">
        <v>0</v>
      </c>
      <c r="HJ1095">
        <v>30.0583</v>
      </c>
      <c r="HK1095">
        <v>999.9</v>
      </c>
      <c r="HL1095">
        <v>44.8</v>
      </c>
      <c r="HM1095">
        <v>32.7</v>
      </c>
      <c r="HN1095">
        <v>24.7222</v>
      </c>
      <c r="HO1095">
        <v>63.1221</v>
      </c>
      <c r="HP1095">
        <v>18.0288</v>
      </c>
      <c r="HQ1095">
        <v>1</v>
      </c>
      <c r="HR1095">
        <v>0.825267</v>
      </c>
      <c r="HS1095">
        <v>4.34121</v>
      </c>
      <c r="HT1095">
        <v>20.1529</v>
      </c>
      <c r="HU1095">
        <v>5.22553</v>
      </c>
      <c r="HV1095">
        <v>11.986</v>
      </c>
      <c r="HW1095">
        <v>4.9685</v>
      </c>
      <c r="HX1095">
        <v>3.28968</v>
      </c>
      <c r="HY1095">
        <v>9999</v>
      </c>
      <c r="HZ1095">
        <v>9999</v>
      </c>
      <c r="IA1095">
        <v>9999</v>
      </c>
      <c r="IB1095">
        <v>999.9</v>
      </c>
      <c r="IC1095">
        <v>4.97297</v>
      </c>
      <c r="ID1095">
        <v>1.87744</v>
      </c>
      <c r="IE1095">
        <v>1.8756</v>
      </c>
      <c r="IF1095">
        <v>1.87842</v>
      </c>
      <c r="IG1095">
        <v>1.87503</v>
      </c>
      <c r="IH1095">
        <v>1.87866</v>
      </c>
      <c r="II1095">
        <v>1.87576</v>
      </c>
      <c r="IJ1095">
        <v>1.87696</v>
      </c>
      <c r="IK1095">
        <v>0</v>
      </c>
      <c r="IL1095">
        <v>0</v>
      </c>
      <c r="IM1095">
        <v>0</v>
      </c>
      <c r="IN1095">
        <v>0</v>
      </c>
      <c r="IO1095" t="s">
        <v>441</v>
      </c>
      <c r="IP1095" t="s">
        <v>442</v>
      </c>
      <c r="IQ1095" t="s">
        <v>443</v>
      </c>
      <c r="IR1095" t="s">
        <v>443</v>
      </c>
      <c r="IS1095" t="s">
        <v>443</v>
      </c>
      <c r="IT1095" t="s">
        <v>443</v>
      </c>
      <c r="IU1095">
        <v>0</v>
      </c>
      <c r="IV1095">
        <v>100</v>
      </c>
      <c r="IW1095">
        <v>100</v>
      </c>
      <c r="IX1095">
        <v>0.08</v>
      </c>
      <c r="IY1095">
        <v>0.2144</v>
      </c>
      <c r="IZ1095">
        <v>-0.1194416370607354</v>
      </c>
      <c r="JA1095">
        <v>0.002211305909277446</v>
      </c>
      <c r="JB1095">
        <v>-1.416678044876584E-06</v>
      </c>
      <c r="JC1095">
        <v>5.589822708492042E-10</v>
      </c>
      <c r="JD1095">
        <v>0.2144336207880096</v>
      </c>
      <c r="JE1095">
        <v>0</v>
      </c>
      <c r="JF1095">
        <v>0</v>
      </c>
      <c r="JG1095">
        <v>0</v>
      </c>
      <c r="JH1095">
        <v>14</v>
      </c>
      <c r="JI1095">
        <v>2052</v>
      </c>
      <c r="JJ1095">
        <v>1</v>
      </c>
      <c r="JK1095">
        <v>21</v>
      </c>
      <c r="JL1095">
        <v>29355770.8</v>
      </c>
      <c r="JM1095">
        <v>29355770.8</v>
      </c>
      <c r="JN1095">
        <v>0.29541</v>
      </c>
      <c r="JO1095">
        <v>2.60376</v>
      </c>
      <c r="JP1095">
        <v>1.39893</v>
      </c>
      <c r="JQ1095">
        <v>2.33643</v>
      </c>
      <c r="JR1095">
        <v>1.44897</v>
      </c>
      <c r="JS1095">
        <v>2.60864</v>
      </c>
      <c r="JT1095">
        <v>38.6733</v>
      </c>
      <c r="JU1095">
        <v>23.7898</v>
      </c>
      <c r="JV1095">
        <v>18</v>
      </c>
      <c r="JW1095">
        <v>484.796</v>
      </c>
      <c r="JX1095">
        <v>442.495</v>
      </c>
      <c r="JY1095">
        <v>24.8475</v>
      </c>
      <c r="JZ1095">
        <v>37.2526</v>
      </c>
      <c r="KA1095">
        <v>30.0001</v>
      </c>
      <c r="KB1095">
        <v>36.7942</v>
      </c>
      <c r="KC1095">
        <v>36.8337</v>
      </c>
      <c r="KD1095">
        <v>5.94328</v>
      </c>
      <c r="KE1095">
        <v>27.4762</v>
      </c>
      <c r="KF1095">
        <v>76.1947</v>
      </c>
      <c r="KG1095">
        <v>24.8513</v>
      </c>
      <c r="KH1095">
        <v>52.5512</v>
      </c>
      <c r="KI1095">
        <v>19.968</v>
      </c>
      <c r="KJ1095">
        <v>99.18940000000001</v>
      </c>
      <c r="KK1095">
        <v>99.0596</v>
      </c>
    </row>
    <row r="1096" spans="1:297">
      <c r="A1096">
        <v>1080</v>
      </c>
      <c r="B1096">
        <v>1761346254.6</v>
      </c>
      <c r="C1096">
        <v>18214</v>
      </c>
      <c r="D1096" t="s">
        <v>2614</v>
      </c>
      <c r="E1096" t="s">
        <v>2615</v>
      </c>
      <c r="F1096">
        <v>5</v>
      </c>
      <c r="G1096" t="s">
        <v>2569</v>
      </c>
      <c r="H1096" t="s">
        <v>436</v>
      </c>
      <c r="I1096">
        <v>1761346247.1</v>
      </c>
      <c r="J1096">
        <f>(K1096)/1000</f>
        <v>0</v>
      </c>
      <c r="K1096">
        <f>IF(DP1096, AN1096, AH1096)</f>
        <v>0</v>
      </c>
      <c r="L1096">
        <f>IF(DP1096, AI1096, AG1096)</f>
        <v>0</v>
      </c>
      <c r="M1096">
        <f>DR1096 - IF(AU1096&gt;1, L1096*DL1096*100.0/(AW1096), 0)</f>
        <v>0</v>
      </c>
      <c r="N1096">
        <f>((T1096-J1096/2)*M1096-L1096)/(T1096+J1096/2)</f>
        <v>0</v>
      </c>
      <c r="O1096">
        <f>N1096*(DY1096+DZ1096)/1000.0</f>
        <v>0</v>
      </c>
      <c r="P1096">
        <f>(DR1096 - IF(AU1096&gt;1, L1096*DL1096*100.0/(AW1096), 0))*(DY1096+DZ1096)/1000.0</f>
        <v>0</v>
      </c>
      <c r="Q1096">
        <f>2.0/((1/S1096-1/R1096)+SIGN(S1096)*SQRT((1/S1096-1/R1096)*(1/S1096-1/R1096) + 4*DM1096/((DM1096+1)*(DM1096+1))*(2*1/S1096*1/R1096-1/R1096*1/R1096)))</f>
        <v>0</v>
      </c>
      <c r="R1096">
        <f>IF(LEFT(DN1096,1)&lt;&gt;"0",IF(LEFT(DN1096,1)="1",3.0,DO1096),$D$5+$E$5*(EF1096*DY1096/($K$5*1000))+$F$5*(EF1096*DY1096/($K$5*1000))*MAX(MIN(DL1096,$J$5),$I$5)*MAX(MIN(DL1096,$J$5),$I$5)+$G$5*MAX(MIN(DL1096,$J$5),$I$5)*(EF1096*DY1096/($K$5*1000))+$H$5*(EF1096*DY1096/($K$5*1000))*(EF1096*DY1096/($K$5*1000)))</f>
        <v>0</v>
      </c>
      <c r="S1096">
        <f>J1096*(1000-(1000*0.61365*exp(17.502*W1096/(240.97+W1096))/(DY1096+DZ1096)+DT1096)/2)/(1000*0.61365*exp(17.502*W1096/(240.97+W1096))/(DY1096+DZ1096)-DT1096)</f>
        <v>0</v>
      </c>
      <c r="T1096">
        <f>1/((DM1096+1)/(Q1096/1.6)+1/(R1096/1.37)) + DM1096/((DM1096+1)/(Q1096/1.6) + DM1096/(R1096/1.37))</f>
        <v>0</v>
      </c>
      <c r="U1096">
        <f>(DH1096*DK1096)</f>
        <v>0</v>
      </c>
      <c r="V1096">
        <f>(EA1096+(U1096+2*0.95*5.67E-8*(((EA1096+$B$7)+273)^4-(EA1096+273)^4)-44100*J1096)/(1.84*29.3*R1096+8*0.95*5.67E-8*(EA1096+273)^3))</f>
        <v>0</v>
      </c>
      <c r="W1096">
        <f>($C$7*EB1096+$D$7*EC1096+$E$7*V1096)</f>
        <v>0</v>
      </c>
      <c r="X1096">
        <f>0.61365*exp(17.502*W1096/(240.97+W1096))</f>
        <v>0</v>
      </c>
      <c r="Y1096">
        <f>(Z1096/AA1096*100)</f>
        <v>0</v>
      </c>
      <c r="Z1096">
        <f>DT1096*(DY1096+DZ1096)/1000</f>
        <v>0</v>
      </c>
      <c r="AA1096">
        <f>0.61365*exp(17.502*EA1096/(240.97+EA1096))</f>
        <v>0</v>
      </c>
      <c r="AB1096">
        <f>(X1096-DT1096*(DY1096+DZ1096)/1000)</f>
        <v>0</v>
      </c>
      <c r="AC1096">
        <f>(-J1096*44100)</f>
        <v>0</v>
      </c>
      <c r="AD1096">
        <f>2*29.3*R1096*0.92*(EA1096-W1096)</f>
        <v>0</v>
      </c>
      <c r="AE1096">
        <f>2*0.95*5.67E-8*(((EA1096+$B$7)+273)^4-(W1096+273)^4)</f>
        <v>0</v>
      </c>
      <c r="AF1096">
        <f>U1096+AE1096+AC1096+AD1096</f>
        <v>0</v>
      </c>
      <c r="AG1096">
        <f>DX1096*AU1096*(DS1096-DR1096*(1000-AU1096*DU1096)/(1000-AU1096*DT1096))/(100*DL1096)</f>
        <v>0</v>
      </c>
      <c r="AH1096">
        <f>1000*DX1096*AU1096*(DT1096-DU1096)/(100*DL1096*(1000-AU1096*DT1096))</f>
        <v>0</v>
      </c>
      <c r="AI1096">
        <f>(AJ1096 - AK1096 - DY1096*1E3/(8.314*(EA1096+273.15)) * AM1096/DX1096 * AL1096) * DX1096/(100*DL1096) * (1000 - DU1096)/1000</f>
        <v>0</v>
      </c>
      <c r="AJ1096">
        <v>69.58466632010295</v>
      </c>
      <c r="AK1096">
        <v>83.69070363636365</v>
      </c>
      <c r="AL1096">
        <v>-3.259244331122787</v>
      </c>
      <c r="AM1096">
        <v>65.49446931430883</v>
      </c>
      <c r="AN1096">
        <f>(AP1096 - AO1096 + DY1096*1E3/(8.314*(EA1096+273.15)) * AR1096/DX1096 * AQ1096) * DX1096/(100*DL1096) * 1000/(1000 - AP1096)</f>
        <v>0</v>
      </c>
      <c r="AO1096">
        <v>20.05734137164787</v>
      </c>
      <c r="AP1096">
        <v>23.51205333333333</v>
      </c>
      <c r="AQ1096">
        <v>-0.0002350904185578874</v>
      </c>
      <c r="AR1096">
        <v>115.5473245601918</v>
      </c>
      <c r="AS1096">
        <v>0</v>
      </c>
      <c r="AT1096">
        <v>0</v>
      </c>
      <c r="AU1096">
        <f>IF(AS1096*$H$13&gt;=AW1096,1.0,(AW1096/(AW1096-AS1096*$H$13)))</f>
        <v>0</v>
      </c>
      <c r="AV1096">
        <f>(AU1096-1)*100</f>
        <v>0</v>
      </c>
      <c r="AW1096">
        <f>MAX(0,($B$13+$C$13*EF1096)/(1+$D$13*EF1096)*DY1096/(EA1096+273)*$E$13)</f>
        <v>0</v>
      </c>
      <c r="AX1096" t="s">
        <v>437</v>
      </c>
      <c r="AY1096" t="s">
        <v>437</v>
      </c>
      <c r="AZ1096">
        <v>0</v>
      </c>
      <c r="BA1096">
        <v>0</v>
      </c>
      <c r="BB1096">
        <f>1-AZ1096/BA1096</f>
        <v>0</v>
      </c>
      <c r="BC1096">
        <v>0</v>
      </c>
      <c r="BD1096" t="s">
        <v>437</v>
      </c>
      <c r="BE1096" t="s">
        <v>437</v>
      </c>
      <c r="BF1096">
        <v>0</v>
      </c>
      <c r="BG1096">
        <v>0</v>
      </c>
      <c r="BH1096">
        <f>1-BF1096/BG1096</f>
        <v>0</v>
      </c>
      <c r="BI1096">
        <v>0.5</v>
      </c>
      <c r="BJ1096">
        <f>DI1096</f>
        <v>0</v>
      </c>
      <c r="BK1096">
        <f>L1096</f>
        <v>0</v>
      </c>
      <c r="BL1096">
        <f>BH1096*BI1096*BJ1096</f>
        <v>0</v>
      </c>
      <c r="BM1096">
        <f>(BK1096-BC1096)/BJ1096</f>
        <v>0</v>
      </c>
      <c r="BN1096">
        <f>(BA1096-BG1096)/BG1096</f>
        <v>0</v>
      </c>
      <c r="BO1096">
        <f>AZ1096/(BB1096+AZ1096/BG1096)</f>
        <v>0</v>
      </c>
      <c r="BP1096" t="s">
        <v>437</v>
      </c>
      <c r="BQ1096">
        <v>0</v>
      </c>
      <c r="BR1096">
        <f>IF(BQ1096&lt;&gt;0, BQ1096, BO1096)</f>
        <v>0</v>
      </c>
      <c r="BS1096">
        <f>1-BR1096/BG1096</f>
        <v>0</v>
      </c>
      <c r="BT1096">
        <f>(BG1096-BF1096)/(BG1096-BR1096)</f>
        <v>0</v>
      </c>
      <c r="BU1096">
        <f>(BA1096-BG1096)/(BA1096-BR1096)</f>
        <v>0</v>
      </c>
      <c r="BV1096">
        <f>(BG1096-BF1096)/(BG1096-AZ1096)</f>
        <v>0</v>
      </c>
      <c r="BW1096">
        <f>(BA1096-BG1096)/(BA1096-AZ1096)</f>
        <v>0</v>
      </c>
      <c r="BX1096">
        <f>(BT1096*BR1096/BF1096)</f>
        <v>0</v>
      </c>
      <c r="BY1096">
        <f>(1-BX1096)</f>
        <v>0</v>
      </c>
      <c r="DH1096">
        <f>$B$11*EG1096+$C$11*EH1096+$F$11*ES1096*(1-EV1096)</f>
        <v>0</v>
      </c>
      <c r="DI1096">
        <f>DH1096*DJ1096</f>
        <v>0</v>
      </c>
      <c r="DJ1096">
        <f>($B$11*$D$9+$C$11*$D$9+$F$11*((FF1096+EX1096)/MAX(FF1096+EX1096+FG1096, 0.1)*$I$9+FG1096/MAX(FF1096+EX1096+FG1096, 0.1)*$J$9))/($B$11+$C$11+$F$11)</f>
        <v>0</v>
      </c>
      <c r="DK1096">
        <f>($B$11*$K$9+$C$11*$K$9+$F$11*((FF1096+EX1096)/MAX(FF1096+EX1096+FG1096, 0.1)*$P$9+FG1096/MAX(FF1096+EX1096+FG1096, 0.1)*$Q$9))/($B$11+$C$11+$F$11)</f>
        <v>0</v>
      </c>
      <c r="DL1096">
        <v>6</v>
      </c>
      <c r="DM1096">
        <v>0.5</v>
      </c>
      <c r="DN1096" t="s">
        <v>438</v>
      </c>
      <c r="DO1096">
        <v>2</v>
      </c>
      <c r="DP1096" t="b">
        <v>1</v>
      </c>
      <c r="DQ1096">
        <v>1761346247.1</v>
      </c>
      <c r="DR1096">
        <v>103.9887444444444</v>
      </c>
      <c r="DS1096">
        <v>83.22022592592592</v>
      </c>
      <c r="DT1096">
        <v>23.51849259259259</v>
      </c>
      <c r="DU1096">
        <v>20.10973703703704</v>
      </c>
      <c r="DV1096">
        <v>103.8934074074074</v>
      </c>
      <c r="DW1096">
        <v>23.30404814814815</v>
      </c>
      <c r="DX1096">
        <v>499.9963703703703</v>
      </c>
      <c r="DY1096">
        <v>90.02146296296296</v>
      </c>
      <c r="DZ1096">
        <v>0.07395542962962963</v>
      </c>
      <c r="EA1096">
        <v>29.81697037037038</v>
      </c>
      <c r="EB1096">
        <v>29.98367037037037</v>
      </c>
      <c r="EC1096">
        <v>999.9000000000001</v>
      </c>
      <c r="ED1096">
        <v>0</v>
      </c>
      <c r="EE1096">
        <v>0</v>
      </c>
      <c r="EF1096">
        <v>10003.12814814815</v>
      </c>
      <c r="EG1096">
        <v>0</v>
      </c>
      <c r="EH1096">
        <v>1156.074814814815</v>
      </c>
      <c r="EI1096">
        <v>20.76857777777778</v>
      </c>
      <c r="EJ1096">
        <v>106.4933518518519</v>
      </c>
      <c r="EK1096">
        <v>84.92877777777778</v>
      </c>
      <c r="EL1096">
        <v>3.408756666666667</v>
      </c>
      <c r="EM1096">
        <v>83.22022592592592</v>
      </c>
      <c r="EN1096">
        <v>20.10973703703704</v>
      </c>
      <c r="EO1096">
        <v>2.117168148148148</v>
      </c>
      <c r="EP1096">
        <v>1.810307777777778</v>
      </c>
      <c r="EQ1096">
        <v>18.34894074074074</v>
      </c>
      <c r="ER1096">
        <v>15.87603333333333</v>
      </c>
      <c r="ES1096">
        <v>1200.03</v>
      </c>
      <c r="ET1096">
        <v>0.9670037037037038</v>
      </c>
      <c r="EU1096">
        <v>0.03299625925925926</v>
      </c>
      <c r="EV1096">
        <v>0</v>
      </c>
      <c r="EW1096">
        <v>1530.273703703703</v>
      </c>
      <c r="EX1096">
        <v>5.000560000000001</v>
      </c>
      <c r="EY1096">
        <v>18762.07407407407</v>
      </c>
      <c r="EZ1096">
        <v>10317.07407407407</v>
      </c>
      <c r="FA1096">
        <v>45.43699999999998</v>
      </c>
      <c r="FB1096">
        <v>47.625</v>
      </c>
      <c r="FC1096">
        <v>46.125</v>
      </c>
      <c r="FD1096">
        <v>46.59699999999999</v>
      </c>
      <c r="FE1096">
        <v>46.25</v>
      </c>
      <c r="FF1096">
        <v>1155.6</v>
      </c>
      <c r="FG1096">
        <v>39.43000000000001</v>
      </c>
      <c r="FH1096">
        <v>0</v>
      </c>
      <c r="FI1096">
        <v>1761346290.8</v>
      </c>
      <c r="FJ1096">
        <v>0</v>
      </c>
      <c r="FK1096">
        <v>1529.8424</v>
      </c>
      <c r="FL1096">
        <v>-95.87076938553064</v>
      </c>
      <c r="FM1096">
        <v>-1139.730771125644</v>
      </c>
      <c r="FN1096">
        <v>18757.212</v>
      </c>
      <c r="FO1096">
        <v>15</v>
      </c>
      <c r="FP1096">
        <v>0</v>
      </c>
      <c r="FQ1096" t="s">
        <v>439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20.334705</v>
      </c>
      <c r="GD1096">
        <v>9.520484803001837</v>
      </c>
      <c r="GE1096">
        <v>0.9161822572365174</v>
      </c>
      <c r="GF1096">
        <v>0</v>
      </c>
      <c r="GG1096">
        <v>1534.693823529412</v>
      </c>
      <c r="GH1096">
        <v>-89.15492746861869</v>
      </c>
      <c r="GI1096">
        <v>8.763455877108891</v>
      </c>
      <c r="GJ1096">
        <v>0</v>
      </c>
      <c r="GK1096">
        <v>3.38469725</v>
      </c>
      <c r="GL1096">
        <v>0.5567472045028132</v>
      </c>
      <c r="GM1096">
        <v>0.05402230229208584</v>
      </c>
      <c r="GN1096">
        <v>0</v>
      </c>
      <c r="GO1096">
        <v>0</v>
      </c>
      <c r="GP1096">
        <v>3</v>
      </c>
      <c r="GQ1096" t="s">
        <v>497</v>
      </c>
      <c r="GR1096">
        <v>3.12434</v>
      </c>
      <c r="GS1096">
        <v>2.75197</v>
      </c>
      <c r="GT1096">
        <v>0.0193525</v>
      </c>
      <c r="GU1096">
        <v>0.0142246</v>
      </c>
      <c r="GV1096">
        <v>0.103078</v>
      </c>
      <c r="GW1096">
        <v>0.09269189999999999</v>
      </c>
      <c r="GX1096">
        <v>28841.2</v>
      </c>
      <c r="GY1096">
        <v>28276.7</v>
      </c>
      <c r="GZ1096">
        <v>29983.7</v>
      </c>
      <c r="HA1096">
        <v>28979.2</v>
      </c>
      <c r="HB1096">
        <v>37168.7</v>
      </c>
      <c r="HC1096">
        <v>34611.9</v>
      </c>
      <c r="HD1096">
        <v>45918.1</v>
      </c>
      <c r="HE1096">
        <v>43068.9</v>
      </c>
      <c r="HF1096">
        <v>1.74875</v>
      </c>
      <c r="HG1096">
        <v>1.72795</v>
      </c>
      <c r="HH1096">
        <v>-0.00486895</v>
      </c>
      <c r="HI1096">
        <v>0</v>
      </c>
      <c r="HJ1096">
        <v>30.0583</v>
      </c>
      <c r="HK1096">
        <v>999.9</v>
      </c>
      <c r="HL1096">
        <v>44.8</v>
      </c>
      <c r="HM1096">
        <v>32.7</v>
      </c>
      <c r="HN1096">
        <v>24.7215</v>
      </c>
      <c r="HO1096">
        <v>63.3721</v>
      </c>
      <c r="HP1096">
        <v>17.8245</v>
      </c>
      <c r="HQ1096">
        <v>1</v>
      </c>
      <c r="HR1096">
        <v>0.825213</v>
      </c>
      <c r="HS1096">
        <v>4.30325</v>
      </c>
      <c r="HT1096">
        <v>20.1538</v>
      </c>
      <c r="HU1096">
        <v>5.22672</v>
      </c>
      <c r="HV1096">
        <v>11.986</v>
      </c>
      <c r="HW1096">
        <v>4.96865</v>
      </c>
      <c r="HX1096">
        <v>3.28982</v>
      </c>
      <c r="HY1096">
        <v>9999</v>
      </c>
      <c r="HZ1096">
        <v>9999</v>
      </c>
      <c r="IA1096">
        <v>9999</v>
      </c>
      <c r="IB1096">
        <v>999.9</v>
      </c>
      <c r="IC1096">
        <v>4.97296</v>
      </c>
      <c r="ID1096">
        <v>1.87744</v>
      </c>
      <c r="IE1096">
        <v>1.87561</v>
      </c>
      <c r="IF1096">
        <v>1.87838</v>
      </c>
      <c r="IG1096">
        <v>1.87502</v>
      </c>
      <c r="IH1096">
        <v>1.87865</v>
      </c>
      <c r="II1096">
        <v>1.87576</v>
      </c>
      <c r="IJ1096">
        <v>1.87695</v>
      </c>
      <c r="IK1096">
        <v>0</v>
      </c>
      <c r="IL1096">
        <v>0</v>
      </c>
      <c r="IM1096">
        <v>0</v>
      </c>
      <c r="IN1096">
        <v>0</v>
      </c>
      <c r="IO1096" t="s">
        <v>441</v>
      </c>
      <c r="IP1096" t="s">
        <v>442</v>
      </c>
      <c r="IQ1096" t="s">
        <v>443</v>
      </c>
      <c r="IR1096" t="s">
        <v>443</v>
      </c>
      <c r="IS1096" t="s">
        <v>443</v>
      </c>
      <c r="IT1096" t="s">
        <v>443</v>
      </c>
      <c r="IU1096">
        <v>0</v>
      </c>
      <c r="IV1096">
        <v>100</v>
      </c>
      <c r="IW1096">
        <v>100</v>
      </c>
      <c r="IX1096">
        <v>0.049</v>
      </c>
      <c r="IY1096">
        <v>0.2144</v>
      </c>
      <c r="IZ1096">
        <v>-0.1194416370607354</v>
      </c>
      <c r="JA1096">
        <v>0.002211305909277446</v>
      </c>
      <c r="JB1096">
        <v>-1.416678044876584E-06</v>
      </c>
      <c r="JC1096">
        <v>5.589822708492042E-10</v>
      </c>
      <c r="JD1096">
        <v>0.2144336207880096</v>
      </c>
      <c r="JE1096">
        <v>0</v>
      </c>
      <c r="JF1096">
        <v>0</v>
      </c>
      <c r="JG1096">
        <v>0</v>
      </c>
      <c r="JH1096">
        <v>14</v>
      </c>
      <c r="JI1096">
        <v>2052</v>
      </c>
      <c r="JJ1096">
        <v>1</v>
      </c>
      <c r="JK1096">
        <v>21</v>
      </c>
      <c r="JL1096">
        <v>29355770.9</v>
      </c>
      <c r="JM1096">
        <v>29355770.9</v>
      </c>
      <c r="JN1096">
        <v>0.253906</v>
      </c>
      <c r="JO1096">
        <v>2.62085</v>
      </c>
      <c r="JP1096">
        <v>1.39893</v>
      </c>
      <c r="JQ1096">
        <v>2.33643</v>
      </c>
      <c r="JR1096">
        <v>1.44897</v>
      </c>
      <c r="JS1096">
        <v>2.48413</v>
      </c>
      <c r="JT1096">
        <v>38.6733</v>
      </c>
      <c r="JU1096">
        <v>23.7898</v>
      </c>
      <c r="JV1096">
        <v>18</v>
      </c>
      <c r="JW1096">
        <v>484.845</v>
      </c>
      <c r="JX1096">
        <v>442.337</v>
      </c>
      <c r="JY1096">
        <v>24.8567</v>
      </c>
      <c r="JZ1096">
        <v>37.2544</v>
      </c>
      <c r="KA1096">
        <v>30.0001</v>
      </c>
      <c r="KB1096">
        <v>36.7952</v>
      </c>
      <c r="KC1096">
        <v>36.8345</v>
      </c>
      <c r="KD1096">
        <v>5.10426</v>
      </c>
      <c r="KE1096">
        <v>27.7519</v>
      </c>
      <c r="KF1096">
        <v>76.1947</v>
      </c>
      <c r="KG1096">
        <v>24.8655</v>
      </c>
      <c r="KH1096">
        <v>32.4872</v>
      </c>
      <c r="KI1096">
        <v>19.9452</v>
      </c>
      <c r="KJ1096">
        <v>99.1897</v>
      </c>
      <c r="KK1096">
        <v>99.059</v>
      </c>
    </row>
    <row r="1097" spans="1:297">
      <c r="A1097">
        <v>1081</v>
      </c>
      <c r="B1097">
        <v>1761346351.6</v>
      </c>
      <c r="C1097">
        <v>18311</v>
      </c>
      <c r="D1097" t="s">
        <v>2616</v>
      </c>
      <c r="E1097" t="s">
        <v>2617</v>
      </c>
      <c r="F1097">
        <v>5</v>
      </c>
      <c r="G1097" t="s">
        <v>2569</v>
      </c>
      <c r="H1097" t="s">
        <v>436</v>
      </c>
      <c r="I1097">
        <v>1761346343.599999</v>
      </c>
      <c r="J1097">
        <f>(K1097)/1000</f>
        <v>0</v>
      </c>
      <c r="K1097">
        <f>IF(DP1097, AN1097, AH1097)</f>
        <v>0</v>
      </c>
      <c r="L1097">
        <f>IF(DP1097, AI1097, AG1097)</f>
        <v>0</v>
      </c>
      <c r="M1097">
        <f>DR1097 - IF(AU1097&gt;1, L1097*DL1097*100.0/(AW1097), 0)</f>
        <v>0</v>
      </c>
      <c r="N1097">
        <f>((T1097-J1097/2)*M1097-L1097)/(T1097+J1097/2)</f>
        <v>0</v>
      </c>
      <c r="O1097">
        <f>N1097*(DY1097+DZ1097)/1000.0</f>
        <v>0</v>
      </c>
      <c r="P1097">
        <f>(DR1097 - IF(AU1097&gt;1, L1097*DL1097*100.0/(AW1097), 0))*(DY1097+DZ1097)/1000.0</f>
        <v>0</v>
      </c>
      <c r="Q1097">
        <f>2.0/((1/S1097-1/R1097)+SIGN(S1097)*SQRT((1/S1097-1/R1097)*(1/S1097-1/R1097) + 4*DM1097/((DM1097+1)*(DM1097+1))*(2*1/S1097*1/R1097-1/R1097*1/R1097)))</f>
        <v>0</v>
      </c>
      <c r="R1097">
        <f>IF(LEFT(DN1097,1)&lt;&gt;"0",IF(LEFT(DN1097,1)="1",3.0,DO1097),$D$5+$E$5*(EF1097*DY1097/($K$5*1000))+$F$5*(EF1097*DY1097/($K$5*1000))*MAX(MIN(DL1097,$J$5),$I$5)*MAX(MIN(DL1097,$J$5),$I$5)+$G$5*MAX(MIN(DL1097,$J$5),$I$5)*(EF1097*DY1097/($K$5*1000))+$H$5*(EF1097*DY1097/($K$5*1000))*(EF1097*DY1097/($K$5*1000)))</f>
        <v>0</v>
      </c>
      <c r="S1097">
        <f>J1097*(1000-(1000*0.61365*exp(17.502*W1097/(240.97+W1097))/(DY1097+DZ1097)+DT1097)/2)/(1000*0.61365*exp(17.502*W1097/(240.97+W1097))/(DY1097+DZ1097)-DT1097)</f>
        <v>0</v>
      </c>
      <c r="T1097">
        <f>1/((DM1097+1)/(Q1097/1.6)+1/(R1097/1.37)) + DM1097/((DM1097+1)/(Q1097/1.6) + DM1097/(R1097/1.37))</f>
        <v>0</v>
      </c>
      <c r="U1097">
        <f>(DH1097*DK1097)</f>
        <v>0</v>
      </c>
      <c r="V1097">
        <f>(EA1097+(U1097+2*0.95*5.67E-8*(((EA1097+$B$7)+273)^4-(EA1097+273)^4)-44100*J1097)/(1.84*29.3*R1097+8*0.95*5.67E-8*(EA1097+273)^3))</f>
        <v>0</v>
      </c>
      <c r="W1097">
        <f>($C$7*EB1097+$D$7*EC1097+$E$7*V1097)</f>
        <v>0</v>
      </c>
      <c r="X1097">
        <f>0.61365*exp(17.502*W1097/(240.97+W1097))</f>
        <v>0</v>
      </c>
      <c r="Y1097">
        <f>(Z1097/AA1097*100)</f>
        <v>0</v>
      </c>
      <c r="Z1097">
        <f>DT1097*(DY1097+DZ1097)/1000</f>
        <v>0</v>
      </c>
      <c r="AA1097">
        <f>0.61365*exp(17.502*EA1097/(240.97+EA1097))</f>
        <v>0</v>
      </c>
      <c r="AB1097">
        <f>(X1097-DT1097*(DY1097+DZ1097)/1000)</f>
        <v>0</v>
      </c>
      <c r="AC1097">
        <f>(-J1097*44100)</f>
        <v>0</v>
      </c>
      <c r="AD1097">
        <f>2*29.3*R1097*0.92*(EA1097-W1097)</f>
        <v>0</v>
      </c>
      <c r="AE1097">
        <f>2*0.95*5.67E-8*(((EA1097+$B$7)+273)^4-(W1097+273)^4)</f>
        <v>0</v>
      </c>
      <c r="AF1097">
        <f>U1097+AE1097+AC1097+AD1097</f>
        <v>0</v>
      </c>
      <c r="AG1097">
        <f>DX1097*AU1097*(DS1097-DR1097*(1000-AU1097*DU1097)/(1000-AU1097*DT1097))/(100*DL1097)</f>
        <v>0</v>
      </c>
      <c r="AH1097">
        <f>1000*DX1097*AU1097*(DT1097-DU1097)/(100*DL1097*(1000-AU1097*DT1097))</f>
        <v>0</v>
      </c>
      <c r="AI1097">
        <f>(AJ1097 - AK1097 - DY1097*1E3/(8.314*(EA1097+273.15)) * AM1097/DX1097 * AL1097) * DX1097/(100*DL1097) * (1000 - DU1097)/1000</f>
        <v>0</v>
      </c>
      <c r="AJ1097">
        <v>428.2125863578249</v>
      </c>
      <c r="AK1097">
        <v>412.4939090909088</v>
      </c>
      <c r="AL1097">
        <v>-0.003259665797788355</v>
      </c>
      <c r="AM1097">
        <v>65.49446931430883</v>
      </c>
      <c r="AN1097">
        <f>(AP1097 - AO1097 + DY1097*1E3/(8.314*(EA1097+273.15)) * AR1097/DX1097 * AQ1097) * DX1097/(100*DL1097) * 1000/(1000 - AP1097)</f>
        <v>0</v>
      </c>
      <c r="AO1097">
        <v>19.08901459713735</v>
      </c>
      <c r="AP1097">
        <v>23.54252606060605</v>
      </c>
      <c r="AQ1097">
        <v>-0.000881798480771288</v>
      </c>
      <c r="AR1097">
        <v>115.5473245601918</v>
      </c>
      <c r="AS1097">
        <v>0</v>
      </c>
      <c r="AT1097">
        <v>0</v>
      </c>
      <c r="AU1097">
        <f>IF(AS1097*$H$13&gt;=AW1097,1.0,(AW1097/(AW1097-AS1097*$H$13)))</f>
        <v>0</v>
      </c>
      <c r="AV1097">
        <f>(AU1097-1)*100</f>
        <v>0</v>
      </c>
      <c r="AW1097">
        <f>MAX(0,($B$13+$C$13*EF1097)/(1+$D$13*EF1097)*DY1097/(EA1097+273)*$E$13)</f>
        <v>0</v>
      </c>
      <c r="AX1097" t="s">
        <v>437</v>
      </c>
      <c r="AY1097" t="s">
        <v>437</v>
      </c>
      <c r="AZ1097">
        <v>0</v>
      </c>
      <c r="BA1097">
        <v>0</v>
      </c>
      <c r="BB1097">
        <f>1-AZ1097/BA1097</f>
        <v>0</v>
      </c>
      <c r="BC1097">
        <v>0</v>
      </c>
      <c r="BD1097" t="s">
        <v>437</v>
      </c>
      <c r="BE1097" t="s">
        <v>437</v>
      </c>
      <c r="BF1097">
        <v>0</v>
      </c>
      <c r="BG1097">
        <v>0</v>
      </c>
      <c r="BH1097">
        <f>1-BF1097/BG1097</f>
        <v>0</v>
      </c>
      <c r="BI1097">
        <v>0.5</v>
      </c>
      <c r="BJ1097">
        <f>DI1097</f>
        <v>0</v>
      </c>
      <c r="BK1097">
        <f>L1097</f>
        <v>0</v>
      </c>
      <c r="BL1097">
        <f>BH1097*BI1097*BJ1097</f>
        <v>0</v>
      </c>
      <c r="BM1097">
        <f>(BK1097-BC1097)/BJ1097</f>
        <v>0</v>
      </c>
      <c r="BN1097">
        <f>(BA1097-BG1097)/BG1097</f>
        <v>0</v>
      </c>
      <c r="BO1097">
        <f>AZ1097/(BB1097+AZ1097/BG1097)</f>
        <v>0</v>
      </c>
      <c r="BP1097" t="s">
        <v>437</v>
      </c>
      <c r="BQ1097">
        <v>0</v>
      </c>
      <c r="BR1097">
        <f>IF(BQ1097&lt;&gt;0, BQ1097, BO1097)</f>
        <v>0</v>
      </c>
      <c r="BS1097">
        <f>1-BR1097/BG1097</f>
        <v>0</v>
      </c>
      <c r="BT1097">
        <f>(BG1097-BF1097)/(BG1097-BR1097)</f>
        <v>0</v>
      </c>
      <c r="BU1097">
        <f>(BA1097-BG1097)/(BA1097-BR1097)</f>
        <v>0</v>
      </c>
      <c r="BV1097">
        <f>(BG1097-BF1097)/(BG1097-AZ1097)</f>
        <v>0</v>
      </c>
      <c r="BW1097">
        <f>(BA1097-BG1097)/(BA1097-AZ1097)</f>
        <v>0</v>
      </c>
      <c r="BX1097">
        <f>(BT1097*BR1097/BF1097)</f>
        <v>0</v>
      </c>
      <c r="BY1097">
        <f>(1-BX1097)</f>
        <v>0</v>
      </c>
      <c r="DH1097">
        <f>$B$11*EG1097+$C$11*EH1097+$F$11*ES1097*(1-EV1097)</f>
        <v>0</v>
      </c>
      <c r="DI1097">
        <f>DH1097*DJ1097</f>
        <v>0</v>
      </c>
      <c r="DJ1097">
        <f>($B$11*$D$9+$C$11*$D$9+$F$11*((FF1097+EX1097)/MAX(FF1097+EX1097+FG1097, 0.1)*$I$9+FG1097/MAX(FF1097+EX1097+FG1097, 0.1)*$J$9))/($B$11+$C$11+$F$11)</f>
        <v>0</v>
      </c>
      <c r="DK1097">
        <f>($B$11*$K$9+$C$11*$K$9+$F$11*((FF1097+EX1097)/MAX(FF1097+EX1097+FG1097, 0.1)*$P$9+FG1097/MAX(FF1097+EX1097+FG1097, 0.1)*$Q$9))/($B$11+$C$11+$F$11)</f>
        <v>0</v>
      </c>
      <c r="DL1097">
        <v>6</v>
      </c>
      <c r="DM1097">
        <v>0.5</v>
      </c>
      <c r="DN1097" t="s">
        <v>438</v>
      </c>
      <c r="DO1097">
        <v>2</v>
      </c>
      <c r="DP1097" t="b">
        <v>1</v>
      </c>
      <c r="DQ1097">
        <v>1761346343.599999</v>
      </c>
      <c r="DR1097">
        <v>402.8684838709679</v>
      </c>
      <c r="DS1097">
        <v>420.0496774193549</v>
      </c>
      <c r="DT1097">
        <v>23.56814516129032</v>
      </c>
      <c r="DU1097">
        <v>19.12748709677419</v>
      </c>
      <c r="DV1097">
        <v>402.2912258064516</v>
      </c>
      <c r="DW1097">
        <v>23.35372580645161</v>
      </c>
      <c r="DX1097">
        <v>499.9915483870969</v>
      </c>
      <c r="DY1097">
        <v>90.0203935483871</v>
      </c>
      <c r="DZ1097">
        <v>0.07523177096774195</v>
      </c>
      <c r="EA1097">
        <v>29.89522258064516</v>
      </c>
      <c r="EB1097">
        <v>29.95427741935484</v>
      </c>
      <c r="EC1097">
        <v>999.9000000000003</v>
      </c>
      <c r="ED1097">
        <v>0</v>
      </c>
      <c r="EE1097">
        <v>0</v>
      </c>
      <c r="EF1097">
        <v>9997.359999999999</v>
      </c>
      <c r="EG1097">
        <v>0</v>
      </c>
      <c r="EH1097">
        <v>1156.063548387097</v>
      </c>
      <c r="EI1097">
        <v>-17.18122903225807</v>
      </c>
      <c r="EJ1097">
        <v>412.5924838709678</v>
      </c>
      <c r="EK1097">
        <v>428.2408709677419</v>
      </c>
      <c r="EL1097">
        <v>4.440668064516129</v>
      </c>
      <c r="EM1097">
        <v>420.0496774193549</v>
      </c>
      <c r="EN1097">
        <v>19.12748709677419</v>
      </c>
      <c r="EO1097">
        <v>2.121614516129032</v>
      </c>
      <c r="EP1097">
        <v>1.721863548387097</v>
      </c>
      <c r="EQ1097">
        <v>18.38238387096774</v>
      </c>
      <c r="ER1097">
        <v>15.09490645161291</v>
      </c>
      <c r="ES1097">
        <v>1199.998387096774</v>
      </c>
      <c r="ET1097">
        <v>0.9670090000000002</v>
      </c>
      <c r="EU1097">
        <v>0.0329909</v>
      </c>
      <c r="EV1097">
        <v>0</v>
      </c>
      <c r="EW1097">
        <v>1582.477096774193</v>
      </c>
      <c r="EX1097">
        <v>5.000560000000002</v>
      </c>
      <c r="EY1097">
        <v>19388.25483870968</v>
      </c>
      <c r="EZ1097">
        <v>10316.84193548387</v>
      </c>
      <c r="FA1097">
        <v>45.383</v>
      </c>
      <c r="FB1097">
        <v>47.61687096774193</v>
      </c>
      <c r="FC1097">
        <v>46.10874193548388</v>
      </c>
      <c r="FD1097">
        <v>46.57012903225804</v>
      </c>
      <c r="FE1097">
        <v>46.25</v>
      </c>
      <c r="FF1097">
        <v>1155.578387096774</v>
      </c>
      <c r="FG1097">
        <v>39.42000000000002</v>
      </c>
      <c r="FH1097">
        <v>0</v>
      </c>
      <c r="FI1097">
        <v>1761346388</v>
      </c>
      <c r="FJ1097">
        <v>0</v>
      </c>
      <c r="FK1097">
        <v>1582.4248</v>
      </c>
      <c r="FL1097">
        <v>-1.956923080972531</v>
      </c>
      <c r="FM1097">
        <v>-45.35384609354828</v>
      </c>
      <c r="FN1097">
        <v>19387.58</v>
      </c>
      <c r="FO1097">
        <v>15</v>
      </c>
      <c r="FP1097">
        <v>0</v>
      </c>
      <c r="FQ1097" t="s">
        <v>439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-17.144385</v>
      </c>
      <c r="GD1097">
        <v>-0.6317560975609359</v>
      </c>
      <c r="GE1097">
        <v>0.07658170326520562</v>
      </c>
      <c r="GF1097">
        <v>0</v>
      </c>
      <c r="GG1097">
        <v>1582.524411764706</v>
      </c>
      <c r="GH1097">
        <v>-1.025668452073492</v>
      </c>
      <c r="GI1097">
        <v>0.2419430071010962</v>
      </c>
      <c r="GJ1097">
        <v>0</v>
      </c>
      <c r="GK1097">
        <v>4.39933875</v>
      </c>
      <c r="GL1097">
        <v>0.6862078424014864</v>
      </c>
      <c r="GM1097">
        <v>0.0719687583326092</v>
      </c>
      <c r="GN1097">
        <v>0</v>
      </c>
      <c r="GO1097">
        <v>0</v>
      </c>
      <c r="GP1097">
        <v>3</v>
      </c>
      <c r="GQ1097" t="s">
        <v>497</v>
      </c>
      <c r="GR1097">
        <v>3.1246</v>
      </c>
      <c r="GS1097">
        <v>2.75232</v>
      </c>
      <c r="GT1097">
        <v>0.0809468</v>
      </c>
      <c r="GU1097">
        <v>0.08407820000000001</v>
      </c>
      <c r="GV1097">
        <v>0.10317</v>
      </c>
      <c r="GW1097">
        <v>0.0895436</v>
      </c>
      <c r="GX1097">
        <v>27032.1</v>
      </c>
      <c r="GY1097">
        <v>26276.8</v>
      </c>
      <c r="GZ1097">
        <v>29983.6</v>
      </c>
      <c r="HA1097">
        <v>28979.5</v>
      </c>
      <c r="HB1097">
        <v>37169.2</v>
      </c>
      <c r="HC1097">
        <v>34737</v>
      </c>
      <c r="HD1097">
        <v>45917.9</v>
      </c>
      <c r="HE1097">
        <v>43069.9</v>
      </c>
      <c r="HF1097">
        <v>1.7503</v>
      </c>
      <c r="HG1097">
        <v>1.7261</v>
      </c>
      <c r="HH1097">
        <v>-0.00581518</v>
      </c>
      <c r="HI1097">
        <v>0</v>
      </c>
      <c r="HJ1097">
        <v>30.0648</v>
      </c>
      <c r="HK1097">
        <v>999.9</v>
      </c>
      <c r="HL1097">
        <v>44.5</v>
      </c>
      <c r="HM1097">
        <v>32.7</v>
      </c>
      <c r="HN1097">
        <v>24.555</v>
      </c>
      <c r="HO1097">
        <v>63.3322</v>
      </c>
      <c r="HP1097">
        <v>17.8966</v>
      </c>
      <c r="HQ1097">
        <v>1</v>
      </c>
      <c r="HR1097">
        <v>0.821547</v>
      </c>
      <c r="HS1097">
        <v>3.68123</v>
      </c>
      <c r="HT1097">
        <v>20.1679</v>
      </c>
      <c r="HU1097">
        <v>5.22897</v>
      </c>
      <c r="HV1097">
        <v>11.9858</v>
      </c>
      <c r="HW1097">
        <v>4.96935</v>
      </c>
      <c r="HX1097">
        <v>3.29008</v>
      </c>
      <c r="HY1097">
        <v>9999</v>
      </c>
      <c r="HZ1097">
        <v>9999</v>
      </c>
      <c r="IA1097">
        <v>9999</v>
      </c>
      <c r="IB1097">
        <v>999.9</v>
      </c>
      <c r="IC1097">
        <v>4.97298</v>
      </c>
      <c r="ID1097">
        <v>1.87744</v>
      </c>
      <c r="IE1097">
        <v>1.87561</v>
      </c>
      <c r="IF1097">
        <v>1.87836</v>
      </c>
      <c r="IG1097">
        <v>1.87505</v>
      </c>
      <c r="IH1097">
        <v>1.87865</v>
      </c>
      <c r="II1097">
        <v>1.87576</v>
      </c>
      <c r="IJ1097">
        <v>1.87691</v>
      </c>
      <c r="IK1097">
        <v>0</v>
      </c>
      <c r="IL1097">
        <v>0</v>
      </c>
      <c r="IM1097">
        <v>0</v>
      </c>
      <c r="IN1097">
        <v>0</v>
      </c>
      <c r="IO1097" t="s">
        <v>441</v>
      </c>
      <c r="IP1097" t="s">
        <v>442</v>
      </c>
      <c r="IQ1097" t="s">
        <v>443</v>
      </c>
      <c r="IR1097" t="s">
        <v>443</v>
      </c>
      <c r="IS1097" t="s">
        <v>443</v>
      </c>
      <c r="IT1097" t="s">
        <v>443</v>
      </c>
      <c r="IU1097">
        <v>0</v>
      </c>
      <c r="IV1097">
        <v>100</v>
      </c>
      <c r="IW1097">
        <v>100</v>
      </c>
      <c r="IX1097">
        <v>0.577</v>
      </c>
      <c r="IY1097">
        <v>0.2144</v>
      </c>
      <c r="IZ1097">
        <v>-0.1194416370607354</v>
      </c>
      <c r="JA1097">
        <v>0.002211305909277446</v>
      </c>
      <c r="JB1097">
        <v>-1.416678044876584E-06</v>
      </c>
      <c r="JC1097">
        <v>5.589822708492042E-10</v>
      </c>
      <c r="JD1097">
        <v>0.2144336207880096</v>
      </c>
      <c r="JE1097">
        <v>0</v>
      </c>
      <c r="JF1097">
        <v>0</v>
      </c>
      <c r="JG1097">
        <v>0</v>
      </c>
      <c r="JH1097">
        <v>14</v>
      </c>
      <c r="JI1097">
        <v>2052</v>
      </c>
      <c r="JJ1097">
        <v>1</v>
      </c>
      <c r="JK1097">
        <v>21</v>
      </c>
      <c r="JL1097">
        <v>29355772.5</v>
      </c>
      <c r="JM1097">
        <v>29355772.5</v>
      </c>
      <c r="JN1097">
        <v>1.1145</v>
      </c>
      <c r="JO1097">
        <v>2.55859</v>
      </c>
      <c r="JP1097">
        <v>1.39893</v>
      </c>
      <c r="JQ1097">
        <v>2.33643</v>
      </c>
      <c r="JR1097">
        <v>1.44897</v>
      </c>
      <c r="JS1097">
        <v>2.51953</v>
      </c>
      <c r="JT1097">
        <v>38.6979</v>
      </c>
      <c r="JU1097">
        <v>23.7986</v>
      </c>
      <c r="JV1097">
        <v>18</v>
      </c>
      <c r="JW1097">
        <v>485.848</v>
      </c>
      <c r="JX1097">
        <v>441.241</v>
      </c>
      <c r="JY1097">
        <v>25.5409</v>
      </c>
      <c r="JZ1097">
        <v>37.264</v>
      </c>
      <c r="KA1097">
        <v>30.0001</v>
      </c>
      <c r="KB1097">
        <v>36.8115</v>
      </c>
      <c r="KC1097">
        <v>36.851</v>
      </c>
      <c r="KD1097">
        <v>22.3423</v>
      </c>
      <c r="KE1097">
        <v>30.6233</v>
      </c>
      <c r="KF1097">
        <v>75.0775</v>
      </c>
      <c r="KG1097">
        <v>25.562</v>
      </c>
      <c r="KH1097">
        <v>426.692</v>
      </c>
      <c r="KI1097">
        <v>19.1334</v>
      </c>
      <c r="KJ1097">
        <v>99.1893</v>
      </c>
      <c r="KK1097">
        <v>99.06059999999999</v>
      </c>
    </row>
    <row r="1098" spans="1:297">
      <c r="A1098">
        <v>1082</v>
      </c>
      <c r="B1098">
        <v>1761346356.6</v>
      </c>
      <c r="C1098">
        <v>18316</v>
      </c>
      <c r="D1098" t="s">
        <v>2618</v>
      </c>
      <c r="E1098" t="s">
        <v>2619</v>
      </c>
      <c r="F1098">
        <v>5</v>
      </c>
      <c r="G1098" t="s">
        <v>2569</v>
      </c>
      <c r="H1098" t="s">
        <v>436</v>
      </c>
      <c r="I1098">
        <v>1761346348.755172</v>
      </c>
      <c r="J1098">
        <f>(K1098)/1000</f>
        <v>0</v>
      </c>
      <c r="K1098">
        <f>IF(DP1098, AN1098, AH1098)</f>
        <v>0</v>
      </c>
      <c r="L1098">
        <f>IF(DP1098, AI1098, AG1098)</f>
        <v>0</v>
      </c>
      <c r="M1098">
        <f>DR1098 - IF(AU1098&gt;1, L1098*DL1098*100.0/(AW1098), 0)</f>
        <v>0</v>
      </c>
      <c r="N1098">
        <f>((T1098-J1098/2)*M1098-L1098)/(T1098+J1098/2)</f>
        <v>0</v>
      </c>
      <c r="O1098">
        <f>N1098*(DY1098+DZ1098)/1000.0</f>
        <v>0</v>
      </c>
      <c r="P1098">
        <f>(DR1098 - IF(AU1098&gt;1, L1098*DL1098*100.0/(AW1098), 0))*(DY1098+DZ1098)/1000.0</f>
        <v>0</v>
      </c>
      <c r="Q1098">
        <f>2.0/((1/S1098-1/R1098)+SIGN(S1098)*SQRT((1/S1098-1/R1098)*(1/S1098-1/R1098) + 4*DM1098/((DM1098+1)*(DM1098+1))*(2*1/S1098*1/R1098-1/R1098*1/R1098)))</f>
        <v>0</v>
      </c>
      <c r="R1098">
        <f>IF(LEFT(DN1098,1)&lt;&gt;"0",IF(LEFT(DN1098,1)="1",3.0,DO1098),$D$5+$E$5*(EF1098*DY1098/($K$5*1000))+$F$5*(EF1098*DY1098/($K$5*1000))*MAX(MIN(DL1098,$J$5),$I$5)*MAX(MIN(DL1098,$J$5),$I$5)+$G$5*MAX(MIN(DL1098,$J$5),$I$5)*(EF1098*DY1098/($K$5*1000))+$H$5*(EF1098*DY1098/($K$5*1000))*(EF1098*DY1098/($K$5*1000)))</f>
        <v>0</v>
      </c>
      <c r="S1098">
        <f>J1098*(1000-(1000*0.61365*exp(17.502*W1098/(240.97+W1098))/(DY1098+DZ1098)+DT1098)/2)/(1000*0.61365*exp(17.502*W1098/(240.97+W1098))/(DY1098+DZ1098)-DT1098)</f>
        <v>0</v>
      </c>
      <c r="T1098">
        <f>1/((DM1098+1)/(Q1098/1.6)+1/(R1098/1.37)) + DM1098/((DM1098+1)/(Q1098/1.6) + DM1098/(R1098/1.37))</f>
        <v>0</v>
      </c>
      <c r="U1098">
        <f>(DH1098*DK1098)</f>
        <v>0</v>
      </c>
      <c r="V1098">
        <f>(EA1098+(U1098+2*0.95*5.67E-8*(((EA1098+$B$7)+273)^4-(EA1098+273)^4)-44100*J1098)/(1.84*29.3*R1098+8*0.95*5.67E-8*(EA1098+273)^3))</f>
        <v>0</v>
      </c>
      <c r="W1098">
        <f>($C$7*EB1098+$D$7*EC1098+$E$7*V1098)</f>
        <v>0</v>
      </c>
      <c r="X1098">
        <f>0.61365*exp(17.502*W1098/(240.97+W1098))</f>
        <v>0</v>
      </c>
      <c r="Y1098">
        <f>(Z1098/AA1098*100)</f>
        <v>0</v>
      </c>
      <c r="Z1098">
        <f>DT1098*(DY1098+DZ1098)/1000</f>
        <v>0</v>
      </c>
      <c r="AA1098">
        <f>0.61365*exp(17.502*EA1098/(240.97+EA1098))</f>
        <v>0</v>
      </c>
      <c r="AB1098">
        <f>(X1098-DT1098*(DY1098+DZ1098)/1000)</f>
        <v>0</v>
      </c>
      <c r="AC1098">
        <f>(-J1098*44100)</f>
        <v>0</v>
      </c>
      <c r="AD1098">
        <f>2*29.3*R1098*0.92*(EA1098-W1098)</f>
        <v>0</v>
      </c>
      <c r="AE1098">
        <f>2*0.95*5.67E-8*(((EA1098+$B$7)+273)^4-(W1098+273)^4)</f>
        <v>0</v>
      </c>
      <c r="AF1098">
        <f>U1098+AE1098+AC1098+AD1098</f>
        <v>0</v>
      </c>
      <c r="AG1098">
        <f>DX1098*AU1098*(DS1098-DR1098*(1000-AU1098*DU1098)/(1000-AU1098*DT1098))/(100*DL1098)</f>
        <v>0</v>
      </c>
      <c r="AH1098">
        <f>1000*DX1098*AU1098*(DT1098-DU1098)/(100*DL1098*(1000-AU1098*DT1098))</f>
        <v>0</v>
      </c>
      <c r="AI1098">
        <f>(AJ1098 - AK1098 - DY1098*1E3/(8.314*(EA1098+273.15)) * AM1098/DX1098 * AL1098) * DX1098/(100*DL1098) * (1000 - DU1098)/1000</f>
        <v>0</v>
      </c>
      <c r="AJ1098">
        <v>428.2534416302001</v>
      </c>
      <c r="AK1098">
        <v>412.5230848484848</v>
      </c>
      <c r="AL1098">
        <v>0.001444497208660502</v>
      </c>
      <c r="AM1098">
        <v>65.49446931430883</v>
      </c>
      <c r="AN1098">
        <f>(AP1098 - AO1098 + DY1098*1E3/(8.314*(EA1098+273.15)) * AR1098/DX1098 * AQ1098) * DX1098/(100*DL1098) * 1000/(1000 - AP1098)</f>
        <v>0</v>
      </c>
      <c r="AO1098">
        <v>19.08574157658501</v>
      </c>
      <c r="AP1098">
        <v>23.5460909090909</v>
      </c>
      <c r="AQ1098">
        <v>0.0002318380591503048</v>
      </c>
      <c r="AR1098">
        <v>115.5473245601918</v>
      </c>
      <c r="AS1098">
        <v>0</v>
      </c>
      <c r="AT1098">
        <v>0</v>
      </c>
      <c r="AU1098">
        <f>IF(AS1098*$H$13&gt;=AW1098,1.0,(AW1098/(AW1098-AS1098*$H$13)))</f>
        <v>0</v>
      </c>
      <c r="AV1098">
        <f>(AU1098-1)*100</f>
        <v>0</v>
      </c>
      <c r="AW1098">
        <f>MAX(0,($B$13+$C$13*EF1098)/(1+$D$13*EF1098)*DY1098/(EA1098+273)*$E$13)</f>
        <v>0</v>
      </c>
      <c r="AX1098" t="s">
        <v>437</v>
      </c>
      <c r="AY1098" t="s">
        <v>437</v>
      </c>
      <c r="AZ1098">
        <v>0</v>
      </c>
      <c r="BA1098">
        <v>0</v>
      </c>
      <c r="BB1098">
        <f>1-AZ1098/BA1098</f>
        <v>0</v>
      </c>
      <c r="BC1098">
        <v>0</v>
      </c>
      <c r="BD1098" t="s">
        <v>437</v>
      </c>
      <c r="BE1098" t="s">
        <v>437</v>
      </c>
      <c r="BF1098">
        <v>0</v>
      </c>
      <c r="BG1098">
        <v>0</v>
      </c>
      <c r="BH1098">
        <f>1-BF1098/BG1098</f>
        <v>0</v>
      </c>
      <c r="BI1098">
        <v>0.5</v>
      </c>
      <c r="BJ1098">
        <f>DI1098</f>
        <v>0</v>
      </c>
      <c r="BK1098">
        <f>L1098</f>
        <v>0</v>
      </c>
      <c r="BL1098">
        <f>BH1098*BI1098*BJ1098</f>
        <v>0</v>
      </c>
      <c r="BM1098">
        <f>(BK1098-BC1098)/BJ1098</f>
        <v>0</v>
      </c>
      <c r="BN1098">
        <f>(BA1098-BG1098)/BG1098</f>
        <v>0</v>
      </c>
      <c r="BO1098">
        <f>AZ1098/(BB1098+AZ1098/BG1098)</f>
        <v>0</v>
      </c>
      <c r="BP1098" t="s">
        <v>437</v>
      </c>
      <c r="BQ1098">
        <v>0</v>
      </c>
      <c r="BR1098">
        <f>IF(BQ1098&lt;&gt;0, BQ1098, BO1098)</f>
        <v>0</v>
      </c>
      <c r="BS1098">
        <f>1-BR1098/BG1098</f>
        <v>0</v>
      </c>
      <c r="BT1098">
        <f>(BG1098-BF1098)/(BG1098-BR1098)</f>
        <v>0</v>
      </c>
      <c r="BU1098">
        <f>(BA1098-BG1098)/(BA1098-BR1098)</f>
        <v>0</v>
      </c>
      <c r="BV1098">
        <f>(BG1098-BF1098)/(BG1098-AZ1098)</f>
        <v>0</v>
      </c>
      <c r="BW1098">
        <f>(BA1098-BG1098)/(BA1098-AZ1098)</f>
        <v>0</v>
      </c>
      <c r="BX1098">
        <f>(BT1098*BR1098/BF1098)</f>
        <v>0</v>
      </c>
      <c r="BY1098">
        <f>(1-BX1098)</f>
        <v>0</v>
      </c>
      <c r="DH1098">
        <f>$B$11*EG1098+$C$11*EH1098+$F$11*ES1098*(1-EV1098)</f>
        <v>0</v>
      </c>
      <c r="DI1098">
        <f>DH1098*DJ1098</f>
        <v>0</v>
      </c>
      <c r="DJ1098">
        <f>($B$11*$D$9+$C$11*$D$9+$F$11*((FF1098+EX1098)/MAX(FF1098+EX1098+FG1098, 0.1)*$I$9+FG1098/MAX(FF1098+EX1098+FG1098, 0.1)*$J$9))/($B$11+$C$11+$F$11)</f>
        <v>0</v>
      </c>
      <c r="DK1098">
        <f>($B$11*$K$9+$C$11*$K$9+$F$11*((FF1098+EX1098)/MAX(FF1098+EX1098+FG1098, 0.1)*$P$9+FG1098/MAX(FF1098+EX1098+FG1098, 0.1)*$Q$9))/($B$11+$C$11+$F$11)</f>
        <v>0</v>
      </c>
      <c r="DL1098">
        <v>6</v>
      </c>
      <c r="DM1098">
        <v>0.5</v>
      </c>
      <c r="DN1098" t="s">
        <v>438</v>
      </c>
      <c r="DO1098">
        <v>2</v>
      </c>
      <c r="DP1098" t="b">
        <v>1</v>
      </c>
      <c r="DQ1098">
        <v>1761346348.755172</v>
      </c>
      <c r="DR1098">
        <v>402.8111379310345</v>
      </c>
      <c r="DS1098">
        <v>420.2442413793103</v>
      </c>
      <c r="DT1098">
        <v>23.55242068965518</v>
      </c>
      <c r="DU1098">
        <v>19.09274137931034</v>
      </c>
      <c r="DV1098">
        <v>402.234</v>
      </c>
      <c r="DW1098">
        <v>23.33800344827586</v>
      </c>
      <c r="DX1098">
        <v>499.9976551724138</v>
      </c>
      <c r="DY1098">
        <v>90.02083793103449</v>
      </c>
      <c r="DZ1098">
        <v>0.07476393448275863</v>
      </c>
      <c r="EA1098">
        <v>29.90641034482759</v>
      </c>
      <c r="EB1098">
        <v>29.9606448275862</v>
      </c>
      <c r="EC1098">
        <v>999.9000000000002</v>
      </c>
      <c r="ED1098">
        <v>0</v>
      </c>
      <c r="EE1098">
        <v>0</v>
      </c>
      <c r="EF1098">
        <v>9997.757241379311</v>
      </c>
      <c r="EG1098">
        <v>0</v>
      </c>
      <c r="EH1098">
        <v>1156.062068965517</v>
      </c>
      <c r="EI1098">
        <v>-17.43308275862069</v>
      </c>
      <c r="EJ1098">
        <v>412.5271034482758</v>
      </c>
      <c r="EK1098">
        <v>428.4240344827587</v>
      </c>
      <c r="EL1098">
        <v>4.45969172413793</v>
      </c>
      <c r="EM1098">
        <v>420.2442413793103</v>
      </c>
      <c r="EN1098">
        <v>19.09274137931034</v>
      </c>
      <c r="EO1098">
        <v>2.12021</v>
      </c>
      <c r="EP1098">
        <v>1.718743793103448</v>
      </c>
      <c r="EQ1098">
        <v>18.37183103448276</v>
      </c>
      <c r="ER1098">
        <v>15.06676551724138</v>
      </c>
      <c r="ES1098">
        <v>1199.999310344827</v>
      </c>
      <c r="ET1098">
        <v>0.9670090000000001</v>
      </c>
      <c r="EU1098">
        <v>0.0329909</v>
      </c>
      <c r="EV1098">
        <v>0</v>
      </c>
      <c r="EW1098">
        <v>1582.19551724138</v>
      </c>
      <c r="EX1098">
        <v>5.000560000000001</v>
      </c>
      <c r="EY1098">
        <v>19383.87586206897</v>
      </c>
      <c r="EZ1098">
        <v>10316.85172413793</v>
      </c>
      <c r="FA1098">
        <v>45.375</v>
      </c>
      <c r="FB1098">
        <v>47.61413793103448</v>
      </c>
      <c r="FC1098">
        <v>46.09458620689654</v>
      </c>
      <c r="FD1098">
        <v>46.57068965517239</v>
      </c>
      <c r="FE1098">
        <v>46.24131034482758</v>
      </c>
      <c r="FF1098">
        <v>1155.578965517242</v>
      </c>
      <c r="FG1098">
        <v>39.42000000000001</v>
      </c>
      <c r="FH1098">
        <v>0</v>
      </c>
      <c r="FI1098">
        <v>1761346392.8</v>
      </c>
      <c r="FJ1098">
        <v>0</v>
      </c>
      <c r="FK1098">
        <v>1582.1472</v>
      </c>
      <c r="FL1098">
        <v>-5.291538460471434</v>
      </c>
      <c r="FM1098">
        <v>-62.47692318655937</v>
      </c>
      <c r="FN1098">
        <v>19383.312</v>
      </c>
      <c r="FO1098">
        <v>15</v>
      </c>
      <c r="FP1098">
        <v>0</v>
      </c>
      <c r="FQ1098" t="s">
        <v>439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-17.28606341463415</v>
      </c>
      <c r="GD1098">
        <v>-1.88135749128922</v>
      </c>
      <c r="GE1098">
        <v>0.3318277122434632</v>
      </c>
      <c r="GF1098">
        <v>0</v>
      </c>
      <c r="GG1098">
        <v>1582.322647058824</v>
      </c>
      <c r="GH1098">
        <v>-3.184262792780472</v>
      </c>
      <c r="GI1098">
        <v>0.4134098438135533</v>
      </c>
      <c r="GJ1098">
        <v>0</v>
      </c>
      <c r="GK1098">
        <v>4.442229756097561</v>
      </c>
      <c r="GL1098">
        <v>0.2373489198606332</v>
      </c>
      <c r="GM1098">
        <v>0.03194297506554567</v>
      </c>
      <c r="GN1098">
        <v>0</v>
      </c>
      <c r="GO1098">
        <v>0</v>
      </c>
      <c r="GP1098">
        <v>3</v>
      </c>
      <c r="GQ1098" t="s">
        <v>497</v>
      </c>
      <c r="GR1098">
        <v>3.12471</v>
      </c>
      <c r="GS1098">
        <v>2.75168</v>
      </c>
      <c r="GT1098">
        <v>0.0809695</v>
      </c>
      <c r="GU1098">
        <v>0.0845761</v>
      </c>
      <c r="GV1098">
        <v>0.103179</v>
      </c>
      <c r="GW1098">
        <v>0.0895349</v>
      </c>
      <c r="GX1098">
        <v>27031.3</v>
      </c>
      <c r="GY1098">
        <v>26262.1</v>
      </c>
      <c r="GZ1098">
        <v>29983.4</v>
      </c>
      <c r="HA1098">
        <v>28979.1</v>
      </c>
      <c r="HB1098">
        <v>37168.8</v>
      </c>
      <c r="HC1098">
        <v>34737</v>
      </c>
      <c r="HD1098">
        <v>45917.9</v>
      </c>
      <c r="HE1098">
        <v>43069.4</v>
      </c>
      <c r="HF1098">
        <v>1.7503</v>
      </c>
      <c r="HG1098">
        <v>1.72598</v>
      </c>
      <c r="HH1098">
        <v>-0.00593066</v>
      </c>
      <c r="HI1098">
        <v>0</v>
      </c>
      <c r="HJ1098">
        <v>30.0674</v>
      </c>
      <c r="HK1098">
        <v>999.9</v>
      </c>
      <c r="HL1098">
        <v>44.5</v>
      </c>
      <c r="HM1098">
        <v>32.7</v>
      </c>
      <c r="HN1098">
        <v>24.5554</v>
      </c>
      <c r="HO1098">
        <v>63.1622</v>
      </c>
      <c r="HP1098">
        <v>18.0088</v>
      </c>
      <c r="HQ1098">
        <v>1</v>
      </c>
      <c r="HR1098">
        <v>0.821585</v>
      </c>
      <c r="HS1098">
        <v>3.69391</v>
      </c>
      <c r="HT1098">
        <v>20.1672</v>
      </c>
      <c r="HU1098">
        <v>5.22717</v>
      </c>
      <c r="HV1098">
        <v>11.9857</v>
      </c>
      <c r="HW1098">
        <v>4.969</v>
      </c>
      <c r="HX1098">
        <v>3.28975</v>
      </c>
      <c r="HY1098">
        <v>9999</v>
      </c>
      <c r="HZ1098">
        <v>9999</v>
      </c>
      <c r="IA1098">
        <v>9999</v>
      </c>
      <c r="IB1098">
        <v>999.9</v>
      </c>
      <c r="IC1098">
        <v>4.97297</v>
      </c>
      <c r="ID1098">
        <v>1.87744</v>
      </c>
      <c r="IE1098">
        <v>1.8756</v>
      </c>
      <c r="IF1098">
        <v>1.87837</v>
      </c>
      <c r="IG1098">
        <v>1.87504</v>
      </c>
      <c r="IH1098">
        <v>1.87864</v>
      </c>
      <c r="II1098">
        <v>1.87576</v>
      </c>
      <c r="IJ1098">
        <v>1.87692</v>
      </c>
      <c r="IK1098">
        <v>0</v>
      </c>
      <c r="IL1098">
        <v>0</v>
      </c>
      <c r="IM1098">
        <v>0</v>
      </c>
      <c r="IN1098">
        <v>0</v>
      </c>
      <c r="IO1098" t="s">
        <v>441</v>
      </c>
      <c r="IP1098" t="s">
        <v>442</v>
      </c>
      <c r="IQ1098" t="s">
        <v>443</v>
      </c>
      <c r="IR1098" t="s">
        <v>443</v>
      </c>
      <c r="IS1098" t="s">
        <v>443</v>
      </c>
      <c r="IT1098" t="s">
        <v>443</v>
      </c>
      <c r="IU1098">
        <v>0</v>
      </c>
      <c r="IV1098">
        <v>100</v>
      </c>
      <c r="IW1098">
        <v>100</v>
      </c>
      <c r="IX1098">
        <v>0.577</v>
      </c>
      <c r="IY1098">
        <v>0.2145</v>
      </c>
      <c r="IZ1098">
        <v>-0.1194416370607354</v>
      </c>
      <c r="JA1098">
        <v>0.002211305909277446</v>
      </c>
      <c r="JB1098">
        <v>-1.416678044876584E-06</v>
      </c>
      <c r="JC1098">
        <v>5.589822708492042E-10</v>
      </c>
      <c r="JD1098">
        <v>0.2144336207880096</v>
      </c>
      <c r="JE1098">
        <v>0</v>
      </c>
      <c r="JF1098">
        <v>0</v>
      </c>
      <c r="JG1098">
        <v>0</v>
      </c>
      <c r="JH1098">
        <v>14</v>
      </c>
      <c r="JI1098">
        <v>2052</v>
      </c>
      <c r="JJ1098">
        <v>1</v>
      </c>
      <c r="JK1098">
        <v>21</v>
      </c>
      <c r="JL1098">
        <v>29355772.6</v>
      </c>
      <c r="JM1098">
        <v>29355772.6</v>
      </c>
      <c r="JN1098">
        <v>1.14014</v>
      </c>
      <c r="JO1098">
        <v>2.56226</v>
      </c>
      <c r="JP1098">
        <v>1.39893</v>
      </c>
      <c r="JQ1098">
        <v>2.33643</v>
      </c>
      <c r="JR1098">
        <v>1.44897</v>
      </c>
      <c r="JS1098">
        <v>2.60132</v>
      </c>
      <c r="JT1098">
        <v>38.6979</v>
      </c>
      <c r="JU1098">
        <v>23.8248</v>
      </c>
      <c r="JV1098">
        <v>18</v>
      </c>
      <c r="JW1098">
        <v>485.847</v>
      </c>
      <c r="JX1098">
        <v>441.16</v>
      </c>
      <c r="JY1098">
        <v>25.569</v>
      </c>
      <c r="JZ1098">
        <v>37.2632</v>
      </c>
      <c r="KA1098">
        <v>30.0001</v>
      </c>
      <c r="KB1098">
        <v>36.8115</v>
      </c>
      <c r="KC1098">
        <v>36.851</v>
      </c>
      <c r="KD1098">
        <v>22.8443</v>
      </c>
      <c r="KE1098">
        <v>30.6233</v>
      </c>
      <c r="KF1098">
        <v>75.0775</v>
      </c>
      <c r="KG1098">
        <v>25.5839</v>
      </c>
      <c r="KH1098">
        <v>440.053</v>
      </c>
      <c r="KI1098">
        <v>19.129</v>
      </c>
      <c r="KJ1098">
        <v>99.1891</v>
      </c>
      <c r="KK1098">
        <v>99.0594</v>
      </c>
    </row>
    <row r="1099" spans="1:297">
      <c r="A1099">
        <v>1083</v>
      </c>
      <c r="B1099">
        <v>1761346361.6</v>
      </c>
      <c r="C1099">
        <v>18321</v>
      </c>
      <c r="D1099" t="s">
        <v>2620</v>
      </c>
      <c r="E1099" t="s">
        <v>2621</v>
      </c>
      <c r="F1099">
        <v>5</v>
      </c>
      <c r="G1099" t="s">
        <v>2569</v>
      </c>
      <c r="H1099" t="s">
        <v>436</v>
      </c>
      <c r="I1099">
        <v>1761346353.832142</v>
      </c>
      <c r="J1099">
        <f>(K1099)/1000</f>
        <v>0</v>
      </c>
      <c r="K1099">
        <f>IF(DP1099, AN1099, AH1099)</f>
        <v>0</v>
      </c>
      <c r="L1099">
        <f>IF(DP1099, AI1099, AG1099)</f>
        <v>0</v>
      </c>
      <c r="M1099">
        <f>DR1099 - IF(AU1099&gt;1, L1099*DL1099*100.0/(AW1099), 0)</f>
        <v>0</v>
      </c>
      <c r="N1099">
        <f>((T1099-J1099/2)*M1099-L1099)/(T1099+J1099/2)</f>
        <v>0</v>
      </c>
      <c r="O1099">
        <f>N1099*(DY1099+DZ1099)/1000.0</f>
        <v>0</v>
      </c>
      <c r="P1099">
        <f>(DR1099 - IF(AU1099&gt;1, L1099*DL1099*100.0/(AW1099), 0))*(DY1099+DZ1099)/1000.0</f>
        <v>0</v>
      </c>
      <c r="Q1099">
        <f>2.0/((1/S1099-1/R1099)+SIGN(S1099)*SQRT((1/S1099-1/R1099)*(1/S1099-1/R1099) + 4*DM1099/((DM1099+1)*(DM1099+1))*(2*1/S1099*1/R1099-1/R1099*1/R1099)))</f>
        <v>0</v>
      </c>
      <c r="R1099">
        <f>IF(LEFT(DN1099,1)&lt;&gt;"0",IF(LEFT(DN1099,1)="1",3.0,DO1099),$D$5+$E$5*(EF1099*DY1099/($K$5*1000))+$F$5*(EF1099*DY1099/($K$5*1000))*MAX(MIN(DL1099,$J$5),$I$5)*MAX(MIN(DL1099,$J$5),$I$5)+$G$5*MAX(MIN(DL1099,$J$5),$I$5)*(EF1099*DY1099/($K$5*1000))+$H$5*(EF1099*DY1099/($K$5*1000))*(EF1099*DY1099/($K$5*1000)))</f>
        <v>0</v>
      </c>
      <c r="S1099">
        <f>J1099*(1000-(1000*0.61365*exp(17.502*W1099/(240.97+W1099))/(DY1099+DZ1099)+DT1099)/2)/(1000*0.61365*exp(17.502*W1099/(240.97+W1099))/(DY1099+DZ1099)-DT1099)</f>
        <v>0</v>
      </c>
      <c r="T1099">
        <f>1/((DM1099+1)/(Q1099/1.6)+1/(R1099/1.37)) + DM1099/((DM1099+1)/(Q1099/1.6) + DM1099/(R1099/1.37))</f>
        <v>0</v>
      </c>
      <c r="U1099">
        <f>(DH1099*DK1099)</f>
        <v>0</v>
      </c>
      <c r="V1099">
        <f>(EA1099+(U1099+2*0.95*5.67E-8*(((EA1099+$B$7)+273)^4-(EA1099+273)^4)-44100*J1099)/(1.84*29.3*R1099+8*0.95*5.67E-8*(EA1099+273)^3))</f>
        <v>0</v>
      </c>
      <c r="W1099">
        <f>($C$7*EB1099+$D$7*EC1099+$E$7*V1099)</f>
        <v>0</v>
      </c>
      <c r="X1099">
        <f>0.61365*exp(17.502*W1099/(240.97+W1099))</f>
        <v>0</v>
      </c>
      <c r="Y1099">
        <f>(Z1099/AA1099*100)</f>
        <v>0</v>
      </c>
      <c r="Z1099">
        <f>DT1099*(DY1099+DZ1099)/1000</f>
        <v>0</v>
      </c>
      <c r="AA1099">
        <f>0.61365*exp(17.502*EA1099/(240.97+EA1099))</f>
        <v>0</v>
      </c>
      <c r="AB1099">
        <f>(X1099-DT1099*(DY1099+DZ1099)/1000)</f>
        <v>0</v>
      </c>
      <c r="AC1099">
        <f>(-J1099*44100)</f>
        <v>0</v>
      </c>
      <c r="AD1099">
        <f>2*29.3*R1099*0.92*(EA1099-W1099)</f>
        <v>0</v>
      </c>
      <c r="AE1099">
        <f>2*0.95*5.67E-8*(((EA1099+$B$7)+273)^4-(W1099+273)^4)</f>
        <v>0</v>
      </c>
      <c r="AF1099">
        <f>U1099+AE1099+AC1099+AD1099</f>
        <v>0</v>
      </c>
      <c r="AG1099">
        <f>DX1099*AU1099*(DS1099-DR1099*(1000-AU1099*DU1099)/(1000-AU1099*DT1099))/(100*DL1099)</f>
        <v>0</v>
      </c>
      <c r="AH1099">
        <f>1000*DX1099*AU1099*(DT1099-DU1099)/(100*DL1099*(1000-AU1099*DT1099))</f>
        <v>0</v>
      </c>
      <c r="AI1099">
        <f>(AJ1099 - AK1099 - DY1099*1E3/(8.314*(EA1099+273.15)) * AM1099/DX1099 * AL1099) * DX1099/(100*DL1099) * (1000 - DU1099)/1000</f>
        <v>0</v>
      </c>
      <c r="AJ1099">
        <v>436.1950063002885</v>
      </c>
      <c r="AK1099">
        <v>416.1863090909088</v>
      </c>
      <c r="AL1099">
        <v>0.8864717254827722</v>
      </c>
      <c r="AM1099">
        <v>65.49446931430883</v>
      </c>
      <c r="AN1099">
        <f>(AP1099 - AO1099 + DY1099*1E3/(8.314*(EA1099+273.15)) * AR1099/DX1099 * AQ1099) * DX1099/(100*DL1099) * 1000/(1000 - AP1099)</f>
        <v>0</v>
      </c>
      <c r="AO1099">
        <v>19.08440789685833</v>
      </c>
      <c r="AP1099">
        <v>23.55101878787878</v>
      </c>
      <c r="AQ1099">
        <v>0.0001239708292407051</v>
      </c>
      <c r="AR1099">
        <v>115.5473245601918</v>
      </c>
      <c r="AS1099">
        <v>0</v>
      </c>
      <c r="AT1099">
        <v>0</v>
      </c>
      <c r="AU1099">
        <f>IF(AS1099*$H$13&gt;=AW1099,1.0,(AW1099/(AW1099-AS1099*$H$13)))</f>
        <v>0</v>
      </c>
      <c r="AV1099">
        <f>(AU1099-1)*100</f>
        <v>0</v>
      </c>
      <c r="AW1099">
        <f>MAX(0,($B$13+$C$13*EF1099)/(1+$D$13*EF1099)*DY1099/(EA1099+273)*$E$13)</f>
        <v>0</v>
      </c>
      <c r="AX1099" t="s">
        <v>437</v>
      </c>
      <c r="AY1099" t="s">
        <v>437</v>
      </c>
      <c r="AZ1099">
        <v>0</v>
      </c>
      <c r="BA1099">
        <v>0</v>
      </c>
      <c r="BB1099">
        <f>1-AZ1099/BA1099</f>
        <v>0</v>
      </c>
      <c r="BC1099">
        <v>0</v>
      </c>
      <c r="BD1099" t="s">
        <v>437</v>
      </c>
      <c r="BE1099" t="s">
        <v>437</v>
      </c>
      <c r="BF1099">
        <v>0</v>
      </c>
      <c r="BG1099">
        <v>0</v>
      </c>
      <c r="BH1099">
        <f>1-BF1099/BG1099</f>
        <v>0</v>
      </c>
      <c r="BI1099">
        <v>0.5</v>
      </c>
      <c r="BJ1099">
        <f>DI1099</f>
        <v>0</v>
      </c>
      <c r="BK1099">
        <f>L1099</f>
        <v>0</v>
      </c>
      <c r="BL1099">
        <f>BH1099*BI1099*BJ1099</f>
        <v>0</v>
      </c>
      <c r="BM1099">
        <f>(BK1099-BC1099)/BJ1099</f>
        <v>0</v>
      </c>
      <c r="BN1099">
        <f>(BA1099-BG1099)/BG1099</f>
        <v>0</v>
      </c>
      <c r="BO1099">
        <f>AZ1099/(BB1099+AZ1099/BG1099)</f>
        <v>0</v>
      </c>
      <c r="BP1099" t="s">
        <v>437</v>
      </c>
      <c r="BQ1099">
        <v>0</v>
      </c>
      <c r="BR1099">
        <f>IF(BQ1099&lt;&gt;0, BQ1099, BO1099)</f>
        <v>0</v>
      </c>
      <c r="BS1099">
        <f>1-BR1099/BG1099</f>
        <v>0</v>
      </c>
      <c r="BT1099">
        <f>(BG1099-BF1099)/(BG1099-BR1099)</f>
        <v>0</v>
      </c>
      <c r="BU1099">
        <f>(BA1099-BG1099)/(BA1099-BR1099)</f>
        <v>0</v>
      </c>
      <c r="BV1099">
        <f>(BG1099-BF1099)/(BG1099-AZ1099)</f>
        <v>0</v>
      </c>
      <c r="BW1099">
        <f>(BA1099-BG1099)/(BA1099-AZ1099)</f>
        <v>0</v>
      </c>
      <c r="BX1099">
        <f>(BT1099*BR1099/BF1099)</f>
        <v>0</v>
      </c>
      <c r="BY1099">
        <f>(1-BX1099)</f>
        <v>0</v>
      </c>
      <c r="DH1099">
        <f>$B$11*EG1099+$C$11*EH1099+$F$11*ES1099*(1-EV1099)</f>
        <v>0</v>
      </c>
      <c r="DI1099">
        <f>DH1099*DJ1099</f>
        <v>0</v>
      </c>
      <c r="DJ1099">
        <f>($B$11*$D$9+$C$11*$D$9+$F$11*((FF1099+EX1099)/MAX(FF1099+EX1099+FG1099, 0.1)*$I$9+FG1099/MAX(FF1099+EX1099+FG1099, 0.1)*$J$9))/($B$11+$C$11+$F$11)</f>
        <v>0</v>
      </c>
      <c r="DK1099">
        <f>($B$11*$K$9+$C$11*$K$9+$F$11*((FF1099+EX1099)/MAX(FF1099+EX1099+FG1099, 0.1)*$P$9+FG1099/MAX(FF1099+EX1099+FG1099, 0.1)*$Q$9))/($B$11+$C$11+$F$11)</f>
        <v>0</v>
      </c>
      <c r="DL1099">
        <v>6</v>
      </c>
      <c r="DM1099">
        <v>0.5</v>
      </c>
      <c r="DN1099" t="s">
        <v>438</v>
      </c>
      <c r="DO1099">
        <v>2</v>
      </c>
      <c r="DP1099" t="b">
        <v>1</v>
      </c>
      <c r="DQ1099">
        <v>1761346353.832142</v>
      </c>
      <c r="DR1099">
        <v>403.3254642857143</v>
      </c>
      <c r="DS1099">
        <v>423.2384285714285</v>
      </c>
      <c r="DT1099">
        <v>23.54668928571429</v>
      </c>
      <c r="DU1099">
        <v>19.08617857142857</v>
      </c>
      <c r="DV1099">
        <v>402.7476428571428</v>
      </c>
      <c r="DW1099">
        <v>23.33227857142857</v>
      </c>
      <c r="DX1099">
        <v>499.9794285714287</v>
      </c>
      <c r="DY1099">
        <v>90.02133571428571</v>
      </c>
      <c r="DZ1099">
        <v>0.07433327142857142</v>
      </c>
      <c r="EA1099">
        <v>29.91824285714286</v>
      </c>
      <c r="EB1099">
        <v>29.96829642857143</v>
      </c>
      <c r="EC1099">
        <v>999.9000000000002</v>
      </c>
      <c r="ED1099">
        <v>0</v>
      </c>
      <c r="EE1099">
        <v>0</v>
      </c>
      <c r="EF1099">
        <v>9987.742142857143</v>
      </c>
      <c r="EG1099">
        <v>0</v>
      </c>
      <c r="EH1099">
        <v>1156.066428571429</v>
      </c>
      <c r="EI1099">
        <v>-19.91292857142857</v>
      </c>
      <c r="EJ1099">
        <v>413.0513571428571</v>
      </c>
      <c r="EK1099">
        <v>431.4736428571428</v>
      </c>
      <c r="EL1099">
        <v>4.4605225</v>
      </c>
      <c r="EM1099">
        <v>423.2384285714285</v>
      </c>
      <c r="EN1099">
        <v>19.08617857142857</v>
      </c>
      <c r="EO1099">
        <v>2.119706785714286</v>
      </c>
      <c r="EP1099">
        <v>1.718162857142857</v>
      </c>
      <c r="EQ1099">
        <v>18.36804285714286</v>
      </c>
      <c r="ER1099">
        <v>15.06151071428572</v>
      </c>
      <c r="ES1099">
        <v>1200.000357142857</v>
      </c>
      <c r="ET1099">
        <v>0.9670090000000001</v>
      </c>
      <c r="EU1099">
        <v>0.0329909</v>
      </c>
      <c r="EV1099">
        <v>0</v>
      </c>
      <c r="EW1099">
        <v>1581.680357142857</v>
      </c>
      <c r="EX1099">
        <v>5.000560000000001</v>
      </c>
      <c r="EY1099">
        <v>19377.21071428572</v>
      </c>
      <c r="EZ1099">
        <v>10316.85357142857</v>
      </c>
      <c r="FA1099">
        <v>45.375</v>
      </c>
      <c r="FB1099">
        <v>47.616</v>
      </c>
      <c r="FC1099">
        <v>46.09574999999999</v>
      </c>
      <c r="FD1099">
        <v>46.57099999999998</v>
      </c>
      <c r="FE1099">
        <v>46.23199999999999</v>
      </c>
      <c r="FF1099">
        <v>1155.579285714286</v>
      </c>
      <c r="FG1099">
        <v>39.42000000000001</v>
      </c>
      <c r="FH1099">
        <v>0</v>
      </c>
      <c r="FI1099">
        <v>1761346397.6</v>
      </c>
      <c r="FJ1099">
        <v>0</v>
      </c>
      <c r="FK1099">
        <v>1581.6556</v>
      </c>
      <c r="FL1099">
        <v>-6.649999995077952</v>
      </c>
      <c r="FM1099">
        <v>-94.5615386154366</v>
      </c>
      <c r="FN1099">
        <v>19376.82</v>
      </c>
      <c r="FO1099">
        <v>15</v>
      </c>
      <c r="FP1099">
        <v>0</v>
      </c>
      <c r="FQ1099" t="s">
        <v>439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-19.1833475</v>
      </c>
      <c r="GD1099">
        <v>-27.32136247654785</v>
      </c>
      <c r="GE1099">
        <v>3.34908034003273</v>
      </c>
      <c r="GF1099">
        <v>0</v>
      </c>
      <c r="GG1099">
        <v>1581.917647058823</v>
      </c>
      <c r="GH1099">
        <v>-6.063559968582341</v>
      </c>
      <c r="GI1099">
        <v>0.6382699909245834</v>
      </c>
      <c r="GJ1099">
        <v>0</v>
      </c>
      <c r="GK1099">
        <v>4.460698750000001</v>
      </c>
      <c r="GL1099">
        <v>0.0131710694183802</v>
      </c>
      <c r="GM1099">
        <v>0.00361211792962249</v>
      </c>
      <c r="GN1099">
        <v>1</v>
      </c>
      <c r="GO1099">
        <v>1</v>
      </c>
      <c r="GP1099">
        <v>3</v>
      </c>
      <c r="GQ1099" t="s">
        <v>446</v>
      </c>
      <c r="GR1099">
        <v>3.12454</v>
      </c>
      <c r="GS1099">
        <v>2.75213</v>
      </c>
      <c r="GT1099">
        <v>0.08160779999999999</v>
      </c>
      <c r="GU1099">
        <v>0.0865662</v>
      </c>
      <c r="GV1099">
        <v>0.103197</v>
      </c>
      <c r="GW1099">
        <v>0.0895339</v>
      </c>
      <c r="GX1099">
        <v>27012.7</v>
      </c>
      <c r="GY1099">
        <v>26205.4</v>
      </c>
      <c r="GZ1099">
        <v>29983.6</v>
      </c>
      <c r="HA1099">
        <v>28979.5</v>
      </c>
      <c r="HB1099">
        <v>37168.4</v>
      </c>
      <c r="HC1099">
        <v>34737.5</v>
      </c>
      <c r="HD1099">
        <v>45918.1</v>
      </c>
      <c r="HE1099">
        <v>43069.8</v>
      </c>
      <c r="HF1099">
        <v>1.75053</v>
      </c>
      <c r="HG1099">
        <v>1.72602</v>
      </c>
      <c r="HH1099">
        <v>-0.00589341</v>
      </c>
      <c r="HI1099">
        <v>0</v>
      </c>
      <c r="HJ1099">
        <v>30.0706</v>
      </c>
      <c r="HK1099">
        <v>999.9</v>
      </c>
      <c r="HL1099">
        <v>44.5</v>
      </c>
      <c r="HM1099">
        <v>32.7</v>
      </c>
      <c r="HN1099">
        <v>24.5582</v>
      </c>
      <c r="HO1099">
        <v>63.6522</v>
      </c>
      <c r="HP1099">
        <v>18.101</v>
      </c>
      <c r="HQ1099">
        <v>1</v>
      </c>
      <c r="HR1099">
        <v>0.821677</v>
      </c>
      <c r="HS1099">
        <v>3.69993</v>
      </c>
      <c r="HT1099">
        <v>20.1673</v>
      </c>
      <c r="HU1099">
        <v>5.22732</v>
      </c>
      <c r="HV1099">
        <v>11.9855</v>
      </c>
      <c r="HW1099">
        <v>4.96915</v>
      </c>
      <c r="HX1099">
        <v>3.28975</v>
      </c>
      <c r="HY1099">
        <v>9999</v>
      </c>
      <c r="HZ1099">
        <v>9999</v>
      </c>
      <c r="IA1099">
        <v>9999</v>
      </c>
      <c r="IB1099">
        <v>999.9</v>
      </c>
      <c r="IC1099">
        <v>4.97297</v>
      </c>
      <c r="ID1099">
        <v>1.87744</v>
      </c>
      <c r="IE1099">
        <v>1.87559</v>
      </c>
      <c r="IF1099">
        <v>1.87837</v>
      </c>
      <c r="IG1099">
        <v>1.87505</v>
      </c>
      <c r="IH1099">
        <v>1.87864</v>
      </c>
      <c r="II1099">
        <v>1.87576</v>
      </c>
      <c r="IJ1099">
        <v>1.87694</v>
      </c>
      <c r="IK1099">
        <v>0</v>
      </c>
      <c r="IL1099">
        <v>0</v>
      </c>
      <c r="IM1099">
        <v>0</v>
      </c>
      <c r="IN1099">
        <v>0</v>
      </c>
      <c r="IO1099" t="s">
        <v>441</v>
      </c>
      <c r="IP1099" t="s">
        <v>442</v>
      </c>
      <c r="IQ1099" t="s">
        <v>443</v>
      </c>
      <c r="IR1099" t="s">
        <v>443</v>
      </c>
      <c r="IS1099" t="s">
        <v>443</v>
      </c>
      <c r="IT1099" t="s">
        <v>443</v>
      </c>
      <c r="IU1099">
        <v>0</v>
      </c>
      <c r="IV1099">
        <v>100</v>
      </c>
      <c r="IW1099">
        <v>100</v>
      </c>
      <c r="IX1099">
        <v>0.583</v>
      </c>
      <c r="IY1099">
        <v>0.2144</v>
      </c>
      <c r="IZ1099">
        <v>-0.1194416370607354</v>
      </c>
      <c r="JA1099">
        <v>0.002211305909277446</v>
      </c>
      <c r="JB1099">
        <v>-1.416678044876584E-06</v>
      </c>
      <c r="JC1099">
        <v>5.589822708492042E-10</v>
      </c>
      <c r="JD1099">
        <v>0.2144336207880096</v>
      </c>
      <c r="JE1099">
        <v>0</v>
      </c>
      <c r="JF1099">
        <v>0</v>
      </c>
      <c r="JG1099">
        <v>0</v>
      </c>
      <c r="JH1099">
        <v>14</v>
      </c>
      <c r="JI1099">
        <v>2052</v>
      </c>
      <c r="JJ1099">
        <v>1</v>
      </c>
      <c r="JK1099">
        <v>21</v>
      </c>
      <c r="JL1099">
        <v>29355772.7</v>
      </c>
      <c r="JM1099">
        <v>29355772.7</v>
      </c>
      <c r="JN1099">
        <v>1.16821</v>
      </c>
      <c r="JO1099">
        <v>2.56836</v>
      </c>
      <c r="JP1099">
        <v>1.39893</v>
      </c>
      <c r="JQ1099">
        <v>2.33643</v>
      </c>
      <c r="JR1099">
        <v>1.44897</v>
      </c>
      <c r="JS1099">
        <v>2.59888</v>
      </c>
      <c r="JT1099">
        <v>38.6979</v>
      </c>
      <c r="JU1099">
        <v>23.7986</v>
      </c>
      <c r="JV1099">
        <v>18</v>
      </c>
      <c r="JW1099">
        <v>485.979</v>
      </c>
      <c r="JX1099">
        <v>441.203</v>
      </c>
      <c r="JY1099">
        <v>25.5899</v>
      </c>
      <c r="JZ1099">
        <v>37.2632</v>
      </c>
      <c r="KA1099">
        <v>30.0002</v>
      </c>
      <c r="KB1099">
        <v>36.8115</v>
      </c>
      <c r="KC1099">
        <v>36.8526</v>
      </c>
      <c r="KD1099">
        <v>23.5304</v>
      </c>
      <c r="KE1099">
        <v>30.6233</v>
      </c>
      <c r="KF1099">
        <v>75.0775</v>
      </c>
      <c r="KG1099">
        <v>25.6014</v>
      </c>
      <c r="KH1099">
        <v>460.094</v>
      </c>
      <c r="KI1099">
        <v>19.1236</v>
      </c>
      <c r="KJ1099">
        <v>99.1897</v>
      </c>
      <c r="KK1099">
        <v>99.0605</v>
      </c>
    </row>
    <row r="1100" spans="1:297">
      <c r="A1100">
        <v>1084</v>
      </c>
      <c r="B1100">
        <v>1761346366.6</v>
      </c>
      <c r="C1100">
        <v>18326</v>
      </c>
      <c r="D1100" t="s">
        <v>2622</v>
      </c>
      <c r="E1100" t="s">
        <v>2623</v>
      </c>
      <c r="F1100">
        <v>5</v>
      </c>
      <c r="G1100" t="s">
        <v>2569</v>
      </c>
      <c r="H1100" t="s">
        <v>436</v>
      </c>
      <c r="I1100">
        <v>1761346359.1</v>
      </c>
      <c r="J1100">
        <f>(K1100)/1000</f>
        <v>0</v>
      </c>
      <c r="K1100">
        <f>IF(DP1100, AN1100, AH1100)</f>
        <v>0</v>
      </c>
      <c r="L1100">
        <f>IF(DP1100, AI1100, AG1100)</f>
        <v>0</v>
      </c>
      <c r="M1100">
        <f>DR1100 - IF(AU1100&gt;1, L1100*DL1100*100.0/(AW1100), 0)</f>
        <v>0</v>
      </c>
      <c r="N1100">
        <f>((T1100-J1100/2)*M1100-L1100)/(T1100+J1100/2)</f>
        <v>0</v>
      </c>
      <c r="O1100">
        <f>N1100*(DY1100+DZ1100)/1000.0</f>
        <v>0</v>
      </c>
      <c r="P1100">
        <f>(DR1100 - IF(AU1100&gt;1, L1100*DL1100*100.0/(AW1100), 0))*(DY1100+DZ1100)/1000.0</f>
        <v>0</v>
      </c>
      <c r="Q1100">
        <f>2.0/((1/S1100-1/R1100)+SIGN(S1100)*SQRT((1/S1100-1/R1100)*(1/S1100-1/R1100) + 4*DM1100/((DM1100+1)*(DM1100+1))*(2*1/S1100*1/R1100-1/R1100*1/R1100)))</f>
        <v>0</v>
      </c>
      <c r="R1100">
        <f>IF(LEFT(DN1100,1)&lt;&gt;"0",IF(LEFT(DN1100,1)="1",3.0,DO1100),$D$5+$E$5*(EF1100*DY1100/($K$5*1000))+$F$5*(EF1100*DY1100/($K$5*1000))*MAX(MIN(DL1100,$J$5),$I$5)*MAX(MIN(DL1100,$J$5),$I$5)+$G$5*MAX(MIN(DL1100,$J$5),$I$5)*(EF1100*DY1100/($K$5*1000))+$H$5*(EF1100*DY1100/($K$5*1000))*(EF1100*DY1100/($K$5*1000)))</f>
        <v>0</v>
      </c>
      <c r="S1100">
        <f>J1100*(1000-(1000*0.61365*exp(17.502*W1100/(240.97+W1100))/(DY1100+DZ1100)+DT1100)/2)/(1000*0.61365*exp(17.502*W1100/(240.97+W1100))/(DY1100+DZ1100)-DT1100)</f>
        <v>0</v>
      </c>
      <c r="T1100">
        <f>1/((DM1100+1)/(Q1100/1.6)+1/(R1100/1.37)) + DM1100/((DM1100+1)/(Q1100/1.6) + DM1100/(R1100/1.37))</f>
        <v>0</v>
      </c>
      <c r="U1100">
        <f>(DH1100*DK1100)</f>
        <v>0</v>
      </c>
      <c r="V1100">
        <f>(EA1100+(U1100+2*0.95*5.67E-8*(((EA1100+$B$7)+273)^4-(EA1100+273)^4)-44100*J1100)/(1.84*29.3*R1100+8*0.95*5.67E-8*(EA1100+273)^3))</f>
        <v>0</v>
      </c>
      <c r="W1100">
        <f>($C$7*EB1100+$D$7*EC1100+$E$7*V1100)</f>
        <v>0</v>
      </c>
      <c r="X1100">
        <f>0.61365*exp(17.502*W1100/(240.97+W1100))</f>
        <v>0</v>
      </c>
      <c r="Y1100">
        <f>(Z1100/AA1100*100)</f>
        <v>0</v>
      </c>
      <c r="Z1100">
        <f>DT1100*(DY1100+DZ1100)/1000</f>
        <v>0</v>
      </c>
      <c r="AA1100">
        <f>0.61365*exp(17.502*EA1100/(240.97+EA1100))</f>
        <v>0</v>
      </c>
      <c r="AB1100">
        <f>(X1100-DT1100*(DY1100+DZ1100)/1000)</f>
        <v>0</v>
      </c>
      <c r="AC1100">
        <f>(-J1100*44100)</f>
        <v>0</v>
      </c>
      <c r="AD1100">
        <f>2*29.3*R1100*0.92*(EA1100-W1100)</f>
        <v>0</v>
      </c>
      <c r="AE1100">
        <f>2*0.95*5.67E-8*(((EA1100+$B$7)+273)^4-(W1100+273)^4)</f>
        <v>0</v>
      </c>
      <c r="AF1100">
        <f>U1100+AE1100+AC1100+AD1100</f>
        <v>0</v>
      </c>
      <c r="AG1100">
        <f>DX1100*AU1100*(DS1100-DR1100*(1000-AU1100*DU1100)/(1000-AU1100*DT1100))/(100*DL1100)</f>
        <v>0</v>
      </c>
      <c r="AH1100">
        <f>1000*DX1100*AU1100*(DT1100-DU1100)/(100*DL1100*(1000-AU1100*DT1100))</f>
        <v>0</v>
      </c>
      <c r="AI1100">
        <f>(AJ1100 - AK1100 - DY1100*1E3/(8.314*(EA1100+273.15)) * AM1100/DX1100 * AL1100) * DX1100/(100*DL1100) * (1000 - DU1100)/1000</f>
        <v>0</v>
      </c>
      <c r="AJ1100">
        <v>451.3083482373817</v>
      </c>
      <c r="AK1100">
        <v>425.6025757575756</v>
      </c>
      <c r="AL1100">
        <v>2.017269195626692</v>
      </c>
      <c r="AM1100">
        <v>65.49446931430883</v>
      </c>
      <c r="AN1100">
        <f>(AP1100 - AO1100 + DY1100*1E3/(8.314*(EA1100+273.15)) * AR1100/DX1100 * AQ1100) * DX1100/(100*DL1100) * 1000/(1000 - AP1100)</f>
        <v>0</v>
      </c>
      <c r="AO1100">
        <v>19.08445326535771</v>
      </c>
      <c r="AP1100">
        <v>23.55599090909089</v>
      </c>
      <c r="AQ1100">
        <v>6.387062860599278E-05</v>
      </c>
      <c r="AR1100">
        <v>115.5473245601918</v>
      </c>
      <c r="AS1100">
        <v>0</v>
      </c>
      <c r="AT1100">
        <v>0</v>
      </c>
      <c r="AU1100">
        <f>IF(AS1100*$H$13&gt;=AW1100,1.0,(AW1100/(AW1100-AS1100*$H$13)))</f>
        <v>0</v>
      </c>
      <c r="AV1100">
        <f>(AU1100-1)*100</f>
        <v>0</v>
      </c>
      <c r="AW1100">
        <f>MAX(0,($B$13+$C$13*EF1100)/(1+$D$13*EF1100)*DY1100/(EA1100+273)*$E$13)</f>
        <v>0</v>
      </c>
      <c r="AX1100" t="s">
        <v>437</v>
      </c>
      <c r="AY1100" t="s">
        <v>437</v>
      </c>
      <c r="AZ1100">
        <v>0</v>
      </c>
      <c r="BA1100">
        <v>0</v>
      </c>
      <c r="BB1100">
        <f>1-AZ1100/BA1100</f>
        <v>0</v>
      </c>
      <c r="BC1100">
        <v>0</v>
      </c>
      <c r="BD1100" t="s">
        <v>437</v>
      </c>
      <c r="BE1100" t="s">
        <v>437</v>
      </c>
      <c r="BF1100">
        <v>0</v>
      </c>
      <c r="BG1100">
        <v>0</v>
      </c>
      <c r="BH1100">
        <f>1-BF1100/BG1100</f>
        <v>0</v>
      </c>
      <c r="BI1100">
        <v>0.5</v>
      </c>
      <c r="BJ1100">
        <f>DI1100</f>
        <v>0</v>
      </c>
      <c r="BK1100">
        <f>L1100</f>
        <v>0</v>
      </c>
      <c r="BL1100">
        <f>BH1100*BI1100*BJ1100</f>
        <v>0</v>
      </c>
      <c r="BM1100">
        <f>(BK1100-BC1100)/BJ1100</f>
        <v>0</v>
      </c>
      <c r="BN1100">
        <f>(BA1100-BG1100)/BG1100</f>
        <v>0</v>
      </c>
      <c r="BO1100">
        <f>AZ1100/(BB1100+AZ1100/BG1100)</f>
        <v>0</v>
      </c>
      <c r="BP1100" t="s">
        <v>437</v>
      </c>
      <c r="BQ1100">
        <v>0</v>
      </c>
      <c r="BR1100">
        <f>IF(BQ1100&lt;&gt;0, BQ1100, BO1100)</f>
        <v>0</v>
      </c>
      <c r="BS1100">
        <f>1-BR1100/BG1100</f>
        <v>0</v>
      </c>
      <c r="BT1100">
        <f>(BG1100-BF1100)/(BG1100-BR1100)</f>
        <v>0</v>
      </c>
      <c r="BU1100">
        <f>(BA1100-BG1100)/(BA1100-BR1100)</f>
        <v>0</v>
      </c>
      <c r="BV1100">
        <f>(BG1100-BF1100)/(BG1100-AZ1100)</f>
        <v>0</v>
      </c>
      <c r="BW1100">
        <f>(BA1100-BG1100)/(BA1100-AZ1100)</f>
        <v>0</v>
      </c>
      <c r="BX1100">
        <f>(BT1100*BR1100/BF1100)</f>
        <v>0</v>
      </c>
      <c r="BY1100">
        <f>(1-BX1100)</f>
        <v>0</v>
      </c>
      <c r="DH1100">
        <f>$B$11*EG1100+$C$11*EH1100+$F$11*ES1100*(1-EV1100)</f>
        <v>0</v>
      </c>
      <c r="DI1100">
        <f>DH1100*DJ1100</f>
        <v>0</v>
      </c>
      <c r="DJ1100">
        <f>($B$11*$D$9+$C$11*$D$9+$F$11*((FF1100+EX1100)/MAX(FF1100+EX1100+FG1100, 0.1)*$I$9+FG1100/MAX(FF1100+EX1100+FG1100, 0.1)*$J$9))/($B$11+$C$11+$F$11)</f>
        <v>0</v>
      </c>
      <c r="DK1100">
        <f>($B$11*$K$9+$C$11*$K$9+$F$11*((FF1100+EX1100)/MAX(FF1100+EX1100+FG1100, 0.1)*$P$9+FG1100/MAX(FF1100+EX1100+FG1100, 0.1)*$Q$9))/($B$11+$C$11+$F$11)</f>
        <v>0</v>
      </c>
      <c r="DL1100">
        <v>6</v>
      </c>
      <c r="DM1100">
        <v>0.5</v>
      </c>
      <c r="DN1100" t="s">
        <v>438</v>
      </c>
      <c r="DO1100">
        <v>2</v>
      </c>
      <c r="DP1100" t="b">
        <v>1</v>
      </c>
      <c r="DQ1100">
        <v>1761346359.1</v>
      </c>
      <c r="DR1100">
        <v>406.2388888888889</v>
      </c>
      <c r="DS1100">
        <v>431.4490000000001</v>
      </c>
      <c r="DT1100">
        <v>23.54884444444444</v>
      </c>
      <c r="DU1100">
        <v>19.08458888888888</v>
      </c>
      <c r="DV1100">
        <v>405.6571111111111</v>
      </c>
      <c r="DW1100">
        <v>23.33442592592592</v>
      </c>
      <c r="DX1100">
        <v>499.9899259259259</v>
      </c>
      <c r="DY1100">
        <v>90.02184814814815</v>
      </c>
      <c r="DZ1100">
        <v>0.07417561481481483</v>
      </c>
      <c r="EA1100">
        <v>29.9285037037037</v>
      </c>
      <c r="EB1100">
        <v>29.97217777777778</v>
      </c>
      <c r="EC1100">
        <v>999.9000000000001</v>
      </c>
      <c r="ED1100">
        <v>0</v>
      </c>
      <c r="EE1100">
        <v>0</v>
      </c>
      <c r="EF1100">
        <v>9996.198518518519</v>
      </c>
      <c r="EG1100">
        <v>0</v>
      </c>
      <c r="EH1100">
        <v>1156.073703703704</v>
      </c>
      <c r="EI1100">
        <v>-25.21004444444445</v>
      </c>
      <c r="EJ1100">
        <v>416.036037037037</v>
      </c>
      <c r="EK1100">
        <v>439.8431851851852</v>
      </c>
      <c r="EL1100">
        <v>4.464258888888889</v>
      </c>
      <c r="EM1100">
        <v>431.4490000000001</v>
      </c>
      <c r="EN1100">
        <v>19.08458888888888</v>
      </c>
      <c r="EO1100">
        <v>2.119912592592592</v>
      </c>
      <c r="EP1100">
        <v>1.718029629629629</v>
      </c>
      <c r="EQ1100">
        <v>18.36959259259259</v>
      </c>
      <c r="ER1100">
        <v>15.06030740740741</v>
      </c>
      <c r="ES1100">
        <v>1200.003703703704</v>
      </c>
      <c r="ET1100">
        <v>0.9670090000000001</v>
      </c>
      <c r="EU1100">
        <v>0.0329909</v>
      </c>
      <c r="EV1100">
        <v>0</v>
      </c>
      <c r="EW1100">
        <v>1580.891111111111</v>
      </c>
      <c r="EX1100">
        <v>5.000560000000001</v>
      </c>
      <c r="EY1100">
        <v>19366.98148148148</v>
      </c>
      <c r="EZ1100">
        <v>10316.89259259259</v>
      </c>
      <c r="FA1100">
        <v>45.375</v>
      </c>
      <c r="FB1100">
        <v>47.61566666666667</v>
      </c>
      <c r="FC1100">
        <v>46.07599999999999</v>
      </c>
      <c r="FD1100">
        <v>46.57133333333331</v>
      </c>
      <c r="FE1100">
        <v>46.23133333333334</v>
      </c>
      <c r="FF1100">
        <v>1155.58</v>
      </c>
      <c r="FG1100">
        <v>39.42000000000001</v>
      </c>
      <c r="FH1100">
        <v>0</v>
      </c>
      <c r="FI1100">
        <v>1761346403</v>
      </c>
      <c r="FJ1100">
        <v>0</v>
      </c>
      <c r="FK1100">
        <v>1580.877692307693</v>
      </c>
      <c r="FL1100">
        <v>-10.7398290279826</v>
      </c>
      <c r="FM1100">
        <v>-142.3213673307993</v>
      </c>
      <c r="FN1100">
        <v>19366.59615384615</v>
      </c>
      <c r="FO1100">
        <v>15</v>
      </c>
      <c r="FP1100">
        <v>0</v>
      </c>
      <c r="FQ1100" t="s">
        <v>439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-22.41671219512195</v>
      </c>
      <c r="GD1100">
        <v>-57.28326689895474</v>
      </c>
      <c r="GE1100">
        <v>6.115514476500755</v>
      </c>
      <c r="GF1100">
        <v>0</v>
      </c>
      <c r="GG1100">
        <v>1581.382647058824</v>
      </c>
      <c r="GH1100">
        <v>-8.617112292729463</v>
      </c>
      <c r="GI1100">
        <v>0.8885556979580364</v>
      </c>
      <c r="GJ1100">
        <v>0</v>
      </c>
      <c r="GK1100">
        <v>4.462181463414634</v>
      </c>
      <c r="GL1100">
        <v>0.03904933797908581</v>
      </c>
      <c r="GM1100">
        <v>0.004336526968796646</v>
      </c>
      <c r="GN1100">
        <v>1</v>
      </c>
      <c r="GO1100">
        <v>1</v>
      </c>
      <c r="GP1100">
        <v>3</v>
      </c>
      <c r="GQ1100" t="s">
        <v>446</v>
      </c>
      <c r="GR1100">
        <v>3.12455</v>
      </c>
      <c r="GS1100">
        <v>2.75232</v>
      </c>
      <c r="GT1100">
        <v>0.0830794</v>
      </c>
      <c r="GU1100">
        <v>0.08890670000000001</v>
      </c>
      <c r="GV1100">
        <v>0.103211</v>
      </c>
      <c r="GW1100">
        <v>0.08953560000000001</v>
      </c>
      <c r="GX1100">
        <v>26969.7</v>
      </c>
      <c r="GY1100">
        <v>26137.9</v>
      </c>
      <c r="GZ1100">
        <v>29983.9</v>
      </c>
      <c r="HA1100">
        <v>28979</v>
      </c>
      <c r="HB1100">
        <v>37168.4</v>
      </c>
      <c r="HC1100">
        <v>34737.3</v>
      </c>
      <c r="HD1100">
        <v>45918.8</v>
      </c>
      <c r="HE1100">
        <v>43069.5</v>
      </c>
      <c r="HF1100">
        <v>1.75028</v>
      </c>
      <c r="HG1100">
        <v>1.7262</v>
      </c>
      <c r="HH1100">
        <v>-0.0060983</v>
      </c>
      <c r="HI1100">
        <v>0</v>
      </c>
      <c r="HJ1100">
        <v>30.0739</v>
      </c>
      <c r="HK1100">
        <v>999.9</v>
      </c>
      <c r="HL1100">
        <v>44.5</v>
      </c>
      <c r="HM1100">
        <v>32.7</v>
      </c>
      <c r="HN1100">
        <v>24.5563</v>
      </c>
      <c r="HO1100">
        <v>63.7222</v>
      </c>
      <c r="HP1100">
        <v>17.9607</v>
      </c>
      <c r="HQ1100">
        <v>1</v>
      </c>
      <c r="HR1100">
        <v>0.821761</v>
      </c>
      <c r="HS1100">
        <v>3.71283</v>
      </c>
      <c r="HT1100">
        <v>20.167</v>
      </c>
      <c r="HU1100">
        <v>5.22672</v>
      </c>
      <c r="HV1100">
        <v>11.9858</v>
      </c>
      <c r="HW1100">
        <v>4.9686</v>
      </c>
      <c r="HX1100">
        <v>3.2896</v>
      </c>
      <c r="HY1100">
        <v>9999</v>
      </c>
      <c r="HZ1100">
        <v>9999</v>
      </c>
      <c r="IA1100">
        <v>9999</v>
      </c>
      <c r="IB1100">
        <v>999.9</v>
      </c>
      <c r="IC1100">
        <v>4.973</v>
      </c>
      <c r="ID1100">
        <v>1.87744</v>
      </c>
      <c r="IE1100">
        <v>1.87561</v>
      </c>
      <c r="IF1100">
        <v>1.87838</v>
      </c>
      <c r="IG1100">
        <v>1.87507</v>
      </c>
      <c r="IH1100">
        <v>1.87865</v>
      </c>
      <c r="II1100">
        <v>1.87576</v>
      </c>
      <c r="IJ1100">
        <v>1.87696</v>
      </c>
      <c r="IK1100">
        <v>0</v>
      </c>
      <c r="IL1100">
        <v>0</v>
      </c>
      <c r="IM1100">
        <v>0</v>
      </c>
      <c r="IN1100">
        <v>0</v>
      </c>
      <c r="IO1100" t="s">
        <v>441</v>
      </c>
      <c r="IP1100" t="s">
        <v>442</v>
      </c>
      <c r="IQ1100" t="s">
        <v>443</v>
      </c>
      <c r="IR1100" t="s">
        <v>443</v>
      </c>
      <c r="IS1100" t="s">
        <v>443</v>
      </c>
      <c r="IT1100" t="s">
        <v>443</v>
      </c>
      <c r="IU1100">
        <v>0</v>
      </c>
      <c r="IV1100">
        <v>100</v>
      </c>
      <c r="IW1100">
        <v>100</v>
      </c>
      <c r="IX1100">
        <v>0.596</v>
      </c>
      <c r="IY1100">
        <v>0.2144</v>
      </c>
      <c r="IZ1100">
        <v>-0.1194416370607354</v>
      </c>
      <c r="JA1100">
        <v>0.002211305909277446</v>
      </c>
      <c r="JB1100">
        <v>-1.416678044876584E-06</v>
      </c>
      <c r="JC1100">
        <v>5.589822708492042E-10</v>
      </c>
      <c r="JD1100">
        <v>0.2144336207880096</v>
      </c>
      <c r="JE1100">
        <v>0</v>
      </c>
      <c r="JF1100">
        <v>0</v>
      </c>
      <c r="JG1100">
        <v>0</v>
      </c>
      <c r="JH1100">
        <v>14</v>
      </c>
      <c r="JI1100">
        <v>2052</v>
      </c>
      <c r="JJ1100">
        <v>1</v>
      </c>
      <c r="JK1100">
        <v>21</v>
      </c>
      <c r="JL1100">
        <v>29355772.8</v>
      </c>
      <c r="JM1100">
        <v>29355772.8</v>
      </c>
      <c r="JN1100">
        <v>1.20728</v>
      </c>
      <c r="JO1100">
        <v>2.56592</v>
      </c>
      <c r="JP1100">
        <v>1.39893</v>
      </c>
      <c r="JQ1100">
        <v>2.33643</v>
      </c>
      <c r="JR1100">
        <v>1.44897</v>
      </c>
      <c r="JS1100">
        <v>2.47925</v>
      </c>
      <c r="JT1100">
        <v>38.6979</v>
      </c>
      <c r="JU1100">
        <v>23.8073</v>
      </c>
      <c r="JV1100">
        <v>18</v>
      </c>
      <c r="JW1100">
        <v>485.843</v>
      </c>
      <c r="JX1100">
        <v>441.328</v>
      </c>
      <c r="JY1100">
        <v>25.6077</v>
      </c>
      <c r="JZ1100">
        <v>37.2632</v>
      </c>
      <c r="KA1100">
        <v>30.0002</v>
      </c>
      <c r="KB1100">
        <v>36.8133</v>
      </c>
      <c r="KC1100">
        <v>36.8544</v>
      </c>
      <c r="KD1100">
        <v>24.1899</v>
      </c>
      <c r="KE1100">
        <v>30.6233</v>
      </c>
      <c r="KF1100">
        <v>75.0775</v>
      </c>
      <c r="KG1100">
        <v>25.6205</v>
      </c>
      <c r="KH1100">
        <v>473.464</v>
      </c>
      <c r="KI1100">
        <v>19.1149</v>
      </c>
      <c r="KJ1100">
        <v>99.1909</v>
      </c>
      <c r="KK1100">
        <v>99.0594</v>
      </c>
    </row>
    <row r="1101" spans="1:297">
      <c r="A1101">
        <v>1085</v>
      </c>
      <c r="B1101">
        <v>1761346371.6</v>
      </c>
      <c r="C1101">
        <v>18331</v>
      </c>
      <c r="D1101" t="s">
        <v>2624</v>
      </c>
      <c r="E1101" t="s">
        <v>2625</v>
      </c>
      <c r="F1101">
        <v>5</v>
      </c>
      <c r="G1101" t="s">
        <v>2569</v>
      </c>
      <c r="H1101" t="s">
        <v>436</v>
      </c>
      <c r="I1101">
        <v>1761346363.814285</v>
      </c>
      <c r="J1101">
        <f>(K1101)/1000</f>
        <v>0</v>
      </c>
      <c r="K1101">
        <f>IF(DP1101, AN1101, AH1101)</f>
        <v>0</v>
      </c>
      <c r="L1101">
        <f>IF(DP1101, AI1101, AG1101)</f>
        <v>0</v>
      </c>
      <c r="M1101">
        <f>DR1101 - IF(AU1101&gt;1, L1101*DL1101*100.0/(AW1101), 0)</f>
        <v>0</v>
      </c>
      <c r="N1101">
        <f>((T1101-J1101/2)*M1101-L1101)/(T1101+J1101/2)</f>
        <v>0</v>
      </c>
      <c r="O1101">
        <f>N1101*(DY1101+DZ1101)/1000.0</f>
        <v>0</v>
      </c>
      <c r="P1101">
        <f>(DR1101 - IF(AU1101&gt;1, L1101*DL1101*100.0/(AW1101), 0))*(DY1101+DZ1101)/1000.0</f>
        <v>0</v>
      </c>
      <c r="Q1101">
        <f>2.0/((1/S1101-1/R1101)+SIGN(S1101)*SQRT((1/S1101-1/R1101)*(1/S1101-1/R1101) + 4*DM1101/((DM1101+1)*(DM1101+1))*(2*1/S1101*1/R1101-1/R1101*1/R1101)))</f>
        <v>0</v>
      </c>
      <c r="R1101">
        <f>IF(LEFT(DN1101,1)&lt;&gt;"0",IF(LEFT(DN1101,1)="1",3.0,DO1101),$D$5+$E$5*(EF1101*DY1101/($K$5*1000))+$F$5*(EF1101*DY1101/($K$5*1000))*MAX(MIN(DL1101,$J$5),$I$5)*MAX(MIN(DL1101,$J$5),$I$5)+$G$5*MAX(MIN(DL1101,$J$5),$I$5)*(EF1101*DY1101/($K$5*1000))+$H$5*(EF1101*DY1101/($K$5*1000))*(EF1101*DY1101/($K$5*1000)))</f>
        <v>0</v>
      </c>
      <c r="S1101">
        <f>J1101*(1000-(1000*0.61365*exp(17.502*W1101/(240.97+W1101))/(DY1101+DZ1101)+DT1101)/2)/(1000*0.61365*exp(17.502*W1101/(240.97+W1101))/(DY1101+DZ1101)-DT1101)</f>
        <v>0</v>
      </c>
      <c r="T1101">
        <f>1/((DM1101+1)/(Q1101/1.6)+1/(R1101/1.37)) + DM1101/((DM1101+1)/(Q1101/1.6) + DM1101/(R1101/1.37))</f>
        <v>0</v>
      </c>
      <c r="U1101">
        <f>(DH1101*DK1101)</f>
        <v>0</v>
      </c>
      <c r="V1101">
        <f>(EA1101+(U1101+2*0.95*5.67E-8*(((EA1101+$B$7)+273)^4-(EA1101+273)^4)-44100*J1101)/(1.84*29.3*R1101+8*0.95*5.67E-8*(EA1101+273)^3))</f>
        <v>0</v>
      </c>
      <c r="W1101">
        <f>($C$7*EB1101+$D$7*EC1101+$E$7*V1101)</f>
        <v>0</v>
      </c>
      <c r="X1101">
        <f>0.61365*exp(17.502*W1101/(240.97+W1101))</f>
        <v>0</v>
      </c>
      <c r="Y1101">
        <f>(Z1101/AA1101*100)</f>
        <v>0</v>
      </c>
      <c r="Z1101">
        <f>DT1101*(DY1101+DZ1101)/1000</f>
        <v>0</v>
      </c>
      <c r="AA1101">
        <f>0.61365*exp(17.502*EA1101/(240.97+EA1101))</f>
        <v>0</v>
      </c>
      <c r="AB1101">
        <f>(X1101-DT1101*(DY1101+DZ1101)/1000)</f>
        <v>0</v>
      </c>
      <c r="AC1101">
        <f>(-J1101*44100)</f>
        <v>0</v>
      </c>
      <c r="AD1101">
        <f>2*29.3*R1101*0.92*(EA1101-W1101)</f>
        <v>0</v>
      </c>
      <c r="AE1101">
        <f>2*0.95*5.67E-8*(((EA1101+$B$7)+273)^4-(W1101+273)^4)</f>
        <v>0</v>
      </c>
      <c r="AF1101">
        <f>U1101+AE1101+AC1101+AD1101</f>
        <v>0</v>
      </c>
      <c r="AG1101">
        <f>DX1101*AU1101*(DS1101-DR1101*(1000-AU1101*DU1101)/(1000-AU1101*DT1101))/(100*DL1101)</f>
        <v>0</v>
      </c>
      <c r="AH1101">
        <f>1000*DX1101*AU1101*(DT1101-DU1101)/(100*DL1101*(1000-AU1101*DT1101))</f>
        <v>0</v>
      </c>
      <c r="AI1101">
        <f>(AJ1101 - AK1101 - DY1101*1E3/(8.314*(EA1101+273.15)) * AM1101/DX1101 * AL1101) * DX1101/(100*DL1101) * (1000 - DU1101)/1000</f>
        <v>0</v>
      </c>
      <c r="AJ1101">
        <v>467.8023020735783</v>
      </c>
      <c r="AK1101">
        <v>438.6456545454546</v>
      </c>
      <c r="AL1101">
        <v>2.686912565378412</v>
      </c>
      <c r="AM1101">
        <v>65.49446931430883</v>
      </c>
      <c r="AN1101">
        <f>(AP1101 - AO1101 + DY1101*1E3/(8.314*(EA1101+273.15)) * AR1101/DX1101 * AQ1101) * DX1101/(100*DL1101) * 1000/(1000 - AP1101)</f>
        <v>0</v>
      </c>
      <c r="AO1101">
        <v>19.08505377272957</v>
      </c>
      <c r="AP1101">
        <v>23.55828545454544</v>
      </c>
      <c r="AQ1101">
        <v>1.082056024530998E-05</v>
      </c>
      <c r="AR1101">
        <v>115.5473245601918</v>
      </c>
      <c r="AS1101">
        <v>0</v>
      </c>
      <c r="AT1101">
        <v>0</v>
      </c>
      <c r="AU1101">
        <f>IF(AS1101*$H$13&gt;=AW1101,1.0,(AW1101/(AW1101-AS1101*$H$13)))</f>
        <v>0</v>
      </c>
      <c r="AV1101">
        <f>(AU1101-1)*100</f>
        <v>0</v>
      </c>
      <c r="AW1101">
        <f>MAX(0,($B$13+$C$13*EF1101)/(1+$D$13*EF1101)*DY1101/(EA1101+273)*$E$13)</f>
        <v>0</v>
      </c>
      <c r="AX1101" t="s">
        <v>437</v>
      </c>
      <c r="AY1101" t="s">
        <v>437</v>
      </c>
      <c r="AZ1101">
        <v>0</v>
      </c>
      <c r="BA1101">
        <v>0</v>
      </c>
      <c r="BB1101">
        <f>1-AZ1101/BA1101</f>
        <v>0</v>
      </c>
      <c r="BC1101">
        <v>0</v>
      </c>
      <c r="BD1101" t="s">
        <v>437</v>
      </c>
      <c r="BE1101" t="s">
        <v>437</v>
      </c>
      <c r="BF1101">
        <v>0</v>
      </c>
      <c r="BG1101">
        <v>0</v>
      </c>
      <c r="BH1101">
        <f>1-BF1101/BG1101</f>
        <v>0</v>
      </c>
      <c r="BI1101">
        <v>0.5</v>
      </c>
      <c r="BJ1101">
        <f>DI1101</f>
        <v>0</v>
      </c>
      <c r="BK1101">
        <f>L1101</f>
        <v>0</v>
      </c>
      <c r="BL1101">
        <f>BH1101*BI1101*BJ1101</f>
        <v>0</v>
      </c>
      <c r="BM1101">
        <f>(BK1101-BC1101)/BJ1101</f>
        <v>0</v>
      </c>
      <c r="BN1101">
        <f>(BA1101-BG1101)/BG1101</f>
        <v>0</v>
      </c>
      <c r="BO1101">
        <f>AZ1101/(BB1101+AZ1101/BG1101)</f>
        <v>0</v>
      </c>
      <c r="BP1101" t="s">
        <v>437</v>
      </c>
      <c r="BQ1101">
        <v>0</v>
      </c>
      <c r="BR1101">
        <f>IF(BQ1101&lt;&gt;0, BQ1101, BO1101)</f>
        <v>0</v>
      </c>
      <c r="BS1101">
        <f>1-BR1101/BG1101</f>
        <v>0</v>
      </c>
      <c r="BT1101">
        <f>(BG1101-BF1101)/(BG1101-BR1101)</f>
        <v>0</v>
      </c>
      <c r="BU1101">
        <f>(BA1101-BG1101)/(BA1101-BR1101)</f>
        <v>0</v>
      </c>
      <c r="BV1101">
        <f>(BG1101-BF1101)/(BG1101-AZ1101)</f>
        <v>0</v>
      </c>
      <c r="BW1101">
        <f>(BA1101-BG1101)/(BA1101-AZ1101)</f>
        <v>0</v>
      </c>
      <c r="BX1101">
        <f>(BT1101*BR1101/BF1101)</f>
        <v>0</v>
      </c>
      <c r="BY1101">
        <f>(1-BX1101)</f>
        <v>0</v>
      </c>
      <c r="DH1101">
        <f>$B$11*EG1101+$C$11*EH1101+$F$11*ES1101*(1-EV1101)</f>
        <v>0</v>
      </c>
      <c r="DI1101">
        <f>DH1101*DJ1101</f>
        <v>0</v>
      </c>
      <c r="DJ1101">
        <f>($B$11*$D$9+$C$11*$D$9+$F$11*((FF1101+EX1101)/MAX(FF1101+EX1101+FG1101, 0.1)*$I$9+FG1101/MAX(FF1101+EX1101+FG1101, 0.1)*$J$9))/($B$11+$C$11+$F$11)</f>
        <v>0</v>
      </c>
      <c r="DK1101">
        <f>($B$11*$K$9+$C$11*$K$9+$F$11*((FF1101+EX1101)/MAX(FF1101+EX1101+FG1101, 0.1)*$P$9+FG1101/MAX(FF1101+EX1101+FG1101, 0.1)*$Q$9))/($B$11+$C$11+$F$11)</f>
        <v>0</v>
      </c>
      <c r="DL1101">
        <v>6</v>
      </c>
      <c r="DM1101">
        <v>0.5</v>
      </c>
      <c r="DN1101" t="s">
        <v>438</v>
      </c>
      <c r="DO1101">
        <v>2</v>
      </c>
      <c r="DP1101" t="b">
        <v>1</v>
      </c>
      <c r="DQ1101">
        <v>1761346363.814285</v>
      </c>
      <c r="DR1101">
        <v>412.6151071428572</v>
      </c>
      <c r="DS1101">
        <v>443.9505</v>
      </c>
      <c r="DT1101">
        <v>23.55282857142857</v>
      </c>
      <c r="DU1101">
        <v>19.08450357142857</v>
      </c>
      <c r="DV1101">
        <v>412.0248571428572</v>
      </c>
      <c r="DW1101">
        <v>23.3384</v>
      </c>
      <c r="DX1101">
        <v>500.0091428571428</v>
      </c>
      <c r="DY1101">
        <v>90.02122499999999</v>
      </c>
      <c r="DZ1101">
        <v>0.07428390357142857</v>
      </c>
      <c r="EA1101">
        <v>29.9375</v>
      </c>
      <c r="EB1101">
        <v>29.97700714285714</v>
      </c>
      <c r="EC1101">
        <v>999.9000000000002</v>
      </c>
      <c r="ED1101">
        <v>0</v>
      </c>
      <c r="EE1101">
        <v>0</v>
      </c>
      <c r="EF1101">
        <v>9997.362857142856</v>
      </c>
      <c r="EG1101">
        <v>0</v>
      </c>
      <c r="EH1101">
        <v>1156.075</v>
      </c>
      <c r="EI1101">
        <v>-31.33537857142857</v>
      </c>
      <c r="EJ1101">
        <v>422.56775</v>
      </c>
      <c r="EK1101">
        <v>452.5879285714286</v>
      </c>
      <c r="EL1101">
        <v>4.468316428571429</v>
      </c>
      <c r="EM1101">
        <v>443.9505</v>
      </c>
      <c r="EN1101">
        <v>19.08450357142857</v>
      </c>
      <c r="EO1101">
        <v>2.120255714285714</v>
      </c>
      <c r="EP1101">
        <v>1.718010357142857</v>
      </c>
      <c r="EQ1101">
        <v>18.37217142857143</v>
      </c>
      <c r="ER1101">
        <v>15.06013214285714</v>
      </c>
      <c r="ES1101">
        <v>1200.005357142857</v>
      </c>
      <c r="ET1101">
        <v>0.9670090000000001</v>
      </c>
      <c r="EU1101">
        <v>0.0329909</v>
      </c>
      <c r="EV1101">
        <v>0</v>
      </c>
      <c r="EW1101">
        <v>1579.976071428571</v>
      </c>
      <c r="EX1101">
        <v>5.000560000000001</v>
      </c>
      <c r="EY1101">
        <v>19355.71428571429</v>
      </c>
      <c r="EZ1101">
        <v>10316.90357142857</v>
      </c>
      <c r="FA1101">
        <v>45.375</v>
      </c>
      <c r="FB1101">
        <v>47.616</v>
      </c>
      <c r="FC1101">
        <v>46.07549999999998</v>
      </c>
      <c r="FD1101">
        <v>46.57099999999998</v>
      </c>
      <c r="FE1101">
        <v>46.22975</v>
      </c>
      <c r="FF1101">
        <v>1155.58</v>
      </c>
      <c r="FG1101">
        <v>39.42000000000001</v>
      </c>
      <c r="FH1101">
        <v>0</v>
      </c>
      <c r="FI1101">
        <v>1761346407.8</v>
      </c>
      <c r="FJ1101">
        <v>0</v>
      </c>
      <c r="FK1101">
        <v>1579.925</v>
      </c>
      <c r="FL1101">
        <v>-13.75760684633521</v>
      </c>
      <c r="FM1101">
        <v>-156.5811967022812</v>
      </c>
      <c r="FN1101">
        <v>19355.18461538462</v>
      </c>
      <c r="FO1101">
        <v>15</v>
      </c>
      <c r="FP1101">
        <v>0</v>
      </c>
      <c r="FQ1101" t="s">
        <v>439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-28.04132</v>
      </c>
      <c r="GD1101">
        <v>-79.05791594746712</v>
      </c>
      <c r="GE1101">
        <v>7.677726404515857</v>
      </c>
      <c r="GF1101">
        <v>0</v>
      </c>
      <c r="GG1101">
        <v>1580.464705882353</v>
      </c>
      <c r="GH1101">
        <v>-11.8994652390878</v>
      </c>
      <c r="GI1101">
        <v>1.197505336581782</v>
      </c>
      <c r="GJ1101">
        <v>0</v>
      </c>
      <c r="GK1101">
        <v>4.466086750000001</v>
      </c>
      <c r="GL1101">
        <v>0.05313287054408296</v>
      </c>
      <c r="GM1101">
        <v>0.005194790846367246</v>
      </c>
      <c r="GN1101">
        <v>1</v>
      </c>
      <c r="GO1101">
        <v>1</v>
      </c>
      <c r="GP1101">
        <v>3</v>
      </c>
      <c r="GQ1101" t="s">
        <v>446</v>
      </c>
      <c r="GR1101">
        <v>3.12472</v>
      </c>
      <c r="GS1101">
        <v>2.75212</v>
      </c>
      <c r="GT1101">
        <v>0.0850384</v>
      </c>
      <c r="GU1101">
        <v>0.0913489</v>
      </c>
      <c r="GV1101">
        <v>0.103216</v>
      </c>
      <c r="GW1101">
        <v>0.0895357</v>
      </c>
      <c r="GX1101">
        <v>26911.5</v>
      </c>
      <c r="GY1101">
        <v>26067.9</v>
      </c>
      <c r="GZ1101">
        <v>29983.3</v>
      </c>
      <c r="HA1101">
        <v>28979</v>
      </c>
      <c r="HB1101">
        <v>37167.4</v>
      </c>
      <c r="HC1101">
        <v>34737.2</v>
      </c>
      <c r="HD1101">
        <v>45917.6</v>
      </c>
      <c r="HE1101">
        <v>43069.1</v>
      </c>
      <c r="HF1101">
        <v>1.75065</v>
      </c>
      <c r="HG1101">
        <v>1.72595</v>
      </c>
      <c r="HH1101">
        <v>-0.00525266</v>
      </c>
      <c r="HI1101">
        <v>0</v>
      </c>
      <c r="HJ1101">
        <v>30.0772</v>
      </c>
      <c r="HK1101">
        <v>999.9</v>
      </c>
      <c r="HL1101">
        <v>44.5</v>
      </c>
      <c r="HM1101">
        <v>32.7</v>
      </c>
      <c r="HN1101">
        <v>24.5583</v>
      </c>
      <c r="HO1101">
        <v>63.2522</v>
      </c>
      <c r="HP1101">
        <v>17.9207</v>
      </c>
      <c r="HQ1101">
        <v>1</v>
      </c>
      <c r="HR1101">
        <v>0.821583</v>
      </c>
      <c r="HS1101">
        <v>3.70402</v>
      </c>
      <c r="HT1101">
        <v>20.1673</v>
      </c>
      <c r="HU1101">
        <v>5.22672</v>
      </c>
      <c r="HV1101">
        <v>11.9857</v>
      </c>
      <c r="HW1101">
        <v>4.96885</v>
      </c>
      <c r="HX1101">
        <v>3.28975</v>
      </c>
      <c r="HY1101">
        <v>9999</v>
      </c>
      <c r="HZ1101">
        <v>9999</v>
      </c>
      <c r="IA1101">
        <v>9999</v>
      </c>
      <c r="IB1101">
        <v>999.9</v>
      </c>
      <c r="IC1101">
        <v>4.973</v>
      </c>
      <c r="ID1101">
        <v>1.87747</v>
      </c>
      <c r="IE1101">
        <v>1.87561</v>
      </c>
      <c r="IF1101">
        <v>1.87838</v>
      </c>
      <c r="IG1101">
        <v>1.87512</v>
      </c>
      <c r="IH1101">
        <v>1.87866</v>
      </c>
      <c r="II1101">
        <v>1.87576</v>
      </c>
      <c r="IJ1101">
        <v>1.87697</v>
      </c>
      <c r="IK1101">
        <v>0</v>
      </c>
      <c r="IL1101">
        <v>0</v>
      </c>
      <c r="IM1101">
        <v>0</v>
      </c>
      <c r="IN1101">
        <v>0</v>
      </c>
      <c r="IO1101" t="s">
        <v>441</v>
      </c>
      <c r="IP1101" t="s">
        <v>442</v>
      </c>
      <c r="IQ1101" t="s">
        <v>443</v>
      </c>
      <c r="IR1101" t="s">
        <v>443</v>
      </c>
      <c r="IS1101" t="s">
        <v>443</v>
      </c>
      <c r="IT1101" t="s">
        <v>443</v>
      </c>
      <c r="IU1101">
        <v>0</v>
      </c>
      <c r="IV1101">
        <v>100</v>
      </c>
      <c r="IW1101">
        <v>100</v>
      </c>
      <c r="IX1101">
        <v>0.613</v>
      </c>
      <c r="IY1101">
        <v>0.2144</v>
      </c>
      <c r="IZ1101">
        <v>-0.1194416370607354</v>
      </c>
      <c r="JA1101">
        <v>0.002211305909277446</v>
      </c>
      <c r="JB1101">
        <v>-1.416678044876584E-06</v>
      </c>
      <c r="JC1101">
        <v>5.589822708492042E-10</v>
      </c>
      <c r="JD1101">
        <v>0.2144336207880096</v>
      </c>
      <c r="JE1101">
        <v>0</v>
      </c>
      <c r="JF1101">
        <v>0</v>
      </c>
      <c r="JG1101">
        <v>0</v>
      </c>
      <c r="JH1101">
        <v>14</v>
      </c>
      <c r="JI1101">
        <v>2052</v>
      </c>
      <c r="JJ1101">
        <v>1</v>
      </c>
      <c r="JK1101">
        <v>21</v>
      </c>
      <c r="JL1101">
        <v>29355772.9</v>
      </c>
      <c r="JM1101">
        <v>29355772.9</v>
      </c>
      <c r="JN1101">
        <v>1.24268</v>
      </c>
      <c r="JO1101">
        <v>2.55005</v>
      </c>
      <c r="JP1101">
        <v>1.39893</v>
      </c>
      <c r="JQ1101">
        <v>2.33643</v>
      </c>
      <c r="JR1101">
        <v>1.44897</v>
      </c>
      <c r="JS1101">
        <v>2.58667</v>
      </c>
      <c r="JT1101">
        <v>38.6979</v>
      </c>
      <c r="JU1101">
        <v>23.7986</v>
      </c>
      <c r="JV1101">
        <v>18</v>
      </c>
      <c r="JW1101">
        <v>486.073</v>
      </c>
      <c r="JX1101">
        <v>441.166</v>
      </c>
      <c r="JY1101">
        <v>25.6236</v>
      </c>
      <c r="JZ1101">
        <v>37.2632</v>
      </c>
      <c r="KA1101">
        <v>30.0001</v>
      </c>
      <c r="KB1101">
        <v>36.815</v>
      </c>
      <c r="KC1101">
        <v>36.8544</v>
      </c>
      <c r="KD1101">
        <v>24.9091</v>
      </c>
      <c r="KE1101">
        <v>30.6233</v>
      </c>
      <c r="KF1101">
        <v>74.70399999999999</v>
      </c>
      <c r="KG1101">
        <v>25.6324</v>
      </c>
      <c r="KH1101">
        <v>493.505</v>
      </c>
      <c r="KI1101">
        <v>19.1107</v>
      </c>
      <c r="KJ1101">
        <v>99.18859999999999</v>
      </c>
      <c r="KK1101">
        <v>99.059</v>
      </c>
    </row>
    <row r="1102" spans="1:297">
      <c r="A1102">
        <v>1086</v>
      </c>
      <c r="B1102">
        <v>1761346376.6</v>
      </c>
      <c r="C1102">
        <v>18336</v>
      </c>
      <c r="D1102" t="s">
        <v>2626</v>
      </c>
      <c r="E1102" t="s">
        <v>2627</v>
      </c>
      <c r="F1102">
        <v>5</v>
      </c>
      <c r="G1102" t="s">
        <v>2569</v>
      </c>
      <c r="H1102" t="s">
        <v>436</v>
      </c>
      <c r="I1102">
        <v>1761346369.1</v>
      </c>
      <c r="J1102">
        <f>(K1102)/1000</f>
        <v>0</v>
      </c>
      <c r="K1102">
        <f>IF(DP1102, AN1102, AH1102)</f>
        <v>0</v>
      </c>
      <c r="L1102">
        <f>IF(DP1102, AI1102, AG1102)</f>
        <v>0</v>
      </c>
      <c r="M1102">
        <f>DR1102 - IF(AU1102&gt;1, L1102*DL1102*100.0/(AW1102), 0)</f>
        <v>0</v>
      </c>
      <c r="N1102">
        <f>((T1102-J1102/2)*M1102-L1102)/(T1102+J1102/2)</f>
        <v>0</v>
      </c>
      <c r="O1102">
        <f>N1102*(DY1102+DZ1102)/1000.0</f>
        <v>0</v>
      </c>
      <c r="P1102">
        <f>(DR1102 - IF(AU1102&gt;1, L1102*DL1102*100.0/(AW1102), 0))*(DY1102+DZ1102)/1000.0</f>
        <v>0</v>
      </c>
      <c r="Q1102">
        <f>2.0/((1/S1102-1/R1102)+SIGN(S1102)*SQRT((1/S1102-1/R1102)*(1/S1102-1/R1102) + 4*DM1102/((DM1102+1)*(DM1102+1))*(2*1/S1102*1/R1102-1/R1102*1/R1102)))</f>
        <v>0</v>
      </c>
      <c r="R1102">
        <f>IF(LEFT(DN1102,1)&lt;&gt;"0",IF(LEFT(DN1102,1)="1",3.0,DO1102),$D$5+$E$5*(EF1102*DY1102/($K$5*1000))+$F$5*(EF1102*DY1102/($K$5*1000))*MAX(MIN(DL1102,$J$5),$I$5)*MAX(MIN(DL1102,$J$5),$I$5)+$G$5*MAX(MIN(DL1102,$J$5),$I$5)*(EF1102*DY1102/($K$5*1000))+$H$5*(EF1102*DY1102/($K$5*1000))*(EF1102*DY1102/($K$5*1000)))</f>
        <v>0</v>
      </c>
      <c r="S1102">
        <f>J1102*(1000-(1000*0.61365*exp(17.502*W1102/(240.97+W1102))/(DY1102+DZ1102)+DT1102)/2)/(1000*0.61365*exp(17.502*W1102/(240.97+W1102))/(DY1102+DZ1102)-DT1102)</f>
        <v>0</v>
      </c>
      <c r="T1102">
        <f>1/((DM1102+1)/(Q1102/1.6)+1/(R1102/1.37)) + DM1102/((DM1102+1)/(Q1102/1.6) + DM1102/(R1102/1.37))</f>
        <v>0</v>
      </c>
      <c r="U1102">
        <f>(DH1102*DK1102)</f>
        <v>0</v>
      </c>
      <c r="V1102">
        <f>(EA1102+(U1102+2*0.95*5.67E-8*(((EA1102+$B$7)+273)^4-(EA1102+273)^4)-44100*J1102)/(1.84*29.3*R1102+8*0.95*5.67E-8*(EA1102+273)^3))</f>
        <v>0</v>
      </c>
      <c r="W1102">
        <f>($C$7*EB1102+$D$7*EC1102+$E$7*V1102)</f>
        <v>0</v>
      </c>
      <c r="X1102">
        <f>0.61365*exp(17.502*W1102/(240.97+W1102))</f>
        <v>0</v>
      </c>
      <c r="Y1102">
        <f>(Z1102/AA1102*100)</f>
        <v>0</v>
      </c>
      <c r="Z1102">
        <f>DT1102*(DY1102+DZ1102)/1000</f>
        <v>0</v>
      </c>
      <c r="AA1102">
        <f>0.61365*exp(17.502*EA1102/(240.97+EA1102))</f>
        <v>0</v>
      </c>
      <c r="AB1102">
        <f>(X1102-DT1102*(DY1102+DZ1102)/1000)</f>
        <v>0</v>
      </c>
      <c r="AC1102">
        <f>(-J1102*44100)</f>
        <v>0</v>
      </c>
      <c r="AD1102">
        <f>2*29.3*R1102*0.92*(EA1102-W1102)</f>
        <v>0</v>
      </c>
      <c r="AE1102">
        <f>2*0.95*5.67E-8*(((EA1102+$B$7)+273)^4-(W1102+273)^4)</f>
        <v>0</v>
      </c>
      <c r="AF1102">
        <f>U1102+AE1102+AC1102+AD1102</f>
        <v>0</v>
      </c>
      <c r="AG1102">
        <f>DX1102*AU1102*(DS1102-DR1102*(1000-AU1102*DU1102)/(1000-AU1102*DT1102))/(100*DL1102)</f>
        <v>0</v>
      </c>
      <c r="AH1102">
        <f>1000*DX1102*AU1102*(DT1102-DU1102)/(100*DL1102*(1000-AU1102*DT1102))</f>
        <v>0</v>
      </c>
      <c r="AI1102">
        <f>(AJ1102 - AK1102 - DY1102*1E3/(8.314*(EA1102+273.15)) * AM1102/DX1102 * AL1102) * DX1102/(100*DL1102) * (1000 - DU1102)/1000</f>
        <v>0</v>
      </c>
      <c r="AJ1102">
        <v>484.8326422600035</v>
      </c>
      <c r="AK1102">
        <v>453.6041818181816</v>
      </c>
      <c r="AL1102">
        <v>3.017557731748242</v>
      </c>
      <c r="AM1102">
        <v>65.49446931430883</v>
      </c>
      <c r="AN1102">
        <f>(AP1102 - AO1102 + DY1102*1E3/(8.314*(EA1102+273.15)) * AR1102/DX1102 * AQ1102) * DX1102/(100*DL1102) * 1000/(1000 - AP1102)</f>
        <v>0</v>
      </c>
      <c r="AO1102">
        <v>19.07140395147162</v>
      </c>
      <c r="AP1102">
        <v>23.55148242424242</v>
      </c>
      <c r="AQ1102">
        <v>1.900126837488088E-05</v>
      </c>
      <c r="AR1102">
        <v>115.5473245601918</v>
      </c>
      <c r="AS1102">
        <v>0</v>
      </c>
      <c r="AT1102">
        <v>0</v>
      </c>
      <c r="AU1102">
        <f>IF(AS1102*$H$13&gt;=AW1102,1.0,(AW1102/(AW1102-AS1102*$H$13)))</f>
        <v>0</v>
      </c>
      <c r="AV1102">
        <f>(AU1102-1)*100</f>
        <v>0</v>
      </c>
      <c r="AW1102">
        <f>MAX(0,($B$13+$C$13*EF1102)/(1+$D$13*EF1102)*DY1102/(EA1102+273)*$E$13)</f>
        <v>0</v>
      </c>
      <c r="AX1102" t="s">
        <v>437</v>
      </c>
      <c r="AY1102" t="s">
        <v>437</v>
      </c>
      <c r="AZ1102">
        <v>0</v>
      </c>
      <c r="BA1102">
        <v>0</v>
      </c>
      <c r="BB1102">
        <f>1-AZ1102/BA1102</f>
        <v>0</v>
      </c>
      <c r="BC1102">
        <v>0</v>
      </c>
      <c r="BD1102" t="s">
        <v>437</v>
      </c>
      <c r="BE1102" t="s">
        <v>437</v>
      </c>
      <c r="BF1102">
        <v>0</v>
      </c>
      <c r="BG1102">
        <v>0</v>
      </c>
      <c r="BH1102">
        <f>1-BF1102/BG1102</f>
        <v>0</v>
      </c>
      <c r="BI1102">
        <v>0.5</v>
      </c>
      <c r="BJ1102">
        <f>DI1102</f>
        <v>0</v>
      </c>
      <c r="BK1102">
        <f>L1102</f>
        <v>0</v>
      </c>
      <c r="BL1102">
        <f>BH1102*BI1102*BJ1102</f>
        <v>0</v>
      </c>
      <c r="BM1102">
        <f>(BK1102-BC1102)/BJ1102</f>
        <v>0</v>
      </c>
      <c r="BN1102">
        <f>(BA1102-BG1102)/BG1102</f>
        <v>0</v>
      </c>
      <c r="BO1102">
        <f>AZ1102/(BB1102+AZ1102/BG1102)</f>
        <v>0</v>
      </c>
      <c r="BP1102" t="s">
        <v>437</v>
      </c>
      <c r="BQ1102">
        <v>0</v>
      </c>
      <c r="BR1102">
        <f>IF(BQ1102&lt;&gt;0, BQ1102, BO1102)</f>
        <v>0</v>
      </c>
      <c r="BS1102">
        <f>1-BR1102/BG1102</f>
        <v>0</v>
      </c>
      <c r="BT1102">
        <f>(BG1102-BF1102)/(BG1102-BR1102)</f>
        <v>0</v>
      </c>
      <c r="BU1102">
        <f>(BA1102-BG1102)/(BA1102-BR1102)</f>
        <v>0</v>
      </c>
      <c r="BV1102">
        <f>(BG1102-BF1102)/(BG1102-AZ1102)</f>
        <v>0</v>
      </c>
      <c r="BW1102">
        <f>(BA1102-BG1102)/(BA1102-AZ1102)</f>
        <v>0</v>
      </c>
      <c r="BX1102">
        <f>(BT1102*BR1102/BF1102)</f>
        <v>0</v>
      </c>
      <c r="BY1102">
        <f>(1-BX1102)</f>
        <v>0</v>
      </c>
      <c r="DH1102">
        <f>$B$11*EG1102+$C$11*EH1102+$F$11*ES1102*(1-EV1102)</f>
        <v>0</v>
      </c>
      <c r="DI1102">
        <f>DH1102*DJ1102</f>
        <v>0</v>
      </c>
      <c r="DJ1102">
        <f>($B$11*$D$9+$C$11*$D$9+$F$11*((FF1102+EX1102)/MAX(FF1102+EX1102+FG1102, 0.1)*$I$9+FG1102/MAX(FF1102+EX1102+FG1102, 0.1)*$J$9))/($B$11+$C$11+$F$11)</f>
        <v>0</v>
      </c>
      <c r="DK1102">
        <f>($B$11*$K$9+$C$11*$K$9+$F$11*((FF1102+EX1102)/MAX(FF1102+EX1102+FG1102, 0.1)*$P$9+FG1102/MAX(FF1102+EX1102+FG1102, 0.1)*$Q$9))/($B$11+$C$11+$F$11)</f>
        <v>0</v>
      </c>
      <c r="DL1102">
        <v>6</v>
      </c>
      <c r="DM1102">
        <v>0.5</v>
      </c>
      <c r="DN1102" t="s">
        <v>438</v>
      </c>
      <c r="DO1102">
        <v>2</v>
      </c>
      <c r="DP1102" t="b">
        <v>1</v>
      </c>
      <c r="DQ1102">
        <v>1761346369.1</v>
      </c>
      <c r="DR1102">
        <v>423.8278148148148</v>
      </c>
      <c r="DS1102">
        <v>460.724</v>
      </c>
      <c r="DT1102">
        <v>23.55551851851852</v>
      </c>
      <c r="DU1102">
        <v>19.07703703703704</v>
      </c>
      <c r="DV1102">
        <v>423.2228518518519</v>
      </c>
      <c r="DW1102">
        <v>23.34108148148148</v>
      </c>
      <c r="DX1102">
        <v>500.0057777777777</v>
      </c>
      <c r="DY1102">
        <v>90.0209814814815</v>
      </c>
      <c r="DZ1102">
        <v>0.07423802962962964</v>
      </c>
      <c r="EA1102">
        <v>29.94740740740741</v>
      </c>
      <c r="EB1102">
        <v>29.98472962962963</v>
      </c>
      <c r="EC1102">
        <v>999.9000000000001</v>
      </c>
      <c r="ED1102">
        <v>0</v>
      </c>
      <c r="EE1102">
        <v>0</v>
      </c>
      <c r="EF1102">
        <v>10011.66777777778</v>
      </c>
      <c r="EG1102">
        <v>0</v>
      </c>
      <c r="EH1102">
        <v>1156.073333333333</v>
      </c>
      <c r="EI1102">
        <v>-36.89618148148148</v>
      </c>
      <c r="EJ1102">
        <v>434.0520740740741</v>
      </c>
      <c r="EK1102">
        <v>469.684</v>
      </c>
      <c r="EL1102">
        <v>4.478477037037037</v>
      </c>
      <c r="EM1102">
        <v>460.724</v>
      </c>
      <c r="EN1102">
        <v>19.07703703703704</v>
      </c>
      <c r="EO1102">
        <v>2.120491111111111</v>
      </c>
      <c r="EP1102">
        <v>1.717333703703704</v>
      </c>
      <c r="EQ1102">
        <v>18.37394814814815</v>
      </c>
      <c r="ER1102">
        <v>15.054</v>
      </c>
      <c r="ES1102">
        <v>1200.003703703704</v>
      </c>
      <c r="ET1102">
        <v>0.9670090000000001</v>
      </c>
      <c r="EU1102">
        <v>0.0329909</v>
      </c>
      <c r="EV1102">
        <v>0</v>
      </c>
      <c r="EW1102">
        <v>1578.99962962963</v>
      </c>
      <c r="EX1102">
        <v>5.000560000000001</v>
      </c>
      <c r="EY1102">
        <v>19343.90740740741</v>
      </c>
      <c r="EZ1102">
        <v>10316.90370370371</v>
      </c>
      <c r="FA1102">
        <v>45.375</v>
      </c>
      <c r="FB1102">
        <v>47.60399999999999</v>
      </c>
      <c r="FC1102">
        <v>46.07133333333332</v>
      </c>
      <c r="FD1102">
        <v>46.57833333333333</v>
      </c>
      <c r="FE1102">
        <v>46.23366666666667</v>
      </c>
      <c r="FF1102">
        <v>1155.578888888889</v>
      </c>
      <c r="FG1102">
        <v>39.42000000000001</v>
      </c>
      <c r="FH1102">
        <v>0</v>
      </c>
      <c r="FI1102">
        <v>1761346412.6</v>
      </c>
      <c r="FJ1102">
        <v>0</v>
      </c>
      <c r="FK1102">
        <v>1579.067307692308</v>
      </c>
      <c r="FL1102">
        <v>-9.219487177558484</v>
      </c>
      <c r="FM1102">
        <v>-116.8307692778907</v>
      </c>
      <c r="FN1102">
        <v>19344.51923076923</v>
      </c>
      <c r="FO1102">
        <v>15</v>
      </c>
      <c r="FP1102">
        <v>0</v>
      </c>
      <c r="FQ1102" t="s">
        <v>439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-32.73890975609757</v>
      </c>
      <c r="GD1102">
        <v>-66.61158606271778</v>
      </c>
      <c r="GE1102">
        <v>6.754969654345187</v>
      </c>
      <c r="GF1102">
        <v>0</v>
      </c>
      <c r="GG1102">
        <v>1579.665588235294</v>
      </c>
      <c r="GH1102">
        <v>-11.32330022585431</v>
      </c>
      <c r="GI1102">
        <v>1.164131059875771</v>
      </c>
      <c r="GJ1102">
        <v>0</v>
      </c>
      <c r="GK1102">
        <v>4.472670243902439</v>
      </c>
      <c r="GL1102">
        <v>0.09405763066202787</v>
      </c>
      <c r="GM1102">
        <v>0.01135916445050791</v>
      </c>
      <c r="GN1102">
        <v>1</v>
      </c>
      <c r="GO1102">
        <v>1</v>
      </c>
      <c r="GP1102">
        <v>3</v>
      </c>
      <c r="GQ1102" t="s">
        <v>446</v>
      </c>
      <c r="GR1102">
        <v>3.12448</v>
      </c>
      <c r="GS1102">
        <v>2.75219</v>
      </c>
      <c r="GT1102">
        <v>0.08722480000000001</v>
      </c>
      <c r="GU1102">
        <v>0.09375360000000001</v>
      </c>
      <c r="GV1102">
        <v>0.103188</v>
      </c>
      <c r="GW1102">
        <v>0.08935360000000001</v>
      </c>
      <c r="GX1102">
        <v>26847.5</v>
      </c>
      <c r="GY1102">
        <v>25999.3</v>
      </c>
      <c r="GZ1102">
        <v>29983.6</v>
      </c>
      <c r="HA1102">
        <v>28979.4</v>
      </c>
      <c r="HB1102">
        <v>37168.8</v>
      </c>
      <c r="HC1102">
        <v>34744.8</v>
      </c>
      <c r="HD1102">
        <v>45917.8</v>
      </c>
      <c r="HE1102">
        <v>43069.8</v>
      </c>
      <c r="HF1102">
        <v>1.75045</v>
      </c>
      <c r="HG1102">
        <v>1.72607</v>
      </c>
      <c r="HH1102">
        <v>-0.00465661</v>
      </c>
      <c r="HI1102">
        <v>0</v>
      </c>
      <c r="HJ1102">
        <v>30.0804</v>
      </c>
      <c r="HK1102">
        <v>999.9</v>
      </c>
      <c r="HL1102">
        <v>44.4</v>
      </c>
      <c r="HM1102">
        <v>32.7</v>
      </c>
      <c r="HN1102">
        <v>24.4994</v>
      </c>
      <c r="HO1102">
        <v>63.5322</v>
      </c>
      <c r="HP1102">
        <v>18.137</v>
      </c>
      <c r="HQ1102">
        <v>1</v>
      </c>
      <c r="HR1102">
        <v>0.822088</v>
      </c>
      <c r="HS1102">
        <v>3.72654</v>
      </c>
      <c r="HT1102">
        <v>20.1666</v>
      </c>
      <c r="HU1102">
        <v>5.22732</v>
      </c>
      <c r="HV1102">
        <v>11.9852</v>
      </c>
      <c r="HW1102">
        <v>4.9688</v>
      </c>
      <c r="HX1102">
        <v>3.2897</v>
      </c>
      <c r="HY1102">
        <v>9999</v>
      </c>
      <c r="HZ1102">
        <v>9999</v>
      </c>
      <c r="IA1102">
        <v>9999</v>
      </c>
      <c r="IB1102">
        <v>999.9</v>
      </c>
      <c r="IC1102">
        <v>4.97299</v>
      </c>
      <c r="ID1102">
        <v>1.87746</v>
      </c>
      <c r="IE1102">
        <v>1.8756</v>
      </c>
      <c r="IF1102">
        <v>1.87838</v>
      </c>
      <c r="IG1102">
        <v>1.8751</v>
      </c>
      <c r="IH1102">
        <v>1.87866</v>
      </c>
      <c r="II1102">
        <v>1.87578</v>
      </c>
      <c r="IJ1102">
        <v>1.87697</v>
      </c>
      <c r="IK1102">
        <v>0</v>
      </c>
      <c r="IL1102">
        <v>0</v>
      </c>
      <c r="IM1102">
        <v>0</v>
      </c>
      <c r="IN1102">
        <v>0</v>
      </c>
      <c r="IO1102" t="s">
        <v>441</v>
      </c>
      <c r="IP1102" t="s">
        <v>442</v>
      </c>
      <c r="IQ1102" t="s">
        <v>443</v>
      </c>
      <c r="IR1102" t="s">
        <v>443</v>
      </c>
      <c r="IS1102" t="s">
        <v>443</v>
      </c>
      <c r="IT1102" t="s">
        <v>443</v>
      </c>
      <c r="IU1102">
        <v>0</v>
      </c>
      <c r="IV1102">
        <v>100</v>
      </c>
      <c r="IW1102">
        <v>100</v>
      </c>
      <c r="IX1102">
        <v>0.632</v>
      </c>
      <c r="IY1102">
        <v>0.2144</v>
      </c>
      <c r="IZ1102">
        <v>-0.1194416370607354</v>
      </c>
      <c r="JA1102">
        <v>0.002211305909277446</v>
      </c>
      <c r="JB1102">
        <v>-1.416678044876584E-06</v>
      </c>
      <c r="JC1102">
        <v>5.589822708492042E-10</v>
      </c>
      <c r="JD1102">
        <v>0.2144336207880096</v>
      </c>
      <c r="JE1102">
        <v>0</v>
      </c>
      <c r="JF1102">
        <v>0</v>
      </c>
      <c r="JG1102">
        <v>0</v>
      </c>
      <c r="JH1102">
        <v>14</v>
      </c>
      <c r="JI1102">
        <v>2052</v>
      </c>
      <c r="JJ1102">
        <v>1</v>
      </c>
      <c r="JK1102">
        <v>21</v>
      </c>
      <c r="JL1102">
        <v>29355772.9</v>
      </c>
      <c r="JM1102">
        <v>29355772.9</v>
      </c>
      <c r="JN1102">
        <v>1.27563</v>
      </c>
      <c r="JO1102">
        <v>2.55737</v>
      </c>
      <c r="JP1102">
        <v>1.39893</v>
      </c>
      <c r="JQ1102">
        <v>2.33643</v>
      </c>
      <c r="JR1102">
        <v>1.44897</v>
      </c>
      <c r="JS1102">
        <v>2.62085</v>
      </c>
      <c r="JT1102">
        <v>38.6979</v>
      </c>
      <c r="JU1102">
        <v>23.8161</v>
      </c>
      <c r="JV1102">
        <v>18</v>
      </c>
      <c r="JW1102">
        <v>485.956</v>
      </c>
      <c r="JX1102">
        <v>441.247</v>
      </c>
      <c r="JY1102">
        <v>25.6372</v>
      </c>
      <c r="JZ1102">
        <v>37.2632</v>
      </c>
      <c r="KA1102">
        <v>30.0001</v>
      </c>
      <c r="KB1102">
        <v>36.815</v>
      </c>
      <c r="KC1102">
        <v>36.8544</v>
      </c>
      <c r="KD1102">
        <v>25.5642</v>
      </c>
      <c r="KE1102">
        <v>30.6233</v>
      </c>
      <c r="KF1102">
        <v>74.70399999999999</v>
      </c>
      <c r="KG1102">
        <v>25.6344</v>
      </c>
      <c r="KH1102">
        <v>506.881</v>
      </c>
      <c r="KI1102">
        <v>19.1171</v>
      </c>
      <c r="KJ1102">
        <v>99.1892</v>
      </c>
      <c r="KK1102">
        <v>99.0603</v>
      </c>
    </row>
    <row r="1103" spans="1:297">
      <c r="A1103">
        <v>1087</v>
      </c>
      <c r="B1103">
        <v>1761346381.6</v>
      </c>
      <c r="C1103">
        <v>18341</v>
      </c>
      <c r="D1103" t="s">
        <v>2628</v>
      </c>
      <c r="E1103" t="s">
        <v>2629</v>
      </c>
      <c r="F1103">
        <v>5</v>
      </c>
      <c r="G1103" t="s">
        <v>2569</v>
      </c>
      <c r="H1103" t="s">
        <v>436</v>
      </c>
      <c r="I1103">
        <v>1761346373.814285</v>
      </c>
      <c r="J1103">
        <f>(K1103)/1000</f>
        <v>0</v>
      </c>
      <c r="K1103">
        <f>IF(DP1103, AN1103, AH1103)</f>
        <v>0</v>
      </c>
      <c r="L1103">
        <f>IF(DP1103, AI1103, AG1103)</f>
        <v>0</v>
      </c>
      <c r="M1103">
        <f>DR1103 - IF(AU1103&gt;1, L1103*DL1103*100.0/(AW1103), 0)</f>
        <v>0</v>
      </c>
      <c r="N1103">
        <f>((T1103-J1103/2)*M1103-L1103)/(T1103+J1103/2)</f>
        <v>0</v>
      </c>
      <c r="O1103">
        <f>N1103*(DY1103+DZ1103)/1000.0</f>
        <v>0</v>
      </c>
      <c r="P1103">
        <f>(DR1103 - IF(AU1103&gt;1, L1103*DL1103*100.0/(AW1103), 0))*(DY1103+DZ1103)/1000.0</f>
        <v>0</v>
      </c>
      <c r="Q1103">
        <f>2.0/((1/S1103-1/R1103)+SIGN(S1103)*SQRT((1/S1103-1/R1103)*(1/S1103-1/R1103) + 4*DM1103/((DM1103+1)*(DM1103+1))*(2*1/S1103*1/R1103-1/R1103*1/R1103)))</f>
        <v>0</v>
      </c>
      <c r="R1103">
        <f>IF(LEFT(DN1103,1)&lt;&gt;"0",IF(LEFT(DN1103,1)="1",3.0,DO1103),$D$5+$E$5*(EF1103*DY1103/($K$5*1000))+$F$5*(EF1103*DY1103/($K$5*1000))*MAX(MIN(DL1103,$J$5),$I$5)*MAX(MIN(DL1103,$J$5),$I$5)+$G$5*MAX(MIN(DL1103,$J$5),$I$5)*(EF1103*DY1103/($K$5*1000))+$H$5*(EF1103*DY1103/($K$5*1000))*(EF1103*DY1103/($K$5*1000)))</f>
        <v>0</v>
      </c>
      <c r="S1103">
        <f>J1103*(1000-(1000*0.61365*exp(17.502*W1103/(240.97+W1103))/(DY1103+DZ1103)+DT1103)/2)/(1000*0.61365*exp(17.502*W1103/(240.97+W1103))/(DY1103+DZ1103)-DT1103)</f>
        <v>0</v>
      </c>
      <c r="T1103">
        <f>1/((DM1103+1)/(Q1103/1.6)+1/(R1103/1.37)) + DM1103/((DM1103+1)/(Q1103/1.6) + DM1103/(R1103/1.37))</f>
        <v>0</v>
      </c>
      <c r="U1103">
        <f>(DH1103*DK1103)</f>
        <v>0</v>
      </c>
      <c r="V1103">
        <f>(EA1103+(U1103+2*0.95*5.67E-8*(((EA1103+$B$7)+273)^4-(EA1103+273)^4)-44100*J1103)/(1.84*29.3*R1103+8*0.95*5.67E-8*(EA1103+273)^3))</f>
        <v>0</v>
      </c>
      <c r="W1103">
        <f>($C$7*EB1103+$D$7*EC1103+$E$7*V1103)</f>
        <v>0</v>
      </c>
      <c r="X1103">
        <f>0.61365*exp(17.502*W1103/(240.97+W1103))</f>
        <v>0</v>
      </c>
      <c r="Y1103">
        <f>(Z1103/AA1103*100)</f>
        <v>0</v>
      </c>
      <c r="Z1103">
        <f>DT1103*(DY1103+DZ1103)/1000</f>
        <v>0</v>
      </c>
      <c r="AA1103">
        <f>0.61365*exp(17.502*EA1103/(240.97+EA1103))</f>
        <v>0</v>
      </c>
      <c r="AB1103">
        <f>(X1103-DT1103*(DY1103+DZ1103)/1000)</f>
        <v>0</v>
      </c>
      <c r="AC1103">
        <f>(-J1103*44100)</f>
        <v>0</v>
      </c>
      <c r="AD1103">
        <f>2*29.3*R1103*0.92*(EA1103-W1103)</f>
        <v>0</v>
      </c>
      <c r="AE1103">
        <f>2*0.95*5.67E-8*(((EA1103+$B$7)+273)^4-(W1103+273)^4)</f>
        <v>0</v>
      </c>
      <c r="AF1103">
        <f>U1103+AE1103+AC1103+AD1103</f>
        <v>0</v>
      </c>
      <c r="AG1103">
        <f>DX1103*AU1103*(DS1103-DR1103*(1000-AU1103*DU1103)/(1000-AU1103*DT1103))/(100*DL1103)</f>
        <v>0</v>
      </c>
      <c r="AH1103">
        <f>1000*DX1103*AU1103*(DT1103-DU1103)/(100*DL1103*(1000-AU1103*DT1103))</f>
        <v>0</v>
      </c>
      <c r="AI1103">
        <f>(AJ1103 - AK1103 - DY1103*1E3/(8.314*(EA1103+273.15)) * AM1103/DX1103 * AL1103) * DX1103/(100*DL1103) * (1000 - DU1103)/1000</f>
        <v>0</v>
      </c>
      <c r="AJ1103">
        <v>501.9385884125402</v>
      </c>
      <c r="AK1103">
        <v>469.374187878788</v>
      </c>
      <c r="AL1103">
        <v>3.178047580074289</v>
      </c>
      <c r="AM1103">
        <v>65.49446931430883</v>
      </c>
      <c r="AN1103">
        <f>(AP1103 - AO1103 + DY1103*1E3/(8.314*(EA1103+273.15)) * AR1103/DX1103 * AQ1103) * DX1103/(100*DL1103) * 1000/(1000 - AP1103)</f>
        <v>0</v>
      </c>
      <c r="AO1103">
        <v>19.02272725544316</v>
      </c>
      <c r="AP1103">
        <v>23.52649939393937</v>
      </c>
      <c r="AQ1103">
        <v>-0.002903774158366206</v>
      </c>
      <c r="AR1103">
        <v>115.5473245601918</v>
      </c>
      <c r="AS1103">
        <v>0</v>
      </c>
      <c r="AT1103">
        <v>0</v>
      </c>
      <c r="AU1103">
        <f>IF(AS1103*$H$13&gt;=AW1103,1.0,(AW1103/(AW1103-AS1103*$H$13)))</f>
        <v>0</v>
      </c>
      <c r="AV1103">
        <f>(AU1103-1)*100</f>
        <v>0</v>
      </c>
      <c r="AW1103">
        <f>MAX(0,($B$13+$C$13*EF1103)/(1+$D$13*EF1103)*DY1103/(EA1103+273)*$E$13)</f>
        <v>0</v>
      </c>
      <c r="AX1103" t="s">
        <v>437</v>
      </c>
      <c r="AY1103" t="s">
        <v>437</v>
      </c>
      <c r="AZ1103">
        <v>0</v>
      </c>
      <c r="BA1103">
        <v>0</v>
      </c>
      <c r="BB1103">
        <f>1-AZ1103/BA1103</f>
        <v>0</v>
      </c>
      <c r="BC1103">
        <v>0</v>
      </c>
      <c r="BD1103" t="s">
        <v>437</v>
      </c>
      <c r="BE1103" t="s">
        <v>437</v>
      </c>
      <c r="BF1103">
        <v>0</v>
      </c>
      <c r="BG1103">
        <v>0</v>
      </c>
      <c r="BH1103">
        <f>1-BF1103/BG1103</f>
        <v>0</v>
      </c>
      <c r="BI1103">
        <v>0.5</v>
      </c>
      <c r="BJ1103">
        <f>DI1103</f>
        <v>0</v>
      </c>
      <c r="BK1103">
        <f>L1103</f>
        <v>0</v>
      </c>
      <c r="BL1103">
        <f>BH1103*BI1103*BJ1103</f>
        <v>0</v>
      </c>
      <c r="BM1103">
        <f>(BK1103-BC1103)/BJ1103</f>
        <v>0</v>
      </c>
      <c r="BN1103">
        <f>(BA1103-BG1103)/BG1103</f>
        <v>0</v>
      </c>
      <c r="BO1103">
        <f>AZ1103/(BB1103+AZ1103/BG1103)</f>
        <v>0</v>
      </c>
      <c r="BP1103" t="s">
        <v>437</v>
      </c>
      <c r="BQ1103">
        <v>0</v>
      </c>
      <c r="BR1103">
        <f>IF(BQ1103&lt;&gt;0, BQ1103, BO1103)</f>
        <v>0</v>
      </c>
      <c r="BS1103">
        <f>1-BR1103/BG1103</f>
        <v>0</v>
      </c>
      <c r="BT1103">
        <f>(BG1103-BF1103)/(BG1103-BR1103)</f>
        <v>0</v>
      </c>
      <c r="BU1103">
        <f>(BA1103-BG1103)/(BA1103-BR1103)</f>
        <v>0</v>
      </c>
      <c r="BV1103">
        <f>(BG1103-BF1103)/(BG1103-AZ1103)</f>
        <v>0</v>
      </c>
      <c r="BW1103">
        <f>(BA1103-BG1103)/(BA1103-AZ1103)</f>
        <v>0</v>
      </c>
      <c r="BX1103">
        <f>(BT1103*BR1103/BF1103)</f>
        <v>0</v>
      </c>
      <c r="BY1103">
        <f>(1-BX1103)</f>
        <v>0</v>
      </c>
      <c r="DH1103">
        <f>$B$11*EG1103+$C$11*EH1103+$F$11*ES1103*(1-EV1103)</f>
        <v>0</v>
      </c>
      <c r="DI1103">
        <f>DH1103*DJ1103</f>
        <v>0</v>
      </c>
      <c r="DJ1103">
        <f>($B$11*$D$9+$C$11*$D$9+$F$11*((FF1103+EX1103)/MAX(FF1103+EX1103+FG1103, 0.1)*$I$9+FG1103/MAX(FF1103+EX1103+FG1103, 0.1)*$J$9))/($B$11+$C$11+$F$11)</f>
        <v>0</v>
      </c>
      <c r="DK1103">
        <f>($B$11*$K$9+$C$11*$K$9+$F$11*((FF1103+EX1103)/MAX(FF1103+EX1103+FG1103, 0.1)*$P$9+FG1103/MAX(FF1103+EX1103+FG1103, 0.1)*$Q$9))/($B$11+$C$11+$F$11)</f>
        <v>0</v>
      </c>
      <c r="DL1103">
        <v>6</v>
      </c>
      <c r="DM1103">
        <v>0.5</v>
      </c>
      <c r="DN1103" t="s">
        <v>438</v>
      </c>
      <c r="DO1103">
        <v>2</v>
      </c>
      <c r="DP1103" t="b">
        <v>1</v>
      </c>
      <c r="DQ1103">
        <v>1761346373.814285</v>
      </c>
      <c r="DR1103">
        <v>436.5808214285715</v>
      </c>
      <c r="DS1103">
        <v>476.3559999999999</v>
      </c>
      <c r="DT1103">
        <v>23.55021071428572</v>
      </c>
      <c r="DU1103">
        <v>19.05749642857143</v>
      </c>
      <c r="DV1103">
        <v>435.9593214285715</v>
      </c>
      <c r="DW1103">
        <v>23.33578571428571</v>
      </c>
      <c r="DX1103">
        <v>500.0148928571429</v>
      </c>
      <c r="DY1103">
        <v>90.02080357142857</v>
      </c>
      <c r="DZ1103">
        <v>0.07425308928571428</v>
      </c>
      <c r="EA1103">
        <v>29.95655714285714</v>
      </c>
      <c r="EB1103">
        <v>29.99596428571428</v>
      </c>
      <c r="EC1103">
        <v>999.9000000000002</v>
      </c>
      <c r="ED1103">
        <v>0</v>
      </c>
      <c r="EE1103">
        <v>0</v>
      </c>
      <c r="EF1103">
        <v>10010.15392857143</v>
      </c>
      <c r="EG1103">
        <v>0</v>
      </c>
      <c r="EH1103">
        <v>1156.07</v>
      </c>
      <c r="EI1103">
        <v>-39.77521071428572</v>
      </c>
      <c r="EJ1103">
        <v>447.1101785714285</v>
      </c>
      <c r="EK1103">
        <v>485.6101785714285</v>
      </c>
      <c r="EL1103">
        <v>4.492718214285714</v>
      </c>
      <c r="EM1103">
        <v>476.3559999999999</v>
      </c>
      <c r="EN1103">
        <v>19.05749642857143</v>
      </c>
      <c r="EO1103">
        <v>2.120009285714286</v>
      </c>
      <c r="EP1103">
        <v>1.715571071428571</v>
      </c>
      <c r="EQ1103">
        <v>18.370325</v>
      </c>
      <c r="ER1103">
        <v>15.038025</v>
      </c>
      <c r="ES1103">
        <v>1200.002142857143</v>
      </c>
      <c r="ET1103">
        <v>0.9670090000000001</v>
      </c>
      <c r="EU1103">
        <v>0.0329909</v>
      </c>
      <c r="EV1103">
        <v>0</v>
      </c>
      <c r="EW1103">
        <v>1578.507142857143</v>
      </c>
      <c r="EX1103">
        <v>5.000560000000001</v>
      </c>
      <c r="EY1103">
        <v>19338.025</v>
      </c>
      <c r="EZ1103">
        <v>10316.875</v>
      </c>
      <c r="FA1103">
        <v>45.375</v>
      </c>
      <c r="FB1103">
        <v>47.6025</v>
      </c>
      <c r="FC1103">
        <v>46.07999999999999</v>
      </c>
      <c r="FD1103">
        <v>46.57324999999998</v>
      </c>
      <c r="FE1103">
        <v>46.22525</v>
      </c>
      <c r="FF1103">
        <v>1155.578571428572</v>
      </c>
      <c r="FG1103">
        <v>39.42000000000001</v>
      </c>
      <c r="FH1103">
        <v>0</v>
      </c>
      <c r="FI1103">
        <v>1761346418</v>
      </c>
      <c r="FJ1103">
        <v>0</v>
      </c>
      <c r="FK1103">
        <v>1578.4632</v>
      </c>
      <c r="FL1103">
        <v>-1.843076920263216</v>
      </c>
      <c r="FM1103">
        <v>-31.13076920603518</v>
      </c>
      <c r="FN1103">
        <v>19337.376</v>
      </c>
      <c r="FO1103">
        <v>15</v>
      </c>
      <c r="FP1103">
        <v>0</v>
      </c>
      <c r="FQ1103" t="s">
        <v>439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-37.983975</v>
      </c>
      <c r="GD1103">
        <v>-37.47554746716692</v>
      </c>
      <c r="GE1103">
        <v>3.738888836054771</v>
      </c>
      <c r="GF1103">
        <v>0</v>
      </c>
      <c r="GG1103">
        <v>1578.904117647059</v>
      </c>
      <c r="GH1103">
        <v>-6.335828868222874</v>
      </c>
      <c r="GI1103">
        <v>0.7447625663772379</v>
      </c>
      <c r="GJ1103">
        <v>0</v>
      </c>
      <c r="GK1103">
        <v>4.48690675</v>
      </c>
      <c r="GL1103">
        <v>0.1844601500937894</v>
      </c>
      <c r="GM1103">
        <v>0.01993399400364866</v>
      </c>
      <c r="GN1103">
        <v>0</v>
      </c>
      <c r="GO1103">
        <v>0</v>
      </c>
      <c r="GP1103">
        <v>3</v>
      </c>
      <c r="GQ1103" t="s">
        <v>497</v>
      </c>
      <c r="GR1103">
        <v>3.12479</v>
      </c>
      <c r="GS1103">
        <v>2.75193</v>
      </c>
      <c r="GT1103">
        <v>0.0894862</v>
      </c>
      <c r="GU1103">
        <v>0.0961077</v>
      </c>
      <c r="GV1103">
        <v>0.10311</v>
      </c>
      <c r="GW1103">
        <v>0.0893258</v>
      </c>
      <c r="GX1103">
        <v>26780.8</v>
      </c>
      <c r="GY1103">
        <v>25931.8</v>
      </c>
      <c r="GZ1103">
        <v>29983.4</v>
      </c>
      <c r="HA1103">
        <v>28979.5</v>
      </c>
      <c r="HB1103">
        <v>37172</v>
      </c>
      <c r="HC1103">
        <v>34746.2</v>
      </c>
      <c r="HD1103">
        <v>45917.5</v>
      </c>
      <c r="HE1103">
        <v>43070</v>
      </c>
      <c r="HF1103">
        <v>1.75073</v>
      </c>
      <c r="HG1103">
        <v>1.72578</v>
      </c>
      <c r="HH1103">
        <v>-0.00435114</v>
      </c>
      <c r="HI1103">
        <v>0</v>
      </c>
      <c r="HJ1103">
        <v>30.0843</v>
      </c>
      <c r="HK1103">
        <v>999.9</v>
      </c>
      <c r="HL1103">
        <v>44.4</v>
      </c>
      <c r="HM1103">
        <v>32.7</v>
      </c>
      <c r="HN1103">
        <v>24.4995</v>
      </c>
      <c r="HO1103">
        <v>63.4222</v>
      </c>
      <c r="HP1103">
        <v>17.9808</v>
      </c>
      <c r="HQ1103">
        <v>1</v>
      </c>
      <c r="HR1103">
        <v>0.822043</v>
      </c>
      <c r="HS1103">
        <v>4.00437</v>
      </c>
      <c r="HT1103">
        <v>20.1591</v>
      </c>
      <c r="HU1103">
        <v>5.22792</v>
      </c>
      <c r="HV1103">
        <v>11.9858</v>
      </c>
      <c r="HW1103">
        <v>4.9694</v>
      </c>
      <c r="HX1103">
        <v>3.28978</v>
      </c>
      <c r="HY1103">
        <v>9999</v>
      </c>
      <c r="HZ1103">
        <v>9999</v>
      </c>
      <c r="IA1103">
        <v>9999</v>
      </c>
      <c r="IB1103">
        <v>999.9</v>
      </c>
      <c r="IC1103">
        <v>4.973</v>
      </c>
      <c r="ID1103">
        <v>1.87745</v>
      </c>
      <c r="IE1103">
        <v>1.8756</v>
      </c>
      <c r="IF1103">
        <v>1.8784</v>
      </c>
      <c r="IG1103">
        <v>1.87506</v>
      </c>
      <c r="IH1103">
        <v>1.87866</v>
      </c>
      <c r="II1103">
        <v>1.87577</v>
      </c>
      <c r="IJ1103">
        <v>1.87695</v>
      </c>
      <c r="IK1103">
        <v>0</v>
      </c>
      <c r="IL1103">
        <v>0</v>
      </c>
      <c r="IM1103">
        <v>0</v>
      </c>
      <c r="IN1103">
        <v>0</v>
      </c>
      <c r="IO1103" t="s">
        <v>441</v>
      </c>
      <c r="IP1103" t="s">
        <v>442</v>
      </c>
      <c r="IQ1103" t="s">
        <v>443</v>
      </c>
      <c r="IR1103" t="s">
        <v>443</v>
      </c>
      <c r="IS1103" t="s">
        <v>443</v>
      </c>
      <c r="IT1103" t="s">
        <v>443</v>
      </c>
      <c r="IU1103">
        <v>0</v>
      </c>
      <c r="IV1103">
        <v>100</v>
      </c>
      <c r="IW1103">
        <v>100</v>
      </c>
      <c r="IX1103">
        <v>0.651</v>
      </c>
      <c r="IY1103">
        <v>0.2145</v>
      </c>
      <c r="IZ1103">
        <v>-0.1194416370607354</v>
      </c>
      <c r="JA1103">
        <v>0.002211305909277446</v>
      </c>
      <c r="JB1103">
        <v>-1.416678044876584E-06</v>
      </c>
      <c r="JC1103">
        <v>5.589822708492042E-10</v>
      </c>
      <c r="JD1103">
        <v>0.2144336207880096</v>
      </c>
      <c r="JE1103">
        <v>0</v>
      </c>
      <c r="JF1103">
        <v>0</v>
      </c>
      <c r="JG1103">
        <v>0</v>
      </c>
      <c r="JH1103">
        <v>14</v>
      </c>
      <c r="JI1103">
        <v>2052</v>
      </c>
      <c r="JJ1103">
        <v>1</v>
      </c>
      <c r="JK1103">
        <v>21</v>
      </c>
      <c r="JL1103">
        <v>29355773</v>
      </c>
      <c r="JM1103">
        <v>29355773</v>
      </c>
      <c r="JN1103">
        <v>1.30615</v>
      </c>
      <c r="JO1103">
        <v>2.5647</v>
      </c>
      <c r="JP1103">
        <v>1.39893</v>
      </c>
      <c r="JQ1103">
        <v>2.33643</v>
      </c>
      <c r="JR1103">
        <v>1.44897</v>
      </c>
      <c r="JS1103">
        <v>2.52441</v>
      </c>
      <c r="JT1103">
        <v>38.6979</v>
      </c>
      <c r="JU1103">
        <v>23.7198</v>
      </c>
      <c r="JV1103">
        <v>18</v>
      </c>
      <c r="JW1103">
        <v>486.117</v>
      </c>
      <c r="JX1103">
        <v>441.052</v>
      </c>
      <c r="JY1103">
        <v>25.6411</v>
      </c>
      <c r="JZ1103">
        <v>37.2632</v>
      </c>
      <c r="KA1103">
        <v>30.0003</v>
      </c>
      <c r="KB1103">
        <v>36.815</v>
      </c>
      <c r="KC1103">
        <v>36.8544</v>
      </c>
      <c r="KD1103">
        <v>26.2831</v>
      </c>
      <c r="KE1103">
        <v>30.6233</v>
      </c>
      <c r="KF1103">
        <v>74.70399999999999</v>
      </c>
      <c r="KG1103">
        <v>25.2325</v>
      </c>
      <c r="KH1103">
        <v>526.934</v>
      </c>
      <c r="KI1103">
        <v>19.1171</v>
      </c>
      <c r="KJ1103">
        <v>99.18859999999999</v>
      </c>
      <c r="KK1103">
        <v>99.0608</v>
      </c>
    </row>
    <row r="1104" spans="1:297">
      <c r="A1104">
        <v>1088</v>
      </c>
      <c r="B1104">
        <v>1761346386.6</v>
      </c>
      <c r="C1104">
        <v>18346</v>
      </c>
      <c r="D1104" t="s">
        <v>2630</v>
      </c>
      <c r="E1104" t="s">
        <v>2631</v>
      </c>
      <c r="F1104">
        <v>5</v>
      </c>
      <c r="G1104" t="s">
        <v>2569</v>
      </c>
      <c r="H1104" t="s">
        <v>436</v>
      </c>
      <c r="I1104">
        <v>1761346379.1</v>
      </c>
      <c r="J1104">
        <f>(K1104)/1000</f>
        <v>0</v>
      </c>
      <c r="K1104">
        <f>IF(DP1104, AN1104, AH1104)</f>
        <v>0</v>
      </c>
      <c r="L1104">
        <f>IF(DP1104, AI1104, AG1104)</f>
        <v>0</v>
      </c>
      <c r="M1104">
        <f>DR1104 - IF(AU1104&gt;1, L1104*DL1104*100.0/(AW1104), 0)</f>
        <v>0</v>
      </c>
      <c r="N1104">
        <f>((T1104-J1104/2)*M1104-L1104)/(T1104+J1104/2)</f>
        <v>0</v>
      </c>
      <c r="O1104">
        <f>N1104*(DY1104+DZ1104)/1000.0</f>
        <v>0</v>
      </c>
      <c r="P1104">
        <f>(DR1104 - IF(AU1104&gt;1, L1104*DL1104*100.0/(AW1104), 0))*(DY1104+DZ1104)/1000.0</f>
        <v>0</v>
      </c>
      <c r="Q1104">
        <f>2.0/((1/S1104-1/R1104)+SIGN(S1104)*SQRT((1/S1104-1/R1104)*(1/S1104-1/R1104) + 4*DM1104/((DM1104+1)*(DM1104+1))*(2*1/S1104*1/R1104-1/R1104*1/R1104)))</f>
        <v>0</v>
      </c>
      <c r="R1104">
        <f>IF(LEFT(DN1104,1)&lt;&gt;"0",IF(LEFT(DN1104,1)="1",3.0,DO1104),$D$5+$E$5*(EF1104*DY1104/($K$5*1000))+$F$5*(EF1104*DY1104/($K$5*1000))*MAX(MIN(DL1104,$J$5),$I$5)*MAX(MIN(DL1104,$J$5),$I$5)+$G$5*MAX(MIN(DL1104,$J$5),$I$5)*(EF1104*DY1104/($K$5*1000))+$H$5*(EF1104*DY1104/($K$5*1000))*(EF1104*DY1104/($K$5*1000)))</f>
        <v>0</v>
      </c>
      <c r="S1104">
        <f>J1104*(1000-(1000*0.61365*exp(17.502*W1104/(240.97+W1104))/(DY1104+DZ1104)+DT1104)/2)/(1000*0.61365*exp(17.502*W1104/(240.97+W1104))/(DY1104+DZ1104)-DT1104)</f>
        <v>0</v>
      </c>
      <c r="T1104">
        <f>1/((DM1104+1)/(Q1104/1.6)+1/(R1104/1.37)) + DM1104/((DM1104+1)/(Q1104/1.6) + DM1104/(R1104/1.37))</f>
        <v>0</v>
      </c>
      <c r="U1104">
        <f>(DH1104*DK1104)</f>
        <v>0</v>
      </c>
      <c r="V1104">
        <f>(EA1104+(U1104+2*0.95*5.67E-8*(((EA1104+$B$7)+273)^4-(EA1104+273)^4)-44100*J1104)/(1.84*29.3*R1104+8*0.95*5.67E-8*(EA1104+273)^3))</f>
        <v>0</v>
      </c>
      <c r="W1104">
        <f>($C$7*EB1104+$D$7*EC1104+$E$7*V1104)</f>
        <v>0</v>
      </c>
      <c r="X1104">
        <f>0.61365*exp(17.502*W1104/(240.97+W1104))</f>
        <v>0</v>
      </c>
      <c r="Y1104">
        <f>(Z1104/AA1104*100)</f>
        <v>0</v>
      </c>
      <c r="Z1104">
        <f>DT1104*(DY1104+DZ1104)/1000</f>
        <v>0</v>
      </c>
      <c r="AA1104">
        <f>0.61365*exp(17.502*EA1104/(240.97+EA1104))</f>
        <v>0</v>
      </c>
      <c r="AB1104">
        <f>(X1104-DT1104*(DY1104+DZ1104)/1000)</f>
        <v>0</v>
      </c>
      <c r="AC1104">
        <f>(-J1104*44100)</f>
        <v>0</v>
      </c>
      <c r="AD1104">
        <f>2*29.3*R1104*0.92*(EA1104-W1104)</f>
        <v>0</v>
      </c>
      <c r="AE1104">
        <f>2*0.95*5.67E-8*(((EA1104+$B$7)+273)^4-(W1104+273)^4)</f>
        <v>0</v>
      </c>
      <c r="AF1104">
        <f>U1104+AE1104+AC1104+AD1104</f>
        <v>0</v>
      </c>
      <c r="AG1104">
        <f>DX1104*AU1104*(DS1104-DR1104*(1000-AU1104*DU1104)/(1000-AU1104*DT1104))/(100*DL1104)</f>
        <v>0</v>
      </c>
      <c r="AH1104">
        <f>1000*DX1104*AU1104*(DT1104-DU1104)/(100*DL1104*(1000-AU1104*DT1104))</f>
        <v>0</v>
      </c>
      <c r="AI1104">
        <f>(AJ1104 - AK1104 - DY1104*1E3/(8.314*(EA1104+273.15)) * AM1104/DX1104 * AL1104) * DX1104/(100*DL1104) * (1000 - DU1104)/1000</f>
        <v>0</v>
      </c>
      <c r="AJ1104">
        <v>519.0142647482645</v>
      </c>
      <c r="AK1104">
        <v>485.630296969697</v>
      </c>
      <c r="AL1104">
        <v>3.26873771833161</v>
      </c>
      <c r="AM1104">
        <v>65.49446931430883</v>
      </c>
      <c r="AN1104">
        <f>(AP1104 - AO1104 + DY1104*1E3/(8.314*(EA1104+273.15)) * AR1104/DX1104 * AQ1104) * DX1104/(100*DL1104) * 1000/(1000 - AP1104)</f>
        <v>0</v>
      </c>
      <c r="AO1104">
        <v>19.02139235330812</v>
      </c>
      <c r="AP1104">
        <v>23.49997818181818</v>
      </c>
      <c r="AQ1104">
        <v>-0.002171681287492368</v>
      </c>
      <c r="AR1104">
        <v>115.5473245601918</v>
      </c>
      <c r="AS1104">
        <v>0</v>
      </c>
      <c r="AT1104">
        <v>0</v>
      </c>
      <c r="AU1104">
        <f>IF(AS1104*$H$13&gt;=AW1104,1.0,(AW1104/(AW1104-AS1104*$H$13)))</f>
        <v>0</v>
      </c>
      <c r="AV1104">
        <f>(AU1104-1)*100</f>
        <v>0</v>
      </c>
      <c r="AW1104">
        <f>MAX(0,($B$13+$C$13*EF1104)/(1+$D$13*EF1104)*DY1104/(EA1104+273)*$E$13)</f>
        <v>0</v>
      </c>
      <c r="AX1104" t="s">
        <v>437</v>
      </c>
      <c r="AY1104" t="s">
        <v>437</v>
      </c>
      <c r="AZ1104">
        <v>0</v>
      </c>
      <c r="BA1104">
        <v>0</v>
      </c>
      <c r="BB1104">
        <f>1-AZ1104/BA1104</f>
        <v>0</v>
      </c>
      <c r="BC1104">
        <v>0</v>
      </c>
      <c r="BD1104" t="s">
        <v>437</v>
      </c>
      <c r="BE1104" t="s">
        <v>437</v>
      </c>
      <c r="BF1104">
        <v>0</v>
      </c>
      <c r="BG1104">
        <v>0</v>
      </c>
      <c r="BH1104">
        <f>1-BF1104/BG1104</f>
        <v>0</v>
      </c>
      <c r="BI1104">
        <v>0.5</v>
      </c>
      <c r="BJ1104">
        <f>DI1104</f>
        <v>0</v>
      </c>
      <c r="BK1104">
        <f>L1104</f>
        <v>0</v>
      </c>
      <c r="BL1104">
        <f>BH1104*BI1104*BJ1104</f>
        <v>0</v>
      </c>
      <c r="BM1104">
        <f>(BK1104-BC1104)/BJ1104</f>
        <v>0</v>
      </c>
      <c r="BN1104">
        <f>(BA1104-BG1104)/BG1104</f>
        <v>0</v>
      </c>
      <c r="BO1104">
        <f>AZ1104/(BB1104+AZ1104/BG1104)</f>
        <v>0</v>
      </c>
      <c r="BP1104" t="s">
        <v>437</v>
      </c>
      <c r="BQ1104">
        <v>0</v>
      </c>
      <c r="BR1104">
        <f>IF(BQ1104&lt;&gt;0, BQ1104, BO1104)</f>
        <v>0</v>
      </c>
      <c r="BS1104">
        <f>1-BR1104/BG1104</f>
        <v>0</v>
      </c>
      <c r="BT1104">
        <f>(BG1104-BF1104)/(BG1104-BR1104)</f>
        <v>0</v>
      </c>
      <c r="BU1104">
        <f>(BA1104-BG1104)/(BA1104-BR1104)</f>
        <v>0</v>
      </c>
      <c r="BV1104">
        <f>(BG1104-BF1104)/(BG1104-AZ1104)</f>
        <v>0</v>
      </c>
      <c r="BW1104">
        <f>(BA1104-BG1104)/(BA1104-AZ1104)</f>
        <v>0</v>
      </c>
      <c r="BX1104">
        <f>(BT1104*BR1104/BF1104)</f>
        <v>0</v>
      </c>
      <c r="BY1104">
        <f>(1-BX1104)</f>
        <v>0</v>
      </c>
      <c r="DH1104">
        <f>$B$11*EG1104+$C$11*EH1104+$F$11*ES1104*(1-EV1104)</f>
        <v>0</v>
      </c>
      <c r="DI1104">
        <f>DH1104*DJ1104</f>
        <v>0</v>
      </c>
      <c r="DJ1104">
        <f>($B$11*$D$9+$C$11*$D$9+$F$11*((FF1104+EX1104)/MAX(FF1104+EX1104+FG1104, 0.1)*$I$9+FG1104/MAX(FF1104+EX1104+FG1104, 0.1)*$J$9))/($B$11+$C$11+$F$11)</f>
        <v>0</v>
      </c>
      <c r="DK1104">
        <f>($B$11*$K$9+$C$11*$K$9+$F$11*((FF1104+EX1104)/MAX(FF1104+EX1104+FG1104, 0.1)*$P$9+FG1104/MAX(FF1104+EX1104+FG1104, 0.1)*$Q$9))/($B$11+$C$11+$F$11)</f>
        <v>0</v>
      </c>
      <c r="DL1104">
        <v>6</v>
      </c>
      <c r="DM1104">
        <v>0.5</v>
      </c>
      <c r="DN1104" t="s">
        <v>438</v>
      </c>
      <c r="DO1104">
        <v>2</v>
      </c>
      <c r="DP1104" t="b">
        <v>1</v>
      </c>
      <c r="DQ1104">
        <v>1761346379.1</v>
      </c>
      <c r="DR1104">
        <v>452.3021111111112</v>
      </c>
      <c r="DS1104">
        <v>494.0563333333334</v>
      </c>
      <c r="DT1104">
        <v>23.53461481481482</v>
      </c>
      <c r="DU1104">
        <v>19.0362</v>
      </c>
      <c r="DV1104">
        <v>451.6604074074073</v>
      </c>
      <c r="DW1104">
        <v>23.32019259259259</v>
      </c>
      <c r="DX1104">
        <v>499.9832592592593</v>
      </c>
      <c r="DY1104">
        <v>90.02094444444445</v>
      </c>
      <c r="DZ1104">
        <v>0.0743982</v>
      </c>
      <c r="EA1104">
        <v>29.96682592592592</v>
      </c>
      <c r="EB1104">
        <v>30.00785925925926</v>
      </c>
      <c r="EC1104">
        <v>999.9000000000001</v>
      </c>
      <c r="ED1104">
        <v>0</v>
      </c>
      <c r="EE1104">
        <v>0</v>
      </c>
      <c r="EF1104">
        <v>9986.617037037036</v>
      </c>
      <c r="EG1104">
        <v>0</v>
      </c>
      <c r="EH1104">
        <v>1156.069259259259</v>
      </c>
      <c r="EI1104">
        <v>-41.75426296296296</v>
      </c>
      <c r="EJ1104">
        <v>463.2031111111112</v>
      </c>
      <c r="EK1104">
        <v>503.6435925925926</v>
      </c>
      <c r="EL1104">
        <v>4.498423333333333</v>
      </c>
      <c r="EM1104">
        <v>494.0563333333334</v>
      </c>
      <c r="EN1104">
        <v>19.0362</v>
      </c>
      <c r="EO1104">
        <v>2.118608518518518</v>
      </c>
      <c r="EP1104">
        <v>1.713656666666667</v>
      </c>
      <c r="EQ1104">
        <v>18.35978148148148</v>
      </c>
      <c r="ER1104">
        <v>15.02068518518518</v>
      </c>
      <c r="ES1104">
        <v>1200.001851851852</v>
      </c>
      <c r="ET1104">
        <v>0.9670090000000001</v>
      </c>
      <c r="EU1104">
        <v>0.0329909</v>
      </c>
      <c r="EV1104">
        <v>0</v>
      </c>
      <c r="EW1104">
        <v>1578.527037037037</v>
      </c>
      <c r="EX1104">
        <v>5.000560000000001</v>
      </c>
      <c r="EY1104">
        <v>19337.51111111111</v>
      </c>
      <c r="EZ1104">
        <v>10316.86666666667</v>
      </c>
      <c r="FA1104">
        <v>45.375</v>
      </c>
      <c r="FB1104">
        <v>47.59</v>
      </c>
      <c r="FC1104">
        <v>46.07599999999999</v>
      </c>
      <c r="FD1104">
        <v>46.5644074074074</v>
      </c>
      <c r="FE1104">
        <v>46.23366666666666</v>
      </c>
      <c r="FF1104">
        <v>1155.578518518519</v>
      </c>
      <c r="FG1104">
        <v>39.42000000000001</v>
      </c>
      <c r="FH1104">
        <v>0</v>
      </c>
      <c r="FI1104">
        <v>1761346422.8</v>
      </c>
      <c r="FJ1104">
        <v>0</v>
      </c>
      <c r="FK1104">
        <v>1578.5476</v>
      </c>
      <c r="FL1104">
        <v>2.912307688674767</v>
      </c>
      <c r="FM1104">
        <v>42.62307698792313</v>
      </c>
      <c r="FN1104">
        <v>19337.66</v>
      </c>
      <c r="FO1104">
        <v>15</v>
      </c>
      <c r="FP1104">
        <v>0</v>
      </c>
      <c r="FQ1104" t="s">
        <v>439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-40.1828675</v>
      </c>
      <c r="GD1104">
        <v>-24.62568292682928</v>
      </c>
      <c r="GE1104">
        <v>2.450649866707553</v>
      </c>
      <c r="GF1104">
        <v>0</v>
      </c>
      <c r="GG1104">
        <v>1578.620588235294</v>
      </c>
      <c r="GH1104">
        <v>-0.9509549313669756</v>
      </c>
      <c r="GI1104">
        <v>0.4138765173651488</v>
      </c>
      <c r="GJ1104">
        <v>1</v>
      </c>
      <c r="GK1104">
        <v>4.49186875</v>
      </c>
      <c r="GL1104">
        <v>0.1175345966228783</v>
      </c>
      <c r="GM1104">
        <v>0.01778700778482708</v>
      </c>
      <c r="GN1104">
        <v>0</v>
      </c>
      <c r="GO1104">
        <v>1</v>
      </c>
      <c r="GP1104">
        <v>3</v>
      </c>
      <c r="GQ1104" t="s">
        <v>446</v>
      </c>
      <c r="GR1104">
        <v>3.12437</v>
      </c>
      <c r="GS1104">
        <v>2.75259</v>
      </c>
      <c r="GT1104">
        <v>0.0917794</v>
      </c>
      <c r="GU1104">
        <v>0.09844609999999999</v>
      </c>
      <c r="GV1104">
        <v>0.103021</v>
      </c>
      <c r="GW1104">
        <v>0.0893718</v>
      </c>
      <c r="GX1104">
        <v>26713.5</v>
      </c>
      <c r="GY1104">
        <v>25864.7</v>
      </c>
      <c r="GZ1104">
        <v>29983.5</v>
      </c>
      <c r="HA1104">
        <v>28979.4</v>
      </c>
      <c r="HB1104">
        <v>37175.8</v>
      </c>
      <c r="HC1104">
        <v>34744.5</v>
      </c>
      <c r="HD1104">
        <v>45917.4</v>
      </c>
      <c r="HE1104">
        <v>43069.9</v>
      </c>
      <c r="HF1104">
        <v>1.74993</v>
      </c>
      <c r="HG1104">
        <v>1.72663</v>
      </c>
      <c r="HH1104">
        <v>-0.00432506</v>
      </c>
      <c r="HI1104">
        <v>0</v>
      </c>
      <c r="HJ1104">
        <v>30.0882</v>
      </c>
      <c r="HK1104">
        <v>999.9</v>
      </c>
      <c r="HL1104">
        <v>44.4</v>
      </c>
      <c r="HM1104">
        <v>32.7</v>
      </c>
      <c r="HN1104">
        <v>24.5005</v>
      </c>
      <c r="HO1104">
        <v>64.18219999999999</v>
      </c>
      <c r="HP1104">
        <v>17.9768</v>
      </c>
      <c r="HQ1104">
        <v>1</v>
      </c>
      <c r="HR1104">
        <v>0.831118</v>
      </c>
      <c r="HS1104">
        <v>5.30094</v>
      </c>
      <c r="HT1104">
        <v>20.1241</v>
      </c>
      <c r="HU1104">
        <v>5.22732</v>
      </c>
      <c r="HV1104">
        <v>11.986</v>
      </c>
      <c r="HW1104">
        <v>4.9691</v>
      </c>
      <c r="HX1104">
        <v>3.28965</v>
      </c>
      <c r="HY1104">
        <v>9999</v>
      </c>
      <c r="HZ1104">
        <v>9999</v>
      </c>
      <c r="IA1104">
        <v>9999</v>
      </c>
      <c r="IB1104">
        <v>999.9</v>
      </c>
      <c r="IC1104">
        <v>4.973</v>
      </c>
      <c r="ID1104">
        <v>1.87745</v>
      </c>
      <c r="IE1104">
        <v>1.87561</v>
      </c>
      <c r="IF1104">
        <v>1.87837</v>
      </c>
      <c r="IG1104">
        <v>1.87506</v>
      </c>
      <c r="IH1104">
        <v>1.87864</v>
      </c>
      <c r="II1104">
        <v>1.87576</v>
      </c>
      <c r="IJ1104">
        <v>1.87693</v>
      </c>
      <c r="IK1104">
        <v>0</v>
      </c>
      <c r="IL1104">
        <v>0</v>
      </c>
      <c r="IM1104">
        <v>0</v>
      </c>
      <c r="IN1104">
        <v>0</v>
      </c>
      <c r="IO1104" t="s">
        <v>441</v>
      </c>
      <c r="IP1104" t="s">
        <v>442</v>
      </c>
      <c r="IQ1104" t="s">
        <v>443</v>
      </c>
      <c r="IR1104" t="s">
        <v>443</v>
      </c>
      <c r="IS1104" t="s">
        <v>443</v>
      </c>
      <c r="IT1104" t="s">
        <v>443</v>
      </c>
      <c r="IU1104">
        <v>0</v>
      </c>
      <c r="IV1104">
        <v>100</v>
      </c>
      <c r="IW1104">
        <v>100</v>
      </c>
      <c r="IX1104">
        <v>0.671</v>
      </c>
      <c r="IY1104">
        <v>0.2144</v>
      </c>
      <c r="IZ1104">
        <v>-0.1194416370607354</v>
      </c>
      <c r="JA1104">
        <v>0.002211305909277446</v>
      </c>
      <c r="JB1104">
        <v>-1.416678044876584E-06</v>
      </c>
      <c r="JC1104">
        <v>5.589822708492042E-10</v>
      </c>
      <c r="JD1104">
        <v>0.2144336207880096</v>
      </c>
      <c r="JE1104">
        <v>0</v>
      </c>
      <c r="JF1104">
        <v>0</v>
      </c>
      <c r="JG1104">
        <v>0</v>
      </c>
      <c r="JH1104">
        <v>14</v>
      </c>
      <c r="JI1104">
        <v>2052</v>
      </c>
      <c r="JJ1104">
        <v>1</v>
      </c>
      <c r="JK1104">
        <v>21</v>
      </c>
      <c r="JL1104">
        <v>29355773.1</v>
      </c>
      <c r="JM1104">
        <v>29355773.1</v>
      </c>
      <c r="JN1104">
        <v>1.34155</v>
      </c>
      <c r="JO1104">
        <v>2.55615</v>
      </c>
      <c r="JP1104">
        <v>1.39893</v>
      </c>
      <c r="JQ1104">
        <v>2.33643</v>
      </c>
      <c r="JR1104">
        <v>1.44897</v>
      </c>
      <c r="JS1104">
        <v>2.5293</v>
      </c>
      <c r="JT1104">
        <v>38.6979</v>
      </c>
      <c r="JU1104">
        <v>23.7635</v>
      </c>
      <c r="JV1104">
        <v>18</v>
      </c>
      <c r="JW1104">
        <v>485.648</v>
      </c>
      <c r="JX1104">
        <v>441.609</v>
      </c>
      <c r="JY1104">
        <v>25.3739</v>
      </c>
      <c r="JZ1104">
        <v>37.2632</v>
      </c>
      <c r="KA1104">
        <v>30.0061</v>
      </c>
      <c r="KB1104">
        <v>36.815</v>
      </c>
      <c r="KC1104">
        <v>36.8552</v>
      </c>
      <c r="KD1104">
        <v>26.8854</v>
      </c>
      <c r="KE1104">
        <v>30.3522</v>
      </c>
      <c r="KF1104">
        <v>74.70399999999999</v>
      </c>
      <c r="KG1104">
        <v>25.2158</v>
      </c>
      <c r="KH1104">
        <v>540.309</v>
      </c>
      <c r="KI1104">
        <v>19.1171</v>
      </c>
      <c r="KJ1104">
        <v>99.1887</v>
      </c>
      <c r="KK1104">
        <v>99.06059999999999</v>
      </c>
    </row>
    <row r="1105" spans="1:297">
      <c r="A1105">
        <v>1089</v>
      </c>
      <c r="B1105">
        <v>1761346391.6</v>
      </c>
      <c r="C1105">
        <v>18351</v>
      </c>
      <c r="D1105" t="s">
        <v>2632</v>
      </c>
      <c r="E1105" t="s">
        <v>2633</v>
      </c>
      <c r="F1105">
        <v>5</v>
      </c>
      <c r="G1105" t="s">
        <v>2569</v>
      </c>
      <c r="H1105" t="s">
        <v>436</v>
      </c>
      <c r="I1105">
        <v>1761346383.814285</v>
      </c>
      <c r="J1105">
        <f>(K1105)/1000</f>
        <v>0</v>
      </c>
      <c r="K1105">
        <f>IF(DP1105, AN1105, AH1105)</f>
        <v>0</v>
      </c>
      <c r="L1105">
        <f>IF(DP1105, AI1105, AG1105)</f>
        <v>0</v>
      </c>
      <c r="M1105">
        <f>DR1105 - IF(AU1105&gt;1, L1105*DL1105*100.0/(AW1105), 0)</f>
        <v>0</v>
      </c>
      <c r="N1105">
        <f>((T1105-J1105/2)*M1105-L1105)/(T1105+J1105/2)</f>
        <v>0</v>
      </c>
      <c r="O1105">
        <f>N1105*(DY1105+DZ1105)/1000.0</f>
        <v>0</v>
      </c>
      <c r="P1105">
        <f>(DR1105 - IF(AU1105&gt;1, L1105*DL1105*100.0/(AW1105), 0))*(DY1105+DZ1105)/1000.0</f>
        <v>0</v>
      </c>
      <c r="Q1105">
        <f>2.0/((1/S1105-1/R1105)+SIGN(S1105)*SQRT((1/S1105-1/R1105)*(1/S1105-1/R1105) + 4*DM1105/((DM1105+1)*(DM1105+1))*(2*1/S1105*1/R1105-1/R1105*1/R1105)))</f>
        <v>0</v>
      </c>
      <c r="R1105">
        <f>IF(LEFT(DN1105,1)&lt;&gt;"0",IF(LEFT(DN1105,1)="1",3.0,DO1105),$D$5+$E$5*(EF1105*DY1105/($K$5*1000))+$F$5*(EF1105*DY1105/($K$5*1000))*MAX(MIN(DL1105,$J$5),$I$5)*MAX(MIN(DL1105,$J$5),$I$5)+$G$5*MAX(MIN(DL1105,$J$5),$I$5)*(EF1105*DY1105/($K$5*1000))+$H$5*(EF1105*DY1105/($K$5*1000))*(EF1105*DY1105/($K$5*1000)))</f>
        <v>0</v>
      </c>
      <c r="S1105">
        <f>J1105*(1000-(1000*0.61365*exp(17.502*W1105/(240.97+W1105))/(DY1105+DZ1105)+DT1105)/2)/(1000*0.61365*exp(17.502*W1105/(240.97+W1105))/(DY1105+DZ1105)-DT1105)</f>
        <v>0</v>
      </c>
      <c r="T1105">
        <f>1/((DM1105+1)/(Q1105/1.6)+1/(R1105/1.37)) + DM1105/((DM1105+1)/(Q1105/1.6) + DM1105/(R1105/1.37))</f>
        <v>0</v>
      </c>
      <c r="U1105">
        <f>(DH1105*DK1105)</f>
        <v>0</v>
      </c>
      <c r="V1105">
        <f>(EA1105+(U1105+2*0.95*5.67E-8*(((EA1105+$B$7)+273)^4-(EA1105+273)^4)-44100*J1105)/(1.84*29.3*R1105+8*0.95*5.67E-8*(EA1105+273)^3))</f>
        <v>0</v>
      </c>
      <c r="W1105">
        <f>($C$7*EB1105+$D$7*EC1105+$E$7*V1105)</f>
        <v>0</v>
      </c>
      <c r="X1105">
        <f>0.61365*exp(17.502*W1105/(240.97+W1105))</f>
        <v>0</v>
      </c>
      <c r="Y1105">
        <f>(Z1105/AA1105*100)</f>
        <v>0</v>
      </c>
      <c r="Z1105">
        <f>DT1105*(DY1105+DZ1105)/1000</f>
        <v>0</v>
      </c>
      <c r="AA1105">
        <f>0.61365*exp(17.502*EA1105/(240.97+EA1105))</f>
        <v>0</v>
      </c>
      <c r="AB1105">
        <f>(X1105-DT1105*(DY1105+DZ1105)/1000)</f>
        <v>0</v>
      </c>
      <c r="AC1105">
        <f>(-J1105*44100)</f>
        <v>0</v>
      </c>
      <c r="AD1105">
        <f>2*29.3*R1105*0.92*(EA1105-W1105)</f>
        <v>0</v>
      </c>
      <c r="AE1105">
        <f>2*0.95*5.67E-8*(((EA1105+$B$7)+273)^4-(W1105+273)^4)</f>
        <v>0</v>
      </c>
      <c r="AF1105">
        <f>U1105+AE1105+AC1105+AD1105</f>
        <v>0</v>
      </c>
      <c r="AG1105">
        <f>DX1105*AU1105*(DS1105-DR1105*(1000-AU1105*DU1105)/(1000-AU1105*DT1105))/(100*DL1105)</f>
        <v>0</v>
      </c>
      <c r="AH1105">
        <f>1000*DX1105*AU1105*(DT1105-DU1105)/(100*DL1105*(1000-AU1105*DT1105))</f>
        <v>0</v>
      </c>
      <c r="AI1105">
        <f>(AJ1105 - AK1105 - DY1105*1E3/(8.314*(EA1105+273.15)) * AM1105/DX1105 * AL1105) * DX1105/(100*DL1105) * (1000 - DU1105)/1000</f>
        <v>0</v>
      </c>
      <c r="AJ1105">
        <v>535.6740288463685</v>
      </c>
      <c r="AK1105">
        <v>501.8631393939395</v>
      </c>
      <c r="AL1105">
        <v>3.234123945055475</v>
      </c>
      <c r="AM1105">
        <v>65.49446931430883</v>
      </c>
      <c r="AN1105">
        <f>(AP1105 - AO1105 + DY1105*1E3/(8.314*(EA1105+273.15)) * AR1105/DX1105 * AQ1105) * DX1105/(100*DL1105) * 1000/(1000 - AP1105)</f>
        <v>0</v>
      </c>
      <c r="AO1105">
        <v>19.05557589723798</v>
      </c>
      <c r="AP1105">
        <v>23.46505939393939</v>
      </c>
      <c r="AQ1105">
        <v>-0.009217372949729175</v>
      </c>
      <c r="AR1105">
        <v>115.5473245601918</v>
      </c>
      <c r="AS1105">
        <v>0</v>
      </c>
      <c r="AT1105">
        <v>0</v>
      </c>
      <c r="AU1105">
        <f>IF(AS1105*$H$13&gt;=AW1105,1.0,(AW1105/(AW1105-AS1105*$H$13)))</f>
        <v>0</v>
      </c>
      <c r="AV1105">
        <f>(AU1105-1)*100</f>
        <v>0</v>
      </c>
      <c r="AW1105">
        <f>MAX(0,($B$13+$C$13*EF1105)/(1+$D$13*EF1105)*DY1105/(EA1105+273)*$E$13)</f>
        <v>0</v>
      </c>
      <c r="AX1105" t="s">
        <v>437</v>
      </c>
      <c r="AY1105" t="s">
        <v>437</v>
      </c>
      <c r="AZ1105">
        <v>0</v>
      </c>
      <c r="BA1105">
        <v>0</v>
      </c>
      <c r="BB1105">
        <f>1-AZ1105/BA1105</f>
        <v>0</v>
      </c>
      <c r="BC1105">
        <v>0</v>
      </c>
      <c r="BD1105" t="s">
        <v>437</v>
      </c>
      <c r="BE1105" t="s">
        <v>437</v>
      </c>
      <c r="BF1105">
        <v>0</v>
      </c>
      <c r="BG1105">
        <v>0</v>
      </c>
      <c r="BH1105">
        <f>1-BF1105/BG1105</f>
        <v>0</v>
      </c>
      <c r="BI1105">
        <v>0.5</v>
      </c>
      <c r="BJ1105">
        <f>DI1105</f>
        <v>0</v>
      </c>
      <c r="BK1105">
        <f>L1105</f>
        <v>0</v>
      </c>
      <c r="BL1105">
        <f>BH1105*BI1105*BJ1105</f>
        <v>0</v>
      </c>
      <c r="BM1105">
        <f>(BK1105-BC1105)/BJ1105</f>
        <v>0</v>
      </c>
      <c r="BN1105">
        <f>(BA1105-BG1105)/BG1105</f>
        <v>0</v>
      </c>
      <c r="BO1105">
        <f>AZ1105/(BB1105+AZ1105/BG1105)</f>
        <v>0</v>
      </c>
      <c r="BP1105" t="s">
        <v>437</v>
      </c>
      <c r="BQ1105">
        <v>0</v>
      </c>
      <c r="BR1105">
        <f>IF(BQ1105&lt;&gt;0, BQ1105, BO1105)</f>
        <v>0</v>
      </c>
      <c r="BS1105">
        <f>1-BR1105/BG1105</f>
        <v>0</v>
      </c>
      <c r="BT1105">
        <f>(BG1105-BF1105)/(BG1105-BR1105)</f>
        <v>0</v>
      </c>
      <c r="BU1105">
        <f>(BA1105-BG1105)/(BA1105-BR1105)</f>
        <v>0</v>
      </c>
      <c r="BV1105">
        <f>(BG1105-BF1105)/(BG1105-AZ1105)</f>
        <v>0</v>
      </c>
      <c r="BW1105">
        <f>(BA1105-BG1105)/(BA1105-AZ1105)</f>
        <v>0</v>
      </c>
      <c r="BX1105">
        <f>(BT1105*BR1105/BF1105)</f>
        <v>0</v>
      </c>
      <c r="BY1105">
        <f>(1-BX1105)</f>
        <v>0</v>
      </c>
      <c r="DH1105">
        <f>$B$11*EG1105+$C$11*EH1105+$F$11*ES1105*(1-EV1105)</f>
        <v>0</v>
      </c>
      <c r="DI1105">
        <f>DH1105*DJ1105</f>
        <v>0</v>
      </c>
      <c r="DJ1105">
        <f>($B$11*$D$9+$C$11*$D$9+$F$11*((FF1105+EX1105)/MAX(FF1105+EX1105+FG1105, 0.1)*$I$9+FG1105/MAX(FF1105+EX1105+FG1105, 0.1)*$J$9))/($B$11+$C$11+$F$11)</f>
        <v>0</v>
      </c>
      <c r="DK1105">
        <f>($B$11*$K$9+$C$11*$K$9+$F$11*((FF1105+EX1105)/MAX(FF1105+EX1105+FG1105, 0.1)*$P$9+FG1105/MAX(FF1105+EX1105+FG1105, 0.1)*$Q$9))/($B$11+$C$11+$F$11)</f>
        <v>0</v>
      </c>
      <c r="DL1105">
        <v>6</v>
      </c>
      <c r="DM1105">
        <v>0.5</v>
      </c>
      <c r="DN1105" t="s">
        <v>438</v>
      </c>
      <c r="DO1105">
        <v>2</v>
      </c>
      <c r="DP1105" t="b">
        <v>1</v>
      </c>
      <c r="DQ1105">
        <v>1761346383.814285</v>
      </c>
      <c r="DR1105">
        <v>467.0058214285714</v>
      </c>
      <c r="DS1105">
        <v>509.6850357142857</v>
      </c>
      <c r="DT1105">
        <v>23.50960000000001</v>
      </c>
      <c r="DU1105">
        <v>19.03502142857143</v>
      </c>
      <c r="DV1105">
        <v>466.3455</v>
      </c>
      <c r="DW1105">
        <v>23.29518214285714</v>
      </c>
      <c r="DX1105">
        <v>499.93725</v>
      </c>
      <c r="DY1105">
        <v>90.02050357142858</v>
      </c>
      <c r="DZ1105">
        <v>0.07477878571428571</v>
      </c>
      <c r="EA1105">
        <v>29.97083214285714</v>
      </c>
      <c r="EB1105">
        <v>30.01519642857143</v>
      </c>
      <c r="EC1105">
        <v>999.9000000000002</v>
      </c>
      <c r="ED1105">
        <v>0</v>
      </c>
      <c r="EE1105">
        <v>0</v>
      </c>
      <c r="EF1105">
        <v>9980.105</v>
      </c>
      <c r="EG1105">
        <v>0</v>
      </c>
      <c r="EH1105">
        <v>1156.069285714286</v>
      </c>
      <c r="EI1105">
        <v>-42.67928214285714</v>
      </c>
      <c r="EJ1105">
        <v>478.2488571428572</v>
      </c>
      <c r="EK1105">
        <v>519.5754285714285</v>
      </c>
      <c r="EL1105">
        <v>4.474592142857142</v>
      </c>
      <c r="EM1105">
        <v>509.6850357142857</v>
      </c>
      <c r="EN1105">
        <v>19.03502142857143</v>
      </c>
      <c r="EO1105">
        <v>2.116346428571429</v>
      </c>
      <c r="EP1105">
        <v>1.713541785714286</v>
      </c>
      <c r="EQ1105">
        <v>18.34274642857143</v>
      </c>
      <c r="ER1105">
        <v>15.01965357142857</v>
      </c>
      <c r="ES1105">
        <v>1200.005714285714</v>
      </c>
      <c r="ET1105">
        <v>0.9670090000000001</v>
      </c>
      <c r="EU1105">
        <v>0.0329909</v>
      </c>
      <c r="EV1105">
        <v>0</v>
      </c>
      <c r="EW1105">
        <v>1579.040357142857</v>
      </c>
      <c r="EX1105">
        <v>5.000560000000001</v>
      </c>
      <c r="EY1105">
        <v>19343.18928571428</v>
      </c>
      <c r="EZ1105">
        <v>10316.89285714286</v>
      </c>
      <c r="FA1105">
        <v>45.375</v>
      </c>
      <c r="FB1105">
        <v>47.57999999999998</v>
      </c>
      <c r="FC1105">
        <v>46.07099999999998</v>
      </c>
      <c r="FD1105">
        <v>46.56882142857142</v>
      </c>
      <c r="FE1105">
        <v>46.23200000000001</v>
      </c>
      <c r="FF1105">
        <v>1155.580714285714</v>
      </c>
      <c r="FG1105">
        <v>39.42000000000001</v>
      </c>
      <c r="FH1105">
        <v>0</v>
      </c>
      <c r="FI1105">
        <v>1761346427.6</v>
      </c>
      <c r="FJ1105">
        <v>0</v>
      </c>
      <c r="FK1105">
        <v>1579.054</v>
      </c>
      <c r="FL1105">
        <v>9.294615383622014</v>
      </c>
      <c r="FM1105">
        <v>105.3538463200409</v>
      </c>
      <c r="FN1105">
        <v>19343.564</v>
      </c>
      <c r="FO1105">
        <v>15</v>
      </c>
      <c r="FP1105">
        <v>0</v>
      </c>
      <c r="FQ1105" t="s">
        <v>439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-42.07178</v>
      </c>
      <c r="GD1105">
        <v>-12.27523902439011</v>
      </c>
      <c r="GE1105">
        <v>1.258469272409939</v>
      </c>
      <c r="GF1105">
        <v>0</v>
      </c>
      <c r="GG1105">
        <v>1578.880294117647</v>
      </c>
      <c r="GH1105">
        <v>5.992513364970812</v>
      </c>
      <c r="GI1105">
        <v>0.7128133378881891</v>
      </c>
      <c r="GJ1105">
        <v>0</v>
      </c>
      <c r="GK1105">
        <v>4.4793525</v>
      </c>
      <c r="GL1105">
        <v>-0.2785630018761735</v>
      </c>
      <c r="GM1105">
        <v>0.03726707741089989</v>
      </c>
      <c r="GN1105">
        <v>0</v>
      </c>
      <c r="GO1105">
        <v>0</v>
      </c>
      <c r="GP1105">
        <v>3</v>
      </c>
      <c r="GQ1105" t="s">
        <v>497</v>
      </c>
      <c r="GR1105">
        <v>3.12474</v>
      </c>
      <c r="GS1105">
        <v>2.7532</v>
      </c>
      <c r="GT1105">
        <v>0.0940211</v>
      </c>
      <c r="GU1105">
        <v>0.100585</v>
      </c>
      <c r="GV1105">
        <v>0.10292</v>
      </c>
      <c r="GW1105">
        <v>0.0894832</v>
      </c>
      <c r="GX1105">
        <v>26646.8</v>
      </c>
      <c r="GY1105">
        <v>25802.6</v>
      </c>
      <c r="GZ1105">
        <v>29982.7</v>
      </c>
      <c r="HA1105">
        <v>28978.7</v>
      </c>
      <c r="HB1105">
        <v>37179.2</v>
      </c>
      <c r="HC1105">
        <v>34739.8</v>
      </c>
      <c r="HD1105">
        <v>45916.3</v>
      </c>
      <c r="HE1105">
        <v>43069.1</v>
      </c>
      <c r="HF1105">
        <v>1.75047</v>
      </c>
      <c r="HG1105">
        <v>1.726</v>
      </c>
      <c r="HH1105">
        <v>-0.00442937</v>
      </c>
      <c r="HI1105">
        <v>0</v>
      </c>
      <c r="HJ1105">
        <v>30.0915</v>
      </c>
      <c r="HK1105">
        <v>999.9</v>
      </c>
      <c r="HL1105">
        <v>44.4</v>
      </c>
      <c r="HM1105">
        <v>32.7</v>
      </c>
      <c r="HN1105">
        <v>24.5021</v>
      </c>
      <c r="HO1105">
        <v>63.7722</v>
      </c>
      <c r="HP1105">
        <v>18.117</v>
      </c>
      <c r="HQ1105">
        <v>1</v>
      </c>
      <c r="HR1105">
        <v>0.8310340000000001</v>
      </c>
      <c r="HS1105">
        <v>4.76438</v>
      </c>
      <c r="HT1105">
        <v>20.1401</v>
      </c>
      <c r="HU1105">
        <v>5.22702</v>
      </c>
      <c r="HV1105">
        <v>11.986</v>
      </c>
      <c r="HW1105">
        <v>4.9692</v>
      </c>
      <c r="HX1105">
        <v>3.2896</v>
      </c>
      <c r="HY1105">
        <v>9999</v>
      </c>
      <c r="HZ1105">
        <v>9999</v>
      </c>
      <c r="IA1105">
        <v>9999</v>
      </c>
      <c r="IB1105">
        <v>999.9</v>
      </c>
      <c r="IC1105">
        <v>4.97301</v>
      </c>
      <c r="ID1105">
        <v>1.87746</v>
      </c>
      <c r="IE1105">
        <v>1.8756</v>
      </c>
      <c r="IF1105">
        <v>1.87841</v>
      </c>
      <c r="IG1105">
        <v>1.87505</v>
      </c>
      <c r="IH1105">
        <v>1.87866</v>
      </c>
      <c r="II1105">
        <v>1.87577</v>
      </c>
      <c r="IJ1105">
        <v>1.87695</v>
      </c>
      <c r="IK1105">
        <v>0</v>
      </c>
      <c r="IL1105">
        <v>0</v>
      </c>
      <c r="IM1105">
        <v>0</v>
      </c>
      <c r="IN1105">
        <v>0</v>
      </c>
      <c r="IO1105" t="s">
        <v>441</v>
      </c>
      <c r="IP1105" t="s">
        <v>442</v>
      </c>
      <c r="IQ1105" t="s">
        <v>443</v>
      </c>
      <c r="IR1105" t="s">
        <v>443</v>
      </c>
      <c r="IS1105" t="s">
        <v>443</v>
      </c>
      <c r="IT1105" t="s">
        <v>443</v>
      </c>
      <c r="IU1105">
        <v>0</v>
      </c>
      <c r="IV1105">
        <v>100</v>
      </c>
      <c r="IW1105">
        <v>100</v>
      </c>
      <c r="IX1105">
        <v>0.6899999999999999</v>
      </c>
      <c r="IY1105">
        <v>0.2145</v>
      </c>
      <c r="IZ1105">
        <v>-0.1194416370607354</v>
      </c>
      <c r="JA1105">
        <v>0.002211305909277446</v>
      </c>
      <c r="JB1105">
        <v>-1.416678044876584E-06</v>
      </c>
      <c r="JC1105">
        <v>5.589822708492042E-10</v>
      </c>
      <c r="JD1105">
        <v>0.2144336207880096</v>
      </c>
      <c r="JE1105">
        <v>0</v>
      </c>
      <c r="JF1105">
        <v>0</v>
      </c>
      <c r="JG1105">
        <v>0</v>
      </c>
      <c r="JH1105">
        <v>14</v>
      </c>
      <c r="JI1105">
        <v>2052</v>
      </c>
      <c r="JJ1105">
        <v>1</v>
      </c>
      <c r="JK1105">
        <v>21</v>
      </c>
      <c r="JL1105">
        <v>29355773.2</v>
      </c>
      <c r="JM1105">
        <v>29355773.2</v>
      </c>
      <c r="JN1105">
        <v>1.37329</v>
      </c>
      <c r="JO1105">
        <v>2.55371</v>
      </c>
      <c r="JP1105">
        <v>1.39893</v>
      </c>
      <c r="JQ1105">
        <v>2.33643</v>
      </c>
      <c r="JR1105">
        <v>1.44897</v>
      </c>
      <c r="JS1105">
        <v>2.61353</v>
      </c>
      <c r="JT1105">
        <v>38.6979</v>
      </c>
      <c r="JU1105">
        <v>23.781</v>
      </c>
      <c r="JV1105">
        <v>18</v>
      </c>
      <c r="JW1105">
        <v>485.97</v>
      </c>
      <c r="JX1105">
        <v>441.221</v>
      </c>
      <c r="JY1105">
        <v>25.1984</v>
      </c>
      <c r="JZ1105">
        <v>37.2632</v>
      </c>
      <c r="KA1105">
        <v>30.0019</v>
      </c>
      <c r="KB1105">
        <v>36.815</v>
      </c>
      <c r="KC1105">
        <v>36.8579</v>
      </c>
      <c r="KD1105">
        <v>27.5098</v>
      </c>
      <c r="KE1105">
        <v>30.3522</v>
      </c>
      <c r="KF1105">
        <v>74.70399999999999</v>
      </c>
      <c r="KG1105">
        <v>25.195</v>
      </c>
      <c r="KH1105">
        <v>560.385</v>
      </c>
      <c r="KI1105">
        <v>19.1373</v>
      </c>
      <c r="KJ1105">
        <v>99.18600000000001</v>
      </c>
      <c r="KK1105">
        <v>99.0585</v>
      </c>
    </row>
    <row r="1106" spans="1:297">
      <c r="A1106">
        <v>1090</v>
      </c>
      <c r="B1106">
        <v>1761346396.6</v>
      </c>
      <c r="C1106">
        <v>18356</v>
      </c>
      <c r="D1106" t="s">
        <v>2634</v>
      </c>
      <c r="E1106" t="s">
        <v>2635</v>
      </c>
      <c r="F1106">
        <v>5</v>
      </c>
      <c r="G1106" t="s">
        <v>2569</v>
      </c>
      <c r="H1106" t="s">
        <v>436</v>
      </c>
      <c r="I1106">
        <v>1761346389.1</v>
      </c>
      <c r="J1106">
        <f>(K1106)/1000</f>
        <v>0</v>
      </c>
      <c r="K1106">
        <f>IF(DP1106, AN1106, AH1106)</f>
        <v>0</v>
      </c>
      <c r="L1106">
        <f>IF(DP1106, AI1106, AG1106)</f>
        <v>0</v>
      </c>
      <c r="M1106">
        <f>DR1106 - IF(AU1106&gt;1, L1106*DL1106*100.0/(AW1106), 0)</f>
        <v>0</v>
      </c>
      <c r="N1106">
        <f>((T1106-J1106/2)*M1106-L1106)/(T1106+J1106/2)</f>
        <v>0</v>
      </c>
      <c r="O1106">
        <f>N1106*(DY1106+DZ1106)/1000.0</f>
        <v>0</v>
      </c>
      <c r="P1106">
        <f>(DR1106 - IF(AU1106&gt;1, L1106*DL1106*100.0/(AW1106), 0))*(DY1106+DZ1106)/1000.0</f>
        <v>0</v>
      </c>
      <c r="Q1106">
        <f>2.0/((1/S1106-1/R1106)+SIGN(S1106)*SQRT((1/S1106-1/R1106)*(1/S1106-1/R1106) + 4*DM1106/((DM1106+1)*(DM1106+1))*(2*1/S1106*1/R1106-1/R1106*1/R1106)))</f>
        <v>0</v>
      </c>
      <c r="R1106">
        <f>IF(LEFT(DN1106,1)&lt;&gt;"0",IF(LEFT(DN1106,1)="1",3.0,DO1106),$D$5+$E$5*(EF1106*DY1106/($K$5*1000))+$F$5*(EF1106*DY1106/($K$5*1000))*MAX(MIN(DL1106,$J$5),$I$5)*MAX(MIN(DL1106,$J$5),$I$5)+$G$5*MAX(MIN(DL1106,$J$5),$I$5)*(EF1106*DY1106/($K$5*1000))+$H$5*(EF1106*DY1106/($K$5*1000))*(EF1106*DY1106/($K$5*1000)))</f>
        <v>0</v>
      </c>
      <c r="S1106">
        <f>J1106*(1000-(1000*0.61365*exp(17.502*W1106/(240.97+W1106))/(DY1106+DZ1106)+DT1106)/2)/(1000*0.61365*exp(17.502*W1106/(240.97+W1106))/(DY1106+DZ1106)-DT1106)</f>
        <v>0</v>
      </c>
      <c r="T1106">
        <f>1/((DM1106+1)/(Q1106/1.6)+1/(R1106/1.37)) + DM1106/((DM1106+1)/(Q1106/1.6) + DM1106/(R1106/1.37))</f>
        <v>0</v>
      </c>
      <c r="U1106">
        <f>(DH1106*DK1106)</f>
        <v>0</v>
      </c>
      <c r="V1106">
        <f>(EA1106+(U1106+2*0.95*5.67E-8*(((EA1106+$B$7)+273)^4-(EA1106+273)^4)-44100*J1106)/(1.84*29.3*R1106+8*0.95*5.67E-8*(EA1106+273)^3))</f>
        <v>0</v>
      </c>
      <c r="W1106">
        <f>($C$7*EB1106+$D$7*EC1106+$E$7*V1106)</f>
        <v>0</v>
      </c>
      <c r="X1106">
        <f>0.61365*exp(17.502*W1106/(240.97+W1106))</f>
        <v>0</v>
      </c>
      <c r="Y1106">
        <f>(Z1106/AA1106*100)</f>
        <v>0</v>
      </c>
      <c r="Z1106">
        <f>DT1106*(DY1106+DZ1106)/1000</f>
        <v>0</v>
      </c>
      <c r="AA1106">
        <f>0.61365*exp(17.502*EA1106/(240.97+EA1106))</f>
        <v>0</v>
      </c>
      <c r="AB1106">
        <f>(X1106-DT1106*(DY1106+DZ1106)/1000)</f>
        <v>0</v>
      </c>
      <c r="AC1106">
        <f>(-J1106*44100)</f>
        <v>0</v>
      </c>
      <c r="AD1106">
        <f>2*29.3*R1106*0.92*(EA1106-W1106)</f>
        <v>0</v>
      </c>
      <c r="AE1106">
        <f>2*0.95*5.67E-8*(((EA1106+$B$7)+273)^4-(W1106+273)^4)</f>
        <v>0</v>
      </c>
      <c r="AF1106">
        <f>U1106+AE1106+AC1106+AD1106</f>
        <v>0</v>
      </c>
      <c r="AG1106">
        <f>DX1106*AU1106*(DS1106-DR1106*(1000-AU1106*DU1106)/(1000-AU1106*DT1106))/(100*DL1106)</f>
        <v>0</v>
      </c>
      <c r="AH1106">
        <f>1000*DX1106*AU1106*(DT1106-DU1106)/(100*DL1106*(1000-AU1106*DT1106))</f>
        <v>0</v>
      </c>
      <c r="AI1106">
        <f>(AJ1106 - AK1106 - DY1106*1E3/(8.314*(EA1106+273.15)) * AM1106/DX1106 * AL1106) * DX1106/(100*DL1106) * (1000 - DU1106)/1000</f>
        <v>0</v>
      </c>
      <c r="AJ1106">
        <v>551.9479514535234</v>
      </c>
      <c r="AK1106">
        <v>517.79923030303</v>
      </c>
      <c r="AL1106">
        <v>3.189789896498411</v>
      </c>
      <c r="AM1106">
        <v>65.49446931430883</v>
      </c>
      <c r="AN1106">
        <f>(AP1106 - AO1106 + DY1106*1E3/(8.314*(EA1106+273.15)) * AR1106/DX1106 * AQ1106) * DX1106/(100*DL1106) * 1000/(1000 - AP1106)</f>
        <v>0</v>
      </c>
      <c r="AO1106">
        <v>19.07076319738501</v>
      </c>
      <c r="AP1106">
        <v>23.44616303030302</v>
      </c>
      <c r="AQ1106">
        <v>-0.00154331289113075</v>
      </c>
      <c r="AR1106">
        <v>115.5473245601918</v>
      </c>
      <c r="AS1106">
        <v>0</v>
      </c>
      <c r="AT1106">
        <v>0</v>
      </c>
      <c r="AU1106">
        <f>IF(AS1106*$H$13&gt;=AW1106,1.0,(AW1106/(AW1106-AS1106*$H$13)))</f>
        <v>0</v>
      </c>
      <c r="AV1106">
        <f>(AU1106-1)*100</f>
        <v>0</v>
      </c>
      <c r="AW1106">
        <f>MAX(0,($B$13+$C$13*EF1106)/(1+$D$13*EF1106)*DY1106/(EA1106+273)*$E$13)</f>
        <v>0</v>
      </c>
      <c r="AX1106" t="s">
        <v>437</v>
      </c>
      <c r="AY1106" t="s">
        <v>437</v>
      </c>
      <c r="AZ1106">
        <v>0</v>
      </c>
      <c r="BA1106">
        <v>0</v>
      </c>
      <c r="BB1106">
        <f>1-AZ1106/BA1106</f>
        <v>0</v>
      </c>
      <c r="BC1106">
        <v>0</v>
      </c>
      <c r="BD1106" t="s">
        <v>437</v>
      </c>
      <c r="BE1106" t="s">
        <v>437</v>
      </c>
      <c r="BF1106">
        <v>0</v>
      </c>
      <c r="BG1106">
        <v>0</v>
      </c>
      <c r="BH1106">
        <f>1-BF1106/BG1106</f>
        <v>0</v>
      </c>
      <c r="BI1106">
        <v>0.5</v>
      </c>
      <c r="BJ1106">
        <f>DI1106</f>
        <v>0</v>
      </c>
      <c r="BK1106">
        <f>L1106</f>
        <v>0</v>
      </c>
      <c r="BL1106">
        <f>BH1106*BI1106*BJ1106</f>
        <v>0</v>
      </c>
      <c r="BM1106">
        <f>(BK1106-BC1106)/BJ1106</f>
        <v>0</v>
      </c>
      <c r="BN1106">
        <f>(BA1106-BG1106)/BG1106</f>
        <v>0</v>
      </c>
      <c r="BO1106">
        <f>AZ1106/(BB1106+AZ1106/BG1106)</f>
        <v>0</v>
      </c>
      <c r="BP1106" t="s">
        <v>437</v>
      </c>
      <c r="BQ1106">
        <v>0</v>
      </c>
      <c r="BR1106">
        <f>IF(BQ1106&lt;&gt;0, BQ1106, BO1106)</f>
        <v>0</v>
      </c>
      <c r="BS1106">
        <f>1-BR1106/BG1106</f>
        <v>0</v>
      </c>
      <c r="BT1106">
        <f>(BG1106-BF1106)/(BG1106-BR1106)</f>
        <v>0</v>
      </c>
      <c r="BU1106">
        <f>(BA1106-BG1106)/(BA1106-BR1106)</f>
        <v>0</v>
      </c>
      <c r="BV1106">
        <f>(BG1106-BF1106)/(BG1106-AZ1106)</f>
        <v>0</v>
      </c>
      <c r="BW1106">
        <f>(BA1106-BG1106)/(BA1106-AZ1106)</f>
        <v>0</v>
      </c>
      <c r="BX1106">
        <f>(BT1106*BR1106/BF1106)</f>
        <v>0</v>
      </c>
      <c r="BY1106">
        <f>(1-BX1106)</f>
        <v>0</v>
      </c>
      <c r="DH1106">
        <f>$B$11*EG1106+$C$11*EH1106+$F$11*ES1106*(1-EV1106)</f>
        <v>0</v>
      </c>
      <c r="DI1106">
        <f>DH1106*DJ1106</f>
        <v>0</v>
      </c>
      <c r="DJ1106">
        <f>($B$11*$D$9+$C$11*$D$9+$F$11*((FF1106+EX1106)/MAX(FF1106+EX1106+FG1106, 0.1)*$I$9+FG1106/MAX(FF1106+EX1106+FG1106, 0.1)*$J$9))/($B$11+$C$11+$F$11)</f>
        <v>0</v>
      </c>
      <c r="DK1106">
        <f>($B$11*$K$9+$C$11*$K$9+$F$11*((FF1106+EX1106)/MAX(FF1106+EX1106+FG1106, 0.1)*$P$9+FG1106/MAX(FF1106+EX1106+FG1106, 0.1)*$Q$9))/($B$11+$C$11+$F$11)</f>
        <v>0</v>
      </c>
      <c r="DL1106">
        <v>6</v>
      </c>
      <c r="DM1106">
        <v>0.5</v>
      </c>
      <c r="DN1106" t="s">
        <v>438</v>
      </c>
      <c r="DO1106">
        <v>2</v>
      </c>
      <c r="DP1106" t="b">
        <v>1</v>
      </c>
      <c r="DQ1106">
        <v>1761346389.1</v>
      </c>
      <c r="DR1106">
        <v>483.6715925925926</v>
      </c>
      <c r="DS1106">
        <v>526.9754814814816</v>
      </c>
      <c r="DT1106">
        <v>23.48035185185185</v>
      </c>
      <c r="DU1106">
        <v>19.05125185185185</v>
      </c>
      <c r="DV1106">
        <v>482.9905555555556</v>
      </c>
      <c r="DW1106">
        <v>23.26592222222222</v>
      </c>
      <c r="DX1106">
        <v>500.0093703703704</v>
      </c>
      <c r="DY1106">
        <v>90.01959259259262</v>
      </c>
      <c r="DZ1106">
        <v>0.07485996666666665</v>
      </c>
      <c r="EA1106">
        <v>29.97054814814815</v>
      </c>
      <c r="EB1106">
        <v>30.01865185185185</v>
      </c>
      <c r="EC1106">
        <v>999.9000000000001</v>
      </c>
      <c r="ED1106">
        <v>0</v>
      </c>
      <c r="EE1106">
        <v>0</v>
      </c>
      <c r="EF1106">
        <v>9990.950370370369</v>
      </c>
      <c r="EG1106">
        <v>0</v>
      </c>
      <c r="EH1106">
        <v>1156.072592592593</v>
      </c>
      <c r="EI1106">
        <v>-43.30393703703704</v>
      </c>
      <c r="EJ1106">
        <v>495.3011111111111</v>
      </c>
      <c r="EK1106">
        <v>537.2102962962963</v>
      </c>
      <c r="EL1106">
        <v>4.42911037037037</v>
      </c>
      <c r="EM1106">
        <v>526.9754814814816</v>
      </c>
      <c r="EN1106">
        <v>19.05125185185185</v>
      </c>
      <c r="EO1106">
        <v>2.113691111111111</v>
      </c>
      <c r="EP1106">
        <v>1.714985555555556</v>
      </c>
      <c r="EQ1106">
        <v>18.32273703703703</v>
      </c>
      <c r="ER1106">
        <v>15.03274074074074</v>
      </c>
      <c r="ES1106">
        <v>1200.007777777778</v>
      </c>
      <c r="ET1106">
        <v>0.9670090000000001</v>
      </c>
      <c r="EU1106">
        <v>0.0329909</v>
      </c>
      <c r="EV1106">
        <v>0</v>
      </c>
      <c r="EW1106">
        <v>1579.961851851852</v>
      </c>
      <c r="EX1106">
        <v>5.000560000000001</v>
      </c>
      <c r="EY1106">
        <v>19354.16666666667</v>
      </c>
      <c r="EZ1106">
        <v>10316.91481481481</v>
      </c>
      <c r="FA1106">
        <v>45.375</v>
      </c>
      <c r="FB1106">
        <v>47.56666666666665</v>
      </c>
      <c r="FC1106">
        <v>46.06199999999998</v>
      </c>
      <c r="FD1106">
        <v>46.56214814814815</v>
      </c>
      <c r="FE1106">
        <v>46.23133333333333</v>
      </c>
      <c r="FF1106">
        <v>1155.581111111111</v>
      </c>
      <c r="FG1106">
        <v>39.42000000000001</v>
      </c>
      <c r="FH1106">
        <v>0</v>
      </c>
      <c r="FI1106">
        <v>1761346433</v>
      </c>
      <c r="FJ1106">
        <v>0</v>
      </c>
      <c r="FK1106">
        <v>1579.994230769231</v>
      </c>
      <c r="FL1106">
        <v>13.4882051011785</v>
      </c>
      <c r="FM1106">
        <v>153.9897433930553</v>
      </c>
      <c r="FN1106">
        <v>19354.59230769231</v>
      </c>
      <c r="FO1106">
        <v>15</v>
      </c>
      <c r="FP1106">
        <v>0</v>
      </c>
      <c r="FQ1106" t="s">
        <v>439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-42.80846829268293</v>
      </c>
      <c r="GD1106">
        <v>-7.272869686411144</v>
      </c>
      <c r="GE1106">
        <v>0.7825623358445332</v>
      </c>
      <c r="GF1106">
        <v>0</v>
      </c>
      <c r="GG1106">
        <v>1579.433529411765</v>
      </c>
      <c r="GH1106">
        <v>9.900076389669646</v>
      </c>
      <c r="GI1106">
        <v>1.044224683825978</v>
      </c>
      <c r="GJ1106">
        <v>0</v>
      </c>
      <c r="GK1106">
        <v>4.457119024390243</v>
      </c>
      <c r="GL1106">
        <v>-0.5217495470383186</v>
      </c>
      <c r="GM1106">
        <v>0.05298888791955</v>
      </c>
      <c r="GN1106">
        <v>0</v>
      </c>
      <c r="GO1106">
        <v>0</v>
      </c>
      <c r="GP1106">
        <v>3</v>
      </c>
      <c r="GQ1106" t="s">
        <v>497</v>
      </c>
      <c r="GR1106">
        <v>3.12468</v>
      </c>
      <c r="GS1106">
        <v>2.75216</v>
      </c>
      <c r="GT1106">
        <v>0.09619659999999999</v>
      </c>
      <c r="GU1106">
        <v>0.102816</v>
      </c>
      <c r="GV1106">
        <v>0.10286</v>
      </c>
      <c r="GW1106">
        <v>0.08949260000000001</v>
      </c>
      <c r="GX1106">
        <v>26582.3</v>
      </c>
      <c r="GY1106">
        <v>25738.6</v>
      </c>
      <c r="GZ1106">
        <v>29982.2</v>
      </c>
      <c r="HA1106">
        <v>28978.6</v>
      </c>
      <c r="HB1106">
        <v>37181.3</v>
      </c>
      <c r="HC1106">
        <v>34739.6</v>
      </c>
      <c r="HD1106">
        <v>45915.7</v>
      </c>
      <c r="HE1106">
        <v>43069.1</v>
      </c>
      <c r="HF1106">
        <v>1.7506</v>
      </c>
      <c r="HG1106">
        <v>1.726</v>
      </c>
      <c r="HH1106">
        <v>-0.00510365</v>
      </c>
      <c r="HI1106">
        <v>0</v>
      </c>
      <c r="HJ1106">
        <v>30.0948</v>
      </c>
      <c r="HK1106">
        <v>999.9</v>
      </c>
      <c r="HL1106">
        <v>44.3</v>
      </c>
      <c r="HM1106">
        <v>32.7</v>
      </c>
      <c r="HN1106">
        <v>24.4448</v>
      </c>
      <c r="HO1106">
        <v>63.5122</v>
      </c>
      <c r="HP1106">
        <v>18.0849</v>
      </c>
      <c r="HQ1106">
        <v>1</v>
      </c>
      <c r="HR1106">
        <v>0.828877</v>
      </c>
      <c r="HS1106">
        <v>4.46871</v>
      </c>
      <c r="HT1106">
        <v>20.1486</v>
      </c>
      <c r="HU1106">
        <v>5.22702</v>
      </c>
      <c r="HV1106">
        <v>11.9858</v>
      </c>
      <c r="HW1106">
        <v>4.96895</v>
      </c>
      <c r="HX1106">
        <v>3.28985</v>
      </c>
      <c r="HY1106">
        <v>9999</v>
      </c>
      <c r="HZ1106">
        <v>9999</v>
      </c>
      <c r="IA1106">
        <v>9999</v>
      </c>
      <c r="IB1106">
        <v>999.9</v>
      </c>
      <c r="IC1106">
        <v>4.97299</v>
      </c>
      <c r="ID1106">
        <v>1.87746</v>
      </c>
      <c r="IE1106">
        <v>1.8756</v>
      </c>
      <c r="IF1106">
        <v>1.87839</v>
      </c>
      <c r="IG1106">
        <v>1.87507</v>
      </c>
      <c r="IH1106">
        <v>1.87866</v>
      </c>
      <c r="II1106">
        <v>1.87577</v>
      </c>
      <c r="IJ1106">
        <v>1.87695</v>
      </c>
      <c r="IK1106">
        <v>0</v>
      </c>
      <c r="IL1106">
        <v>0</v>
      </c>
      <c r="IM1106">
        <v>0</v>
      </c>
      <c r="IN1106">
        <v>0</v>
      </c>
      <c r="IO1106" t="s">
        <v>441</v>
      </c>
      <c r="IP1106" t="s">
        <v>442</v>
      </c>
      <c r="IQ1106" t="s">
        <v>443</v>
      </c>
      <c r="IR1106" t="s">
        <v>443</v>
      </c>
      <c r="IS1106" t="s">
        <v>443</v>
      </c>
      <c r="IT1106" t="s">
        <v>443</v>
      </c>
      <c r="IU1106">
        <v>0</v>
      </c>
      <c r="IV1106">
        <v>100</v>
      </c>
      <c r="IW1106">
        <v>100</v>
      </c>
      <c r="IX1106">
        <v>0.71</v>
      </c>
      <c r="IY1106">
        <v>0.2145</v>
      </c>
      <c r="IZ1106">
        <v>-0.1194416370607354</v>
      </c>
      <c r="JA1106">
        <v>0.002211305909277446</v>
      </c>
      <c r="JB1106">
        <v>-1.416678044876584E-06</v>
      </c>
      <c r="JC1106">
        <v>5.589822708492042E-10</v>
      </c>
      <c r="JD1106">
        <v>0.2144336207880096</v>
      </c>
      <c r="JE1106">
        <v>0</v>
      </c>
      <c r="JF1106">
        <v>0</v>
      </c>
      <c r="JG1106">
        <v>0</v>
      </c>
      <c r="JH1106">
        <v>14</v>
      </c>
      <c r="JI1106">
        <v>2052</v>
      </c>
      <c r="JJ1106">
        <v>1</v>
      </c>
      <c r="JK1106">
        <v>21</v>
      </c>
      <c r="JL1106">
        <v>29355773.3</v>
      </c>
      <c r="JM1106">
        <v>29355773.3</v>
      </c>
      <c r="JN1106">
        <v>1.40869</v>
      </c>
      <c r="JO1106">
        <v>2.55859</v>
      </c>
      <c r="JP1106">
        <v>1.39893</v>
      </c>
      <c r="JQ1106">
        <v>2.33643</v>
      </c>
      <c r="JR1106">
        <v>1.44897</v>
      </c>
      <c r="JS1106">
        <v>2.56958</v>
      </c>
      <c r="JT1106">
        <v>38.6733</v>
      </c>
      <c r="JU1106">
        <v>23.781</v>
      </c>
      <c r="JV1106">
        <v>18</v>
      </c>
      <c r="JW1106">
        <v>486.043</v>
      </c>
      <c r="JX1106">
        <v>441.221</v>
      </c>
      <c r="JY1106">
        <v>25.1474</v>
      </c>
      <c r="JZ1106">
        <v>37.2632</v>
      </c>
      <c r="KA1106">
        <v>29.9995</v>
      </c>
      <c r="KB1106">
        <v>36.815</v>
      </c>
      <c r="KC1106">
        <v>36.8579</v>
      </c>
      <c r="KD1106">
        <v>28.217</v>
      </c>
      <c r="KE1106">
        <v>30.3522</v>
      </c>
      <c r="KF1106">
        <v>74.70399999999999</v>
      </c>
      <c r="KG1106">
        <v>25.1771</v>
      </c>
      <c r="KH1106">
        <v>573.759</v>
      </c>
      <c r="KI1106">
        <v>19.1655</v>
      </c>
      <c r="KJ1106">
        <v>99.1846</v>
      </c>
      <c r="KK1106">
        <v>99.0583</v>
      </c>
    </row>
    <row r="1107" spans="1:297">
      <c r="A1107">
        <v>1091</v>
      </c>
      <c r="B1107">
        <v>1761346401.6</v>
      </c>
      <c r="C1107">
        <v>18361</v>
      </c>
      <c r="D1107" t="s">
        <v>2636</v>
      </c>
      <c r="E1107" t="s">
        <v>2637</v>
      </c>
      <c r="F1107">
        <v>5</v>
      </c>
      <c r="G1107" t="s">
        <v>2569</v>
      </c>
      <c r="H1107" t="s">
        <v>436</v>
      </c>
      <c r="I1107">
        <v>1761346393.814285</v>
      </c>
      <c r="J1107">
        <f>(K1107)/1000</f>
        <v>0</v>
      </c>
      <c r="K1107">
        <f>IF(DP1107, AN1107, AH1107)</f>
        <v>0</v>
      </c>
      <c r="L1107">
        <f>IF(DP1107, AI1107, AG1107)</f>
        <v>0</v>
      </c>
      <c r="M1107">
        <f>DR1107 - IF(AU1107&gt;1, L1107*DL1107*100.0/(AW1107), 0)</f>
        <v>0</v>
      </c>
      <c r="N1107">
        <f>((T1107-J1107/2)*M1107-L1107)/(T1107+J1107/2)</f>
        <v>0</v>
      </c>
      <c r="O1107">
        <f>N1107*(DY1107+DZ1107)/1000.0</f>
        <v>0</v>
      </c>
      <c r="P1107">
        <f>(DR1107 - IF(AU1107&gt;1, L1107*DL1107*100.0/(AW1107), 0))*(DY1107+DZ1107)/1000.0</f>
        <v>0</v>
      </c>
      <c r="Q1107">
        <f>2.0/((1/S1107-1/R1107)+SIGN(S1107)*SQRT((1/S1107-1/R1107)*(1/S1107-1/R1107) + 4*DM1107/((DM1107+1)*(DM1107+1))*(2*1/S1107*1/R1107-1/R1107*1/R1107)))</f>
        <v>0</v>
      </c>
      <c r="R1107">
        <f>IF(LEFT(DN1107,1)&lt;&gt;"0",IF(LEFT(DN1107,1)="1",3.0,DO1107),$D$5+$E$5*(EF1107*DY1107/($K$5*1000))+$F$5*(EF1107*DY1107/($K$5*1000))*MAX(MIN(DL1107,$J$5),$I$5)*MAX(MIN(DL1107,$J$5),$I$5)+$G$5*MAX(MIN(DL1107,$J$5),$I$5)*(EF1107*DY1107/($K$5*1000))+$H$5*(EF1107*DY1107/($K$5*1000))*(EF1107*DY1107/($K$5*1000)))</f>
        <v>0</v>
      </c>
      <c r="S1107">
        <f>J1107*(1000-(1000*0.61365*exp(17.502*W1107/(240.97+W1107))/(DY1107+DZ1107)+DT1107)/2)/(1000*0.61365*exp(17.502*W1107/(240.97+W1107))/(DY1107+DZ1107)-DT1107)</f>
        <v>0</v>
      </c>
      <c r="T1107">
        <f>1/((DM1107+1)/(Q1107/1.6)+1/(R1107/1.37)) + DM1107/((DM1107+1)/(Q1107/1.6) + DM1107/(R1107/1.37))</f>
        <v>0</v>
      </c>
      <c r="U1107">
        <f>(DH1107*DK1107)</f>
        <v>0</v>
      </c>
      <c r="V1107">
        <f>(EA1107+(U1107+2*0.95*5.67E-8*(((EA1107+$B$7)+273)^4-(EA1107+273)^4)-44100*J1107)/(1.84*29.3*R1107+8*0.95*5.67E-8*(EA1107+273)^3))</f>
        <v>0</v>
      </c>
      <c r="W1107">
        <f>($C$7*EB1107+$D$7*EC1107+$E$7*V1107)</f>
        <v>0</v>
      </c>
      <c r="X1107">
        <f>0.61365*exp(17.502*W1107/(240.97+W1107))</f>
        <v>0</v>
      </c>
      <c r="Y1107">
        <f>(Z1107/AA1107*100)</f>
        <v>0</v>
      </c>
      <c r="Z1107">
        <f>DT1107*(DY1107+DZ1107)/1000</f>
        <v>0</v>
      </c>
      <c r="AA1107">
        <f>0.61365*exp(17.502*EA1107/(240.97+EA1107))</f>
        <v>0</v>
      </c>
      <c r="AB1107">
        <f>(X1107-DT1107*(DY1107+DZ1107)/1000)</f>
        <v>0</v>
      </c>
      <c r="AC1107">
        <f>(-J1107*44100)</f>
        <v>0</v>
      </c>
      <c r="AD1107">
        <f>2*29.3*R1107*0.92*(EA1107-W1107)</f>
        <v>0</v>
      </c>
      <c r="AE1107">
        <f>2*0.95*5.67E-8*(((EA1107+$B$7)+273)^4-(W1107+273)^4)</f>
        <v>0</v>
      </c>
      <c r="AF1107">
        <f>U1107+AE1107+AC1107+AD1107</f>
        <v>0</v>
      </c>
      <c r="AG1107">
        <f>DX1107*AU1107*(DS1107-DR1107*(1000-AU1107*DU1107)/(1000-AU1107*DT1107))/(100*DL1107)</f>
        <v>0</v>
      </c>
      <c r="AH1107">
        <f>1000*DX1107*AU1107*(DT1107-DU1107)/(100*DL1107*(1000-AU1107*DT1107))</f>
        <v>0</v>
      </c>
      <c r="AI1107">
        <f>(AJ1107 - AK1107 - DY1107*1E3/(8.314*(EA1107+273.15)) * AM1107/DX1107 * AL1107) * DX1107/(100*DL1107) * (1000 - DU1107)/1000</f>
        <v>0</v>
      </c>
      <c r="AJ1107">
        <v>568.8928793542252</v>
      </c>
      <c r="AK1107">
        <v>534.1155151515152</v>
      </c>
      <c r="AL1107">
        <v>3.276988099880333</v>
      </c>
      <c r="AM1107">
        <v>65.49446931430883</v>
      </c>
      <c r="AN1107">
        <f>(AP1107 - AO1107 + DY1107*1E3/(8.314*(EA1107+273.15)) * AR1107/DX1107 * AQ1107) * DX1107/(100*DL1107) * 1000/(1000 - AP1107)</f>
        <v>0</v>
      </c>
      <c r="AO1107">
        <v>19.07075183985929</v>
      </c>
      <c r="AP1107">
        <v>23.42416909090909</v>
      </c>
      <c r="AQ1107">
        <v>-0.005769399723275024</v>
      </c>
      <c r="AR1107">
        <v>115.5473245601918</v>
      </c>
      <c r="AS1107">
        <v>0</v>
      </c>
      <c r="AT1107">
        <v>0</v>
      </c>
      <c r="AU1107">
        <f>IF(AS1107*$H$13&gt;=AW1107,1.0,(AW1107/(AW1107-AS1107*$H$13)))</f>
        <v>0</v>
      </c>
      <c r="AV1107">
        <f>(AU1107-1)*100</f>
        <v>0</v>
      </c>
      <c r="AW1107">
        <f>MAX(0,($B$13+$C$13*EF1107)/(1+$D$13*EF1107)*DY1107/(EA1107+273)*$E$13)</f>
        <v>0</v>
      </c>
      <c r="AX1107" t="s">
        <v>437</v>
      </c>
      <c r="AY1107" t="s">
        <v>437</v>
      </c>
      <c r="AZ1107">
        <v>0</v>
      </c>
      <c r="BA1107">
        <v>0</v>
      </c>
      <c r="BB1107">
        <f>1-AZ1107/BA1107</f>
        <v>0</v>
      </c>
      <c r="BC1107">
        <v>0</v>
      </c>
      <c r="BD1107" t="s">
        <v>437</v>
      </c>
      <c r="BE1107" t="s">
        <v>437</v>
      </c>
      <c r="BF1107">
        <v>0</v>
      </c>
      <c r="BG1107">
        <v>0</v>
      </c>
      <c r="BH1107">
        <f>1-BF1107/BG1107</f>
        <v>0</v>
      </c>
      <c r="BI1107">
        <v>0.5</v>
      </c>
      <c r="BJ1107">
        <f>DI1107</f>
        <v>0</v>
      </c>
      <c r="BK1107">
        <f>L1107</f>
        <v>0</v>
      </c>
      <c r="BL1107">
        <f>BH1107*BI1107*BJ1107</f>
        <v>0</v>
      </c>
      <c r="BM1107">
        <f>(BK1107-BC1107)/BJ1107</f>
        <v>0</v>
      </c>
      <c r="BN1107">
        <f>(BA1107-BG1107)/BG1107</f>
        <v>0</v>
      </c>
      <c r="BO1107">
        <f>AZ1107/(BB1107+AZ1107/BG1107)</f>
        <v>0</v>
      </c>
      <c r="BP1107" t="s">
        <v>437</v>
      </c>
      <c r="BQ1107">
        <v>0</v>
      </c>
      <c r="BR1107">
        <f>IF(BQ1107&lt;&gt;0, BQ1107, BO1107)</f>
        <v>0</v>
      </c>
      <c r="BS1107">
        <f>1-BR1107/BG1107</f>
        <v>0</v>
      </c>
      <c r="BT1107">
        <f>(BG1107-BF1107)/(BG1107-BR1107)</f>
        <v>0</v>
      </c>
      <c r="BU1107">
        <f>(BA1107-BG1107)/(BA1107-BR1107)</f>
        <v>0</v>
      </c>
      <c r="BV1107">
        <f>(BG1107-BF1107)/(BG1107-AZ1107)</f>
        <v>0</v>
      </c>
      <c r="BW1107">
        <f>(BA1107-BG1107)/(BA1107-AZ1107)</f>
        <v>0</v>
      </c>
      <c r="BX1107">
        <f>(BT1107*BR1107/BF1107)</f>
        <v>0</v>
      </c>
      <c r="BY1107">
        <f>(1-BX1107)</f>
        <v>0</v>
      </c>
      <c r="DH1107">
        <f>$B$11*EG1107+$C$11*EH1107+$F$11*ES1107*(1-EV1107)</f>
        <v>0</v>
      </c>
      <c r="DI1107">
        <f>DH1107*DJ1107</f>
        <v>0</v>
      </c>
      <c r="DJ1107">
        <f>($B$11*$D$9+$C$11*$D$9+$F$11*((FF1107+EX1107)/MAX(FF1107+EX1107+FG1107, 0.1)*$I$9+FG1107/MAX(FF1107+EX1107+FG1107, 0.1)*$J$9))/($B$11+$C$11+$F$11)</f>
        <v>0</v>
      </c>
      <c r="DK1107">
        <f>($B$11*$K$9+$C$11*$K$9+$F$11*((FF1107+EX1107)/MAX(FF1107+EX1107+FG1107, 0.1)*$P$9+FG1107/MAX(FF1107+EX1107+FG1107, 0.1)*$Q$9))/($B$11+$C$11+$F$11)</f>
        <v>0</v>
      </c>
      <c r="DL1107">
        <v>6</v>
      </c>
      <c r="DM1107">
        <v>0.5</v>
      </c>
      <c r="DN1107" t="s">
        <v>438</v>
      </c>
      <c r="DO1107">
        <v>2</v>
      </c>
      <c r="DP1107" t="b">
        <v>1</v>
      </c>
      <c r="DQ1107">
        <v>1761346393.814285</v>
      </c>
      <c r="DR1107">
        <v>498.5608214285715</v>
      </c>
      <c r="DS1107">
        <v>542.3580357142856</v>
      </c>
      <c r="DT1107">
        <v>23.45546071428572</v>
      </c>
      <c r="DU1107">
        <v>19.06866071428571</v>
      </c>
      <c r="DV1107">
        <v>497.8616785714286</v>
      </c>
      <c r="DW1107">
        <v>23.24103214285714</v>
      </c>
      <c r="DX1107">
        <v>500.0184642857143</v>
      </c>
      <c r="DY1107">
        <v>90.01941428571426</v>
      </c>
      <c r="DZ1107">
        <v>0.07474506428571427</v>
      </c>
      <c r="EA1107">
        <v>29.96442857142858</v>
      </c>
      <c r="EB1107">
        <v>30.01508928571429</v>
      </c>
      <c r="EC1107">
        <v>999.9000000000002</v>
      </c>
      <c r="ED1107">
        <v>0</v>
      </c>
      <c r="EE1107">
        <v>0</v>
      </c>
      <c r="EF1107">
        <v>10005.35857142857</v>
      </c>
      <c r="EG1107">
        <v>0</v>
      </c>
      <c r="EH1107">
        <v>1156.072857142857</v>
      </c>
      <c r="EI1107">
        <v>-43.79714642857142</v>
      </c>
      <c r="EJ1107">
        <v>510.5353928571429</v>
      </c>
      <c r="EK1107">
        <v>552.90125</v>
      </c>
      <c r="EL1107">
        <v>4.386805357142857</v>
      </c>
      <c r="EM1107">
        <v>542.3580357142856</v>
      </c>
      <c r="EN1107">
        <v>19.06866071428571</v>
      </c>
      <c r="EO1107">
        <v>2.111446785714286</v>
      </c>
      <c r="EP1107">
        <v>1.716549642857143</v>
      </c>
      <c r="EQ1107">
        <v>18.30580357142857</v>
      </c>
      <c r="ER1107">
        <v>15.04691071428571</v>
      </c>
      <c r="ES1107">
        <v>1200.0125</v>
      </c>
      <c r="ET1107">
        <v>0.9670090000000001</v>
      </c>
      <c r="EU1107">
        <v>0.0329909</v>
      </c>
      <c r="EV1107">
        <v>0</v>
      </c>
      <c r="EW1107">
        <v>1581.074642857143</v>
      </c>
      <c r="EX1107">
        <v>5.000560000000001</v>
      </c>
      <c r="EY1107">
        <v>19367.16428571428</v>
      </c>
      <c r="EZ1107">
        <v>10316.96785714285</v>
      </c>
      <c r="FA1107">
        <v>45.375</v>
      </c>
      <c r="FB1107">
        <v>47.56199999999998</v>
      </c>
      <c r="FC1107">
        <v>46.06199999999998</v>
      </c>
      <c r="FD1107">
        <v>46.56657142857141</v>
      </c>
      <c r="FE1107">
        <v>46.21849999999999</v>
      </c>
      <c r="FF1107">
        <v>1155.584642857143</v>
      </c>
      <c r="FG1107">
        <v>39.42071428571429</v>
      </c>
      <c r="FH1107">
        <v>0</v>
      </c>
      <c r="FI1107">
        <v>1761346437.8</v>
      </c>
      <c r="FJ1107">
        <v>0</v>
      </c>
      <c r="FK1107">
        <v>1581.135</v>
      </c>
      <c r="FL1107">
        <v>14.66085471177412</v>
      </c>
      <c r="FM1107">
        <v>178.895726609981</v>
      </c>
      <c r="FN1107">
        <v>19367.81923076923</v>
      </c>
      <c r="FO1107">
        <v>15</v>
      </c>
      <c r="FP1107">
        <v>0</v>
      </c>
      <c r="FQ1107" t="s">
        <v>439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-43.5807475</v>
      </c>
      <c r="GD1107">
        <v>-6.066298311444606</v>
      </c>
      <c r="GE1107">
        <v>0.6282899087950965</v>
      </c>
      <c r="GF1107">
        <v>0</v>
      </c>
      <c r="GG1107">
        <v>1580.443823529412</v>
      </c>
      <c r="GH1107">
        <v>14.08601986398512</v>
      </c>
      <c r="GI1107">
        <v>1.40128935313555</v>
      </c>
      <c r="GJ1107">
        <v>0</v>
      </c>
      <c r="GK1107">
        <v>4.41182625</v>
      </c>
      <c r="GL1107">
        <v>-0.5353732457786162</v>
      </c>
      <c r="GM1107">
        <v>0.05274866522896576</v>
      </c>
      <c r="GN1107">
        <v>0</v>
      </c>
      <c r="GO1107">
        <v>0</v>
      </c>
      <c r="GP1107">
        <v>3</v>
      </c>
      <c r="GQ1107" t="s">
        <v>497</v>
      </c>
      <c r="GR1107">
        <v>3.12458</v>
      </c>
      <c r="GS1107">
        <v>2.75222</v>
      </c>
      <c r="GT1107">
        <v>0.0983913</v>
      </c>
      <c r="GU1107">
        <v>0.105049</v>
      </c>
      <c r="GV1107">
        <v>0.1028</v>
      </c>
      <c r="GW1107">
        <v>0.08963740000000001</v>
      </c>
      <c r="GX1107">
        <v>26518.4</v>
      </c>
      <c r="GY1107">
        <v>25674.5</v>
      </c>
      <c r="GZ1107">
        <v>29982.9</v>
      </c>
      <c r="HA1107">
        <v>28978.7</v>
      </c>
      <c r="HB1107">
        <v>37184.8</v>
      </c>
      <c r="HC1107">
        <v>34734.3</v>
      </c>
      <c r="HD1107">
        <v>45916.7</v>
      </c>
      <c r="HE1107">
        <v>43069.2</v>
      </c>
      <c r="HF1107">
        <v>1.75012</v>
      </c>
      <c r="HG1107">
        <v>1.7265</v>
      </c>
      <c r="HH1107">
        <v>-0.00564009</v>
      </c>
      <c r="HI1107">
        <v>0</v>
      </c>
      <c r="HJ1107">
        <v>30.0974</v>
      </c>
      <c r="HK1107">
        <v>999.9</v>
      </c>
      <c r="HL1107">
        <v>44.3</v>
      </c>
      <c r="HM1107">
        <v>32.7</v>
      </c>
      <c r="HN1107">
        <v>24.4445</v>
      </c>
      <c r="HO1107">
        <v>63.4922</v>
      </c>
      <c r="HP1107">
        <v>17.9327</v>
      </c>
      <c r="HQ1107">
        <v>1</v>
      </c>
      <c r="HR1107">
        <v>0.826783</v>
      </c>
      <c r="HS1107">
        <v>4.2961</v>
      </c>
      <c r="HT1107">
        <v>20.1533</v>
      </c>
      <c r="HU1107">
        <v>5.22672</v>
      </c>
      <c r="HV1107">
        <v>11.986</v>
      </c>
      <c r="HW1107">
        <v>4.9689</v>
      </c>
      <c r="HX1107">
        <v>3.28985</v>
      </c>
      <c r="HY1107">
        <v>9999</v>
      </c>
      <c r="HZ1107">
        <v>9999</v>
      </c>
      <c r="IA1107">
        <v>9999</v>
      </c>
      <c r="IB1107">
        <v>999.9</v>
      </c>
      <c r="IC1107">
        <v>4.97297</v>
      </c>
      <c r="ID1107">
        <v>1.87746</v>
      </c>
      <c r="IE1107">
        <v>1.87561</v>
      </c>
      <c r="IF1107">
        <v>1.87843</v>
      </c>
      <c r="IG1107">
        <v>1.87508</v>
      </c>
      <c r="IH1107">
        <v>1.87866</v>
      </c>
      <c r="II1107">
        <v>1.87578</v>
      </c>
      <c r="IJ1107">
        <v>1.87697</v>
      </c>
      <c r="IK1107">
        <v>0</v>
      </c>
      <c r="IL1107">
        <v>0</v>
      </c>
      <c r="IM1107">
        <v>0</v>
      </c>
      <c r="IN1107">
        <v>0</v>
      </c>
      <c r="IO1107" t="s">
        <v>441</v>
      </c>
      <c r="IP1107" t="s">
        <v>442</v>
      </c>
      <c r="IQ1107" t="s">
        <v>443</v>
      </c>
      <c r="IR1107" t="s">
        <v>443</v>
      </c>
      <c r="IS1107" t="s">
        <v>443</v>
      </c>
      <c r="IT1107" t="s">
        <v>443</v>
      </c>
      <c r="IU1107">
        <v>0</v>
      </c>
      <c r="IV1107">
        <v>100</v>
      </c>
      <c r="IW1107">
        <v>100</v>
      </c>
      <c r="IX1107">
        <v>0.728</v>
      </c>
      <c r="IY1107">
        <v>0.2144</v>
      </c>
      <c r="IZ1107">
        <v>-0.1194416370607354</v>
      </c>
      <c r="JA1107">
        <v>0.002211305909277446</v>
      </c>
      <c r="JB1107">
        <v>-1.416678044876584E-06</v>
      </c>
      <c r="JC1107">
        <v>5.589822708492042E-10</v>
      </c>
      <c r="JD1107">
        <v>0.2144336207880096</v>
      </c>
      <c r="JE1107">
        <v>0</v>
      </c>
      <c r="JF1107">
        <v>0</v>
      </c>
      <c r="JG1107">
        <v>0</v>
      </c>
      <c r="JH1107">
        <v>14</v>
      </c>
      <c r="JI1107">
        <v>2052</v>
      </c>
      <c r="JJ1107">
        <v>1</v>
      </c>
      <c r="JK1107">
        <v>21</v>
      </c>
      <c r="JL1107">
        <v>29355773.4</v>
      </c>
      <c r="JM1107">
        <v>29355773.4</v>
      </c>
      <c r="JN1107">
        <v>1.44043</v>
      </c>
      <c r="JO1107">
        <v>2.56348</v>
      </c>
      <c r="JP1107">
        <v>1.39893</v>
      </c>
      <c r="JQ1107">
        <v>2.33643</v>
      </c>
      <c r="JR1107">
        <v>1.44897</v>
      </c>
      <c r="JS1107">
        <v>2.49512</v>
      </c>
      <c r="JT1107">
        <v>38.6733</v>
      </c>
      <c r="JU1107">
        <v>23.781</v>
      </c>
      <c r="JV1107">
        <v>18</v>
      </c>
      <c r="JW1107">
        <v>485.765</v>
      </c>
      <c r="JX1107">
        <v>441.546</v>
      </c>
      <c r="JY1107">
        <v>25.1363</v>
      </c>
      <c r="JZ1107">
        <v>37.2632</v>
      </c>
      <c r="KA1107">
        <v>29.9987</v>
      </c>
      <c r="KB1107">
        <v>36.815</v>
      </c>
      <c r="KC1107">
        <v>36.8579</v>
      </c>
      <c r="KD1107">
        <v>28.8447</v>
      </c>
      <c r="KE1107">
        <v>30.0751</v>
      </c>
      <c r="KF1107">
        <v>74.70399999999999</v>
      </c>
      <c r="KG1107">
        <v>25.1704</v>
      </c>
      <c r="KH1107">
        <v>593.799</v>
      </c>
      <c r="KI1107">
        <v>19.1922</v>
      </c>
      <c r="KJ1107">
        <v>99.18680000000001</v>
      </c>
      <c r="KK1107">
        <v>99.0586</v>
      </c>
    </row>
    <row r="1108" spans="1:297">
      <c r="A1108">
        <v>1092</v>
      </c>
      <c r="B1108">
        <v>1761346406.6</v>
      </c>
      <c r="C1108">
        <v>18366</v>
      </c>
      <c r="D1108" t="s">
        <v>2638</v>
      </c>
      <c r="E1108" t="s">
        <v>2639</v>
      </c>
      <c r="F1108">
        <v>5</v>
      </c>
      <c r="G1108" t="s">
        <v>2569</v>
      </c>
      <c r="H1108" t="s">
        <v>436</v>
      </c>
      <c r="I1108">
        <v>1761346399.1</v>
      </c>
      <c r="J1108">
        <f>(K1108)/1000</f>
        <v>0</v>
      </c>
      <c r="K1108">
        <f>IF(DP1108, AN1108, AH1108)</f>
        <v>0</v>
      </c>
      <c r="L1108">
        <f>IF(DP1108, AI1108, AG1108)</f>
        <v>0</v>
      </c>
      <c r="M1108">
        <f>DR1108 - IF(AU1108&gt;1, L1108*DL1108*100.0/(AW1108), 0)</f>
        <v>0</v>
      </c>
      <c r="N1108">
        <f>((T1108-J1108/2)*M1108-L1108)/(T1108+J1108/2)</f>
        <v>0</v>
      </c>
      <c r="O1108">
        <f>N1108*(DY1108+DZ1108)/1000.0</f>
        <v>0</v>
      </c>
      <c r="P1108">
        <f>(DR1108 - IF(AU1108&gt;1, L1108*DL1108*100.0/(AW1108), 0))*(DY1108+DZ1108)/1000.0</f>
        <v>0</v>
      </c>
      <c r="Q1108">
        <f>2.0/((1/S1108-1/R1108)+SIGN(S1108)*SQRT((1/S1108-1/R1108)*(1/S1108-1/R1108) + 4*DM1108/((DM1108+1)*(DM1108+1))*(2*1/S1108*1/R1108-1/R1108*1/R1108)))</f>
        <v>0</v>
      </c>
      <c r="R1108">
        <f>IF(LEFT(DN1108,1)&lt;&gt;"0",IF(LEFT(DN1108,1)="1",3.0,DO1108),$D$5+$E$5*(EF1108*DY1108/($K$5*1000))+$F$5*(EF1108*DY1108/($K$5*1000))*MAX(MIN(DL1108,$J$5),$I$5)*MAX(MIN(DL1108,$J$5),$I$5)+$G$5*MAX(MIN(DL1108,$J$5),$I$5)*(EF1108*DY1108/($K$5*1000))+$H$5*(EF1108*DY1108/($K$5*1000))*(EF1108*DY1108/($K$5*1000)))</f>
        <v>0</v>
      </c>
      <c r="S1108">
        <f>J1108*(1000-(1000*0.61365*exp(17.502*W1108/(240.97+W1108))/(DY1108+DZ1108)+DT1108)/2)/(1000*0.61365*exp(17.502*W1108/(240.97+W1108))/(DY1108+DZ1108)-DT1108)</f>
        <v>0</v>
      </c>
      <c r="T1108">
        <f>1/((DM1108+1)/(Q1108/1.6)+1/(R1108/1.37)) + DM1108/((DM1108+1)/(Q1108/1.6) + DM1108/(R1108/1.37))</f>
        <v>0</v>
      </c>
      <c r="U1108">
        <f>(DH1108*DK1108)</f>
        <v>0</v>
      </c>
      <c r="V1108">
        <f>(EA1108+(U1108+2*0.95*5.67E-8*(((EA1108+$B$7)+273)^4-(EA1108+273)^4)-44100*J1108)/(1.84*29.3*R1108+8*0.95*5.67E-8*(EA1108+273)^3))</f>
        <v>0</v>
      </c>
      <c r="W1108">
        <f>($C$7*EB1108+$D$7*EC1108+$E$7*V1108)</f>
        <v>0</v>
      </c>
      <c r="X1108">
        <f>0.61365*exp(17.502*W1108/(240.97+W1108))</f>
        <v>0</v>
      </c>
      <c r="Y1108">
        <f>(Z1108/AA1108*100)</f>
        <v>0</v>
      </c>
      <c r="Z1108">
        <f>DT1108*(DY1108+DZ1108)/1000</f>
        <v>0</v>
      </c>
      <c r="AA1108">
        <f>0.61365*exp(17.502*EA1108/(240.97+EA1108))</f>
        <v>0</v>
      </c>
      <c r="AB1108">
        <f>(X1108-DT1108*(DY1108+DZ1108)/1000)</f>
        <v>0</v>
      </c>
      <c r="AC1108">
        <f>(-J1108*44100)</f>
        <v>0</v>
      </c>
      <c r="AD1108">
        <f>2*29.3*R1108*0.92*(EA1108-W1108)</f>
        <v>0</v>
      </c>
      <c r="AE1108">
        <f>2*0.95*5.67E-8*(((EA1108+$B$7)+273)^4-(W1108+273)^4)</f>
        <v>0</v>
      </c>
      <c r="AF1108">
        <f>U1108+AE1108+AC1108+AD1108</f>
        <v>0</v>
      </c>
      <c r="AG1108">
        <f>DX1108*AU1108*(DS1108-DR1108*(1000-AU1108*DU1108)/(1000-AU1108*DT1108))/(100*DL1108)</f>
        <v>0</v>
      </c>
      <c r="AH1108">
        <f>1000*DX1108*AU1108*(DT1108-DU1108)/(100*DL1108*(1000-AU1108*DT1108))</f>
        <v>0</v>
      </c>
      <c r="AI1108">
        <f>(AJ1108 - AK1108 - DY1108*1E3/(8.314*(EA1108+273.15)) * AM1108/DX1108 * AL1108) * DX1108/(100*DL1108) * (1000 - DU1108)/1000</f>
        <v>0</v>
      </c>
      <c r="AJ1108">
        <v>585.975413072724</v>
      </c>
      <c r="AK1108">
        <v>550.5818363636361</v>
      </c>
      <c r="AL1108">
        <v>3.301539553667033</v>
      </c>
      <c r="AM1108">
        <v>65.49446931430883</v>
      </c>
      <c r="AN1108">
        <f>(AP1108 - AO1108 + DY1108*1E3/(8.314*(EA1108+273.15)) * AR1108/DX1108 * AQ1108) * DX1108/(100*DL1108) * 1000/(1000 - AP1108)</f>
        <v>0</v>
      </c>
      <c r="AO1108">
        <v>19.14982196139308</v>
      </c>
      <c r="AP1108">
        <v>23.43073272727273</v>
      </c>
      <c r="AQ1108">
        <v>0.0003977198988633729</v>
      </c>
      <c r="AR1108">
        <v>115.5473245601918</v>
      </c>
      <c r="AS1108">
        <v>0</v>
      </c>
      <c r="AT1108">
        <v>0</v>
      </c>
      <c r="AU1108">
        <f>IF(AS1108*$H$13&gt;=AW1108,1.0,(AW1108/(AW1108-AS1108*$H$13)))</f>
        <v>0</v>
      </c>
      <c r="AV1108">
        <f>(AU1108-1)*100</f>
        <v>0</v>
      </c>
      <c r="AW1108">
        <f>MAX(0,($B$13+$C$13*EF1108)/(1+$D$13*EF1108)*DY1108/(EA1108+273)*$E$13)</f>
        <v>0</v>
      </c>
      <c r="AX1108" t="s">
        <v>437</v>
      </c>
      <c r="AY1108" t="s">
        <v>437</v>
      </c>
      <c r="AZ1108">
        <v>0</v>
      </c>
      <c r="BA1108">
        <v>0</v>
      </c>
      <c r="BB1108">
        <f>1-AZ1108/BA1108</f>
        <v>0</v>
      </c>
      <c r="BC1108">
        <v>0</v>
      </c>
      <c r="BD1108" t="s">
        <v>437</v>
      </c>
      <c r="BE1108" t="s">
        <v>437</v>
      </c>
      <c r="BF1108">
        <v>0</v>
      </c>
      <c r="BG1108">
        <v>0</v>
      </c>
      <c r="BH1108">
        <f>1-BF1108/BG1108</f>
        <v>0</v>
      </c>
      <c r="BI1108">
        <v>0.5</v>
      </c>
      <c r="BJ1108">
        <f>DI1108</f>
        <v>0</v>
      </c>
      <c r="BK1108">
        <f>L1108</f>
        <v>0</v>
      </c>
      <c r="BL1108">
        <f>BH1108*BI1108*BJ1108</f>
        <v>0</v>
      </c>
      <c r="BM1108">
        <f>(BK1108-BC1108)/BJ1108</f>
        <v>0</v>
      </c>
      <c r="BN1108">
        <f>(BA1108-BG1108)/BG1108</f>
        <v>0</v>
      </c>
      <c r="BO1108">
        <f>AZ1108/(BB1108+AZ1108/BG1108)</f>
        <v>0</v>
      </c>
      <c r="BP1108" t="s">
        <v>437</v>
      </c>
      <c r="BQ1108">
        <v>0</v>
      </c>
      <c r="BR1108">
        <f>IF(BQ1108&lt;&gt;0, BQ1108, BO1108)</f>
        <v>0</v>
      </c>
      <c r="BS1108">
        <f>1-BR1108/BG1108</f>
        <v>0</v>
      </c>
      <c r="BT1108">
        <f>(BG1108-BF1108)/(BG1108-BR1108)</f>
        <v>0</v>
      </c>
      <c r="BU1108">
        <f>(BA1108-BG1108)/(BA1108-BR1108)</f>
        <v>0</v>
      </c>
      <c r="BV1108">
        <f>(BG1108-BF1108)/(BG1108-AZ1108)</f>
        <v>0</v>
      </c>
      <c r="BW1108">
        <f>(BA1108-BG1108)/(BA1108-AZ1108)</f>
        <v>0</v>
      </c>
      <c r="BX1108">
        <f>(BT1108*BR1108/BF1108)</f>
        <v>0</v>
      </c>
      <c r="BY1108">
        <f>(1-BX1108)</f>
        <v>0</v>
      </c>
      <c r="DH1108">
        <f>$B$11*EG1108+$C$11*EH1108+$F$11*ES1108*(1-EV1108)</f>
        <v>0</v>
      </c>
      <c r="DI1108">
        <f>DH1108*DJ1108</f>
        <v>0</v>
      </c>
      <c r="DJ1108">
        <f>($B$11*$D$9+$C$11*$D$9+$F$11*((FF1108+EX1108)/MAX(FF1108+EX1108+FG1108, 0.1)*$I$9+FG1108/MAX(FF1108+EX1108+FG1108, 0.1)*$J$9))/($B$11+$C$11+$F$11)</f>
        <v>0</v>
      </c>
      <c r="DK1108">
        <f>($B$11*$K$9+$C$11*$K$9+$F$11*((FF1108+EX1108)/MAX(FF1108+EX1108+FG1108, 0.1)*$P$9+FG1108/MAX(FF1108+EX1108+FG1108, 0.1)*$Q$9))/($B$11+$C$11+$F$11)</f>
        <v>0</v>
      </c>
      <c r="DL1108">
        <v>6</v>
      </c>
      <c r="DM1108">
        <v>0.5</v>
      </c>
      <c r="DN1108" t="s">
        <v>438</v>
      </c>
      <c r="DO1108">
        <v>2</v>
      </c>
      <c r="DP1108" t="b">
        <v>1</v>
      </c>
      <c r="DQ1108">
        <v>1761346399.1</v>
      </c>
      <c r="DR1108">
        <v>515.2754814814815</v>
      </c>
      <c r="DS1108">
        <v>559.7444074074074</v>
      </c>
      <c r="DT1108">
        <v>23.4371</v>
      </c>
      <c r="DU1108">
        <v>19.10115925925926</v>
      </c>
      <c r="DV1108">
        <v>514.556037037037</v>
      </c>
      <c r="DW1108">
        <v>23.22265925925926</v>
      </c>
      <c r="DX1108">
        <v>500.0670740740741</v>
      </c>
      <c r="DY1108">
        <v>90.02014444444445</v>
      </c>
      <c r="DZ1108">
        <v>0.07442834074074074</v>
      </c>
      <c r="EA1108">
        <v>29.95757037037037</v>
      </c>
      <c r="EB1108">
        <v>30.01078518518518</v>
      </c>
      <c r="EC1108">
        <v>999.9000000000001</v>
      </c>
      <c r="ED1108">
        <v>0</v>
      </c>
      <c r="EE1108">
        <v>0</v>
      </c>
      <c r="EF1108">
        <v>10011.09074074074</v>
      </c>
      <c r="EG1108">
        <v>0</v>
      </c>
      <c r="EH1108">
        <v>1156.073333333333</v>
      </c>
      <c r="EI1108">
        <v>-44.46900370370371</v>
      </c>
      <c r="EJ1108">
        <v>527.6416296296296</v>
      </c>
      <c r="EK1108">
        <v>570.6448518518517</v>
      </c>
      <c r="EL1108">
        <v>4.335938148148148</v>
      </c>
      <c r="EM1108">
        <v>559.7444074074074</v>
      </c>
      <c r="EN1108">
        <v>19.10115925925926</v>
      </c>
      <c r="EO1108">
        <v>2.109810740740741</v>
      </c>
      <c r="EP1108">
        <v>1.719488518518518</v>
      </c>
      <c r="EQ1108">
        <v>18.29344444444444</v>
      </c>
      <c r="ER1108">
        <v>15.07347777777778</v>
      </c>
      <c r="ES1108">
        <v>1200.016296296296</v>
      </c>
      <c r="ET1108">
        <v>0.9670090000000001</v>
      </c>
      <c r="EU1108">
        <v>0.0329909</v>
      </c>
      <c r="EV1108">
        <v>0</v>
      </c>
      <c r="EW1108">
        <v>1582.402962962963</v>
      </c>
      <c r="EX1108">
        <v>5.000560000000001</v>
      </c>
      <c r="EY1108">
        <v>19382.65185185185</v>
      </c>
      <c r="EZ1108">
        <v>10316.9962962963</v>
      </c>
      <c r="FA1108">
        <v>45.375</v>
      </c>
      <c r="FB1108">
        <v>47.56199999999998</v>
      </c>
      <c r="FC1108">
        <v>46.06199999999998</v>
      </c>
      <c r="FD1108">
        <v>46.56674074074073</v>
      </c>
      <c r="FE1108">
        <v>46.22199999999999</v>
      </c>
      <c r="FF1108">
        <v>1155.586666666667</v>
      </c>
      <c r="FG1108">
        <v>39.42074074074075</v>
      </c>
      <c r="FH1108">
        <v>0</v>
      </c>
      <c r="FI1108">
        <v>1761346442.6</v>
      </c>
      <c r="FJ1108">
        <v>0</v>
      </c>
      <c r="FK1108">
        <v>1582.336538461539</v>
      </c>
      <c r="FL1108">
        <v>14.91521366979013</v>
      </c>
      <c r="FM1108">
        <v>177.9008547086252</v>
      </c>
      <c r="FN1108">
        <v>19381.86923076923</v>
      </c>
      <c r="FO1108">
        <v>15</v>
      </c>
      <c r="FP1108">
        <v>0</v>
      </c>
      <c r="FQ1108" t="s">
        <v>439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-44.06314146341463</v>
      </c>
      <c r="GD1108">
        <v>-7.399051567944285</v>
      </c>
      <c r="GE1108">
        <v>0.76334199731585</v>
      </c>
      <c r="GF1108">
        <v>0</v>
      </c>
      <c r="GG1108">
        <v>1581.570882352941</v>
      </c>
      <c r="GH1108">
        <v>14.93063406945437</v>
      </c>
      <c r="GI1108">
        <v>1.476967018722635</v>
      </c>
      <c r="GJ1108">
        <v>0</v>
      </c>
      <c r="GK1108">
        <v>4.366826585365853</v>
      </c>
      <c r="GL1108">
        <v>-0.5686948432055677</v>
      </c>
      <c r="GM1108">
        <v>0.05761440866572567</v>
      </c>
      <c r="GN1108">
        <v>0</v>
      </c>
      <c r="GO1108">
        <v>0</v>
      </c>
      <c r="GP1108">
        <v>3</v>
      </c>
      <c r="GQ1108" t="s">
        <v>497</v>
      </c>
      <c r="GR1108">
        <v>3.12465</v>
      </c>
      <c r="GS1108">
        <v>2.75223</v>
      </c>
      <c r="GT1108">
        <v>0.100568</v>
      </c>
      <c r="GU1108">
        <v>0.107238</v>
      </c>
      <c r="GV1108">
        <v>0.102821</v>
      </c>
      <c r="GW1108">
        <v>0.08979429999999999</v>
      </c>
      <c r="GX1108">
        <v>26454.7</v>
      </c>
      <c r="GY1108">
        <v>25612.4</v>
      </c>
      <c r="GZ1108">
        <v>29983.3</v>
      </c>
      <c r="HA1108">
        <v>28979.4</v>
      </c>
      <c r="HB1108">
        <v>37184.6</v>
      </c>
      <c r="HC1108">
        <v>34729.4</v>
      </c>
      <c r="HD1108">
        <v>45917.3</v>
      </c>
      <c r="HE1108">
        <v>43070.3</v>
      </c>
      <c r="HF1108">
        <v>1.75053</v>
      </c>
      <c r="HG1108">
        <v>1.7266</v>
      </c>
      <c r="HH1108">
        <v>-0.00629947</v>
      </c>
      <c r="HI1108">
        <v>0</v>
      </c>
      <c r="HJ1108">
        <v>30.1</v>
      </c>
      <c r="HK1108">
        <v>999.9</v>
      </c>
      <c r="HL1108">
        <v>44.3</v>
      </c>
      <c r="HM1108">
        <v>32.7</v>
      </c>
      <c r="HN1108">
        <v>24.4498</v>
      </c>
      <c r="HO1108">
        <v>63.3522</v>
      </c>
      <c r="HP1108">
        <v>17.9728</v>
      </c>
      <c r="HQ1108">
        <v>1</v>
      </c>
      <c r="HR1108">
        <v>0.825666</v>
      </c>
      <c r="HS1108">
        <v>4.20408</v>
      </c>
      <c r="HT1108">
        <v>20.1557</v>
      </c>
      <c r="HU1108">
        <v>5.22657</v>
      </c>
      <c r="HV1108">
        <v>11.986</v>
      </c>
      <c r="HW1108">
        <v>4.9691</v>
      </c>
      <c r="HX1108">
        <v>3.28975</v>
      </c>
      <c r="HY1108">
        <v>9999</v>
      </c>
      <c r="HZ1108">
        <v>9999</v>
      </c>
      <c r="IA1108">
        <v>9999</v>
      </c>
      <c r="IB1108">
        <v>999.9</v>
      </c>
      <c r="IC1108">
        <v>4.97299</v>
      </c>
      <c r="ID1108">
        <v>1.87744</v>
      </c>
      <c r="IE1108">
        <v>1.8756</v>
      </c>
      <c r="IF1108">
        <v>1.8784</v>
      </c>
      <c r="IG1108">
        <v>1.87507</v>
      </c>
      <c r="IH1108">
        <v>1.87866</v>
      </c>
      <c r="II1108">
        <v>1.87576</v>
      </c>
      <c r="IJ1108">
        <v>1.87693</v>
      </c>
      <c r="IK1108">
        <v>0</v>
      </c>
      <c r="IL1108">
        <v>0</v>
      </c>
      <c r="IM1108">
        <v>0</v>
      </c>
      <c r="IN1108">
        <v>0</v>
      </c>
      <c r="IO1108" t="s">
        <v>441</v>
      </c>
      <c r="IP1108" t="s">
        <v>442</v>
      </c>
      <c r="IQ1108" t="s">
        <v>443</v>
      </c>
      <c r="IR1108" t="s">
        <v>443</v>
      </c>
      <c r="IS1108" t="s">
        <v>443</v>
      </c>
      <c r="IT1108" t="s">
        <v>443</v>
      </c>
      <c r="IU1108">
        <v>0</v>
      </c>
      <c r="IV1108">
        <v>100</v>
      </c>
      <c r="IW1108">
        <v>100</v>
      </c>
      <c r="IX1108">
        <v>0.748</v>
      </c>
      <c r="IY1108">
        <v>0.2144</v>
      </c>
      <c r="IZ1108">
        <v>-0.1194416370607354</v>
      </c>
      <c r="JA1108">
        <v>0.002211305909277446</v>
      </c>
      <c r="JB1108">
        <v>-1.416678044876584E-06</v>
      </c>
      <c r="JC1108">
        <v>5.589822708492042E-10</v>
      </c>
      <c r="JD1108">
        <v>0.2144336207880096</v>
      </c>
      <c r="JE1108">
        <v>0</v>
      </c>
      <c r="JF1108">
        <v>0</v>
      </c>
      <c r="JG1108">
        <v>0</v>
      </c>
      <c r="JH1108">
        <v>14</v>
      </c>
      <c r="JI1108">
        <v>2052</v>
      </c>
      <c r="JJ1108">
        <v>1</v>
      </c>
      <c r="JK1108">
        <v>21</v>
      </c>
      <c r="JL1108">
        <v>29355773.4</v>
      </c>
      <c r="JM1108">
        <v>29355773.4</v>
      </c>
      <c r="JN1108">
        <v>1.47583</v>
      </c>
      <c r="JO1108">
        <v>2.55005</v>
      </c>
      <c r="JP1108">
        <v>1.39893</v>
      </c>
      <c r="JQ1108">
        <v>2.33643</v>
      </c>
      <c r="JR1108">
        <v>1.44897</v>
      </c>
      <c r="JS1108">
        <v>2.58545</v>
      </c>
      <c r="JT1108">
        <v>38.6979</v>
      </c>
      <c r="JU1108">
        <v>23.8073</v>
      </c>
      <c r="JV1108">
        <v>18</v>
      </c>
      <c r="JW1108">
        <v>486.02</v>
      </c>
      <c r="JX1108">
        <v>441.611</v>
      </c>
      <c r="JY1108">
        <v>25.1431</v>
      </c>
      <c r="JZ1108">
        <v>37.2632</v>
      </c>
      <c r="KA1108">
        <v>29.9989</v>
      </c>
      <c r="KB1108">
        <v>36.8184</v>
      </c>
      <c r="KC1108">
        <v>36.8579</v>
      </c>
      <c r="KD1108">
        <v>29.5506</v>
      </c>
      <c r="KE1108">
        <v>30.0751</v>
      </c>
      <c r="KF1108">
        <v>74.70399999999999</v>
      </c>
      <c r="KG1108">
        <v>25.1622</v>
      </c>
      <c r="KH1108">
        <v>607.173</v>
      </c>
      <c r="KI1108">
        <v>19.2064</v>
      </c>
      <c r="KJ1108">
        <v>99.1883</v>
      </c>
      <c r="KK1108">
        <v>99.0612</v>
      </c>
    </row>
    <row r="1109" spans="1:297">
      <c r="A1109">
        <v>1093</v>
      </c>
      <c r="B1109">
        <v>1761346411.1</v>
      </c>
      <c r="C1109">
        <v>18370.5</v>
      </c>
      <c r="D1109" t="s">
        <v>2640</v>
      </c>
      <c r="E1109" t="s">
        <v>2641</v>
      </c>
      <c r="F1109">
        <v>5</v>
      </c>
      <c r="G1109" t="s">
        <v>2569</v>
      </c>
      <c r="H1109" t="s">
        <v>436</v>
      </c>
      <c r="I1109">
        <v>1761346403.544444</v>
      </c>
      <c r="J1109">
        <f>(K1109)/1000</f>
        <v>0</v>
      </c>
      <c r="K1109">
        <f>IF(DP1109, AN1109, AH1109)</f>
        <v>0</v>
      </c>
      <c r="L1109">
        <f>IF(DP1109, AI1109, AG1109)</f>
        <v>0</v>
      </c>
      <c r="M1109">
        <f>DR1109 - IF(AU1109&gt;1, L1109*DL1109*100.0/(AW1109), 0)</f>
        <v>0</v>
      </c>
      <c r="N1109">
        <f>((T1109-J1109/2)*M1109-L1109)/(T1109+J1109/2)</f>
        <v>0</v>
      </c>
      <c r="O1109">
        <f>N1109*(DY1109+DZ1109)/1000.0</f>
        <v>0</v>
      </c>
      <c r="P1109">
        <f>(DR1109 - IF(AU1109&gt;1, L1109*DL1109*100.0/(AW1109), 0))*(DY1109+DZ1109)/1000.0</f>
        <v>0</v>
      </c>
      <c r="Q1109">
        <f>2.0/((1/S1109-1/R1109)+SIGN(S1109)*SQRT((1/S1109-1/R1109)*(1/S1109-1/R1109) + 4*DM1109/((DM1109+1)*(DM1109+1))*(2*1/S1109*1/R1109-1/R1109*1/R1109)))</f>
        <v>0</v>
      </c>
      <c r="R1109">
        <f>IF(LEFT(DN1109,1)&lt;&gt;"0",IF(LEFT(DN1109,1)="1",3.0,DO1109),$D$5+$E$5*(EF1109*DY1109/($K$5*1000))+$F$5*(EF1109*DY1109/($K$5*1000))*MAX(MIN(DL1109,$J$5),$I$5)*MAX(MIN(DL1109,$J$5),$I$5)+$G$5*MAX(MIN(DL1109,$J$5),$I$5)*(EF1109*DY1109/($K$5*1000))+$H$5*(EF1109*DY1109/($K$5*1000))*(EF1109*DY1109/($K$5*1000)))</f>
        <v>0</v>
      </c>
      <c r="S1109">
        <f>J1109*(1000-(1000*0.61365*exp(17.502*W1109/(240.97+W1109))/(DY1109+DZ1109)+DT1109)/2)/(1000*0.61365*exp(17.502*W1109/(240.97+W1109))/(DY1109+DZ1109)-DT1109)</f>
        <v>0</v>
      </c>
      <c r="T1109">
        <f>1/((DM1109+1)/(Q1109/1.6)+1/(R1109/1.37)) + DM1109/((DM1109+1)/(Q1109/1.6) + DM1109/(R1109/1.37))</f>
        <v>0</v>
      </c>
      <c r="U1109">
        <f>(DH1109*DK1109)</f>
        <v>0</v>
      </c>
      <c r="V1109">
        <f>(EA1109+(U1109+2*0.95*5.67E-8*(((EA1109+$B$7)+273)^4-(EA1109+273)^4)-44100*J1109)/(1.84*29.3*R1109+8*0.95*5.67E-8*(EA1109+273)^3))</f>
        <v>0</v>
      </c>
      <c r="W1109">
        <f>($C$7*EB1109+$D$7*EC1109+$E$7*V1109)</f>
        <v>0</v>
      </c>
      <c r="X1109">
        <f>0.61365*exp(17.502*W1109/(240.97+W1109))</f>
        <v>0</v>
      </c>
      <c r="Y1109">
        <f>(Z1109/AA1109*100)</f>
        <v>0</v>
      </c>
      <c r="Z1109">
        <f>DT1109*(DY1109+DZ1109)/1000</f>
        <v>0</v>
      </c>
      <c r="AA1109">
        <f>0.61365*exp(17.502*EA1109/(240.97+EA1109))</f>
        <v>0</v>
      </c>
      <c r="AB1109">
        <f>(X1109-DT1109*(DY1109+DZ1109)/1000)</f>
        <v>0</v>
      </c>
      <c r="AC1109">
        <f>(-J1109*44100)</f>
        <v>0</v>
      </c>
      <c r="AD1109">
        <f>2*29.3*R1109*0.92*(EA1109-W1109)</f>
        <v>0</v>
      </c>
      <c r="AE1109">
        <f>2*0.95*5.67E-8*(((EA1109+$B$7)+273)^4-(W1109+273)^4)</f>
        <v>0</v>
      </c>
      <c r="AF1109">
        <f>U1109+AE1109+AC1109+AD1109</f>
        <v>0</v>
      </c>
      <c r="AG1109">
        <f>DX1109*AU1109*(DS1109-DR1109*(1000-AU1109*DU1109)/(1000-AU1109*DT1109))/(100*DL1109)</f>
        <v>0</v>
      </c>
      <c r="AH1109">
        <f>1000*DX1109*AU1109*(DT1109-DU1109)/(100*DL1109*(1000-AU1109*DT1109))</f>
        <v>0</v>
      </c>
      <c r="AI1109">
        <f>(AJ1109 - AK1109 - DY1109*1E3/(8.314*(EA1109+273.15)) * AM1109/DX1109 * AL1109) * DX1109/(100*DL1109) * (1000 - DU1109)/1000</f>
        <v>0</v>
      </c>
      <c r="AJ1109">
        <v>601.379757077444</v>
      </c>
      <c r="AK1109">
        <v>565.4887030303026</v>
      </c>
      <c r="AL1109">
        <v>3.316707311781006</v>
      </c>
      <c r="AM1109">
        <v>65.49446931430883</v>
      </c>
      <c r="AN1109">
        <f>(AP1109 - AO1109 + DY1109*1E3/(8.314*(EA1109+273.15)) * AR1109/DX1109 * AQ1109) * DX1109/(100*DL1109) * 1000/(1000 - AP1109)</f>
        <v>0</v>
      </c>
      <c r="AO1109">
        <v>19.16466699434661</v>
      </c>
      <c r="AP1109">
        <v>23.42692121212121</v>
      </c>
      <c r="AQ1109">
        <v>3.209912285515211E-05</v>
      </c>
      <c r="AR1109">
        <v>115.5473245601918</v>
      </c>
      <c r="AS1109">
        <v>0</v>
      </c>
      <c r="AT1109">
        <v>0</v>
      </c>
      <c r="AU1109">
        <f>IF(AS1109*$H$13&gt;=AW1109,1.0,(AW1109/(AW1109-AS1109*$H$13)))</f>
        <v>0</v>
      </c>
      <c r="AV1109">
        <f>(AU1109-1)*100</f>
        <v>0</v>
      </c>
      <c r="AW1109">
        <f>MAX(0,($B$13+$C$13*EF1109)/(1+$D$13*EF1109)*DY1109/(EA1109+273)*$E$13)</f>
        <v>0</v>
      </c>
      <c r="AX1109" t="s">
        <v>437</v>
      </c>
      <c r="AY1109" t="s">
        <v>437</v>
      </c>
      <c r="AZ1109">
        <v>0</v>
      </c>
      <c r="BA1109">
        <v>0</v>
      </c>
      <c r="BB1109">
        <f>1-AZ1109/BA1109</f>
        <v>0</v>
      </c>
      <c r="BC1109">
        <v>0</v>
      </c>
      <c r="BD1109" t="s">
        <v>437</v>
      </c>
      <c r="BE1109" t="s">
        <v>437</v>
      </c>
      <c r="BF1109">
        <v>0</v>
      </c>
      <c r="BG1109">
        <v>0</v>
      </c>
      <c r="BH1109">
        <f>1-BF1109/BG1109</f>
        <v>0</v>
      </c>
      <c r="BI1109">
        <v>0.5</v>
      </c>
      <c r="BJ1109">
        <f>DI1109</f>
        <v>0</v>
      </c>
      <c r="BK1109">
        <f>L1109</f>
        <v>0</v>
      </c>
      <c r="BL1109">
        <f>BH1109*BI1109*BJ1109</f>
        <v>0</v>
      </c>
      <c r="BM1109">
        <f>(BK1109-BC1109)/BJ1109</f>
        <v>0</v>
      </c>
      <c r="BN1109">
        <f>(BA1109-BG1109)/BG1109</f>
        <v>0</v>
      </c>
      <c r="BO1109">
        <f>AZ1109/(BB1109+AZ1109/BG1109)</f>
        <v>0</v>
      </c>
      <c r="BP1109" t="s">
        <v>437</v>
      </c>
      <c r="BQ1109">
        <v>0</v>
      </c>
      <c r="BR1109">
        <f>IF(BQ1109&lt;&gt;0, BQ1109, BO1109)</f>
        <v>0</v>
      </c>
      <c r="BS1109">
        <f>1-BR1109/BG1109</f>
        <v>0</v>
      </c>
      <c r="BT1109">
        <f>(BG1109-BF1109)/(BG1109-BR1109)</f>
        <v>0</v>
      </c>
      <c r="BU1109">
        <f>(BA1109-BG1109)/(BA1109-BR1109)</f>
        <v>0</v>
      </c>
      <c r="BV1109">
        <f>(BG1109-BF1109)/(BG1109-AZ1109)</f>
        <v>0</v>
      </c>
      <c r="BW1109">
        <f>(BA1109-BG1109)/(BA1109-AZ1109)</f>
        <v>0</v>
      </c>
      <c r="BX1109">
        <f>(BT1109*BR1109/BF1109)</f>
        <v>0</v>
      </c>
      <c r="BY1109">
        <f>(1-BX1109)</f>
        <v>0</v>
      </c>
      <c r="DH1109">
        <f>$B$11*EG1109+$C$11*EH1109+$F$11*ES1109*(1-EV1109)</f>
        <v>0</v>
      </c>
      <c r="DI1109">
        <f>DH1109*DJ1109</f>
        <v>0</v>
      </c>
      <c r="DJ1109">
        <f>($B$11*$D$9+$C$11*$D$9+$F$11*((FF1109+EX1109)/MAX(FF1109+EX1109+FG1109, 0.1)*$I$9+FG1109/MAX(FF1109+EX1109+FG1109, 0.1)*$J$9))/($B$11+$C$11+$F$11)</f>
        <v>0</v>
      </c>
      <c r="DK1109">
        <f>($B$11*$K$9+$C$11*$K$9+$F$11*((FF1109+EX1109)/MAX(FF1109+EX1109+FG1109, 0.1)*$P$9+FG1109/MAX(FF1109+EX1109+FG1109, 0.1)*$Q$9))/($B$11+$C$11+$F$11)</f>
        <v>0</v>
      </c>
      <c r="DL1109">
        <v>6</v>
      </c>
      <c r="DM1109">
        <v>0.5</v>
      </c>
      <c r="DN1109" t="s">
        <v>438</v>
      </c>
      <c r="DO1109">
        <v>2</v>
      </c>
      <c r="DP1109" t="b">
        <v>1</v>
      </c>
      <c r="DQ1109">
        <v>1761346403.544444</v>
      </c>
      <c r="DR1109">
        <v>529.4763333333334</v>
      </c>
      <c r="DS1109">
        <v>574.6075925925926</v>
      </c>
      <c r="DT1109">
        <v>23.42983703703703</v>
      </c>
      <c r="DU1109">
        <v>19.12894444444444</v>
      </c>
      <c r="DV1109">
        <v>528.740074074074</v>
      </c>
      <c r="DW1109">
        <v>23.21540370370371</v>
      </c>
      <c r="DX1109">
        <v>500.0262592592593</v>
      </c>
      <c r="DY1109">
        <v>90.02033333333333</v>
      </c>
      <c r="DZ1109">
        <v>0.07439275925925924</v>
      </c>
      <c r="EA1109">
        <v>29.95329629629629</v>
      </c>
      <c r="EB1109">
        <v>30.00522222222223</v>
      </c>
      <c r="EC1109">
        <v>999.9000000000001</v>
      </c>
      <c r="ED1109">
        <v>0</v>
      </c>
      <c r="EE1109">
        <v>0</v>
      </c>
      <c r="EF1109">
        <v>10000.71814814815</v>
      </c>
      <c r="EG1109">
        <v>0</v>
      </c>
      <c r="EH1109">
        <v>1156.07</v>
      </c>
      <c r="EI1109">
        <v>-45.13129259259258</v>
      </c>
      <c r="EJ1109">
        <v>542.1794074074074</v>
      </c>
      <c r="EK1109">
        <v>585.814074074074</v>
      </c>
      <c r="EL1109">
        <v>4.300895925925927</v>
      </c>
      <c r="EM1109">
        <v>574.6075925925926</v>
      </c>
      <c r="EN1109">
        <v>19.12894444444444</v>
      </c>
      <c r="EO1109">
        <v>2.109161481481482</v>
      </c>
      <c r="EP1109">
        <v>1.721993333333333</v>
      </c>
      <c r="EQ1109">
        <v>18.28854814814815</v>
      </c>
      <c r="ER1109">
        <v>15.0961037037037</v>
      </c>
      <c r="ES1109">
        <v>1200.018148148148</v>
      </c>
      <c r="ET1109">
        <v>0.9670090000000001</v>
      </c>
      <c r="EU1109">
        <v>0.0329909</v>
      </c>
      <c r="EV1109">
        <v>0</v>
      </c>
      <c r="EW1109">
        <v>1583.534444444444</v>
      </c>
      <c r="EX1109">
        <v>5.000560000000001</v>
      </c>
      <c r="EY1109">
        <v>19395.32222222222</v>
      </c>
      <c r="EZ1109">
        <v>10317.00740740741</v>
      </c>
      <c r="FA1109">
        <v>45.375</v>
      </c>
      <c r="FB1109">
        <v>47.56199999999998</v>
      </c>
      <c r="FC1109">
        <v>46.06199999999998</v>
      </c>
      <c r="FD1109">
        <v>46.57133333333331</v>
      </c>
      <c r="FE1109">
        <v>46.21266666666666</v>
      </c>
      <c r="FF1109">
        <v>1155.588148148148</v>
      </c>
      <c r="FG1109">
        <v>39.42074074074075</v>
      </c>
      <c r="FH1109">
        <v>0</v>
      </c>
      <c r="FI1109">
        <v>1761346447.4</v>
      </c>
      <c r="FJ1109">
        <v>0</v>
      </c>
      <c r="FK1109">
        <v>1583.513846153846</v>
      </c>
      <c r="FL1109">
        <v>14.71111109830145</v>
      </c>
      <c r="FM1109">
        <v>164.1299145157243</v>
      </c>
      <c r="FN1109">
        <v>19395.55384615385</v>
      </c>
      <c r="FO1109">
        <v>15</v>
      </c>
      <c r="FP1109">
        <v>0</v>
      </c>
      <c r="FQ1109" t="s">
        <v>439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-44.52603658536585</v>
      </c>
      <c r="GD1109">
        <v>-8.972793031358927</v>
      </c>
      <c r="GE1109">
        <v>0.8881070512698166</v>
      </c>
      <c r="GF1109">
        <v>0</v>
      </c>
      <c r="GG1109">
        <v>1582.479705882353</v>
      </c>
      <c r="GH1109">
        <v>14.95202445114944</v>
      </c>
      <c r="GI1109">
        <v>1.483538070833511</v>
      </c>
      <c r="GJ1109">
        <v>0</v>
      </c>
      <c r="GK1109">
        <v>4.332027560975609</v>
      </c>
      <c r="GL1109">
        <v>-0.5191806271776883</v>
      </c>
      <c r="GM1109">
        <v>0.05298600762283621</v>
      </c>
      <c r="GN1109">
        <v>0</v>
      </c>
      <c r="GO1109">
        <v>0</v>
      </c>
      <c r="GP1109">
        <v>3</v>
      </c>
      <c r="GQ1109" t="s">
        <v>497</v>
      </c>
      <c r="GR1109">
        <v>3.1246</v>
      </c>
      <c r="GS1109">
        <v>2.7523</v>
      </c>
      <c r="GT1109">
        <v>0.102516</v>
      </c>
      <c r="GU1109">
        <v>0.109209</v>
      </c>
      <c r="GV1109">
        <v>0.1028</v>
      </c>
      <c r="GW1109">
        <v>0.0897992</v>
      </c>
      <c r="GX1109">
        <v>26397.7</v>
      </c>
      <c r="GY1109">
        <v>25556.2</v>
      </c>
      <c r="GZ1109">
        <v>29983.6</v>
      </c>
      <c r="HA1109">
        <v>28979.9</v>
      </c>
      <c r="HB1109">
        <v>37186</v>
      </c>
      <c r="HC1109">
        <v>34729.8</v>
      </c>
      <c r="HD1109">
        <v>45917.8</v>
      </c>
      <c r="HE1109">
        <v>43070.9</v>
      </c>
      <c r="HF1109">
        <v>1.75038</v>
      </c>
      <c r="HG1109">
        <v>1.7266</v>
      </c>
      <c r="HH1109">
        <v>-0.00606477</v>
      </c>
      <c r="HI1109">
        <v>0</v>
      </c>
      <c r="HJ1109">
        <v>30.1016</v>
      </c>
      <c r="HK1109">
        <v>999.9</v>
      </c>
      <c r="HL1109">
        <v>44.3</v>
      </c>
      <c r="HM1109">
        <v>32.7</v>
      </c>
      <c r="HN1109">
        <v>24.4458</v>
      </c>
      <c r="HO1109">
        <v>63.4522</v>
      </c>
      <c r="HP1109">
        <v>18.0329</v>
      </c>
      <c r="HQ1109">
        <v>1</v>
      </c>
      <c r="HR1109">
        <v>0.825259</v>
      </c>
      <c r="HS1109">
        <v>4.19087</v>
      </c>
      <c r="HT1109">
        <v>20.1563</v>
      </c>
      <c r="HU1109">
        <v>5.22687</v>
      </c>
      <c r="HV1109">
        <v>11.9858</v>
      </c>
      <c r="HW1109">
        <v>4.9693</v>
      </c>
      <c r="HX1109">
        <v>3.28988</v>
      </c>
      <c r="HY1109">
        <v>9999</v>
      </c>
      <c r="HZ1109">
        <v>9999</v>
      </c>
      <c r="IA1109">
        <v>9999</v>
      </c>
      <c r="IB1109">
        <v>999.9</v>
      </c>
      <c r="IC1109">
        <v>4.97304</v>
      </c>
      <c r="ID1109">
        <v>1.87746</v>
      </c>
      <c r="IE1109">
        <v>1.8756</v>
      </c>
      <c r="IF1109">
        <v>1.87841</v>
      </c>
      <c r="IG1109">
        <v>1.87508</v>
      </c>
      <c r="IH1109">
        <v>1.87865</v>
      </c>
      <c r="II1109">
        <v>1.87577</v>
      </c>
      <c r="IJ1109">
        <v>1.87693</v>
      </c>
      <c r="IK1109">
        <v>0</v>
      </c>
      <c r="IL1109">
        <v>0</v>
      </c>
      <c r="IM1109">
        <v>0</v>
      </c>
      <c r="IN1109">
        <v>0</v>
      </c>
      <c r="IO1109" t="s">
        <v>441</v>
      </c>
      <c r="IP1109" t="s">
        <v>442</v>
      </c>
      <c r="IQ1109" t="s">
        <v>443</v>
      </c>
      <c r="IR1109" t="s">
        <v>443</v>
      </c>
      <c r="IS1109" t="s">
        <v>443</v>
      </c>
      <c r="IT1109" t="s">
        <v>443</v>
      </c>
      <c r="IU1109">
        <v>0</v>
      </c>
      <c r="IV1109">
        <v>100</v>
      </c>
      <c r="IW1109">
        <v>100</v>
      </c>
      <c r="IX1109">
        <v>0.765</v>
      </c>
      <c r="IY1109">
        <v>0.2144</v>
      </c>
      <c r="IZ1109">
        <v>-0.1194416370607354</v>
      </c>
      <c r="JA1109">
        <v>0.002211305909277446</v>
      </c>
      <c r="JB1109">
        <v>-1.416678044876584E-06</v>
      </c>
      <c r="JC1109">
        <v>5.589822708492042E-10</v>
      </c>
      <c r="JD1109">
        <v>0.2144336207880096</v>
      </c>
      <c r="JE1109">
        <v>0</v>
      </c>
      <c r="JF1109">
        <v>0</v>
      </c>
      <c r="JG1109">
        <v>0</v>
      </c>
      <c r="JH1109">
        <v>14</v>
      </c>
      <c r="JI1109">
        <v>2052</v>
      </c>
      <c r="JJ1109">
        <v>1</v>
      </c>
      <c r="JK1109">
        <v>21</v>
      </c>
      <c r="JL1109">
        <v>29355773.5</v>
      </c>
      <c r="JM1109">
        <v>29355773.5</v>
      </c>
      <c r="JN1109">
        <v>1.50513</v>
      </c>
      <c r="JO1109">
        <v>2.56226</v>
      </c>
      <c r="JP1109">
        <v>1.39893</v>
      </c>
      <c r="JQ1109">
        <v>2.33643</v>
      </c>
      <c r="JR1109">
        <v>1.44897</v>
      </c>
      <c r="JS1109">
        <v>2.57568</v>
      </c>
      <c r="JT1109">
        <v>38.6733</v>
      </c>
      <c r="JU1109">
        <v>23.7986</v>
      </c>
      <c r="JV1109">
        <v>18</v>
      </c>
      <c r="JW1109">
        <v>485.931</v>
      </c>
      <c r="JX1109">
        <v>441.611</v>
      </c>
      <c r="JY1109">
        <v>25.1494</v>
      </c>
      <c r="JZ1109">
        <v>37.2632</v>
      </c>
      <c r="KA1109">
        <v>29.9994</v>
      </c>
      <c r="KB1109">
        <v>36.8184</v>
      </c>
      <c r="KC1109">
        <v>36.8579</v>
      </c>
      <c r="KD1109">
        <v>30.1265</v>
      </c>
      <c r="KE1109">
        <v>30.0751</v>
      </c>
      <c r="KF1109">
        <v>74.33</v>
      </c>
      <c r="KG1109">
        <v>25.191</v>
      </c>
      <c r="KH1109">
        <v>620.533</v>
      </c>
      <c r="KI1109">
        <v>19.2332</v>
      </c>
      <c r="KJ1109">
        <v>99.1893</v>
      </c>
      <c r="KK1109">
        <v>99.0626</v>
      </c>
    </row>
    <row r="1110" spans="1:297">
      <c r="A1110">
        <v>1094</v>
      </c>
      <c r="B1110">
        <v>1761346416.1</v>
      </c>
      <c r="C1110">
        <v>18375.5</v>
      </c>
      <c r="D1110" t="s">
        <v>2642</v>
      </c>
      <c r="E1110" t="s">
        <v>2643</v>
      </c>
      <c r="F1110">
        <v>5</v>
      </c>
      <c r="G1110" t="s">
        <v>2569</v>
      </c>
      <c r="H1110" t="s">
        <v>436</v>
      </c>
      <c r="I1110">
        <v>1761346408.562963</v>
      </c>
      <c r="J1110">
        <f>(K1110)/1000</f>
        <v>0</v>
      </c>
      <c r="K1110">
        <f>IF(DP1110, AN1110, AH1110)</f>
        <v>0</v>
      </c>
      <c r="L1110">
        <f>IF(DP1110, AI1110, AG1110)</f>
        <v>0</v>
      </c>
      <c r="M1110">
        <f>DR1110 - IF(AU1110&gt;1, L1110*DL1110*100.0/(AW1110), 0)</f>
        <v>0</v>
      </c>
      <c r="N1110">
        <f>((T1110-J1110/2)*M1110-L1110)/(T1110+J1110/2)</f>
        <v>0</v>
      </c>
      <c r="O1110">
        <f>N1110*(DY1110+DZ1110)/1000.0</f>
        <v>0</v>
      </c>
      <c r="P1110">
        <f>(DR1110 - IF(AU1110&gt;1, L1110*DL1110*100.0/(AW1110), 0))*(DY1110+DZ1110)/1000.0</f>
        <v>0</v>
      </c>
      <c r="Q1110">
        <f>2.0/((1/S1110-1/R1110)+SIGN(S1110)*SQRT((1/S1110-1/R1110)*(1/S1110-1/R1110) + 4*DM1110/((DM1110+1)*(DM1110+1))*(2*1/S1110*1/R1110-1/R1110*1/R1110)))</f>
        <v>0</v>
      </c>
      <c r="R1110">
        <f>IF(LEFT(DN1110,1)&lt;&gt;"0",IF(LEFT(DN1110,1)="1",3.0,DO1110),$D$5+$E$5*(EF1110*DY1110/($K$5*1000))+$F$5*(EF1110*DY1110/($K$5*1000))*MAX(MIN(DL1110,$J$5),$I$5)*MAX(MIN(DL1110,$J$5),$I$5)+$G$5*MAX(MIN(DL1110,$J$5),$I$5)*(EF1110*DY1110/($K$5*1000))+$H$5*(EF1110*DY1110/($K$5*1000))*(EF1110*DY1110/($K$5*1000)))</f>
        <v>0</v>
      </c>
      <c r="S1110">
        <f>J1110*(1000-(1000*0.61365*exp(17.502*W1110/(240.97+W1110))/(DY1110+DZ1110)+DT1110)/2)/(1000*0.61365*exp(17.502*W1110/(240.97+W1110))/(DY1110+DZ1110)-DT1110)</f>
        <v>0</v>
      </c>
      <c r="T1110">
        <f>1/((DM1110+1)/(Q1110/1.6)+1/(R1110/1.37)) + DM1110/((DM1110+1)/(Q1110/1.6) + DM1110/(R1110/1.37))</f>
        <v>0</v>
      </c>
      <c r="U1110">
        <f>(DH1110*DK1110)</f>
        <v>0</v>
      </c>
      <c r="V1110">
        <f>(EA1110+(U1110+2*0.95*5.67E-8*(((EA1110+$B$7)+273)^4-(EA1110+273)^4)-44100*J1110)/(1.84*29.3*R1110+8*0.95*5.67E-8*(EA1110+273)^3))</f>
        <v>0</v>
      </c>
      <c r="W1110">
        <f>($C$7*EB1110+$D$7*EC1110+$E$7*V1110)</f>
        <v>0</v>
      </c>
      <c r="X1110">
        <f>0.61365*exp(17.502*W1110/(240.97+W1110))</f>
        <v>0</v>
      </c>
      <c r="Y1110">
        <f>(Z1110/AA1110*100)</f>
        <v>0</v>
      </c>
      <c r="Z1110">
        <f>DT1110*(DY1110+DZ1110)/1000</f>
        <v>0</v>
      </c>
      <c r="AA1110">
        <f>0.61365*exp(17.502*EA1110/(240.97+EA1110))</f>
        <v>0</v>
      </c>
      <c r="AB1110">
        <f>(X1110-DT1110*(DY1110+DZ1110)/1000)</f>
        <v>0</v>
      </c>
      <c r="AC1110">
        <f>(-J1110*44100)</f>
        <v>0</v>
      </c>
      <c r="AD1110">
        <f>2*29.3*R1110*0.92*(EA1110-W1110)</f>
        <v>0</v>
      </c>
      <c r="AE1110">
        <f>2*0.95*5.67E-8*(((EA1110+$B$7)+273)^4-(W1110+273)^4)</f>
        <v>0</v>
      </c>
      <c r="AF1110">
        <f>U1110+AE1110+AC1110+AD1110</f>
        <v>0</v>
      </c>
      <c r="AG1110">
        <f>DX1110*AU1110*(DS1110-DR1110*(1000-AU1110*DU1110)/(1000-AU1110*DT1110))/(100*DL1110)</f>
        <v>0</v>
      </c>
      <c r="AH1110">
        <f>1000*DX1110*AU1110*(DT1110-DU1110)/(100*DL1110*(1000-AU1110*DT1110))</f>
        <v>0</v>
      </c>
      <c r="AI1110">
        <f>(AJ1110 - AK1110 - DY1110*1E3/(8.314*(EA1110+273.15)) * AM1110/DX1110 * AL1110) * DX1110/(100*DL1110) * (1000 - DU1110)/1000</f>
        <v>0</v>
      </c>
      <c r="AJ1110">
        <v>618.606210215283</v>
      </c>
      <c r="AK1110">
        <v>582.2136121212121</v>
      </c>
      <c r="AL1110">
        <v>3.347582652398054</v>
      </c>
      <c r="AM1110">
        <v>65.49446931430883</v>
      </c>
      <c r="AN1110">
        <f>(AP1110 - AO1110 + DY1110*1E3/(8.314*(EA1110+273.15)) * AR1110/DX1110 * AQ1110) * DX1110/(100*DL1110) * 1000/(1000 - AP1110)</f>
        <v>0</v>
      </c>
      <c r="AO1110">
        <v>19.16156531301852</v>
      </c>
      <c r="AP1110">
        <v>23.40942727272727</v>
      </c>
      <c r="AQ1110">
        <v>-0.0003942610839488311</v>
      </c>
      <c r="AR1110">
        <v>115.5473245601918</v>
      </c>
      <c r="AS1110">
        <v>0</v>
      </c>
      <c r="AT1110">
        <v>0</v>
      </c>
      <c r="AU1110">
        <f>IF(AS1110*$H$13&gt;=AW1110,1.0,(AW1110/(AW1110-AS1110*$H$13)))</f>
        <v>0</v>
      </c>
      <c r="AV1110">
        <f>(AU1110-1)*100</f>
        <v>0</v>
      </c>
      <c r="AW1110">
        <f>MAX(0,($B$13+$C$13*EF1110)/(1+$D$13*EF1110)*DY1110/(EA1110+273)*$E$13)</f>
        <v>0</v>
      </c>
      <c r="AX1110" t="s">
        <v>437</v>
      </c>
      <c r="AY1110" t="s">
        <v>437</v>
      </c>
      <c r="AZ1110">
        <v>0</v>
      </c>
      <c r="BA1110">
        <v>0</v>
      </c>
      <c r="BB1110">
        <f>1-AZ1110/BA1110</f>
        <v>0</v>
      </c>
      <c r="BC1110">
        <v>0</v>
      </c>
      <c r="BD1110" t="s">
        <v>437</v>
      </c>
      <c r="BE1110" t="s">
        <v>437</v>
      </c>
      <c r="BF1110">
        <v>0</v>
      </c>
      <c r="BG1110">
        <v>0</v>
      </c>
      <c r="BH1110">
        <f>1-BF1110/BG1110</f>
        <v>0</v>
      </c>
      <c r="BI1110">
        <v>0.5</v>
      </c>
      <c r="BJ1110">
        <f>DI1110</f>
        <v>0</v>
      </c>
      <c r="BK1110">
        <f>L1110</f>
        <v>0</v>
      </c>
      <c r="BL1110">
        <f>BH1110*BI1110*BJ1110</f>
        <v>0</v>
      </c>
      <c r="BM1110">
        <f>(BK1110-BC1110)/BJ1110</f>
        <v>0</v>
      </c>
      <c r="BN1110">
        <f>(BA1110-BG1110)/BG1110</f>
        <v>0</v>
      </c>
      <c r="BO1110">
        <f>AZ1110/(BB1110+AZ1110/BG1110)</f>
        <v>0</v>
      </c>
      <c r="BP1110" t="s">
        <v>437</v>
      </c>
      <c r="BQ1110">
        <v>0</v>
      </c>
      <c r="BR1110">
        <f>IF(BQ1110&lt;&gt;0, BQ1110, BO1110)</f>
        <v>0</v>
      </c>
      <c r="BS1110">
        <f>1-BR1110/BG1110</f>
        <v>0</v>
      </c>
      <c r="BT1110">
        <f>(BG1110-BF1110)/(BG1110-BR1110)</f>
        <v>0</v>
      </c>
      <c r="BU1110">
        <f>(BA1110-BG1110)/(BA1110-BR1110)</f>
        <v>0</v>
      </c>
      <c r="BV1110">
        <f>(BG1110-BF1110)/(BG1110-AZ1110)</f>
        <v>0</v>
      </c>
      <c r="BW1110">
        <f>(BA1110-BG1110)/(BA1110-AZ1110)</f>
        <v>0</v>
      </c>
      <c r="BX1110">
        <f>(BT1110*BR1110/BF1110)</f>
        <v>0</v>
      </c>
      <c r="BY1110">
        <f>(1-BX1110)</f>
        <v>0</v>
      </c>
      <c r="DH1110">
        <f>$B$11*EG1110+$C$11*EH1110+$F$11*ES1110*(1-EV1110)</f>
        <v>0</v>
      </c>
      <c r="DI1110">
        <f>DH1110*DJ1110</f>
        <v>0</v>
      </c>
      <c r="DJ1110">
        <f>($B$11*$D$9+$C$11*$D$9+$F$11*((FF1110+EX1110)/MAX(FF1110+EX1110+FG1110, 0.1)*$I$9+FG1110/MAX(FF1110+EX1110+FG1110, 0.1)*$J$9))/($B$11+$C$11+$F$11)</f>
        <v>0</v>
      </c>
      <c r="DK1110">
        <f>($B$11*$K$9+$C$11*$K$9+$F$11*((FF1110+EX1110)/MAX(FF1110+EX1110+FG1110, 0.1)*$P$9+FG1110/MAX(FF1110+EX1110+FG1110, 0.1)*$Q$9))/($B$11+$C$11+$F$11)</f>
        <v>0</v>
      </c>
      <c r="DL1110">
        <v>6</v>
      </c>
      <c r="DM1110">
        <v>0.5</v>
      </c>
      <c r="DN1110" t="s">
        <v>438</v>
      </c>
      <c r="DO1110">
        <v>2</v>
      </c>
      <c r="DP1110" t="b">
        <v>1</v>
      </c>
      <c r="DQ1110">
        <v>1761346408.562963</v>
      </c>
      <c r="DR1110">
        <v>545.687</v>
      </c>
      <c r="DS1110">
        <v>591.4632962962963</v>
      </c>
      <c r="DT1110">
        <v>23.42379259259259</v>
      </c>
      <c r="DU1110">
        <v>19.15444444444445</v>
      </c>
      <c r="DV1110">
        <v>544.9316666666667</v>
      </c>
      <c r="DW1110">
        <v>23.20935185185185</v>
      </c>
      <c r="DX1110">
        <v>500.009888888889</v>
      </c>
      <c r="DY1110">
        <v>90.02088888888888</v>
      </c>
      <c r="DZ1110">
        <v>0.07442094814814813</v>
      </c>
      <c r="EA1110">
        <v>29.95207407407408</v>
      </c>
      <c r="EB1110">
        <v>30.00425185185185</v>
      </c>
      <c r="EC1110">
        <v>999.9000000000001</v>
      </c>
      <c r="ED1110">
        <v>0</v>
      </c>
      <c r="EE1110">
        <v>0</v>
      </c>
      <c r="EF1110">
        <v>10004.44407407407</v>
      </c>
      <c r="EG1110">
        <v>0</v>
      </c>
      <c r="EH1110">
        <v>1156.07</v>
      </c>
      <c r="EI1110">
        <v>-45.77634074074074</v>
      </c>
      <c r="EJ1110">
        <v>558.7754814814815</v>
      </c>
      <c r="EK1110">
        <v>603.0137037037036</v>
      </c>
      <c r="EL1110">
        <v>4.269346666666667</v>
      </c>
      <c r="EM1110">
        <v>591.4632962962963</v>
      </c>
      <c r="EN1110">
        <v>19.15444444444445</v>
      </c>
      <c r="EO1110">
        <v>2.10863</v>
      </c>
      <c r="EP1110">
        <v>1.724299259259259</v>
      </c>
      <c r="EQ1110">
        <v>18.28452592592593</v>
      </c>
      <c r="ER1110">
        <v>15.11693333333333</v>
      </c>
      <c r="ES1110">
        <v>1199.993333333333</v>
      </c>
      <c r="ET1110">
        <v>0.9670084074074075</v>
      </c>
      <c r="EU1110">
        <v>0.03299150740740741</v>
      </c>
      <c r="EV1110">
        <v>0</v>
      </c>
      <c r="EW1110">
        <v>1584.572222222222</v>
      </c>
      <c r="EX1110">
        <v>5.000560000000001</v>
      </c>
      <c r="EY1110">
        <v>19407.88888888889</v>
      </c>
      <c r="EZ1110">
        <v>10316.78518518519</v>
      </c>
      <c r="FA1110">
        <v>45.375</v>
      </c>
      <c r="FB1110">
        <v>47.56199999999998</v>
      </c>
      <c r="FC1110">
        <v>46.06199999999998</v>
      </c>
      <c r="FD1110">
        <v>46.56674074074073</v>
      </c>
      <c r="FE1110">
        <v>46.21733333333333</v>
      </c>
      <c r="FF1110">
        <v>1155.563703703704</v>
      </c>
      <c r="FG1110">
        <v>39.42037037037038</v>
      </c>
      <c r="FH1110">
        <v>0</v>
      </c>
      <c r="FI1110">
        <v>1761346452.2</v>
      </c>
      <c r="FJ1110">
        <v>0</v>
      </c>
      <c r="FK1110">
        <v>1584.539615384615</v>
      </c>
      <c r="FL1110">
        <v>12.23965812585249</v>
      </c>
      <c r="FM1110">
        <v>139.3811966426016</v>
      </c>
      <c r="FN1110">
        <v>19407.53461538461</v>
      </c>
      <c r="FO1110">
        <v>15</v>
      </c>
      <c r="FP1110">
        <v>0</v>
      </c>
      <c r="FQ1110" t="s">
        <v>439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-45.35494250000001</v>
      </c>
      <c r="GD1110">
        <v>-7.939016510318969</v>
      </c>
      <c r="GE1110">
        <v>0.7662883063467361</v>
      </c>
      <c r="GF1110">
        <v>0</v>
      </c>
      <c r="GG1110">
        <v>1583.842058823529</v>
      </c>
      <c r="GH1110">
        <v>13.48372804160307</v>
      </c>
      <c r="GI1110">
        <v>1.348922836958886</v>
      </c>
      <c r="GJ1110">
        <v>0</v>
      </c>
      <c r="GK1110">
        <v>4.294787250000001</v>
      </c>
      <c r="GL1110">
        <v>-0.3899528330206435</v>
      </c>
      <c r="GM1110">
        <v>0.04264051342253641</v>
      </c>
      <c r="GN1110">
        <v>0</v>
      </c>
      <c r="GO1110">
        <v>0</v>
      </c>
      <c r="GP1110">
        <v>3</v>
      </c>
      <c r="GQ1110" t="s">
        <v>497</v>
      </c>
      <c r="GR1110">
        <v>3.12461</v>
      </c>
      <c r="GS1110">
        <v>2.75209</v>
      </c>
      <c r="GT1110">
        <v>0.10467</v>
      </c>
      <c r="GU1110">
        <v>0.111349</v>
      </c>
      <c r="GV1110">
        <v>0.102749</v>
      </c>
      <c r="GW1110">
        <v>0.0896716</v>
      </c>
      <c r="GX1110">
        <v>26334.3</v>
      </c>
      <c r="GY1110">
        <v>25494.7</v>
      </c>
      <c r="GZ1110">
        <v>29983.7</v>
      </c>
      <c r="HA1110">
        <v>28979.8</v>
      </c>
      <c r="HB1110">
        <v>37188.2</v>
      </c>
      <c r="HC1110">
        <v>34734.5</v>
      </c>
      <c r="HD1110">
        <v>45917.8</v>
      </c>
      <c r="HE1110">
        <v>43070.6</v>
      </c>
      <c r="HF1110">
        <v>1.7504</v>
      </c>
      <c r="HG1110">
        <v>1.72648</v>
      </c>
      <c r="HH1110">
        <v>-0.00622123</v>
      </c>
      <c r="HI1110">
        <v>0</v>
      </c>
      <c r="HJ1110">
        <v>30.1026</v>
      </c>
      <c r="HK1110">
        <v>999.9</v>
      </c>
      <c r="HL1110">
        <v>44.3</v>
      </c>
      <c r="HM1110">
        <v>32.8</v>
      </c>
      <c r="HN1110">
        <v>24.5842</v>
      </c>
      <c r="HO1110">
        <v>63.4022</v>
      </c>
      <c r="HP1110">
        <v>17.8846</v>
      </c>
      <c r="HQ1110">
        <v>1</v>
      </c>
      <c r="HR1110">
        <v>0.8240960000000001</v>
      </c>
      <c r="HS1110">
        <v>4.05813</v>
      </c>
      <c r="HT1110">
        <v>20.1596</v>
      </c>
      <c r="HU1110">
        <v>5.22687</v>
      </c>
      <c r="HV1110">
        <v>11.9851</v>
      </c>
      <c r="HW1110">
        <v>4.9691</v>
      </c>
      <c r="HX1110">
        <v>3.28988</v>
      </c>
      <c r="HY1110">
        <v>9999</v>
      </c>
      <c r="HZ1110">
        <v>9999</v>
      </c>
      <c r="IA1110">
        <v>9999</v>
      </c>
      <c r="IB1110">
        <v>999.9</v>
      </c>
      <c r="IC1110">
        <v>4.97299</v>
      </c>
      <c r="ID1110">
        <v>1.87744</v>
      </c>
      <c r="IE1110">
        <v>1.8756</v>
      </c>
      <c r="IF1110">
        <v>1.87836</v>
      </c>
      <c r="IG1110">
        <v>1.87505</v>
      </c>
      <c r="IH1110">
        <v>1.87866</v>
      </c>
      <c r="II1110">
        <v>1.87576</v>
      </c>
      <c r="IJ1110">
        <v>1.87694</v>
      </c>
      <c r="IK1110">
        <v>0</v>
      </c>
      <c r="IL1110">
        <v>0</v>
      </c>
      <c r="IM1110">
        <v>0</v>
      </c>
      <c r="IN1110">
        <v>0</v>
      </c>
      <c r="IO1110" t="s">
        <v>441</v>
      </c>
      <c r="IP1110" t="s">
        <v>442</v>
      </c>
      <c r="IQ1110" t="s">
        <v>443</v>
      </c>
      <c r="IR1110" t="s">
        <v>443</v>
      </c>
      <c r="IS1110" t="s">
        <v>443</v>
      </c>
      <c r="IT1110" t="s">
        <v>443</v>
      </c>
      <c r="IU1110">
        <v>0</v>
      </c>
      <c r="IV1110">
        <v>100</v>
      </c>
      <c r="IW1110">
        <v>100</v>
      </c>
      <c r="IX1110">
        <v>0.783</v>
      </c>
      <c r="IY1110">
        <v>0.2144</v>
      </c>
      <c r="IZ1110">
        <v>-0.1194416370607354</v>
      </c>
      <c r="JA1110">
        <v>0.002211305909277446</v>
      </c>
      <c r="JB1110">
        <v>-1.416678044876584E-06</v>
      </c>
      <c r="JC1110">
        <v>5.589822708492042E-10</v>
      </c>
      <c r="JD1110">
        <v>0.2144336207880096</v>
      </c>
      <c r="JE1110">
        <v>0</v>
      </c>
      <c r="JF1110">
        <v>0</v>
      </c>
      <c r="JG1110">
        <v>0</v>
      </c>
      <c r="JH1110">
        <v>14</v>
      </c>
      <c r="JI1110">
        <v>2052</v>
      </c>
      <c r="JJ1110">
        <v>1</v>
      </c>
      <c r="JK1110">
        <v>21</v>
      </c>
      <c r="JL1110">
        <v>29355773.6</v>
      </c>
      <c r="JM1110">
        <v>29355773.6</v>
      </c>
      <c r="JN1110">
        <v>1.53809</v>
      </c>
      <c r="JO1110">
        <v>2.56104</v>
      </c>
      <c r="JP1110">
        <v>1.39893</v>
      </c>
      <c r="JQ1110">
        <v>2.33643</v>
      </c>
      <c r="JR1110">
        <v>1.44897</v>
      </c>
      <c r="JS1110">
        <v>2.48779</v>
      </c>
      <c r="JT1110">
        <v>38.6979</v>
      </c>
      <c r="JU1110">
        <v>23.7898</v>
      </c>
      <c r="JV1110">
        <v>18</v>
      </c>
      <c r="JW1110">
        <v>485.946</v>
      </c>
      <c r="JX1110">
        <v>441.529</v>
      </c>
      <c r="JY1110">
        <v>25.1717</v>
      </c>
      <c r="JZ1110">
        <v>37.2632</v>
      </c>
      <c r="KA1110">
        <v>29.9991</v>
      </c>
      <c r="KB1110">
        <v>36.8184</v>
      </c>
      <c r="KC1110">
        <v>36.8579</v>
      </c>
      <c r="KD1110">
        <v>30.8109</v>
      </c>
      <c r="KE1110">
        <v>29.7475</v>
      </c>
      <c r="KF1110">
        <v>74.33</v>
      </c>
      <c r="KG1110">
        <v>25.1814</v>
      </c>
      <c r="KH1110">
        <v>640.582</v>
      </c>
      <c r="KI1110">
        <v>19.2715</v>
      </c>
      <c r="KJ1110">
        <v>99.18940000000001</v>
      </c>
      <c r="KK1110">
        <v>99.062</v>
      </c>
    </row>
    <row r="1111" spans="1:297">
      <c r="A1111">
        <v>1095</v>
      </c>
      <c r="B1111">
        <v>1761346421.1</v>
      </c>
      <c r="C1111">
        <v>18380.5</v>
      </c>
      <c r="D1111" t="s">
        <v>2644</v>
      </c>
      <c r="E1111" t="s">
        <v>2645</v>
      </c>
      <c r="F1111">
        <v>5</v>
      </c>
      <c r="G1111" t="s">
        <v>2569</v>
      </c>
      <c r="H1111" t="s">
        <v>436</v>
      </c>
      <c r="I1111">
        <v>1761346413.581481</v>
      </c>
      <c r="J1111">
        <f>(K1111)/1000</f>
        <v>0</v>
      </c>
      <c r="K1111">
        <f>IF(DP1111, AN1111, AH1111)</f>
        <v>0</v>
      </c>
      <c r="L1111">
        <f>IF(DP1111, AI1111, AG1111)</f>
        <v>0</v>
      </c>
      <c r="M1111">
        <f>DR1111 - IF(AU1111&gt;1, L1111*DL1111*100.0/(AW1111), 0)</f>
        <v>0</v>
      </c>
      <c r="N1111">
        <f>((T1111-J1111/2)*M1111-L1111)/(T1111+J1111/2)</f>
        <v>0</v>
      </c>
      <c r="O1111">
        <f>N1111*(DY1111+DZ1111)/1000.0</f>
        <v>0</v>
      </c>
      <c r="P1111">
        <f>(DR1111 - IF(AU1111&gt;1, L1111*DL1111*100.0/(AW1111), 0))*(DY1111+DZ1111)/1000.0</f>
        <v>0</v>
      </c>
      <c r="Q1111">
        <f>2.0/((1/S1111-1/R1111)+SIGN(S1111)*SQRT((1/S1111-1/R1111)*(1/S1111-1/R1111) + 4*DM1111/((DM1111+1)*(DM1111+1))*(2*1/S1111*1/R1111-1/R1111*1/R1111)))</f>
        <v>0</v>
      </c>
      <c r="R1111">
        <f>IF(LEFT(DN1111,1)&lt;&gt;"0",IF(LEFT(DN1111,1)="1",3.0,DO1111),$D$5+$E$5*(EF1111*DY1111/($K$5*1000))+$F$5*(EF1111*DY1111/($K$5*1000))*MAX(MIN(DL1111,$J$5),$I$5)*MAX(MIN(DL1111,$J$5),$I$5)+$G$5*MAX(MIN(DL1111,$J$5),$I$5)*(EF1111*DY1111/($K$5*1000))+$H$5*(EF1111*DY1111/($K$5*1000))*(EF1111*DY1111/($K$5*1000)))</f>
        <v>0</v>
      </c>
      <c r="S1111">
        <f>J1111*(1000-(1000*0.61365*exp(17.502*W1111/(240.97+W1111))/(DY1111+DZ1111)+DT1111)/2)/(1000*0.61365*exp(17.502*W1111/(240.97+W1111))/(DY1111+DZ1111)-DT1111)</f>
        <v>0</v>
      </c>
      <c r="T1111">
        <f>1/((DM1111+1)/(Q1111/1.6)+1/(R1111/1.37)) + DM1111/((DM1111+1)/(Q1111/1.6) + DM1111/(R1111/1.37))</f>
        <v>0</v>
      </c>
      <c r="U1111">
        <f>(DH1111*DK1111)</f>
        <v>0</v>
      </c>
      <c r="V1111">
        <f>(EA1111+(U1111+2*0.95*5.67E-8*(((EA1111+$B$7)+273)^4-(EA1111+273)^4)-44100*J1111)/(1.84*29.3*R1111+8*0.95*5.67E-8*(EA1111+273)^3))</f>
        <v>0</v>
      </c>
      <c r="W1111">
        <f>($C$7*EB1111+$D$7*EC1111+$E$7*V1111)</f>
        <v>0</v>
      </c>
      <c r="X1111">
        <f>0.61365*exp(17.502*W1111/(240.97+W1111))</f>
        <v>0</v>
      </c>
      <c r="Y1111">
        <f>(Z1111/AA1111*100)</f>
        <v>0</v>
      </c>
      <c r="Z1111">
        <f>DT1111*(DY1111+DZ1111)/1000</f>
        <v>0</v>
      </c>
      <c r="AA1111">
        <f>0.61365*exp(17.502*EA1111/(240.97+EA1111))</f>
        <v>0</v>
      </c>
      <c r="AB1111">
        <f>(X1111-DT1111*(DY1111+DZ1111)/1000)</f>
        <v>0</v>
      </c>
      <c r="AC1111">
        <f>(-J1111*44100)</f>
        <v>0</v>
      </c>
      <c r="AD1111">
        <f>2*29.3*R1111*0.92*(EA1111-W1111)</f>
        <v>0</v>
      </c>
      <c r="AE1111">
        <f>2*0.95*5.67E-8*(((EA1111+$B$7)+273)^4-(W1111+273)^4)</f>
        <v>0</v>
      </c>
      <c r="AF1111">
        <f>U1111+AE1111+AC1111+AD1111</f>
        <v>0</v>
      </c>
      <c r="AG1111">
        <f>DX1111*AU1111*(DS1111-DR1111*(1000-AU1111*DU1111)/(1000-AU1111*DT1111))/(100*DL1111)</f>
        <v>0</v>
      </c>
      <c r="AH1111">
        <f>1000*DX1111*AU1111*(DT1111-DU1111)/(100*DL1111*(1000-AU1111*DT1111))</f>
        <v>0</v>
      </c>
      <c r="AI1111">
        <f>(AJ1111 - AK1111 - DY1111*1E3/(8.314*(EA1111+273.15)) * AM1111/DX1111 * AL1111) * DX1111/(100*DL1111) * (1000 - DU1111)/1000</f>
        <v>0</v>
      </c>
      <c r="AJ1111">
        <v>635.634082810878</v>
      </c>
      <c r="AK1111">
        <v>599.0023151515151</v>
      </c>
      <c r="AL1111">
        <v>3.363657258582056</v>
      </c>
      <c r="AM1111">
        <v>65.49446931430883</v>
      </c>
      <c r="AN1111">
        <f>(AP1111 - AO1111 + DY1111*1E3/(8.314*(EA1111+273.15)) * AR1111/DX1111 * AQ1111) * DX1111/(100*DL1111) * 1000/(1000 - AP1111)</f>
        <v>0</v>
      </c>
      <c r="AO1111">
        <v>19.13079596866208</v>
      </c>
      <c r="AP1111">
        <v>23.37422303030303</v>
      </c>
      <c r="AQ1111">
        <v>-0.008779116492522419</v>
      </c>
      <c r="AR1111">
        <v>115.5473245601918</v>
      </c>
      <c r="AS1111">
        <v>0</v>
      </c>
      <c r="AT1111">
        <v>0</v>
      </c>
      <c r="AU1111">
        <f>IF(AS1111*$H$13&gt;=AW1111,1.0,(AW1111/(AW1111-AS1111*$H$13)))</f>
        <v>0</v>
      </c>
      <c r="AV1111">
        <f>(AU1111-1)*100</f>
        <v>0</v>
      </c>
      <c r="AW1111">
        <f>MAX(0,($B$13+$C$13*EF1111)/(1+$D$13*EF1111)*DY1111/(EA1111+273)*$E$13)</f>
        <v>0</v>
      </c>
      <c r="AX1111" t="s">
        <v>437</v>
      </c>
      <c r="AY1111" t="s">
        <v>437</v>
      </c>
      <c r="AZ1111">
        <v>0</v>
      </c>
      <c r="BA1111">
        <v>0</v>
      </c>
      <c r="BB1111">
        <f>1-AZ1111/BA1111</f>
        <v>0</v>
      </c>
      <c r="BC1111">
        <v>0</v>
      </c>
      <c r="BD1111" t="s">
        <v>437</v>
      </c>
      <c r="BE1111" t="s">
        <v>437</v>
      </c>
      <c r="BF1111">
        <v>0</v>
      </c>
      <c r="BG1111">
        <v>0</v>
      </c>
      <c r="BH1111">
        <f>1-BF1111/BG1111</f>
        <v>0</v>
      </c>
      <c r="BI1111">
        <v>0.5</v>
      </c>
      <c r="BJ1111">
        <f>DI1111</f>
        <v>0</v>
      </c>
      <c r="BK1111">
        <f>L1111</f>
        <v>0</v>
      </c>
      <c r="BL1111">
        <f>BH1111*BI1111*BJ1111</f>
        <v>0</v>
      </c>
      <c r="BM1111">
        <f>(BK1111-BC1111)/BJ1111</f>
        <v>0</v>
      </c>
      <c r="BN1111">
        <f>(BA1111-BG1111)/BG1111</f>
        <v>0</v>
      </c>
      <c r="BO1111">
        <f>AZ1111/(BB1111+AZ1111/BG1111)</f>
        <v>0</v>
      </c>
      <c r="BP1111" t="s">
        <v>437</v>
      </c>
      <c r="BQ1111">
        <v>0</v>
      </c>
      <c r="BR1111">
        <f>IF(BQ1111&lt;&gt;0, BQ1111, BO1111)</f>
        <v>0</v>
      </c>
      <c r="BS1111">
        <f>1-BR1111/BG1111</f>
        <v>0</v>
      </c>
      <c r="BT1111">
        <f>(BG1111-BF1111)/(BG1111-BR1111)</f>
        <v>0</v>
      </c>
      <c r="BU1111">
        <f>(BA1111-BG1111)/(BA1111-BR1111)</f>
        <v>0</v>
      </c>
      <c r="BV1111">
        <f>(BG1111-BF1111)/(BG1111-AZ1111)</f>
        <v>0</v>
      </c>
      <c r="BW1111">
        <f>(BA1111-BG1111)/(BA1111-AZ1111)</f>
        <v>0</v>
      </c>
      <c r="BX1111">
        <f>(BT1111*BR1111/BF1111)</f>
        <v>0</v>
      </c>
      <c r="BY1111">
        <f>(1-BX1111)</f>
        <v>0</v>
      </c>
      <c r="DH1111">
        <f>$B$11*EG1111+$C$11*EH1111+$F$11*ES1111*(1-EV1111)</f>
        <v>0</v>
      </c>
      <c r="DI1111">
        <f>DH1111*DJ1111</f>
        <v>0</v>
      </c>
      <c r="DJ1111">
        <f>($B$11*$D$9+$C$11*$D$9+$F$11*((FF1111+EX1111)/MAX(FF1111+EX1111+FG1111, 0.1)*$I$9+FG1111/MAX(FF1111+EX1111+FG1111, 0.1)*$J$9))/($B$11+$C$11+$F$11)</f>
        <v>0</v>
      </c>
      <c r="DK1111">
        <f>($B$11*$K$9+$C$11*$K$9+$F$11*((FF1111+EX1111)/MAX(FF1111+EX1111+FG1111, 0.1)*$P$9+FG1111/MAX(FF1111+EX1111+FG1111, 0.1)*$Q$9))/($B$11+$C$11+$F$11)</f>
        <v>0</v>
      </c>
      <c r="DL1111">
        <v>6</v>
      </c>
      <c r="DM1111">
        <v>0.5</v>
      </c>
      <c r="DN1111" t="s">
        <v>438</v>
      </c>
      <c r="DO1111">
        <v>2</v>
      </c>
      <c r="DP1111" t="b">
        <v>1</v>
      </c>
      <c r="DQ1111">
        <v>1761346413.581481</v>
      </c>
      <c r="DR1111">
        <v>562.0088148148147</v>
      </c>
      <c r="DS1111">
        <v>608.3317777777777</v>
      </c>
      <c r="DT1111">
        <v>23.41133703703704</v>
      </c>
      <c r="DU1111">
        <v>19.15357037037037</v>
      </c>
      <c r="DV1111">
        <v>561.2346666666667</v>
      </c>
      <c r="DW1111">
        <v>23.1969037037037</v>
      </c>
      <c r="DX1111">
        <v>500.0163333333333</v>
      </c>
      <c r="DY1111">
        <v>90.02076296296296</v>
      </c>
      <c r="DZ1111">
        <v>0.07447563703703704</v>
      </c>
      <c r="EA1111">
        <v>29.95281481481481</v>
      </c>
      <c r="EB1111">
        <v>30.00289259259259</v>
      </c>
      <c r="EC1111">
        <v>999.9000000000001</v>
      </c>
      <c r="ED1111">
        <v>0</v>
      </c>
      <c r="EE1111">
        <v>0</v>
      </c>
      <c r="EF1111">
        <v>9998.611851851851</v>
      </c>
      <c r="EG1111">
        <v>0</v>
      </c>
      <c r="EH1111">
        <v>1156.068888888889</v>
      </c>
      <c r="EI1111">
        <v>-46.32292222222222</v>
      </c>
      <c r="EJ1111">
        <v>575.4812592592593</v>
      </c>
      <c r="EK1111">
        <v>620.2108148148147</v>
      </c>
      <c r="EL1111">
        <v>4.25777962962963</v>
      </c>
      <c r="EM1111">
        <v>608.3317777777777</v>
      </c>
      <c r="EN1111">
        <v>19.15357037037037</v>
      </c>
      <c r="EO1111">
        <v>2.107507037037037</v>
      </c>
      <c r="EP1111">
        <v>1.724218148148148</v>
      </c>
      <c r="EQ1111">
        <v>18.27602962962963</v>
      </c>
      <c r="ER1111">
        <v>15.11619259259259</v>
      </c>
      <c r="ES1111">
        <v>1199.992592592592</v>
      </c>
      <c r="ET1111">
        <v>0.9670084074074075</v>
      </c>
      <c r="EU1111">
        <v>0.03299150740740741</v>
      </c>
      <c r="EV1111">
        <v>0</v>
      </c>
      <c r="EW1111">
        <v>1585.561851851852</v>
      </c>
      <c r="EX1111">
        <v>5.000560000000001</v>
      </c>
      <c r="EY1111">
        <v>19419.21111111111</v>
      </c>
      <c r="EZ1111">
        <v>10316.78518518519</v>
      </c>
      <c r="FA1111">
        <v>45.375</v>
      </c>
      <c r="FB1111">
        <v>47.56199999999998</v>
      </c>
      <c r="FC1111">
        <v>46.06199999999998</v>
      </c>
      <c r="FD1111">
        <v>46.55740740740739</v>
      </c>
      <c r="FE1111">
        <v>46.20099999999999</v>
      </c>
      <c r="FF1111">
        <v>1155.562962962963</v>
      </c>
      <c r="FG1111">
        <v>39.42000000000001</v>
      </c>
      <c r="FH1111">
        <v>0</v>
      </c>
      <c r="FI1111">
        <v>1761346457.6</v>
      </c>
      <c r="FJ1111">
        <v>0</v>
      </c>
      <c r="FK1111">
        <v>1585.6592</v>
      </c>
      <c r="FL1111">
        <v>10.48615387373921</v>
      </c>
      <c r="FM1111">
        <v>121.069230910061</v>
      </c>
      <c r="FN1111">
        <v>19420.316</v>
      </c>
      <c r="FO1111">
        <v>15</v>
      </c>
      <c r="FP1111">
        <v>0</v>
      </c>
      <c r="FQ1111" t="s">
        <v>439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-45.97653902439024</v>
      </c>
      <c r="GD1111">
        <v>-6.62993937282221</v>
      </c>
      <c r="GE1111">
        <v>0.6591051098225305</v>
      </c>
      <c r="GF1111">
        <v>0</v>
      </c>
      <c r="GG1111">
        <v>1584.999705882353</v>
      </c>
      <c r="GH1111">
        <v>11.76913674568671</v>
      </c>
      <c r="GI1111">
        <v>1.179248228356963</v>
      </c>
      <c r="GJ1111">
        <v>0</v>
      </c>
      <c r="GK1111">
        <v>4.266525853658536</v>
      </c>
      <c r="GL1111">
        <v>-0.1612001393728196</v>
      </c>
      <c r="GM1111">
        <v>0.02298671577933758</v>
      </c>
      <c r="GN1111">
        <v>0</v>
      </c>
      <c r="GO1111">
        <v>0</v>
      </c>
      <c r="GP1111">
        <v>3</v>
      </c>
      <c r="GQ1111" t="s">
        <v>497</v>
      </c>
      <c r="GR1111">
        <v>3.1247</v>
      </c>
      <c r="GS1111">
        <v>2.75244</v>
      </c>
      <c r="GT1111">
        <v>0.1068</v>
      </c>
      <c r="GU1111">
        <v>0.113467</v>
      </c>
      <c r="GV1111">
        <v>0.102646</v>
      </c>
      <c r="GW1111">
        <v>0.0898471</v>
      </c>
      <c r="GX1111">
        <v>26271.7</v>
      </c>
      <c r="GY1111">
        <v>25434.2</v>
      </c>
      <c r="GZ1111">
        <v>29983.7</v>
      </c>
      <c r="HA1111">
        <v>28980.2</v>
      </c>
      <c r="HB1111">
        <v>37192.6</v>
      </c>
      <c r="HC1111">
        <v>34728.5</v>
      </c>
      <c r="HD1111">
        <v>45917.8</v>
      </c>
      <c r="HE1111">
        <v>43071.2</v>
      </c>
      <c r="HF1111">
        <v>1.75025</v>
      </c>
      <c r="HG1111">
        <v>1.72663</v>
      </c>
      <c r="HH1111">
        <v>-0.00552088</v>
      </c>
      <c r="HI1111">
        <v>0</v>
      </c>
      <c r="HJ1111">
        <v>30.1026</v>
      </c>
      <c r="HK1111">
        <v>999.9</v>
      </c>
      <c r="HL1111">
        <v>44.2</v>
      </c>
      <c r="HM1111">
        <v>32.7</v>
      </c>
      <c r="HN1111">
        <v>24.3905</v>
      </c>
      <c r="HO1111">
        <v>63.9822</v>
      </c>
      <c r="HP1111">
        <v>17.8886</v>
      </c>
      <c r="HQ1111">
        <v>1</v>
      </c>
      <c r="HR1111">
        <v>0.82435</v>
      </c>
      <c r="HS1111">
        <v>4.14413</v>
      </c>
      <c r="HT1111">
        <v>20.1575</v>
      </c>
      <c r="HU1111">
        <v>5.22792</v>
      </c>
      <c r="HV1111">
        <v>11.986</v>
      </c>
      <c r="HW1111">
        <v>4.96915</v>
      </c>
      <c r="HX1111">
        <v>3.29003</v>
      </c>
      <c r="HY1111">
        <v>9999</v>
      </c>
      <c r="HZ1111">
        <v>9999</v>
      </c>
      <c r="IA1111">
        <v>9999</v>
      </c>
      <c r="IB1111">
        <v>999.9</v>
      </c>
      <c r="IC1111">
        <v>4.97299</v>
      </c>
      <c r="ID1111">
        <v>1.87745</v>
      </c>
      <c r="IE1111">
        <v>1.8756</v>
      </c>
      <c r="IF1111">
        <v>1.87839</v>
      </c>
      <c r="IG1111">
        <v>1.87511</v>
      </c>
      <c r="IH1111">
        <v>1.87864</v>
      </c>
      <c r="II1111">
        <v>1.87576</v>
      </c>
      <c r="IJ1111">
        <v>1.87696</v>
      </c>
      <c r="IK1111">
        <v>0</v>
      </c>
      <c r="IL1111">
        <v>0</v>
      </c>
      <c r="IM1111">
        <v>0</v>
      </c>
      <c r="IN1111">
        <v>0</v>
      </c>
      <c r="IO1111" t="s">
        <v>441</v>
      </c>
      <c r="IP1111" t="s">
        <v>442</v>
      </c>
      <c r="IQ1111" t="s">
        <v>443</v>
      </c>
      <c r="IR1111" t="s">
        <v>443</v>
      </c>
      <c r="IS1111" t="s">
        <v>443</v>
      </c>
      <c r="IT1111" t="s">
        <v>443</v>
      </c>
      <c r="IU1111">
        <v>0</v>
      </c>
      <c r="IV1111">
        <v>100</v>
      </c>
      <c r="IW1111">
        <v>100</v>
      </c>
      <c r="IX1111">
        <v>0.802</v>
      </c>
      <c r="IY1111">
        <v>0.2145</v>
      </c>
      <c r="IZ1111">
        <v>-0.1194416370607354</v>
      </c>
      <c r="JA1111">
        <v>0.002211305909277446</v>
      </c>
      <c r="JB1111">
        <v>-1.416678044876584E-06</v>
      </c>
      <c r="JC1111">
        <v>5.589822708492042E-10</v>
      </c>
      <c r="JD1111">
        <v>0.2144336207880096</v>
      </c>
      <c r="JE1111">
        <v>0</v>
      </c>
      <c r="JF1111">
        <v>0</v>
      </c>
      <c r="JG1111">
        <v>0</v>
      </c>
      <c r="JH1111">
        <v>14</v>
      </c>
      <c r="JI1111">
        <v>2052</v>
      </c>
      <c r="JJ1111">
        <v>1</v>
      </c>
      <c r="JK1111">
        <v>21</v>
      </c>
      <c r="JL1111">
        <v>29355773.7</v>
      </c>
      <c r="JM1111">
        <v>29355773.7</v>
      </c>
      <c r="JN1111">
        <v>1.56982</v>
      </c>
      <c r="JO1111">
        <v>2.54517</v>
      </c>
      <c r="JP1111">
        <v>1.39893</v>
      </c>
      <c r="JQ1111">
        <v>2.33643</v>
      </c>
      <c r="JR1111">
        <v>1.44897</v>
      </c>
      <c r="JS1111">
        <v>2.59033</v>
      </c>
      <c r="JT1111">
        <v>38.6733</v>
      </c>
      <c r="JU1111">
        <v>23.8073</v>
      </c>
      <c r="JV1111">
        <v>18</v>
      </c>
      <c r="JW1111">
        <v>485.858</v>
      </c>
      <c r="JX1111">
        <v>441.643</v>
      </c>
      <c r="JY1111">
        <v>25.1845</v>
      </c>
      <c r="JZ1111">
        <v>37.2632</v>
      </c>
      <c r="KA1111">
        <v>29.9999</v>
      </c>
      <c r="KB1111">
        <v>36.8184</v>
      </c>
      <c r="KC1111">
        <v>36.8605</v>
      </c>
      <c r="KD1111">
        <v>31.436</v>
      </c>
      <c r="KE1111">
        <v>29.4647</v>
      </c>
      <c r="KF1111">
        <v>74.33</v>
      </c>
      <c r="KG1111">
        <v>25.1759</v>
      </c>
      <c r="KH1111">
        <v>653.965</v>
      </c>
      <c r="KI1111">
        <v>19.3201</v>
      </c>
      <c r="KJ1111">
        <v>99.18940000000001</v>
      </c>
      <c r="KK1111">
        <v>99.0633</v>
      </c>
    </row>
    <row r="1112" spans="1:297">
      <c r="A1112">
        <v>1096</v>
      </c>
      <c r="B1112">
        <v>1761346426.1</v>
      </c>
      <c r="C1112">
        <v>18385.5</v>
      </c>
      <c r="D1112" t="s">
        <v>2646</v>
      </c>
      <c r="E1112" t="s">
        <v>2647</v>
      </c>
      <c r="F1112">
        <v>5</v>
      </c>
      <c r="G1112" t="s">
        <v>2569</v>
      </c>
      <c r="H1112" t="s">
        <v>436</v>
      </c>
      <c r="I1112">
        <v>1761346418.6</v>
      </c>
      <c r="J1112">
        <f>(K1112)/1000</f>
        <v>0</v>
      </c>
      <c r="K1112">
        <f>IF(DP1112, AN1112, AH1112)</f>
        <v>0</v>
      </c>
      <c r="L1112">
        <f>IF(DP1112, AI1112, AG1112)</f>
        <v>0</v>
      </c>
      <c r="M1112">
        <f>DR1112 - IF(AU1112&gt;1, L1112*DL1112*100.0/(AW1112), 0)</f>
        <v>0</v>
      </c>
      <c r="N1112">
        <f>((T1112-J1112/2)*M1112-L1112)/(T1112+J1112/2)</f>
        <v>0</v>
      </c>
      <c r="O1112">
        <f>N1112*(DY1112+DZ1112)/1000.0</f>
        <v>0</v>
      </c>
      <c r="P1112">
        <f>(DR1112 - IF(AU1112&gt;1, L1112*DL1112*100.0/(AW1112), 0))*(DY1112+DZ1112)/1000.0</f>
        <v>0</v>
      </c>
      <c r="Q1112">
        <f>2.0/((1/S1112-1/R1112)+SIGN(S1112)*SQRT((1/S1112-1/R1112)*(1/S1112-1/R1112) + 4*DM1112/((DM1112+1)*(DM1112+1))*(2*1/S1112*1/R1112-1/R1112*1/R1112)))</f>
        <v>0</v>
      </c>
      <c r="R1112">
        <f>IF(LEFT(DN1112,1)&lt;&gt;"0",IF(LEFT(DN1112,1)="1",3.0,DO1112),$D$5+$E$5*(EF1112*DY1112/($K$5*1000))+$F$5*(EF1112*DY1112/($K$5*1000))*MAX(MIN(DL1112,$J$5),$I$5)*MAX(MIN(DL1112,$J$5),$I$5)+$G$5*MAX(MIN(DL1112,$J$5),$I$5)*(EF1112*DY1112/($K$5*1000))+$H$5*(EF1112*DY1112/($K$5*1000))*(EF1112*DY1112/($K$5*1000)))</f>
        <v>0</v>
      </c>
      <c r="S1112">
        <f>J1112*(1000-(1000*0.61365*exp(17.502*W1112/(240.97+W1112))/(DY1112+DZ1112)+DT1112)/2)/(1000*0.61365*exp(17.502*W1112/(240.97+W1112))/(DY1112+DZ1112)-DT1112)</f>
        <v>0</v>
      </c>
      <c r="T1112">
        <f>1/((DM1112+1)/(Q1112/1.6)+1/(R1112/1.37)) + DM1112/((DM1112+1)/(Q1112/1.6) + DM1112/(R1112/1.37))</f>
        <v>0</v>
      </c>
      <c r="U1112">
        <f>(DH1112*DK1112)</f>
        <v>0</v>
      </c>
      <c r="V1112">
        <f>(EA1112+(U1112+2*0.95*5.67E-8*(((EA1112+$B$7)+273)^4-(EA1112+273)^4)-44100*J1112)/(1.84*29.3*R1112+8*0.95*5.67E-8*(EA1112+273)^3))</f>
        <v>0</v>
      </c>
      <c r="W1112">
        <f>($C$7*EB1112+$D$7*EC1112+$E$7*V1112)</f>
        <v>0</v>
      </c>
      <c r="X1112">
        <f>0.61365*exp(17.502*W1112/(240.97+W1112))</f>
        <v>0</v>
      </c>
      <c r="Y1112">
        <f>(Z1112/AA1112*100)</f>
        <v>0</v>
      </c>
      <c r="Z1112">
        <f>DT1112*(DY1112+DZ1112)/1000</f>
        <v>0</v>
      </c>
      <c r="AA1112">
        <f>0.61365*exp(17.502*EA1112/(240.97+EA1112))</f>
        <v>0</v>
      </c>
      <c r="AB1112">
        <f>(X1112-DT1112*(DY1112+DZ1112)/1000)</f>
        <v>0</v>
      </c>
      <c r="AC1112">
        <f>(-J1112*44100)</f>
        <v>0</v>
      </c>
      <c r="AD1112">
        <f>2*29.3*R1112*0.92*(EA1112-W1112)</f>
        <v>0</v>
      </c>
      <c r="AE1112">
        <f>2*0.95*5.67E-8*(((EA1112+$B$7)+273)^4-(W1112+273)^4)</f>
        <v>0</v>
      </c>
      <c r="AF1112">
        <f>U1112+AE1112+AC1112+AD1112</f>
        <v>0</v>
      </c>
      <c r="AG1112">
        <f>DX1112*AU1112*(DS1112-DR1112*(1000-AU1112*DU1112)/(1000-AU1112*DT1112))/(100*DL1112)</f>
        <v>0</v>
      </c>
      <c r="AH1112">
        <f>1000*DX1112*AU1112*(DT1112-DU1112)/(100*DL1112*(1000-AU1112*DT1112))</f>
        <v>0</v>
      </c>
      <c r="AI1112">
        <f>(AJ1112 - AK1112 - DY1112*1E3/(8.314*(EA1112+273.15)) * AM1112/DX1112 * AL1112) * DX1112/(100*DL1112) * (1000 - DU1112)/1000</f>
        <v>0</v>
      </c>
      <c r="AJ1112">
        <v>652.8260651575962</v>
      </c>
      <c r="AK1112">
        <v>615.6468545454543</v>
      </c>
      <c r="AL1112">
        <v>3.329649744058282</v>
      </c>
      <c r="AM1112">
        <v>65.49446931430883</v>
      </c>
      <c r="AN1112">
        <f>(AP1112 - AO1112 + DY1112*1E3/(8.314*(EA1112+273.15)) * AR1112/DX1112 * AQ1112) * DX1112/(100*DL1112) * 1000/(1000 - AP1112)</f>
        <v>0</v>
      </c>
      <c r="AO1112">
        <v>19.19018512188079</v>
      </c>
      <c r="AP1112">
        <v>23.36695575757576</v>
      </c>
      <c r="AQ1112">
        <v>-0.0006018379954333465</v>
      </c>
      <c r="AR1112">
        <v>115.5473245601918</v>
      </c>
      <c r="AS1112">
        <v>0</v>
      </c>
      <c r="AT1112">
        <v>0</v>
      </c>
      <c r="AU1112">
        <f>IF(AS1112*$H$13&gt;=AW1112,1.0,(AW1112/(AW1112-AS1112*$H$13)))</f>
        <v>0</v>
      </c>
      <c r="AV1112">
        <f>(AU1112-1)*100</f>
        <v>0</v>
      </c>
      <c r="AW1112">
        <f>MAX(0,($B$13+$C$13*EF1112)/(1+$D$13*EF1112)*DY1112/(EA1112+273)*$E$13)</f>
        <v>0</v>
      </c>
      <c r="AX1112" t="s">
        <v>437</v>
      </c>
      <c r="AY1112" t="s">
        <v>437</v>
      </c>
      <c r="AZ1112">
        <v>0</v>
      </c>
      <c r="BA1112">
        <v>0</v>
      </c>
      <c r="BB1112">
        <f>1-AZ1112/BA1112</f>
        <v>0</v>
      </c>
      <c r="BC1112">
        <v>0</v>
      </c>
      <c r="BD1112" t="s">
        <v>437</v>
      </c>
      <c r="BE1112" t="s">
        <v>437</v>
      </c>
      <c r="BF1112">
        <v>0</v>
      </c>
      <c r="BG1112">
        <v>0</v>
      </c>
      <c r="BH1112">
        <f>1-BF1112/BG1112</f>
        <v>0</v>
      </c>
      <c r="BI1112">
        <v>0.5</v>
      </c>
      <c r="BJ1112">
        <f>DI1112</f>
        <v>0</v>
      </c>
      <c r="BK1112">
        <f>L1112</f>
        <v>0</v>
      </c>
      <c r="BL1112">
        <f>BH1112*BI1112*BJ1112</f>
        <v>0</v>
      </c>
      <c r="BM1112">
        <f>(BK1112-BC1112)/BJ1112</f>
        <v>0</v>
      </c>
      <c r="BN1112">
        <f>(BA1112-BG1112)/BG1112</f>
        <v>0</v>
      </c>
      <c r="BO1112">
        <f>AZ1112/(BB1112+AZ1112/BG1112)</f>
        <v>0</v>
      </c>
      <c r="BP1112" t="s">
        <v>437</v>
      </c>
      <c r="BQ1112">
        <v>0</v>
      </c>
      <c r="BR1112">
        <f>IF(BQ1112&lt;&gt;0, BQ1112, BO1112)</f>
        <v>0</v>
      </c>
      <c r="BS1112">
        <f>1-BR1112/BG1112</f>
        <v>0</v>
      </c>
      <c r="BT1112">
        <f>(BG1112-BF1112)/(BG1112-BR1112)</f>
        <v>0</v>
      </c>
      <c r="BU1112">
        <f>(BA1112-BG1112)/(BA1112-BR1112)</f>
        <v>0</v>
      </c>
      <c r="BV1112">
        <f>(BG1112-BF1112)/(BG1112-AZ1112)</f>
        <v>0</v>
      </c>
      <c r="BW1112">
        <f>(BA1112-BG1112)/(BA1112-AZ1112)</f>
        <v>0</v>
      </c>
      <c r="BX1112">
        <f>(BT1112*BR1112/BF1112)</f>
        <v>0</v>
      </c>
      <c r="BY1112">
        <f>(1-BX1112)</f>
        <v>0</v>
      </c>
      <c r="DH1112">
        <f>$B$11*EG1112+$C$11*EH1112+$F$11*ES1112*(1-EV1112)</f>
        <v>0</v>
      </c>
      <c r="DI1112">
        <f>DH1112*DJ1112</f>
        <v>0</v>
      </c>
      <c r="DJ1112">
        <f>($B$11*$D$9+$C$11*$D$9+$F$11*((FF1112+EX1112)/MAX(FF1112+EX1112+FG1112, 0.1)*$I$9+FG1112/MAX(FF1112+EX1112+FG1112, 0.1)*$J$9))/($B$11+$C$11+$F$11)</f>
        <v>0</v>
      </c>
      <c r="DK1112">
        <f>($B$11*$K$9+$C$11*$K$9+$F$11*((FF1112+EX1112)/MAX(FF1112+EX1112+FG1112, 0.1)*$P$9+FG1112/MAX(FF1112+EX1112+FG1112, 0.1)*$Q$9))/($B$11+$C$11+$F$11)</f>
        <v>0</v>
      </c>
      <c r="DL1112">
        <v>6</v>
      </c>
      <c r="DM1112">
        <v>0.5</v>
      </c>
      <c r="DN1112" t="s">
        <v>438</v>
      </c>
      <c r="DO1112">
        <v>2</v>
      </c>
      <c r="DP1112" t="b">
        <v>1</v>
      </c>
      <c r="DQ1112">
        <v>1761346418.6</v>
      </c>
      <c r="DR1112">
        <v>578.4032962962963</v>
      </c>
      <c r="DS1112">
        <v>625.1941111111111</v>
      </c>
      <c r="DT1112">
        <v>23.39142222222222</v>
      </c>
      <c r="DU1112">
        <v>19.16426666666667</v>
      </c>
      <c r="DV1112">
        <v>577.6103703703703</v>
      </c>
      <c r="DW1112">
        <v>23.17697777777778</v>
      </c>
      <c r="DX1112">
        <v>499.9940740740741</v>
      </c>
      <c r="DY1112">
        <v>90.02173703703704</v>
      </c>
      <c r="DZ1112">
        <v>0.07456854814814814</v>
      </c>
      <c r="EA1112">
        <v>29.95375555555556</v>
      </c>
      <c r="EB1112">
        <v>30.00553703703704</v>
      </c>
      <c r="EC1112">
        <v>999.9000000000001</v>
      </c>
      <c r="ED1112">
        <v>0</v>
      </c>
      <c r="EE1112">
        <v>0</v>
      </c>
      <c r="EF1112">
        <v>10000.32222222222</v>
      </c>
      <c r="EG1112">
        <v>0</v>
      </c>
      <c r="EH1112">
        <v>1156.062222222222</v>
      </c>
      <c r="EI1112">
        <v>-46.79085925925926</v>
      </c>
      <c r="EJ1112">
        <v>592.2566296296295</v>
      </c>
      <c r="EK1112">
        <v>637.409851851852</v>
      </c>
      <c r="EL1112">
        <v>4.227164814814815</v>
      </c>
      <c r="EM1112">
        <v>625.1941111111111</v>
      </c>
      <c r="EN1112">
        <v>19.16426666666667</v>
      </c>
      <c r="EO1112">
        <v>2.105736666666666</v>
      </c>
      <c r="EP1112">
        <v>1.725199259259259</v>
      </c>
      <c r="EQ1112">
        <v>18.26263333333333</v>
      </c>
      <c r="ER1112">
        <v>15.12503333333334</v>
      </c>
      <c r="ES1112">
        <v>1199.992962962963</v>
      </c>
      <c r="ET1112">
        <v>0.9670084074074075</v>
      </c>
      <c r="EU1112">
        <v>0.03299150740740741</v>
      </c>
      <c r="EV1112">
        <v>0</v>
      </c>
      <c r="EW1112">
        <v>1586.324444444444</v>
      </c>
      <c r="EX1112">
        <v>5.000560000000001</v>
      </c>
      <c r="EY1112">
        <v>19428.92222222222</v>
      </c>
      <c r="EZ1112">
        <v>10316.79259259259</v>
      </c>
      <c r="FA1112">
        <v>45.375</v>
      </c>
      <c r="FB1112">
        <v>47.56199999999998</v>
      </c>
      <c r="FC1112">
        <v>46.06199999999998</v>
      </c>
      <c r="FD1112">
        <v>46.55281481481479</v>
      </c>
      <c r="FE1112">
        <v>46.20333333333332</v>
      </c>
      <c r="FF1112">
        <v>1155.563333333333</v>
      </c>
      <c r="FG1112">
        <v>39.42000000000001</v>
      </c>
      <c r="FH1112">
        <v>0</v>
      </c>
      <c r="FI1112">
        <v>1761346462.4</v>
      </c>
      <c r="FJ1112">
        <v>0</v>
      </c>
      <c r="FK1112">
        <v>1586.3888</v>
      </c>
      <c r="FL1112">
        <v>9.096153844151566</v>
      </c>
      <c r="FM1112">
        <v>109.8461536149153</v>
      </c>
      <c r="FN1112">
        <v>19429.404</v>
      </c>
      <c r="FO1112">
        <v>15</v>
      </c>
      <c r="FP1112">
        <v>0</v>
      </c>
      <c r="FQ1112" t="s">
        <v>439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-46.49619268292683</v>
      </c>
      <c r="GD1112">
        <v>-5.633259930313533</v>
      </c>
      <c r="GE1112">
        <v>0.5608365373741065</v>
      </c>
      <c r="GF1112">
        <v>0</v>
      </c>
      <c r="GG1112">
        <v>1585.866470588235</v>
      </c>
      <c r="GH1112">
        <v>9.539190225942988</v>
      </c>
      <c r="GI1112">
        <v>0.9696781829796371</v>
      </c>
      <c r="GJ1112">
        <v>0</v>
      </c>
      <c r="GK1112">
        <v>4.238846585365853</v>
      </c>
      <c r="GL1112">
        <v>-0.3302763763066043</v>
      </c>
      <c r="GM1112">
        <v>0.03970792865532478</v>
      </c>
      <c r="GN1112">
        <v>0</v>
      </c>
      <c r="GO1112">
        <v>0</v>
      </c>
      <c r="GP1112">
        <v>3</v>
      </c>
      <c r="GQ1112" t="s">
        <v>497</v>
      </c>
      <c r="GR1112">
        <v>3.12449</v>
      </c>
      <c r="GS1112">
        <v>2.75243</v>
      </c>
      <c r="GT1112">
        <v>0.10889</v>
      </c>
      <c r="GU1112">
        <v>0.115538</v>
      </c>
      <c r="GV1112">
        <v>0.102619</v>
      </c>
      <c r="GW1112">
        <v>0.09000660000000001</v>
      </c>
      <c r="GX1112">
        <v>26210.3</v>
      </c>
      <c r="GY1112">
        <v>25374.5</v>
      </c>
      <c r="GZ1112">
        <v>29983.9</v>
      </c>
      <c r="HA1112">
        <v>28979.8</v>
      </c>
      <c r="HB1112">
        <v>37194.3</v>
      </c>
      <c r="HC1112">
        <v>34722.1</v>
      </c>
      <c r="HD1112">
        <v>45918.3</v>
      </c>
      <c r="HE1112">
        <v>43070.6</v>
      </c>
      <c r="HF1112">
        <v>1.7502</v>
      </c>
      <c r="HG1112">
        <v>1.72687</v>
      </c>
      <c r="HH1112">
        <v>-0.00623614</v>
      </c>
      <c r="HI1112">
        <v>0</v>
      </c>
      <c r="HJ1112">
        <v>30.1035</v>
      </c>
      <c r="HK1112">
        <v>999.9</v>
      </c>
      <c r="HL1112">
        <v>44.2</v>
      </c>
      <c r="HM1112">
        <v>32.8</v>
      </c>
      <c r="HN1112">
        <v>24.5279</v>
      </c>
      <c r="HO1112">
        <v>63.1522</v>
      </c>
      <c r="HP1112">
        <v>18.0929</v>
      </c>
      <c r="HQ1112">
        <v>1</v>
      </c>
      <c r="HR1112">
        <v>0.824433</v>
      </c>
      <c r="HS1112">
        <v>4.18145</v>
      </c>
      <c r="HT1112">
        <v>20.1566</v>
      </c>
      <c r="HU1112">
        <v>5.22732</v>
      </c>
      <c r="HV1112">
        <v>11.9855</v>
      </c>
      <c r="HW1112">
        <v>4.96905</v>
      </c>
      <c r="HX1112">
        <v>3.28982</v>
      </c>
      <c r="HY1112">
        <v>9999</v>
      </c>
      <c r="HZ1112">
        <v>9999</v>
      </c>
      <c r="IA1112">
        <v>9999</v>
      </c>
      <c r="IB1112">
        <v>999.9</v>
      </c>
      <c r="IC1112">
        <v>4.97302</v>
      </c>
      <c r="ID1112">
        <v>1.87744</v>
      </c>
      <c r="IE1112">
        <v>1.87559</v>
      </c>
      <c r="IF1112">
        <v>1.87836</v>
      </c>
      <c r="IG1112">
        <v>1.87504</v>
      </c>
      <c r="IH1112">
        <v>1.8786</v>
      </c>
      <c r="II1112">
        <v>1.87576</v>
      </c>
      <c r="IJ1112">
        <v>1.87694</v>
      </c>
      <c r="IK1112">
        <v>0</v>
      </c>
      <c r="IL1112">
        <v>0</v>
      </c>
      <c r="IM1112">
        <v>0</v>
      </c>
      <c r="IN1112">
        <v>0</v>
      </c>
      <c r="IO1112" t="s">
        <v>441</v>
      </c>
      <c r="IP1112" t="s">
        <v>442</v>
      </c>
      <c r="IQ1112" t="s">
        <v>443</v>
      </c>
      <c r="IR1112" t="s">
        <v>443</v>
      </c>
      <c r="IS1112" t="s">
        <v>443</v>
      </c>
      <c r="IT1112" t="s">
        <v>443</v>
      </c>
      <c r="IU1112">
        <v>0</v>
      </c>
      <c r="IV1112">
        <v>100</v>
      </c>
      <c r="IW1112">
        <v>100</v>
      </c>
      <c r="IX1112">
        <v>0.82</v>
      </c>
      <c r="IY1112">
        <v>0.2145</v>
      </c>
      <c r="IZ1112">
        <v>-0.1194416370607354</v>
      </c>
      <c r="JA1112">
        <v>0.002211305909277446</v>
      </c>
      <c r="JB1112">
        <v>-1.416678044876584E-06</v>
      </c>
      <c r="JC1112">
        <v>5.589822708492042E-10</v>
      </c>
      <c r="JD1112">
        <v>0.2144336207880096</v>
      </c>
      <c r="JE1112">
        <v>0</v>
      </c>
      <c r="JF1112">
        <v>0</v>
      </c>
      <c r="JG1112">
        <v>0</v>
      </c>
      <c r="JH1112">
        <v>14</v>
      </c>
      <c r="JI1112">
        <v>2052</v>
      </c>
      <c r="JJ1112">
        <v>1</v>
      </c>
      <c r="JK1112">
        <v>21</v>
      </c>
      <c r="JL1112">
        <v>29355773.8</v>
      </c>
      <c r="JM1112">
        <v>29355773.8</v>
      </c>
      <c r="JN1112">
        <v>1.604</v>
      </c>
      <c r="JO1112">
        <v>2.55371</v>
      </c>
      <c r="JP1112">
        <v>1.39893</v>
      </c>
      <c r="JQ1112">
        <v>2.33643</v>
      </c>
      <c r="JR1112">
        <v>1.44897</v>
      </c>
      <c r="JS1112">
        <v>2.63184</v>
      </c>
      <c r="JT1112">
        <v>38.6979</v>
      </c>
      <c r="JU1112">
        <v>23.8073</v>
      </c>
      <c r="JV1112">
        <v>18</v>
      </c>
      <c r="JW1112">
        <v>485.829</v>
      </c>
      <c r="JX1112">
        <v>441.812</v>
      </c>
      <c r="JY1112">
        <v>25.1814</v>
      </c>
      <c r="JZ1112">
        <v>37.2632</v>
      </c>
      <c r="KA1112">
        <v>30</v>
      </c>
      <c r="KB1112">
        <v>36.8184</v>
      </c>
      <c r="KC1112">
        <v>36.8614</v>
      </c>
      <c r="KD1112">
        <v>32.119</v>
      </c>
      <c r="KE1112">
        <v>29.178</v>
      </c>
      <c r="KF1112">
        <v>74.33</v>
      </c>
      <c r="KG1112">
        <v>25.1688</v>
      </c>
      <c r="KH1112">
        <v>674.0170000000001</v>
      </c>
      <c r="KI1112">
        <v>19.3642</v>
      </c>
      <c r="KJ1112">
        <v>99.19029999999999</v>
      </c>
      <c r="KK1112">
        <v>99.062</v>
      </c>
    </row>
    <row r="1113" spans="1:297">
      <c r="A1113">
        <v>1097</v>
      </c>
      <c r="B1113">
        <v>1761346431.1</v>
      </c>
      <c r="C1113">
        <v>18390.5</v>
      </c>
      <c r="D1113" t="s">
        <v>2648</v>
      </c>
      <c r="E1113" t="s">
        <v>2649</v>
      </c>
      <c r="F1113">
        <v>5</v>
      </c>
      <c r="G1113" t="s">
        <v>2569</v>
      </c>
      <c r="H1113" t="s">
        <v>436</v>
      </c>
      <c r="I1113">
        <v>1761346423.314285</v>
      </c>
      <c r="J1113">
        <f>(K1113)/1000</f>
        <v>0</v>
      </c>
      <c r="K1113">
        <f>IF(DP1113, AN1113, AH1113)</f>
        <v>0</v>
      </c>
      <c r="L1113">
        <f>IF(DP1113, AI1113, AG1113)</f>
        <v>0</v>
      </c>
      <c r="M1113">
        <f>DR1113 - IF(AU1113&gt;1, L1113*DL1113*100.0/(AW1113), 0)</f>
        <v>0</v>
      </c>
      <c r="N1113">
        <f>((T1113-J1113/2)*M1113-L1113)/(T1113+J1113/2)</f>
        <v>0</v>
      </c>
      <c r="O1113">
        <f>N1113*(DY1113+DZ1113)/1000.0</f>
        <v>0</v>
      </c>
      <c r="P1113">
        <f>(DR1113 - IF(AU1113&gt;1, L1113*DL1113*100.0/(AW1113), 0))*(DY1113+DZ1113)/1000.0</f>
        <v>0</v>
      </c>
      <c r="Q1113">
        <f>2.0/((1/S1113-1/R1113)+SIGN(S1113)*SQRT((1/S1113-1/R1113)*(1/S1113-1/R1113) + 4*DM1113/((DM1113+1)*(DM1113+1))*(2*1/S1113*1/R1113-1/R1113*1/R1113)))</f>
        <v>0</v>
      </c>
      <c r="R1113">
        <f>IF(LEFT(DN1113,1)&lt;&gt;"0",IF(LEFT(DN1113,1)="1",3.0,DO1113),$D$5+$E$5*(EF1113*DY1113/($K$5*1000))+$F$5*(EF1113*DY1113/($K$5*1000))*MAX(MIN(DL1113,$J$5),$I$5)*MAX(MIN(DL1113,$J$5),$I$5)+$G$5*MAX(MIN(DL1113,$J$5),$I$5)*(EF1113*DY1113/($K$5*1000))+$H$5*(EF1113*DY1113/($K$5*1000))*(EF1113*DY1113/($K$5*1000)))</f>
        <v>0</v>
      </c>
      <c r="S1113">
        <f>J1113*(1000-(1000*0.61365*exp(17.502*W1113/(240.97+W1113))/(DY1113+DZ1113)+DT1113)/2)/(1000*0.61365*exp(17.502*W1113/(240.97+W1113))/(DY1113+DZ1113)-DT1113)</f>
        <v>0</v>
      </c>
      <c r="T1113">
        <f>1/((DM1113+1)/(Q1113/1.6)+1/(R1113/1.37)) + DM1113/((DM1113+1)/(Q1113/1.6) + DM1113/(R1113/1.37))</f>
        <v>0</v>
      </c>
      <c r="U1113">
        <f>(DH1113*DK1113)</f>
        <v>0</v>
      </c>
      <c r="V1113">
        <f>(EA1113+(U1113+2*0.95*5.67E-8*(((EA1113+$B$7)+273)^4-(EA1113+273)^4)-44100*J1113)/(1.84*29.3*R1113+8*0.95*5.67E-8*(EA1113+273)^3))</f>
        <v>0</v>
      </c>
      <c r="W1113">
        <f>($C$7*EB1113+$D$7*EC1113+$E$7*V1113)</f>
        <v>0</v>
      </c>
      <c r="X1113">
        <f>0.61365*exp(17.502*W1113/(240.97+W1113))</f>
        <v>0</v>
      </c>
      <c r="Y1113">
        <f>(Z1113/AA1113*100)</f>
        <v>0</v>
      </c>
      <c r="Z1113">
        <f>DT1113*(DY1113+DZ1113)/1000</f>
        <v>0</v>
      </c>
      <c r="AA1113">
        <f>0.61365*exp(17.502*EA1113/(240.97+EA1113))</f>
        <v>0</v>
      </c>
      <c r="AB1113">
        <f>(X1113-DT1113*(DY1113+DZ1113)/1000)</f>
        <v>0</v>
      </c>
      <c r="AC1113">
        <f>(-J1113*44100)</f>
        <v>0</v>
      </c>
      <c r="AD1113">
        <f>2*29.3*R1113*0.92*(EA1113-W1113)</f>
        <v>0</v>
      </c>
      <c r="AE1113">
        <f>2*0.95*5.67E-8*(((EA1113+$B$7)+273)^4-(W1113+273)^4)</f>
        <v>0</v>
      </c>
      <c r="AF1113">
        <f>U1113+AE1113+AC1113+AD1113</f>
        <v>0</v>
      </c>
      <c r="AG1113">
        <f>DX1113*AU1113*(DS1113-DR1113*(1000-AU1113*DU1113)/(1000-AU1113*DT1113))/(100*DL1113)</f>
        <v>0</v>
      </c>
      <c r="AH1113">
        <f>1000*DX1113*AU1113*(DT1113-DU1113)/(100*DL1113*(1000-AU1113*DT1113))</f>
        <v>0</v>
      </c>
      <c r="AI1113">
        <f>(AJ1113 - AK1113 - DY1113*1E3/(8.314*(EA1113+273.15)) * AM1113/DX1113 * AL1113) * DX1113/(100*DL1113) * (1000 - DU1113)/1000</f>
        <v>0</v>
      </c>
      <c r="AJ1113">
        <v>669.9597970890537</v>
      </c>
      <c r="AK1113">
        <v>632.4797030303031</v>
      </c>
      <c r="AL1113">
        <v>3.370110112956706</v>
      </c>
      <c r="AM1113">
        <v>65.49446931430883</v>
      </c>
      <c r="AN1113">
        <f>(AP1113 - AO1113 + DY1113*1E3/(8.314*(EA1113+273.15)) * AR1113/DX1113 * AQ1113) * DX1113/(100*DL1113) * 1000/(1000 - AP1113)</f>
        <v>0</v>
      </c>
      <c r="AO1113">
        <v>19.269437365976</v>
      </c>
      <c r="AP1113">
        <v>23.36892545454545</v>
      </c>
      <c r="AQ1113">
        <v>-0.0003110630258147748</v>
      </c>
      <c r="AR1113">
        <v>115.5473245601918</v>
      </c>
      <c r="AS1113">
        <v>0</v>
      </c>
      <c r="AT1113">
        <v>0</v>
      </c>
      <c r="AU1113">
        <f>IF(AS1113*$H$13&gt;=AW1113,1.0,(AW1113/(AW1113-AS1113*$H$13)))</f>
        <v>0</v>
      </c>
      <c r="AV1113">
        <f>(AU1113-1)*100</f>
        <v>0</v>
      </c>
      <c r="AW1113">
        <f>MAX(0,($B$13+$C$13*EF1113)/(1+$D$13*EF1113)*DY1113/(EA1113+273)*$E$13)</f>
        <v>0</v>
      </c>
      <c r="AX1113" t="s">
        <v>437</v>
      </c>
      <c r="AY1113" t="s">
        <v>437</v>
      </c>
      <c r="AZ1113">
        <v>0</v>
      </c>
      <c r="BA1113">
        <v>0</v>
      </c>
      <c r="BB1113">
        <f>1-AZ1113/BA1113</f>
        <v>0</v>
      </c>
      <c r="BC1113">
        <v>0</v>
      </c>
      <c r="BD1113" t="s">
        <v>437</v>
      </c>
      <c r="BE1113" t="s">
        <v>437</v>
      </c>
      <c r="BF1113">
        <v>0</v>
      </c>
      <c r="BG1113">
        <v>0</v>
      </c>
      <c r="BH1113">
        <f>1-BF1113/BG1113</f>
        <v>0</v>
      </c>
      <c r="BI1113">
        <v>0.5</v>
      </c>
      <c r="BJ1113">
        <f>DI1113</f>
        <v>0</v>
      </c>
      <c r="BK1113">
        <f>L1113</f>
        <v>0</v>
      </c>
      <c r="BL1113">
        <f>BH1113*BI1113*BJ1113</f>
        <v>0</v>
      </c>
      <c r="BM1113">
        <f>(BK1113-BC1113)/BJ1113</f>
        <v>0</v>
      </c>
      <c r="BN1113">
        <f>(BA1113-BG1113)/BG1113</f>
        <v>0</v>
      </c>
      <c r="BO1113">
        <f>AZ1113/(BB1113+AZ1113/BG1113)</f>
        <v>0</v>
      </c>
      <c r="BP1113" t="s">
        <v>437</v>
      </c>
      <c r="BQ1113">
        <v>0</v>
      </c>
      <c r="BR1113">
        <f>IF(BQ1113&lt;&gt;0, BQ1113, BO1113)</f>
        <v>0</v>
      </c>
      <c r="BS1113">
        <f>1-BR1113/BG1113</f>
        <v>0</v>
      </c>
      <c r="BT1113">
        <f>(BG1113-BF1113)/(BG1113-BR1113)</f>
        <v>0</v>
      </c>
      <c r="BU1113">
        <f>(BA1113-BG1113)/(BA1113-BR1113)</f>
        <v>0</v>
      </c>
      <c r="BV1113">
        <f>(BG1113-BF1113)/(BG1113-AZ1113)</f>
        <v>0</v>
      </c>
      <c r="BW1113">
        <f>(BA1113-BG1113)/(BA1113-AZ1113)</f>
        <v>0</v>
      </c>
      <c r="BX1113">
        <f>(BT1113*BR1113/BF1113)</f>
        <v>0</v>
      </c>
      <c r="BY1113">
        <f>(1-BX1113)</f>
        <v>0</v>
      </c>
      <c r="DH1113">
        <f>$B$11*EG1113+$C$11*EH1113+$F$11*ES1113*(1-EV1113)</f>
        <v>0</v>
      </c>
      <c r="DI1113">
        <f>DH1113*DJ1113</f>
        <v>0</v>
      </c>
      <c r="DJ1113">
        <f>($B$11*$D$9+$C$11*$D$9+$F$11*((FF1113+EX1113)/MAX(FF1113+EX1113+FG1113, 0.1)*$I$9+FG1113/MAX(FF1113+EX1113+FG1113, 0.1)*$J$9))/($B$11+$C$11+$F$11)</f>
        <v>0</v>
      </c>
      <c r="DK1113">
        <f>($B$11*$K$9+$C$11*$K$9+$F$11*((FF1113+EX1113)/MAX(FF1113+EX1113+FG1113, 0.1)*$P$9+FG1113/MAX(FF1113+EX1113+FG1113, 0.1)*$Q$9))/($B$11+$C$11+$F$11)</f>
        <v>0</v>
      </c>
      <c r="DL1113">
        <v>6</v>
      </c>
      <c r="DM1113">
        <v>0.5</v>
      </c>
      <c r="DN1113" t="s">
        <v>438</v>
      </c>
      <c r="DO1113">
        <v>2</v>
      </c>
      <c r="DP1113" t="b">
        <v>1</v>
      </c>
      <c r="DQ1113">
        <v>1761346423.314285</v>
      </c>
      <c r="DR1113">
        <v>593.8251428571429</v>
      </c>
      <c r="DS1113">
        <v>640.9930357142857</v>
      </c>
      <c r="DT1113">
        <v>23.37568928571429</v>
      </c>
      <c r="DU1113">
        <v>19.2025</v>
      </c>
      <c r="DV1113">
        <v>593.0148928571427</v>
      </c>
      <c r="DW1113">
        <v>23.16125</v>
      </c>
      <c r="DX1113">
        <v>500.0306428571428</v>
      </c>
      <c r="DY1113">
        <v>90.0219</v>
      </c>
      <c r="DZ1113">
        <v>0.07451116785714287</v>
      </c>
      <c r="EA1113">
        <v>29.95485357142857</v>
      </c>
      <c r="EB1113">
        <v>30.00626785714286</v>
      </c>
      <c r="EC1113">
        <v>999.9000000000002</v>
      </c>
      <c r="ED1113">
        <v>0</v>
      </c>
      <c r="EE1113">
        <v>0</v>
      </c>
      <c r="EF1113">
        <v>9997.520714285714</v>
      </c>
      <c r="EG1113">
        <v>0</v>
      </c>
      <c r="EH1113">
        <v>1156.061785714286</v>
      </c>
      <c r="EI1113">
        <v>-47.16796428571429</v>
      </c>
      <c r="EJ1113">
        <v>608.0382142857143</v>
      </c>
      <c r="EK1113">
        <v>653.5435714285713</v>
      </c>
      <c r="EL1113">
        <v>4.173199642857143</v>
      </c>
      <c r="EM1113">
        <v>640.9930357142857</v>
      </c>
      <c r="EN1113">
        <v>19.2025</v>
      </c>
      <c r="EO1113">
        <v>2.104324285714286</v>
      </c>
      <c r="EP1113">
        <v>1.728644285714286</v>
      </c>
      <c r="EQ1113">
        <v>18.25194642857143</v>
      </c>
      <c r="ER1113">
        <v>15.15601428571429</v>
      </c>
      <c r="ES1113">
        <v>1199.994285714286</v>
      </c>
      <c r="ET1113">
        <v>0.9670084285714287</v>
      </c>
      <c r="EU1113">
        <v>0.03299148571428572</v>
      </c>
      <c r="EV1113">
        <v>0</v>
      </c>
      <c r="EW1113">
        <v>1587.058214285714</v>
      </c>
      <c r="EX1113">
        <v>5.000560000000001</v>
      </c>
      <c r="EY1113">
        <v>19436.35</v>
      </c>
      <c r="EZ1113">
        <v>10316.8</v>
      </c>
      <c r="FA1113">
        <v>45.375</v>
      </c>
      <c r="FB1113">
        <v>47.56199999999998</v>
      </c>
      <c r="FC1113">
        <v>46.06199999999998</v>
      </c>
      <c r="FD1113">
        <v>46.55764285714285</v>
      </c>
      <c r="FE1113">
        <v>46.19599999999998</v>
      </c>
      <c r="FF1113">
        <v>1155.564285714286</v>
      </c>
      <c r="FG1113">
        <v>39.42000000000001</v>
      </c>
      <c r="FH1113">
        <v>0</v>
      </c>
      <c r="FI1113">
        <v>1761346467.2</v>
      </c>
      <c r="FJ1113">
        <v>0</v>
      </c>
      <c r="FK1113">
        <v>1587.1056</v>
      </c>
      <c r="FL1113">
        <v>7.012307700136144</v>
      </c>
      <c r="FM1113">
        <v>73.90769233459136</v>
      </c>
      <c r="FN1113">
        <v>19436.848</v>
      </c>
      <c r="FO1113">
        <v>15</v>
      </c>
      <c r="FP1113">
        <v>0</v>
      </c>
      <c r="FQ1113" t="s">
        <v>439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-46.87151219512195</v>
      </c>
      <c r="GD1113">
        <v>-4.95315470383278</v>
      </c>
      <c r="GE1113">
        <v>0.4895795235212345</v>
      </c>
      <c r="GF1113">
        <v>0</v>
      </c>
      <c r="GG1113">
        <v>1586.522941176471</v>
      </c>
      <c r="GH1113">
        <v>9.052406420306783</v>
      </c>
      <c r="GI1113">
        <v>0.9170654265316883</v>
      </c>
      <c r="GJ1113">
        <v>0</v>
      </c>
      <c r="GK1113">
        <v>4.206312439024391</v>
      </c>
      <c r="GL1113">
        <v>-0.6064643205574767</v>
      </c>
      <c r="GM1113">
        <v>0.06497165764000619</v>
      </c>
      <c r="GN1113">
        <v>0</v>
      </c>
      <c r="GO1113">
        <v>0</v>
      </c>
      <c r="GP1113">
        <v>3</v>
      </c>
      <c r="GQ1113" t="s">
        <v>497</v>
      </c>
      <c r="GR1113">
        <v>3.12449</v>
      </c>
      <c r="GS1113">
        <v>2.752</v>
      </c>
      <c r="GT1113">
        <v>0.110964</v>
      </c>
      <c r="GU1113">
        <v>0.117589</v>
      </c>
      <c r="GV1113">
        <v>0.102636</v>
      </c>
      <c r="GW1113">
        <v>0.09025179999999999</v>
      </c>
      <c r="GX1113">
        <v>26148.6</v>
      </c>
      <c r="GY1113">
        <v>25315.9</v>
      </c>
      <c r="GZ1113">
        <v>29983.1</v>
      </c>
      <c r="HA1113">
        <v>28980.2</v>
      </c>
      <c r="HB1113">
        <v>37192.5</v>
      </c>
      <c r="HC1113">
        <v>34713.4</v>
      </c>
      <c r="HD1113">
        <v>45916.8</v>
      </c>
      <c r="HE1113">
        <v>43071.1</v>
      </c>
      <c r="HF1113">
        <v>1.74988</v>
      </c>
      <c r="HG1113">
        <v>1.72695</v>
      </c>
      <c r="HH1113">
        <v>-0.005804</v>
      </c>
      <c r="HI1113">
        <v>0</v>
      </c>
      <c r="HJ1113">
        <v>30.105</v>
      </c>
      <c r="HK1113">
        <v>999.9</v>
      </c>
      <c r="HL1113">
        <v>44.2</v>
      </c>
      <c r="HM1113">
        <v>32.7</v>
      </c>
      <c r="HN1113">
        <v>24.3926</v>
      </c>
      <c r="HO1113">
        <v>63.4322</v>
      </c>
      <c r="HP1113">
        <v>17.9968</v>
      </c>
      <c r="HQ1113">
        <v>1</v>
      </c>
      <c r="HR1113">
        <v>0.824639</v>
      </c>
      <c r="HS1113">
        <v>4.21147</v>
      </c>
      <c r="HT1113">
        <v>20.1558</v>
      </c>
      <c r="HU1113">
        <v>5.22672</v>
      </c>
      <c r="HV1113">
        <v>11.986</v>
      </c>
      <c r="HW1113">
        <v>4.96915</v>
      </c>
      <c r="HX1113">
        <v>3.28978</v>
      </c>
      <c r="HY1113">
        <v>9999</v>
      </c>
      <c r="HZ1113">
        <v>9999</v>
      </c>
      <c r="IA1113">
        <v>9999</v>
      </c>
      <c r="IB1113">
        <v>999.9</v>
      </c>
      <c r="IC1113">
        <v>4.97302</v>
      </c>
      <c r="ID1113">
        <v>1.87744</v>
      </c>
      <c r="IE1113">
        <v>1.87553</v>
      </c>
      <c r="IF1113">
        <v>1.87836</v>
      </c>
      <c r="IG1113">
        <v>1.87502</v>
      </c>
      <c r="IH1113">
        <v>1.87863</v>
      </c>
      <c r="II1113">
        <v>1.87576</v>
      </c>
      <c r="IJ1113">
        <v>1.87694</v>
      </c>
      <c r="IK1113">
        <v>0</v>
      </c>
      <c r="IL1113">
        <v>0</v>
      </c>
      <c r="IM1113">
        <v>0</v>
      </c>
      <c r="IN1113">
        <v>0</v>
      </c>
      <c r="IO1113" t="s">
        <v>441</v>
      </c>
      <c r="IP1113" t="s">
        <v>442</v>
      </c>
      <c r="IQ1113" t="s">
        <v>443</v>
      </c>
      <c r="IR1113" t="s">
        <v>443</v>
      </c>
      <c r="IS1113" t="s">
        <v>443</v>
      </c>
      <c r="IT1113" t="s">
        <v>443</v>
      </c>
      <c r="IU1113">
        <v>0</v>
      </c>
      <c r="IV1113">
        <v>100</v>
      </c>
      <c r="IW1113">
        <v>100</v>
      </c>
      <c r="IX1113">
        <v>0.839</v>
      </c>
      <c r="IY1113">
        <v>0.2145</v>
      </c>
      <c r="IZ1113">
        <v>-0.1194416370607354</v>
      </c>
      <c r="JA1113">
        <v>0.002211305909277446</v>
      </c>
      <c r="JB1113">
        <v>-1.416678044876584E-06</v>
      </c>
      <c r="JC1113">
        <v>5.589822708492042E-10</v>
      </c>
      <c r="JD1113">
        <v>0.2144336207880096</v>
      </c>
      <c r="JE1113">
        <v>0</v>
      </c>
      <c r="JF1113">
        <v>0</v>
      </c>
      <c r="JG1113">
        <v>0</v>
      </c>
      <c r="JH1113">
        <v>14</v>
      </c>
      <c r="JI1113">
        <v>2052</v>
      </c>
      <c r="JJ1113">
        <v>1</v>
      </c>
      <c r="JK1113">
        <v>21</v>
      </c>
      <c r="JL1113">
        <v>29355773.9</v>
      </c>
      <c r="JM1113">
        <v>29355773.9</v>
      </c>
      <c r="JN1113">
        <v>1.63574</v>
      </c>
      <c r="JO1113">
        <v>2.55981</v>
      </c>
      <c r="JP1113">
        <v>1.39893</v>
      </c>
      <c r="JQ1113">
        <v>2.33643</v>
      </c>
      <c r="JR1113">
        <v>1.44897</v>
      </c>
      <c r="JS1113">
        <v>2.55493</v>
      </c>
      <c r="JT1113">
        <v>38.6979</v>
      </c>
      <c r="JU1113">
        <v>23.7986</v>
      </c>
      <c r="JV1113">
        <v>18</v>
      </c>
      <c r="JW1113">
        <v>485.639</v>
      </c>
      <c r="JX1113">
        <v>441.86</v>
      </c>
      <c r="JY1113">
        <v>25.1742</v>
      </c>
      <c r="JZ1113">
        <v>37.2632</v>
      </c>
      <c r="KA1113">
        <v>30.0002</v>
      </c>
      <c r="KB1113">
        <v>36.8184</v>
      </c>
      <c r="KC1113">
        <v>36.8614</v>
      </c>
      <c r="KD1113">
        <v>32.7429</v>
      </c>
      <c r="KE1113">
        <v>28.8984</v>
      </c>
      <c r="KF1113">
        <v>74.33</v>
      </c>
      <c r="KG1113">
        <v>25.1616</v>
      </c>
      <c r="KH1113">
        <v>687.373</v>
      </c>
      <c r="KI1113">
        <v>19.3905</v>
      </c>
      <c r="KJ1113">
        <v>99.18729999999999</v>
      </c>
      <c r="KK1113">
        <v>99.0634</v>
      </c>
    </row>
    <row r="1114" spans="1:297">
      <c r="A1114">
        <v>1098</v>
      </c>
      <c r="B1114">
        <v>1761346436.1</v>
      </c>
      <c r="C1114">
        <v>18395.5</v>
      </c>
      <c r="D1114" t="s">
        <v>2650</v>
      </c>
      <c r="E1114" t="s">
        <v>2651</v>
      </c>
      <c r="F1114">
        <v>5</v>
      </c>
      <c r="G1114" t="s">
        <v>2569</v>
      </c>
      <c r="H1114" t="s">
        <v>436</v>
      </c>
      <c r="I1114">
        <v>1761346428.6</v>
      </c>
      <c r="J1114">
        <f>(K1114)/1000</f>
        <v>0</v>
      </c>
      <c r="K1114">
        <f>IF(DP1114, AN1114, AH1114)</f>
        <v>0</v>
      </c>
      <c r="L1114">
        <f>IF(DP1114, AI1114, AG1114)</f>
        <v>0</v>
      </c>
      <c r="M1114">
        <f>DR1114 - IF(AU1114&gt;1, L1114*DL1114*100.0/(AW1114), 0)</f>
        <v>0</v>
      </c>
      <c r="N1114">
        <f>((T1114-J1114/2)*M1114-L1114)/(T1114+J1114/2)</f>
        <v>0</v>
      </c>
      <c r="O1114">
        <f>N1114*(DY1114+DZ1114)/1000.0</f>
        <v>0</v>
      </c>
      <c r="P1114">
        <f>(DR1114 - IF(AU1114&gt;1, L1114*DL1114*100.0/(AW1114), 0))*(DY1114+DZ1114)/1000.0</f>
        <v>0</v>
      </c>
      <c r="Q1114">
        <f>2.0/((1/S1114-1/R1114)+SIGN(S1114)*SQRT((1/S1114-1/R1114)*(1/S1114-1/R1114) + 4*DM1114/((DM1114+1)*(DM1114+1))*(2*1/S1114*1/R1114-1/R1114*1/R1114)))</f>
        <v>0</v>
      </c>
      <c r="R1114">
        <f>IF(LEFT(DN1114,1)&lt;&gt;"0",IF(LEFT(DN1114,1)="1",3.0,DO1114),$D$5+$E$5*(EF1114*DY1114/($K$5*1000))+$F$5*(EF1114*DY1114/($K$5*1000))*MAX(MIN(DL1114,$J$5),$I$5)*MAX(MIN(DL1114,$J$5),$I$5)+$G$5*MAX(MIN(DL1114,$J$5),$I$5)*(EF1114*DY1114/($K$5*1000))+$H$5*(EF1114*DY1114/($K$5*1000))*(EF1114*DY1114/($K$5*1000)))</f>
        <v>0</v>
      </c>
      <c r="S1114">
        <f>J1114*(1000-(1000*0.61365*exp(17.502*W1114/(240.97+W1114))/(DY1114+DZ1114)+DT1114)/2)/(1000*0.61365*exp(17.502*W1114/(240.97+W1114))/(DY1114+DZ1114)-DT1114)</f>
        <v>0</v>
      </c>
      <c r="T1114">
        <f>1/((DM1114+1)/(Q1114/1.6)+1/(R1114/1.37)) + DM1114/((DM1114+1)/(Q1114/1.6) + DM1114/(R1114/1.37))</f>
        <v>0</v>
      </c>
      <c r="U1114">
        <f>(DH1114*DK1114)</f>
        <v>0</v>
      </c>
      <c r="V1114">
        <f>(EA1114+(U1114+2*0.95*5.67E-8*(((EA1114+$B$7)+273)^4-(EA1114+273)^4)-44100*J1114)/(1.84*29.3*R1114+8*0.95*5.67E-8*(EA1114+273)^3))</f>
        <v>0</v>
      </c>
      <c r="W1114">
        <f>($C$7*EB1114+$D$7*EC1114+$E$7*V1114)</f>
        <v>0</v>
      </c>
      <c r="X1114">
        <f>0.61365*exp(17.502*W1114/(240.97+W1114))</f>
        <v>0</v>
      </c>
      <c r="Y1114">
        <f>(Z1114/AA1114*100)</f>
        <v>0</v>
      </c>
      <c r="Z1114">
        <f>DT1114*(DY1114+DZ1114)/1000</f>
        <v>0</v>
      </c>
      <c r="AA1114">
        <f>0.61365*exp(17.502*EA1114/(240.97+EA1114))</f>
        <v>0</v>
      </c>
      <c r="AB1114">
        <f>(X1114-DT1114*(DY1114+DZ1114)/1000)</f>
        <v>0</v>
      </c>
      <c r="AC1114">
        <f>(-J1114*44100)</f>
        <v>0</v>
      </c>
      <c r="AD1114">
        <f>2*29.3*R1114*0.92*(EA1114-W1114)</f>
        <v>0</v>
      </c>
      <c r="AE1114">
        <f>2*0.95*5.67E-8*(((EA1114+$B$7)+273)^4-(W1114+273)^4)</f>
        <v>0</v>
      </c>
      <c r="AF1114">
        <f>U1114+AE1114+AC1114+AD1114</f>
        <v>0</v>
      </c>
      <c r="AG1114">
        <f>DX1114*AU1114*(DS1114-DR1114*(1000-AU1114*DU1114)/(1000-AU1114*DT1114))/(100*DL1114)</f>
        <v>0</v>
      </c>
      <c r="AH1114">
        <f>1000*DX1114*AU1114*(DT1114-DU1114)/(100*DL1114*(1000-AU1114*DT1114))</f>
        <v>0</v>
      </c>
      <c r="AI1114">
        <f>(AJ1114 - AK1114 - DY1114*1E3/(8.314*(EA1114+273.15)) * AM1114/DX1114 * AL1114) * DX1114/(100*DL1114) * (1000 - DU1114)/1000</f>
        <v>0</v>
      </c>
      <c r="AJ1114">
        <v>687.200595896848</v>
      </c>
      <c r="AK1114">
        <v>649.2630484848488</v>
      </c>
      <c r="AL1114">
        <v>3.356049782476919</v>
      </c>
      <c r="AM1114">
        <v>65.49446931430883</v>
      </c>
      <c r="AN1114">
        <f>(AP1114 - AO1114 + DY1114*1E3/(8.314*(EA1114+273.15)) * AR1114/DX1114 * AQ1114) * DX1114/(100*DL1114) * 1000/(1000 - AP1114)</f>
        <v>0</v>
      </c>
      <c r="AO1114">
        <v>19.30674736948891</v>
      </c>
      <c r="AP1114">
        <v>23.37263212121212</v>
      </c>
      <c r="AQ1114">
        <v>0.0001596543834273085</v>
      </c>
      <c r="AR1114">
        <v>115.5473245601918</v>
      </c>
      <c r="AS1114">
        <v>0</v>
      </c>
      <c r="AT1114">
        <v>0</v>
      </c>
      <c r="AU1114">
        <f>IF(AS1114*$H$13&gt;=AW1114,1.0,(AW1114/(AW1114-AS1114*$H$13)))</f>
        <v>0</v>
      </c>
      <c r="AV1114">
        <f>(AU1114-1)*100</f>
        <v>0</v>
      </c>
      <c r="AW1114">
        <f>MAX(0,($B$13+$C$13*EF1114)/(1+$D$13*EF1114)*DY1114/(EA1114+273)*$E$13)</f>
        <v>0</v>
      </c>
      <c r="AX1114" t="s">
        <v>437</v>
      </c>
      <c r="AY1114" t="s">
        <v>437</v>
      </c>
      <c r="AZ1114">
        <v>0</v>
      </c>
      <c r="BA1114">
        <v>0</v>
      </c>
      <c r="BB1114">
        <f>1-AZ1114/BA1114</f>
        <v>0</v>
      </c>
      <c r="BC1114">
        <v>0</v>
      </c>
      <c r="BD1114" t="s">
        <v>437</v>
      </c>
      <c r="BE1114" t="s">
        <v>437</v>
      </c>
      <c r="BF1114">
        <v>0</v>
      </c>
      <c r="BG1114">
        <v>0</v>
      </c>
      <c r="BH1114">
        <f>1-BF1114/BG1114</f>
        <v>0</v>
      </c>
      <c r="BI1114">
        <v>0.5</v>
      </c>
      <c r="BJ1114">
        <f>DI1114</f>
        <v>0</v>
      </c>
      <c r="BK1114">
        <f>L1114</f>
        <v>0</v>
      </c>
      <c r="BL1114">
        <f>BH1114*BI1114*BJ1114</f>
        <v>0</v>
      </c>
      <c r="BM1114">
        <f>(BK1114-BC1114)/BJ1114</f>
        <v>0</v>
      </c>
      <c r="BN1114">
        <f>(BA1114-BG1114)/BG1114</f>
        <v>0</v>
      </c>
      <c r="BO1114">
        <f>AZ1114/(BB1114+AZ1114/BG1114)</f>
        <v>0</v>
      </c>
      <c r="BP1114" t="s">
        <v>437</v>
      </c>
      <c r="BQ1114">
        <v>0</v>
      </c>
      <c r="BR1114">
        <f>IF(BQ1114&lt;&gt;0, BQ1114, BO1114)</f>
        <v>0</v>
      </c>
      <c r="BS1114">
        <f>1-BR1114/BG1114</f>
        <v>0</v>
      </c>
      <c r="BT1114">
        <f>(BG1114-BF1114)/(BG1114-BR1114)</f>
        <v>0</v>
      </c>
      <c r="BU1114">
        <f>(BA1114-BG1114)/(BA1114-BR1114)</f>
        <v>0</v>
      </c>
      <c r="BV1114">
        <f>(BG1114-BF1114)/(BG1114-AZ1114)</f>
        <v>0</v>
      </c>
      <c r="BW1114">
        <f>(BA1114-BG1114)/(BA1114-AZ1114)</f>
        <v>0</v>
      </c>
      <c r="BX1114">
        <f>(BT1114*BR1114/BF1114)</f>
        <v>0</v>
      </c>
      <c r="BY1114">
        <f>(1-BX1114)</f>
        <v>0</v>
      </c>
      <c r="DH1114">
        <f>$B$11*EG1114+$C$11*EH1114+$F$11*ES1114*(1-EV1114)</f>
        <v>0</v>
      </c>
      <c r="DI1114">
        <f>DH1114*DJ1114</f>
        <v>0</v>
      </c>
      <c r="DJ1114">
        <f>($B$11*$D$9+$C$11*$D$9+$F$11*((FF1114+EX1114)/MAX(FF1114+EX1114+FG1114, 0.1)*$I$9+FG1114/MAX(FF1114+EX1114+FG1114, 0.1)*$J$9))/($B$11+$C$11+$F$11)</f>
        <v>0</v>
      </c>
      <c r="DK1114">
        <f>($B$11*$K$9+$C$11*$K$9+$F$11*((FF1114+EX1114)/MAX(FF1114+EX1114+FG1114, 0.1)*$P$9+FG1114/MAX(FF1114+EX1114+FG1114, 0.1)*$Q$9))/($B$11+$C$11+$F$11)</f>
        <v>0</v>
      </c>
      <c r="DL1114">
        <v>6</v>
      </c>
      <c r="DM1114">
        <v>0.5</v>
      </c>
      <c r="DN1114" t="s">
        <v>438</v>
      </c>
      <c r="DO1114">
        <v>2</v>
      </c>
      <c r="DP1114" t="b">
        <v>1</v>
      </c>
      <c r="DQ1114">
        <v>1761346428.6</v>
      </c>
      <c r="DR1114">
        <v>611.1294444444444</v>
      </c>
      <c r="DS1114">
        <v>658.7583703703705</v>
      </c>
      <c r="DT1114">
        <v>23.36963333333334</v>
      </c>
      <c r="DU1114">
        <v>19.2617</v>
      </c>
      <c r="DV1114">
        <v>610.3</v>
      </c>
      <c r="DW1114">
        <v>23.15519259259259</v>
      </c>
      <c r="DX1114">
        <v>500.0172222222222</v>
      </c>
      <c r="DY1114">
        <v>90.02151111111112</v>
      </c>
      <c r="DZ1114">
        <v>0.07442744814814814</v>
      </c>
      <c r="EA1114">
        <v>29.95524444444445</v>
      </c>
      <c r="EB1114">
        <v>30.00808888888889</v>
      </c>
      <c r="EC1114">
        <v>999.9000000000001</v>
      </c>
      <c r="ED1114">
        <v>0</v>
      </c>
      <c r="EE1114">
        <v>0</v>
      </c>
      <c r="EF1114">
        <v>10002.91296296296</v>
      </c>
      <c r="EG1114">
        <v>0</v>
      </c>
      <c r="EH1114">
        <v>1156.062222222222</v>
      </c>
      <c r="EI1114">
        <v>-47.6290037037037</v>
      </c>
      <c r="EJ1114">
        <v>625.7530740740741</v>
      </c>
      <c r="EK1114">
        <v>671.6971851851852</v>
      </c>
      <c r="EL1114">
        <v>4.107933333333333</v>
      </c>
      <c r="EM1114">
        <v>658.7583703703705</v>
      </c>
      <c r="EN1114">
        <v>19.2617</v>
      </c>
      <c r="EO1114">
        <v>2.10376962962963</v>
      </c>
      <c r="EP1114">
        <v>1.733967037037037</v>
      </c>
      <c r="EQ1114">
        <v>18.24774814814815</v>
      </c>
      <c r="ER1114">
        <v>15.20385555555556</v>
      </c>
      <c r="ES1114">
        <v>1199.993333333333</v>
      </c>
      <c r="ET1114">
        <v>0.9670084074074075</v>
      </c>
      <c r="EU1114">
        <v>0.03299150740740741</v>
      </c>
      <c r="EV1114">
        <v>0</v>
      </c>
      <c r="EW1114">
        <v>1587.622592592593</v>
      </c>
      <c r="EX1114">
        <v>5.000560000000001</v>
      </c>
      <c r="EY1114">
        <v>19443.08888888889</v>
      </c>
      <c r="EZ1114">
        <v>10316.78888888889</v>
      </c>
      <c r="FA1114">
        <v>45.375</v>
      </c>
      <c r="FB1114">
        <v>47.56199999999998</v>
      </c>
      <c r="FC1114">
        <v>46.06199999999998</v>
      </c>
      <c r="FD1114">
        <v>46.55288888888887</v>
      </c>
      <c r="FE1114">
        <v>46.20099999999999</v>
      </c>
      <c r="FF1114">
        <v>1155.563333333333</v>
      </c>
      <c r="FG1114">
        <v>39.42037037037038</v>
      </c>
      <c r="FH1114">
        <v>0</v>
      </c>
      <c r="FI1114">
        <v>1761346472.6</v>
      </c>
      <c r="FJ1114">
        <v>0</v>
      </c>
      <c r="FK1114">
        <v>1587.627307692308</v>
      </c>
      <c r="FL1114">
        <v>5.452649573431695</v>
      </c>
      <c r="FM1114">
        <v>60.26666671847447</v>
      </c>
      <c r="FN1114">
        <v>19443.12307692308</v>
      </c>
      <c r="FO1114">
        <v>15</v>
      </c>
      <c r="FP1114">
        <v>0</v>
      </c>
      <c r="FQ1114" t="s">
        <v>439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-47.34990000000001</v>
      </c>
      <c r="GD1114">
        <v>-5.056408255159335</v>
      </c>
      <c r="GE1114">
        <v>0.4906241565597844</v>
      </c>
      <c r="GF1114">
        <v>0</v>
      </c>
      <c r="GG1114">
        <v>1587.221176470588</v>
      </c>
      <c r="GH1114">
        <v>6.620626429469169</v>
      </c>
      <c r="GI1114">
        <v>0.6913872019178297</v>
      </c>
      <c r="GJ1114">
        <v>0</v>
      </c>
      <c r="GK1114">
        <v>4.150936</v>
      </c>
      <c r="GL1114">
        <v>-0.7815640525328373</v>
      </c>
      <c r="GM1114">
        <v>0.07660626579464631</v>
      </c>
      <c r="GN1114">
        <v>0</v>
      </c>
      <c r="GO1114">
        <v>0</v>
      </c>
      <c r="GP1114">
        <v>3</v>
      </c>
      <c r="GQ1114" t="s">
        <v>497</v>
      </c>
      <c r="GR1114">
        <v>3.12449</v>
      </c>
      <c r="GS1114">
        <v>2.75226</v>
      </c>
      <c r="GT1114">
        <v>0.113004</v>
      </c>
      <c r="GU1114">
        <v>0.119639</v>
      </c>
      <c r="GV1114">
        <v>0.102638</v>
      </c>
      <c r="GW1114">
        <v>0.090352</v>
      </c>
      <c r="GX1114">
        <v>26088</v>
      </c>
      <c r="GY1114">
        <v>25256.7</v>
      </c>
      <c r="GZ1114">
        <v>29982.6</v>
      </c>
      <c r="HA1114">
        <v>28979.9</v>
      </c>
      <c r="HB1114">
        <v>37192.5</v>
      </c>
      <c r="HC1114">
        <v>34709.1</v>
      </c>
      <c r="HD1114">
        <v>45916.7</v>
      </c>
      <c r="HE1114">
        <v>43070.4</v>
      </c>
      <c r="HF1114">
        <v>1.7499</v>
      </c>
      <c r="HG1114">
        <v>1.72715</v>
      </c>
      <c r="HH1114">
        <v>-0.00584126</v>
      </c>
      <c r="HI1114">
        <v>0</v>
      </c>
      <c r="HJ1114">
        <v>30.1052</v>
      </c>
      <c r="HK1114">
        <v>999.9</v>
      </c>
      <c r="HL1114">
        <v>44.2</v>
      </c>
      <c r="HM1114">
        <v>32.8</v>
      </c>
      <c r="HN1114">
        <v>24.5295</v>
      </c>
      <c r="HO1114">
        <v>63.4722</v>
      </c>
      <c r="HP1114">
        <v>17.8886</v>
      </c>
      <c r="HQ1114">
        <v>1</v>
      </c>
      <c r="HR1114">
        <v>0.824952</v>
      </c>
      <c r="HS1114">
        <v>4.22883</v>
      </c>
      <c r="HT1114">
        <v>20.155</v>
      </c>
      <c r="HU1114">
        <v>5.22732</v>
      </c>
      <c r="HV1114">
        <v>11.9855</v>
      </c>
      <c r="HW1114">
        <v>4.9692</v>
      </c>
      <c r="HX1114">
        <v>3.28968</v>
      </c>
      <c r="HY1114">
        <v>9999</v>
      </c>
      <c r="HZ1114">
        <v>9999</v>
      </c>
      <c r="IA1114">
        <v>9999</v>
      </c>
      <c r="IB1114">
        <v>999.9</v>
      </c>
      <c r="IC1114">
        <v>4.97299</v>
      </c>
      <c r="ID1114">
        <v>1.87744</v>
      </c>
      <c r="IE1114">
        <v>1.87558</v>
      </c>
      <c r="IF1114">
        <v>1.87837</v>
      </c>
      <c r="IG1114">
        <v>1.87505</v>
      </c>
      <c r="IH1114">
        <v>1.87861</v>
      </c>
      <c r="II1114">
        <v>1.87576</v>
      </c>
      <c r="IJ1114">
        <v>1.87692</v>
      </c>
      <c r="IK1114">
        <v>0</v>
      </c>
      <c r="IL1114">
        <v>0</v>
      </c>
      <c r="IM1114">
        <v>0</v>
      </c>
      <c r="IN1114">
        <v>0</v>
      </c>
      <c r="IO1114" t="s">
        <v>441</v>
      </c>
      <c r="IP1114" t="s">
        <v>442</v>
      </c>
      <c r="IQ1114" t="s">
        <v>443</v>
      </c>
      <c r="IR1114" t="s">
        <v>443</v>
      </c>
      <c r="IS1114" t="s">
        <v>443</v>
      </c>
      <c r="IT1114" t="s">
        <v>443</v>
      </c>
      <c r="IU1114">
        <v>0</v>
      </c>
      <c r="IV1114">
        <v>100</v>
      </c>
      <c r="IW1114">
        <v>100</v>
      </c>
      <c r="IX1114">
        <v>0.857</v>
      </c>
      <c r="IY1114">
        <v>0.2144</v>
      </c>
      <c r="IZ1114">
        <v>-0.1194416370607354</v>
      </c>
      <c r="JA1114">
        <v>0.002211305909277446</v>
      </c>
      <c r="JB1114">
        <v>-1.416678044876584E-06</v>
      </c>
      <c r="JC1114">
        <v>5.589822708492042E-10</v>
      </c>
      <c r="JD1114">
        <v>0.2144336207880096</v>
      </c>
      <c r="JE1114">
        <v>0</v>
      </c>
      <c r="JF1114">
        <v>0</v>
      </c>
      <c r="JG1114">
        <v>0</v>
      </c>
      <c r="JH1114">
        <v>14</v>
      </c>
      <c r="JI1114">
        <v>2052</v>
      </c>
      <c r="JJ1114">
        <v>1</v>
      </c>
      <c r="JK1114">
        <v>21</v>
      </c>
      <c r="JL1114">
        <v>29355773.9</v>
      </c>
      <c r="JM1114">
        <v>29355773.9</v>
      </c>
      <c r="JN1114">
        <v>1.6687</v>
      </c>
      <c r="JO1114">
        <v>2.55493</v>
      </c>
      <c r="JP1114">
        <v>1.39893</v>
      </c>
      <c r="JQ1114">
        <v>2.33643</v>
      </c>
      <c r="JR1114">
        <v>1.44897</v>
      </c>
      <c r="JS1114">
        <v>2.49512</v>
      </c>
      <c r="JT1114">
        <v>38.6979</v>
      </c>
      <c r="JU1114">
        <v>23.7898</v>
      </c>
      <c r="JV1114">
        <v>18</v>
      </c>
      <c r="JW1114">
        <v>485.653</v>
      </c>
      <c r="JX1114">
        <v>441.99</v>
      </c>
      <c r="JY1114">
        <v>25.1649</v>
      </c>
      <c r="JZ1114">
        <v>37.2637</v>
      </c>
      <c r="KA1114">
        <v>30.0004</v>
      </c>
      <c r="KB1114">
        <v>36.8184</v>
      </c>
      <c r="KC1114">
        <v>36.8614</v>
      </c>
      <c r="KD1114">
        <v>33.415</v>
      </c>
      <c r="KE1114">
        <v>28.8984</v>
      </c>
      <c r="KF1114">
        <v>74.33</v>
      </c>
      <c r="KG1114">
        <v>25.1518</v>
      </c>
      <c r="KH1114">
        <v>707.41</v>
      </c>
      <c r="KI1114">
        <v>19.4349</v>
      </c>
      <c r="KJ1114">
        <v>99.18640000000001</v>
      </c>
      <c r="KK1114">
        <v>99.06189999999999</v>
      </c>
    </row>
    <row r="1115" spans="1:297">
      <c r="A1115">
        <v>1099</v>
      </c>
      <c r="B1115">
        <v>1761346441.1</v>
      </c>
      <c r="C1115">
        <v>18400.5</v>
      </c>
      <c r="D1115" t="s">
        <v>2652</v>
      </c>
      <c r="E1115" t="s">
        <v>2653</v>
      </c>
      <c r="F1115">
        <v>5</v>
      </c>
      <c r="G1115" t="s">
        <v>2569</v>
      </c>
      <c r="H1115" t="s">
        <v>436</v>
      </c>
      <c r="I1115">
        <v>1761346433.314285</v>
      </c>
      <c r="J1115">
        <f>(K1115)/1000</f>
        <v>0</v>
      </c>
      <c r="K1115">
        <f>IF(DP1115, AN1115, AH1115)</f>
        <v>0</v>
      </c>
      <c r="L1115">
        <f>IF(DP1115, AI1115, AG1115)</f>
        <v>0</v>
      </c>
      <c r="M1115">
        <f>DR1115 - IF(AU1115&gt;1, L1115*DL1115*100.0/(AW1115), 0)</f>
        <v>0</v>
      </c>
      <c r="N1115">
        <f>((T1115-J1115/2)*M1115-L1115)/(T1115+J1115/2)</f>
        <v>0</v>
      </c>
      <c r="O1115">
        <f>N1115*(DY1115+DZ1115)/1000.0</f>
        <v>0</v>
      </c>
      <c r="P1115">
        <f>(DR1115 - IF(AU1115&gt;1, L1115*DL1115*100.0/(AW1115), 0))*(DY1115+DZ1115)/1000.0</f>
        <v>0</v>
      </c>
      <c r="Q1115">
        <f>2.0/((1/S1115-1/R1115)+SIGN(S1115)*SQRT((1/S1115-1/R1115)*(1/S1115-1/R1115) + 4*DM1115/((DM1115+1)*(DM1115+1))*(2*1/S1115*1/R1115-1/R1115*1/R1115)))</f>
        <v>0</v>
      </c>
      <c r="R1115">
        <f>IF(LEFT(DN1115,1)&lt;&gt;"0",IF(LEFT(DN1115,1)="1",3.0,DO1115),$D$5+$E$5*(EF1115*DY1115/($K$5*1000))+$F$5*(EF1115*DY1115/($K$5*1000))*MAX(MIN(DL1115,$J$5),$I$5)*MAX(MIN(DL1115,$J$5),$I$5)+$G$5*MAX(MIN(DL1115,$J$5),$I$5)*(EF1115*DY1115/($K$5*1000))+$H$5*(EF1115*DY1115/($K$5*1000))*(EF1115*DY1115/($K$5*1000)))</f>
        <v>0</v>
      </c>
      <c r="S1115">
        <f>J1115*(1000-(1000*0.61365*exp(17.502*W1115/(240.97+W1115))/(DY1115+DZ1115)+DT1115)/2)/(1000*0.61365*exp(17.502*W1115/(240.97+W1115))/(DY1115+DZ1115)-DT1115)</f>
        <v>0</v>
      </c>
      <c r="T1115">
        <f>1/((DM1115+1)/(Q1115/1.6)+1/(R1115/1.37)) + DM1115/((DM1115+1)/(Q1115/1.6) + DM1115/(R1115/1.37))</f>
        <v>0</v>
      </c>
      <c r="U1115">
        <f>(DH1115*DK1115)</f>
        <v>0</v>
      </c>
      <c r="V1115">
        <f>(EA1115+(U1115+2*0.95*5.67E-8*(((EA1115+$B$7)+273)^4-(EA1115+273)^4)-44100*J1115)/(1.84*29.3*R1115+8*0.95*5.67E-8*(EA1115+273)^3))</f>
        <v>0</v>
      </c>
      <c r="W1115">
        <f>($C$7*EB1115+$D$7*EC1115+$E$7*V1115)</f>
        <v>0</v>
      </c>
      <c r="X1115">
        <f>0.61365*exp(17.502*W1115/(240.97+W1115))</f>
        <v>0</v>
      </c>
      <c r="Y1115">
        <f>(Z1115/AA1115*100)</f>
        <v>0</v>
      </c>
      <c r="Z1115">
        <f>DT1115*(DY1115+DZ1115)/1000</f>
        <v>0</v>
      </c>
      <c r="AA1115">
        <f>0.61365*exp(17.502*EA1115/(240.97+EA1115))</f>
        <v>0</v>
      </c>
      <c r="AB1115">
        <f>(X1115-DT1115*(DY1115+DZ1115)/1000)</f>
        <v>0</v>
      </c>
      <c r="AC1115">
        <f>(-J1115*44100)</f>
        <v>0</v>
      </c>
      <c r="AD1115">
        <f>2*29.3*R1115*0.92*(EA1115-W1115)</f>
        <v>0</v>
      </c>
      <c r="AE1115">
        <f>2*0.95*5.67E-8*(((EA1115+$B$7)+273)^4-(W1115+273)^4)</f>
        <v>0</v>
      </c>
      <c r="AF1115">
        <f>U1115+AE1115+AC1115+AD1115</f>
        <v>0</v>
      </c>
      <c r="AG1115">
        <f>DX1115*AU1115*(DS1115-DR1115*(1000-AU1115*DU1115)/(1000-AU1115*DT1115))/(100*DL1115)</f>
        <v>0</v>
      </c>
      <c r="AH1115">
        <f>1000*DX1115*AU1115*(DT1115-DU1115)/(100*DL1115*(1000-AU1115*DT1115))</f>
        <v>0</v>
      </c>
      <c r="AI1115">
        <f>(AJ1115 - AK1115 - DY1115*1E3/(8.314*(EA1115+273.15)) * AM1115/DX1115 * AL1115) * DX1115/(100*DL1115) * (1000 - DU1115)/1000</f>
        <v>0</v>
      </c>
      <c r="AJ1115">
        <v>704.2264859836648</v>
      </c>
      <c r="AK1115">
        <v>666.1091757575759</v>
      </c>
      <c r="AL1115">
        <v>3.373623626160938</v>
      </c>
      <c r="AM1115">
        <v>65.49446931430883</v>
      </c>
      <c r="AN1115">
        <f>(AP1115 - AO1115 + DY1115*1E3/(8.314*(EA1115+273.15)) * AR1115/DX1115 * AQ1115) * DX1115/(100*DL1115) * 1000/(1000 - AP1115)</f>
        <v>0</v>
      </c>
      <c r="AO1115">
        <v>19.34488830627945</v>
      </c>
      <c r="AP1115">
        <v>23.37061272727273</v>
      </c>
      <c r="AQ1115">
        <v>0.0001504970358852662</v>
      </c>
      <c r="AR1115">
        <v>115.5473245601918</v>
      </c>
      <c r="AS1115">
        <v>0</v>
      </c>
      <c r="AT1115">
        <v>0</v>
      </c>
      <c r="AU1115">
        <f>IF(AS1115*$H$13&gt;=AW1115,1.0,(AW1115/(AW1115-AS1115*$H$13)))</f>
        <v>0</v>
      </c>
      <c r="AV1115">
        <f>(AU1115-1)*100</f>
        <v>0</v>
      </c>
      <c r="AW1115">
        <f>MAX(0,($B$13+$C$13*EF1115)/(1+$D$13*EF1115)*DY1115/(EA1115+273)*$E$13)</f>
        <v>0</v>
      </c>
      <c r="AX1115" t="s">
        <v>437</v>
      </c>
      <c r="AY1115" t="s">
        <v>437</v>
      </c>
      <c r="AZ1115">
        <v>0</v>
      </c>
      <c r="BA1115">
        <v>0</v>
      </c>
      <c r="BB1115">
        <f>1-AZ1115/BA1115</f>
        <v>0</v>
      </c>
      <c r="BC1115">
        <v>0</v>
      </c>
      <c r="BD1115" t="s">
        <v>437</v>
      </c>
      <c r="BE1115" t="s">
        <v>437</v>
      </c>
      <c r="BF1115">
        <v>0</v>
      </c>
      <c r="BG1115">
        <v>0</v>
      </c>
      <c r="BH1115">
        <f>1-BF1115/BG1115</f>
        <v>0</v>
      </c>
      <c r="BI1115">
        <v>0.5</v>
      </c>
      <c r="BJ1115">
        <f>DI1115</f>
        <v>0</v>
      </c>
      <c r="BK1115">
        <f>L1115</f>
        <v>0</v>
      </c>
      <c r="BL1115">
        <f>BH1115*BI1115*BJ1115</f>
        <v>0</v>
      </c>
      <c r="BM1115">
        <f>(BK1115-BC1115)/BJ1115</f>
        <v>0</v>
      </c>
      <c r="BN1115">
        <f>(BA1115-BG1115)/BG1115</f>
        <v>0</v>
      </c>
      <c r="BO1115">
        <f>AZ1115/(BB1115+AZ1115/BG1115)</f>
        <v>0</v>
      </c>
      <c r="BP1115" t="s">
        <v>437</v>
      </c>
      <c r="BQ1115">
        <v>0</v>
      </c>
      <c r="BR1115">
        <f>IF(BQ1115&lt;&gt;0, BQ1115, BO1115)</f>
        <v>0</v>
      </c>
      <c r="BS1115">
        <f>1-BR1115/BG1115</f>
        <v>0</v>
      </c>
      <c r="BT1115">
        <f>(BG1115-BF1115)/(BG1115-BR1115)</f>
        <v>0</v>
      </c>
      <c r="BU1115">
        <f>(BA1115-BG1115)/(BA1115-BR1115)</f>
        <v>0</v>
      </c>
      <c r="BV1115">
        <f>(BG1115-BF1115)/(BG1115-AZ1115)</f>
        <v>0</v>
      </c>
      <c r="BW1115">
        <f>(BA1115-BG1115)/(BA1115-AZ1115)</f>
        <v>0</v>
      </c>
      <c r="BX1115">
        <f>(BT1115*BR1115/BF1115)</f>
        <v>0</v>
      </c>
      <c r="BY1115">
        <f>(1-BX1115)</f>
        <v>0</v>
      </c>
      <c r="DH1115">
        <f>$B$11*EG1115+$C$11*EH1115+$F$11*ES1115*(1-EV1115)</f>
        <v>0</v>
      </c>
      <c r="DI1115">
        <f>DH1115*DJ1115</f>
        <v>0</v>
      </c>
      <c r="DJ1115">
        <f>($B$11*$D$9+$C$11*$D$9+$F$11*((FF1115+EX1115)/MAX(FF1115+EX1115+FG1115, 0.1)*$I$9+FG1115/MAX(FF1115+EX1115+FG1115, 0.1)*$J$9))/($B$11+$C$11+$F$11)</f>
        <v>0</v>
      </c>
      <c r="DK1115">
        <f>($B$11*$K$9+$C$11*$K$9+$F$11*((FF1115+EX1115)/MAX(FF1115+EX1115+FG1115, 0.1)*$P$9+FG1115/MAX(FF1115+EX1115+FG1115, 0.1)*$Q$9))/($B$11+$C$11+$F$11)</f>
        <v>0</v>
      </c>
      <c r="DL1115">
        <v>6</v>
      </c>
      <c r="DM1115">
        <v>0.5</v>
      </c>
      <c r="DN1115" t="s">
        <v>438</v>
      </c>
      <c r="DO1115">
        <v>2</v>
      </c>
      <c r="DP1115" t="b">
        <v>1</v>
      </c>
      <c r="DQ1115">
        <v>1761346433.314285</v>
      </c>
      <c r="DR1115">
        <v>626.5938928571429</v>
      </c>
      <c r="DS1115">
        <v>674.579357142857</v>
      </c>
      <c r="DT1115">
        <v>23.37023571428571</v>
      </c>
      <c r="DU1115">
        <v>19.30796785714286</v>
      </c>
      <c r="DV1115">
        <v>625.7474999999998</v>
      </c>
      <c r="DW1115">
        <v>23.15579285714285</v>
      </c>
      <c r="DX1115">
        <v>500.0206785714286</v>
      </c>
      <c r="DY1115">
        <v>90.02082857142855</v>
      </c>
      <c r="DZ1115">
        <v>0.07441478214285714</v>
      </c>
      <c r="EA1115">
        <v>29.95603571428571</v>
      </c>
      <c r="EB1115">
        <v>30.009575</v>
      </c>
      <c r="EC1115">
        <v>999.9000000000002</v>
      </c>
      <c r="ED1115">
        <v>0</v>
      </c>
      <c r="EE1115">
        <v>0</v>
      </c>
      <c r="EF1115">
        <v>9999.860714285716</v>
      </c>
      <c r="EG1115">
        <v>0</v>
      </c>
      <c r="EH1115">
        <v>1156.054642857143</v>
      </c>
      <c r="EI1115">
        <v>-47.98553214285714</v>
      </c>
      <c r="EJ1115">
        <v>641.5879642857144</v>
      </c>
      <c r="EK1115">
        <v>687.8612142857143</v>
      </c>
      <c r="EL1115">
        <v>4.062263214285714</v>
      </c>
      <c r="EM1115">
        <v>674.579357142857</v>
      </c>
      <c r="EN1115">
        <v>19.30796785714286</v>
      </c>
      <c r="EO1115">
        <v>2.1038075</v>
      </c>
      <c r="EP1115">
        <v>1.738119642857143</v>
      </c>
      <c r="EQ1115">
        <v>18.24803928571428</v>
      </c>
      <c r="ER1115">
        <v>15.2411</v>
      </c>
      <c r="ES1115">
        <v>1199.994642857143</v>
      </c>
      <c r="ET1115">
        <v>0.9670084285714287</v>
      </c>
      <c r="EU1115">
        <v>0.03299148571428572</v>
      </c>
      <c r="EV1115">
        <v>0</v>
      </c>
      <c r="EW1115">
        <v>1587.9775</v>
      </c>
      <c r="EX1115">
        <v>5.000560000000001</v>
      </c>
      <c r="EY1115">
        <v>19447.26071428572</v>
      </c>
      <c r="EZ1115">
        <v>10316.79285714286</v>
      </c>
      <c r="FA1115">
        <v>45.375</v>
      </c>
      <c r="FB1115">
        <v>47.56199999999998</v>
      </c>
      <c r="FC1115">
        <v>46.06199999999998</v>
      </c>
      <c r="FD1115">
        <v>46.55764285714285</v>
      </c>
      <c r="FE1115">
        <v>46.19599999999998</v>
      </c>
      <c r="FF1115">
        <v>1155.564642857143</v>
      </c>
      <c r="FG1115">
        <v>39.42035714285715</v>
      </c>
      <c r="FH1115">
        <v>0</v>
      </c>
      <c r="FI1115">
        <v>1761346477.4</v>
      </c>
      <c r="FJ1115">
        <v>0</v>
      </c>
      <c r="FK1115">
        <v>1588.009615384615</v>
      </c>
      <c r="FL1115">
        <v>2.841367523114445</v>
      </c>
      <c r="FM1115">
        <v>47.51794874148664</v>
      </c>
      <c r="FN1115">
        <v>19447.33461538462</v>
      </c>
      <c r="FO1115">
        <v>15</v>
      </c>
      <c r="FP1115">
        <v>0</v>
      </c>
      <c r="FQ1115" t="s">
        <v>439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-47.76821463414635</v>
      </c>
      <c r="GD1115">
        <v>-4.723971428571419</v>
      </c>
      <c r="GE1115">
        <v>0.471858777736841</v>
      </c>
      <c r="GF1115">
        <v>0</v>
      </c>
      <c r="GG1115">
        <v>1587.732058823529</v>
      </c>
      <c r="GH1115">
        <v>4.806264327730413</v>
      </c>
      <c r="GI1115">
        <v>0.5345354190199725</v>
      </c>
      <c r="GJ1115">
        <v>0</v>
      </c>
      <c r="GK1115">
        <v>4.092620975609757</v>
      </c>
      <c r="GL1115">
        <v>-0.5722781184669022</v>
      </c>
      <c r="GM1115">
        <v>0.05849246075266318</v>
      </c>
      <c r="GN1115">
        <v>0</v>
      </c>
      <c r="GO1115">
        <v>0</v>
      </c>
      <c r="GP1115">
        <v>3</v>
      </c>
      <c r="GQ1115" t="s">
        <v>497</v>
      </c>
      <c r="GR1115">
        <v>3.12476</v>
      </c>
      <c r="GS1115">
        <v>2.75216</v>
      </c>
      <c r="GT1115">
        <v>0.115033</v>
      </c>
      <c r="GU1115">
        <v>0.121648</v>
      </c>
      <c r="GV1115">
        <v>0.102632</v>
      </c>
      <c r="GW1115">
        <v>0.0904156</v>
      </c>
      <c r="GX1115">
        <v>26028.5</v>
      </c>
      <c r="GY1115">
        <v>25199.1</v>
      </c>
      <c r="GZ1115">
        <v>29982.9</v>
      </c>
      <c r="HA1115">
        <v>28979.9</v>
      </c>
      <c r="HB1115">
        <v>37192.8</v>
      </c>
      <c r="HC1115">
        <v>34707.1</v>
      </c>
      <c r="HD1115">
        <v>45916.6</v>
      </c>
      <c r="HE1115">
        <v>43070.7</v>
      </c>
      <c r="HF1115">
        <v>1.75012</v>
      </c>
      <c r="HG1115">
        <v>1.72685</v>
      </c>
      <c r="HH1115">
        <v>-0.00567734</v>
      </c>
      <c r="HI1115">
        <v>0</v>
      </c>
      <c r="HJ1115">
        <v>30.1052</v>
      </c>
      <c r="HK1115">
        <v>999.9</v>
      </c>
      <c r="HL1115">
        <v>44.2</v>
      </c>
      <c r="HM1115">
        <v>32.7</v>
      </c>
      <c r="HN1115">
        <v>24.3916</v>
      </c>
      <c r="HO1115">
        <v>63.7222</v>
      </c>
      <c r="HP1115">
        <v>17.8646</v>
      </c>
      <c r="HQ1115">
        <v>1</v>
      </c>
      <c r="HR1115">
        <v>0.825152</v>
      </c>
      <c r="HS1115">
        <v>4.24162</v>
      </c>
      <c r="HT1115">
        <v>20.155</v>
      </c>
      <c r="HU1115">
        <v>5.22717</v>
      </c>
      <c r="HV1115">
        <v>11.9855</v>
      </c>
      <c r="HW1115">
        <v>4.96915</v>
      </c>
      <c r="HX1115">
        <v>3.28988</v>
      </c>
      <c r="HY1115">
        <v>9999</v>
      </c>
      <c r="HZ1115">
        <v>9999</v>
      </c>
      <c r="IA1115">
        <v>9999</v>
      </c>
      <c r="IB1115">
        <v>999.9</v>
      </c>
      <c r="IC1115">
        <v>4.97303</v>
      </c>
      <c r="ID1115">
        <v>1.87744</v>
      </c>
      <c r="IE1115">
        <v>1.87555</v>
      </c>
      <c r="IF1115">
        <v>1.87836</v>
      </c>
      <c r="IG1115">
        <v>1.87501</v>
      </c>
      <c r="IH1115">
        <v>1.87857</v>
      </c>
      <c r="II1115">
        <v>1.87576</v>
      </c>
      <c r="IJ1115">
        <v>1.87687</v>
      </c>
      <c r="IK1115">
        <v>0</v>
      </c>
      <c r="IL1115">
        <v>0</v>
      </c>
      <c r="IM1115">
        <v>0</v>
      </c>
      <c r="IN1115">
        <v>0</v>
      </c>
      <c r="IO1115" t="s">
        <v>441</v>
      </c>
      <c r="IP1115" t="s">
        <v>442</v>
      </c>
      <c r="IQ1115" t="s">
        <v>443</v>
      </c>
      <c r="IR1115" t="s">
        <v>443</v>
      </c>
      <c r="IS1115" t="s">
        <v>443</v>
      </c>
      <c r="IT1115" t="s">
        <v>443</v>
      </c>
      <c r="IU1115">
        <v>0</v>
      </c>
      <c r="IV1115">
        <v>100</v>
      </c>
      <c r="IW1115">
        <v>100</v>
      </c>
      <c r="IX1115">
        <v>0.874</v>
      </c>
      <c r="IY1115">
        <v>0.2144</v>
      </c>
      <c r="IZ1115">
        <v>-0.1194416370607354</v>
      </c>
      <c r="JA1115">
        <v>0.002211305909277446</v>
      </c>
      <c r="JB1115">
        <v>-1.416678044876584E-06</v>
      </c>
      <c r="JC1115">
        <v>5.589822708492042E-10</v>
      </c>
      <c r="JD1115">
        <v>0.2144336207880096</v>
      </c>
      <c r="JE1115">
        <v>0</v>
      </c>
      <c r="JF1115">
        <v>0</v>
      </c>
      <c r="JG1115">
        <v>0</v>
      </c>
      <c r="JH1115">
        <v>14</v>
      </c>
      <c r="JI1115">
        <v>2052</v>
      </c>
      <c r="JJ1115">
        <v>1</v>
      </c>
      <c r="JK1115">
        <v>21</v>
      </c>
      <c r="JL1115">
        <v>29355774</v>
      </c>
      <c r="JM1115">
        <v>29355774</v>
      </c>
      <c r="JN1115">
        <v>1.69922</v>
      </c>
      <c r="JO1115">
        <v>2.54395</v>
      </c>
      <c r="JP1115">
        <v>1.39893</v>
      </c>
      <c r="JQ1115">
        <v>2.33643</v>
      </c>
      <c r="JR1115">
        <v>1.44897</v>
      </c>
      <c r="JS1115">
        <v>2.59155</v>
      </c>
      <c r="JT1115">
        <v>38.6979</v>
      </c>
      <c r="JU1115">
        <v>23.7986</v>
      </c>
      <c r="JV1115">
        <v>18</v>
      </c>
      <c r="JW1115">
        <v>485.785</v>
      </c>
      <c r="JX1115">
        <v>441.795</v>
      </c>
      <c r="JY1115">
        <v>25.1539</v>
      </c>
      <c r="JZ1115">
        <v>37.2658</v>
      </c>
      <c r="KA1115">
        <v>30.0003</v>
      </c>
      <c r="KB1115">
        <v>36.8184</v>
      </c>
      <c r="KC1115">
        <v>36.8614</v>
      </c>
      <c r="KD1115">
        <v>34.0258</v>
      </c>
      <c r="KE1115">
        <v>28.6184</v>
      </c>
      <c r="KF1115">
        <v>74.33</v>
      </c>
      <c r="KG1115">
        <v>25.1389</v>
      </c>
      <c r="KH1115">
        <v>720.7670000000001</v>
      </c>
      <c r="KI1115">
        <v>19.4686</v>
      </c>
      <c r="KJ1115">
        <v>99.1867</v>
      </c>
      <c r="KK1115">
        <v>99.0624</v>
      </c>
    </row>
    <row r="1116" spans="1:297">
      <c r="A1116">
        <v>1100</v>
      </c>
      <c r="B1116">
        <v>1761346446.1</v>
      </c>
      <c r="C1116">
        <v>18405.5</v>
      </c>
      <c r="D1116" t="s">
        <v>2654</v>
      </c>
      <c r="E1116" t="s">
        <v>2655</v>
      </c>
      <c r="F1116">
        <v>5</v>
      </c>
      <c r="G1116" t="s">
        <v>2569</v>
      </c>
      <c r="H1116" t="s">
        <v>436</v>
      </c>
      <c r="I1116">
        <v>1761346438.6</v>
      </c>
      <c r="J1116">
        <f>(K1116)/1000</f>
        <v>0</v>
      </c>
      <c r="K1116">
        <f>IF(DP1116, AN1116, AH1116)</f>
        <v>0</v>
      </c>
      <c r="L1116">
        <f>IF(DP1116, AI1116, AG1116)</f>
        <v>0</v>
      </c>
      <c r="M1116">
        <f>DR1116 - IF(AU1116&gt;1, L1116*DL1116*100.0/(AW1116), 0)</f>
        <v>0</v>
      </c>
      <c r="N1116">
        <f>((T1116-J1116/2)*M1116-L1116)/(T1116+J1116/2)</f>
        <v>0</v>
      </c>
      <c r="O1116">
        <f>N1116*(DY1116+DZ1116)/1000.0</f>
        <v>0</v>
      </c>
      <c r="P1116">
        <f>(DR1116 - IF(AU1116&gt;1, L1116*DL1116*100.0/(AW1116), 0))*(DY1116+DZ1116)/1000.0</f>
        <v>0</v>
      </c>
      <c r="Q1116">
        <f>2.0/((1/S1116-1/R1116)+SIGN(S1116)*SQRT((1/S1116-1/R1116)*(1/S1116-1/R1116) + 4*DM1116/((DM1116+1)*(DM1116+1))*(2*1/S1116*1/R1116-1/R1116*1/R1116)))</f>
        <v>0</v>
      </c>
      <c r="R1116">
        <f>IF(LEFT(DN1116,1)&lt;&gt;"0",IF(LEFT(DN1116,1)="1",3.0,DO1116),$D$5+$E$5*(EF1116*DY1116/($K$5*1000))+$F$5*(EF1116*DY1116/($K$5*1000))*MAX(MIN(DL1116,$J$5),$I$5)*MAX(MIN(DL1116,$J$5),$I$5)+$G$5*MAX(MIN(DL1116,$J$5),$I$5)*(EF1116*DY1116/($K$5*1000))+$H$5*(EF1116*DY1116/($K$5*1000))*(EF1116*DY1116/($K$5*1000)))</f>
        <v>0</v>
      </c>
      <c r="S1116">
        <f>J1116*(1000-(1000*0.61365*exp(17.502*W1116/(240.97+W1116))/(DY1116+DZ1116)+DT1116)/2)/(1000*0.61365*exp(17.502*W1116/(240.97+W1116))/(DY1116+DZ1116)-DT1116)</f>
        <v>0</v>
      </c>
      <c r="T1116">
        <f>1/((DM1116+1)/(Q1116/1.6)+1/(R1116/1.37)) + DM1116/((DM1116+1)/(Q1116/1.6) + DM1116/(R1116/1.37))</f>
        <v>0</v>
      </c>
      <c r="U1116">
        <f>(DH1116*DK1116)</f>
        <v>0</v>
      </c>
      <c r="V1116">
        <f>(EA1116+(U1116+2*0.95*5.67E-8*(((EA1116+$B$7)+273)^4-(EA1116+273)^4)-44100*J1116)/(1.84*29.3*R1116+8*0.95*5.67E-8*(EA1116+273)^3))</f>
        <v>0</v>
      </c>
      <c r="W1116">
        <f>($C$7*EB1116+$D$7*EC1116+$E$7*V1116)</f>
        <v>0</v>
      </c>
      <c r="X1116">
        <f>0.61365*exp(17.502*W1116/(240.97+W1116))</f>
        <v>0</v>
      </c>
      <c r="Y1116">
        <f>(Z1116/AA1116*100)</f>
        <v>0</v>
      </c>
      <c r="Z1116">
        <f>DT1116*(DY1116+DZ1116)/1000</f>
        <v>0</v>
      </c>
      <c r="AA1116">
        <f>0.61365*exp(17.502*EA1116/(240.97+EA1116))</f>
        <v>0</v>
      </c>
      <c r="AB1116">
        <f>(X1116-DT1116*(DY1116+DZ1116)/1000)</f>
        <v>0</v>
      </c>
      <c r="AC1116">
        <f>(-J1116*44100)</f>
        <v>0</v>
      </c>
      <c r="AD1116">
        <f>2*29.3*R1116*0.92*(EA1116-W1116)</f>
        <v>0</v>
      </c>
      <c r="AE1116">
        <f>2*0.95*5.67E-8*(((EA1116+$B$7)+273)^4-(W1116+273)^4)</f>
        <v>0</v>
      </c>
      <c r="AF1116">
        <f>U1116+AE1116+AC1116+AD1116</f>
        <v>0</v>
      </c>
      <c r="AG1116">
        <f>DX1116*AU1116*(DS1116-DR1116*(1000-AU1116*DU1116)/(1000-AU1116*DT1116))/(100*DL1116)</f>
        <v>0</v>
      </c>
      <c r="AH1116">
        <f>1000*DX1116*AU1116*(DT1116-DU1116)/(100*DL1116*(1000-AU1116*DT1116))</f>
        <v>0</v>
      </c>
      <c r="AI1116">
        <f>(AJ1116 - AK1116 - DY1116*1E3/(8.314*(EA1116+273.15)) * AM1116/DX1116 * AL1116) * DX1116/(100*DL1116) * (1000 - DU1116)/1000</f>
        <v>0</v>
      </c>
      <c r="AJ1116">
        <v>721.4242025519435</v>
      </c>
      <c r="AK1116">
        <v>682.9519636363634</v>
      </c>
      <c r="AL1116">
        <v>3.372119018613097</v>
      </c>
      <c r="AM1116">
        <v>65.49446931430883</v>
      </c>
      <c r="AN1116">
        <f>(AP1116 - AO1116 + DY1116*1E3/(8.314*(EA1116+273.15)) * AR1116/DX1116 * AQ1116) * DX1116/(100*DL1116) * 1000/(1000 - AP1116)</f>
        <v>0</v>
      </c>
      <c r="AO1116">
        <v>19.36074826364105</v>
      </c>
      <c r="AP1116">
        <v>23.36021393939393</v>
      </c>
      <c r="AQ1116">
        <v>-0.0003062745043504822</v>
      </c>
      <c r="AR1116">
        <v>115.5473245601918</v>
      </c>
      <c r="AS1116">
        <v>0</v>
      </c>
      <c r="AT1116">
        <v>0</v>
      </c>
      <c r="AU1116">
        <f>IF(AS1116*$H$13&gt;=AW1116,1.0,(AW1116/(AW1116-AS1116*$H$13)))</f>
        <v>0</v>
      </c>
      <c r="AV1116">
        <f>(AU1116-1)*100</f>
        <v>0</v>
      </c>
      <c r="AW1116">
        <f>MAX(0,($B$13+$C$13*EF1116)/(1+$D$13*EF1116)*DY1116/(EA1116+273)*$E$13)</f>
        <v>0</v>
      </c>
      <c r="AX1116" t="s">
        <v>437</v>
      </c>
      <c r="AY1116" t="s">
        <v>437</v>
      </c>
      <c r="AZ1116">
        <v>0</v>
      </c>
      <c r="BA1116">
        <v>0</v>
      </c>
      <c r="BB1116">
        <f>1-AZ1116/BA1116</f>
        <v>0</v>
      </c>
      <c r="BC1116">
        <v>0</v>
      </c>
      <c r="BD1116" t="s">
        <v>437</v>
      </c>
      <c r="BE1116" t="s">
        <v>437</v>
      </c>
      <c r="BF1116">
        <v>0</v>
      </c>
      <c r="BG1116">
        <v>0</v>
      </c>
      <c r="BH1116">
        <f>1-BF1116/BG1116</f>
        <v>0</v>
      </c>
      <c r="BI1116">
        <v>0.5</v>
      </c>
      <c r="BJ1116">
        <f>DI1116</f>
        <v>0</v>
      </c>
      <c r="BK1116">
        <f>L1116</f>
        <v>0</v>
      </c>
      <c r="BL1116">
        <f>BH1116*BI1116*BJ1116</f>
        <v>0</v>
      </c>
      <c r="BM1116">
        <f>(BK1116-BC1116)/BJ1116</f>
        <v>0</v>
      </c>
      <c r="BN1116">
        <f>(BA1116-BG1116)/BG1116</f>
        <v>0</v>
      </c>
      <c r="BO1116">
        <f>AZ1116/(BB1116+AZ1116/BG1116)</f>
        <v>0</v>
      </c>
      <c r="BP1116" t="s">
        <v>437</v>
      </c>
      <c r="BQ1116">
        <v>0</v>
      </c>
      <c r="BR1116">
        <f>IF(BQ1116&lt;&gt;0, BQ1116, BO1116)</f>
        <v>0</v>
      </c>
      <c r="BS1116">
        <f>1-BR1116/BG1116</f>
        <v>0</v>
      </c>
      <c r="BT1116">
        <f>(BG1116-BF1116)/(BG1116-BR1116)</f>
        <v>0</v>
      </c>
      <c r="BU1116">
        <f>(BA1116-BG1116)/(BA1116-BR1116)</f>
        <v>0</v>
      </c>
      <c r="BV1116">
        <f>(BG1116-BF1116)/(BG1116-AZ1116)</f>
        <v>0</v>
      </c>
      <c r="BW1116">
        <f>(BA1116-BG1116)/(BA1116-AZ1116)</f>
        <v>0</v>
      </c>
      <c r="BX1116">
        <f>(BT1116*BR1116/BF1116)</f>
        <v>0</v>
      </c>
      <c r="BY1116">
        <f>(1-BX1116)</f>
        <v>0</v>
      </c>
      <c r="DH1116">
        <f>$B$11*EG1116+$C$11*EH1116+$F$11*ES1116*(1-EV1116)</f>
        <v>0</v>
      </c>
      <c r="DI1116">
        <f>DH1116*DJ1116</f>
        <v>0</v>
      </c>
      <c r="DJ1116">
        <f>($B$11*$D$9+$C$11*$D$9+$F$11*((FF1116+EX1116)/MAX(FF1116+EX1116+FG1116, 0.1)*$I$9+FG1116/MAX(FF1116+EX1116+FG1116, 0.1)*$J$9))/($B$11+$C$11+$F$11)</f>
        <v>0</v>
      </c>
      <c r="DK1116">
        <f>($B$11*$K$9+$C$11*$K$9+$F$11*((FF1116+EX1116)/MAX(FF1116+EX1116+FG1116, 0.1)*$P$9+FG1116/MAX(FF1116+EX1116+FG1116, 0.1)*$Q$9))/($B$11+$C$11+$F$11)</f>
        <v>0</v>
      </c>
      <c r="DL1116">
        <v>6</v>
      </c>
      <c r="DM1116">
        <v>0.5</v>
      </c>
      <c r="DN1116" t="s">
        <v>438</v>
      </c>
      <c r="DO1116">
        <v>2</v>
      </c>
      <c r="DP1116" t="b">
        <v>1</v>
      </c>
      <c r="DQ1116">
        <v>1761346438.6</v>
      </c>
      <c r="DR1116">
        <v>643.9624814814814</v>
      </c>
      <c r="DS1116">
        <v>692.3407037037036</v>
      </c>
      <c r="DT1116">
        <v>23.3698111111111</v>
      </c>
      <c r="DU1116">
        <v>19.34077037037037</v>
      </c>
      <c r="DV1116">
        <v>643.0971851851851</v>
      </c>
      <c r="DW1116">
        <v>23.15537407407407</v>
      </c>
      <c r="DX1116">
        <v>500.0155555555556</v>
      </c>
      <c r="DY1116">
        <v>90.02084814814815</v>
      </c>
      <c r="DZ1116">
        <v>0.07437652592592592</v>
      </c>
      <c r="EA1116">
        <v>29.95577407407407</v>
      </c>
      <c r="EB1116">
        <v>30.01292222222222</v>
      </c>
      <c r="EC1116">
        <v>999.9000000000001</v>
      </c>
      <c r="ED1116">
        <v>0</v>
      </c>
      <c r="EE1116">
        <v>0</v>
      </c>
      <c r="EF1116">
        <v>9997.750370370371</v>
      </c>
      <c r="EG1116">
        <v>0</v>
      </c>
      <c r="EH1116">
        <v>1156.038888888889</v>
      </c>
      <c r="EI1116">
        <v>-48.37828888888889</v>
      </c>
      <c r="EJ1116">
        <v>659.3717407407407</v>
      </c>
      <c r="EK1116">
        <v>705.9956296296297</v>
      </c>
      <c r="EL1116">
        <v>4.029048148148147</v>
      </c>
      <c r="EM1116">
        <v>692.3407037037036</v>
      </c>
      <c r="EN1116">
        <v>19.34077037037037</v>
      </c>
      <c r="EO1116">
        <v>2.103770740740741</v>
      </c>
      <c r="EP1116">
        <v>1.741071851851852</v>
      </c>
      <c r="EQ1116">
        <v>18.24775925925926</v>
      </c>
      <c r="ER1116">
        <v>15.26753333333333</v>
      </c>
      <c r="ES1116">
        <v>1200.003703703704</v>
      </c>
      <c r="ET1116">
        <v>0.9670087037037037</v>
      </c>
      <c r="EU1116">
        <v>0.03299121111111111</v>
      </c>
      <c r="EV1116">
        <v>0</v>
      </c>
      <c r="EW1116">
        <v>1588.253333333334</v>
      </c>
      <c r="EX1116">
        <v>5.000560000000001</v>
      </c>
      <c r="EY1116">
        <v>19450.22592592593</v>
      </c>
      <c r="EZ1116">
        <v>10316.87777777778</v>
      </c>
      <c r="FA1116">
        <v>45.375</v>
      </c>
      <c r="FB1116">
        <v>47.56199999999998</v>
      </c>
      <c r="FC1116">
        <v>46.06199999999998</v>
      </c>
      <c r="FD1116">
        <v>46.55740740740739</v>
      </c>
      <c r="FE1116">
        <v>46.19633333333332</v>
      </c>
      <c r="FF1116">
        <v>1155.574444444444</v>
      </c>
      <c r="FG1116">
        <v>39.42037037037038</v>
      </c>
      <c r="FH1116">
        <v>0</v>
      </c>
      <c r="FI1116">
        <v>1761346482.2</v>
      </c>
      <c r="FJ1116">
        <v>0</v>
      </c>
      <c r="FK1116">
        <v>1588.238076923077</v>
      </c>
      <c r="FL1116">
        <v>2.011965809546777</v>
      </c>
      <c r="FM1116">
        <v>21.0735042318346</v>
      </c>
      <c r="FN1116">
        <v>19449.83846153846</v>
      </c>
      <c r="FO1116">
        <v>15</v>
      </c>
      <c r="FP1116">
        <v>0</v>
      </c>
      <c r="FQ1116" t="s">
        <v>439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-48.14206585365854</v>
      </c>
      <c r="GD1116">
        <v>-4.387375609756085</v>
      </c>
      <c r="GE1116">
        <v>0.4411053596888418</v>
      </c>
      <c r="GF1116">
        <v>0</v>
      </c>
      <c r="GG1116">
        <v>1588.112941176471</v>
      </c>
      <c r="GH1116">
        <v>2.626737968023289</v>
      </c>
      <c r="GI1116">
        <v>0.3431217363437706</v>
      </c>
      <c r="GJ1116">
        <v>0</v>
      </c>
      <c r="GK1116">
        <v>4.048806585365853</v>
      </c>
      <c r="GL1116">
        <v>-0.3982891986062688</v>
      </c>
      <c r="GM1116">
        <v>0.04053354110109215</v>
      </c>
      <c r="GN1116">
        <v>0</v>
      </c>
      <c r="GO1116">
        <v>0</v>
      </c>
      <c r="GP1116">
        <v>3</v>
      </c>
      <c r="GQ1116" t="s">
        <v>497</v>
      </c>
      <c r="GR1116">
        <v>3.12451</v>
      </c>
      <c r="GS1116">
        <v>2.75191</v>
      </c>
      <c r="GT1116">
        <v>0.117039</v>
      </c>
      <c r="GU1116">
        <v>0.123608</v>
      </c>
      <c r="GV1116">
        <v>0.1026</v>
      </c>
      <c r="GW1116">
        <v>0.0904967</v>
      </c>
      <c r="GX1116">
        <v>25969.9</v>
      </c>
      <c r="GY1116">
        <v>25142.4</v>
      </c>
      <c r="GZ1116">
        <v>29983.4</v>
      </c>
      <c r="HA1116">
        <v>28979.4</v>
      </c>
      <c r="HB1116">
        <v>37195</v>
      </c>
      <c r="HC1116">
        <v>34703.6</v>
      </c>
      <c r="HD1116">
        <v>45917.5</v>
      </c>
      <c r="HE1116">
        <v>43070.1</v>
      </c>
      <c r="HF1116">
        <v>1.75</v>
      </c>
      <c r="HG1116">
        <v>1.72725</v>
      </c>
      <c r="HH1116">
        <v>-0.00546873</v>
      </c>
      <c r="HI1116">
        <v>0</v>
      </c>
      <c r="HJ1116">
        <v>30.1052</v>
      </c>
      <c r="HK1116">
        <v>999.9</v>
      </c>
      <c r="HL1116">
        <v>44.2</v>
      </c>
      <c r="HM1116">
        <v>32.8</v>
      </c>
      <c r="HN1116">
        <v>24.5268</v>
      </c>
      <c r="HO1116">
        <v>63.5222</v>
      </c>
      <c r="HP1116">
        <v>18.0409</v>
      </c>
      <c r="HQ1116">
        <v>1</v>
      </c>
      <c r="HR1116">
        <v>0.825264</v>
      </c>
      <c r="HS1116">
        <v>4.2609</v>
      </c>
      <c r="HT1116">
        <v>20.1544</v>
      </c>
      <c r="HU1116">
        <v>5.22732</v>
      </c>
      <c r="HV1116">
        <v>11.9854</v>
      </c>
      <c r="HW1116">
        <v>4.969</v>
      </c>
      <c r="HX1116">
        <v>3.28975</v>
      </c>
      <c r="HY1116">
        <v>9999</v>
      </c>
      <c r="HZ1116">
        <v>9999</v>
      </c>
      <c r="IA1116">
        <v>9999</v>
      </c>
      <c r="IB1116">
        <v>999.9</v>
      </c>
      <c r="IC1116">
        <v>4.97298</v>
      </c>
      <c r="ID1116">
        <v>1.87744</v>
      </c>
      <c r="IE1116">
        <v>1.87554</v>
      </c>
      <c r="IF1116">
        <v>1.87836</v>
      </c>
      <c r="IG1116">
        <v>1.875</v>
      </c>
      <c r="IH1116">
        <v>1.87853</v>
      </c>
      <c r="II1116">
        <v>1.87575</v>
      </c>
      <c r="IJ1116">
        <v>1.87686</v>
      </c>
      <c r="IK1116">
        <v>0</v>
      </c>
      <c r="IL1116">
        <v>0</v>
      </c>
      <c r="IM1116">
        <v>0</v>
      </c>
      <c r="IN1116">
        <v>0</v>
      </c>
      <c r="IO1116" t="s">
        <v>441</v>
      </c>
      <c r="IP1116" t="s">
        <v>442</v>
      </c>
      <c r="IQ1116" t="s">
        <v>443</v>
      </c>
      <c r="IR1116" t="s">
        <v>443</v>
      </c>
      <c r="IS1116" t="s">
        <v>443</v>
      </c>
      <c r="IT1116" t="s">
        <v>443</v>
      </c>
      <c r="IU1116">
        <v>0</v>
      </c>
      <c r="IV1116">
        <v>100</v>
      </c>
      <c r="IW1116">
        <v>100</v>
      </c>
      <c r="IX1116">
        <v>0.892</v>
      </c>
      <c r="IY1116">
        <v>0.2144</v>
      </c>
      <c r="IZ1116">
        <v>-0.1194416370607354</v>
      </c>
      <c r="JA1116">
        <v>0.002211305909277446</v>
      </c>
      <c r="JB1116">
        <v>-1.416678044876584E-06</v>
      </c>
      <c r="JC1116">
        <v>5.589822708492042E-10</v>
      </c>
      <c r="JD1116">
        <v>0.2144336207880096</v>
      </c>
      <c r="JE1116">
        <v>0</v>
      </c>
      <c r="JF1116">
        <v>0</v>
      </c>
      <c r="JG1116">
        <v>0</v>
      </c>
      <c r="JH1116">
        <v>14</v>
      </c>
      <c r="JI1116">
        <v>2052</v>
      </c>
      <c r="JJ1116">
        <v>1</v>
      </c>
      <c r="JK1116">
        <v>21</v>
      </c>
      <c r="JL1116">
        <v>29355774.1</v>
      </c>
      <c r="JM1116">
        <v>29355774.1</v>
      </c>
      <c r="JN1116">
        <v>1.7334</v>
      </c>
      <c r="JO1116">
        <v>2.55005</v>
      </c>
      <c r="JP1116">
        <v>1.39893</v>
      </c>
      <c r="JQ1116">
        <v>2.33643</v>
      </c>
      <c r="JR1116">
        <v>1.44897</v>
      </c>
      <c r="JS1116">
        <v>2.61353</v>
      </c>
      <c r="JT1116">
        <v>38.6979</v>
      </c>
      <c r="JU1116">
        <v>23.7986</v>
      </c>
      <c r="JV1116">
        <v>18</v>
      </c>
      <c r="JW1116">
        <v>485.712</v>
      </c>
      <c r="JX1116">
        <v>442.055</v>
      </c>
      <c r="JY1116">
        <v>25.1412</v>
      </c>
      <c r="JZ1116">
        <v>37.2646</v>
      </c>
      <c r="KA1116">
        <v>30.0002</v>
      </c>
      <c r="KB1116">
        <v>36.8184</v>
      </c>
      <c r="KC1116">
        <v>36.8614</v>
      </c>
      <c r="KD1116">
        <v>34.6962</v>
      </c>
      <c r="KE1116">
        <v>28.3201</v>
      </c>
      <c r="KF1116">
        <v>74.33</v>
      </c>
      <c r="KG1116">
        <v>25.1228</v>
      </c>
      <c r="KH1116">
        <v>740.804</v>
      </c>
      <c r="KI1116">
        <v>19.5233</v>
      </c>
      <c r="KJ1116">
        <v>99.18859999999999</v>
      </c>
      <c r="KK1116">
        <v>99.0607</v>
      </c>
    </row>
    <row r="1117" spans="1:297">
      <c r="A1117">
        <v>1101</v>
      </c>
      <c r="B1117">
        <v>1761346451.1</v>
      </c>
      <c r="C1117">
        <v>18410.5</v>
      </c>
      <c r="D1117" t="s">
        <v>2656</v>
      </c>
      <c r="E1117" t="s">
        <v>2657</v>
      </c>
      <c r="F1117">
        <v>5</v>
      </c>
      <c r="G1117" t="s">
        <v>2569</v>
      </c>
      <c r="H1117" t="s">
        <v>436</v>
      </c>
      <c r="I1117">
        <v>1761346443.314285</v>
      </c>
      <c r="J1117">
        <f>(K1117)/1000</f>
        <v>0</v>
      </c>
      <c r="K1117">
        <f>IF(DP1117, AN1117, AH1117)</f>
        <v>0</v>
      </c>
      <c r="L1117">
        <f>IF(DP1117, AI1117, AG1117)</f>
        <v>0</v>
      </c>
      <c r="M1117">
        <f>DR1117 - IF(AU1117&gt;1, L1117*DL1117*100.0/(AW1117), 0)</f>
        <v>0</v>
      </c>
      <c r="N1117">
        <f>((T1117-J1117/2)*M1117-L1117)/(T1117+J1117/2)</f>
        <v>0</v>
      </c>
      <c r="O1117">
        <f>N1117*(DY1117+DZ1117)/1000.0</f>
        <v>0</v>
      </c>
      <c r="P1117">
        <f>(DR1117 - IF(AU1117&gt;1, L1117*DL1117*100.0/(AW1117), 0))*(DY1117+DZ1117)/1000.0</f>
        <v>0</v>
      </c>
      <c r="Q1117">
        <f>2.0/((1/S1117-1/R1117)+SIGN(S1117)*SQRT((1/S1117-1/R1117)*(1/S1117-1/R1117) + 4*DM1117/((DM1117+1)*(DM1117+1))*(2*1/S1117*1/R1117-1/R1117*1/R1117)))</f>
        <v>0</v>
      </c>
      <c r="R1117">
        <f>IF(LEFT(DN1117,1)&lt;&gt;"0",IF(LEFT(DN1117,1)="1",3.0,DO1117),$D$5+$E$5*(EF1117*DY1117/($K$5*1000))+$F$5*(EF1117*DY1117/($K$5*1000))*MAX(MIN(DL1117,$J$5),$I$5)*MAX(MIN(DL1117,$J$5),$I$5)+$G$5*MAX(MIN(DL1117,$J$5),$I$5)*(EF1117*DY1117/($K$5*1000))+$H$5*(EF1117*DY1117/($K$5*1000))*(EF1117*DY1117/($K$5*1000)))</f>
        <v>0</v>
      </c>
      <c r="S1117">
        <f>J1117*(1000-(1000*0.61365*exp(17.502*W1117/(240.97+W1117))/(DY1117+DZ1117)+DT1117)/2)/(1000*0.61365*exp(17.502*W1117/(240.97+W1117))/(DY1117+DZ1117)-DT1117)</f>
        <v>0</v>
      </c>
      <c r="T1117">
        <f>1/((DM1117+1)/(Q1117/1.6)+1/(R1117/1.37)) + DM1117/((DM1117+1)/(Q1117/1.6) + DM1117/(R1117/1.37))</f>
        <v>0</v>
      </c>
      <c r="U1117">
        <f>(DH1117*DK1117)</f>
        <v>0</v>
      </c>
      <c r="V1117">
        <f>(EA1117+(U1117+2*0.95*5.67E-8*(((EA1117+$B$7)+273)^4-(EA1117+273)^4)-44100*J1117)/(1.84*29.3*R1117+8*0.95*5.67E-8*(EA1117+273)^3))</f>
        <v>0</v>
      </c>
      <c r="W1117">
        <f>($C$7*EB1117+$D$7*EC1117+$E$7*V1117)</f>
        <v>0</v>
      </c>
      <c r="X1117">
        <f>0.61365*exp(17.502*W1117/(240.97+W1117))</f>
        <v>0</v>
      </c>
      <c r="Y1117">
        <f>(Z1117/AA1117*100)</f>
        <v>0</v>
      </c>
      <c r="Z1117">
        <f>DT1117*(DY1117+DZ1117)/1000</f>
        <v>0</v>
      </c>
      <c r="AA1117">
        <f>0.61365*exp(17.502*EA1117/(240.97+EA1117))</f>
        <v>0</v>
      </c>
      <c r="AB1117">
        <f>(X1117-DT1117*(DY1117+DZ1117)/1000)</f>
        <v>0</v>
      </c>
      <c r="AC1117">
        <f>(-J1117*44100)</f>
        <v>0</v>
      </c>
      <c r="AD1117">
        <f>2*29.3*R1117*0.92*(EA1117-W1117)</f>
        <v>0</v>
      </c>
      <c r="AE1117">
        <f>2*0.95*5.67E-8*(((EA1117+$B$7)+273)^4-(W1117+273)^4)</f>
        <v>0</v>
      </c>
      <c r="AF1117">
        <f>U1117+AE1117+AC1117+AD1117</f>
        <v>0</v>
      </c>
      <c r="AG1117">
        <f>DX1117*AU1117*(DS1117-DR1117*(1000-AU1117*DU1117)/(1000-AU1117*DT1117))/(100*DL1117)</f>
        <v>0</v>
      </c>
      <c r="AH1117">
        <f>1000*DX1117*AU1117*(DT1117-DU1117)/(100*DL1117*(1000-AU1117*DT1117))</f>
        <v>0</v>
      </c>
      <c r="AI1117">
        <f>(AJ1117 - AK1117 - DY1117*1E3/(8.314*(EA1117+273.15)) * AM1117/DX1117 * AL1117) * DX1117/(100*DL1117) * (1000 - DU1117)/1000</f>
        <v>0</v>
      </c>
      <c r="AJ1117">
        <v>738.3423914751359</v>
      </c>
      <c r="AK1117">
        <v>699.7692969696968</v>
      </c>
      <c r="AL1117">
        <v>3.353214179657763</v>
      </c>
      <c r="AM1117">
        <v>65.49446931430883</v>
      </c>
      <c r="AN1117">
        <f>(AP1117 - AO1117 + DY1117*1E3/(8.314*(EA1117+273.15)) * AR1117/DX1117 * AQ1117) * DX1117/(100*DL1117) * 1000/(1000 - AP1117)</f>
        <v>0</v>
      </c>
      <c r="AO1117">
        <v>19.37925619588331</v>
      </c>
      <c r="AP1117">
        <v>23.34696909090909</v>
      </c>
      <c r="AQ1117">
        <v>-0.0001108473431296919</v>
      </c>
      <c r="AR1117">
        <v>115.5473245601918</v>
      </c>
      <c r="AS1117">
        <v>0</v>
      </c>
      <c r="AT1117">
        <v>0</v>
      </c>
      <c r="AU1117">
        <f>IF(AS1117*$H$13&gt;=AW1117,1.0,(AW1117/(AW1117-AS1117*$H$13)))</f>
        <v>0</v>
      </c>
      <c r="AV1117">
        <f>(AU1117-1)*100</f>
        <v>0</v>
      </c>
      <c r="AW1117">
        <f>MAX(0,($B$13+$C$13*EF1117)/(1+$D$13*EF1117)*DY1117/(EA1117+273)*$E$13)</f>
        <v>0</v>
      </c>
      <c r="AX1117" t="s">
        <v>437</v>
      </c>
      <c r="AY1117" t="s">
        <v>437</v>
      </c>
      <c r="AZ1117">
        <v>0</v>
      </c>
      <c r="BA1117">
        <v>0</v>
      </c>
      <c r="BB1117">
        <f>1-AZ1117/BA1117</f>
        <v>0</v>
      </c>
      <c r="BC1117">
        <v>0</v>
      </c>
      <c r="BD1117" t="s">
        <v>437</v>
      </c>
      <c r="BE1117" t="s">
        <v>437</v>
      </c>
      <c r="BF1117">
        <v>0</v>
      </c>
      <c r="BG1117">
        <v>0</v>
      </c>
      <c r="BH1117">
        <f>1-BF1117/BG1117</f>
        <v>0</v>
      </c>
      <c r="BI1117">
        <v>0.5</v>
      </c>
      <c r="BJ1117">
        <f>DI1117</f>
        <v>0</v>
      </c>
      <c r="BK1117">
        <f>L1117</f>
        <v>0</v>
      </c>
      <c r="BL1117">
        <f>BH1117*BI1117*BJ1117</f>
        <v>0</v>
      </c>
      <c r="BM1117">
        <f>(BK1117-BC1117)/BJ1117</f>
        <v>0</v>
      </c>
      <c r="BN1117">
        <f>(BA1117-BG1117)/BG1117</f>
        <v>0</v>
      </c>
      <c r="BO1117">
        <f>AZ1117/(BB1117+AZ1117/BG1117)</f>
        <v>0</v>
      </c>
      <c r="BP1117" t="s">
        <v>437</v>
      </c>
      <c r="BQ1117">
        <v>0</v>
      </c>
      <c r="BR1117">
        <f>IF(BQ1117&lt;&gt;0, BQ1117, BO1117)</f>
        <v>0</v>
      </c>
      <c r="BS1117">
        <f>1-BR1117/BG1117</f>
        <v>0</v>
      </c>
      <c r="BT1117">
        <f>(BG1117-BF1117)/(BG1117-BR1117)</f>
        <v>0</v>
      </c>
      <c r="BU1117">
        <f>(BA1117-BG1117)/(BA1117-BR1117)</f>
        <v>0</v>
      </c>
      <c r="BV1117">
        <f>(BG1117-BF1117)/(BG1117-AZ1117)</f>
        <v>0</v>
      </c>
      <c r="BW1117">
        <f>(BA1117-BG1117)/(BA1117-AZ1117)</f>
        <v>0</v>
      </c>
      <c r="BX1117">
        <f>(BT1117*BR1117/BF1117)</f>
        <v>0</v>
      </c>
      <c r="BY1117">
        <f>(1-BX1117)</f>
        <v>0</v>
      </c>
      <c r="DH1117">
        <f>$B$11*EG1117+$C$11*EH1117+$F$11*ES1117*(1-EV1117)</f>
        <v>0</v>
      </c>
      <c r="DI1117">
        <f>DH1117*DJ1117</f>
        <v>0</v>
      </c>
      <c r="DJ1117">
        <f>($B$11*$D$9+$C$11*$D$9+$F$11*((FF1117+EX1117)/MAX(FF1117+EX1117+FG1117, 0.1)*$I$9+FG1117/MAX(FF1117+EX1117+FG1117, 0.1)*$J$9))/($B$11+$C$11+$F$11)</f>
        <v>0</v>
      </c>
      <c r="DK1117">
        <f>($B$11*$K$9+$C$11*$K$9+$F$11*((FF1117+EX1117)/MAX(FF1117+EX1117+FG1117, 0.1)*$P$9+FG1117/MAX(FF1117+EX1117+FG1117, 0.1)*$Q$9))/($B$11+$C$11+$F$11)</f>
        <v>0</v>
      </c>
      <c r="DL1117">
        <v>6</v>
      </c>
      <c r="DM1117">
        <v>0.5</v>
      </c>
      <c r="DN1117" t="s">
        <v>438</v>
      </c>
      <c r="DO1117">
        <v>2</v>
      </c>
      <c r="DP1117" t="b">
        <v>1</v>
      </c>
      <c r="DQ1117">
        <v>1761346443.314285</v>
      </c>
      <c r="DR1117">
        <v>659.4809642857142</v>
      </c>
      <c r="DS1117">
        <v>708.0911071428571</v>
      </c>
      <c r="DT1117">
        <v>23.36343571428572</v>
      </c>
      <c r="DU1117">
        <v>19.36321428571429</v>
      </c>
      <c r="DV1117">
        <v>658.599</v>
      </c>
      <c r="DW1117">
        <v>23.14898928571429</v>
      </c>
      <c r="DX1117">
        <v>500.0144285714286</v>
      </c>
      <c r="DY1117">
        <v>90.02130357142858</v>
      </c>
      <c r="DZ1117">
        <v>0.07441323571428571</v>
      </c>
      <c r="EA1117">
        <v>29.95534642857143</v>
      </c>
      <c r="EB1117">
        <v>30.01496071428571</v>
      </c>
      <c r="EC1117">
        <v>999.9000000000002</v>
      </c>
      <c r="ED1117">
        <v>0</v>
      </c>
      <c r="EE1117">
        <v>0</v>
      </c>
      <c r="EF1117">
        <v>9994.726071428571</v>
      </c>
      <c r="EG1117">
        <v>0</v>
      </c>
      <c r="EH1117">
        <v>1156.023928571429</v>
      </c>
      <c r="EI1117">
        <v>-48.61022142857143</v>
      </c>
      <c r="EJ1117">
        <v>675.2571071428572</v>
      </c>
      <c r="EK1117">
        <v>722.0732142857141</v>
      </c>
      <c r="EL1117">
        <v>4.000220357142857</v>
      </c>
      <c r="EM1117">
        <v>708.0911071428571</v>
      </c>
      <c r="EN1117">
        <v>19.36321428571429</v>
      </c>
      <c r="EO1117">
        <v>2.103206785714286</v>
      </c>
      <c r="EP1117">
        <v>1.743101071428571</v>
      </c>
      <c r="EQ1117">
        <v>18.24349642857143</v>
      </c>
      <c r="ER1117">
        <v>15.285675</v>
      </c>
      <c r="ES1117">
        <v>1200.002142857143</v>
      </c>
      <c r="ET1117">
        <v>0.9670087142857143</v>
      </c>
      <c r="EU1117">
        <v>0.03299120000000001</v>
      </c>
      <c r="EV1117">
        <v>0</v>
      </c>
      <c r="EW1117">
        <v>1588.311785714286</v>
      </c>
      <c r="EX1117">
        <v>5.000560000000001</v>
      </c>
      <c r="EY1117">
        <v>19450.94285714285</v>
      </c>
      <c r="EZ1117">
        <v>10316.85714285714</v>
      </c>
      <c r="FA1117">
        <v>45.375</v>
      </c>
      <c r="FB1117">
        <v>47.56199999999998</v>
      </c>
      <c r="FC1117">
        <v>46.06199999999998</v>
      </c>
      <c r="FD1117">
        <v>46.56199999999998</v>
      </c>
      <c r="FE1117">
        <v>46.19149999999998</v>
      </c>
      <c r="FF1117">
        <v>1155.573571428572</v>
      </c>
      <c r="FG1117">
        <v>39.42000000000001</v>
      </c>
      <c r="FH1117">
        <v>0</v>
      </c>
      <c r="FI1117">
        <v>1761346487.6</v>
      </c>
      <c r="FJ1117">
        <v>0</v>
      </c>
      <c r="FK1117">
        <v>1588.2936</v>
      </c>
      <c r="FL1117">
        <v>-0.7207692359070978</v>
      </c>
      <c r="FM1117">
        <v>-4.830769249838839</v>
      </c>
      <c r="FN1117">
        <v>19450.984</v>
      </c>
      <c r="FO1117">
        <v>15</v>
      </c>
      <c r="FP1117">
        <v>0</v>
      </c>
      <c r="FQ1117" t="s">
        <v>439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-48.38628292682927</v>
      </c>
      <c r="GD1117">
        <v>-3.542548432055767</v>
      </c>
      <c r="GE1117">
        <v>0.3664454652152206</v>
      </c>
      <c r="GF1117">
        <v>0</v>
      </c>
      <c r="GG1117">
        <v>1588.188235294118</v>
      </c>
      <c r="GH1117">
        <v>1.222001526291152</v>
      </c>
      <c r="GI1117">
        <v>0.2944932895294172</v>
      </c>
      <c r="GJ1117">
        <v>0</v>
      </c>
      <c r="GK1117">
        <v>4.022510243902439</v>
      </c>
      <c r="GL1117">
        <v>-0.3437736585365906</v>
      </c>
      <c r="GM1117">
        <v>0.0341103245572939</v>
      </c>
      <c r="GN1117">
        <v>0</v>
      </c>
      <c r="GO1117">
        <v>0</v>
      </c>
      <c r="GP1117">
        <v>3</v>
      </c>
      <c r="GQ1117" t="s">
        <v>497</v>
      </c>
      <c r="GR1117">
        <v>3.12444</v>
      </c>
      <c r="GS1117">
        <v>2.7523</v>
      </c>
      <c r="GT1117">
        <v>0.119008</v>
      </c>
      <c r="GU1117">
        <v>0.125566</v>
      </c>
      <c r="GV1117">
        <v>0.102558</v>
      </c>
      <c r="GW1117">
        <v>0.09058190000000001</v>
      </c>
      <c r="GX1117">
        <v>25911.7</v>
      </c>
      <c r="GY1117">
        <v>25086.5</v>
      </c>
      <c r="GZ1117">
        <v>29983.1</v>
      </c>
      <c r="HA1117">
        <v>28979.8</v>
      </c>
      <c r="HB1117">
        <v>37196.3</v>
      </c>
      <c r="HC1117">
        <v>34700.8</v>
      </c>
      <c r="HD1117">
        <v>45916.8</v>
      </c>
      <c r="HE1117">
        <v>43070.4</v>
      </c>
      <c r="HF1117">
        <v>1.74985</v>
      </c>
      <c r="HG1117">
        <v>1.72745</v>
      </c>
      <c r="HH1117">
        <v>-0.00530481</v>
      </c>
      <c r="HI1117">
        <v>0</v>
      </c>
      <c r="HJ1117">
        <v>30.1052</v>
      </c>
      <c r="HK1117">
        <v>999.9</v>
      </c>
      <c r="HL1117">
        <v>44.2</v>
      </c>
      <c r="HM1117">
        <v>32.7</v>
      </c>
      <c r="HN1117">
        <v>24.3891</v>
      </c>
      <c r="HO1117">
        <v>63.5022</v>
      </c>
      <c r="HP1117">
        <v>17.9728</v>
      </c>
      <c r="HQ1117">
        <v>1</v>
      </c>
      <c r="HR1117">
        <v>0.82529</v>
      </c>
      <c r="HS1117">
        <v>4.29277</v>
      </c>
      <c r="HT1117">
        <v>20.1538</v>
      </c>
      <c r="HU1117">
        <v>5.22672</v>
      </c>
      <c r="HV1117">
        <v>11.9852</v>
      </c>
      <c r="HW1117">
        <v>4.96875</v>
      </c>
      <c r="HX1117">
        <v>3.2897</v>
      </c>
      <c r="HY1117">
        <v>9999</v>
      </c>
      <c r="HZ1117">
        <v>9999</v>
      </c>
      <c r="IA1117">
        <v>9999</v>
      </c>
      <c r="IB1117">
        <v>999.9</v>
      </c>
      <c r="IC1117">
        <v>4.97298</v>
      </c>
      <c r="ID1117">
        <v>1.87744</v>
      </c>
      <c r="IE1117">
        <v>1.87551</v>
      </c>
      <c r="IF1117">
        <v>1.87836</v>
      </c>
      <c r="IG1117">
        <v>1.87501</v>
      </c>
      <c r="IH1117">
        <v>1.87853</v>
      </c>
      <c r="II1117">
        <v>1.87573</v>
      </c>
      <c r="IJ1117">
        <v>1.87687</v>
      </c>
      <c r="IK1117">
        <v>0</v>
      </c>
      <c r="IL1117">
        <v>0</v>
      </c>
      <c r="IM1117">
        <v>0</v>
      </c>
      <c r="IN1117">
        <v>0</v>
      </c>
      <c r="IO1117" t="s">
        <v>441</v>
      </c>
      <c r="IP1117" t="s">
        <v>442</v>
      </c>
      <c r="IQ1117" t="s">
        <v>443</v>
      </c>
      <c r="IR1117" t="s">
        <v>443</v>
      </c>
      <c r="IS1117" t="s">
        <v>443</v>
      </c>
      <c r="IT1117" t="s">
        <v>443</v>
      </c>
      <c r="IU1117">
        <v>0</v>
      </c>
      <c r="IV1117">
        <v>100</v>
      </c>
      <c r="IW1117">
        <v>100</v>
      </c>
      <c r="IX1117">
        <v>0.909</v>
      </c>
      <c r="IY1117">
        <v>0.2144</v>
      </c>
      <c r="IZ1117">
        <v>-0.1194416370607354</v>
      </c>
      <c r="JA1117">
        <v>0.002211305909277446</v>
      </c>
      <c r="JB1117">
        <v>-1.416678044876584E-06</v>
      </c>
      <c r="JC1117">
        <v>5.589822708492042E-10</v>
      </c>
      <c r="JD1117">
        <v>0.2144336207880096</v>
      </c>
      <c r="JE1117">
        <v>0</v>
      </c>
      <c r="JF1117">
        <v>0</v>
      </c>
      <c r="JG1117">
        <v>0</v>
      </c>
      <c r="JH1117">
        <v>14</v>
      </c>
      <c r="JI1117">
        <v>2052</v>
      </c>
      <c r="JJ1117">
        <v>1</v>
      </c>
      <c r="JK1117">
        <v>21</v>
      </c>
      <c r="JL1117">
        <v>29355774.2</v>
      </c>
      <c r="JM1117">
        <v>29355774.2</v>
      </c>
      <c r="JN1117">
        <v>1.7627</v>
      </c>
      <c r="JO1117">
        <v>2.55981</v>
      </c>
      <c r="JP1117">
        <v>1.39893</v>
      </c>
      <c r="JQ1117">
        <v>2.33643</v>
      </c>
      <c r="JR1117">
        <v>1.44897</v>
      </c>
      <c r="JS1117">
        <v>2.5354</v>
      </c>
      <c r="JT1117">
        <v>38.6979</v>
      </c>
      <c r="JU1117">
        <v>23.781</v>
      </c>
      <c r="JV1117">
        <v>18</v>
      </c>
      <c r="JW1117">
        <v>485.639</v>
      </c>
      <c r="JX1117">
        <v>442.186</v>
      </c>
      <c r="JY1117">
        <v>25.1266</v>
      </c>
      <c r="JZ1117">
        <v>37.2667</v>
      </c>
      <c r="KA1117">
        <v>30.0002</v>
      </c>
      <c r="KB1117">
        <v>36.821</v>
      </c>
      <c r="KC1117">
        <v>36.8614</v>
      </c>
      <c r="KD1117">
        <v>35.3092</v>
      </c>
      <c r="KE1117">
        <v>27.7469</v>
      </c>
      <c r="KF1117">
        <v>74.33</v>
      </c>
      <c r="KG1117">
        <v>25.1062</v>
      </c>
      <c r="KH1117">
        <v>754.1609999999999</v>
      </c>
      <c r="KI1117">
        <v>19.5752</v>
      </c>
      <c r="KJ1117">
        <v>99.1874</v>
      </c>
      <c r="KK1117">
        <v>99.0617</v>
      </c>
    </row>
    <row r="1118" spans="1:297">
      <c r="A1118">
        <v>1102</v>
      </c>
      <c r="B1118">
        <v>1761346456.1</v>
      </c>
      <c r="C1118">
        <v>18415.5</v>
      </c>
      <c r="D1118" t="s">
        <v>2658</v>
      </c>
      <c r="E1118" t="s">
        <v>2659</v>
      </c>
      <c r="F1118">
        <v>5</v>
      </c>
      <c r="G1118" t="s">
        <v>2569</v>
      </c>
      <c r="H1118" t="s">
        <v>436</v>
      </c>
      <c r="I1118">
        <v>1761346448.6</v>
      </c>
      <c r="J1118">
        <f>(K1118)/1000</f>
        <v>0</v>
      </c>
      <c r="K1118">
        <f>IF(DP1118, AN1118, AH1118)</f>
        <v>0</v>
      </c>
      <c r="L1118">
        <f>IF(DP1118, AI1118, AG1118)</f>
        <v>0</v>
      </c>
      <c r="M1118">
        <f>DR1118 - IF(AU1118&gt;1, L1118*DL1118*100.0/(AW1118), 0)</f>
        <v>0</v>
      </c>
      <c r="N1118">
        <f>((T1118-J1118/2)*M1118-L1118)/(T1118+J1118/2)</f>
        <v>0</v>
      </c>
      <c r="O1118">
        <f>N1118*(DY1118+DZ1118)/1000.0</f>
        <v>0</v>
      </c>
      <c r="P1118">
        <f>(DR1118 - IF(AU1118&gt;1, L1118*DL1118*100.0/(AW1118), 0))*(DY1118+DZ1118)/1000.0</f>
        <v>0</v>
      </c>
      <c r="Q1118">
        <f>2.0/((1/S1118-1/R1118)+SIGN(S1118)*SQRT((1/S1118-1/R1118)*(1/S1118-1/R1118) + 4*DM1118/((DM1118+1)*(DM1118+1))*(2*1/S1118*1/R1118-1/R1118*1/R1118)))</f>
        <v>0</v>
      </c>
      <c r="R1118">
        <f>IF(LEFT(DN1118,1)&lt;&gt;"0",IF(LEFT(DN1118,1)="1",3.0,DO1118),$D$5+$E$5*(EF1118*DY1118/($K$5*1000))+$F$5*(EF1118*DY1118/($K$5*1000))*MAX(MIN(DL1118,$J$5),$I$5)*MAX(MIN(DL1118,$J$5),$I$5)+$G$5*MAX(MIN(DL1118,$J$5),$I$5)*(EF1118*DY1118/($K$5*1000))+$H$5*(EF1118*DY1118/($K$5*1000))*(EF1118*DY1118/($K$5*1000)))</f>
        <v>0</v>
      </c>
      <c r="S1118">
        <f>J1118*(1000-(1000*0.61365*exp(17.502*W1118/(240.97+W1118))/(DY1118+DZ1118)+DT1118)/2)/(1000*0.61365*exp(17.502*W1118/(240.97+W1118))/(DY1118+DZ1118)-DT1118)</f>
        <v>0</v>
      </c>
      <c r="T1118">
        <f>1/((DM1118+1)/(Q1118/1.6)+1/(R1118/1.37)) + DM1118/((DM1118+1)/(Q1118/1.6) + DM1118/(R1118/1.37))</f>
        <v>0</v>
      </c>
      <c r="U1118">
        <f>(DH1118*DK1118)</f>
        <v>0</v>
      </c>
      <c r="V1118">
        <f>(EA1118+(U1118+2*0.95*5.67E-8*(((EA1118+$B$7)+273)^4-(EA1118+273)^4)-44100*J1118)/(1.84*29.3*R1118+8*0.95*5.67E-8*(EA1118+273)^3))</f>
        <v>0</v>
      </c>
      <c r="W1118">
        <f>($C$7*EB1118+$D$7*EC1118+$E$7*V1118)</f>
        <v>0</v>
      </c>
      <c r="X1118">
        <f>0.61365*exp(17.502*W1118/(240.97+W1118))</f>
        <v>0</v>
      </c>
      <c r="Y1118">
        <f>(Z1118/AA1118*100)</f>
        <v>0</v>
      </c>
      <c r="Z1118">
        <f>DT1118*(DY1118+DZ1118)/1000</f>
        <v>0</v>
      </c>
      <c r="AA1118">
        <f>0.61365*exp(17.502*EA1118/(240.97+EA1118))</f>
        <v>0</v>
      </c>
      <c r="AB1118">
        <f>(X1118-DT1118*(DY1118+DZ1118)/1000)</f>
        <v>0</v>
      </c>
      <c r="AC1118">
        <f>(-J1118*44100)</f>
        <v>0</v>
      </c>
      <c r="AD1118">
        <f>2*29.3*R1118*0.92*(EA1118-W1118)</f>
        <v>0</v>
      </c>
      <c r="AE1118">
        <f>2*0.95*5.67E-8*(((EA1118+$B$7)+273)^4-(W1118+273)^4)</f>
        <v>0</v>
      </c>
      <c r="AF1118">
        <f>U1118+AE1118+AC1118+AD1118</f>
        <v>0</v>
      </c>
      <c r="AG1118">
        <f>DX1118*AU1118*(DS1118-DR1118*(1000-AU1118*DU1118)/(1000-AU1118*DT1118))/(100*DL1118)</f>
        <v>0</v>
      </c>
      <c r="AH1118">
        <f>1000*DX1118*AU1118*(DT1118-DU1118)/(100*DL1118*(1000-AU1118*DT1118))</f>
        <v>0</v>
      </c>
      <c r="AI1118">
        <f>(AJ1118 - AK1118 - DY1118*1E3/(8.314*(EA1118+273.15)) * AM1118/DX1118 * AL1118) * DX1118/(100*DL1118) * (1000 - DU1118)/1000</f>
        <v>0</v>
      </c>
      <c r="AJ1118">
        <v>755.6443013995204</v>
      </c>
      <c r="AK1118">
        <v>716.7171878787882</v>
      </c>
      <c r="AL1118">
        <v>3.392428552304652</v>
      </c>
      <c r="AM1118">
        <v>65.49446931430883</v>
      </c>
      <c r="AN1118">
        <f>(AP1118 - AO1118 + DY1118*1E3/(8.314*(EA1118+273.15)) * AR1118/DX1118 * AQ1118) * DX1118/(100*DL1118) * 1000/(1000 - AP1118)</f>
        <v>0</v>
      </c>
      <c r="AO1118">
        <v>19.42678274718436</v>
      </c>
      <c r="AP1118">
        <v>23.34370848484848</v>
      </c>
      <c r="AQ1118">
        <v>-0.0001521398118910546</v>
      </c>
      <c r="AR1118">
        <v>115.5473245601918</v>
      </c>
      <c r="AS1118">
        <v>0</v>
      </c>
      <c r="AT1118">
        <v>0</v>
      </c>
      <c r="AU1118">
        <f>IF(AS1118*$H$13&gt;=AW1118,1.0,(AW1118/(AW1118-AS1118*$H$13)))</f>
        <v>0</v>
      </c>
      <c r="AV1118">
        <f>(AU1118-1)*100</f>
        <v>0</v>
      </c>
      <c r="AW1118">
        <f>MAX(0,($B$13+$C$13*EF1118)/(1+$D$13*EF1118)*DY1118/(EA1118+273)*$E$13)</f>
        <v>0</v>
      </c>
      <c r="AX1118" t="s">
        <v>437</v>
      </c>
      <c r="AY1118" t="s">
        <v>437</v>
      </c>
      <c r="AZ1118">
        <v>0</v>
      </c>
      <c r="BA1118">
        <v>0</v>
      </c>
      <c r="BB1118">
        <f>1-AZ1118/BA1118</f>
        <v>0</v>
      </c>
      <c r="BC1118">
        <v>0</v>
      </c>
      <c r="BD1118" t="s">
        <v>437</v>
      </c>
      <c r="BE1118" t="s">
        <v>437</v>
      </c>
      <c r="BF1118">
        <v>0</v>
      </c>
      <c r="BG1118">
        <v>0</v>
      </c>
      <c r="BH1118">
        <f>1-BF1118/BG1118</f>
        <v>0</v>
      </c>
      <c r="BI1118">
        <v>0.5</v>
      </c>
      <c r="BJ1118">
        <f>DI1118</f>
        <v>0</v>
      </c>
      <c r="BK1118">
        <f>L1118</f>
        <v>0</v>
      </c>
      <c r="BL1118">
        <f>BH1118*BI1118*BJ1118</f>
        <v>0</v>
      </c>
      <c r="BM1118">
        <f>(BK1118-BC1118)/BJ1118</f>
        <v>0</v>
      </c>
      <c r="BN1118">
        <f>(BA1118-BG1118)/BG1118</f>
        <v>0</v>
      </c>
      <c r="BO1118">
        <f>AZ1118/(BB1118+AZ1118/BG1118)</f>
        <v>0</v>
      </c>
      <c r="BP1118" t="s">
        <v>437</v>
      </c>
      <c r="BQ1118">
        <v>0</v>
      </c>
      <c r="BR1118">
        <f>IF(BQ1118&lt;&gt;0, BQ1118, BO1118)</f>
        <v>0</v>
      </c>
      <c r="BS1118">
        <f>1-BR1118/BG1118</f>
        <v>0</v>
      </c>
      <c r="BT1118">
        <f>(BG1118-BF1118)/(BG1118-BR1118)</f>
        <v>0</v>
      </c>
      <c r="BU1118">
        <f>(BA1118-BG1118)/(BA1118-BR1118)</f>
        <v>0</v>
      </c>
      <c r="BV1118">
        <f>(BG1118-BF1118)/(BG1118-AZ1118)</f>
        <v>0</v>
      </c>
      <c r="BW1118">
        <f>(BA1118-BG1118)/(BA1118-AZ1118)</f>
        <v>0</v>
      </c>
      <c r="BX1118">
        <f>(BT1118*BR1118/BF1118)</f>
        <v>0</v>
      </c>
      <c r="BY1118">
        <f>(1-BX1118)</f>
        <v>0</v>
      </c>
      <c r="DH1118">
        <f>$B$11*EG1118+$C$11*EH1118+$F$11*ES1118*(1-EV1118)</f>
        <v>0</v>
      </c>
      <c r="DI1118">
        <f>DH1118*DJ1118</f>
        <v>0</v>
      </c>
      <c r="DJ1118">
        <f>($B$11*$D$9+$C$11*$D$9+$F$11*((FF1118+EX1118)/MAX(FF1118+EX1118+FG1118, 0.1)*$I$9+FG1118/MAX(FF1118+EX1118+FG1118, 0.1)*$J$9))/($B$11+$C$11+$F$11)</f>
        <v>0</v>
      </c>
      <c r="DK1118">
        <f>($B$11*$K$9+$C$11*$K$9+$F$11*((FF1118+EX1118)/MAX(FF1118+EX1118+FG1118, 0.1)*$P$9+FG1118/MAX(FF1118+EX1118+FG1118, 0.1)*$Q$9))/($B$11+$C$11+$F$11)</f>
        <v>0</v>
      </c>
      <c r="DL1118">
        <v>6</v>
      </c>
      <c r="DM1118">
        <v>0.5</v>
      </c>
      <c r="DN1118" t="s">
        <v>438</v>
      </c>
      <c r="DO1118">
        <v>2</v>
      </c>
      <c r="DP1118" t="b">
        <v>1</v>
      </c>
      <c r="DQ1118">
        <v>1761346448.6</v>
      </c>
      <c r="DR1118">
        <v>676.8922222222224</v>
      </c>
      <c r="DS1118">
        <v>725.8147037037037</v>
      </c>
      <c r="DT1118">
        <v>23.35304074074075</v>
      </c>
      <c r="DU1118">
        <v>19.39456296296297</v>
      </c>
      <c r="DV1118">
        <v>675.9916666666666</v>
      </c>
      <c r="DW1118">
        <v>23.1385962962963</v>
      </c>
      <c r="DX1118">
        <v>500.005925925926</v>
      </c>
      <c r="DY1118">
        <v>90.02191851851852</v>
      </c>
      <c r="DZ1118">
        <v>0.07431057037037035</v>
      </c>
      <c r="EA1118">
        <v>29.95442592592592</v>
      </c>
      <c r="EB1118">
        <v>30.01963333333333</v>
      </c>
      <c r="EC1118">
        <v>999.9000000000001</v>
      </c>
      <c r="ED1118">
        <v>0</v>
      </c>
      <c r="EE1118">
        <v>0</v>
      </c>
      <c r="EF1118">
        <v>10000.55222222222</v>
      </c>
      <c r="EG1118">
        <v>0</v>
      </c>
      <c r="EH1118">
        <v>1156.010740740741</v>
      </c>
      <c r="EI1118">
        <v>-48.92255185185185</v>
      </c>
      <c r="EJ1118">
        <v>693.0775555555556</v>
      </c>
      <c r="EK1118">
        <v>740.1705555555556</v>
      </c>
      <c r="EL1118">
        <v>3.958477777777778</v>
      </c>
      <c r="EM1118">
        <v>725.8147037037037</v>
      </c>
      <c r="EN1118">
        <v>19.39456296296297</v>
      </c>
      <c r="EO1118">
        <v>2.102285555555556</v>
      </c>
      <c r="EP1118">
        <v>1.745934814814815</v>
      </c>
      <c r="EQ1118">
        <v>18.23650740740741</v>
      </c>
      <c r="ER1118">
        <v>15.31095555555556</v>
      </c>
      <c r="ES1118">
        <v>1199.998888888889</v>
      </c>
      <c r="ET1118">
        <v>0.9670087037037037</v>
      </c>
      <c r="EU1118">
        <v>0.03299121111111111</v>
      </c>
      <c r="EV1118">
        <v>0</v>
      </c>
      <c r="EW1118">
        <v>1588.270740740741</v>
      </c>
      <c r="EX1118">
        <v>5.000560000000001</v>
      </c>
      <c r="EY1118">
        <v>19449.96666666667</v>
      </c>
      <c r="EZ1118">
        <v>10316.83333333333</v>
      </c>
      <c r="FA1118">
        <v>45.375</v>
      </c>
      <c r="FB1118">
        <v>47.56199999999998</v>
      </c>
      <c r="FC1118">
        <v>46.06199999999998</v>
      </c>
      <c r="FD1118">
        <v>46.56199999999998</v>
      </c>
      <c r="FE1118">
        <v>46.19166666666665</v>
      </c>
      <c r="FF1118">
        <v>1155.571111111111</v>
      </c>
      <c r="FG1118">
        <v>39.42000000000001</v>
      </c>
      <c r="FH1118">
        <v>0</v>
      </c>
      <c r="FI1118">
        <v>1761346492.4</v>
      </c>
      <c r="FJ1118">
        <v>0</v>
      </c>
      <c r="FK1118">
        <v>1588.246</v>
      </c>
      <c r="FL1118">
        <v>-1.836923088053793</v>
      </c>
      <c r="FM1118">
        <v>-19.50769229937592</v>
      </c>
      <c r="FN1118">
        <v>19449.876</v>
      </c>
      <c r="FO1118">
        <v>15</v>
      </c>
      <c r="FP1118">
        <v>0</v>
      </c>
      <c r="FQ1118" t="s">
        <v>439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-48.739365</v>
      </c>
      <c r="GD1118">
        <v>-3.285717073170641</v>
      </c>
      <c r="GE1118">
        <v>0.324833615524933</v>
      </c>
      <c r="GF1118">
        <v>0</v>
      </c>
      <c r="GG1118">
        <v>1588.254411764706</v>
      </c>
      <c r="GH1118">
        <v>-0.5358288816773618</v>
      </c>
      <c r="GI1118">
        <v>0.2439646934011094</v>
      </c>
      <c r="GJ1118">
        <v>1</v>
      </c>
      <c r="GK1118">
        <v>3.9817545</v>
      </c>
      <c r="GL1118">
        <v>-0.4469130956848112</v>
      </c>
      <c r="GM1118">
        <v>0.04420575816282312</v>
      </c>
      <c r="GN1118">
        <v>0</v>
      </c>
      <c r="GO1118">
        <v>1</v>
      </c>
      <c r="GP1118">
        <v>3</v>
      </c>
      <c r="GQ1118" t="s">
        <v>446</v>
      </c>
      <c r="GR1118">
        <v>3.12468</v>
      </c>
      <c r="GS1118">
        <v>2.75227</v>
      </c>
      <c r="GT1118">
        <v>0.120968</v>
      </c>
      <c r="GU1118">
        <v>0.127507</v>
      </c>
      <c r="GV1118">
        <v>0.102558</v>
      </c>
      <c r="GW1118">
        <v>0.09081</v>
      </c>
      <c r="GX1118">
        <v>25853.8</v>
      </c>
      <c r="GY1118">
        <v>25030.9</v>
      </c>
      <c r="GZ1118">
        <v>29982.8</v>
      </c>
      <c r="HA1118">
        <v>28980</v>
      </c>
      <c r="HB1118">
        <v>37196.2</v>
      </c>
      <c r="HC1118">
        <v>34692.6</v>
      </c>
      <c r="HD1118">
        <v>45916.4</v>
      </c>
      <c r="HE1118">
        <v>43070.9</v>
      </c>
      <c r="HF1118">
        <v>1.7497</v>
      </c>
      <c r="HG1118">
        <v>1.72745</v>
      </c>
      <c r="HH1118">
        <v>-0.00488013</v>
      </c>
      <c r="HI1118">
        <v>0</v>
      </c>
      <c r="HJ1118">
        <v>30.1052</v>
      </c>
      <c r="HK1118">
        <v>999.9</v>
      </c>
      <c r="HL1118">
        <v>44.2</v>
      </c>
      <c r="HM1118">
        <v>32.7</v>
      </c>
      <c r="HN1118">
        <v>24.3921</v>
      </c>
      <c r="HO1118">
        <v>63.3922</v>
      </c>
      <c r="HP1118">
        <v>17.8005</v>
      </c>
      <c r="HQ1118">
        <v>1</v>
      </c>
      <c r="HR1118">
        <v>0.8255</v>
      </c>
      <c r="HS1118">
        <v>4.31154</v>
      </c>
      <c r="HT1118">
        <v>20.1533</v>
      </c>
      <c r="HU1118">
        <v>5.22687</v>
      </c>
      <c r="HV1118">
        <v>11.9857</v>
      </c>
      <c r="HW1118">
        <v>4.96875</v>
      </c>
      <c r="HX1118">
        <v>3.28973</v>
      </c>
      <c r="HY1118">
        <v>9999</v>
      </c>
      <c r="HZ1118">
        <v>9999</v>
      </c>
      <c r="IA1118">
        <v>9999</v>
      </c>
      <c r="IB1118">
        <v>999.9</v>
      </c>
      <c r="IC1118">
        <v>4.973</v>
      </c>
      <c r="ID1118">
        <v>1.87744</v>
      </c>
      <c r="IE1118">
        <v>1.87558</v>
      </c>
      <c r="IF1118">
        <v>1.87837</v>
      </c>
      <c r="IG1118">
        <v>1.87504</v>
      </c>
      <c r="IH1118">
        <v>1.87861</v>
      </c>
      <c r="II1118">
        <v>1.87575</v>
      </c>
      <c r="IJ1118">
        <v>1.87689</v>
      </c>
      <c r="IK1118">
        <v>0</v>
      </c>
      <c r="IL1118">
        <v>0</v>
      </c>
      <c r="IM1118">
        <v>0</v>
      </c>
      <c r="IN1118">
        <v>0</v>
      </c>
      <c r="IO1118" t="s">
        <v>441</v>
      </c>
      <c r="IP1118" t="s">
        <v>442</v>
      </c>
      <c r="IQ1118" t="s">
        <v>443</v>
      </c>
      <c r="IR1118" t="s">
        <v>443</v>
      </c>
      <c r="IS1118" t="s">
        <v>443</v>
      </c>
      <c r="IT1118" t="s">
        <v>443</v>
      </c>
      <c r="IU1118">
        <v>0</v>
      </c>
      <c r="IV1118">
        <v>100</v>
      </c>
      <c r="IW1118">
        <v>100</v>
      </c>
      <c r="IX1118">
        <v>0.927</v>
      </c>
      <c r="IY1118">
        <v>0.2145</v>
      </c>
      <c r="IZ1118">
        <v>-0.1194416370607354</v>
      </c>
      <c r="JA1118">
        <v>0.002211305909277446</v>
      </c>
      <c r="JB1118">
        <v>-1.416678044876584E-06</v>
      </c>
      <c r="JC1118">
        <v>5.589822708492042E-10</v>
      </c>
      <c r="JD1118">
        <v>0.2144336207880096</v>
      </c>
      <c r="JE1118">
        <v>0</v>
      </c>
      <c r="JF1118">
        <v>0</v>
      </c>
      <c r="JG1118">
        <v>0</v>
      </c>
      <c r="JH1118">
        <v>14</v>
      </c>
      <c r="JI1118">
        <v>2052</v>
      </c>
      <c r="JJ1118">
        <v>1</v>
      </c>
      <c r="JK1118">
        <v>21</v>
      </c>
      <c r="JL1118">
        <v>29355774.3</v>
      </c>
      <c r="JM1118">
        <v>29355774.3</v>
      </c>
      <c r="JN1118">
        <v>1.79565</v>
      </c>
      <c r="JO1118">
        <v>2.54883</v>
      </c>
      <c r="JP1118">
        <v>1.39893</v>
      </c>
      <c r="JQ1118">
        <v>2.33643</v>
      </c>
      <c r="JR1118">
        <v>1.44897</v>
      </c>
      <c r="JS1118">
        <v>2.5</v>
      </c>
      <c r="JT1118">
        <v>38.6979</v>
      </c>
      <c r="JU1118">
        <v>23.781</v>
      </c>
      <c r="JV1118">
        <v>18</v>
      </c>
      <c r="JW1118">
        <v>485.556</v>
      </c>
      <c r="JX1118">
        <v>442.204</v>
      </c>
      <c r="JY1118">
        <v>25.1087</v>
      </c>
      <c r="JZ1118">
        <v>37.2667</v>
      </c>
      <c r="KA1118">
        <v>30.0003</v>
      </c>
      <c r="KB1118">
        <v>36.8219</v>
      </c>
      <c r="KC1118">
        <v>36.8643</v>
      </c>
      <c r="KD1118">
        <v>35.973</v>
      </c>
      <c r="KE1118">
        <v>27.4612</v>
      </c>
      <c r="KF1118">
        <v>74.33</v>
      </c>
      <c r="KG1118">
        <v>25.0798</v>
      </c>
      <c r="KH1118">
        <v>774.198</v>
      </c>
      <c r="KI1118">
        <v>19.6146</v>
      </c>
      <c r="KJ1118">
        <v>99.1865</v>
      </c>
      <c r="KK1118">
        <v>99.06270000000001</v>
      </c>
    </row>
    <row r="1119" spans="1:297">
      <c r="A1119">
        <v>1103</v>
      </c>
      <c r="B1119">
        <v>1761346461.1</v>
      </c>
      <c r="C1119">
        <v>18420.5</v>
      </c>
      <c r="D1119" t="s">
        <v>2660</v>
      </c>
      <c r="E1119" t="s">
        <v>2661</v>
      </c>
      <c r="F1119">
        <v>5</v>
      </c>
      <c r="G1119" t="s">
        <v>2569</v>
      </c>
      <c r="H1119" t="s">
        <v>436</v>
      </c>
      <c r="I1119">
        <v>1761346453.314285</v>
      </c>
      <c r="J1119">
        <f>(K1119)/1000</f>
        <v>0</v>
      </c>
      <c r="K1119">
        <f>IF(DP1119, AN1119, AH1119)</f>
        <v>0</v>
      </c>
      <c r="L1119">
        <f>IF(DP1119, AI1119, AG1119)</f>
        <v>0</v>
      </c>
      <c r="M1119">
        <f>DR1119 - IF(AU1119&gt;1, L1119*DL1119*100.0/(AW1119), 0)</f>
        <v>0</v>
      </c>
      <c r="N1119">
        <f>((T1119-J1119/2)*M1119-L1119)/(T1119+J1119/2)</f>
        <v>0</v>
      </c>
      <c r="O1119">
        <f>N1119*(DY1119+DZ1119)/1000.0</f>
        <v>0</v>
      </c>
      <c r="P1119">
        <f>(DR1119 - IF(AU1119&gt;1, L1119*DL1119*100.0/(AW1119), 0))*(DY1119+DZ1119)/1000.0</f>
        <v>0</v>
      </c>
      <c r="Q1119">
        <f>2.0/((1/S1119-1/R1119)+SIGN(S1119)*SQRT((1/S1119-1/R1119)*(1/S1119-1/R1119) + 4*DM1119/((DM1119+1)*(DM1119+1))*(2*1/S1119*1/R1119-1/R1119*1/R1119)))</f>
        <v>0</v>
      </c>
      <c r="R1119">
        <f>IF(LEFT(DN1119,1)&lt;&gt;"0",IF(LEFT(DN1119,1)="1",3.0,DO1119),$D$5+$E$5*(EF1119*DY1119/($K$5*1000))+$F$5*(EF1119*DY1119/($K$5*1000))*MAX(MIN(DL1119,$J$5),$I$5)*MAX(MIN(DL1119,$J$5),$I$5)+$G$5*MAX(MIN(DL1119,$J$5),$I$5)*(EF1119*DY1119/($K$5*1000))+$H$5*(EF1119*DY1119/($K$5*1000))*(EF1119*DY1119/($K$5*1000)))</f>
        <v>0</v>
      </c>
      <c r="S1119">
        <f>J1119*(1000-(1000*0.61365*exp(17.502*W1119/(240.97+W1119))/(DY1119+DZ1119)+DT1119)/2)/(1000*0.61365*exp(17.502*W1119/(240.97+W1119))/(DY1119+DZ1119)-DT1119)</f>
        <v>0</v>
      </c>
      <c r="T1119">
        <f>1/((DM1119+1)/(Q1119/1.6)+1/(R1119/1.37)) + DM1119/((DM1119+1)/(Q1119/1.6) + DM1119/(R1119/1.37))</f>
        <v>0</v>
      </c>
      <c r="U1119">
        <f>(DH1119*DK1119)</f>
        <v>0</v>
      </c>
      <c r="V1119">
        <f>(EA1119+(U1119+2*0.95*5.67E-8*(((EA1119+$B$7)+273)^4-(EA1119+273)^4)-44100*J1119)/(1.84*29.3*R1119+8*0.95*5.67E-8*(EA1119+273)^3))</f>
        <v>0</v>
      </c>
      <c r="W1119">
        <f>($C$7*EB1119+$D$7*EC1119+$E$7*V1119)</f>
        <v>0</v>
      </c>
      <c r="X1119">
        <f>0.61365*exp(17.502*W1119/(240.97+W1119))</f>
        <v>0</v>
      </c>
      <c r="Y1119">
        <f>(Z1119/AA1119*100)</f>
        <v>0</v>
      </c>
      <c r="Z1119">
        <f>DT1119*(DY1119+DZ1119)/1000</f>
        <v>0</v>
      </c>
      <c r="AA1119">
        <f>0.61365*exp(17.502*EA1119/(240.97+EA1119))</f>
        <v>0</v>
      </c>
      <c r="AB1119">
        <f>(X1119-DT1119*(DY1119+DZ1119)/1000)</f>
        <v>0</v>
      </c>
      <c r="AC1119">
        <f>(-J1119*44100)</f>
        <v>0</v>
      </c>
      <c r="AD1119">
        <f>2*29.3*R1119*0.92*(EA1119-W1119)</f>
        <v>0</v>
      </c>
      <c r="AE1119">
        <f>2*0.95*5.67E-8*(((EA1119+$B$7)+273)^4-(W1119+273)^4)</f>
        <v>0</v>
      </c>
      <c r="AF1119">
        <f>U1119+AE1119+AC1119+AD1119</f>
        <v>0</v>
      </c>
      <c r="AG1119">
        <f>DX1119*AU1119*(DS1119-DR1119*(1000-AU1119*DU1119)/(1000-AU1119*DT1119))/(100*DL1119)</f>
        <v>0</v>
      </c>
      <c r="AH1119">
        <f>1000*DX1119*AU1119*(DT1119-DU1119)/(100*DL1119*(1000-AU1119*DT1119))</f>
        <v>0</v>
      </c>
      <c r="AI1119">
        <f>(AJ1119 - AK1119 - DY1119*1E3/(8.314*(EA1119+273.15)) * AM1119/DX1119 * AL1119) * DX1119/(100*DL1119) * (1000 - DU1119)/1000</f>
        <v>0</v>
      </c>
      <c r="AJ1119">
        <v>772.6830458813756</v>
      </c>
      <c r="AK1119">
        <v>733.5834242424244</v>
      </c>
      <c r="AL1119">
        <v>3.372281348453998</v>
      </c>
      <c r="AM1119">
        <v>65.49446931430883</v>
      </c>
      <c r="AN1119">
        <f>(AP1119 - AO1119 + DY1119*1E3/(8.314*(EA1119+273.15)) * AR1119/DX1119 * AQ1119) * DX1119/(100*DL1119) * 1000/(1000 - AP1119)</f>
        <v>0</v>
      </c>
      <c r="AO1119">
        <v>19.51422448761911</v>
      </c>
      <c r="AP1119">
        <v>23.35474424242424</v>
      </c>
      <c r="AQ1119">
        <v>3.748733796792708E-05</v>
      </c>
      <c r="AR1119">
        <v>115.5473245601918</v>
      </c>
      <c r="AS1119">
        <v>0</v>
      </c>
      <c r="AT1119">
        <v>0</v>
      </c>
      <c r="AU1119">
        <f>IF(AS1119*$H$13&gt;=AW1119,1.0,(AW1119/(AW1119-AS1119*$H$13)))</f>
        <v>0</v>
      </c>
      <c r="AV1119">
        <f>(AU1119-1)*100</f>
        <v>0</v>
      </c>
      <c r="AW1119">
        <f>MAX(0,($B$13+$C$13*EF1119)/(1+$D$13*EF1119)*DY1119/(EA1119+273)*$E$13)</f>
        <v>0</v>
      </c>
      <c r="AX1119" t="s">
        <v>437</v>
      </c>
      <c r="AY1119" t="s">
        <v>437</v>
      </c>
      <c r="AZ1119">
        <v>0</v>
      </c>
      <c r="BA1119">
        <v>0</v>
      </c>
      <c r="BB1119">
        <f>1-AZ1119/BA1119</f>
        <v>0</v>
      </c>
      <c r="BC1119">
        <v>0</v>
      </c>
      <c r="BD1119" t="s">
        <v>437</v>
      </c>
      <c r="BE1119" t="s">
        <v>437</v>
      </c>
      <c r="BF1119">
        <v>0</v>
      </c>
      <c r="BG1119">
        <v>0</v>
      </c>
      <c r="BH1119">
        <f>1-BF1119/BG1119</f>
        <v>0</v>
      </c>
      <c r="BI1119">
        <v>0.5</v>
      </c>
      <c r="BJ1119">
        <f>DI1119</f>
        <v>0</v>
      </c>
      <c r="BK1119">
        <f>L1119</f>
        <v>0</v>
      </c>
      <c r="BL1119">
        <f>BH1119*BI1119*BJ1119</f>
        <v>0</v>
      </c>
      <c r="BM1119">
        <f>(BK1119-BC1119)/BJ1119</f>
        <v>0</v>
      </c>
      <c r="BN1119">
        <f>(BA1119-BG1119)/BG1119</f>
        <v>0</v>
      </c>
      <c r="BO1119">
        <f>AZ1119/(BB1119+AZ1119/BG1119)</f>
        <v>0</v>
      </c>
      <c r="BP1119" t="s">
        <v>437</v>
      </c>
      <c r="BQ1119">
        <v>0</v>
      </c>
      <c r="BR1119">
        <f>IF(BQ1119&lt;&gt;0, BQ1119, BO1119)</f>
        <v>0</v>
      </c>
      <c r="BS1119">
        <f>1-BR1119/BG1119</f>
        <v>0</v>
      </c>
      <c r="BT1119">
        <f>(BG1119-BF1119)/(BG1119-BR1119)</f>
        <v>0</v>
      </c>
      <c r="BU1119">
        <f>(BA1119-BG1119)/(BA1119-BR1119)</f>
        <v>0</v>
      </c>
      <c r="BV1119">
        <f>(BG1119-BF1119)/(BG1119-AZ1119)</f>
        <v>0</v>
      </c>
      <c r="BW1119">
        <f>(BA1119-BG1119)/(BA1119-AZ1119)</f>
        <v>0</v>
      </c>
      <c r="BX1119">
        <f>(BT1119*BR1119/BF1119)</f>
        <v>0</v>
      </c>
      <c r="BY1119">
        <f>(1-BX1119)</f>
        <v>0</v>
      </c>
      <c r="DH1119">
        <f>$B$11*EG1119+$C$11*EH1119+$F$11*ES1119*(1-EV1119)</f>
        <v>0</v>
      </c>
      <c r="DI1119">
        <f>DH1119*DJ1119</f>
        <v>0</v>
      </c>
      <c r="DJ1119">
        <f>($B$11*$D$9+$C$11*$D$9+$F$11*((FF1119+EX1119)/MAX(FF1119+EX1119+FG1119, 0.1)*$I$9+FG1119/MAX(FF1119+EX1119+FG1119, 0.1)*$J$9))/($B$11+$C$11+$F$11)</f>
        <v>0</v>
      </c>
      <c r="DK1119">
        <f>($B$11*$K$9+$C$11*$K$9+$F$11*((FF1119+EX1119)/MAX(FF1119+EX1119+FG1119, 0.1)*$P$9+FG1119/MAX(FF1119+EX1119+FG1119, 0.1)*$Q$9))/($B$11+$C$11+$F$11)</f>
        <v>0</v>
      </c>
      <c r="DL1119">
        <v>6</v>
      </c>
      <c r="DM1119">
        <v>0.5</v>
      </c>
      <c r="DN1119" t="s">
        <v>438</v>
      </c>
      <c r="DO1119">
        <v>2</v>
      </c>
      <c r="DP1119" t="b">
        <v>1</v>
      </c>
      <c r="DQ1119">
        <v>1761346453.314285</v>
      </c>
      <c r="DR1119">
        <v>692.4381428571429</v>
      </c>
      <c r="DS1119">
        <v>741.5909642857141</v>
      </c>
      <c r="DT1119">
        <v>23.34894285714286</v>
      </c>
      <c r="DU1119">
        <v>19.447</v>
      </c>
      <c r="DV1119">
        <v>691.5211428571429</v>
      </c>
      <c r="DW1119">
        <v>23.1345</v>
      </c>
      <c r="DX1119">
        <v>500.0303928571429</v>
      </c>
      <c r="DY1119">
        <v>90.021975</v>
      </c>
      <c r="DZ1119">
        <v>0.07430002500000001</v>
      </c>
      <c r="EA1119">
        <v>29.95349999999999</v>
      </c>
      <c r="EB1119">
        <v>30.01947857142857</v>
      </c>
      <c r="EC1119">
        <v>999.9000000000002</v>
      </c>
      <c r="ED1119">
        <v>0</v>
      </c>
      <c r="EE1119">
        <v>0</v>
      </c>
      <c r="EF1119">
        <v>9998.521785714285</v>
      </c>
      <c r="EG1119">
        <v>0</v>
      </c>
      <c r="EH1119">
        <v>1156.008214285714</v>
      </c>
      <c r="EI1119">
        <v>-49.15285714285714</v>
      </c>
      <c r="EJ1119">
        <v>708.992357142857</v>
      </c>
      <c r="EK1119">
        <v>756.2997857142858</v>
      </c>
      <c r="EL1119">
        <v>3.901936428571429</v>
      </c>
      <c r="EM1119">
        <v>741.5909642857141</v>
      </c>
      <c r="EN1119">
        <v>19.447</v>
      </c>
      <c r="EO1119">
        <v>2.1019175</v>
      </c>
      <c r="EP1119">
        <v>1.7506575</v>
      </c>
      <c r="EQ1119">
        <v>18.23372142857142</v>
      </c>
      <c r="ER1119">
        <v>15.352975</v>
      </c>
      <c r="ES1119">
        <v>1199.999285714286</v>
      </c>
      <c r="ET1119">
        <v>0.9670087142857143</v>
      </c>
      <c r="EU1119">
        <v>0.03299120000000001</v>
      </c>
      <c r="EV1119">
        <v>0</v>
      </c>
      <c r="EW1119">
        <v>1588.078214285714</v>
      </c>
      <c r="EX1119">
        <v>5.000560000000001</v>
      </c>
      <c r="EY1119">
        <v>19447.43571428572</v>
      </c>
      <c r="EZ1119">
        <v>10316.825</v>
      </c>
      <c r="FA1119">
        <v>45.375</v>
      </c>
      <c r="FB1119">
        <v>47.56199999999998</v>
      </c>
      <c r="FC1119">
        <v>46.06199999999998</v>
      </c>
      <c r="FD1119">
        <v>46.56199999999998</v>
      </c>
      <c r="FE1119">
        <v>46.18699999999998</v>
      </c>
      <c r="FF1119">
        <v>1155.571785714286</v>
      </c>
      <c r="FG1119">
        <v>39.42000000000001</v>
      </c>
      <c r="FH1119">
        <v>0</v>
      </c>
      <c r="FI1119">
        <v>1761346497.2</v>
      </c>
      <c r="FJ1119">
        <v>0</v>
      </c>
      <c r="FK1119">
        <v>1588.0128</v>
      </c>
      <c r="FL1119">
        <v>-2.735384619847952</v>
      </c>
      <c r="FM1119">
        <v>-42.48461536876385</v>
      </c>
      <c r="FN1119">
        <v>19447.5</v>
      </c>
      <c r="FO1119">
        <v>15</v>
      </c>
      <c r="FP1119">
        <v>0</v>
      </c>
      <c r="FQ1119" t="s">
        <v>439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-49.02422195121951</v>
      </c>
      <c r="GD1119">
        <v>-3.151143554006919</v>
      </c>
      <c r="GE1119">
        <v>0.3190481044180926</v>
      </c>
      <c r="GF1119">
        <v>0</v>
      </c>
      <c r="GG1119">
        <v>1588.143235294117</v>
      </c>
      <c r="GH1119">
        <v>-1.946676855614047</v>
      </c>
      <c r="GI1119">
        <v>0.3168477142862746</v>
      </c>
      <c r="GJ1119">
        <v>0</v>
      </c>
      <c r="GK1119">
        <v>3.929315609756097</v>
      </c>
      <c r="GL1119">
        <v>-0.6969827874564513</v>
      </c>
      <c r="GM1119">
        <v>0.0707308618620624</v>
      </c>
      <c r="GN1119">
        <v>0</v>
      </c>
      <c r="GO1119">
        <v>0</v>
      </c>
      <c r="GP1119">
        <v>3</v>
      </c>
      <c r="GQ1119" t="s">
        <v>497</v>
      </c>
      <c r="GR1119">
        <v>3.12435</v>
      </c>
      <c r="GS1119">
        <v>2.75187</v>
      </c>
      <c r="GT1119">
        <v>0.122897</v>
      </c>
      <c r="GU1119">
        <v>0.129424</v>
      </c>
      <c r="GV1119">
        <v>0.102601</v>
      </c>
      <c r="GW1119">
        <v>0.0911694</v>
      </c>
      <c r="GX1119">
        <v>25796.7</v>
      </c>
      <c r="GY1119">
        <v>24975.8</v>
      </c>
      <c r="GZ1119">
        <v>29982.6</v>
      </c>
      <c r="HA1119">
        <v>28980</v>
      </c>
      <c r="HB1119">
        <v>37194.3</v>
      </c>
      <c r="HC1119">
        <v>34679.3</v>
      </c>
      <c r="HD1119">
        <v>45916.2</v>
      </c>
      <c r="HE1119">
        <v>43071.1</v>
      </c>
      <c r="HF1119">
        <v>1.7496</v>
      </c>
      <c r="HG1119">
        <v>1.72782</v>
      </c>
      <c r="HH1119">
        <v>-0.00549108</v>
      </c>
      <c r="HI1119">
        <v>0</v>
      </c>
      <c r="HJ1119">
        <v>30.1052</v>
      </c>
      <c r="HK1119">
        <v>999.9</v>
      </c>
      <c r="HL1119">
        <v>44.2</v>
      </c>
      <c r="HM1119">
        <v>32.8</v>
      </c>
      <c r="HN1119">
        <v>24.5271</v>
      </c>
      <c r="HO1119">
        <v>63.3422</v>
      </c>
      <c r="HP1119">
        <v>17.9207</v>
      </c>
      <c r="HQ1119">
        <v>1</v>
      </c>
      <c r="HR1119">
        <v>0.826032</v>
      </c>
      <c r="HS1119">
        <v>4.36607</v>
      </c>
      <c r="HT1119">
        <v>20.1518</v>
      </c>
      <c r="HU1119">
        <v>5.22702</v>
      </c>
      <c r="HV1119">
        <v>11.9858</v>
      </c>
      <c r="HW1119">
        <v>4.9689</v>
      </c>
      <c r="HX1119">
        <v>3.28982</v>
      </c>
      <c r="HY1119">
        <v>9999</v>
      </c>
      <c r="HZ1119">
        <v>9999</v>
      </c>
      <c r="IA1119">
        <v>9999</v>
      </c>
      <c r="IB1119">
        <v>999.9</v>
      </c>
      <c r="IC1119">
        <v>4.973</v>
      </c>
      <c r="ID1119">
        <v>1.87744</v>
      </c>
      <c r="IE1119">
        <v>1.87557</v>
      </c>
      <c r="IF1119">
        <v>1.87836</v>
      </c>
      <c r="IG1119">
        <v>1.87501</v>
      </c>
      <c r="IH1119">
        <v>1.87862</v>
      </c>
      <c r="II1119">
        <v>1.87576</v>
      </c>
      <c r="IJ1119">
        <v>1.87687</v>
      </c>
      <c r="IK1119">
        <v>0</v>
      </c>
      <c r="IL1119">
        <v>0</v>
      </c>
      <c r="IM1119">
        <v>0</v>
      </c>
      <c r="IN1119">
        <v>0</v>
      </c>
      <c r="IO1119" t="s">
        <v>441</v>
      </c>
      <c r="IP1119" t="s">
        <v>442</v>
      </c>
      <c r="IQ1119" t="s">
        <v>443</v>
      </c>
      <c r="IR1119" t="s">
        <v>443</v>
      </c>
      <c r="IS1119" t="s">
        <v>443</v>
      </c>
      <c r="IT1119" t="s">
        <v>443</v>
      </c>
      <c r="IU1119">
        <v>0</v>
      </c>
      <c r="IV1119">
        <v>100</v>
      </c>
      <c r="IW1119">
        <v>100</v>
      </c>
      <c r="IX1119">
        <v>0.944</v>
      </c>
      <c r="IY1119">
        <v>0.2144</v>
      </c>
      <c r="IZ1119">
        <v>-0.1194416370607354</v>
      </c>
      <c r="JA1119">
        <v>0.002211305909277446</v>
      </c>
      <c r="JB1119">
        <v>-1.416678044876584E-06</v>
      </c>
      <c r="JC1119">
        <v>5.589822708492042E-10</v>
      </c>
      <c r="JD1119">
        <v>0.2144336207880096</v>
      </c>
      <c r="JE1119">
        <v>0</v>
      </c>
      <c r="JF1119">
        <v>0</v>
      </c>
      <c r="JG1119">
        <v>0</v>
      </c>
      <c r="JH1119">
        <v>14</v>
      </c>
      <c r="JI1119">
        <v>2052</v>
      </c>
      <c r="JJ1119">
        <v>1</v>
      </c>
      <c r="JK1119">
        <v>21</v>
      </c>
      <c r="JL1119">
        <v>29355774.4</v>
      </c>
      <c r="JM1119">
        <v>29355774.4</v>
      </c>
      <c r="JN1119">
        <v>1.82617</v>
      </c>
      <c r="JO1119">
        <v>2.54395</v>
      </c>
      <c r="JP1119">
        <v>1.39893</v>
      </c>
      <c r="JQ1119">
        <v>2.33643</v>
      </c>
      <c r="JR1119">
        <v>1.44897</v>
      </c>
      <c r="JS1119">
        <v>2.60254</v>
      </c>
      <c r="JT1119">
        <v>38.6979</v>
      </c>
      <c r="JU1119">
        <v>23.7986</v>
      </c>
      <c r="JV1119">
        <v>18</v>
      </c>
      <c r="JW1119">
        <v>485.498</v>
      </c>
      <c r="JX1119">
        <v>442.452</v>
      </c>
      <c r="JY1119">
        <v>25.0857</v>
      </c>
      <c r="JZ1119">
        <v>37.2667</v>
      </c>
      <c r="KA1119">
        <v>30.0005</v>
      </c>
      <c r="KB1119">
        <v>36.8219</v>
      </c>
      <c r="KC1119">
        <v>36.8648</v>
      </c>
      <c r="KD1119">
        <v>36.574</v>
      </c>
      <c r="KE1119">
        <v>27.4612</v>
      </c>
      <c r="KF1119">
        <v>74.33</v>
      </c>
      <c r="KG1119">
        <v>25.0639</v>
      </c>
      <c r="KH1119">
        <v>787.5549999999999</v>
      </c>
      <c r="KI1119">
        <v>19.641</v>
      </c>
      <c r="KJ1119">
        <v>99.1858</v>
      </c>
      <c r="KK1119">
        <v>99.0629</v>
      </c>
    </row>
    <row r="1120" spans="1:297">
      <c r="A1120">
        <v>1104</v>
      </c>
      <c r="B1120">
        <v>1761346466.1</v>
      </c>
      <c r="C1120">
        <v>18425.5</v>
      </c>
      <c r="D1120" t="s">
        <v>2662</v>
      </c>
      <c r="E1120" t="s">
        <v>2663</v>
      </c>
      <c r="F1120">
        <v>5</v>
      </c>
      <c r="G1120" t="s">
        <v>2569</v>
      </c>
      <c r="H1120" t="s">
        <v>436</v>
      </c>
      <c r="I1120">
        <v>1761346458.6</v>
      </c>
      <c r="J1120">
        <f>(K1120)/1000</f>
        <v>0</v>
      </c>
      <c r="K1120">
        <f>IF(DP1120, AN1120, AH1120)</f>
        <v>0</v>
      </c>
      <c r="L1120">
        <f>IF(DP1120, AI1120, AG1120)</f>
        <v>0</v>
      </c>
      <c r="M1120">
        <f>DR1120 - IF(AU1120&gt;1, L1120*DL1120*100.0/(AW1120), 0)</f>
        <v>0</v>
      </c>
      <c r="N1120">
        <f>((T1120-J1120/2)*M1120-L1120)/(T1120+J1120/2)</f>
        <v>0</v>
      </c>
      <c r="O1120">
        <f>N1120*(DY1120+DZ1120)/1000.0</f>
        <v>0</v>
      </c>
      <c r="P1120">
        <f>(DR1120 - IF(AU1120&gt;1, L1120*DL1120*100.0/(AW1120), 0))*(DY1120+DZ1120)/1000.0</f>
        <v>0</v>
      </c>
      <c r="Q1120">
        <f>2.0/((1/S1120-1/R1120)+SIGN(S1120)*SQRT((1/S1120-1/R1120)*(1/S1120-1/R1120) + 4*DM1120/((DM1120+1)*(DM1120+1))*(2*1/S1120*1/R1120-1/R1120*1/R1120)))</f>
        <v>0</v>
      </c>
      <c r="R1120">
        <f>IF(LEFT(DN1120,1)&lt;&gt;"0",IF(LEFT(DN1120,1)="1",3.0,DO1120),$D$5+$E$5*(EF1120*DY1120/($K$5*1000))+$F$5*(EF1120*DY1120/($K$5*1000))*MAX(MIN(DL1120,$J$5),$I$5)*MAX(MIN(DL1120,$J$5),$I$5)+$G$5*MAX(MIN(DL1120,$J$5),$I$5)*(EF1120*DY1120/($K$5*1000))+$H$5*(EF1120*DY1120/($K$5*1000))*(EF1120*DY1120/($K$5*1000)))</f>
        <v>0</v>
      </c>
      <c r="S1120">
        <f>J1120*(1000-(1000*0.61365*exp(17.502*W1120/(240.97+W1120))/(DY1120+DZ1120)+DT1120)/2)/(1000*0.61365*exp(17.502*W1120/(240.97+W1120))/(DY1120+DZ1120)-DT1120)</f>
        <v>0</v>
      </c>
      <c r="T1120">
        <f>1/((DM1120+1)/(Q1120/1.6)+1/(R1120/1.37)) + DM1120/((DM1120+1)/(Q1120/1.6) + DM1120/(R1120/1.37))</f>
        <v>0</v>
      </c>
      <c r="U1120">
        <f>(DH1120*DK1120)</f>
        <v>0</v>
      </c>
      <c r="V1120">
        <f>(EA1120+(U1120+2*0.95*5.67E-8*(((EA1120+$B$7)+273)^4-(EA1120+273)^4)-44100*J1120)/(1.84*29.3*R1120+8*0.95*5.67E-8*(EA1120+273)^3))</f>
        <v>0</v>
      </c>
      <c r="W1120">
        <f>($C$7*EB1120+$D$7*EC1120+$E$7*V1120)</f>
        <v>0</v>
      </c>
      <c r="X1120">
        <f>0.61365*exp(17.502*W1120/(240.97+W1120))</f>
        <v>0</v>
      </c>
      <c r="Y1120">
        <f>(Z1120/AA1120*100)</f>
        <v>0</v>
      </c>
      <c r="Z1120">
        <f>DT1120*(DY1120+DZ1120)/1000</f>
        <v>0</v>
      </c>
      <c r="AA1120">
        <f>0.61365*exp(17.502*EA1120/(240.97+EA1120))</f>
        <v>0</v>
      </c>
      <c r="AB1120">
        <f>(X1120-DT1120*(DY1120+DZ1120)/1000)</f>
        <v>0</v>
      </c>
      <c r="AC1120">
        <f>(-J1120*44100)</f>
        <v>0</v>
      </c>
      <c r="AD1120">
        <f>2*29.3*R1120*0.92*(EA1120-W1120)</f>
        <v>0</v>
      </c>
      <c r="AE1120">
        <f>2*0.95*5.67E-8*(((EA1120+$B$7)+273)^4-(W1120+273)^4)</f>
        <v>0</v>
      </c>
      <c r="AF1120">
        <f>U1120+AE1120+AC1120+AD1120</f>
        <v>0</v>
      </c>
      <c r="AG1120">
        <f>DX1120*AU1120*(DS1120-DR1120*(1000-AU1120*DU1120)/(1000-AU1120*DT1120))/(100*DL1120)</f>
        <v>0</v>
      </c>
      <c r="AH1120">
        <f>1000*DX1120*AU1120*(DT1120-DU1120)/(100*DL1120*(1000-AU1120*DT1120))</f>
        <v>0</v>
      </c>
      <c r="AI1120">
        <f>(AJ1120 - AK1120 - DY1120*1E3/(8.314*(EA1120+273.15)) * AM1120/DX1120 * AL1120) * DX1120/(100*DL1120) * (1000 - DU1120)/1000</f>
        <v>0</v>
      </c>
      <c r="AJ1120">
        <v>789.9367544210387</v>
      </c>
      <c r="AK1120">
        <v>750.4537393939395</v>
      </c>
      <c r="AL1120">
        <v>3.375245919115872</v>
      </c>
      <c r="AM1120">
        <v>65.49446931430883</v>
      </c>
      <c r="AN1120">
        <f>(AP1120 - AO1120 + DY1120*1E3/(8.314*(EA1120+273.15)) * AR1120/DX1120 * AQ1120) * DX1120/(100*DL1120) * 1000/(1000 - AP1120)</f>
        <v>0</v>
      </c>
      <c r="AO1120">
        <v>19.58702254175098</v>
      </c>
      <c r="AP1120">
        <v>23.38293272727272</v>
      </c>
      <c r="AQ1120">
        <v>0.007872074900985987</v>
      </c>
      <c r="AR1120">
        <v>115.5473245601918</v>
      </c>
      <c r="AS1120">
        <v>0</v>
      </c>
      <c r="AT1120">
        <v>0</v>
      </c>
      <c r="AU1120">
        <f>IF(AS1120*$H$13&gt;=AW1120,1.0,(AW1120/(AW1120-AS1120*$H$13)))</f>
        <v>0</v>
      </c>
      <c r="AV1120">
        <f>(AU1120-1)*100</f>
        <v>0</v>
      </c>
      <c r="AW1120">
        <f>MAX(0,($B$13+$C$13*EF1120)/(1+$D$13*EF1120)*DY1120/(EA1120+273)*$E$13)</f>
        <v>0</v>
      </c>
      <c r="AX1120" t="s">
        <v>437</v>
      </c>
      <c r="AY1120" t="s">
        <v>437</v>
      </c>
      <c r="AZ1120">
        <v>0</v>
      </c>
      <c r="BA1120">
        <v>0</v>
      </c>
      <c r="BB1120">
        <f>1-AZ1120/BA1120</f>
        <v>0</v>
      </c>
      <c r="BC1120">
        <v>0</v>
      </c>
      <c r="BD1120" t="s">
        <v>437</v>
      </c>
      <c r="BE1120" t="s">
        <v>437</v>
      </c>
      <c r="BF1120">
        <v>0</v>
      </c>
      <c r="BG1120">
        <v>0</v>
      </c>
      <c r="BH1120">
        <f>1-BF1120/BG1120</f>
        <v>0</v>
      </c>
      <c r="BI1120">
        <v>0.5</v>
      </c>
      <c r="BJ1120">
        <f>DI1120</f>
        <v>0</v>
      </c>
      <c r="BK1120">
        <f>L1120</f>
        <v>0</v>
      </c>
      <c r="BL1120">
        <f>BH1120*BI1120*BJ1120</f>
        <v>0</v>
      </c>
      <c r="BM1120">
        <f>(BK1120-BC1120)/BJ1120</f>
        <v>0</v>
      </c>
      <c r="BN1120">
        <f>(BA1120-BG1120)/BG1120</f>
        <v>0</v>
      </c>
      <c r="BO1120">
        <f>AZ1120/(BB1120+AZ1120/BG1120)</f>
        <v>0</v>
      </c>
      <c r="BP1120" t="s">
        <v>437</v>
      </c>
      <c r="BQ1120">
        <v>0</v>
      </c>
      <c r="BR1120">
        <f>IF(BQ1120&lt;&gt;0, BQ1120, BO1120)</f>
        <v>0</v>
      </c>
      <c r="BS1120">
        <f>1-BR1120/BG1120</f>
        <v>0</v>
      </c>
      <c r="BT1120">
        <f>(BG1120-BF1120)/(BG1120-BR1120)</f>
        <v>0</v>
      </c>
      <c r="BU1120">
        <f>(BA1120-BG1120)/(BA1120-BR1120)</f>
        <v>0</v>
      </c>
      <c r="BV1120">
        <f>(BG1120-BF1120)/(BG1120-AZ1120)</f>
        <v>0</v>
      </c>
      <c r="BW1120">
        <f>(BA1120-BG1120)/(BA1120-AZ1120)</f>
        <v>0</v>
      </c>
      <c r="BX1120">
        <f>(BT1120*BR1120/BF1120)</f>
        <v>0</v>
      </c>
      <c r="BY1120">
        <f>(1-BX1120)</f>
        <v>0</v>
      </c>
      <c r="DH1120">
        <f>$B$11*EG1120+$C$11*EH1120+$F$11*ES1120*(1-EV1120)</f>
        <v>0</v>
      </c>
      <c r="DI1120">
        <f>DH1120*DJ1120</f>
        <v>0</v>
      </c>
      <c r="DJ1120">
        <f>($B$11*$D$9+$C$11*$D$9+$F$11*((FF1120+EX1120)/MAX(FF1120+EX1120+FG1120, 0.1)*$I$9+FG1120/MAX(FF1120+EX1120+FG1120, 0.1)*$J$9))/($B$11+$C$11+$F$11)</f>
        <v>0</v>
      </c>
      <c r="DK1120">
        <f>($B$11*$K$9+$C$11*$K$9+$F$11*((FF1120+EX1120)/MAX(FF1120+EX1120+FG1120, 0.1)*$P$9+FG1120/MAX(FF1120+EX1120+FG1120, 0.1)*$Q$9))/($B$11+$C$11+$F$11)</f>
        <v>0</v>
      </c>
      <c r="DL1120">
        <v>6</v>
      </c>
      <c r="DM1120">
        <v>0.5</v>
      </c>
      <c r="DN1120" t="s">
        <v>438</v>
      </c>
      <c r="DO1120">
        <v>2</v>
      </c>
      <c r="DP1120" t="b">
        <v>1</v>
      </c>
      <c r="DQ1120">
        <v>1761346458.6</v>
      </c>
      <c r="DR1120">
        <v>709.8574814814815</v>
      </c>
      <c r="DS1120">
        <v>759.3686666666667</v>
      </c>
      <c r="DT1120">
        <v>23.35551111111111</v>
      </c>
      <c r="DU1120">
        <v>19.51767037037037</v>
      </c>
      <c r="DV1120">
        <v>708.922185185185</v>
      </c>
      <c r="DW1120">
        <v>23.14106666666667</v>
      </c>
      <c r="DX1120">
        <v>500.0247407407408</v>
      </c>
      <c r="DY1120">
        <v>90.02278518518517</v>
      </c>
      <c r="DZ1120">
        <v>0.07416729259259258</v>
      </c>
      <c r="EA1120">
        <v>29.95302962962964</v>
      </c>
      <c r="EB1120">
        <v>30.02246666666667</v>
      </c>
      <c r="EC1120">
        <v>999.9000000000001</v>
      </c>
      <c r="ED1120">
        <v>0</v>
      </c>
      <c r="EE1120">
        <v>0</v>
      </c>
      <c r="EF1120">
        <v>10005.53185185185</v>
      </c>
      <c r="EG1120">
        <v>0</v>
      </c>
      <c r="EH1120">
        <v>1156.007777777778</v>
      </c>
      <c r="EI1120">
        <v>-49.51115555555555</v>
      </c>
      <c r="EJ1120">
        <v>726.8332592592592</v>
      </c>
      <c r="EK1120">
        <v>774.4857037037037</v>
      </c>
      <c r="EL1120">
        <v>3.83783962962963</v>
      </c>
      <c r="EM1120">
        <v>759.3686666666667</v>
      </c>
      <c r="EN1120">
        <v>19.51767037037037</v>
      </c>
      <c r="EO1120">
        <v>2.102527037037037</v>
      </c>
      <c r="EP1120">
        <v>1.757035185185185</v>
      </c>
      <c r="EQ1120">
        <v>18.23833333333333</v>
      </c>
      <c r="ER1120">
        <v>15.40963333333334</v>
      </c>
      <c r="ES1120">
        <v>1200.012222222222</v>
      </c>
      <c r="ET1120">
        <v>0.9670090000000001</v>
      </c>
      <c r="EU1120">
        <v>0.0329909</v>
      </c>
      <c r="EV1120">
        <v>0</v>
      </c>
      <c r="EW1120">
        <v>1587.701111111111</v>
      </c>
      <c r="EX1120">
        <v>5.000560000000001</v>
      </c>
      <c r="EY1120">
        <v>19443.27037037037</v>
      </c>
      <c r="EZ1120">
        <v>10316.94444444445</v>
      </c>
      <c r="FA1120">
        <v>45.375</v>
      </c>
      <c r="FB1120">
        <v>47.56199999999998</v>
      </c>
      <c r="FC1120">
        <v>46.06199999999998</v>
      </c>
      <c r="FD1120">
        <v>46.56199999999998</v>
      </c>
      <c r="FE1120">
        <v>46.18933333333332</v>
      </c>
      <c r="FF1120">
        <v>1155.583703703704</v>
      </c>
      <c r="FG1120">
        <v>39.42000000000001</v>
      </c>
      <c r="FH1120">
        <v>0</v>
      </c>
      <c r="FI1120">
        <v>1761346502.6</v>
      </c>
      <c r="FJ1120">
        <v>0</v>
      </c>
      <c r="FK1120">
        <v>1587.660384615385</v>
      </c>
      <c r="FL1120">
        <v>-6.03179487119449</v>
      </c>
      <c r="FM1120">
        <v>-61.92136751513971</v>
      </c>
      <c r="FN1120">
        <v>19443.03076923077</v>
      </c>
      <c r="FO1120">
        <v>15</v>
      </c>
      <c r="FP1120">
        <v>0</v>
      </c>
      <c r="FQ1120" t="s">
        <v>439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-49.30864634146341</v>
      </c>
      <c r="GD1120">
        <v>-3.907089198606324</v>
      </c>
      <c r="GE1120">
        <v>0.3898172299046278</v>
      </c>
      <c r="GF1120">
        <v>0</v>
      </c>
      <c r="GG1120">
        <v>1587.841764705882</v>
      </c>
      <c r="GH1120">
        <v>-4.208097787732371</v>
      </c>
      <c r="GI1120">
        <v>0.490932309867635</v>
      </c>
      <c r="GJ1120">
        <v>0</v>
      </c>
      <c r="GK1120">
        <v>3.875967804878049</v>
      </c>
      <c r="GL1120">
        <v>-0.7508684320557448</v>
      </c>
      <c r="GM1120">
        <v>0.07593733496458052</v>
      </c>
      <c r="GN1120">
        <v>0</v>
      </c>
      <c r="GO1120">
        <v>0</v>
      </c>
      <c r="GP1120">
        <v>3</v>
      </c>
      <c r="GQ1120" t="s">
        <v>497</v>
      </c>
      <c r="GR1120">
        <v>3.12452</v>
      </c>
      <c r="GS1120">
        <v>2.75204</v>
      </c>
      <c r="GT1120">
        <v>0.124807</v>
      </c>
      <c r="GU1120">
        <v>0.131329</v>
      </c>
      <c r="GV1120">
        <v>0.10268</v>
      </c>
      <c r="GW1120">
        <v>0.091206</v>
      </c>
      <c r="GX1120">
        <v>25740.9</v>
      </c>
      <c r="GY1120">
        <v>24921.2</v>
      </c>
      <c r="GZ1120">
        <v>29983.1</v>
      </c>
      <c r="HA1120">
        <v>28980.1</v>
      </c>
      <c r="HB1120">
        <v>37192.1</v>
      </c>
      <c r="HC1120">
        <v>34678.1</v>
      </c>
      <c r="HD1120">
        <v>45917.2</v>
      </c>
      <c r="HE1120">
        <v>43071.1</v>
      </c>
      <c r="HF1120">
        <v>1.74983</v>
      </c>
      <c r="HG1120">
        <v>1.72763</v>
      </c>
      <c r="HH1120">
        <v>-0.00476837</v>
      </c>
      <c r="HI1120">
        <v>0</v>
      </c>
      <c r="HJ1120">
        <v>30.1052</v>
      </c>
      <c r="HK1120">
        <v>999.9</v>
      </c>
      <c r="HL1120">
        <v>44.2</v>
      </c>
      <c r="HM1120">
        <v>32.8</v>
      </c>
      <c r="HN1120">
        <v>24.5277</v>
      </c>
      <c r="HO1120">
        <v>63.2322</v>
      </c>
      <c r="HP1120">
        <v>18.0449</v>
      </c>
      <c r="HQ1120">
        <v>1</v>
      </c>
      <c r="HR1120">
        <v>0.825993</v>
      </c>
      <c r="HS1120">
        <v>4.35826</v>
      </c>
      <c r="HT1120">
        <v>20.152</v>
      </c>
      <c r="HU1120">
        <v>5.22777</v>
      </c>
      <c r="HV1120">
        <v>11.986</v>
      </c>
      <c r="HW1120">
        <v>4.96945</v>
      </c>
      <c r="HX1120">
        <v>3.28998</v>
      </c>
      <c r="HY1120">
        <v>9999</v>
      </c>
      <c r="HZ1120">
        <v>9999</v>
      </c>
      <c r="IA1120">
        <v>9999</v>
      </c>
      <c r="IB1120">
        <v>999.9</v>
      </c>
      <c r="IC1120">
        <v>4.97301</v>
      </c>
      <c r="ID1120">
        <v>1.87744</v>
      </c>
      <c r="IE1120">
        <v>1.87558</v>
      </c>
      <c r="IF1120">
        <v>1.87839</v>
      </c>
      <c r="IG1120">
        <v>1.87504</v>
      </c>
      <c r="IH1120">
        <v>1.87864</v>
      </c>
      <c r="II1120">
        <v>1.87576</v>
      </c>
      <c r="IJ1120">
        <v>1.87693</v>
      </c>
      <c r="IK1120">
        <v>0</v>
      </c>
      <c r="IL1120">
        <v>0</v>
      </c>
      <c r="IM1120">
        <v>0</v>
      </c>
      <c r="IN1120">
        <v>0</v>
      </c>
      <c r="IO1120" t="s">
        <v>441</v>
      </c>
      <c r="IP1120" t="s">
        <v>442</v>
      </c>
      <c r="IQ1120" t="s">
        <v>443</v>
      </c>
      <c r="IR1120" t="s">
        <v>443</v>
      </c>
      <c r="IS1120" t="s">
        <v>443</v>
      </c>
      <c r="IT1120" t="s">
        <v>443</v>
      </c>
      <c r="IU1120">
        <v>0</v>
      </c>
      <c r="IV1120">
        <v>100</v>
      </c>
      <c r="IW1120">
        <v>100</v>
      </c>
      <c r="IX1120">
        <v>0.961</v>
      </c>
      <c r="IY1120">
        <v>0.2144</v>
      </c>
      <c r="IZ1120">
        <v>-0.1194416370607354</v>
      </c>
      <c r="JA1120">
        <v>0.002211305909277446</v>
      </c>
      <c r="JB1120">
        <v>-1.416678044876584E-06</v>
      </c>
      <c r="JC1120">
        <v>5.589822708492042E-10</v>
      </c>
      <c r="JD1120">
        <v>0.2144336207880096</v>
      </c>
      <c r="JE1120">
        <v>0</v>
      </c>
      <c r="JF1120">
        <v>0</v>
      </c>
      <c r="JG1120">
        <v>0</v>
      </c>
      <c r="JH1120">
        <v>14</v>
      </c>
      <c r="JI1120">
        <v>2052</v>
      </c>
      <c r="JJ1120">
        <v>1</v>
      </c>
      <c r="JK1120">
        <v>21</v>
      </c>
      <c r="JL1120">
        <v>29355774.4</v>
      </c>
      <c r="JM1120">
        <v>29355774.4</v>
      </c>
      <c r="JN1120">
        <v>1.85913</v>
      </c>
      <c r="JO1120">
        <v>2.54639</v>
      </c>
      <c r="JP1120">
        <v>1.39893</v>
      </c>
      <c r="JQ1120">
        <v>2.33521</v>
      </c>
      <c r="JR1120">
        <v>1.44897</v>
      </c>
      <c r="JS1120">
        <v>2.61841</v>
      </c>
      <c r="JT1120">
        <v>38.6979</v>
      </c>
      <c r="JU1120">
        <v>23.7898</v>
      </c>
      <c r="JV1120">
        <v>18</v>
      </c>
      <c r="JW1120">
        <v>485.63</v>
      </c>
      <c r="JX1120">
        <v>442.322</v>
      </c>
      <c r="JY1120">
        <v>25.0639</v>
      </c>
      <c r="JZ1120">
        <v>37.2667</v>
      </c>
      <c r="KA1120">
        <v>30.0002</v>
      </c>
      <c r="KB1120">
        <v>36.8219</v>
      </c>
      <c r="KC1120">
        <v>36.8648</v>
      </c>
      <c r="KD1120">
        <v>37.2325</v>
      </c>
      <c r="KE1120">
        <v>27.4612</v>
      </c>
      <c r="KF1120">
        <v>74.33</v>
      </c>
      <c r="KG1120">
        <v>25.0386</v>
      </c>
      <c r="KH1120">
        <v>807.591</v>
      </c>
      <c r="KI1120">
        <v>19.6656</v>
      </c>
      <c r="KJ1120">
        <v>99.1878</v>
      </c>
      <c r="KK1120">
        <v>99.06310000000001</v>
      </c>
    </row>
    <row r="1121" spans="1:297">
      <c r="A1121">
        <v>1105</v>
      </c>
      <c r="B1121">
        <v>1761346471.1</v>
      </c>
      <c r="C1121">
        <v>18430.5</v>
      </c>
      <c r="D1121" t="s">
        <v>2664</v>
      </c>
      <c r="E1121" t="s">
        <v>2665</v>
      </c>
      <c r="F1121">
        <v>5</v>
      </c>
      <c r="G1121" t="s">
        <v>2569</v>
      </c>
      <c r="H1121" t="s">
        <v>436</v>
      </c>
      <c r="I1121">
        <v>1761346463.314285</v>
      </c>
      <c r="J1121">
        <f>(K1121)/1000</f>
        <v>0</v>
      </c>
      <c r="K1121">
        <f>IF(DP1121, AN1121, AH1121)</f>
        <v>0</v>
      </c>
      <c r="L1121">
        <f>IF(DP1121, AI1121, AG1121)</f>
        <v>0</v>
      </c>
      <c r="M1121">
        <f>DR1121 - IF(AU1121&gt;1, L1121*DL1121*100.0/(AW1121), 0)</f>
        <v>0</v>
      </c>
      <c r="N1121">
        <f>((T1121-J1121/2)*M1121-L1121)/(T1121+J1121/2)</f>
        <v>0</v>
      </c>
      <c r="O1121">
        <f>N1121*(DY1121+DZ1121)/1000.0</f>
        <v>0</v>
      </c>
      <c r="P1121">
        <f>(DR1121 - IF(AU1121&gt;1, L1121*DL1121*100.0/(AW1121), 0))*(DY1121+DZ1121)/1000.0</f>
        <v>0</v>
      </c>
      <c r="Q1121">
        <f>2.0/((1/S1121-1/R1121)+SIGN(S1121)*SQRT((1/S1121-1/R1121)*(1/S1121-1/R1121) + 4*DM1121/((DM1121+1)*(DM1121+1))*(2*1/S1121*1/R1121-1/R1121*1/R1121)))</f>
        <v>0</v>
      </c>
      <c r="R1121">
        <f>IF(LEFT(DN1121,1)&lt;&gt;"0",IF(LEFT(DN1121,1)="1",3.0,DO1121),$D$5+$E$5*(EF1121*DY1121/($K$5*1000))+$F$5*(EF1121*DY1121/($K$5*1000))*MAX(MIN(DL1121,$J$5),$I$5)*MAX(MIN(DL1121,$J$5),$I$5)+$G$5*MAX(MIN(DL1121,$J$5),$I$5)*(EF1121*DY1121/($K$5*1000))+$H$5*(EF1121*DY1121/($K$5*1000))*(EF1121*DY1121/($K$5*1000)))</f>
        <v>0</v>
      </c>
      <c r="S1121">
        <f>J1121*(1000-(1000*0.61365*exp(17.502*W1121/(240.97+W1121))/(DY1121+DZ1121)+DT1121)/2)/(1000*0.61365*exp(17.502*W1121/(240.97+W1121))/(DY1121+DZ1121)-DT1121)</f>
        <v>0</v>
      </c>
      <c r="T1121">
        <f>1/((DM1121+1)/(Q1121/1.6)+1/(R1121/1.37)) + DM1121/((DM1121+1)/(Q1121/1.6) + DM1121/(R1121/1.37))</f>
        <v>0</v>
      </c>
      <c r="U1121">
        <f>(DH1121*DK1121)</f>
        <v>0</v>
      </c>
      <c r="V1121">
        <f>(EA1121+(U1121+2*0.95*5.67E-8*(((EA1121+$B$7)+273)^4-(EA1121+273)^4)-44100*J1121)/(1.84*29.3*R1121+8*0.95*5.67E-8*(EA1121+273)^3))</f>
        <v>0</v>
      </c>
      <c r="W1121">
        <f>($C$7*EB1121+$D$7*EC1121+$E$7*V1121)</f>
        <v>0</v>
      </c>
      <c r="X1121">
        <f>0.61365*exp(17.502*W1121/(240.97+W1121))</f>
        <v>0</v>
      </c>
      <c r="Y1121">
        <f>(Z1121/AA1121*100)</f>
        <v>0</v>
      </c>
      <c r="Z1121">
        <f>DT1121*(DY1121+DZ1121)/1000</f>
        <v>0</v>
      </c>
      <c r="AA1121">
        <f>0.61365*exp(17.502*EA1121/(240.97+EA1121))</f>
        <v>0</v>
      </c>
      <c r="AB1121">
        <f>(X1121-DT1121*(DY1121+DZ1121)/1000)</f>
        <v>0</v>
      </c>
      <c r="AC1121">
        <f>(-J1121*44100)</f>
        <v>0</v>
      </c>
      <c r="AD1121">
        <f>2*29.3*R1121*0.92*(EA1121-W1121)</f>
        <v>0</v>
      </c>
      <c r="AE1121">
        <f>2*0.95*5.67E-8*(((EA1121+$B$7)+273)^4-(W1121+273)^4)</f>
        <v>0</v>
      </c>
      <c r="AF1121">
        <f>U1121+AE1121+AC1121+AD1121</f>
        <v>0</v>
      </c>
      <c r="AG1121">
        <f>DX1121*AU1121*(DS1121-DR1121*(1000-AU1121*DU1121)/(1000-AU1121*DT1121))/(100*DL1121)</f>
        <v>0</v>
      </c>
      <c r="AH1121">
        <f>1000*DX1121*AU1121*(DT1121-DU1121)/(100*DL1121*(1000-AU1121*DT1121))</f>
        <v>0</v>
      </c>
      <c r="AI1121">
        <f>(AJ1121 - AK1121 - DY1121*1E3/(8.314*(EA1121+273.15)) * AM1121/DX1121 * AL1121) * DX1121/(100*DL1121) * (1000 - DU1121)/1000</f>
        <v>0</v>
      </c>
      <c r="AJ1121">
        <v>807.092306723834</v>
      </c>
      <c r="AK1121">
        <v>767.5683696969695</v>
      </c>
      <c r="AL1121">
        <v>3.429067884019622</v>
      </c>
      <c r="AM1121">
        <v>65.49446931430883</v>
      </c>
      <c r="AN1121">
        <f>(AP1121 - AO1121 + DY1121*1E3/(8.314*(EA1121+273.15)) * AR1121/DX1121 * AQ1121) * DX1121/(100*DL1121) * 1000/(1000 - AP1121)</f>
        <v>0</v>
      </c>
      <c r="AO1121">
        <v>19.59261398175726</v>
      </c>
      <c r="AP1121">
        <v>23.3834606060606</v>
      </c>
      <c r="AQ1121">
        <v>2.985822154496257E-05</v>
      </c>
      <c r="AR1121">
        <v>115.5473245601918</v>
      </c>
      <c r="AS1121">
        <v>0</v>
      </c>
      <c r="AT1121">
        <v>0</v>
      </c>
      <c r="AU1121">
        <f>IF(AS1121*$H$13&gt;=AW1121,1.0,(AW1121/(AW1121-AS1121*$H$13)))</f>
        <v>0</v>
      </c>
      <c r="AV1121">
        <f>(AU1121-1)*100</f>
        <v>0</v>
      </c>
      <c r="AW1121">
        <f>MAX(0,($B$13+$C$13*EF1121)/(1+$D$13*EF1121)*DY1121/(EA1121+273)*$E$13)</f>
        <v>0</v>
      </c>
      <c r="AX1121" t="s">
        <v>437</v>
      </c>
      <c r="AY1121" t="s">
        <v>437</v>
      </c>
      <c r="AZ1121">
        <v>0</v>
      </c>
      <c r="BA1121">
        <v>0</v>
      </c>
      <c r="BB1121">
        <f>1-AZ1121/BA1121</f>
        <v>0</v>
      </c>
      <c r="BC1121">
        <v>0</v>
      </c>
      <c r="BD1121" t="s">
        <v>437</v>
      </c>
      <c r="BE1121" t="s">
        <v>437</v>
      </c>
      <c r="BF1121">
        <v>0</v>
      </c>
      <c r="BG1121">
        <v>0</v>
      </c>
      <c r="BH1121">
        <f>1-BF1121/BG1121</f>
        <v>0</v>
      </c>
      <c r="BI1121">
        <v>0.5</v>
      </c>
      <c r="BJ1121">
        <f>DI1121</f>
        <v>0</v>
      </c>
      <c r="BK1121">
        <f>L1121</f>
        <v>0</v>
      </c>
      <c r="BL1121">
        <f>BH1121*BI1121*BJ1121</f>
        <v>0</v>
      </c>
      <c r="BM1121">
        <f>(BK1121-BC1121)/BJ1121</f>
        <v>0</v>
      </c>
      <c r="BN1121">
        <f>(BA1121-BG1121)/BG1121</f>
        <v>0</v>
      </c>
      <c r="BO1121">
        <f>AZ1121/(BB1121+AZ1121/BG1121)</f>
        <v>0</v>
      </c>
      <c r="BP1121" t="s">
        <v>437</v>
      </c>
      <c r="BQ1121">
        <v>0</v>
      </c>
      <c r="BR1121">
        <f>IF(BQ1121&lt;&gt;0, BQ1121, BO1121)</f>
        <v>0</v>
      </c>
      <c r="BS1121">
        <f>1-BR1121/BG1121</f>
        <v>0</v>
      </c>
      <c r="BT1121">
        <f>(BG1121-BF1121)/(BG1121-BR1121)</f>
        <v>0</v>
      </c>
      <c r="BU1121">
        <f>(BA1121-BG1121)/(BA1121-BR1121)</f>
        <v>0</v>
      </c>
      <c r="BV1121">
        <f>(BG1121-BF1121)/(BG1121-AZ1121)</f>
        <v>0</v>
      </c>
      <c r="BW1121">
        <f>(BA1121-BG1121)/(BA1121-AZ1121)</f>
        <v>0</v>
      </c>
      <c r="BX1121">
        <f>(BT1121*BR1121/BF1121)</f>
        <v>0</v>
      </c>
      <c r="BY1121">
        <f>(1-BX1121)</f>
        <v>0</v>
      </c>
      <c r="DH1121">
        <f>$B$11*EG1121+$C$11*EH1121+$F$11*ES1121*(1-EV1121)</f>
        <v>0</v>
      </c>
      <c r="DI1121">
        <f>DH1121*DJ1121</f>
        <v>0</v>
      </c>
      <c r="DJ1121">
        <f>($B$11*$D$9+$C$11*$D$9+$F$11*((FF1121+EX1121)/MAX(FF1121+EX1121+FG1121, 0.1)*$I$9+FG1121/MAX(FF1121+EX1121+FG1121, 0.1)*$J$9))/($B$11+$C$11+$F$11)</f>
        <v>0</v>
      </c>
      <c r="DK1121">
        <f>($B$11*$K$9+$C$11*$K$9+$F$11*((FF1121+EX1121)/MAX(FF1121+EX1121+FG1121, 0.1)*$P$9+FG1121/MAX(FF1121+EX1121+FG1121, 0.1)*$Q$9))/($B$11+$C$11+$F$11)</f>
        <v>0</v>
      </c>
      <c r="DL1121">
        <v>6</v>
      </c>
      <c r="DM1121">
        <v>0.5</v>
      </c>
      <c r="DN1121" t="s">
        <v>438</v>
      </c>
      <c r="DO1121">
        <v>2</v>
      </c>
      <c r="DP1121" t="b">
        <v>1</v>
      </c>
      <c r="DQ1121">
        <v>1761346463.314285</v>
      </c>
      <c r="DR1121">
        <v>725.4383928571427</v>
      </c>
      <c r="DS1121">
        <v>775.1813571428572</v>
      </c>
      <c r="DT1121">
        <v>23.368675</v>
      </c>
      <c r="DU1121">
        <v>19.56640714285714</v>
      </c>
      <c r="DV1121">
        <v>724.4868928571426</v>
      </c>
      <c r="DW1121">
        <v>23.15423571428571</v>
      </c>
      <c r="DX1121">
        <v>500.0278571428571</v>
      </c>
      <c r="DY1121">
        <v>90.02356785714285</v>
      </c>
      <c r="DZ1121">
        <v>0.07410322857142858</v>
      </c>
      <c r="EA1121">
        <v>29.95219285714285</v>
      </c>
      <c r="EB1121">
        <v>30.01992142857143</v>
      </c>
      <c r="EC1121">
        <v>999.9000000000002</v>
      </c>
      <c r="ED1121">
        <v>0</v>
      </c>
      <c r="EE1121">
        <v>0</v>
      </c>
      <c r="EF1121">
        <v>10005.57714285714</v>
      </c>
      <c r="EG1121">
        <v>0</v>
      </c>
      <c r="EH1121">
        <v>1156.016071428571</v>
      </c>
      <c r="EI1121">
        <v>-49.742925</v>
      </c>
      <c r="EJ1121">
        <v>742.7967500000002</v>
      </c>
      <c r="EK1121">
        <v>790.6520357142857</v>
      </c>
      <c r="EL1121">
        <v>3.802261071428572</v>
      </c>
      <c r="EM1121">
        <v>775.1813571428572</v>
      </c>
      <c r="EN1121">
        <v>19.56640714285714</v>
      </c>
      <c r="EO1121">
        <v>2.103731071428571</v>
      </c>
      <c r="EP1121">
        <v>1.761438571428571</v>
      </c>
      <c r="EQ1121">
        <v>18.24745</v>
      </c>
      <c r="ER1121">
        <v>15.44870357142857</v>
      </c>
      <c r="ES1121">
        <v>1200.002142857143</v>
      </c>
      <c r="ET1121">
        <v>0.9670087142857143</v>
      </c>
      <c r="EU1121">
        <v>0.03299120000000001</v>
      </c>
      <c r="EV1121">
        <v>0</v>
      </c>
      <c r="EW1121">
        <v>1587.194285714285</v>
      </c>
      <c r="EX1121">
        <v>5.000560000000001</v>
      </c>
      <c r="EY1121">
        <v>19437.44642857143</v>
      </c>
      <c r="EZ1121">
        <v>10316.85357142857</v>
      </c>
      <c r="FA1121">
        <v>45.375</v>
      </c>
      <c r="FB1121">
        <v>47.56199999999998</v>
      </c>
      <c r="FC1121">
        <v>46.06199999999998</v>
      </c>
      <c r="FD1121">
        <v>46.55757142857141</v>
      </c>
      <c r="FE1121">
        <v>46.19374999999999</v>
      </c>
      <c r="FF1121">
        <v>1155.573571428572</v>
      </c>
      <c r="FG1121">
        <v>39.42000000000001</v>
      </c>
      <c r="FH1121">
        <v>0</v>
      </c>
      <c r="FI1121">
        <v>1761346507.4</v>
      </c>
      <c r="FJ1121">
        <v>0</v>
      </c>
      <c r="FK1121">
        <v>1587.150384615384</v>
      </c>
      <c r="FL1121">
        <v>-7.457435889017357</v>
      </c>
      <c r="FM1121">
        <v>-84.4102563973004</v>
      </c>
      <c r="FN1121">
        <v>19437.00769230769</v>
      </c>
      <c r="FO1121">
        <v>15</v>
      </c>
      <c r="FP1121">
        <v>0</v>
      </c>
      <c r="FQ1121" t="s">
        <v>439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-49.55678780487805</v>
      </c>
      <c r="GD1121">
        <v>-3.499517770034833</v>
      </c>
      <c r="GE1121">
        <v>0.3554027157170918</v>
      </c>
      <c r="GF1121">
        <v>0</v>
      </c>
      <c r="GG1121">
        <v>1587.513823529412</v>
      </c>
      <c r="GH1121">
        <v>-5.978151263795294</v>
      </c>
      <c r="GI1121">
        <v>0.6180139666510738</v>
      </c>
      <c r="GJ1121">
        <v>0</v>
      </c>
      <c r="GK1121">
        <v>3.839702926829269</v>
      </c>
      <c r="GL1121">
        <v>-0.5624452264808353</v>
      </c>
      <c r="GM1121">
        <v>0.06152291198204737</v>
      </c>
      <c r="GN1121">
        <v>0</v>
      </c>
      <c r="GO1121">
        <v>0</v>
      </c>
      <c r="GP1121">
        <v>3</v>
      </c>
      <c r="GQ1121" t="s">
        <v>497</v>
      </c>
      <c r="GR1121">
        <v>3.12451</v>
      </c>
      <c r="GS1121">
        <v>2.75201</v>
      </c>
      <c r="GT1121">
        <v>0.126714</v>
      </c>
      <c r="GU1121">
        <v>0.133176</v>
      </c>
      <c r="GV1121">
        <v>0.102673</v>
      </c>
      <c r="GW1121">
        <v>0.0912224</v>
      </c>
      <c r="GX1121">
        <v>25684.7</v>
      </c>
      <c r="GY1121">
        <v>24868.1</v>
      </c>
      <c r="GZ1121">
        <v>29983</v>
      </c>
      <c r="HA1121">
        <v>28980.1</v>
      </c>
      <c r="HB1121">
        <v>37192</v>
      </c>
      <c r="HC1121">
        <v>34677.5</v>
      </c>
      <c r="HD1121">
        <v>45916.6</v>
      </c>
      <c r="HE1121">
        <v>43071</v>
      </c>
      <c r="HF1121">
        <v>1.74985</v>
      </c>
      <c r="HG1121">
        <v>1.72777</v>
      </c>
      <c r="HH1121">
        <v>-0.00511855</v>
      </c>
      <c r="HI1121">
        <v>0</v>
      </c>
      <c r="HJ1121">
        <v>30.1065</v>
      </c>
      <c r="HK1121">
        <v>999.9</v>
      </c>
      <c r="HL1121">
        <v>44.2</v>
      </c>
      <c r="HM1121">
        <v>32.7</v>
      </c>
      <c r="HN1121">
        <v>24.3884</v>
      </c>
      <c r="HO1121">
        <v>63.3022</v>
      </c>
      <c r="HP1121">
        <v>17.9247</v>
      </c>
      <c r="HQ1121">
        <v>1</v>
      </c>
      <c r="HR1121">
        <v>0.826021</v>
      </c>
      <c r="HS1121">
        <v>4.39787</v>
      </c>
      <c r="HT1121">
        <v>20.1511</v>
      </c>
      <c r="HU1121">
        <v>5.22807</v>
      </c>
      <c r="HV1121">
        <v>11.9858</v>
      </c>
      <c r="HW1121">
        <v>4.96935</v>
      </c>
      <c r="HX1121">
        <v>3.28985</v>
      </c>
      <c r="HY1121">
        <v>9999</v>
      </c>
      <c r="HZ1121">
        <v>9999</v>
      </c>
      <c r="IA1121">
        <v>9999</v>
      </c>
      <c r="IB1121">
        <v>999.9</v>
      </c>
      <c r="IC1121">
        <v>4.973</v>
      </c>
      <c r="ID1121">
        <v>1.87744</v>
      </c>
      <c r="IE1121">
        <v>1.87557</v>
      </c>
      <c r="IF1121">
        <v>1.87838</v>
      </c>
      <c r="IG1121">
        <v>1.87505</v>
      </c>
      <c r="IH1121">
        <v>1.87866</v>
      </c>
      <c r="II1121">
        <v>1.87576</v>
      </c>
      <c r="IJ1121">
        <v>1.87691</v>
      </c>
      <c r="IK1121">
        <v>0</v>
      </c>
      <c r="IL1121">
        <v>0</v>
      </c>
      <c r="IM1121">
        <v>0</v>
      </c>
      <c r="IN1121">
        <v>0</v>
      </c>
      <c r="IO1121" t="s">
        <v>441</v>
      </c>
      <c r="IP1121" t="s">
        <v>442</v>
      </c>
      <c r="IQ1121" t="s">
        <v>443</v>
      </c>
      <c r="IR1121" t="s">
        <v>443</v>
      </c>
      <c r="IS1121" t="s">
        <v>443</v>
      </c>
      <c r="IT1121" t="s">
        <v>443</v>
      </c>
      <c r="IU1121">
        <v>0</v>
      </c>
      <c r="IV1121">
        <v>100</v>
      </c>
      <c r="IW1121">
        <v>100</v>
      </c>
      <c r="IX1121">
        <v>0.978</v>
      </c>
      <c r="IY1121">
        <v>0.2145</v>
      </c>
      <c r="IZ1121">
        <v>-0.1194416370607354</v>
      </c>
      <c r="JA1121">
        <v>0.002211305909277446</v>
      </c>
      <c r="JB1121">
        <v>-1.416678044876584E-06</v>
      </c>
      <c r="JC1121">
        <v>5.589822708492042E-10</v>
      </c>
      <c r="JD1121">
        <v>0.2144336207880096</v>
      </c>
      <c r="JE1121">
        <v>0</v>
      </c>
      <c r="JF1121">
        <v>0</v>
      </c>
      <c r="JG1121">
        <v>0</v>
      </c>
      <c r="JH1121">
        <v>14</v>
      </c>
      <c r="JI1121">
        <v>2052</v>
      </c>
      <c r="JJ1121">
        <v>1</v>
      </c>
      <c r="JK1121">
        <v>21</v>
      </c>
      <c r="JL1121">
        <v>29355774.5</v>
      </c>
      <c r="JM1121">
        <v>29355774.5</v>
      </c>
      <c r="JN1121">
        <v>1.88965</v>
      </c>
      <c r="JO1121">
        <v>2.55615</v>
      </c>
      <c r="JP1121">
        <v>1.39893</v>
      </c>
      <c r="JQ1121">
        <v>2.33643</v>
      </c>
      <c r="JR1121">
        <v>1.44897</v>
      </c>
      <c r="JS1121">
        <v>2.54028</v>
      </c>
      <c r="JT1121">
        <v>38.6979</v>
      </c>
      <c r="JU1121">
        <v>23.7723</v>
      </c>
      <c r="JV1121">
        <v>18</v>
      </c>
      <c r="JW1121">
        <v>485.644</v>
      </c>
      <c r="JX1121">
        <v>442.419</v>
      </c>
      <c r="JY1121">
        <v>25.0419</v>
      </c>
      <c r="JZ1121">
        <v>37.2667</v>
      </c>
      <c r="KA1121">
        <v>30.0002</v>
      </c>
      <c r="KB1121">
        <v>36.8219</v>
      </c>
      <c r="KC1121">
        <v>36.8648</v>
      </c>
      <c r="KD1121">
        <v>37.83</v>
      </c>
      <c r="KE1121">
        <v>27.1763</v>
      </c>
      <c r="KF1121">
        <v>74.33</v>
      </c>
      <c r="KG1121">
        <v>25.0205</v>
      </c>
      <c r="KH1121">
        <v>820.948</v>
      </c>
      <c r="KI1121">
        <v>19.7027</v>
      </c>
      <c r="KJ1121">
        <v>99.187</v>
      </c>
      <c r="KK1121">
        <v>99.063</v>
      </c>
    </row>
    <row r="1122" spans="1:297">
      <c r="A1122">
        <v>1106</v>
      </c>
      <c r="B1122">
        <v>1761346476.1</v>
      </c>
      <c r="C1122">
        <v>18435.5</v>
      </c>
      <c r="D1122" t="s">
        <v>2666</v>
      </c>
      <c r="E1122" t="s">
        <v>2667</v>
      </c>
      <c r="F1122">
        <v>5</v>
      </c>
      <c r="G1122" t="s">
        <v>2569</v>
      </c>
      <c r="H1122" t="s">
        <v>436</v>
      </c>
      <c r="I1122">
        <v>1761346468.6</v>
      </c>
      <c r="J1122">
        <f>(K1122)/1000</f>
        <v>0</v>
      </c>
      <c r="K1122">
        <f>IF(DP1122, AN1122, AH1122)</f>
        <v>0</v>
      </c>
      <c r="L1122">
        <f>IF(DP1122, AI1122, AG1122)</f>
        <v>0</v>
      </c>
      <c r="M1122">
        <f>DR1122 - IF(AU1122&gt;1, L1122*DL1122*100.0/(AW1122), 0)</f>
        <v>0</v>
      </c>
      <c r="N1122">
        <f>((T1122-J1122/2)*M1122-L1122)/(T1122+J1122/2)</f>
        <v>0</v>
      </c>
      <c r="O1122">
        <f>N1122*(DY1122+DZ1122)/1000.0</f>
        <v>0</v>
      </c>
      <c r="P1122">
        <f>(DR1122 - IF(AU1122&gt;1, L1122*DL1122*100.0/(AW1122), 0))*(DY1122+DZ1122)/1000.0</f>
        <v>0</v>
      </c>
      <c r="Q1122">
        <f>2.0/((1/S1122-1/R1122)+SIGN(S1122)*SQRT((1/S1122-1/R1122)*(1/S1122-1/R1122) + 4*DM1122/((DM1122+1)*(DM1122+1))*(2*1/S1122*1/R1122-1/R1122*1/R1122)))</f>
        <v>0</v>
      </c>
      <c r="R1122">
        <f>IF(LEFT(DN1122,1)&lt;&gt;"0",IF(LEFT(DN1122,1)="1",3.0,DO1122),$D$5+$E$5*(EF1122*DY1122/($K$5*1000))+$F$5*(EF1122*DY1122/($K$5*1000))*MAX(MIN(DL1122,$J$5),$I$5)*MAX(MIN(DL1122,$J$5),$I$5)+$G$5*MAX(MIN(DL1122,$J$5),$I$5)*(EF1122*DY1122/($K$5*1000))+$H$5*(EF1122*DY1122/($K$5*1000))*(EF1122*DY1122/($K$5*1000)))</f>
        <v>0</v>
      </c>
      <c r="S1122">
        <f>J1122*(1000-(1000*0.61365*exp(17.502*W1122/(240.97+W1122))/(DY1122+DZ1122)+DT1122)/2)/(1000*0.61365*exp(17.502*W1122/(240.97+W1122))/(DY1122+DZ1122)-DT1122)</f>
        <v>0</v>
      </c>
      <c r="T1122">
        <f>1/((DM1122+1)/(Q1122/1.6)+1/(R1122/1.37)) + DM1122/((DM1122+1)/(Q1122/1.6) + DM1122/(R1122/1.37))</f>
        <v>0</v>
      </c>
      <c r="U1122">
        <f>(DH1122*DK1122)</f>
        <v>0</v>
      </c>
      <c r="V1122">
        <f>(EA1122+(U1122+2*0.95*5.67E-8*(((EA1122+$B$7)+273)^4-(EA1122+273)^4)-44100*J1122)/(1.84*29.3*R1122+8*0.95*5.67E-8*(EA1122+273)^3))</f>
        <v>0</v>
      </c>
      <c r="W1122">
        <f>($C$7*EB1122+$D$7*EC1122+$E$7*V1122)</f>
        <v>0</v>
      </c>
      <c r="X1122">
        <f>0.61365*exp(17.502*W1122/(240.97+W1122))</f>
        <v>0</v>
      </c>
      <c r="Y1122">
        <f>(Z1122/AA1122*100)</f>
        <v>0</v>
      </c>
      <c r="Z1122">
        <f>DT1122*(DY1122+DZ1122)/1000</f>
        <v>0</v>
      </c>
      <c r="AA1122">
        <f>0.61365*exp(17.502*EA1122/(240.97+EA1122))</f>
        <v>0</v>
      </c>
      <c r="AB1122">
        <f>(X1122-DT1122*(DY1122+DZ1122)/1000)</f>
        <v>0</v>
      </c>
      <c r="AC1122">
        <f>(-J1122*44100)</f>
        <v>0</v>
      </c>
      <c r="AD1122">
        <f>2*29.3*R1122*0.92*(EA1122-W1122)</f>
        <v>0</v>
      </c>
      <c r="AE1122">
        <f>2*0.95*5.67E-8*(((EA1122+$B$7)+273)^4-(W1122+273)^4)</f>
        <v>0</v>
      </c>
      <c r="AF1122">
        <f>U1122+AE1122+AC1122+AD1122</f>
        <v>0</v>
      </c>
      <c r="AG1122">
        <f>DX1122*AU1122*(DS1122-DR1122*(1000-AU1122*DU1122)/(1000-AU1122*DT1122))/(100*DL1122)</f>
        <v>0</v>
      </c>
      <c r="AH1122">
        <f>1000*DX1122*AU1122*(DT1122-DU1122)/(100*DL1122*(1000-AU1122*DT1122))</f>
        <v>0</v>
      </c>
      <c r="AI1122">
        <f>(AJ1122 - AK1122 - DY1122*1E3/(8.314*(EA1122+273.15)) * AM1122/DX1122 * AL1122) * DX1122/(100*DL1122) * (1000 - DU1122)/1000</f>
        <v>0</v>
      </c>
      <c r="AJ1122">
        <v>824.0614100897009</v>
      </c>
      <c r="AK1122">
        <v>784.3617090909091</v>
      </c>
      <c r="AL1122">
        <v>3.37270978430809</v>
      </c>
      <c r="AM1122">
        <v>65.49446931430883</v>
      </c>
      <c r="AN1122">
        <f>(AP1122 - AO1122 + DY1122*1E3/(8.314*(EA1122+273.15)) * AR1122/DX1122 * AQ1122) * DX1122/(100*DL1122) * 1000/(1000 - AP1122)</f>
        <v>0</v>
      </c>
      <c r="AO1122">
        <v>19.60528043169039</v>
      </c>
      <c r="AP1122">
        <v>23.3751503030303</v>
      </c>
      <c r="AQ1122">
        <v>-0.000327786538718651</v>
      </c>
      <c r="AR1122">
        <v>115.5473245601918</v>
      </c>
      <c r="AS1122">
        <v>0</v>
      </c>
      <c r="AT1122">
        <v>0</v>
      </c>
      <c r="AU1122">
        <f>IF(AS1122*$H$13&gt;=AW1122,1.0,(AW1122/(AW1122-AS1122*$H$13)))</f>
        <v>0</v>
      </c>
      <c r="AV1122">
        <f>(AU1122-1)*100</f>
        <v>0</v>
      </c>
      <c r="AW1122">
        <f>MAX(0,($B$13+$C$13*EF1122)/(1+$D$13*EF1122)*DY1122/(EA1122+273)*$E$13)</f>
        <v>0</v>
      </c>
      <c r="AX1122" t="s">
        <v>437</v>
      </c>
      <c r="AY1122" t="s">
        <v>437</v>
      </c>
      <c r="AZ1122">
        <v>0</v>
      </c>
      <c r="BA1122">
        <v>0</v>
      </c>
      <c r="BB1122">
        <f>1-AZ1122/BA1122</f>
        <v>0</v>
      </c>
      <c r="BC1122">
        <v>0</v>
      </c>
      <c r="BD1122" t="s">
        <v>437</v>
      </c>
      <c r="BE1122" t="s">
        <v>437</v>
      </c>
      <c r="BF1122">
        <v>0</v>
      </c>
      <c r="BG1122">
        <v>0</v>
      </c>
      <c r="BH1122">
        <f>1-BF1122/BG1122</f>
        <v>0</v>
      </c>
      <c r="BI1122">
        <v>0.5</v>
      </c>
      <c r="BJ1122">
        <f>DI1122</f>
        <v>0</v>
      </c>
      <c r="BK1122">
        <f>L1122</f>
        <v>0</v>
      </c>
      <c r="BL1122">
        <f>BH1122*BI1122*BJ1122</f>
        <v>0</v>
      </c>
      <c r="BM1122">
        <f>(BK1122-BC1122)/BJ1122</f>
        <v>0</v>
      </c>
      <c r="BN1122">
        <f>(BA1122-BG1122)/BG1122</f>
        <v>0</v>
      </c>
      <c r="BO1122">
        <f>AZ1122/(BB1122+AZ1122/BG1122)</f>
        <v>0</v>
      </c>
      <c r="BP1122" t="s">
        <v>437</v>
      </c>
      <c r="BQ1122">
        <v>0</v>
      </c>
      <c r="BR1122">
        <f>IF(BQ1122&lt;&gt;0, BQ1122, BO1122)</f>
        <v>0</v>
      </c>
      <c r="BS1122">
        <f>1-BR1122/BG1122</f>
        <v>0</v>
      </c>
      <c r="BT1122">
        <f>(BG1122-BF1122)/(BG1122-BR1122)</f>
        <v>0</v>
      </c>
      <c r="BU1122">
        <f>(BA1122-BG1122)/(BA1122-BR1122)</f>
        <v>0</v>
      </c>
      <c r="BV1122">
        <f>(BG1122-BF1122)/(BG1122-AZ1122)</f>
        <v>0</v>
      </c>
      <c r="BW1122">
        <f>(BA1122-BG1122)/(BA1122-AZ1122)</f>
        <v>0</v>
      </c>
      <c r="BX1122">
        <f>(BT1122*BR1122/BF1122)</f>
        <v>0</v>
      </c>
      <c r="BY1122">
        <f>(1-BX1122)</f>
        <v>0</v>
      </c>
      <c r="DH1122">
        <f>$B$11*EG1122+$C$11*EH1122+$F$11*ES1122*(1-EV1122)</f>
        <v>0</v>
      </c>
      <c r="DI1122">
        <f>DH1122*DJ1122</f>
        <v>0</v>
      </c>
      <c r="DJ1122">
        <f>($B$11*$D$9+$C$11*$D$9+$F$11*((FF1122+EX1122)/MAX(FF1122+EX1122+FG1122, 0.1)*$I$9+FG1122/MAX(FF1122+EX1122+FG1122, 0.1)*$J$9))/($B$11+$C$11+$F$11)</f>
        <v>0</v>
      </c>
      <c r="DK1122">
        <f>($B$11*$K$9+$C$11*$K$9+$F$11*((FF1122+EX1122)/MAX(FF1122+EX1122+FG1122, 0.1)*$P$9+FG1122/MAX(FF1122+EX1122+FG1122, 0.1)*$Q$9))/($B$11+$C$11+$F$11)</f>
        <v>0</v>
      </c>
      <c r="DL1122">
        <v>6</v>
      </c>
      <c r="DM1122">
        <v>0.5</v>
      </c>
      <c r="DN1122" t="s">
        <v>438</v>
      </c>
      <c r="DO1122">
        <v>2</v>
      </c>
      <c r="DP1122" t="b">
        <v>1</v>
      </c>
      <c r="DQ1122">
        <v>1761346468.6</v>
      </c>
      <c r="DR1122">
        <v>742.8948518518519</v>
      </c>
      <c r="DS1122">
        <v>792.909888888889</v>
      </c>
      <c r="DT1122">
        <v>23.37905555555555</v>
      </c>
      <c r="DU1122">
        <v>19.5971962962963</v>
      </c>
      <c r="DV1122">
        <v>741.925222222222</v>
      </c>
      <c r="DW1122">
        <v>23.16461851851853</v>
      </c>
      <c r="DX1122">
        <v>500.0131481481481</v>
      </c>
      <c r="DY1122">
        <v>90.02428888888888</v>
      </c>
      <c r="DZ1122">
        <v>0.07403384074074074</v>
      </c>
      <c r="EA1122">
        <v>29.95056666666667</v>
      </c>
      <c r="EB1122">
        <v>30.02196296296296</v>
      </c>
      <c r="EC1122">
        <v>999.9000000000001</v>
      </c>
      <c r="ED1122">
        <v>0</v>
      </c>
      <c r="EE1122">
        <v>0</v>
      </c>
      <c r="EF1122">
        <v>10008.83666666667</v>
      </c>
      <c r="EG1122">
        <v>0</v>
      </c>
      <c r="EH1122">
        <v>1156.017407407408</v>
      </c>
      <c r="EI1122">
        <v>-50.01494074074075</v>
      </c>
      <c r="EJ1122">
        <v>760.6787407407406</v>
      </c>
      <c r="EK1122">
        <v>808.7593333333333</v>
      </c>
      <c r="EL1122">
        <v>3.781863333333333</v>
      </c>
      <c r="EM1122">
        <v>792.909888888889</v>
      </c>
      <c r="EN1122">
        <v>19.5971962962963</v>
      </c>
      <c r="EO1122">
        <v>2.104682962962963</v>
      </c>
      <c r="EP1122">
        <v>1.764224074074074</v>
      </c>
      <c r="EQ1122">
        <v>18.25465555555555</v>
      </c>
      <c r="ER1122">
        <v>15.47336296296296</v>
      </c>
      <c r="ES1122">
        <v>1200.001851851852</v>
      </c>
      <c r="ET1122">
        <v>0.9670087037037037</v>
      </c>
      <c r="EU1122">
        <v>0.03299121111111111</v>
      </c>
      <c r="EV1122">
        <v>0</v>
      </c>
      <c r="EW1122">
        <v>1586.515185185186</v>
      </c>
      <c r="EX1122">
        <v>5.000560000000001</v>
      </c>
      <c r="EY1122">
        <v>19429.6037037037</v>
      </c>
      <c r="EZ1122">
        <v>10316.85925925926</v>
      </c>
      <c r="FA1122">
        <v>45.375</v>
      </c>
      <c r="FB1122">
        <v>47.56199999999998</v>
      </c>
      <c r="FC1122">
        <v>46.06199999999998</v>
      </c>
      <c r="FD1122">
        <v>46.55740740740739</v>
      </c>
      <c r="FE1122">
        <v>46.19866666666665</v>
      </c>
      <c r="FF1122">
        <v>1155.572592592593</v>
      </c>
      <c r="FG1122">
        <v>39.42000000000001</v>
      </c>
      <c r="FH1122">
        <v>0</v>
      </c>
      <c r="FI1122">
        <v>1761346512.2</v>
      </c>
      <c r="FJ1122">
        <v>0</v>
      </c>
      <c r="FK1122">
        <v>1586.53576923077</v>
      </c>
      <c r="FL1122">
        <v>-8.040000000254878</v>
      </c>
      <c r="FM1122">
        <v>-99.029059886707</v>
      </c>
      <c r="FN1122">
        <v>19429.86153846154</v>
      </c>
      <c r="FO1122">
        <v>15</v>
      </c>
      <c r="FP1122">
        <v>0</v>
      </c>
      <c r="FQ1122" t="s">
        <v>439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-49.8328725</v>
      </c>
      <c r="GD1122">
        <v>-2.91633433395852</v>
      </c>
      <c r="GE1122">
        <v>0.3002557593015495</v>
      </c>
      <c r="GF1122">
        <v>0</v>
      </c>
      <c r="GG1122">
        <v>1586.926470588236</v>
      </c>
      <c r="GH1122">
        <v>-7.49182581833676</v>
      </c>
      <c r="GI1122">
        <v>0.764425514214454</v>
      </c>
      <c r="GJ1122">
        <v>0</v>
      </c>
      <c r="GK1122">
        <v>3.79637</v>
      </c>
      <c r="GL1122">
        <v>-0.2281873170731771</v>
      </c>
      <c r="GM1122">
        <v>0.02906304603788116</v>
      </c>
      <c r="GN1122">
        <v>0</v>
      </c>
      <c r="GO1122">
        <v>0</v>
      </c>
      <c r="GP1122">
        <v>3</v>
      </c>
      <c r="GQ1122" t="s">
        <v>497</v>
      </c>
      <c r="GR1122">
        <v>3.12456</v>
      </c>
      <c r="GS1122">
        <v>2.75157</v>
      </c>
      <c r="GT1122">
        <v>0.128575</v>
      </c>
      <c r="GU1122">
        <v>0.135042</v>
      </c>
      <c r="GV1122">
        <v>0.102649</v>
      </c>
      <c r="GW1122">
        <v>0.0913248</v>
      </c>
      <c r="GX1122">
        <v>25630.1</v>
      </c>
      <c r="GY1122">
        <v>24814.2</v>
      </c>
      <c r="GZ1122">
        <v>29983.3</v>
      </c>
      <c r="HA1122">
        <v>28979.7</v>
      </c>
      <c r="HB1122">
        <v>37193.3</v>
      </c>
      <c r="HC1122">
        <v>34673.2</v>
      </c>
      <c r="HD1122">
        <v>45916.9</v>
      </c>
      <c r="HE1122">
        <v>43070.3</v>
      </c>
      <c r="HF1122">
        <v>1.74982</v>
      </c>
      <c r="HG1122">
        <v>1.72792</v>
      </c>
      <c r="HH1122">
        <v>-0.00514835</v>
      </c>
      <c r="HI1122">
        <v>0</v>
      </c>
      <c r="HJ1122">
        <v>30.1078</v>
      </c>
      <c r="HK1122">
        <v>999.9</v>
      </c>
      <c r="HL1122">
        <v>44.1</v>
      </c>
      <c r="HM1122">
        <v>32.8</v>
      </c>
      <c r="HN1122">
        <v>24.4725</v>
      </c>
      <c r="HO1122">
        <v>63.5522</v>
      </c>
      <c r="HP1122">
        <v>17.7564</v>
      </c>
      <c r="HQ1122">
        <v>1</v>
      </c>
      <c r="HR1122">
        <v>0.826311</v>
      </c>
      <c r="HS1122">
        <v>4.39719</v>
      </c>
      <c r="HT1122">
        <v>20.151</v>
      </c>
      <c r="HU1122">
        <v>5.22702</v>
      </c>
      <c r="HV1122">
        <v>11.9852</v>
      </c>
      <c r="HW1122">
        <v>4.969</v>
      </c>
      <c r="HX1122">
        <v>3.2898</v>
      </c>
      <c r="HY1122">
        <v>9999</v>
      </c>
      <c r="HZ1122">
        <v>9999</v>
      </c>
      <c r="IA1122">
        <v>9999</v>
      </c>
      <c r="IB1122">
        <v>999.9</v>
      </c>
      <c r="IC1122">
        <v>4.97301</v>
      </c>
      <c r="ID1122">
        <v>1.87744</v>
      </c>
      <c r="IE1122">
        <v>1.87552</v>
      </c>
      <c r="IF1122">
        <v>1.87836</v>
      </c>
      <c r="IG1122">
        <v>1.87501</v>
      </c>
      <c r="IH1122">
        <v>1.8786</v>
      </c>
      <c r="II1122">
        <v>1.87574</v>
      </c>
      <c r="IJ1122">
        <v>1.87686</v>
      </c>
      <c r="IK1122">
        <v>0</v>
      </c>
      <c r="IL1122">
        <v>0</v>
      </c>
      <c r="IM1122">
        <v>0</v>
      </c>
      <c r="IN1122">
        <v>0</v>
      </c>
      <c r="IO1122" t="s">
        <v>441</v>
      </c>
      <c r="IP1122" t="s">
        <v>442</v>
      </c>
      <c r="IQ1122" t="s">
        <v>443</v>
      </c>
      <c r="IR1122" t="s">
        <v>443</v>
      </c>
      <c r="IS1122" t="s">
        <v>443</v>
      </c>
      <c r="IT1122" t="s">
        <v>443</v>
      </c>
      <c r="IU1122">
        <v>0</v>
      </c>
      <c r="IV1122">
        <v>100</v>
      </c>
      <c r="IW1122">
        <v>100</v>
      </c>
      <c r="IX1122">
        <v>0.995</v>
      </c>
      <c r="IY1122">
        <v>0.2144</v>
      </c>
      <c r="IZ1122">
        <v>-0.1194416370607354</v>
      </c>
      <c r="JA1122">
        <v>0.002211305909277446</v>
      </c>
      <c r="JB1122">
        <v>-1.416678044876584E-06</v>
      </c>
      <c r="JC1122">
        <v>5.589822708492042E-10</v>
      </c>
      <c r="JD1122">
        <v>0.2144336207880096</v>
      </c>
      <c r="JE1122">
        <v>0</v>
      </c>
      <c r="JF1122">
        <v>0</v>
      </c>
      <c r="JG1122">
        <v>0</v>
      </c>
      <c r="JH1122">
        <v>14</v>
      </c>
      <c r="JI1122">
        <v>2052</v>
      </c>
      <c r="JJ1122">
        <v>1</v>
      </c>
      <c r="JK1122">
        <v>21</v>
      </c>
      <c r="JL1122">
        <v>29355774.6</v>
      </c>
      <c r="JM1122">
        <v>29355774.6</v>
      </c>
      <c r="JN1122">
        <v>1.92139</v>
      </c>
      <c r="JO1122">
        <v>2.55005</v>
      </c>
      <c r="JP1122">
        <v>1.39893</v>
      </c>
      <c r="JQ1122">
        <v>2.33643</v>
      </c>
      <c r="JR1122">
        <v>1.44897</v>
      </c>
      <c r="JS1122">
        <v>2.50854</v>
      </c>
      <c r="JT1122">
        <v>38.6979</v>
      </c>
      <c r="JU1122">
        <v>23.7723</v>
      </c>
      <c r="JV1122">
        <v>18</v>
      </c>
      <c r="JW1122">
        <v>485.63</v>
      </c>
      <c r="JX1122">
        <v>442.517</v>
      </c>
      <c r="JY1122">
        <v>25.0201</v>
      </c>
      <c r="JZ1122">
        <v>37.2667</v>
      </c>
      <c r="KA1122">
        <v>30.0002</v>
      </c>
      <c r="KB1122">
        <v>36.8219</v>
      </c>
      <c r="KC1122">
        <v>36.8648</v>
      </c>
      <c r="KD1122">
        <v>38.4786</v>
      </c>
      <c r="KE1122">
        <v>26.9025</v>
      </c>
      <c r="KF1122">
        <v>74.33</v>
      </c>
      <c r="KG1122">
        <v>24.9971</v>
      </c>
      <c r="KH1122">
        <v>840.99</v>
      </c>
      <c r="KI1122">
        <v>19.7434</v>
      </c>
      <c r="KJ1122">
        <v>99.18770000000001</v>
      </c>
      <c r="KK1122">
        <v>99.0616</v>
      </c>
    </row>
    <row r="1123" spans="1:297">
      <c r="A1123">
        <v>1107</v>
      </c>
      <c r="B1123">
        <v>1761346481.1</v>
      </c>
      <c r="C1123">
        <v>18440.5</v>
      </c>
      <c r="D1123" t="s">
        <v>2668</v>
      </c>
      <c r="E1123" t="s">
        <v>2669</v>
      </c>
      <c r="F1123">
        <v>5</v>
      </c>
      <c r="G1123" t="s">
        <v>2569</v>
      </c>
      <c r="H1123" t="s">
        <v>436</v>
      </c>
      <c r="I1123">
        <v>1761346473.314285</v>
      </c>
      <c r="J1123">
        <f>(K1123)/1000</f>
        <v>0</v>
      </c>
      <c r="K1123">
        <f>IF(DP1123, AN1123, AH1123)</f>
        <v>0</v>
      </c>
      <c r="L1123">
        <f>IF(DP1123, AI1123, AG1123)</f>
        <v>0</v>
      </c>
      <c r="M1123">
        <f>DR1123 - IF(AU1123&gt;1, L1123*DL1123*100.0/(AW1123), 0)</f>
        <v>0</v>
      </c>
      <c r="N1123">
        <f>((T1123-J1123/2)*M1123-L1123)/(T1123+J1123/2)</f>
        <v>0</v>
      </c>
      <c r="O1123">
        <f>N1123*(DY1123+DZ1123)/1000.0</f>
        <v>0</v>
      </c>
      <c r="P1123">
        <f>(DR1123 - IF(AU1123&gt;1, L1123*DL1123*100.0/(AW1123), 0))*(DY1123+DZ1123)/1000.0</f>
        <v>0</v>
      </c>
      <c r="Q1123">
        <f>2.0/((1/S1123-1/R1123)+SIGN(S1123)*SQRT((1/S1123-1/R1123)*(1/S1123-1/R1123) + 4*DM1123/((DM1123+1)*(DM1123+1))*(2*1/S1123*1/R1123-1/R1123*1/R1123)))</f>
        <v>0</v>
      </c>
      <c r="R1123">
        <f>IF(LEFT(DN1123,1)&lt;&gt;"0",IF(LEFT(DN1123,1)="1",3.0,DO1123),$D$5+$E$5*(EF1123*DY1123/($K$5*1000))+$F$5*(EF1123*DY1123/($K$5*1000))*MAX(MIN(DL1123,$J$5),$I$5)*MAX(MIN(DL1123,$J$5),$I$5)+$G$5*MAX(MIN(DL1123,$J$5),$I$5)*(EF1123*DY1123/($K$5*1000))+$H$5*(EF1123*DY1123/($K$5*1000))*(EF1123*DY1123/($K$5*1000)))</f>
        <v>0</v>
      </c>
      <c r="S1123">
        <f>J1123*(1000-(1000*0.61365*exp(17.502*W1123/(240.97+W1123))/(DY1123+DZ1123)+DT1123)/2)/(1000*0.61365*exp(17.502*W1123/(240.97+W1123))/(DY1123+DZ1123)-DT1123)</f>
        <v>0</v>
      </c>
      <c r="T1123">
        <f>1/((DM1123+1)/(Q1123/1.6)+1/(R1123/1.37)) + DM1123/((DM1123+1)/(Q1123/1.6) + DM1123/(R1123/1.37))</f>
        <v>0</v>
      </c>
      <c r="U1123">
        <f>(DH1123*DK1123)</f>
        <v>0</v>
      </c>
      <c r="V1123">
        <f>(EA1123+(U1123+2*0.95*5.67E-8*(((EA1123+$B$7)+273)^4-(EA1123+273)^4)-44100*J1123)/(1.84*29.3*R1123+8*0.95*5.67E-8*(EA1123+273)^3))</f>
        <v>0</v>
      </c>
      <c r="W1123">
        <f>($C$7*EB1123+$D$7*EC1123+$E$7*V1123)</f>
        <v>0</v>
      </c>
      <c r="X1123">
        <f>0.61365*exp(17.502*W1123/(240.97+W1123))</f>
        <v>0</v>
      </c>
      <c r="Y1123">
        <f>(Z1123/AA1123*100)</f>
        <v>0</v>
      </c>
      <c r="Z1123">
        <f>DT1123*(DY1123+DZ1123)/1000</f>
        <v>0</v>
      </c>
      <c r="AA1123">
        <f>0.61365*exp(17.502*EA1123/(240.97+EA1123))</f>
        <v>0</v>
      </c>
      <c r="AB1123">
        <f>(X1123-DT1123*(DY1123+DZ1123)/1000)</f>
        <v>0</v>
      </c>
      <c r="AC1123">
        <f>(-J1123*44100)</f>
        <v>0</v>
      </c>
      <c r="AD1123">
        <f>2*29.3*R1123*0.92*(EA1123-W1123)</f>
        <v>0</v>
      </c>
      <c r="AE1123">
        <f>2*0.95*5.67E-8*(((EA1123+$B$7)+273)^4-(W1123+273)^4)</f>
        <v>0</v>
      </c>
      <c r="AF1123">
        <f>U1123+AE1123+AC1123+AD1123</f>
        <v>0</v>
      </c>
      <c r="AG1123">
        <f>DX1123*AU1123*(DS1123-DR1123*(1000-AU1123*DU1123)/(1000-AU1123*DT1123))/(100*DL1123)</f>
        <v>0</v>
      </c>
      <c r="AH1123">
        <f>1000*DX1123*AU1123*(DT1123-DU1123)/(100*DL1123*(1000-AU1123*DT1123))</f>
        <v>0</v>
      </c>
      <c r="AI1123">
        <f>(AJ1123 - AK1123 - DY1123*1E3/(8.314*(EA1123+273.15)) * AM1123/DX1123 * AL1123) * DX1123/(100*DL1123) * (1000 - DU1123)/1000</f>
        <v>0</v>
      </c>
      <c r="AJ1123">
        <v>841.2137990266783</v>
      </c>
      <c r="AK1123">
        <v>801.2743757575755</v>
      </c>
      <c r="AL1123">
        <v>3.375282507581668</v>
      </c>
      <c r="AM1123">
        <v>65.49446931430883</v>
      </c>
      <c r="AN1123">
        <f>(AP1123 - AO1123 + DY1123*1E3/(8.314*(EA1123+273.15)) * AR1123/DX1123 * AQ1123) * DX1123/(100*DL1123) * 1000/(1000 - AP1123)</f>
        <v>0</v>
      </c>
      <c r="AO1123">
        <v>19.6396623846069</v>
      </c>
      <c r="AP1123">
        <v>23.37350424242424</v>
      </c>
      <c r="AQ1123">
        <v>-0.0001038158792578227</v>
      </c>
      <c r="AR1123">
        <v>115.5473245601918</v>
      </c>
      <c r="AS1123">
        <v>0</v>
      </c>
      <c r="AT1123">
        <v>0</v>
      </c>
      <c r="AU1123">
        <f>IF(AS1123*$H$13&gt;=AW1123,1.0,(AW1123/(AW1123-AS1123*$H$13)))</f>
        <v>0</v>
      </c>
      <c r="AV1123">
        <f>(AU1123-1)*100</f>
        <v>0</v>
      </c>
      <c r="AW1123">
        <f>MAX(0,($B$13+$C$13*EF1123)/(1+$D$13*EF1123)*DY1123/(EA1123+273)*$E$13)</f>
        <v>0</v>
      </c>
      <c r="AX1123" t="s">
        <v>437</v>
      </c>
      <c r="AY1123" t="s">
        <v>437</v>
      </c>
      <c r="AZ1123">
        <v>0</v>
      </c>
      <c r="BA1123">
        <v>0</v>
      </c>
      <c r="BB1123">
        <f>1-AZ1123/BA1123</f>
        <v>0</v>
      </c>
      <c r="BC1123">
        <v>0</v>
      </c>
      <c r="BD1123" t="s">
        <v>437</v>
      </c>
      <c r="BE1123" t="s">
        <v>437</v>
      </c>
      <c r="BF1123">
        <v>0</v>
      </c>
      <c r="BG1123">
        <v>0</v>
      </c>
      <c r="BH1123">
        <f>1-BF1123/BG1123</f>
        <v>0</v>
      </c>
      <c r="BI1123">
        <v>0.5</v>
      </c>
      <c r="BJ1123">
        <f>DI1123</f>
        <v>0</v>
      </c>
      <c r="BK1123">
        <f>L1123</f>
        <v>0</v>
      </c>
      <c r="BL1123">
        <f>BH1123*BI1123*BJ1123</f>
        <v>0</v>
      </c>
      <c r="BM1123">
        <f>(BK1123-BC1123)/BJ1123</f>
        <v>0</v>
      </c>
      <c r="BN1123">
        <f>(BA1123-BG1123)/BG1123</f>
        <v>0</v>
      </c>
      <c r="BO1123">
        <f>AZ1123/(BB1123+AZ1123/BG1123)</f>
        <v>0</v>
      </c>
      <c r="BP1123" t="s">
        <v>437</v>
      </c>
      <c r="BQ1123">
        <v>0</v>
      </c>
      <c r="BR1123">
        <f>IF(BQ1123&lt;&gt;0, BQ1123, BO1123)</f>
        <v>0</v>
      </c>
      <c r="BS1123">
        <f>1-BR1123/BG1123</f>
        <v>0</v>
      </c>
      <c r="BT1123">
        <f>(BG1123-BF1123)/(BG1123-BR1123)</f>
        <v>0</v>
      </c>
      <c r="BU1123">
        <f>(BA1123-BG1123)/(BA1123-BR1123)</f>
        <v>0</v>
      </c>
      <c r="BV1123">
        <f>(BG1123-BF1123)/(BG1123-AZ1123)</f>
        <v>0</v>
      </c>
      <c r="BW1123">
        <f>(BA1123-BG1123)/(BA1123-AZ1123)</f>
        <v>0</v>
      </c>
      <c r="BX1123">
        <f>(BT1123*BR1123/BF1123)</f>
        <v>0</v>
      </c>
      <c r="BY1123">
        <f>(1-BX1123)</f>
        <v>0</v>
      </c>
      <c r="DH1123">
        <f>$B$11*EG1123+$C$11*EH1123+$F$11*ES1123*(1-EV1123)</f>
        <v>0</v>
      </c>
      <c r="DI1123">
        <f>DH1123*DJ1123</f>
        <v>0</v>
      </c>
      <c r="DJ1123">
        <f>($B$11*$D$9+$C$11*$D$9+$F$11*((FF1123+EX1123)/MAX(FF1123+EX1123+FG1123, 0.1)*$I$9+FG1123/MAX(FF1123+EX1123+FG1123, 0.1)*$J$9))/($B$11+$C$11+$F$11)</f>
        <v>0</v>
      </c>
      <c r="DK1123">
        <f>($B$11*$K$9+$C$11*$K$9+$F$11*((FF1123+EX1123)/MAX(FF1123+EX1123+FG1123, 0.1)*$P$9+FG1123/MAX(FF1123+EX1123+FG1123, 0.1)*$Q$9))/($B$11+$C$11+$F$11)</f>
        <v>0</v>
      </c>
      <c r="DL1123">
        <v>6</v>
      </c>
      <c r="DM1123">
        <v>0.5</v>
      </c>
      <c r="DN1123" t="s">
        <v>438</v>
      </c>
      <c r="DO1123">
        <v>2</v>
      </c>
      <c r="DP1123" t="b">
        <v>1</v>
      </c>
      <c r="DQ1123">
        <v>1761346473.314285</v>
      </c>
      <c r="DR1123">
        <v>758.4925357142857</v>
      </c>
      <c r="DS1123">
        <v>808.6833928571426</v>
      </c>
      <c r="DT1123">
        <v>23.37887142857142</v>
      </c>
      <c r="DU1123">
        <v>19.61920714285714</v>
      </c>
      <c r="DV1123">
        <v>757.5067857142857</v>
      </c>
      <c r="DW1123">
        <v>23.16444642857143</v>
      </c>
      <c r="DX1123">
        <v>500.0076785714285</v>
      </c>
      <c r="DY1123">
        <v>90.0236</v>
      </c>
      <c r="DZ1123">
        <v>0.07413135357142857</v>
      </c>
      <c r="EA1123">
        <v>29.94824642857143</v>
      </c>
      <c r="EB1123">
        <v>30.02225714285714</v>
      </c>
      <c r="EC1123">
        <v>999.9000000000002</v>
      </c>
      <c r="ED1123">
        <v>0</v>
      </c>
      <c r="EE1123">
        <v>0</v>
      </c>
      <c r="EF1123">
        <v>9993.789285714285</v>
      </c>
      <c r="EG1123">
        <v>0</v>
      </c>
      <c r="EH1123">
        <v>1156</v>
      </c>
      <c r="EI1123">
        <v>-50.19083928571428</v>
      </c>
      <c r="EJ1123">
        <v>776.649607142857</v>
      </c>
      <c r="EK1123">
        <v>824.867</v>
      </c>
      <c r="EL1123">
        <v>3.7596675</v>
      </c>
      <c r="EM1123">
        <v>808.6833928571426</v>
      </c>
      <c r="EN1123">
        <v>19.61920714285714</v>
      </c>
      <c r="EO1123">
        <v>2.104650714285714</v>
      </c>
      <c r="EP1123">
        <v>1.766191785714286</v>
      </c>
      <c r="EQ1123">
        <v>18.25441428571429</v>
      </c>
      <c r="ER1123">
        <v>15.49073928571429</v>
      </c>
      <c r="ES1123">
        <v>1200</v>
      </c>
      <c r="ET1123">
        <v>0.9670087142857143</v>
      </c>
      <c r="EU1123">
        <v>0.03299120000000001</v>
      </c>
      <c r="EV1123">
        <v>0</v>
      </c>
      <c r="EW1123">
        <v>1585.789285714286</v>
      </c>
      <c r="EX1123">
        <v>5.000560000000001</v>
      </c>
      <c r="EY1123">
        <v>19421.44285714286</v>
      </c>
      <c r="EZ1123">
        <v>10316.83928571429</v>
      </c>
      <c r="FA1123">
        <v>45.375</v>
      </c>
      <c r="FB1123">
        <v>47.56199999999998</v>
      </c>
      <c r="FC1123">
        <v>46.06199999999998</v>
      </c>
      <c r="FD1123">
        <v>46.55535714285713</v>
      </c>
      <c r="FE1123">
        <v>46.19599999999998</v>
      </c>
      <c r="FF1123">
        <v>1155.571071428572</v>
      </c>
      <c r="FG1123">
        <v>39.42000000000001</v>
      </c>
      <c r="FH1123">
        <v>0</v>
      </c>
      <c r="FI1123">
        <v>1761346517.6</v>
      </c>
      <c r="FJ1123">
        <v>0</v>
      </c>
      <c r="FK1123">
        <v>1585.6816</v>
      </c>
      <c r="FL1123">
        <v>-9.929230771214721</v>
      </c>
      <c r="FM1123">
        <v>-105.5769231991099</v>
      </c>
      <c r="FN1123">
        <v>19419.936</v>
      </c>
      <c r="FO1123">
        <v>15</v>
      </c>
      <c r="FP1123">
        <v>0</v>
      </c>
      <c r="FQ1123" t="s">
        <v>439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-50.09098780487805</v>
      </c>
      <c r="GD1123">
        <v>-2.258577700348363</v>
      </c>
      <c r="GE1123">
        <v>0.2414847510159397</v>
      </c>
      <c r="GF1123">
        <v>0</v>
      </c>
      <c r="GG1123">
        <v>1586.145882352941</v>
      </c>
      <c r="GH1123">
        <v>-8.938731852420283</v>
      </c>
      <c r="GI1123">
        <v>0.9060616705639154</v>
      </c>
      <c r="GJ1123">
        <v>0</v>
      </c>
      <c r="GK1123">
        <v>3.766928780487805</v>
      </c>
      <c r="GL1123">
        <v>-0.2572342160278646</v>
      </c>
      <c r="GM1123">
        <v>0.03151485504895576</v>
      </c>
      <c r="GN1123">
        <v>0</v>
      </c>
      <c r="GO1123">
        <v>0</v>
      </c>
      <c r="GP1123">
        <v>3</v>
      </c>
      <c r="GQ1123" t="s">
        <v>497</v>
      </c>
      <c r="GR1123">
        <v>3.12439</v>
      </c>
      <c r="GS1123">
        <v>2.75211</v>
      </c>
      <c r="GT1123">
        <v>0.130419</v>
      </c>
      <c r="GU1123">
        <v>0.136849</v>
      </c>
      <c r="GV1123">
        <v>0.102646</v>
      </c>
      <c r="GW1123">
        <v>0.09161179999999999</v>
      </c>
      <c r="GX1123">
        <v>25576</v>
      </c>
      <c r="GY1123">
        <v>24762.2</v>
      </c>
      <c r="GZ1123">
        <v>29983.5</v>
      </c>
      <c r="HA1123">
        <v>28979.7</v>
      </c>
      <c r="HB1123">
        <v>37194.1</v>
      </c>
      <c r="HC1123">
        <v>34662.6</v>
      </c>
      <c r="HD1123">
        <v>45917.6</v>
      </c>
      <c r="HE1123">
        <v>43070.5</v>
      </c>
      <c r="HF1123">
        <v>1.74942</v>
      </c>
      <c r="HG1123">
        <v>1.7282</v>
      </c>
      <c r="HH1123">
        <v>-0.00497699</v>
      </c>
      <c r="HI1123">
        <v>0</v>
      </c>
      <c r="HJ1123">
        <v>30.1052</v>
      </c>
      <c r="HK1123">
        <v>999.9</v>
      </c>
      <c r="HL1123">
        <v>44.1</v>
      </c>
      <c r="HM1123">
        <v>32.7</v>
      </c>
      <c r="HN1123">
        <v>24.3367</v>
      </c>
      <c r="HO1123">
        <v>63.3222</v>
      </c>
      <c r="HP1123">
        <v>17.8886</v>
      </c>
      <c r="HQ1123">
        <v>1</v>
      </c>
      <c r="HR1123">
        <v>0.826186</v>
      </c>
      <c r="HS1123">
        <v>4.42102</v>
      </c>
      <c r="HT1123">
        <v>20.1506</v>
      </c>
      <c r="HU1123">
        <v>5.22732</v>
      </c>
      <c r="HV1123">
        <v>11.986</v>
      </c>
      <c r="HW1123">
        <v>4.96895</v>
      </c>
      <c r="HX1123">
        <v>3.2897</v>
      </c>
      <c r="HY1123">
        <v>9999</v>
      </c>
      <c r="HZ1123">
        <v>9999</v>
      </c>
      <c r="IA1123">
        <v>9999</v>
      </c>
      <c r="IB1123">
        <v>999.9</v>
      </c>
      <c r="IC1123">
        <v>4.973</v>
      </c>
      <c r="ID1123">
        <v>1.87744</v>
      </c>
      <c r="IE1123">
        <v>1.87554</v>
      </c>
      <c r="IF1123">
        <v>1.87836</v>
      </c>
      <c r="IG1123">
        <v>1.87502</v>
      </c>
      <c r="IH1123">
        <v>1.87862</v>
      </c>
      <c r="II1123">
        <v>1.87576</v>
      </c>
      <c r="IJ1123">
        <v>1.8769</v>
      </c>
      <c r="IK1123">
        <v>0</v>
      </c>
      <c r="IL1123">
        <v>0</v>
      </c>
      <c r="IM1123">
        <v>0</v>
      </c>
      <c r="IN1123">
        <v>0</v>
      </c>
      <c r="IO1123" t="s">
        <v>441</v>
      </c>
      <c r="IP1123" t="s">
        <v>442</v>
      </c>
      <c r="IQ1123" t="s">
        <v>443</v>
      </c>
      <c r="IR1123" t="s">
        <v>443</v>
      </c>
      <c r="IS1123" t="s">
        <v>443</v>
      </c>
      <c r="IT1123" t="s">
        <v>443</v>
      </c>
      <c r="IU1123">
        <v>0</v>
      </c>
      <c r="IV1123">
        <v>100</v>
      </c>
      <c r="IW1123">
        <v>100</v>
      </c>
      <c r="IX1123">
        <v>1.012</v>
      </c>
      <c r="IY1123">
        <v>0.2144</v>
      </c>
      <c r="IZ1123">
        <v>-0.1194416370607354</v>
      </c>
      <c r="JA1123">
        <v>0.002211305909277446</v>
      </c>
      <c r="JB1123">
        <v>-1.416678044876584E-06</v>
      </c>
      <c r="JC1123">
        <v>5.589822708492042E-10</v>
      </c>
      <c r="JD1123">
        <v>0.2144336207880096</v>
      </c>
      <c r="JE1123">
        <v>0</v>
      </c>
      <c r="JF1123">
        <v>0</v>
      </c>
      <c r="JG1123">
        <v>0</v>
      </c>
      <c r="JH1123">
        <v>14</v>
      </c>
      <c r="JI1123">
        <v>2052</v>
      </c>
      <c r="JJ1123">
        <v>1</v>
      </c>
      <c r="JK1123">
        <v>21</v>
      </c>
      <c r="JL1123">
        <v>29355774.7</v>
      </c>
      <c r="JM1123">
        <v>29355774.7</v>
      </c>
      <c r="JN1123">
        <v>1.94946</v>
      </c>
      <c r="JO1123">
        <v>2.54761</v>
      </c>
      <c r="JP1123">
        <v>1.39893</v>
      </c>
      <c r="JQ1123">
        <v>2.33643</v>
      </c>
      <c r="JR1123">
        <v>1.44897</v>
      </c>
      <c r="JS1123">
        <v>2.63306</v>
      </c>
      <c r="JT1123">
        <v>38.6979</v>
      </c>
      <c r="JU1123">
        <v>23.7986</v>
      </c>
      <c r="JV1123">
        <v>18</v>
      </c>
      <c r="JW1123">
        <v>485.395</v>
      </c>
      <c r="JX1123">
        <v>442.696</v>
      </c>
      <c r="JY1123">
        <v>24.9982</v>
      </c>
      <c r="JZ1123">
        <v>37.2667</v>
      </c>
      <c r="KA1123">
        <v>30.0001</v>
      </c>
      <c r="KB1123">
        <v>36.8219</v>
      </c>
      <c r="KC1123">
        <v>36.8648</v>
      </c>
      <c r="KD1123">
        <v>39.0756</v>
      </c>
      <c r="KE1123">
        <v>26.9025</v>
      </c>
      <c r="KF1123">
        <v>74.33</v>
      </c>
      <c r="KG1123">
        <v>24.9722</v>
      </c>
      <c r="KH1123">
        <v>854.359</v>
      </c>
      <c r="KI1123">
        <v>19.774</v>
      </c>
      <c r="KJ1123">
        <v>99.1888</v>
      </c>
      <c r="KK1123">
        <v>99.06180000000001</v>
      </c>
    </row>
    <row r="1124" spans="1:297">
      <c r="A1124">
        <v>1108</v>
      </c>
      <c r="B1124">
        <v>1761346486.1</v>
      </c>
      <c r="C1124">
        <v>18445.5</v>
      </c>
      <c r="D1124" t="s">
        <v>2670</v>
      </c>
      <c r="E1124" t="s">
        <v>2671</v>
      </c>
      <c r="F1124">
        <v>5</v>
      </c>
      <c r="G1124" t="s">
        <v>2569</v>
      </c>
      <c r="H1124" t="s">
        <v>436</v>
      </c>
      <c r="I1124">
        <v>1761346478.6</v>
      </c>
      <c r="J1124">
        <f>(K1124)/1000</f>
        <v>0</v>
      </c>
      <c r="K1124">
        <f>IF(DP1124, AN1124, AH1124)</f>
        <v>0</v>
      </c>
      <c r="L1124">
        <f>IF(DP1124, AI1124, AG1124)</f>
        <v>0</v>
      </c>
      <c r="M1124">
        <f>DR1124 - IF(AU1124&gt;1, L1124*DL1124*100.0/(AW1124), 0)</f>
        <v>0</v>
      </c>
      <c r="N1124">
        <f>((T1124-J1124/2)*M1124-L1124)/(T1124+J1124/2)</f>
        <v>0</v>
      </c>
      <c r="O1124">
        <f>N1124*(DY1124+DZ1124)/1000.0</f>
        <v>0</v>
      </c>
      <c r="P1124">
        <f>(DR1124 - IF(AU1124&gt;1, L1124*DL1124*100.0/(AW1124), 0))*(DY1124+DZ1124)/1000.0</f>
        <v>0</v>
      </c>
      <c r="Q1124">
        <f>2.0/((1/S1124-1/R1124)+SIGN(S1124)*SQRT((1/S1124-1/R1124)*(1/S1124-1/R1124) + 4*DM1124/((DM1124+1)*(DM1124+1))*(2*1/S1124*1/R1124-1/R1124*1/R1124)))</f>
        <v>0</v>
      </c>
      <c r="R1124">
        <f>IF(LEFT(DN1124,1)&lt;&gt;"0",IF(LEFT(DN1124,1)="1",3.0,DO1124),$D$5+$E$5*(EF1124*DY1124/($K$5*1000))+$F$5*(EF1124*DY1124/($K$5*1000))*MAX(MIN(DL1124,$J$5),$I$5)*MAX(MIN(DL1124,$J$5),$I$5)+$G$5*MAX(MIN(DL1124,$J$5),$I$5)*(EF1124*DY1124/($K$5*1000))+$H$5*(EF1124*DY1124/($K$5*1000))*(EF1124*DY1124/($K$5*1000)))</f>
        <v>0</v>
      </c>
      <c r="S1124">
        <f>J1124*(1000-(1000*0.61365*exp(17.502*W1124/(240.97+W1124))/(DY1124+DZ1124)+DT1124)/2)/(1000*0.61365*exp(17.502*W1124/(240.97+W1124))/(DY1124+DZ1124)-DT1124)</f>
        <v>0</v>
      </c>
      <c r="T1124">
        <f>1/((DM1124+1)/(Q1124/1.6)+1/(R1124/1.37)) + DM1124/((DM1124+1)/(Q1124/1.6) + DM1124/(R1124/1.37))</f>
        <v>0</v>
      </c>
      <c r="U1124">
        <f>(DH1124*DK1124)</f>
        <v>0</v>
      </c>
      <c r="V1124">
        <f>(EA1124+(U1124+2*0.95*5.67E-8*(((EA1124+$B$7)+273)^4-(EA1124+273)^4)-44100*J1124)/(1.84*29.3*R1124+8*0.95*5.67E-8*(EA1124+273)^3))</f>
        <v>0</v>
      </c>
      <c r="W1124">
        <f>($C$7*EB1124+$D$7*EC1124+$E$7*V1124)</f>
        <v>0</v>
      </c>
      <c r="X1124">
        <f>0.61365*exp(17.502*W1124/(240.97+W1124))</f>
        <v>0</v>
      </c>
      <c r="Y1124">
        <f>(Z1124/AA1124*100)</f>
        <v>0</v>
      </c>
      <c r="Z1124">
        <f>DT1124*(DY1124+DZ1124)/1000</f>
        <v>0</v>
      </c>
      <c r="AA1124">
        <f>0.61365*exp(17.502*EA1124/(240.97+EA1124))</f>
        <v>0</v>
      </c>
      <c r="AB1124">
        <f>(X1124-DT1124*(DY1124+DZ1124)/1000)</f>
        <v>0</v>
      </c>
      <c r="AC1124">
        <f>(-J1124*44100)</f>
        <v>0</v>
      </c>
      <c r="AD1124">
        <f>2*29.3*R1124*0.92*(EA1124-W1124)</f>
        <v>0</v>
      </c>
      <c r="AE1124">
        <f>2*0.95*5.67E-8*(((EA1124+$B$7)+273)^4-(W1124+273)^4)</f>
        <v>0</v>
      </c>
      <c r="AF1124">
        <f>U1124+AE1124+AC1124+AD1124</f>
        <v>0</v>
      </c>
      <c r="AG1124">
        <f>DX1124*AU1124*(DS1124-DR1124*(1000-AU1124*DU1124)/(1000-AU1124*DT1124))/(100*DL1124)</f>
        <v>0</v>
      </c>
      <c r="AH1124">
        <f>1000*DX1124*AU1124*(DT1124-DU1124)/(100*DL1124*(1000-AU1124*DT1124))</f>
        <v>0</v>
      </c>
      <c r="AI1124">
        <f>(AJ1124 - AK1124 - DY1124*1E3/(8.314*(EA1124+273.15)) * AM1124/DX1124 * AL1124) * DX1124/(100*DL1124) * (1000 - DU1124)/1000</f>
        <v>0</v>
      </c>
      <c r="AJ1124">
        <v>858.5435695899594</v>
      </c>
      <c r="AK1124">
        <v>818.2370484848483</v>
      </c>
      <c r="AL1124">
        <v>3.39391426624895</v>
      </c>
      <c r="AM1124">
        <v>65.49446931430883</v>
      </c>
      <c r="AN1124">
        <f>(AP1124 - AO1124 + DY1124*1E3/(8.314*(EA1124+273.15)) * AR1124/DX1124 * AQ1124) * DX1124/(100*DL1124) * 1000/(1000 - AP1124)</f>
        <v>0</v>
      </c>
      <c r="AO1124">
        <v>19.73978002799517</v>
      </c>
      <c r="AP1124">
        <v>23.39319212121212</v>
      </c>
      <c r="AQ1124">
        <v>0.006579857983851008</v>
      </c>
      <c r="AR1124">
        <v>115.5473245601918</v>
      </c>
      <c r="AS1124">
        <v>0</v>
      </c>
      <c r="AT1124">
        <v>0</v>
      </c>
      <c r="AU1124">
        <f>IF(AS1124*$H$13&gt;=AW1124,1.0,(AW1124/(AW1124-AS1124*$H$13)))</f>
        <v>0</v>
      </c>
      <c r="AV1124">
        <f>(AU1124-1)*100</f>
        <v>0</v>
      </c>
      <c r="AW1124">
        <f>MAX(0,($B$13+$C$13*EF1124)/(1+$D$13*EF1124)*DY1124/(EA1124+273)*$E$13)</f>
        <v>0</v>
      </c>
      <c r="AX1124" t="s">
        <v>437</v>
      </c>
      <c r="AY1124" t="s">
        <v>437</v>
      </c>
      <c r="AZ1124">
        <v>0</v>
      </c>
      <c r="BA1124">
        <v>0</v>
      </c>
      <c r="BB1124">
        <f>1-AZ1124/BA1124</f>
        <v>0</v>
      </c>
      <c r="BC1124">
        <v>0</v>
      </c>
      <c r="BD1124" t="s">
        <v>437</v>
      </c>
      <c r="BE1124" t="s">
        <v>437</v>
      </c>
      <c r="BF1124">
        <v>0</v>
      </c>
      <c r="BG1124">
        <v>0</v>
      </c>
      <c r="BH1124">
        <f>1-BF1124/BG1124</f>
        <v>0</v>
      </c>
      <c r="BI1124">
        <v>0.5</v>
      </c>
      <c r="BJ1124">
        <f>DI1124</f>
        <v>0</v>
      </c>
      <c r="BK1124">
        <f>L1124</f>
        <v>0</v>
      </c>
      <c r="BL1124">
        <f>BH1124*BI1124*BJ1124</f>
        <v>0</v>
      </c>
      <c r="BM1124">
        <f>(BK1124-BC1124)/BJ1124</f>
        <v>0</v>
      </c>
      <c r="BN1124">
        <f>(BA1124-BG1124)/BG1124</f>
        <v>0</v>
      </c>
      <c r="BO1124">
        <f>AZ1124/(BB1124+AZ1124/BG1124)</f>
        <v>0</v>
      </c>
      <c r="BP1124" t="s">
        <v>437</v>
      </c>
      <c r="BQ1124">
        <v>0</v>
      </c>
      <c r="BR1124">
        <f>IF(BQ1124&lt;&gt;0, BQ1124, BO1124)</f>
        <v>0</v>
      </c>
      <c r="BS1124">
        <f>1-BR1124/BG1124</f>
        <v>0</v>
      </c>
      <c r="BT1124">
        <f>(BG1124-BF1124)/(BG1124-BR1124)</f>
        <v>0</v>
      </c>
      <c r="BU1124">
        <f>(BA1124-BG1124)/(BA1124-BR1124)</f>
        <v>0</v>
      </c>
      <c r="BV1124">
        <f>(BG1124-BF1124)/(BG1124-AZ1124)</f>
        <v>0</v>
      </c>
      <c r="BW1124">
        <f>(BA1124-BG1124)/(BA1124-AZ1124)</f>
        <v>0</v>
      </c>
      <c r="BX1124">
        <f>(BT1124*BR1124/BF1124)</f>
        <v>0</v>
      </c>
      <c r="BY1124">
        <f>(1-BX1124)</f>
        <v>0</v>
      </c>
      <c r="DH1124">
        <f>$B$11*EG1124+$C$11*EH1124+$F$11*ES1124*(1-EV1124)</f>
        <v>0</v>
      </c>
      <c r="DI1124">
        <f>DH1124*DJ1124</f>
        <v>0</v>
      </c>
      <c r="DJ1124">
        <f>($B$11*$D$9+$C$11*$D$9+$F$11*((FF1124+EX1124)/MAX(FF1124+EX1124+FG1124, 0.1)*$I$9+FG1124/MAX(FF1124+EX1124+FG1124, 0.1)*$J$9))/($B$11+$C$11+$F$11)</f>
        <v>0</v>
      </c>
      <c r="DK1124">
        <f>($B$11*$K$9+$C$11*$K$9+$F$11*((FF1124+EX1124)/MAX(FF1124+EX1124+FG1124, 0.1)*$P$9+FG1124/MAX(FF1124+EX1124+FG1124, 0.1)*$Q$9))/($B$11+$C$11+$F$11)</f>
        <v>0</v>
      </c>
      <c r="DL1124">
        <v>6</v>
      </c>
      <c r="DM1124">
        <v>0.5</v>
      </c>
      <c r="DN1124" t="s">
        <v>438</v>
      </c>
      <c r="DO1124">
        <v>2</v>
      </c>
      <c r="DP1124" t="b">
        <v>1</v>
      </c>
      <c r="DQ1124">
        <v>1761346478.6</v>
      </c>
      <c r="DR1124">
        <v>775.9451481481481</v>
      </c>
      <c r="DS1124">
        <v>826.3997407407406</v>
      </c>
      <c r="DT1124">
        <v>23.37891481481481</v>
      </c>
      <c r="DU1124">
        <v>19.66952962962963</v>
      </c>
      <c r="DV1124">
        <v>774.9414814814816</v>
      </c>
      <c r="DW1124">
        <v>23.16448148148148</v>
      </c>
      <c r="DX1124">
        <v>500.0128888888889</v>
      </c>
      <c r="DY1124">
        <v>90.02151111111108</v>
      </c>
      <c r="DZ1124">
        <v>0.07423668518518518</v>
      </c>
      <c r="EA1124">
        <v>29.94439259259259</v>
      </c>
      <c r="EB1124">
        <v>30.02320740740741</v>
      </c>
      <c r="EC1124">
        <v>999.9000000000001</v>
      </c>
      <c r="ED1124">
        <v>0</v>
      </c>
      <c r="EE1124">
        <v>0</v>
      </c>
      <c r="EF1124">
        <v>9987.68037037037</v>
      </c>
      <c r="EG1124">
        <v>0</v>
      </c>
      <c r="EH1124">
        <v>1155.986666666667</v>
      </c>
      <c r="EI1124">
        <v>-50.45455925925926</v>
      </c>
      <c r="EJ1124">
        <v>794.5201851851853</v>
      </c>
      <c r="EK1124">
        <v>842.9814074074072</v>
      </c>
      <c r="EL1124">
        <v>3.709381851851852</v>
      </c>
      <c r="EM1124">
        <v>826.3997407407406</v>
      </c>
      <c r="EN1124">
        <v>19.66952962962963</v>
      </c>
      <c r="EO1124">
        <v>2.104604814814815</v>
      </c>
      <c r="EP1124">
        <v>1.77068037037037</v>
      </c>
      <c r="EQ1124">
        <v>18.25407037037037</v>
      </c>
      <c r="ER1124">
        <v>15.53029259259259</v>
      </c>
      <c r="ES1124">
        <v>1200.01</v>
      </c>
      <c r="ET1124">
        <v>0.9670090000000001</v>
      </c>
      <c r="EU1124">
        <v>0.0329909</v>
      </c>
      <c r="EV1124">
        <v>0</v>
      </c>
      <c r="EW1124">
        <v>1584.888888888889</v>
      </c>
      <c r="EX1124">
        <v>5.000560000000001</v>
      </c>
      <c r="EY1124">
        <v>19411.28518518518</v>
      </c>
      <c r="EZ1124">
        <v>10316.93333333333</v>
      </c>
      <c r="FA1124">
        <v>45.375</v>
      </c>
      <c r="FB1124">
        <v>47.56199999999998</v>
      </c>
      <c r="FC1124">
        <v>46.06199999999998</v>
      </c>
      <c r="FD1124">
        <v>46.55281481481479</v>
      </c>
      <c r="FE1124">
        <v>46.19166666666665</v>
      </c>
      <c r="FF1124">
        <v>1155.580740740741</v>
      </c>
      <c r="FG1124">
        <v>39.42000000000001</v>
      </c>
      <c r="FH1124">
        <v>0</v>
      </c>
      <c r="FI1124">
        <v>1761346522.4</v>
      </c>
      <c r="FJ1124">
        <v>0</v>
      </c>
      <c r="FK1124">
        <v>1584.8632</v>
      </c>
      <c r="FL1124">
        <v>-10.84538459439489</v>
      </c>
      <c r="FM1124">
        <v>-126.1769228868891</v>
      </c>
      <c r="FN1124">
        <v>19410.596</v>
      </c>
      <c r="FO1124">
        <v>15</v>
      </c>
      <c r="FP1124">
        <v>0</v>
      </c>
      <c r="FQ1124" t="s">
        <v>439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-50.32209512195121</v>
      </c>
      <c r="GD1124">
        <v>-2.743866898954772</v>
      </c>
      <c r="GE1124">
        <v>0.2923894020227629</v>
      </c>
      <c r="GF1124">
        <v>0</v>
      </c>
      <c r="GG1124">
        <v>1585.383235294117</v>
      </c>
      <c r="GH1124">
        <v>-10.16669212790947</v>
      </c>
      <c r="GI1124">
        <v>1.022398335484464</v>
      </c>
      <c r="GJ1124">
        <v>0</v>
      </c>
      <c r="GK1124">
        <v>3.732953902439024</v>
      </c>
      <c r="GL1124">
        <v>-0.5601238327526133</v>
      </c>
      <c r="GM1124">
        <v>0.05799566164927183</v>
      </c>
      <c r="GN1124">
        <v>0</v>
      </c>
      <c r="GO1124">
        <v>0</v>
      </c>
      <c r="GP1124">
        <v>3</v>
      </c>
      <c r="GQ1124" t="s">
        <v>497</v>
      </c>
      <c r="GR1124">
        <v>3.12428</v>
      </c>
      <c r="GS1124">
        <v>2.75237</v>
      </c>
      <c r="GT1124">
        <v>0.132246</v>
      </c>
      <c r="GU1124">
        <v>0.138662</v>
      </c>
      <c r="GV1124">
        <v>0.102701</v>
      </c>
      <c r="GW1124">
        <v>0.0917147</v>
      </c>
      <c r="GX1124">
        <v>25522</v>
      </c>
      <c r="GY1124">
        <v>24710.2</v>
      </c>
      <c r="GZ1124">
        <v>29983.4</v>
      </c>
      <c r="HA1124">
        <v>28979.8</v>
      </c>
      <c r="HB1124">
        <v>37191.9</v>
      </c>
      <c r="HC1124">
        <v>34658.7</v>
      </c>
      <c r="HD1124">
        <v>45917.4</v>
      </c>
      <c r="HE1124">
        <v>43070.4</v>
      </c>
      <c r="HF1124">
        <v>1.74927</v>
      </c>
      <c r="HG1124">
        <v>1.72843</v>
      </c>
      <c r="HH1124">
        <v>-0.00528246</v>
      </c>
      <c r="HI1124">
        <v>0</v>
      </c>
      <c r="HJ1124">
        <v>30.1052</v>
      </c>
      <c r="HK1124">
        <v>999.9</v>
      </c>
      <c r="HL1124">
        <v>44.1</v>
      </c>
      <c r="HM1124">
        <v>32.8</v>
      </c>
      <c r="HN1124">
        <v>24.4749</v>
      </c>
      <c r="HO1124">
        <v>63.8422</v>
      </c>
      <c r="HP1124">
        <v>18.0849</v>
      </c>
      <c r="HQ1124">
        <v>1</v>
      </c>
      <c r="HR1124">
        <v>0.826352</v>
      </c>
      <c r="HS1124">
        <v>4.44625</v>
      </c>
      <c r="HT1124">
        <v>20.1498</v>
      </c>
      <c r="HU1124">
        <v>5.22747</v>
      </c>
      <c r="HV1124">
        <v>11.9857</v>
      </c>
      <c r="HW1124">
        <v>4.969</v>
      </c>
      <c r="HX1124">
        <v>3.28973</v>
      </c>
      <c r="HY1124">
        <v>9999</v>
      </c>
      <c r="HZ1124">
        <v>9999</v>
      </c>
      <c r="IA1124">
        <v>9999</v>
      </c>
      <c r="IB1124">
        <v>999.9</v>
      </c>
      <c r="IC1124">
        <v>4.973</v>
      </c>
      <c r="ID1124">
        <v>1.87744</v>
      </c>
      <c r="IE1124">
        <v>1.87559</v>
      </c>
      <c r="IF1124">
        <v>1.87836</v>
      </c>
      <c r="IG1124">
        <v>1.87501</v>
      </c>
      <c r="IH1124">
        <v>1.87861</v>
      </c>
      <c r="II1124">
        <v>1.87576</v>
      </c>
      <c r="IJ1124">
        <v>1.8769</v>
      </c>
      <c r="IK1124">
        <v>0</v>
      </c>
      <c r="IL1124">
        <v>0</v>
      </c>
      <c r="IM1124">
        <v>0</v>
      </c>
      <c r="IN1124">
        <v>0</v>
      </c>
      <c r="IO1124" t="s">
        <v>441</v>
      </c>
      <c r="IP1124" t="s">
        <v>442</v>
      </c>
      <c r="IQ1124" t="s">
        <v>443</v>
      </c>
      <c r="IR1124" t="s">
        <v>443</v>
      </c>
      <c r="IS1124" t="s">
        <v>443</v>
      </c>
      <c r="IT1124" t="s">
        <v>443</v>
      </c>
      <c r="IU1124">
        <v>0</v>
      </c>
      <c r="IV1124">
        <v>100</v>
      </c>
      <c r="IW1124">
        <v>100</v>
      </c>
      <c r="IX1124">
        <v>1.029</v>
      </c>
      <c r="IY1124">
        <v>0.2144</v>
      </c>
      <c r="IZ1124">
        <v>-0.1194416370607354</v>
      </c>
      <c r="JA1124">
        <v>0.002211305909277446</v>
      </c>
      <c r="JB1124">
        <v>-1.416678044876584E-06</v>
      </c>
      <c r="JC1124">
        <v>5.589822708492042E-10</v>
      </c>
      <c r="JD1124">
        <v>0.2144336207880096</v>
      </c>
      <c r="JE1124">
        <v>0</v>
      </c>
      <c r="JF1124">
        <v>0</v>
      </c>
      <c r="JG1124">
        <v>0</v>
      </c>
      <c r="JH1124">
        <v>14</v>
      </c>
      <c r="JI1124">
        <v>2052</v>
      </c>
      <c r="JJ1124">
        <v>1</v>
      </c>
      <c r="JK1124">
        <v>21</v>
      </c>
      <c r="JL1124">
        <v>29355774.8</v>
      </c>
      <c r="JM1124">
        <v>29355774.8</v>
      </c>
      <c r="JN1124">
        <v>1.98364</v>
      </c>
      <c r="JO1124">
        <v>2.54761</v>
      </c>
      <c r="JP1124">
        <v>1.39893</v>
      </c>
      <c r="JQ1124">
        <v>2.33643</v>
      </c>
      <c r="JR1124">
        <v>1.44897</v>
      </c>
      <c r="JS1124">
        <v>2.61963</v>
      </c>
      <c r="JT1124">
        <v>38.6979</v>
      </c>
      <c r="JU1124">
        <v>23.7723</v>
      </c>
      <c r="JV1124">
        <v>18</v>
      </c>
      <c r="JW1124">
        <v>485.308</v>
      </c>
      <c r="JX1124">
        <v>442.843</v>
      </c>
      <c r="JY1124">
        <v>24.974</v>
      </c>
      <c r="JZ1124">
        <v>37.2667</v>
      </c>
      <c r="KA1124">
        <v>30.0003</v>
      </c>
      <c r="KB1124">
        <v>36.8219</v>
      </c>
      <c r="KC1124">
        <v>36.8648</v>
      </c>
      <c r="KD1124">
        <v>39.7268</v>
      </c>
      <c r="KE1124">
        <v>26.9025</v>
      </c>
      <c r="KF1124">
        <v>74.33</v>
      </c>
      <c r="KG1124">
        <v>24.9511</v>
      </c>
      <c r="KH1124">
        <v>874.396</v>
      </c>
      <c r="KI1124">
        <v>19.7923</v>
      </c>
      <c r="KJ1124">
        <v>99.1885</v>
      </c>
      <c r="KK1124">
        <v>99.0617</v>
      </c>
    </row>
    <row r="1125" spans="1:297">
      <c r="A1125">
        <v>1109</v>
      </c>
      <c r="B1125">
        <v>1761346491.1</v>
      </c>
      <c r="C1125">
        <v>18450.5</v>
      </c>
      <c r="D1125" t="s">
        <v>2672</v>
      </c>
      <c r="E1125" t="s">
        <v>2673</v>
      </c>
      <c r="F1125">
        <v>5</v>
      </c>
      <c r="G1125" t="s">
        <v>2569</v>
      </c>
      <c r="H1125" t="s">
        <v>436</v>
      </c>
      <c r="I1125">
        <v>1761346483.314285</v>
      </c>
      <c r="J1125">
        <f>(K1125)/1000</f>
        <v>0</v>
      </c>
      <c r="K1125">
        <f>IF(DP1125, AN1125, AH1125)</f>
        <v>0</v>
      </c>
      <c r="L1125">
        <f>IF(DP1125, AI1125, AG1125)</f>
        <v>0</v>
      </c>
      <c r="M1125">
        <f>DR1125 - IF(AU1125&gt;1, L1125*DL1125*100.0/(AW1125), 0)</f>
        <v>0</v>
      </c>
      <c r="N1125">
        <f>((T1125-J1125/2)*M1125-L1125)/(T1125+J1125/2)</f>
        <v>0</v>
      </c>
      <c r="O1125">
        <f>N1125*(DY1125+DZ1125)/1000.0</f>
        <v>0</v>
      </c>
      <c r="P1125">
        <f>(DR1125 - IF(AU1125&gt;1, L1125*DL1125*100.0/(AW1125), 0))*(DY1125+DZ1125)/1000.0</f>
        <v>0</v>
      </c>
      <c r="Q1125">
        <f>2.0/((1/S1125-1/R1125)+SIGN(S1125)*SQRT((1/S1125-1/R1125)*(1/S1125-1/R1125) + 4*DM1125/((DM1125+1)*(DM1125+1))*(2*1/S1125*1/R1125-1/R1125*1/R1125)))</f>
        <v>0</v>
      </c>
      <c r="R1125">
        <f>IF(LEFT(DN1125,1)&lt;&gt;"0",IF(LEFT(DN1125,1)="1",3.0,DO1125),$D$5+$E$5*(EF1125*DY1125/($K$5*1000))+$F$5*(EF1125*DY1125/($K$5*1000))*MAX(MIN(DL1125,$J$5),$I$5)*MAX(MIN(DL1125,$J$5),$I$5)+$G$5*MAX(MIN(DL1125,$J$5),$I$5)*(EF1125*DY1125/($K$5*1000))+$H$5*(EF1125*DY1125/($K$5*1000))*(EF1125*DY1125/($K$5*1000)))</f>
        <v>0</v>
      </c>
      <c r="S1125">
        <f>J1125*(1000-(1000*0.61365*exp(17.502*W1125/(240.97+W1125))/(DY1125+DZ1125)+DT1125)/2)/(1000*0.61365*exp(17.502*W1125/(240.97+W1125))/(DY1125+DZ1125)-DT1125)</f>
        <v>0</v>
      </c>
      <c r="T1125">
        <f>1/((DM1125+1)/(Q1125/1.6)+1/(R1125/1.37)) + DM1125/((DM1125+1)/(Q1125/1.6) + DM1125/(R1125/1.37))</f>
        <v>0</v>
      </c>
      <c r="U1125">
        <f>(DH1125*DK1125)</f>
        <v>0</v>
      </c>
      <c r="V1125">
        <f>(EA1125+(U1125+2*0.95*5.67E-8*(((EA1125+$B$7)+273)^4-(EA1125+273)^4)-44100*J1125)/(1.84*29.3*R1125+8*0.95*5.67E-8*(EA1125+273)^3))</f>
        <v>0</v>
      </c>
      <c r="W1125">
        <f>($C$7*EB1125+$D$7*EC1125+$E$7*V1125)</f>
        <v>0</v>
      </c>
      <c r="X1125">
        <f>0.61365*exp(17.502*W1125/(240.97+W1125))</f>
        <v>0</v>
      </c>
      <c r="Y1125">
        <f>(Z1125/AA1125*100)</f>
        <v>0</v>
      </c>
      <c r="Z1125">
        <f>DT1125*(DY1125+DZ1125)/1000</f>
        <v>0</v>
      </c>
      <c r="AA1125">
        <f>0.61365*exp(17.502*EA1125/(240.97+EA1125))</f>
        <v>0</v>
      </c>
      <c r="AB1125">
        <f>(X1125-DT1125*(DY1125+DZ1125)/1000)</f>
        <v>0</v>
      </c>
      <c r="AC1125">
        <f>(-J1125*44100)</f>
        <v>0</v>
      </c>
      <c r="AD1125">
        <f>2*29.3*R1125*0.92*(EA1125-W1125)</f>
        <v>0</v>
      </c>
      <c r="AE1125">
        <f>2*0.95*5.67E-8*(((EA1125+$B$7)+273)^4-(W1125+273)^4)</f>
        <v>0</v>
      </c>
      <c r="AF1125">
        <f>U1125+AE1125+AC1125+AD1125</f>
        <v>0</v>
      </c>
      <c r="AG1125">
        <f>DX1125*AU1125*(DS1125-DR1125*(1000-AU1125*DU1125)/(1000-AU1125*DT1125))/(100*DL1125)</f>
        <v>0</v>
      </c>
      <c r="AH1125">
        <f>1000*DX1125*AU1125*(DT1125-DU1125)/(100*DL1125*(1000-AU1125*DT1125))</f>
        <v>0</v>
      </c>
      <c r="AI1125">
        <f>(AJ1125 - AK1125 - DY1125*1E3/(8.314*(EA1125+273.15)) * AM1125/DX1125 * AL1125) * DX1125/(100*DL1125) * (1000 - DU1125)/1000</f>
        <v>0</v>
      </c>
      <c r="AJ1125">
        <v>875.5850751628283</v>
      </c>
      <c r="AK1125">
        <v>835.1756484848489</v>
      </c>
      <c r="AL1125">
        <v>3.378594629653604</v>
      </c>
      <c r="AM1125">
        <v>65.49446931430883</v>
      </c>
      <c r="AN1125">
        <f>(AP1125 - AO1125 + DY1125*1E3/(8.314*(EA1125+273.15)) * AR1125/DX1125 * AQ1125) * DX1125/(100*DL1125) * 1000/(1000 - AP1125)</f>
        <v>0</v>
      </c>
      <c r="AO1125">
        <v>19.75143318998399</v>
      </c>
      <c r="AP1125">
        <v>23.39172242424241</v>
      </c>
      <c r="AQ1125">
        <v>0.0001052793699125629</v>
      </c>
      <c r="AR1125">
        <v>115.5473245601918</v>
      </c>
      <c r="AS1125">
        <v>0</v>
      </c>
      <c r="AT1125">
        <v>0</v>
      </c>
      <c r="AU1125">
        <f>IF(AS1125*$H$13&gt;=AW1125,1.0,(AW1125/(AW1125-AS1125*$H$13)))</f>
        <v>0</v>
      </c>
      <c r="AV1125">
        <f>(AU1125-1)*100</f>
        <v>0</v>
      </c>
      <c r="AW1125">
        <f>MAX(0,($B$13+$C$13*EF1125)/(1+$D$13*EF1125)*DY1125/(EA1125+273)*$E$13)</f>
        <v>0</v>
      </c>
      <c r="AX1125" t="s">
        <v>437</v>
      </c>
      <c r="AY1125" t="s">
        <v>437</v>
      </c>
      <c r="AZ1125">
        <v>0</v>
      </c>
      <c r="BA1125">
        <v>0</v>
      </c>
      <c r="BB1125">
        <f>1-AZ1125/BA1125</f>
        <v>0</v>
      </c>
      <c r="BC1125">
        <v>0</v>
      </c>
      <c r="BD1125" t="s">
        <v>437</v>
      </c>
      <c r="BE1125" t="s">
        <v>437</v>
      </c>
      <c r="BF1125">
        <v>0</v>
      </c>
      <c r="BG1125">
        <v>0</v>
      </c>
      <c r="BH1125">
        <f>1-BF1125/BG1125</f>
        <v>0</v>
      </c>
      <c r="BI1125">
        <v>0.5</v>
      </c>
      <c r="BJ1125">
        <f>DI1125</f>
        <v>0</v>
      </c>
      <c r="BK1125">
        <f>L1125</f>
        <v>0</v>
      </c>
      <c r="BL1125">
        <f>BH1125*BI1125*BJ1125</f>
        <v>0</v>
      </c>
      <c r="BM1125">
        <f>(BK1125-BC1125)/BJ1125</f>
        <v>0</v>
      </c>
      <c r="BN1125">
        <f>(BA1125-BG1125)/BG1125</f>
        <v>0</v>
      </c>
      <c r="BO1125">
        <f>AZ1125/(BB1125+AZ1125/BG1125)</f>
        <v>0</v>
      </c>
      <c r="BP1125" t="s">
        <v>437</v>
      </c>
      <c r="BQ1125">
        <v>0</v>
      </c>
      <c r="BR1125">
        <f>IF(BQ1125&lt;&gt;0, BQ1125, BO1125)</f>
        <v>0</v>
      </c>
      <c r="BS1125">
        <f>1-BR1125/BG1125</f>
        <v>0</v>
      </c>
      <c r="BT1125">
        <f>(BG1125-BF1125)/(BG1125-BR1125)</f>
        <v>0</v>
      </c>
      <c r="BU1125">
        <f>(BA1125-BG1125)/(BA1125-BR1125)</f>
        <v>0</v>
      </c>
      <c r="BV1125">
        <f>(BG1125-BF1125)/(BG1125-AZ1125)</f>
        <v>0</v>
      </c>
      <c r="BW1125">
        <f>(BA1125-BG1125)/(BA1125-AZ1125)</f>
        <v>0</v>
      </c>
      <c r="BX1125">
        <f>(BT1125*BR1125/BF1125)</f>
        <v>0</v>
      </c>
      <c r="BY1125">
        <f>(1-BX1125)</f>
        <v>0</v>
      </c>
      <c r="DH1125">
        <f>$B$11*EG1125+$C$11*EH1125+$F$11*ES1125*(1-EV1125)</f>
        <v>0</v>
      </c>
      <c r="DI1125">
        <f>DH1125*DJ1125</f>
        <v>0</v>
      </c>
      <c r="DJ1125">
        <f>($B$11*$D$9+$C$11*$D$9+$F$11*((FF1125+EX1125)/MAX(FF1125+EX1125+FG1125, 0.1)*$I$9+FG1125/MAX(FF1125+EX1125+FG1125, 0.1)*$J$9))/($B$11+$C$11+$F$11)</f>
        <v>0</v>
      </c>
      <c r="DK1125">
        <f>($B$11*$K$9+$C$11*$K$9+$F$11*((FF1125+EX1125)/MAX(FF1125+EX1125+FG1125, 0.1)*$P$9+FG1125/MAX(FF1125+EX1125+FG1125, 0.1)*$Q$9))/($B$11+$C$11+$F$11)</f>
        <v>0</v>
      </c>
      <c r="DL1125">
        <v>6</v>
      </c>
      <c r="DM1125">
        <v>0.5</v>
      </c>
      <c r="DN1125" t="s">
        <v>438</v>
      </c>
      <c r="DO1125">
        <v>2</v>
      </c>
      <c r="DP1125" t="b">
        <v>1</v>
      </c>
      <c r="DQ1125">
        <v>1761346483.314285</v>
      </c>
      <c r="DR1125">
        <v>791.5439285714284</v>
      </c>
      <c r="DS1125">
        <v>842.2345000000001</v>
      </c>
      <c r="DT1125">
        <v>23.38385</v>
      </c>
      <c r="DU1125">
        <v>19.71356071428572</v>
      </c>
      <c r="DV1125">
        <v>790.5244285714285</v>
      </c>
      <c r="DW1125">
        <v>23.16940714285714</v>
      </c>
      <c r="DX1125">
        <v>499.984142857143</v>
      </c>
      <c r="DY1125">
        <v>90.01925714285714</v>
      </c>
      <c r="DZ1125">
        <v>0.07436264642857145</v>
      </c>
      <c r="EA1125">
        <v>29.94079642857143</v>
      </c>
      <c r="EB1125">
        <v>30.02285</v>
      </c>
      <c r="EC1125">
        <v>999.9000000000002</v>
      </c>
      <c r="ED1125">
        <v>0</v>
      </c>
      <c r="EE1125">
        <v>0</v>
      </c>
      <c r="EF1125">
        <v>9992.89642857143</v>
      </c>
      <c r="EG1125">
        <v>0</v>
      </c>
      <c r="EH1125">
        <v>1155.973571428571</v>
      </c>
      <c r="EI1125">
        <v>-50.69047857142857</v>
      </c>
      <c r="EJ1125">
        <v>810.4966071428571</v>
      </c>
      <c r="EK1125">
        <v>859.1723214285713</v>
      </c>
      <c r="EL1125">
        <v>3.670275</v>
      </c>
      <c r="EM1125">
        <v>842.2345000000001</v>
      </c>
      <c r="EN1125">
        <v>19.71356071428572</v>
      </c>
      <c r="EO1125">
        <v>2.104995714285714</v>
      </c>
      <c r="EP1125">
        <v>1.7746</v>
      </c>
      <c r="EQ1125">
        <v>18.25702857142857</v>
      </c>
      <c r="ER1125">
        <v>15.56480357142857</v>
      </c>
      <c r="ES1125">
        <v>1200.007142857143</v>
      </c>
      <c r="ET1125">
        <v>0.9670090000000001</v>
      </c>
      <c r="EU1125">
        <v>0.0329909</v>
      </c>
      <c r="EV1125">
        <v>0</v>
      </c>
      <c r="EW1125">
        <v>1584.113571428572</v>
      </c>
      <c r="EX1125">
        <v>5.000560000000001</v>
      </c>
      <c r="EY1125">
        <v>19400.56428571429</v>
      </c>
      <c r="EZ1125">
        <v>10316.91428571429</v>
      </c>
      <c r="FA1125">
        <v>45.375</v>
      </c>
      <c r="FB1125">
        <v>47.56199999999998</v>
      </c>
      <c r="FC1125">
        <v>46.06199999999998</v>
      </c>
      <c r="FD1125">
        <v>46.54649999999999</v>
      </c>
      <c r="FE1125">
        <v>46.18699999999998</v>
      </c>
      <c r="FF1125">
        <v>1155.58</v>
      </c>
      <c r="FG1125">
        <v>39.42000000000001</v>
      </c>
      <c r="FH1125">
        <v>0</v>
      </c>
      <c r="FI1125">
        <v>1761346527.2</v>
      </c>
      <c r="FJ1125">
        <v>0</v>
      </c>
      <c r="FK1125">
        <v>1584.0504</v>
      </c>
      <c r="FL1125">
        <v>-9.507692304331234</v>
      </c>
      <c r="FM1125">
        <v>-147.5923076715006</v>
      </c>
      <c r="FN1125">
        <v>19399.692</v>
      </c>
      <c r="FO1125">
        <v>15</v>
      </c>
      <c r="FP1125">
        <v>0</v>
      </c>
      <c r="FQ1125" t="s">
        <v>439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-50.48869512195122</v>
      </c>
      <c r="GD1125">
        <v>-3.157580487804871</v>
      </c>
      <c r="GE1125">
        <v>0.3223596741039421</v>
      </c>
      <c r="GF1125">
        <v>0</v>
      </c>
      <c r="GG1125">
        <v>1584.732647058823</v>
      </c>
      <c r="GH1125">
        <v>-9.97631779277051</v>
      </c>
      <c r="GI1125">
        <v>1.01068209007443</v>
      </c>
      <c r="GJ1125">
        <v>0</v>
      </c>
      <c r="GK1125">
        <v>3.703796829268292</v>
      </c>
      <c r="GL1125">
        <v>-0.5647158188153192</v>
      </c>
      <c r="GM1125">
        <v>0.05830495311926032</v>
      </c>
      <c r="GN1125">
        <v>0</v>
      </c>
      <c r="GO1125">
        <v>0</v>
      </c>
      <c r="GP1125">
        <v>3</v>
      </c>
      <c r="GQ1125" t="s">
        <v>497</v>
      </c>
      <c r="GR1125">
        <v>3.1246</v>
      </c>
      <c r="GS1125">
        <v>2.75219</v>
      </c>
      <c r="GT1125">
        <v>0.134064</v>
      </c>
      <c r="GU1125">
        <v>0.140468</v>
      </c>
      <c r="GV1125">
        <v>0.102693</v>
      </c>
      <c r="GW1125">
        <v>0.0917418</v>
      </c>
      <c r="GX1125">
        <v>25468.1</v>
      </c>
      <c r="GY1125">
        <v>24658.3</v>
      </c>
      <c r="GZ1125">
        <v>29982.9</v>
      </c>
      <c r="HA1125">
        <v>28979.7</v>
      </c>
      <c r="HB1125">
        <v>37191.6</v>
      </c>
      <c r="HC1125">
        <v>34657.9</v>
      </c>
      <c r="HD1125">
        <v>45916.5</v>
      </c>
      <c r="HE1125">
        <v>43070.6</v>
      </c>
      <c r="HF1125">
        <v>1.7497</v>
      </c>
      <c r="HG1125">
        <v>1.7281</v>
      </c>
      <c r="HH1125">
        <v>-0.00525266</v>
      </c>
      <c r="HI1125">
        <v>0</v>
      </c>
      <c r="HJ1125">
        <v>30.1052</v>
      </c>
      <c r="HK1125">
        <v>999.9</v>
      </c>
      <c r="HL1125">
        <v>44.1</v>
      </c>
      <c r="HM1125">
        <v>32.8</v>
      </c>
      <c r="HN1125">
        <v>24.4737</v>
      </c>
      <c r="HO1125">
        <v>63.7322</v>
      </c>
      <c r="HP1125">
        <v>17.8846</v>
      </c>
      <c r="HQ1125">
        <v>1</v>
      </c>
      <c r="HR1125">
        <v>0.826362</v>
      </c>
      <c r="HS1125">
        <v>4.4576</v>
      </c>
      <c r="HT1125">
        <v>20.1496</v>
      </c>
      <c r="HU1125">
        <v>5.22717</v>
      </c>
      <c r="HV1125">
        <v>11.9858</v>
      </c>
      <c r="HW1125">
        <v>4.9692</v>
      </c>
      <c r="HX1125">
        <v>3.2898</v>
      </c>
      <c r="HY1125">
        <v>9999</v>
      </c>
      <c r="HZ1125">
        <v>9999</v>
      </c>
      <c r="IA1125">
        <v>9999</v>
      </c>
      <c r="IB1125">
        <v>999.9</v>
      </c>
      <c r="IC1125">
        <v>4.97297</v>
      </c>
      <c r="ID1125">
        <v>1.87744</v>
      </c>
      <c r="IE1125">
        <v>1.87555</v>
      </c>
      <c r="IF1125">
        <v>1.87836</v>
      </c>
      <c r="IG1125">
        <v>1.875</v>
      </c>
      <c r="IH1125">
        <v>1.87857</v>
      </c>
      <c r="II1125">
        <v>1.87576</v>
      </c>
      <c r="IJ1125">
        <v>1.87687</v>
      </c>
      <c r="IK1125">
        <v>0</v>
      </c>
      <c r="IL1125">
        <v>0</v>
      </c>
      <c r="IM1125">
        <v>0</v>
      </c>
      <c r="IN1125">
        <v>0</v>
      </c>
      <c r="IO1125" t="s">
        <v>441</v>
      </c>
      <c r="IP1125" t="s">
        <v>442</v>
      </c>
      <c r="IQ1125" t="s">
        <v>443</v>
      </c>
      <c r="IR1125" t="s">
        <v>443</v>
      </c>
      <c r="IS1125" t="s">
        <v>443</v>
      </c>
      <c r="IT1125" t="s">
        <v>443</v>
      </c>
      <c r="IU1125">
        <v>0</v>
      </c>
      <c r="IV1125">
        <v>100</v>
      </c>
      <c r="IW1125">
        <v>100</v>
      </c>
      <c r="IX1125">
        <v>1.045</v>
      </c>
      <c r="IY1125">
        <v>0.2145</v>
      </c>
      <c r="IZ1125">
        <v>-0.1194416370607354</v>
      </c>
      <c r="JA1125">
        <v>0.002211305909277446</v>
      </c>
      <c r="JB1125">
        <v>-1.416678044876584E-06</v>
      </c>
      <c r="JC1125">
        <v>5.589822708492042E-10</v>
      </c>
      <c r="JD1125">
        <v>0.2144336207880096</v>
      </c>
      <c r="JE1125">
        <v>0</v>
      </c>
      <c r="JF1125">
        <v>0</v>
      </c>
      <c r="JG1125">
        <v>0</v>
      </c>
      <c r="JH1125">
        <v>14</v>
      </c>
      <c r="JI1125">
        <v>2052</v>
      </c>
      <c r="JJ1125">
        <v>1</v>
      </c>
      <c r="JK1125">
        <v>21</v>
      </c>
      <c r="JL1125">
        <v>29355774.9</v>
      </c>
      <c r="JM1125">
        <v>29355774.9</v>
      </c>
      <c r="JN1125">
        <v>2.01294</v>
      </c>
      <c r="JO1125">
        <v>2.55493</v>
      </c>
      <c r="JP1125">
        <v>1.39893</v>
      </c>
      <c r="JQ1125">
        <v>2.33643</v>
      </c>
      <c r="JR1125">
        <v>1.44897</v>
      </c>
      <c r="JS1125">
        <v>2.51709</v>
      </c>
      <c r="JT1125">
        <v>38.6979</v>
      </c>
      <c r="JU1125">
        <v>23.7635</v>
      </c>
      <c r="JV1125">
        <v>18</v>
      </c>
      <c r="JW1125">
        <v>485.556</v>
      </c>
      <c r="JX1125">
        <v>442.631</v>
      </c>
      <c r="JY1125">
        <v>24.9519</v>
      </c>
      <c r="JZ1125">
        <v>37.2667</v>
      </c>
      <c r="KA1125">
        <v>30.0001</v>
      </c>
      <c r="KB1125">
        <v>36.8219</v>
      </c>
      <c r="KC1125">
        <v>36.8648</v>
      </c>
      <c r="KD1125">
        <v>40.3069</v>
      </c>
      <c r="KE1125">
        <v>26.9025</v>
      </c>
      <c r="KF1125">
        <v>74.33</v>
      </c>
      <c r="KG1125">
        <v>24.9291</v>
      </c>
      <c r="KH1125">
        <v>887.753</v>
      </c>
      <c r="KI1125">
        <v>19.8256</v>
      </c>
      <c r="KJ1125">
        <v>99.1867</v>
      </c>
      <c r="KK1125">
        <v>99.062</v>
      </c>
    </row>
    <row r="1126" spans="1:297">
      <c r="A1126">
        <v>1110</v>
      </c>
      <c r="B1126">
        <v>1761346496.1</v>
      </c>
      <c r="C1126">
        <v>18455.5</v>
      </c>
      <c r="D1126" t="s">
        <v>2674</v>
      </c>
      <c r="E1126" t="s">
        <v>2675</v>
      </c>
      <c r="F1126">
        <v>5</v>
      </c>
      <c r="G1126" t="s">
        <v>2569</v>
      </c>
      <c r="H1126" t="s">
        <v>436</v>
      </c>
      <c r="I1126">
        <v>1761346488.6</v>
      </c>
      <c r="J1126">
        <f>(K1126)/1000</f>
        <v>0</v>
      </c>
      <c r="K1126">
        <f>IF(DP1126, AN1126, AH1126)</f>
        <v>0</v>
      </c>
      <c r="L1126">
        <f>IF(DP1126, AI1126, AG1126)</f>
        <v>0</v>
      </c>
      <c r="M1126">
        <f>DR1126 - IF(AU1126&gt;1, L1126*DL1126*100.0/(AW1126), 0)</f>
        <v>0</v>
      </c>
      <c r="N1126">
        <f>((T1126-J1126/2)*M1126-L1126)/(T1126+J1126/2)</f>
        <v>0</v>
      </c>
      <c r="O1126">
        <f>N1126*(DY1126+DZ1126)/1000.0</f>
        <v>0</v>
      </c>
      <c r="P1126">
        <f>(DR1126 - IF(AU1126&gt;1, L1126*DL1126*100.0/(AW1126), 0))*(DY1126+DZ1126)/1000.0</f>
        <v>0</v>
      </c>
      <c r="Q1126">
        <f>2.0/((1/S1126-1/R1126)+SIGN(S1126)*SQRT((1/S1126-1/R1126)*(1/S1126-1/R1126) + 4*DM1126/((DM1126+1)*(DM1126+1))*(2*1/S1126*1/R1126-1/R1126*1/R1126)))</f>
        <v>0</v>
      </c>
      <c r="R1126">
        <f>IF(LEFT(DN1126,1)&lt;&gt;"0",IF(LEFT(DN1126,1)="1",3.0,DO1126),$D$5+$E$5*(EF1126*DY1126/($K$5*1000))+$F$5*(EF1126*DY1126/($K$5*1000))*MAX(MIN(DL1126,$J$5),$I$5)*MAX(MIN(DL1126,$J$5),$I$5)+$G$5*MAX(MIN(DL1126,$J$5),$I$5)*(EF1126*DY1126/($K$5*1000))+$H$5*(EF1126*DY1126/($K$5*1000))*(EF1126*DY1126/($K$5*1000)))</f>
        <v>0</v>
      </c>
      <c r="S1126">
        <f>J1126*(1000-(1000*0.61365*exp(17.502*W1126/(240.97+W1126))/(DY1126+DZ1126)+DT1126)/2)/(1000*0.61365*exp(17.502*W1126/(240.97+W1126))/(DY1126+DZ1126)-DT1126)</f>
        <v>0</v>
      </c>
      <c r="T1126">
        <f>1/((DM1126+1)/(Q1126/1.6)+1/(R1126/1.37)) + DM1126/((DM1126+1)/(Q1126/1.6) + DM1126/(R1126/1.37))</f>
        <v>0</v>
      </c>
      <c r="U1126">
        <f>(DH1126*DK1126)</f>
        <v>0</v>
      </c>
      <c r="V1126">
        <f>(EA1126+(U1126+2*0.95*5.67E-8*(((EA1126+$B$7)+273)^4-(EA1126+273)^4)-44100*J1126)/(1.84*29.3*R1126+8*0.95*5.67E-8*(EA1126+273)^3))</f>
        <v>0</v>
      </c>
      <c r="W1126">
        <f>($C$7*EB1126+$D$7*EC1126+$E$7*V1126)</f>
        <v>0</v>
      </c>
      <c r="X1126">
        <f>0.61365*exp(17.502*W1126/(240.97+W1126))</f>
        <v>0</v>
      </c>
      <c r="Y1126">
        <f>(Z1126/AA1126*100)</f>
        <v>0</v>
      </c>
      <c r="Z1126">
        <f>DT1126*(DY1126+DZ1126)/1000</f>
        <v>0</v>
      </c>
      <c r="AA1126">
        <f>0.61365*exp(17.502*EA1126/(240.97+EA1126))</f>
        <v>0</v>
      </c>
      <c r="AB1126">
        <f>(X1126-DT1126*(DY1126+DZ1126)/1000)</f>
        <v>0</v>
      </c>
      <c r="AC1126">
        <f>(-J1126*44100)</f>
        <v>0</v>
      </c>
      <c r="AD1126">
        <f>2*29.3*R1126*0.92*(EA1126-W1126)</f>
        <v>0</v>
      </c>
      <c r="AE1126">
        <f>2*0.95*5.67E-8*(((EA1126+$B$7)+273)^4-(W1126+273)^4)</f>
        <v>0</v>
      </c>
      <c r="AF1126">
        <f>U1126+AE1126+AC1126+AD1126</f>
        <v>0</v>
      </c>
      <c r="AG1126">
        <f>DX1126*AU1126*(DS1126-DR1126*(1000-AU1126*DU1126)/(1000-AU1126*DT1126))/(100*DL1126)</f>
        <v>0</v>
      </c>
      <c r="AH1126">
        <f>1000*DX1126*AU1126*(DT1126-DU1126)/(100*DL1126*(1000-AU1126*DT1126))</f>
        <v>0</v>
      </c>
      <c r="AI1126">
        <f>(AJ1126 - AK1126 - DY1126*1E3/(8.314*(EA1126+273.15)) * AM1126/DX1126 * AL1126) * DX1126/(100*DL1126) * (1000 - DU1126)/1000</f>
        <v>0</v>
      </c>
      <c r="AJ1126">
        <v>892.8004812886882</v>
      </c>
      <c r="AK1126">
        <v>852.2659818181822</v>
      </c>
      <c r="AL1126">
        <v>3.410368144689198</v>
      </c>
      <c r="AM1126">
        <v>65.49446931430883</v>
      </c>
      <c r="AN1126">
        <f>(AP1126 - AO1126 + DY1126*1E3/(8.314*(EA1126+273.15)) * AR1126/DX1126 * AQ1126) * DX1126/(100*DL1126) * 1000/(1000 - AP1126)</f>
        <v>0</v>
      </c>
      <c r="AO1126">
        <v>19.75911892864979</v>
      </c>
      <c r="AP1126">
        <v>23.37813757575758</v>
      </c>
      <c r="AQ1126">
        <v>-0.0003524540713941</v>
      </c>
      <c r="AR1126">
        <v>115.5473245601918</v>
      </c>
      <c r="AS1126">
        <v>0</v>
      </c>
      <c r="AT1126">
        <v>0</v>
      </c>
      <c r="AU1126">
        <f>IF(AS1126*$H$13&gt;=AW1126,1.0,(AW1126/(AW1126-AS1126*$H$13)))</f>
        <v>0</v>
      </c>
      <c r="AV1126">
        <f>(AU1126-1)*100</f>
        <v>0</v>
      </c>
      <c r="AW1126">
        <f>MAX(0,($B$13+$C$13*EF1126)/(1+$D$13*EF1126)*DY1126/(EA1126+273)*$E$13)</f>
        <v>0</v>
      </c>
      <c r="AX1126" t="s">
        <v>437</v>
      </c>
      <c r="AY1126" t="s">
        <v>437</v>
      </c>
      <c r="AZ1126">
        <v>0</v>
      </c>
      <c r="BA1126">
        <v>0</v>
      </c>
      <c r="BB1126">
        <f>1-AZ1126/BA1126</f>
        <v>0</v>
      </c>
      <c r="BC1126">
        <v>0</v>
      </c>
      <c r="BD1126" t="s">
        <v>437</v>
      </c>
      <c r="BE1126" t="s">
        <v>437</v>
      </c>
      <c r="BF1126">
        <v>0</v>
      </c>
      <c r="BG1126">
        <v>0</v>
      </c>
      <c r="BH1126">
        <f>1-BF1126/BG1126</f>
        <v>0</v>
      </c>
      <c r="BI1126">
        <v>0.5</v>
      </c>
      <c r="BJ1126">
        <f>DI1126</f>
        <v>0</v>
      </c>
      <c r="BK1126">
        <f>L1126</f>
        <v>0</v>
      </c>
      <c r="BL1126">
        <f>BH1126*BI1126*BJ1126</f>
        <v>0</v>
      </c>
      <c r="BM1126">
        <f>(BK1126-BC1126)/BJ1126</f>
        <v>0</v>
      </c>
      <c r="BN1126">
        <f>(BA1126-BG1126)/BG1126</f>
        <v>0</v>
      </c>
      <c r="BO1126">
        <f>AZ1126/(BB1126+AZ1126/BG1126)</f>
        <v>0</v>
      </c>
      <c r="BP1126" t="s">
        <v>437</v>
      </c>
      <c r="BQ1126">
        <v>0</v>
      </c>
      <c r="BR1126">
        <f>IF(BQ1126&lt;&gt;0, BQ1126, BO1126)</f>
        <v>0</v>
      </c>
      <c r="BS1126">
        <f>1-BR1126/BG1126</f>
        <v>0</v>
      </c>
      <c r="BT1126">
        <f>(BG1126-BF1126)/(BG1126-BR1126)</f>
        <v>0</v>
      </c>
      <c r="BU1126">
        <f>(BA1126-BG1126)/(BA1126-BR1126)</f>
        <v>0</v>
      </c>
      <c r="BV1126">
        <f>(BG1126-BF1126)/(BG1126-AZ1126)</f>
        <v>0</v>
      </c>
      <c r="BW1126">
        <f>(BA1126-BG1126)/(BA1126-AZ1126)</f>
        <v>0</v>
      </c>
      <c r="BX1126">
        <f>(BT1126*BR1126/BF1126)</f>
        <v>0</v>
      </c>
      <c r="BY1126">
        <f>(1-BX1126)</f>
        <v>0</v>
      </c>
      <c r="DH1126">
        <f>$B$11*EG1126+$C$11*EH1126+$F$11*ES1126*(1-EV1126)</f>
        <v>0</v>
      </c>
      <c r="DI1126">
        <f>DH1126*DJ1126</f>
        <v>0</v>
      </c>
      <c r="DJ1126">
        <f>($B$11*$D$9+$C$11*$D$9+$F$11*((FF1126+EX1126)/MAX(FF1126+EX1126+FG1126, 0.1)*$I$9+FG1126/MAX(FF1126+EX1126+FG1126, 0.1)*$J$9))/($B$11+$C$11+$F$11)</f>
        <v>0</v>
      </c>
      <c r="DK1126">
        <f>($B$11*$K$9+$C$11*$K$9+$F$11*((FF1126+EX1126)/MAX(FF1126+EX1126+FG1126, 0.1)*$P$9+FG1126/MAX(FF1126+EX1126+FG1126, 0.1)*$Q$9))/($B$11+$C$11+$F$11)</f>
        <v>0</v>
      </c>
      <c r="DL1126">
        <v>6</v>
      </c>
      <c r="DM1126">
        <v>0.5</v>
      </c>
      <c r="DN1126" t="s">
        <v>438</v>
      </c>
      <c r="DO1126">
        <v>2</v>
      </c>
      <c r="DP1126" t="b">
        <v>1</v>
      </c>
      <c r="DQ1126">
        <v>1761346488.6</v>
      </c>
      <c r="DR1126">
        <v>809.0655555555554</v>
      </c>
      <c r="DS1126">
        <v>860.0120370370367</v>
      </c>
      <c r="DT1126">
        <v>23.38785185185185</v>
      </c>
      <c r="DU1126">
        <v>19.74910370370371</v>
      </c>
      <c r="DV1126">
        <v>808.0282962962964</v>
      </c>
      <c r="DW1126">
        <v>23.17341481481481</v>
      </c>
      <c r="DX1126">
        <v>500.0225185185186</v>
      </c>
      <c r="DY1126">
        <v>90.01831111111112</v>
      </c>
      <c r="DZ1126">
        <v>0.07441904074074074</v>
      </c>
      <c r="EA1126">
        <v>29.93620740740741</v>
      </c>
      <c r="EB1126">
        <v>30.02079629629629</v>
      </c>
      <c r="EC1126">
        <v>999.9000000000001</v>
      </c>
      <c r="ED1126">
        <v>0</v>
      </c>
      <c r="EE1126">
        <v>0</v>
      </c>
      <c r="EF1126">
        <v>10001.68222222222</v>
      </c>
      <c r="EG1126">
        <v>0</v>
      </c>
      <c r="EH1126">
        <v>1155.981111111111</v>
      </c>
      <c r="EI1126">
        <v>-50.94634074074074</v>
      </c>
      <c r="EJ1126">
        <v>828.4409629629631</v>
      </c>
      <c r="EK1126">
        <v>877.3385555555554</v>
      </c>
      <c r="EL1126">
        <v>3.638738888888888</v>
      </c>
      <c r="EM1126">
        <v>860.0120370370367</v>
      </c>
      <c r="EN1126">
        <v>19.74910370370371</v>
      </c>
      <c r="EO1126">
        <v>2.105334074074074</v>
      </c>
      <c r="EP1126">
        <v>1.777781481481481</v>
      </c>
      <c r="EQ1126">
        <v>18.25959259259259</v>
      </c>
      <c r="ER1126">
        <v>15.59279259259259</v>
      </c>
      <c r="ES1126">
        <v>1199.984444444444</v>
      </c>
      <c r="ET1126">
        <v>0.9670084074074075</v>
      </c>
      <c r="EU1126">
        <v>0.03299152222222223</v>
      </c>
      <c r="EV1126">
        <v>0</v>
      </c>
      <c r="EW1126">
        <v>1583.055555555556</v>
      </c>
      <c r="EX1126">
        <v>5.000560000000001</v>
      </c>
      <c r="EY1126">
        <v>19386.7037037037</v>
      </c>
      <c r="EZ1126">
        <v>10316.71481481481</v>
      </c>
      <c r="FA1126">
        <v>45.375</v>
      </c>
      <c r="FB1126">
        <v>47.56199999999998</v>
      </c>
      <c r="FC1126">
        <v>46.06199999999998</v>
      </c>
      <c r="FD1126">
        <v>46.54822222222221</v>
      </c>
      <c r="FE1126">
        <v>46.18699999999998</v>
      </c>
      <c r="FF1126">
        <v>1155.557777777778</v>
      </c>
      <c r="FG1126">
        <v>39.42000000000001</v>
      </c>
      <c r="FH1126">
        <v>0</v>
      </c>
      <c r="FI1126">
        <v>1761346532.6</v>
      </c>
      <c r="FJ1126">
        <v>0</v>
      </c>
      <c r="FK1126">
        <v>1583.014615384616</v>
      </c>
      <c r="FL1126">
        <v>-12.96957265648073</v>
      </c>
      <c r="FM1126">
        <v>-166.4786324734488</v>
      </c>
      <c r="FN1126">
        <v>19386.28076923077</v>
      </c>
      <c r="FO1126">
        <v>15</v>
      </c>
      <c r="FP1126">
        <v>0</v>
      </c>
      <c r="FQ1126" t="s">
        <v>439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-50.7789175</v>
      </c>
      <c r="GD1126">
        <v>-2.817769981237983</v>
      </c>
      <c r="GE1126">
        <v>0.286414366685315</v>
      </c>
      <c r="GF1126">
        <v>0</v>
      </c>
      <c r="GG1126">
        <v>1583.683823529412</v>
      </c>
      <c r="GH1126">
        <v>-11.26310159600927</v>
      </c>
      <c r="GI1126">
        <v>1.143650025411092</v>
      </c>
      <c r="GJ1126">
        <v>0</v>
      </c>
      <c r="GK1126">
        <v>3.662306500000001</v>
      </c>
      <c r="GL1126">
        <v>-0.3514250656660559</v>
      </c>
      <c r="GM1126">
        <v>0.03994045020715214</v>
      </c>
      <c r="GN1126">
        <v>0</v>
      </c>
      <c r="GO1126">
        <v>0</v>
      </c>
      <c r="GP1126">
        <v>3</v>
      </c>
      <c r="GQ1126" t="s">
        <v>497</v>
      </c>
      <c r="GR1126">
        <v>3.12451</v>
      </c>
      <c r="GS1126">
        <v>2.7522</v>
      </c>
      <c r="GT1126">
        <v>0.135876</v>
      </c>
      <c r="GU1126">
        <v>0.142248</v>
      </c>
      <c r="GV1126">
        <v>0.102652</v>
      </c>
      <c r="GW1126">
        <v>0.09167549999999999</v>
      </c>
      <c r="GX1126">
        <v>25414.6</v>
      </c>
      <c r="GY1126">
        <v>24607.8</v>
      </c>
      <c r="GZ1126">
        <v>29982.8</v>
      </c>
      <c r="HA1126">
        <v>28980.6</v>
      </c>
      <c r="HB1126">
        <v>37193</v>
      </c>
      <c r="HC1126">
        <v>34661.8</v>
      </c>
      <c r="HD1126">
        <v>45916.1</v>
      </c>
      <c r="HE1126">
        <v>43072.1</v>
      </c>
      <c r="HF1126">
        <v>1.74953</v>
      </c>
      <c r="HG1126">
        <v>1.72833</v>
      </c>
      <c r="HH1126">
        <v>-0.00572205</v>
      </c>
      <c r="HI1126">
        <v>0</v>
      </c>
      <c r="HJ1126">
        <v>30.1043</v>
      </c>
      <c r="HK1126">
        <v>999.9</v>
      </c>
      <c r="HL1126">
        <v>44.1</v>
      </c>
      <c r="HM1126">
        <v>32.8</v>
      </c>
      <c r="HN1126">
        <v>24.4709</v>
      </c>
      <c r="HO1126">
        <v>63.5022</v>
      </c>
      <c r="HP1126">
        <v>17.7845</v>
      </c>
      <c r="HQ1126">
        <v>1</v>
      </c>
      <c r="HR1126">
        <v>0.826585</v>
      </c>
      <c r="HS1126">
        <v>4.4713</v>
      </c>
      <c r="HT1126">
        <v>20.1491</v>
      </c>
      <c r="HU1126">
        <v>5.22702</v>
      </c>
      <c r="HV1126">
        <v>11.9858</v>
      </c>
      <c r="HW1126">
        <v>4.9688</v>
      </c>
      <c r="HX1126">
        <v>3.28988</v>
      </c>
      <c r="HY1126">
        <v>9999</v>
      </c>
      <c r="HZ1126">
        <v>9999</v>
      </c>
      <c r="IA1126">
        <v>9999</v>
      </c>
      <c r="IB1126">
        <v>999.9</v>
      </c>
      <c r="IC1126">
        <v>4.97296</v>
      </c>
      <c r="ID1126">
        <v>1.87744</v>
      </c>
      <c r="IE1126">
        <v>1.87557</v>
      </c>
      <c r="IF1126">
        <v>1.87836</v>
      </c>
      <c r="IG1126">
        <v>1.87503</v>
      </c>
      <c r="IH1126">
        <v>1.87863</v>
      </c>
      <c r="II1126">
        <v>1.87576</v>
      </c>
      <c r="IJ1126">
        <v>1.87693</v>
      </c>
      <c r="IK1126">
        <v>0</v>
      </c>
      <c r="IL1126">
        <v>0</v>
      </c>
      <c r="IM1126">
        <v>0</v>
      </c>
      <c r="IN1126">
        <v>0</v>
      </c>
      <c r="IO1126" t="s">
        <v>441</v>
      </c>
      <c r="IP1126" t="s">
        <v>442</v>
      </c>
      <c r="IQ1126" t="s">
        <v>443</v>
      </c>
      <c r="IR1126" t="s">
        <v>443</v>
      </c>
      <c r="IS1126" t="s">
        <v>443</v>
      </c>
      <c r="IT1126" t="s">
        <v>443</v>
      </c>
      <c r="IU1126">
        <v>0</v>
      </c>
      <c r="IV1126">
        <v>100</v>
      </c>
      <c r="IW1126">
        <v>100</v>
      </c>
      <c r="IX1126">
        <v>1.062</v>
      </c>
      <c r="IY1126">
        <v>0.2144</v>
      </c>
      <c r="IZ1126">
        <v>-0.1194416370607354</v>
      </c>
      <c r="JA1126">
        <v>0.002211305909277446</v>
      </c>
      <c r="JB1126">
        <v>-1.416678044876584E-06</v>
      </c>
      <c r="JC1126">
        <v>5.589822708492042E-10</v>
      </c>
      <c r="JD1126">
        <v>0.2144336207880096</v>
      </c>
      <c r="JE1126">
        <v>0</v>
      </c>
      <c r="JF1126">
        <v>0</v>
      </c>
      <c r="JG1126">
        <v>0</v>
      </c>
      <c r="JH1126">
        <v>14</v>
      </c>
      <c r="JI1126">
        <v>2052</v>
      </c>
      <c r="JJ1126">
        <v>1</v>
      </c>
      <c r="JK1126">
        <v>21</v>
      </c>
      <c r="JL1126">
        <v>29355774.9</v>
      </c>
      <c r="JM1126">
        <v>29355774.9</v>
      </c>
      <c r="JN1126">
        <v>2.04468</v>
      </c>
      <c r="JO1126">
        <v>2.54883</v>
      </c>
      <c r="JP1126">
        <v>1.39893</v>
      </c>
      <c r="JQ1126">
        <v>2.33521</v>
      </c>
      <c r="JR1126">
        <v>1.44897</v>
      </c>
      <c r="JS1126">
        <v>2.48657</v>
      </c>
      <c r="JT1126">
        <v>38.7225</v>
      </c>
      <c r="JU1126">
        <v>23.7723</v>
      </c>
      <c r="JV1126">
        <v>18</v>
      </c>
      <c r="JW1126">
        <v>485.454</v>
      </c>
      <c r="JX1126">
        <v>442.777</v>
      </c>
      <c r="JY1126">
        <v>24.9295</v>
      </c>
      <c r="JZ1126">
        <v>37.2667</v>
      </c>
      <c r="KA1126">
        <v>30.0003</v>
      </c>
      <c r="KB1126">
        <v>36.8219</v>
      </c>
      <c r="KC1126">
        <v>36.8648</v>
      </c>
      <c r="KD1126">
        <v>40.9458</v>
      </c>
      <c r="KE1126">
        <v>26.6054</v>
      </c>
      <c r="KF1126">
        <v>73.95950000000001</v>
      </c>
      <c r="KG1126">
        <v>24.9111</v>
      </c>
      <c r="KH1126">
        <v>907.789</v>
      </c>
      <c r="KI1126">
        <v>19.8743</v>
      </c>
      <c r="KJ1126">
        <v>99.1859</v>
      </c>
      <c r="KK1126">
        <v>99.0652</v>
      </c>
    </row>
    <row r="1127" spans="1:297">
      <c r="A1127">
        <v>1111</v>
      </c>
      <c r="B1127">
        <v>1761346501.1</v>
      </c>
      <c r="C1127">
        <v>18460.5</v>
      </c>
      <c r="D1127" t="s">
        <v>2676</v>
      </c>
      <c r="E1127" t="s">
        <v>2677</v>
      </c>
      <c r="F1127">
        <v>5</v>
      </c>
      <c r="G1127" t="s">
        <v>2569</v>
      </c>
      <c r="H1127" t="s">
        <v>436</v>
      </c>
      <c r="I1127">
        <v>1761346493.314285</v>
      </c>
      <c r="J1127">
        <f>(K1127)/1000</f>
        <v>0</v>
      </c>
      <c r="K1127">
        <f>IF(DP1127, AN1127, AH1127)</f>
        <v>0</v>
      </c>
      <c r="L1127">
        <f>IF(DP1127, AI1127, AG1127)</f>
        <v>0</v>
      </c>
      <c r="M1127">
        <f>DR1127 - IF(AU1127&gt;1, L1127*DL1127*100.0/(AW1127), 0)</f>
        <v>0</v>
      </c>
      <c r="N1127">
        <f>((T1127-J1127/2)*M1127-L1127)/(T1127+J1127/2)</f>
        <v>0</v>
      </c>
      <c r="O1127">
        <f>N1127*(DY1127+DZ1127)/1000.0</f>
        <v>0</v>
      </c>
      <c r="P1127">
        <f>(DR1127 - IF(AU1127&gt;1, L1127*DL1127*100.0/(AW1127), 0))*(DY1127+DZ1127)/1000.0</f>
        <v>0</v>
      </c>
      <c r="Q1127">
        <f>2.0/((1/S1127-1/R1127)+SIGN(S1127)*SQRT((1/S1127-1/R1127)*(1/S1127-1/R1127) + 4*DM1127/((DM1127+1)*(DM1127+1))*(2*1/S1127*1/R1127-1/R1127*1/R1127)))</f>
        <v>0</v>
      </c>
      <c r="R1127">
        <f>IF(LEFT(DN1127,1)&lt;&gt;"0",IF(LEFT(DN1127,1)="1",3.0,DO1127),$D$5+$E$5*(EF1127*DY1127/($K$5*1000))+$F$5*(EF1127*DY1127/($K$5*1000))*MAX(MIN(DL1127,$J$5),$I$5)*MAX(MIN(DL1127,$J$5),$I$5)+$G$5*MAX(MIN(DL1127,$J$5),$I$5)*(EF1127*DY1127/($K$5*1000))+$H$5*(EF1127*DY1127/($K$5*1000))*(EF1127*DY1127/($K$5*1000)))</f>
        <v>0</v>
      </c>
      <c r="S1127">
        <f>J1127*(1000-(1000*0.61365*exp(17.502*W1127/(240.97+W1127))/(DY1127+DZ1127)+DT1127)/2)/(1000*0.61365*exp(17.502*W1127/(240.97+W1127))/(DY1127+DZ1127)-DT1127)</f>
        <v>0</v>
      </c>
      <c r="T1127">
        <f>1/((DM1127+1)/(Q1127/1.6)+1/(R1127/1.37)) + DM1127/((DM1127+1)/(Q1127/1.6) + DM1127/(R1127/1.37))</f>
        <v>0</v>
      </c>
      <c r="U1127">
        <f>(DH1127*DK1127)</f>
        <v>0</v>
      </c>
      <c r="V1127">
        <f>(EA1127+(U1127+2*0.95*5.67E-8*(((EA1127+$B$7)+273)^4-(EA1127+273)^4)-44100*J1127)/(1.84*29.3*R1127+8*0.95*5.67E-8*(EA1127+273)^3))</f>
        <v>0</v>
      </c>
      <c r="W1127">
        <f>($C$7*EB1127+$D$7*EC1127+$E$7*V1127)</f>
        <v>0</v>
      </c>
      <c r="X1127">
        <f>0.61365*exp(17.502*W1127/(240.97+W1127))</f>
        <v>0</v>
      </c>
      <c r="Y1127">
        <f>(Z1127/AA1127*100)</f>
        <v>0</v>
      </c>
      <c r="Z1127">
        <f>DT1127*(DY1127+DZ1127)/1000</f>
        <v>0</v>
      </c>
      <c r="AA1127">
        <f>0.61365*exp(17.502*EA1127/(240.97+EA1127))</f>
        <v>0</v>
      </c>
      <c r="AB1127">
        <f>(X1127-DT1127*(DY1127+DZ1127)/1000)</f>
        <v>0</v>
      </c>
      <c r="AC1127">
        <f>(-J1127*44100)</f>
        <v>0</v>
      </c>
      <c r="AD1127">
        <f>2*29.3*R1127*0.92*(EA1127-W1127)</f>
        <v>0</v>
      </c>
      <c r="AE1127">
        <f>2*0.95*5.67E-8*(((EA1127+$B$7)+273)^4-(W1127+273)^4)</f>
        <v>0</v>
      </c>
      <c r="AF1127">
        <f>U1127+AE1127+AC1127+AD1127</f>
        <v>0</v>
      </c>
      <c r="AG1127">
        <f>DX1127*AU1127*(DS1127-DR1127*(1000-AU1127*DU1127)/(1000-AU1127*DT1127))/(100*DL1127)</f>
        <v>0</v>
      </c>
      <c r="AH1127">
        <f>1000*DX1127*AU1127*(DT1127-DU1127)/(100*DL1127*(1000-AU1127*DT1127))</f>
        <v>0</v>
      </c>
      <c r="AI1127">
        <f>(AJ1127 - AK1127 - DY1127*1E3/(8.314*(EA1127+273.15)) * AM1127/DX1127 * AL1127) * DX1127/(100*DL1127) * (1000 - DU1127)/1000</f>
        <v>0</v>
      </c>
      <c r="AJ1127">
        <v>909.7914281195848</v>
      </c>
      <c r="AK1127">
        <v>869.1906242424242</v>
      </c>
      <c r="AL1127">
        <v>3.389524195672035</v>
      </c>
      <c r="AM1127">
        <v>65.49446931430883</v>
      </c>
      <c r="AN1127">
        <f>(AP1127 - AO1127 + DY1127*1E3/(8.314*(EA1127+273.15)) * AR1127/DX1127 * AQ1127) * DX1127/(100*DL1127) * 1000/(1000 - AP1127)</f>
        <v>0</v>
      </c>
      <c r="AO1127">
        <v>19.72692681342699</v>
      </c>
      <c r="AP1127">
        <v>23.34373818181818</v>
      </c>
      <c r="AQ1127">
        <v>-0.007299237822609344</v>
      </c>
      <c r="AR1127">
        <v>115.5473245601918</v>
      </c>
      <c r="AS1127">
        <v>0</v>
      </c>
      <c r="AT1127">
        <v>0</v>
      </c>
      <c r="AU1127">
        <f>IF(AS1127*$H$13&gt;=AW1127,1.0,(AW1127/(AW1127-AS1127*$H$13)))</f>
        <v>0</v>
      </c>
      <c r="AV1127">
        <f>(AU1127-1)*100</f>
        <v>0</v>
      </c>
      <c r="AW1127">
        <f>MAX(0,($B$13+$C$13*EF1127)/(1+$D$13*EF1127)*DY1127/(EA1127+273)*$E$13)</f>
        <v>0</v>
      </c>
      <c r="AX1127" t="s">
        <v>437</v>
      </c>
      <c r="AY1127" t="s">
        <v>437</v>
      </c>
      <c r="AZ1127">
        <v>0</v>
      </c>
      <c r="BA1127">
        <v>0</v>
      </c>
      <c r="BB1127">
        <f>1-AZ1127/BA1127</f>
        <v>0</v>
      </c>
      <c r="BC1127">
        <v>0</v>
      </c>
      <c r="BD1127" t="s">
        <v>437</v>
      </c>
      <c r="BE1127" t="s">
        <v>437</v>
      </c>
      <c r="BF1127">
        <v>0</v>
      </c>
      <c r="BG1127">
        <v>0</v>
      </c>
      <c r="BH1127">
        <f>1-BF1127/BG1127</f>
        <v>0</v>
      </c>
      <c r="BI1127">
        <v>0.5</v>
      </c>
      <c r="BJ1127">
        <f>DI1127</f>
        <v>0</v>
      </c>
      <c r="BK1127">
        <f>L1127</f>
        <v>0</v>
      </c>
      <c r="BL1127">
        <f>BH1127*BI1127*BJ1127</f>
        <v>0</v>
      </c>
      <c r="BM1127">
        <f>(BK1127-BC1127)/BJ1127</f>
        <v>0</v>
      </c>
      <c r="BN1127">
        <f>(BA1127-BG1127)/BG1127</f>
        <v>0</v>
      </c>
      <c r="BO1127">
        <f>AZ1127/(BB1127+AZ1127/BG1127)</f>
        <v>0</v>
      </c>
      <c r="BP1127" t="s">
        <v>437</v>
      </c>
      <c r="BQ1127">
        <v>0</v>
      </c>
      <c r="BR1127">
        <f>IF(BQ1127&lt;&gt;0, BQ1127, BO1127)</f>
        <v>0</v>
      </c>
      <c r="BS1127">
        <f>1-BR1127/BG1127</f>
        <v>0</v>
      </c>
      <c r="BT1127">
        <f>(BG1127-BF1127)/(BG1127-BR1127)</f>
        <v>0</v>
      </c>
      <c r="BU1127">
        <f>(BA1127-BG1127)/(BA1127-BR1127)</f>
        <v>0</v>
      </c>
      <c r="BV1127">
        <f>(BG1127-BF1127)/(BG1127-AZ1127)</f>
        <v>0</v>
      </c>
      <c r="BW1127">
        <f>(BA1127-BG1127)/(BA1127-AZ1127)</f>
        <v>0</v>
      </c>
      <c r="BX1127">
        <f>(BT1127*BR1127/BF1127)</f>
        <v>0</v>
      </c>
      <c r="BY1127">
        <f>(1-BX1127)</f>
        <v>0</v>
      </c>
      <c r="DH1127">
        <f>$B$11*EG1127+$C$11*EH1127+$F$11*ES1127*(1-EV1127)</f>
        <v>0</v>
      </c>
      <c r="DI1127">
        <f>DH1127*DJ1127</f>
        <v>0</v>
      </c>
      <c r="DJ1127">
        <f>($B$11*$D$9+$C$11*$D$9+$F$11*((FF1127+EX1127)/MAX(FF1127+EX1127+FG1127, 0.1)*$I$9+FG1127/MAX(FF1127+EX1127+FG1127, 0.1)*$J$9))/($B$11+$C$11+$F$11)</f>
        <v>0</v>
      </c>
      <c r="DK1127">
        <f>($B$11*$K$9+$C$11*$K$9+$F$11*((FF1127+EX1127)/MAX(FF1127+EX1127+FG1127, 0.1)*$P$9+FG1127/MAX(FF1127+EX1127+FG1127, 0.1)*$Q$9))/($B$11+$C$11+$F$11)</f>
        <v>0</v>
      </c>
      <c r="DL1127">
        <v>6</v>
      </c>
      <c r="DM1127">
        <v>0.5</v>
      </c>
      <c r="DN1127" t="s">
        <v>438</v>
      </c>
      <c r="DO1127">
        <v>2</v>
      </c>
      <c r="DP1127" t="b">
        <v>1</v>
      </c>
      <c r="DQ1127">
        <v>1761346493.314285</v>
      </c>
      <c r="DR1127">
        <v>824.7129285714285</v>
      </c>
      <c r="DS1127">
        <v>875.812392857143</v>
      </c>
      <c r="DT1127">
        <v>23.37949285714286</v>
      </c>
      <c r="DU1127">
        <v>19.74783928571429</v>
      </c>
      <c r="DV1127">
        <v>823.6598571428573</v>
      </c>
      <c r="DW1127">
        <v>23.16506428571428</v>
      </c>
      <c r="DX1127">
        <v>500.0186785714286</v>
      </c>
      <c r="DY1127">
        <v>90.01945714285715</v>
      </c>
      <c r="DZ1127">
        <v>0.0744681</v>
      </c>
      <c r="EA1127">
        <v>29.93278571428571</v>
      </c>
      <c r="EB1127">
        <v>30.01921428571429</v>
      </c>
      <c r="EC1127">
        <v>999.9000000000002</v>
      </c>
      <c r="ED1127">
        <v>0</v>
      </c>
      <c r="EE1127">
        <v>0</v>
      </c>
      <c r="EF1127">
        <v>9995.393571428573</v>
      </c>
      <c r="EG1127">
        <v>0</v>
      </c>
      <c r="EH1127">
        <v>1155.980714285714</v>
      </c>
      <c r="EI1127">
        <v>-51.09932142857144</v>
      </c>
      <c r="EJ1127">
        <v>844.4556428571431</v>
      </c>
      <c r="EK1127">
        <v>893.4560714285715</v>
      </c>
      <c r="EL1127">
        <v>3.631652142857142</v>
      </c>
      <c r="EM1127">
        <v>875.812392857143</v>
      </c>
      <c r="EN1127">
        <v>19.74783928571429</v>
      </c>
      <c r="EO1127">
        <v>2.104608928571428</v>
      </c>
      <c r="EP1127">
        <v>1.777690357142857</v>
      </c>
      <c r="EQ1127">
        <v>18.25410357142857</v>
      </c>
      <c r="ER1127">
        <v>15.59199285714286</v>
      </c>
      <c r="ES1127">
        <v>1199.984642857142</v>
      </c>
      <c r="ET1127">
        <v>0.9670084285714287</v>
      </c>
      <c r="EU1127">
        <v>0.03299150000000001</v>
      </c>
      <c r="EV1127">
        <v>0</v>
      </c>
      <c r="EW1127">
        <v>1581.994285714286</v>
      </c>
      <c r="EX1127">
        <v>5.000560000000001</v>
      </c>
      <c r="EY1127">
        <v>19373.27142857143</v>
      </c>
      <c r="EZ1127">
        <v>10316.7</v>
      </c>
      <c r="FA1127">
        <v>45.375</v>
      </c>
      <c r="FB1127">
        <v>47.56199999999998</v>
      </c>
      <c r="FC1127">
        <v>46.06199999999998</v>
      </c>
      <c r="FD1127">
        <v>46.55092857142855</v>
      </c>
      <c r="FE1127">
        <v>46.18699999999998</v>
      </c>
      <c r="FF1127">
        <v>1155.558571428572</v>
      </c>
      <c r="FG1127">
        <v>39.42000000000001</v>
      </c>
      <c r="FH1127">
        <v>0</v>
      </c>
      <c r="FI1127">
        <v>1761346537.4</v>
      </c>
      <c r="FJ1127">
        <v>0</v>
      </c>
      <c r="FK1127">
        <v>1581.915</v>
      </c>
      <c r="FL1127">
        <v>-16.51658119870239</v>
      </c>
      <c r="FM1127">
        <v>-178.3418803633941</v>
      </c>
      <c r="FN1127">
        <v>19372.58076923077</v>
      </c>
      <c r="FO1127">
        <v>15</v>
      </c>
      <c r="FP1127">
        <v>0</v>
      </c>
      <c r="FQ1127" t="s">
        <v>439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-50.9961487804878</v>
      </c>
      <c r="GD1127">
        <v>-2.210690592334533</v>
      </c>
      <c r="GE1127">
        <v>0.2339453606439026</v>
      </c>
      <c r="GF1127">
        <v>0</v>
      </c>
      <c r="GG1127">
        <v>1582.545882352941</v>
      </c>
      <c r="GH1127">
        <v>-14.19343010266211</v>
      </c>
      <c r="GI1127">
        <v>1.426212832989056</v>
      </c>
      <c r="GJ1127">
        <v>0</v>
      </c>
      <c r="GK1127">
        <v>3.636289024390244</v>
      </c>
      <c r="GL1127">
        <v>-0.1102793728222986</v>
      </c>
      <c r="GM1127">
        <v>0.01489706024443193</v>
      </c>
      <c r="GN1127">
        <v>0</v>
      </c>
      <c r="GO1127">
        <v>0</v>
      </c>
      <c r="GP1127">
        <v>3</v>
      </c>
      <c r="GQ1127" t="s">
        <v>497</v>
      </c>
      <c r="GR1127">
        <v>3.12445</v>
      </c>
      <c r="GS1127">
        <v>2.75223</v>
      </c>
      <c r="GT1127">
        <v>0.137648</v>
      </c>
      <c r="GU1127">
        <v>0.143993</v>
      </c>
      <c r="GV1127">
        <v>0.102542</v>
      </c>
      <c r="GW1127">
        <v>0.091803</v>
      </c>
      <c r="GX1127">
        <v>25362.4</v>
      </c>
      <c r="GY1127">
        <v>24557.5</v>
      </c>
      <c r="GZ1127">
        <v>29982.8</v>
      </c>
      <c r="HA1127">
        <v>28980.3</v>
      </c>
      <c r="HB1127">
        <v>37197.8</v>
      </c>
      <c r="HC1127">
        <v>34656.7</v>
      </c>
      <c r="HD1127">
        <v>45916.2</v>
      </c>
      <c r="HE1127">
        <v>43071.6</v>
      </c>
      <c r="HF1127">
        <v>1.7495</v>
      </c>
      <c r="HG1127">
        <v>1.72862</v>
      </c>
      <c r="HH1127">
        <v>-0.00523031</v>
      </c>
      <c r="HI1127">
        <v>0</v>
      </c>
      <c r="HJ1127">
        <v>30.1026</v>
      </c>
      <c r="HK1127">
        <v>999.9</v>
      </c>
      <c r="HL1127">
        <v>44.1</v>
      </c>
      <c r="HM1127">
        <v>32.8</v>
      </c>
      <c r="HN1127">
        <v>24.4712</v>
      </c>
      <c r="HO1127">
        <v>63.4822</v>
      </c>
      <c r="HP1127">
        <v>17.8846</v>
      </c>
      <c r="HQ1127">
        <v>1</v>
      </c>
      <c r="HR1127">
        <v>0.826563</v>
      </c>
      <c r="HS1127">
        <v>4.47052</v>
      </c>
      <c r="HT1127">
        <v>20.1498</v>
      </c>
      <c r="HU1127">
        <v>5.22702</v>
      </c>
      <c r="HV1127">
        <v>11.986</v>
      </c>
      <c r="HW1127">
        <v>4.96885</v>
      </c>
      <c r="HX1127">
        <v>3.28978</v>
      </c>
      <c r="HY1127">
        <v>9999</v>
      </c>
      <c r="HZ1127">
        <v>9999</v>
      </c>
      <c r="IA1127">
        <v>9999</v>
      </c>
      <c r="IB1127">
        <v>999.9</v>
      </c>
      <c r="IC1127">
        <v>4.97299</v>
      </c>
      <c r="ID1127">
        <v>1.87744</v>
      </c>
      <c r="IE1127">
        <v>1.87561</v>
      </c>
      <c r="IF1127">
        <v>1.87836</v>
      </c>
      <c r="IG1127">
        <v>1.87505</v>
      </c>
      <c r="IH1127">
        <v>1.87863</v>
      </c>
      <c r="II1127">
        <v>1.87576</v>
      </c>
      <c r="IJ1127">
        <v>1.87692</v>
      </c>
      <c r="IK1127">
        <v>0</v>
      </c>
      <c r="IL1127">
        <v>0</v>
      </c>
      <c r="IM1127">
        <v>0</v>
      </c>
      <c r="IN1127">
        <v>0</v>
      </c>
      <c r="IO1127" t="s">
        <v>441</v>
      </c>
      <c r="IP1127" t="s">
        <v>442</v>
      </c>
      <c r="IQ1127" t="s">
        <v>443</v>
      </c>
      <c r="IR1127" t="s">
        <v>443</v>
      </c>
      <c r="IS1127" t="s">
        <v>443</v>
      </c>
      <c r="IT1127" t="s">
        <v>443</v>
      </c>
      <c r="IU1127">
        <v>0</v>
      </c>
      <c r="IV1127">
        <v>100</v>
      </c>
      <c r="IW1127">
        <v>100</v>
      </c>
      <c r="IX1127">
        <v>1.079</v>
      </c>
      <c r="IY1127">
        <v>0.2144</v>
      </c>
      <c r="IZ1127">
        <v>-0.1194416370607354</v>
      </c>
      <c r="JA1127">
        <v>0.002211305909277446</v>
      </c>
      <c r="JB1127">
        <v>-1.416678044876584E-06</v>
      </c>
      <c r="JC1127">
        <v>5.589822708492042E-10</v>
      </c>
      <c r="JD1127">
        <v>0.2144336207880096</v>
      </c>
      <c r="JE1127">
        <v>0</v>
      </c>
      <c r="JF1127">
        <v>0</v>
      </c>
      <c r="JG1127">
        <v>0</v>
      </c>
      <c r="JH1127">
        <v>14</v>
      </c>
      <c r="JI1127">
        <v>2052</v>
      </c>
      <c r="JJ1127">
        <v>1</v>
      </c>
      <c r="JK1127">
        <v>21</v>
      </c>
      <c r="JL1127">
        <v>29355775</v>
      </c>
      <c r="JM1127">
        <v>29355775</v>
      </c>
      <c r="JN1127">
        <v>2.07397</v>
      </c>
      <c r="JO1127">
        <v>2.53784</v>
      </c>
      <c r="JP1127">
        <v>1.39893</v>
      </c>
      <c r="JQ1127">
        <v>2.33643</v>
      </c>
      <c r="JR1127">
        <v>1.44897</v>
      </c>
      <c r="JS1127">
        <v>2.60864</v>
      </c>
      <c r="JT1127">
        <v>38.6979</v>
      </c>
      <c r="JU1127">
        <v>23.7898</v>
      </c>
      <c r="JV1127">
        <v>18</v>
      </c>
      <c r="JW1127">
        <v>485.439</v>
      </c>
      <c r="JX1127">
        <v>442.973</v>
      </c>
      <c r="JY1127">
        <v>24.9099</v>
      </c>
      <c r="JZ1127">
        <v>37.2667</v>
      </c>
      <c r="KA1127">
        <v>30.0002</v>
      </c>
      <c r="KB1127">
        <v>36.8219</v>
      </c>
      <c r="KC1127">
        <v>36.8648</v>
      </c>
      <c r="KD1127">
        <v>41.5292</v>
      </c>
      <c r="KE1127">
        <v>26.2811</v>
      </c>
      <c r="KF1127">
        <v>73.95950000000001</v>
      </c>
      <c r="KG1127">
        <v>24.8944</v>
      </c>
      <c r="KH1127">
        <v>921.145</v>
      </c>
      <c r="KI1127">
        <v>19.9399</v>
      </c>
      <c r="KJ1127">
        <v>99.1862</v>
      </c>
      <c r="KK1127">
        <v>99.0642</v>
      </c>
    </row>
    <row r="1128" spans="1:297">
      <c r="A1128">
        <v>1112</v>
      </c>
      <c r="B1128">
        <v>1761346506.1</v>
      </c>
      <c r="C1128">
        <v>18465.5</v>
      </c>
      <c r="D1128" t="s">
        <v>2678</v>
      </c>
      <c r="E1128" t="s">
        <v>2679</v>
      </c>
      <c r="F1128">
        <v>5</v>
      </c>
      <c r="G1128" t="s">
        <v>2569</v>
      </c>
      <c r="H1128" t="s">
        <v>436</v>
      </c>
      <c r="I1128">
        <v>1761346498.6</v>
      </c>
      <c r="J1128">
        <f>(K1128)/1000</f>
        <v>0</v>
      </c>
      <c r="K1128">
        <f>IF(DP1128, AN1128, AH1128)</f>
        <v>0</v>
      </c>
      <c r="L1128">
        <f>IF(DP1128, AI1128, AG1128)</f>
        <v>0</v>
      </c>
      <c r="M1128">
        <f>DR1128 - IF(AU1128&gt;1, L1128*DL1128*100.0/(AW1128), 0)</f>
        <v>0</v>
      </c>
      <c r="N1128">
        <f>((T1128-J1128/2)*M1128-L1128)/(T1128+J1128/2)</f>
        <v>0</v>
      </c>
      <c r="O1128">
        <f>N1128*(DY1128+DZ1128)/1000.0</f>
        <v>0</v>
      </c>
      <c r="P1128">
        <f>(DR1128 - IF(AU1128&gt;1, L1128*DL1128*100.0/(AW1128), 0))*(DY1128+DZ1128)/1000.0</f>
        <v>0</v>
      </c>
      <c r="Q1128">
        <f>2.0/((1/S1128-1/R1128)+SIGN(S1128)*SQRT((1/S1128-1/R1128)*(1/S1128-1/R1128) + 4*DM1128/((DM1128+1)*(DM1128+1))*(2*1/S1128*1/R1128-1/R1128*1/R1128)))</f>
        <v>0</v>
      </c>
      <c r="R1128">
        <f>IF(LEFT(DN1128,1)&lt;&gt;"0",IF(LEFT(DN1128,1)="1",3.0,DO1128),$D$5+$E$5*(EF1128*DY1128/($K$5*1000))+$F$5*(EF1128*DY1128/($K$5*1000))*MAX(MIN(DL1128,$J$5),$I$5)*MAX(MIN(DL1128,$J$5),$I$5)+$G$5*MAX(MIN(DL1128,$J$5),$I$5)*(EF1128*DY1128/($K$5*1000))+$H$5*(EF1128*DY1128/($K$5*1000))*(EF1128*DY1128/($K$5*1000)))</f>
        <v>0</v>
      </c>
      <c r="S1128">
        <f>J1128*(1000-(1000*0.61365*exp(17.502*W1128/(240.97+W1128))/(DY1128+DZ1128)+DT1128)/2)/(1000*0.61365*exp(17.502*W1128/(240.97+W1128))/(DY1128+DZ1128)-DT1128)</f>
        <v>0</v>
      </c>
      <c r="T1128">
        <f>1/((DM1128+1)/(Q1128/1.6)+1/(R1128/1.37)) + DM1128/((DM1128+1)/(Q1128/1.6) + DM1128/(R1128/1.37))</f>
        <v>0</v>
      </c>
      <c r="U1128">
        <f>(DH1128*DK1128)</f>
        <v>0</v>
      </c>
      <c r="V1128">
        <f>(EA1128+(U1128+2*0.95*5.67E-8*(((EA1128+$B$7)+273)^4-(EA1128+273)^4)-44100*J1128)/(1.84*29.3*R1128+8*0.95*5.67E-8*(EA1128+273)^3))</f>
        <v>0</v>
      </c>
      <c r="W1128">
        <f>($C$7*EB1128+$D$7*EC1128+$E$7*V1128)</f>
        <v>0</v>
      </c>
      <c r="X1128">
        <f>0.61365*exp(17.502*W1128/(240.97+W1128))</f>
        <v>0</v>
      </c>
      <c r="Y1128">
        <f>(Z1128/AA1128*100)</f>
        <v>0</v>
      </c>
      <c r="Z1128">
        <f>DT1128*(DY1128+DZ1128)/1000</f>
        <v>0</v>
      </c>
      <c r="AA1128">
        <f>0.61365*exp(17.502*EA1128/(240.97+EA1128))</f>
        <v>0</v>
      </c>
      <c r="AB1128">
        <f>(X1128-DT1128*(DY1128+DZ1128)/1000)</f>
        <v>0</v>
      </c>
      <c r="AC1128">
        <f>(-J1128*44100)</f>
        <v>0</v>
      </c>
      <c r="AD1128">
        <f>2*29.3*R1128*0.92*(EA1128-W1128)</f>
        <v>0</v>
      </c>
      <c r="AE1128">
        <f>2*0.95*5.67E-8*(((EA1128+$B$7)+273)^4-(W1128+273)^4)</f>
        <v>0</v>
      </c>
      <c r="AF1128">
        <f>U1128+AE1128+AC1128+AD1128</f>
        <v>0</v>
      </c>
      <c r="AG1128">
        <f>DX1128*AU1128*(DS1128-DR1128*(1000-AU1128*DU1128)/(1000-AU1128*DT1128))/(100*DL1128)</f>
        <v>0</v>
      </c>
      <c r="AH1128">
        <f>1000*DX1128*AU1128*(DT1128-DU1128)/(100*DL1128*(1000-AU1128*DT1128))</f>
        <v>0</v>
      </c>
      <c r="AI1128">
        <f>(AJ1128 - AK1128 - DY1128*1E3/(8.314*(EA1128+273.15)) * AM1128/DX1128 * AL1128) * DX1128/(100*DL1128) * (1000 - DU1128)/1000</f>
        <v>0</v>
      </c>
      <c r="AJ1128">
        <v>926.9044173937357</v>
      </c>
      <c r="AK1128">
        <v>886.1368181818181</v>
      </c>
      <c r="AL1128">
        <v>3.380501149672549</v>
      </c>
      <c r="AM1128">
        <v>65.49446931430883</v>
      </c>
      <c r="AN1128">
        <f>(AP1128 - AO1128 + DY1128*1E3/(8.314*(EA1128+273.15)) * AR1128/DX1128 * AQ1128) * DX1128/(100*DL1128) * 1000/(1000 - AP1128)</f>
        <v>0</v>
      </c>
      <c r="AO1128">
        <v>19.8151952442597</v>
      </c>
      <c r="AP1128">
        <v>23.33935696969697</v>
      </c>
      <c r="AQ1128">
        <v>-0.00113807256193712</v>
      </c>
      <c r="AR1128">
        <v>115.5473245601918</v>
      </c>
      <c r="AS1128">
        <v>0</v>
      </c>
      <c r="AT1128">
        <v>0</v>
      </c>
      <c r="AU1128">
        <f>IF(AS1128*$H$13&gt;=AW1128,1.0,(AW1128/(AW1128-AS1128*$H$13)))</f>
        <v>0</v>
      </c>
      <c r="AV1128">
        <f>(AU1128-1)*100</f>
        <v>0</v>
      </c>
      <c r="AW1128">
        <f>MAX(0,($B$13+$C$13*EF1128)/(1+$D$13*EF1128)*DY1128/(EA1128+273)*$E$13)</f>
        <v>0</v>
      </c>
      <c r="AX1128" t="s">
        <v>437</v>
      </c>
      <c r="AY1128" t="s">
        <v>437</v>
      </c>
      <c r="AZ1128">
        <v>0</v>
      </c>
      <c r="BA1128">
        <v>0</v>
      </c>
      <c r="BB1128">
        <f>1-AZ1128/BA1128</f>
        <v>0</v>
      </c>
      <c r="BC1128">
        <v>0</v>
      </c>
      <c r="BD1128" t="s">
        <v>437</v>
      </c>
      <c r="BE1128" t="s">
        <v>437</v>
      </c>
      <c r="BF1128">
        <v>0</v>
      </c>
      <c r="BG1128">
        <v>0</v>
      </c>
      <c r="BH1128">
        <f>1-BF1128/BG1128</f>
        <v>0</v>
      </c>
      <c r="BI1128">
        <v>0.5</v>
      </c>
      <c r="BJ1128">
        <f>DI1128</f>
        <v>0</v>
      </c>
      <c r="BK1128">
        <f>L1128</f>
        <v>0</v>
      </c>
      <c r="BL1128">
        <f>BH1128*BI1128*BJ1128</f>
        <v>0</v>
      </c>
      <c r="BM1128">
        <f>(BK1128-BC1128)/BJ1128</f>
        <v>0</v>
      </c>
      <c r="BN1128">
        <f>(BA1128-BG1128)/BG1128</f>
        <v>0</v>
      </c>
      <c r="BO1128">
        <f>AZ1128/(BB1128+AZ1128/BG1128)</f>
        <v>0</v>
      </c>
      <c r="BP1128" t="s">
        <v>437</v>
      </c>
      <c r="BQ1128">
        <v>0</v>
      </c>
      <c r="BR1128">
        <f>IF(BQ1128&lt;&gt;0, BQ1128, BO1128)</f>
        <v>0</v>
      </c>
      <c r="BS1128">
        <f>1-BR1128/BG1128</f>
        <v>0</v>
      </c>
      <c r="BT1128">
        <f>(BG1128-BF1128)/(BG1128-BR1128)</f>
        <v>0</v>
      </c>
      <c r="BU1128">
        <f>(BA1128-BG1128)/(BA1128-BR1128)</f>
        <v>0</v>
      </c>
      <c r="BV1128">
        <f>(BG1128-BF1128)/(BG1128-AZ1128)</f>
        <v>0</v>
      </c>
      <c r="BW1128">
        <f>(BA1128-BG1128)/(BA1128-AZ1128)</f>
        <v>0</v>
      </c>
      <c r="BX1128">
        <f>(BT1128*BR1128/BF1128)</f>
        <v>0</v>
      </c>
      <c r="BY1128">
        <f>(1-BX1128)</f>
        <v>0</v>
      </c>
      <c r="DH1128">
        <f>$B$11*EG1128+$C$11*EH1128+$F$11*ES1128*(1-EV1128)</f>
        <v>0</v>
      </c>
      <c r="DI1128">
        <f>DH1128*DJ1128</f>
        <v>0</v>
      </c>
      <c r="DJ1128">
        <f>($B$11*$D$9+$C$11*$D$9+$F$11*((FF1128+EX1128)/MAX(FF1128+EX1128+FG1128, 0.1)*$I$9+FG1128/MAX(FF1128+EX1128+FG1128, 0.1)*$J$9))/($B$11+$C$11+$F$11)</f>
        <v>0</v>
      </c>
      <c r="DK1128">
        <f>($B$11*$K$9+$C$11*$K$9+$F$11*((FF1128+EX1128)/MAX(FF1128+EX1128+FG1128, 0.1)*$P$9+FG1128/MAX(FF1128+EX1128+FG1128, 0.1)*$Q$9))/($B$11+$C$11+$F$11)</f>
        <v>0</v>
      </c>
      <c r="DL1128">
        <v>6</v>
      </c>
      <c r="DM1128">
        <v>0.5</v>
      </c>
      <c r="DN1128" t="s">
        <v>438</v>
      </c>
      <c r="DO1128">
        <v>2</v>
      </c>
      <c r="DP1128" t="b">
        <v>1</v>
      </c>
      <c r="DQ1128">
        <v>1761346498.6</v>
      </c>
      <c r="DR1128">
        <v>842.2710370370369</v>
      </c>
      <c r="DS1128">
        <v>893.5124074074075</v>
      </c>
      <c r="DT1128">
        <v>23.36032592592593</v>
      </c>
      <c r="DU1128">
        <v>19.77137407407407</v>
      </c>
      <c r="DV1128">
        <v>841.2001111111111</v>
      </c>
      <c r="DW1128">
        <v>23.1459</v>
      </c>
      <c r="DX1128">
        <v>500.0126666666667</v>
      </c>
      <c r="DY1128">
        <v>90.01960370370371</v>
      </c>
      <c r="DZ1128">
        <v>0.07445551111111109</v>
      </c>
      <c r="EA1128">
        <v>29.92780370370371</v>
      </c>
      <c r="EB1128">
        <v>30.01567407407407</v>
      </c>
      <c r="EC1128">
        <v>999.9000000000001</v>
      </c>
      <c r="ED1128">
        <v>0</v>
      </c>
      <c r="EE1128">
        <v>0</v>
      </c>
      <c r="EF1128">
        <v>9995.622962962963</v>
      </c>
      <c r="EG1128">
        <v>0</v>
      </c>
      <c r="EH1128">
        <v>1155.98</v>
      </c>
      <c r="EI1128">
        <v>-51.24132222222222</v>
      </c>
      <c r="EJ1128">
        <v>862.4170740740742</v>
      </c>
      <c r="EK1128">
        <v>911.5350370370369</v>
      </c>
      <c r="EL1128">
        <v>3.588955185185185</v>
      </c>
      <c r="EM1128">
        <v>893.5124074074075</v>
      </c>
      <c r="EN1128">
        <v>19.77137407407407</v>
      </c>
      <c r="EO1128">
        <v>2.102887407407407</v>
      </c>
      <c r="EP1128">
        <v>1.779811481481482</v>
      </c>
      <c r="EQ1128">
        <v>18.24105925925926</v>
      </c>
      <c r="ER1128">
        <v>15.61058148148148</v>
      </c>
      <c r="ES1128">
        <v>1199.984814814815</v>
      </c>
      <c r="ET1128">
        <v>0.9670084074074075</v>
      </c>
      <c r="EU1128">
        <v>0.03299152222222223</v>
      </c>
      <c r="EV1128">
        <v>0</v>
      </c>
      <c r="EW1128">
        <v>1580.522962962963</v>
      </c>
      <c r="EX1128">
        <v>5.000560000000001</v>
      </c>
      <c r="EY1128">
        <v>19357.14814814815</v>
      </c>
      <c r="EZ1128">
        <v>10316.6962962963</v>
      </c>
      <c r="FA1128">
        <v>45.37266666666666</v>
      </c>
      <c r="FB1128">
        <v>47.56199999999998</v>
      </c>
      <c r="FC1128">
        <v>46.05740740740739</v>
      </c>
      <c r="FD1128">
        <v>46.55281481481479</v>
      </c>
      <c r="FE1128">
        <v>46.18699999999998</v>
      </c>
      <c r="FF1128">
        <v>1155.557777777778</v>
      </c>
      <c r="FG1128">
        <v>39.42000000000001</v>
      </c>
      <c r="FH1128">
        <v>0</v>
      </c>
      <c r="FI1128">
        <v>1761346542.2</v>
      </c>
      <c r="FJ1128">
        <v>0</v>
      </c>
      <c r="FK1128">
        <v>1580.591923076923</v>
      </c>
      <c r="FL1128">
        <v>-15.8280342078091</v>
      </c>
      <c r="FM1128">
        <v>-188.4341881848706</v>
      </c>
      <c r="FN1128">
        <v>19357.92692307692</v>
      </c>
      <c r="FO1128">
        <v>15</v>
      </c>
      <c r="FP1128">
        <v>0</v>
      </c>
      <c r="FQ1128" t="s">
        <v>439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-51.15132195121951</v>
      </c>
      <c r="GD1128">
        <v>-1.686599999999944</v>
      </c>
      <c r="GE1128">
        <v>0.1810313481978719</v>
      </c>
      <c r="GF1128">
        <v>0</v>
      </c>
      <c r="GG1128">
        <v>1581.268529411765</v>
      </c>
      <c r="GH1128">
        <v>-16.38242934448301</v>
      </c>
      <c r="GI1128">
        <v>1.624378853869896</v>
      </c>
      <c r="GJ1128">
        <v>0</v>
      </c>
      <c r="GK1128">
        <v>3.605051463414634</v>
      </c>
      <c r="GL1128">
        <v>-0.4349924738675903</v>
      </c>
      <c r="GM1128">
        <v>0.05141831649353317</v>
      </c>
      <c r="GN1128">
        <v>0</v>
      </c>
      <c r="GO1128">
        <v>0</v>
      </c>
      <c r="GP1128">
        <v>3</v>
      </c>
      <c r="GQ1128" t="s">
        <v>497</v>
      </c>
      <c r="GR1128">
        <v>3.12452</v>
      </c>
      <c r="GS1128">
        <v>2.75227</v>
      </c>
      <c r="GT1128">
        <v>0.139401</v>
      </c>
      <c r="GU1128">
        <v>0.145723</v>
      </c>
      <c r="GV1128">
        <v>0.102536</v>
      </c>
      <c r="GW1128">
        <v>0.0920667</v>
      </c>
      <c r="GX1128">
        <v>25311</v>
      </c>
      <c r="GY1128">
        <v>24507.6</v>
      </c>
      <c r="GZ1128">
        <v>29983.1</v>
      </c>
      <c r="HA1128">
        <v>28980.2</v>
      </c>
      <c r="HB1128">
        <v>37198.9</v>
      </c>
      <c r="HC1128">
        <v>34646.6</v>
      </c>
      <c r="HD1128">
        <v>45917.1</v>
      </c>
      <c r="HE1128">
        <v>43071.4</v>
      </c>
      <c r="HF1128">
        <v>1.74955</v>
      </c>
      <c r="HG1128">
        <v>1.72847</v>
      </c>
      <c r="HH1128">
        <v>-0.00568479</v>
      </c>
      <c r="HI1128">
        <v>0</v>
      </c>
      <c r="HJ1128">
        <v>30.101</v>
      </c>
      <c r="HK1128">
        <v>999.9</v>
      </c>
      <c r="HL1128">
        <v>44.1</v>
      </c>
      <c r="HM1128">
        <v>32.8</v>
      </c>
      <c r="HN1128">
        <v>24.4734</v>
      </c>
      <c r="HO1128">
        <v>63.4022</v>
      </c>
      <c r="HP1128">
        <v>17.9728</v>
      </c>
      <c r="HQ1128">
        <v>1</v>
      </c>
      <c r="HR1128">
        <v>0.826532</v>
      </c>
      <c r="HS1128">
        <v>4.47349</v>
      </c>
      <c r="HT1128">
        <v>20.15</v>
      </c>
      <c r="HU1128">
        <v>5.22702</v>
      </c>
      <c r="HV1128">
        <v>11.986</v>
      </c>
      <c r="HW1128">
        <v>4.96895</v>
      </c>
      <c r="HX1128">
        <v>3.28973</v>
      </c>
      <c r="HY1128">
        <v>9999</v>
      </c>
      <c r="HZ1128">
        <v>9999</v>
      </c>
      <c r="IA1128">
        <v>9999</v>
      </c>
      <c r="IB1128">
        <v>999.9</v>
      </c>
      <c r="IC1128">
        <v>4.973</v>
      </c>
      <c r="ID1128">
        <v>1.87745</v>
      </c>
      <c r="IE1128">
        <v>1.8756</v>
      </c>
      <c r="IF1128">
        <v>1.87837</v>
      </c>
      <c r="IG1128">
        <v>1.87511</v>
      </c>
      <c r="IH1128">
        <v>1.87865</v>
      </c>
      <c r="II1128">
        <v>1.87576</v>
      </c>
      <c r="IJ1128">
        <v>1.87694</v>
      </c>
      <c r="IK1128">
        <v>0</v>
      </c>
      <c r="IL1128">
        <v>0</v>
      </c>
      <c r="IM1128">
        <v>0</v>
      </c>
      <c r="IN1128">
        <v>0</v>
      </c>
      <c r="IO1128" t="s">
        <v>441</v>
      </c>
      <c r="IP1128" t="s">
        <v>442</v>
      </c>
      <c r="IQ1128" t="s">
        <v>443</v>
      </c>
      <c r="IR1128" t="s">
        <v>443</v>
      </c>
      <c r="IS1128" t="s">
        <v>443</v>
      </c>
      <c r="IT1128" t="s">
        <v>443</v>
      </c>
      <c r="IU1128">
        <v>0</v>
      </c>
      <c r="IV1128">
        <v>100</v>
      </c>
      <c r="IW1128">
        <v>100</v>
      </c>
      <c r="IX1128">
        <v>1.096</v>
      </c>
      <c r="IY1128">
        <v>0.2144</v>
      </c>
      <c r="IZ1128">
        <v>-0.1194416370607354</v>
      </c>
      <c r="JA1128">
        <v>0.002211305909277446</v>
      </c>
      <c r="JB1128">
        <v>-1.416678044876584E-06</v>
      </c>
      <c r="JC1128">
        <v>5.589822708492042E-10</v>
      </c>
      <c r="JD1128">
        <v>0.2144336207880096</v>
      </c>
      <c r="JE1128">
        <v>0</v>
      </c>
      <c r="JF1128">
        <v>0</v>
      </c>
      <c r="JG1128">
        <v>0</v>
      </c>
      <c r="JH1128">
        <v>14</v>
      </c>
      <c r="JI1128">
        <v>2052</v>
      </c>
      <c r="JJ1128">
        <v>1</v>
      </c>
      <c r="JK1128">
        <v>21</v>
      </c>
      <c r="JL1128">
        <v>29355775.1</v>
      </c>
      <c r="JM1128">
        <v>29355775.1</v>
      </c>
      <c r="JN1128">
        <v>2.10571</v>
      </c>
      <c r="JO1128">
        <v>2.54028</v>
      </c>
      <c r="JP1128">
        <v>1.39893</v>
      </c>
      <c r="JQ1128">
        <v>2.33643</v>
      </c>
      <c r="JR1128">
        <v>1.44897</v>
      </c>
      <c r="JS1128">
        <v>2.63916</v>
      </c>
      <c r="JT1128">
        <v>38.6979</v>
      </c>
      <c r="JU1128">
        <v>23.781</v>
      </c>
      <c r="JV1128">
        <v>18</v>
      </c>
      <c r="JW1128">
        <v>485.468</v>
      </c>
      <c r="JX1128">
        <v>442.875</v>
      </c>
      <c r="JY1128">
        <v>24.8929</v>
      </c>
      <c r="JZ1128">
        <v>37.2667</v>
      </c>
      <c r="KA1128">
        <v>30.0002</v>
      </c>
      <c r="KB1128">
        <v>36.8219</v>
      </c>
      <c r="KC1128">
        <v>36.8648</v>
      </c>
      <c r="KD1128">
        <v>42.1694</v>
      </c>
      <c r="KE1128">
        <v>26.0087</v>
      </c>
      <c r="KF1128">
        <v>73.95950000000001</v>
      </c>
      <c r="KG1128">
        <v>24.8831</v>
      </c>
      <c r="KH1128">
        <v>941.184</v>
      </c>
      <c r="KI1128">
        <v>19.986</v>
      </c>
      <c r="KJ1128">
        <v>99.18770000000001</v>
      </c>
      <c r="KK1128">
        <v>99.0637</v>
      </c>
    </row>
    <row r="1129" spans="1:297">
      <c r="A1129">
        <v>1113</v>
      </c>
      <c r="B1129">
        <v>1761346511.1</v>
      </c>
      <c r="C1129">
        <v>18470.5</v>
      </c>
      <c r="D1129" t="s">
        <v>2680</v>
      </c>
      <c r="E1129" t="s">
        <v>2681</v>
      </c>
      <c r="F1129">
        <v>5</v>
      </c>
      <c r="G1129" t="s">
        <v>2569</v>
      </c>
      <c r="H1129" t="s">
        <v>436</v>
      </c>
      <c r="I1129">
        <v>1761346503.314285</v>
      </c>
      <c r="J1129">
        <f>(K1129)/1000</f>
        <v>0</v>
      </c>
      <c r="K1129">
        <f>IF(DP1129, AN1129, AH1129)</f>
        <v>0</v>
      </c>
      <c r="L1129">
        <f>IF(DP1129, AI1129, AG1129)</f>
        <v>0</v>
      </c>
      <c r="M1129">
        <f>DR1129 - IF(AU1129&gt;1, L1129*DL1129*100.0/(AW1129), 0)</f>
        <v>0</v>
      </c>
      <c r="N1129">
        <f>((T1129-J1129/2)*M1129-L1129)/(T1129+J1129/2)</f>
        <v>0</v>
      </c>
      <c r="O1129">
        <f>N1129*(DY1129+DZ1129)/1000.0</f>
        <v>0</v>
      </c>
      <c r="P1129">
        <f>(DR1129 - IF(AU1129&gt;1, L1129*DL1129*100.0/(AW1129), 0))*(DY1129+DZ1129)/1000.0</f>
        <v>0</v>
      </c>
      <c r="Q1129">
        <f>2.0/((1/S1129-1/R1129)+SIGN(S1129)*SQRT((1/S1129-1/R1129)*(1/S1129-1/R1129) + 4*DM1129/((DM1129+1)*(DM1129+1))*(2*1/S1129*1/R1129-1/R1129*1/R1129)))</f>
        <v>0</v>
      </c>
      <c r="R1129">
        <f>IF(LEFT(DN1129,1)&lt;&gt;"0",IF(LEFT(DN1129,1)="1",3.0,DO1129),$D$5+$E$5*(EF1129*DY1129/($K$5*1000))+$F$5*(EF1129*DY1129/($K$5*1000))*MAX(MIN(DL1129,$J$5),$I$5)*MAX(MIN(DL1129,$J$5),$I$5)+$G$5*MAX(MIN(DL1129,$J$5),$I$5)*(EF1129*DY1129/($K$5*1000))+$H$5*(EF1129*DY1129/($K$5*1000))*(EF1129*DY1129/($K$5*1000)))</f>
        <v>0</v>
      </c>
      <c r="S1129">
        <f>J1129*(1000-(1000*0.61365*exp(17.502*W1129/(240.97+W1129))/(DY1129+DZ1129)+DT1129)/2)/(1000*0.61365*exp(17.502*W1129/(240.97+W1129))/(DY1129+DZ1129)-DT1129)</f>
        <v>0</v>
      </c>
      <c r="T1129">
        <f>1/((DM1129+1)/(Q1129/1.6)+1/(R1129/1.37)) + DM1129/((DM1129+1)/(Q1129/1.6) + DM1129/(R1129/1.37))</f>
        <v>0</v>
      </c>
      <c r="U1129">
        <f>(DH1129*DK1129)</f>
        <v>0</v>
      </c>
      <c r="V1129">
        <f>(EA1129+(U1129+2*0.95*5.67E-8*(((EA1129+$B$7)+273)^4-(EA1129+273)^4)-44100*J1129)/(1.84*29.3*R1129+8*0.95*5.67E-8*(EA1129+273)^3))</f>
        <v>0</v>
      </c>
      <c r="W1129">
        <f>($C$7*EB1129+$D$7*EC1129+$E$7*V1129)</f>
        <v>0</v>
      </c>
      <c r="X1129">
        <f>0.61365*exp(17.502*W1129/(240.97+W1129))</f>
        <v>0</v>
      </c>
      <c r="Y1129">
        <f>(Z1129/AA1129*100)</f>
        <v>0</v>
      </c>
      <c r="Z1129">
        <f>DT1129*(DY1129+DZ1129)/1000</f>
        <v>0</v>
      </c>
      <c r="AA1129">
        <f>0.61365*exp(17.502*EA1129/(240.97+EA1129))</f>
        <v>0</v>
      </c>
      <c r="AB1129">
        <f>(X1129-DT1129*(DY1129+DZ1129)/1000)</f>
        <v>0</v>
      </c>
      <c r="AC1129">
        <f>(-J1129*44100)</f>
        <v>0</v>
      </c>
      <c r="AD1129">
        <f>2*29.3*R1129*0.92*(EA1129-W1129)</f>
        <v>0</v>
      </c>
      <c r="AE1129">
        <f>2*0.95*5.67E-8*(((EA1129+$B$7)+273)^4-(W1129+273)^4)</f>
        <v>0</v>
      </c>
      <c r="AF1129">
        <f>U1129+AE1129+AC1129+AD1129</f>
        <v>0</v>
      </c>
      <c r="AG1129">
        <f>DX1129*AU1129*(DS1129-DR1129*(1000-AU1129*DU1129)/(1000-AU1129*DT1129))/(100*DL1129)</f>
        <v>0</v>
      </c>
      <c r="AH1129">
        <f>1000*DX1129*AU1129*(DT1129-DU1129)/(100*DL1129*(1000-AU1129*DT1129))</f>
        <v>0</v>
      </c>
      <c r="AI1129">
        <f>(AJ1129 - AK1129 - DY1129*1E3/(8.314*(EA1129+273.15)) * AM1129/DX1129 * AL1129) * DX1129/(100*DL1129) * (1000 - DU1129)/1000</f>
        <v>0</v>
      </c>
      <c r="AJ1129">
        <v>944.1099903400543</v>
      </c>
      <c r="AK1129">
        <v>903.1386666666659</v>
      </c>
      <c r="AL1129">
        <v>3.413800309140488</v>
      </c>
      <c r="AM1129">
        <v>65.49446931430883</v>
      </c>
      <c r="AN1129">
        <f>(AP1129 - AO1129 + DY1129*1E3/(8.314*(EA1129+273.15)) * AR1129/DX1129 * AQ1129) * DX1129/(100*DL1129) * 1000/(1000 - AP1129)</f>
        <v>0</v>
      </c>
      <c r="AO1129">
        <v>19.87521209910057</v>
      </c>
      <c r="AP1129">
        <v>23.34237818181818</v>
      </c>
      <c r="AQ1129">
        <v>9.050205395639463E-05</v>
      </c>
      <c r="AR1129">
        <v>115.5473245601918</v>
      </c>
      <c r="AS1129">
        <v>0</v>
      </c>
      <c r="AT1129">
        <v>0</v>
      </c>
      <c r="AU1129">
        <f>IF(AS1129*$H$13&gt;=AW1129,1.0,(AW1129/(AW1129-AS1129*$H$13)))</f>
        <v>0</v>
      </c>
      <c r="AV1129">
        <f>(AU1129-1)*100</f>
        <v>0</v>
      </c>
      <c r="AW1129">
        <f>MAX(0,($B$13+$C$13*EF1129)/(1+$D$13*EF1129)*DY1129/(EA1129+273)*$E$13)</f>
        <v>0</v>
      </c>
      <c r="AX1129" t="s">
        <v>437</v>
      </c>
      <c r="AY1129" t="s">
        <v>437</v>
      </c>
      <c r="AZ1129">
        <v>0</v>
      </c>
      <c r="BA1129">
        <v>0</v>
      </c>
      <c r="BB1129">
        <f>1-AZ1129/BA1129</f>
        <v>0</v>
      </c>
      <c r="BC1129">
        <v>0</v>
      </c>
      <c r="BD1129" t="s">
        <v>437</v>
      </c>
      <c r="BE1129" t="s">
        <v>437</v>
      </c>
      <c r="BF1129">
        <v>0</v>
      </c>
      <c r="BG1129">
        <v>0</v>
      </c>
      <c r="BH1129">
        <f>1-BF1129/BG1129</f>
        <v>0</v>
      </c>
      <c r="BI1129">
        <v>0.5</v>
      </c>
      <c r="BJ1129">
        <f>DI1129</f>
        <v>0</v>
      </c>
      <c r="BK1129">
        <f>L1129</f>
        <v>0</v>
      </c>
      <c r="BL1129">
        <f>BH1129*BI1129*BJ1129</f>
        <v>0</v>
      </c>
      <c r="BM1129">
        <f>(BK1129-BC1129)/BJ1129</f>
        <v>0</v>
      </c>
      <c r="BN1129">
        <f>(BA1129-BG1129)/BG1129</f>
        <v>0</v>
      </c>
      <c r="BO1129">
        <f>AZ1129/(BB1129+AZ1129/BG1129)</f>
        <v>0</v>
      </c>
      <c r="BP1129" t="s">
        <v>437</v>
      </c>
      <c r="BQ1129">
        <v>0</v>
      </c>
      <c r="BR1129">
        <f>IF(BQ1129&lt;&gt;0, BQ1129, BO1129)</f>
        <v>0</v>
      </c>
      <c r="BS1129">
        <f>1-BR1129/BG1129</f>
        <v>0</v>
      </c>
      <c r="BT1129">
        <f>(BG1129-BF1129)/(BG1129-BR1129)</f>
        <v>0</v>
      </c>
      <c r="BU1129">
        <f>(BA1129-BG1129)/(BA1129-BR1129)</f>
        <v>0</v>
      </c>
      <c r="BV1129">
        <f>(BG1129-BF1129)/(BG1129-AZ1129)</f>
        <v>0</v>
      </c>
      <c r="BW1129">
        <f>(BA1129-BG1129)/(BA1129-AZ1129)</f>
        <v>0</v>
      </c>
      <c r="BX1129">
        <f>(BT1129*BR1129/BF1129)</f>
        <v>0</v>
      </c>
      <c r="BY1129">
        <f>(1-BX1129)</f>
        <v>0</v>
      </c>
      <c r="DH1129">
        <f>$B$11*EG1129+$C$11*EH1129+$F$11*ES1129*(1-EV1129)</f>
        <v>0</v>
      </c>
      <c r="DI1129">
        <f>DH1129*DJ1129</f>
        <v>0</v>
      </c>
      <c r="DJ1129">
        <f>($B$11*$D$9+$C$11*$D$9+$F$11*((FF1129+EX1129)/MAX(FF1129+EX1129+FG1129, 0.1)*$I$9+FG1129/MAX(FF1129+EX1129+FG1129, 0.1)*$J$9))/($B$11+$C$11+$F$11)</f>
        <v>0</v>
      </c>
      <c r="DK1129">
        <f>($B$11*$K$9+$C$11*$K$9+$F$11*((FF1129+EX1129)/MAX(FF1129+EX1129+FG1129, 0.1)*$P$9+FG1129/MAX(FF1129+EX1129+FG1129, 0.1)*$Q$9))/($B$11+$C$11+$F$11)</f>
        <v>0</v>
      </c>
      <c r="DL1129">
        <v>6</v>
      </c>
      <c r="DM1129">
        <v>0.5</v>
      </c>
      <c r="DN1129" t="s">
        <v>438</v>
      </c>
      <c r="DO1129">
        <v>2</v>
      </c>
      <c r="DP1129" t="b">
        <v>1</v>
      </c>
      <c r="DQ1129">
        <v>1761346503.314285</v>
      </c>
      <c r="DR1129">
        <v>857.8926071428571</v>
      </c>
      <c r="DS1129">
        <v>909.2819285714285</v>
      </c>
      <c r="DT1129">
        <v>23.347075</v>
      </c>
      <c r="DU1129">
        <v>19.81168214285714</v>
      </c>
      <c r="DV1129">
        <v>856.8057857142858</v>
      </c>
      <c r="DW1129">
        <v>23.13264642857143</v>
      </c>
      <c r="DX1129">
        <v>500.0280357142856</v>
      </c>
      <c r="DY1129">
        <v>90.0196</v>
      </c>
      <c r="DZ1129">
        <v>0.07438090357142857</v>
      </c>
      <c r="EA1129">
        <v>29.92452857142857</v>
      </c>
      <c r="EB1129">
        <v>30.01216428571428</v>
      </c>
      <c r="EC1129">
        <v>999.9000000000002</v>
      </c>
      <c r="ED1129">
        <v>0</v>
      </c>
      <c r="EE1129">
        <v>0</v>
      </c>
      <c r="EF1129">
        <v>10001.80857142857</v>
      </c>
      <c r="EG1129">
        <v>0</v>
      </c>
      <c r="EH1129">
        <v>1155.975714285714</v>
      </c>
      <c r="EI1129">
        <v>-51.38927857142858</v>
      </c>
      <c r="EJ1129">
        <v>878.4005</v>
      </c>
      <c r="EK1129">
        <v>927.6613571428572</v>
      </c>
      <c r="EL1129">
        <v>3.535393928571428</v>
      </c>
      <c r="EM1129">
        <v>909.2819285714285</v>
      </c>
      <c r="EN1129">
        <v>19.81168214285714</v>
      </c>
      <c r="EO1129">
        <v>2.101694642857143</v>
      </c>
      <c r="EP1129">
        <v>1.783439285714286</v>
      </c>
      <c r="EQ1129">
        <v>18.23202142857143</v>
      </c>
      <c r="ER1129">
        <v>15.64232857142857</v>
      </c>
      <c r="ES1129">
        <v>1200.004285714286</v>
      </c>
      <c r="ET1129">
        <v>0.9670090000000001</v>
      </c>
      <c r="EU1129">
        <v>0.0329909</v>
      </c>
      <c r="EV1129">
        <v>0</v>
      </c>
      <c r="EW1129">
        <v>1579.243214285714</v>
      </c>
      <c r="EX1129">
        <v>5.000560000000001</v>
      </c>
      <c r="EY1129">
        <v>19341.78571428571</v>
      </c>
      <c r="EZ1129">
        <v>10316.86785714286</v>
      </c>
      <c r="FA1129">
        <v>45.36825</v>
      </c>
      <c r="FB1129">
        <v>47.56199999999998</v>
      </c>
      <c r="FC1129">
        <v>46.05092857142855</v>
      </c>
      <c r="FD1129">
        <v>46.55092857142855</v>
      </c>
      <c r="FE1129">
        <v>46.18699999999998</v>
      </c>
      <c r="FF1129">
        <v>1155.579285714286</v>
      </c>
      <c r="FG1129">
        <v>39.42000000000001</v>
      </c>
      <c r="FH1129">
        <v>0</v>
      </c>
      <c r="FI1129">
        <v>1761346547.6</v>
      </c>
      <c r="FJ1129">
        <v>0</v>
      </c>
      <c r="FK1129">
        <v>1579.0144</v>
      </c>
      <c r="FL1129">
        <v>-17.0846154186784</v>
      </c>
      <c r="FM1129">
        <v>-208.8076925998794</v>
      </c>
      <c r="FN1129">
        <v>19339.072</v>
      </c>
      <c r="FO1129">
        <v>15</v>
      </c>
      <c r="FP1129">
        <v>0</v>
      </c>
      <c r="FQ1129" t="s">
        <v>439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-51.2941463414634</v>
      </c>
      <c r="GD1129">
        <v>-1.623888501742183</v>
      </c>
      <c r="GE1129">
        <v>0.1729109739884642</v>
      </c>
      <c r="GF1129">
        <v>0</v>
      </c>
      <c r="GG1129">
        <v>1580.263529411765</v>
      </c>
      <c r="GH1129">
        <v>-16.44766998498235</v>
      </c>
      <c r="GI1129">
        <v>1.628896924397446</v>
      </c>
      <c r="GJ1129">
        <v>0</v>
      </c>
      <c r="GK1129">
        <v>3.570491463414634</v>
      </c>
      <c r="GL1129">
        <v>-0.6628862717770021</v>
      </c>
      <c r="GM1129">
        <v>0.07019065661401951</v>
      </c>
      <c r="GN1129">
        <v>0</v>
      </c>
      <c r="GO1129">
        <v>0</v>
      </c>
      <c r="GP1129">
        <v>3</v>
      </c>
      <c r="GQ1129" t="s">
        <v>497</v>
      </c>
      <c r="GR1129">
        <v>3.12443</v>
      </c>
      <c r="GS1129">
        <v>2.75205</v>
      </c>
      <c r="GT1129">
        <v>0.141147</v>
      </c>
      <c r="GU1129">
        <v>0.147448</v>
      </c>
      <c r="GV1129">
        <v>0.102546</v>
      </c>
      <c r="GW1129">
        <v>0.0922702</v>
      </c>
      <c r="GX1129">
        <v>25260.2</v>
      </c>
      <c r="GY1129">
        <v>24457.8</v>
      </c>
      <c r="GZ1129">
        <v>29984</v>
      </c>
      <c r="HA1129">
        <v>28979.9</v>
      </c>
      <c r="HB1129">
        <v>37199.7</v>
      </c>
      <c r="HC1129">
        <v>34638.8</v>
      </c>
      <c r="HD1129">
        <v>45918.4</v>
      </c>
      <c r="HE1129">
        <v>43071.2</v>
      </c>
      <c r="HF1129">
        <v>1.74958</v>
      </c>
      <c r="HG1129">
        <v>1.72875</v>
      </c>
      <c r="HH1129">
        <v>-0.00558794</v>
      </c>
      <c r="HI1129">
        <v>0</v>
      </c>
      <c r="HJ1129">
        <v>30.1</v>
      </c>
      <c r="HK1129">
        <v>999.9</v>
      </c>
      <c r="HL1129">
        <v>44</v>
      </c>
      <c r="HM1129">
        <v>32.8</v>
      </c>
      <c r="HN1129">
        <v>24.4185</v>
      </c>
      <c r="HO1129">
        <v>63.2622</v>
      </c>
      <c r="HP1129">
        <v>17.9207</v>
      </c>
      <c r="HQ1129">
        <v>1</v>
      </c>
      <c r="HR1129">
        <v>0.82638</v>
      </c>
      <c r="HS1129">
        <v>4.4562</v>
      </c>
      <c r="HT1129">
        <v>20.1495</v>
      </c>
      <c r="HU1129">
        <v>5.22687</v>
      </c>
      <c r="HV1129">
        <v>11.9857</v>
      </c>
      <c r="HW1129">
        <v>4.96905</v>
      </c>
      <c r="HX1129">
        <v>3.28975</v>
      </c>
      <c r="HY1129">
        <v>9999</v>
      </c>
      <c r="HZ1129">
        <v>9999</v>
      </c>
      <c r="IA1129">
        <v>9999</v>
      </c>
      <c r="IB1129">
        <v>999.9</v>
      </c>
      <c r="IC1129">
        <v>4.973</v>
      </c>
      <c r="ID1129">
        <v>1.87744</v>
      </c>
      <c r="IE1129">
        <v>1.87559</v>
      </c>
      <c r="IF1129">
        <v>1.87836</v>
      </c>
      <c r="IG1129">
        <v>1.87503</v>
      </c>
      <c r="IH1129">
        <v>1.87862</v>
      </c>
      <c r="II1129">
        <v>1.87575</v>
      </c>
      <c r="IJ1129">
        <v>1.87691</v>
      </c>
      <c r="IK1129">
        <v>0</v>
      </c>
      <c r="IL1129">
        <v>0</v>
      </c>
      <c r="IM1129">
        <v>0</v>
      </c>
      <c r="IN1129">
        <v>0</v>
      </c>
      <c r="IO1129" t="s">
        <v>441</v>
      </c>
      <c r="IP1129" t="s">
        <v>442</v>
      </c>
      <c r="IQ1129" t="s">
        <v>443</v>
      </c>
      <c r="IR1129" t="s">
        <v>443</v>
      </c>
      <c r="IS1129" t="s">
        <v>443</v>
      </c>
      <c r="IT1129" t="s">
        <v>443</v>
      </c>
      <c r="IU1129">
        <v>0</v>
      </c>
      <c r="IV1129">
        <v>100</v>
      </c>
      <c r="IW1129">
        <v>100</v>
      </c>
      <c r="IX1129">
        <v>1.113</v>
      </c>
      <c r="IY1129">
        <v>0.2145</v>
      </c>
      <c r="IZ1129">
        <v>-0.1194416370607354</v>
      </c>
      <c r="JA1129">
        <v>0.002211305909277446</v>
      </c>
      <c r="JB1129">
        <v>-1.416678044876584E-06</v>
      </c>
      <c r="JC1129">
        <v>5.589822708492042E-10</v>
      </c>
      <c r="JD1129">
        <v>0.2144336207880096</v>
      </c>
      <c r="JE1129">
        <v>0</v>
      </c>
      <c r="JF1129">
        <v>0</v>
      </c>
      <c r="JG1129">
        <v>0</v>
      </c>
      <c r="JH1129">
        <v>14</v>
      </c>
      <c r="JI1129">
        <v>2052</v>
      </c>
      <c r="JJ1129">
        <v>1</v>
      </c>
      <c r="JK1129">
        <v>21</v>
      </c>
      <c r="JL1129">
        <v>29355775.2</v>
      </c>
      <c r="JM1129">
        <v>29355775.2</v>
      </c>
      <c r="JN1129">
        <v>2.13501</v>
      </c>
      <c r="JO1129">
        <v>2.54883</v>
      </c>
      <c r="JP1129">
        <v>1.39893</v>
      </c>
      <c r="JQ1129">
        <v>2.33521</v>
      </c>
      <c r="JR1129">
        <v>1.44897</v>
      </c>
      <c r="JS1129">
        <v>2.57202</v>
      </c>
      <c r="JT1129">
        <v>38.6979</v>
      </c>
      <c r="JU1129">
        <v>23.781</v>
      </c>
      <c r="JV1129">
        <v>18</v>
      </c>
      <c r="JW1129">
        <v>485.483</v>
      </c>
      <c r="JX1129">
        <v>443.054</v>
      </c>
      <c r="JY1129">
        <v>24.8796</v>
      </c>
      <c r="JZ1129">
        <v>37.2667</v>
      </c>
      <c r="KA1129">
        <v>30</v>
      </c>
      <c r="KB1129">
        <v>36.8219</v>
      </c>
      <c r="KC1129">
        <v>36.8648</v>
      </c>
      <c r="KD1129">
        <v>42.7482</v>
      </c>
      <c r="KE1129">
        <v>25.7215</v>
      </c>
      <c r="KF1129">
        <v>73.95950000000001</v>
      </c>
      <c r="KG1129">
        <v>24.8749</v>
      </c>
      <c r="KH1129">
        <v>954.542</v>
      </c>
      <c r="KI1129">
        <v>20.0319</v>
      </c>
      <c r="KJ1129">
        <v>99.1905</v>
      </c>
      <c r="KK1129">
        <v>99.063</v>
      </c>
    </row>
    <row r="1130" spans="1:297">
      <c r="A1130">
        <v>1114</v>
      </c>
      <c r="B1130">
        <v>1761346516.1</v>
      </c>
      <c r="C1130">
        <v>18475.5</v>
      </c>
      <c r="D1130" t="s">
        <v>2682</v>
      </c>
      <c r="E1130" t="s">
        <v>2683</v>
      </c>
      <c r="F1130">
        <v>5</v>
      </c>
      <c r="G1130" t="s">
        <v>2569</v>
      </c>
      <c r="H1130" t="s">
        <v>436</v>
      </c>
      <c r="I1130">
        <v>1761346508.6</v>
      </c>
      <c r="J1130">
        <f>(K1130)/1000</f>
        <v>0</v>
      </c>
      <c r="K1130">
        <f>IF(DP1130, AN1130, AH1130)</f>
        <v>0</v>
      </c>
      <c r="L1130">
        <f>IF(DP1130, AI1130, AG1130)</f>
        <v>0</v>
      </c>
      <c r="M1130">
        <f>DR1130 - IF(AU1130&gt;1, L1130*DL1130*100.0/(AW1130), 0)</f>
        <v>0</v>
      </c>
      <c r="N1130">
        <f>((T1130-J1130/2)*M1130-L1130)/(T1130+J1130/2)</f>
        <v>0</v>
      </c>
      <c r="O1130">
        <f>N1130*(DY1130+DZ1130)/1000.0</f>
        <v>0</v>
      </c>
      <c r="P1130">
        <f>(DR1130 - IF(AU1130&gt;1, L1130*DL1130*100.0/(AW1130), 0))*(DY1130+DZ1130)/1000.0</f>
        <v>0</v>
      </c>
      <c r="Q1130">
        <f>2.0/((1/S1130-1/R1130)+SIGN(S1130)*SQRT((1/S1130-1/R1130)*(1/S1130-1/R1130) + 4*DM1130/((DM1130+1)*(DM1130+1))*(2*1/S1130*1/R1130-1/R1130*1/R1130)))</f>
        <v>0</v>
      </c>
      <c r="R1130">
        <f>IF(LEFT(DN1130,1)&lt;&gt;"0",IF(LEFT(DN1130,1)="1",3.0,DO1130),$D$5+$E$5*(EF1130*DY1130/($K$5*1000))+$F$5*(EF1130*DY1130/($K$5*1000))*MAX(MIN(DL1130,$J$5),$I$5)*MAX(MIN(DL1130,$J$5),$I$5)+$G$5*MAX(MIN(DL1130,$J$5),$I$5)*(EF1130*DY1130/($K$5*1000))+$H$5*(EF1130*DY1130/($K$5*1000))*(EF1130*DY1130/($K$5*1000)))</f>
        <v>0</v>
      </c>
      <c r="S1130">
        <f>J1130*(1000-(1000*0.61365*exp(17.502*W1130/(240.97+W1130))/(DY1130+DZ1130)+DT1130)/2)/(1000*0.61365*exp(17.502*W1130/(240.97+W1130))/(DY1130+DZ1130)-DT1130)</f>
        <v>0</v>
      </c>
      <c r="T1130">
        <f>1/((DM1130+1)/(Q1130/1.6)+1/(R1130/1.37)) + DM1130/((DM1130+1)/(Q1130/1.6) + DM1130/(R1130/1.37))</f>
        <v>0</v>
      </c>
      <c r="U1130">
        <f>(DH1130*DK1130)</f>
        <v>0</v>
      </c>
      <c r="V1130">
        <f>(EA1130+(U1130+2*0.95*5.67E-8*(((EA1130+$B$7)+273)^4-(EA1130+273)^4)-44100*J1130)/(1.84*29.3*R1130+8*0.95*5.67E-8*(EA1130+273)^3))</f>
        <v>0</v>
      </c>
      <c r="W1130">
        <f>($C$7*EB1130+$D$7*EC1130+$E$7*V1130)</f>
        <v>0</v>
      </c>
      <c r="X1130">
        <f>0.61365*exp(17.502*W1130/(240.97+W1130))</f>
        <v>0</v>
      </c>
      <c r="Y1130">
        <f>(Z1130/AA1130*100)</f>
        <v>0</v>
      </c>
      <c r="Z1130">
        <f>DT1130*(DY1130+DZ1130)/1000</f>
        <v>0</v>
      </c>
      <c r="AA1130">
        <f>0.61365*exp(17.502*EA1130/(240.97+EA1130))</f>
        <v>0</v>
      </c>
      <c r="AB1130">
        <f>(X1130-DT1130*(DY1130+DZ1130)/1000)</f>
        <v>0</v>
      </c>
      <c r="AC1130">
        <f>(-J1130*44100)</f>
        <v>0</v>
      </c>
      <c r="AD1130">
        <f>2*29.3*R1130*0.92*(EA1130-W1130)</f>
        <v>0</v>
      </c>
      <c r="AE1130">
        <f>2*0.95*5.67E-8*(((EA1130+$B$7)+273)^4-(W1130+273)^4)</f>
        <v>0</v>
      </c>
      <c r="AF1130">
        <f>U1130+AE1130+AC1130+AD1130</f>
        <v>0</v>
      </c>
      <c r="AG1130">
        <f>DX1130*AU1130*(DS1130-DR1130*(1000-AU1130*DU1130)/(1000-AU1130*DT1130))/(100*DL1130)</f>
        <v>0</v>
      </c>
      <c r="AH1130">
        <f>1000*DX1130*AU1130*(DT1130-DU1130)/(100*DL1130*(1000-AU1130*DT1130))</f>
        <v>0</v>
      </c>
      <c r="AI1130">
        <f>(AJ1130 - AK1130 - DY1130*1E3/(8.314*(EA1130+273.15)) * AM1130/DX1130 * AL1130) * DX1130/(100*DL1130) * (1000 - DU1130)/1000</f>
        <v>0</v>
      </c>
      <c r="AJ1130">
        <v>961.2811809229565</v>
      </c>
      <c r="AK1130">
        <v>920.1567939393939</v>
      </c>
      <c r="AL1130">
        <v>3.408294426611818</v>
      </c>
      <c r="AM1130">
        <v>65.49446931430883</v>
      </c>
      <c r="AN1130">
        <f>(AP1130 - AO1130 + DY1130*1E3/(8.314*(EA1130+273.15)) * AR1130/DX1130 * AQ1130) * DX1130/(100*DL1130) * 1000/(1000 - AP1130)</f>
        <v>0</v>
      </c>
      <c r="AO1130">
        <v>19.96546438672096</v>
      </c>
      <c r="AP1130">
        <v>23.35497757575757</v>
      </c>
      <c r="AQ1130">
        <v>0.0001729908164587802</v>
      </c>
      <c r="AR1130">
        <v>115.5473245601918</v>
      </c>
      <c r="AS1130">
        <v>0</v>
      </c>
      <c r="AT1130">
        <v>0</v>
      </c>
      <c r="AU1130">
        <f>IF(AS1130*$H$13&gt;=AW1130,1.0,(AW1130/(AW1130-AS1130*$H$13)))</f>
        <v>0</v>
      </c>
      <c r="AV1130">
        <f>(AU1130-1)*100</f>
        <v>0</v>
      </c>
      <c r="AW1130">
        <f>MAX(0,($B$13+$C$13*EF1130)/(1+$D$13*EF1130)*DY1130/(EA1130+273)*$E$13)</f>
        <v>0</v>
      </c>
      <c r="AX1130" t="s">
        <v>437</v>
      </c>
      <c r="AY1130" t="s">
        <v>437</v>
      </c>
      <c r="AZ1130">
        <v>0</v>
      </c>
      <c r="BA1130">
        <v>0</v>
      </c>
      <c r="BB1130">
        <f>1-AZ1130/BA1130</f>
        <v>0</v>
      </c>
      <c r="BC1130">
        <v>0</v>
      </c>
      <c r="BD1130" t="s">
        <v>437</v>
      </c>
      <c r="BE1130" t="s">
        <v>437</v>
      </c>
      <c r="BF1130">
        <v>0</v>
      </c>
      <c r="BG1130">
        <v>0</v>
      </c>
      <c r="BH1130">
        <f>1-BF1130/BG1130</f>
        <v>0</v>
      </c>
      <c r="BI1130">
        <v>0.5</v>
      </c>
      <c r="BJ1130">
        <f>DI1130</f>
        <v>0</v>
      </c>
      <c r="BK1130">
        <f>L1130</f>
        <v>0</v>
      </c>
      <c r="BL1130">
        <f>BH1130*BI1130*BJ1130</f>
        <v>0</v>
      </c>
      <c r="BM1130">
        <f>(BK1130-BC1130)/BJ1130</f>
        <v>0</v>
      </c>
      <c r="BN1130">
        <f>(BA1130-BG1130)/BG1130</f>
        <v>0</v>
      </c>
      <c r="BO1130">
        <f>AZ1130/(BB1130+AZ1130/BG1130)</f>
        <v>0</v>
      </c>
      <c r="BP1130" t="s">
        <v>437</v>
      </c>
      <c r="BQ1130">
        <v>0</v>
      </c>
      <c r="BR1130">
        <f>IF(BQ1130&lt;&gt;0, BQ1130, BO1130)</f>
        <v>0</v>
      </c>
      <c r="BS1130">
        <f>1-BR1130/BG1130</f>
        <v>0</v>
      </c>
      <c r="BT1130">
        <f>(BG1130-BF1130)/(BG1130-BR1130)</f>
        <v>0</v>
      </c>
      <c r="BU1130">
        <f>(BA1130-BG1130)/(BA1130-BR1130)</f>
        <v>0</v>
      </c>
      <c r="BV1130">
        <f>(BG1130-BF1130)/(BG1130-AZ1130)</f>
        <v>0</v>
      </c>
      <c r="BW1130">
        <f>(BA1130-BG1130)/(BA1130-AZ1130)</f>
        <v>0</v>
      </c>
      <c r="BX1130">
        <f>(BT1130*BR1130/BF1130)</f>
        <v>0</v>
      </c>
      <c r="BY1130">
        <f>(1-BX1130)</f>
        <v>0</v>
      </c>
      <c r="DH1130">
        <f>$B$11*EG1130+$C$11*EH1130+$F$11*ES1130*(1-EV1130)</f>
        <v>0</v>
      </c>
      <c r="DI1130">
        <f>DH1130*DJ1130</f>
        <v>0</v>
      </c>
      <c r="DJ1130">
        <f>($B$11*$D$9+$C$11*$D$9+$F$11*((FF1130+EX1130)/MAX(FF1130+EX1130+FG1130, 0.1)*$I$9+FG1130/MAX(FF1130+EX1130+FG1130, 0.1)*$J$9))/($B$11+$C$11+$F$11)</f>
        <v>0</v>
      </c>
      <c r="DK1130">
        <f>($B$11*$K$9+$C$11*$K$9+$F$11*((FF1130+EX1130)/MAX(FF1130+EX1130+FG1130, 0.1)*$P$9+FG1130/MAX(FF1130+EX1130+FG1130, 0.1)*$Q$9))/($B$11+$C$11+$F$11)</f>
        <v>0</v>
      </c>
      <c r="DL1130">
        <v>6</v>
      </c>
      <c r="DM1130">
        <v>0.5</v>
      </c>
      <c r="DN1130" t="s">
        <v>438</v>
      </c>
      <c r="DO1130">
        <v>2</v>
      </c>
      <c r="DP1130" t="b">
        <v>1</v>
      </c>
      <c r="DQ1130">
        <v>1761346508.6</v>
      </c>
      <c r="DR1130">
        <v>875.4243703703704</v>
      </c>
      <c r="DS1130">
        <v>927.0016296296297</v>
      </c>
      <c r="DT1130">
        <v>23.34237037037037</v>
      </c>
      <c r="DU1130">
        <v>19.89230740740741</v>
      </c>
      <c r="DV1130">
        <v>874.3196666666665</v>
      </c>
      <c r="DW1130">
        <v>23.12793703703704</v>
      </c>
      <c r="DX1130">
        <v>500.0471851851852</v>
      </c>
      <c r="DY1130">
        <v>90.01916666666668</v>
      </c>
      <c r="DZ1130">
        <v>0.07432681481481482</v>
      </c>
      <c r="EA1130">
        <v>29.92043703703704</v>
      </c>
      <c r="EB1130">
        <v>30.00933703703704</v>
      </c>
      <c r="EC1130">
        <v>999.9000000000001</v>
      </c>
      <c r="ED1130">
        <v>0</v>
      </c>
      <c r="EE1130">
        <v>0</v>
      </c>
      <c r="EF1130">
        <v>10002.15222222222</v>
      </c>
      <c r="EG1130">
        <v>0</v>
      </c>
      <c r="EH1130">
        <v>1155.968518518519</v>
      </c>
      <c r="EI1130">
        <v>-51.57725925925926</v>
      </c>
      <c r="EJ1130">
        <v>896.3471851851851</v>
      </c>
      <c r="EK1130">
        <v>945.8170370370369</v>
      </c>
      <c r="EL1130">
        <v>3.45005962962963</v>
      </c>
      <c r="EM1130">
        <v>927.0016296296297</v>
      </c>
      <c r="EN1130">
        <v>19.89230740740741</v>
      </c>
      <c r="EO1130">
        <v>2.101261111111111</v>
      </c>
      <c r="EP1130">
        <v>1.790688518518519</v>
      </c>
      <c r="EQ1130">
        <v>18.22872962962963</v>
      </c>
      <c r="ER1130">
        <v>15.70567037037037</v>
      </c>
      <c r="ES1130">
        <v>1200.001851851852</v>
      </c>
      <c r="ET1130">
        <v>0.9670090000000001</v>
      </c>
      <c r="EU1130">
        <v>0.0329909</v>
      </c>
      <c r="EV1130">
        <v>0</v>
      </c>
      <c r="EW1130">
        <v>1577.704444444445</v>
      </c>
      <c r="EX1130">
        <v>5.000560000000001</v>
      </c>
      <c r="EY1130">
        <v>19322.86296296296</v>
      </c>
      <c r="EZ1130">
        <v>10316.85185185185</v>
      </c>
      <c r="FA1130">
        <v>45.368</v>
      </c>
      <c r="FB1130">
        <v>47.56199999999998</v>
      </c>
      <c r="FC1130">
        <v>46.0505185185185</v>
      </c>
      <c r="FD1130">
        <v>46.54592592592592</v>
      </c>
      <c r="FE1130">
        <v>46.18699999999998</v>
      </c>
      <c r="FF1130">
        <v>1155.578518518519</v>
      </c>
      <c r="FG1130">
        <v>39.42000000000001</v>
      </c>
      <c r="FH1130">
        <v>0</v>
      </c>
      <c r="FI1130">
        <v>1761346552.4</v>
      </c>
      <c r="FJ1130">
        <v>0</v>
      </c>
      <c r="FK1130">
        <v>1577.5872</v>
      </c>
      <c r="FL1130">
        <v>-18.97999997248435</v>
      </c>
      <c r="FM1130">
        <v>-227.7615381033177</v>
      </c>
      <c r="FN1130">
        <v>19321.676</v>
      </c>
      <c r="FO1130">
        <v>15</v>
      </c>
      <c r="FP1130">
        <v>0</v>
      </c>
      <c r="FQ1130" t="s">
        <v>439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-51.4664525</v>
      </c>
      <c r="GD1130">
        <v>-2.167986866791672</v>
      </c>
      <c r="GE1130">
        <v>0.21757575460917</v>
      </c>
      <c r="GF1130">
        <v>0</v>
      </c>
      <c r="GG1130">
        <v>1578.720588235294</v>
      </c>
      <c r="GH1130">
        <v>-17.51779985719832</v>
      </c>
      <c r="GI1130">
        <v>1.734694313088512</v>
      </c>
      <c r="GJ1130">
        <v>0</v>
      </c>
      <c r="GK1130">
        <v>3.50343125</v>
      </c>
      <c r="GL1130">
        <v>-0.9333157598499129</v>
      </c>
      <c r="GM1130">
        <v>0.09059164862688779</v>
      </c>
      <c r="GN1130">
        <v>0</v>
      </c>
      <c r="GO1130">
        <v>0</v>
      </c>
      <c r="GP1130">
        <v>3</v>
      </c>
      <c r="GQ1130" t="s">
        <v>497</v>
      </c>
      <c r="GR1130">
        <v>3.12439</v>
      </c>
      <c r="GS1130">
        <v>2.75204</v>
      </c>
      <c r="GT1130">
        <v>0.142883</v>
      </c>
      <c r="GU1130">
        <v>0.149177</v>
      </c>
      <c r="GV1130">
        <v>0.102593</v>
      </c>
      <c r="GW1130">
        <v>0.0925266</v>
      </c>
      <c r="GX1130">
        <v>25208.8</v>
      </c>
      <c r="GY1130">
        <v>24408.2</v>
      </c>
      <c r="GZ1130">
        <v>29983.7</v>
      </c>
      <c r="HA1130">
        <v>28980</v>
      </c>
      <c r="HB1130">
        <v>37197.6</v>
      </c>
      <c r="HC1130">
        <v>34629</v>
      </c>
      <c r="HD1130">
        <v>45918</v>
      </c>
      <c r="HE1130">
        <v>43071</v>
      </c>
      <c r="HF1130">
        <v>1.74923</v>
      </c>
      <c r="HG1130">
        <v>1.72895</v>
      </c>
      <c r="HH1130">
        <v>-0.00539422</v>
      </c>
      <c r="HI1130">
        <v>0</v>
      </c>
      <c r="HJ1130">
        <v>30.0978</v>
      </c>
      <c r="HK1130">
        <v>999.9</v>
      </c>
      <c r="HL1130">
        <v>44</v>
      </c>
      <c r="HM1130">
        <v>32.8</v>
      </c>
      <c r="HN1130">
        <v>24.4167</v>
      </c>
      <c r="HO1130">
        <v>63.9622</v>
      </c>
      <c r="HP1130">
        <v>17.7604</v>
      </c>
      <c r="HQ1130">
        <v>1</v>
      </c>
      <c r="HR1130">
        <v>0.826283</v>
      </c>
      <c r="HS1130">
        <v>4.44167</v>
      </c>
      <c r="HT1130">
        <v>20.1512</v>
      </c>
      <c r="HU1130">
        <v>5.22792</v>
      </c>
      <c r="HV1130">
        <v>11.986</v>
      </c>
      <c r="HW1130">
        <v>4.96915</v>
      </c>
      <c r="HX1130">
        <v>3.28993</v>
      </c>
      <c r="HY1130">
        <v>9999</v>
      </c>
      <c r="HZ1130">
        <v>9999</v>
      </c>
      <c r="IA1130">
        <v>9999</v>
      </c>
      <c r="IB1130">
        <v>999.9</v>
      </c>
      <c r="IC1130">
        <v>4.97296</v>
      </c>
      <c r="ID1130">
        <v>1.87744</v>
      </c>
      <c r="IE1130">
        <v>1.87557</v>
      </c>
      <c r="IF1130">
        <v>1.87836</v>
      </c>
      <c r="IG1130">
        <v>1.87501</v>
      </c>
      <c r="IH1130">
        <v>1.87859</v>
      </c>
      <c r="II1130">
        <v>1.87576</v>
      </c>
      <c r="IJ1130">
        <v>1.87694</v>
      </c>
      <c r="IK1130">
        <v>0</v>
      </c>
      <c r="IL1130">
        <v>0</v>
      </c>
      <c r="IM1130">
        <v>0</v>
      </c>
      <c r="IN1130">
        <v>0</v>
      </c>
      <c r="IO1130" t="s">
        <v>441</v>
      </c>
      <c r="IP1130" t="s">
        <v>442</v>
      </c>
      <c r="IQ1130" t="s">
        <v>443</v>
      </c>
      <c r="IR1130" t="s">
        <v>443</v>
      </c>
      <c r="IS1130" t="s">
        <v>443</v>
      </c>
      <c r="IT1130" t="s">
        <v>443</v>
      </c>
      <c r="IU1130">
        <v>0</v>
      </c>
      <c r="IV1130">
        <v>100</v>
      </c>
      <c r="IW1130">
        <v>100</v>
      </c>
      <c r="IX1130">
        <v>1.13</v>
      </c>
      <c r="IY1130">
        <v>0.2145</v>
      </c>
      <c r="IZ1130">
        <v>-0.1194416370607354</v>
      </c>
      <c r="JA1130">
        <v>0.002211305909277446</v>
      </c>
      <c r="JB1130">
        <v>-1.416678044876584E-06</v>
      </c>
      <c r="JC1130">
        <v>5.589822708492042E-10</v>
      </c>
      <c r="JD1130">
        <v>0.2144336207880096</v>
      </c>
      <c r="JE1130">
        <v>0</v>
      </c>
      <c r="JF1130">
        <v>0</v>
      </c>
      <c r="JG1130">
        <v>0</v>
      </c>
      <c r="JH1130">
        <v>14</v>
      </c>
      <c r="JI1130">
        <v>2052</v>
      </c>
      <c r="JJ1130">
        <v>1</v>
      </c>
      <c r="JK1130">
        <v>21</v>
      </c>
      <c r="JL1130">
        <v>29355775.3</v>
      </c>
      <c r="JM1130">
        <v>29355775.3</v>
      </c>
      <c r="JN1130">
        <v>2.16675</v>
      </c>
      <c r="JO1130">
        <v>2.55249</v>
      </c>
      <c r="JP1130">
        <v>1.39893</v>
      </c>
      <c r="JQ1130">
        <v>2.33521</v>
      </c>
      <c r="JR1130">
        <v>1.44897</v>
      </c>
      <c r="JS1130">
        <v>2.47314</v>
      </c>
      <c r="JT1130">
        <v>38.7225</v>
      </c>
      <c r="JU1130">
        <v>23.7635</v>
      </c>
      <c r="JV1130">
        <v>18</v>
      </c>
      <c r="JW1130">
        <v>485.278</v>
      </c>
      <c r="JX1130">
        <v>443.184</v>
      </c>
      <c r="JY1130">
        <v>24.8711</v>
      </c>
      <c r="JZ1130">
        <v>37.2667</v>
      </c>
      <c r="KA1130">
        <v>30</v>
      </c>
      <c r="KB1130">
        <v>36.8219</v>
      </c>
      <c r="KC1130">
        <v>36.8648</v>
      </c>
      <c r="KD1130">
        <v>43.3759</v>
      </c>
      <c r="KE1130">
        <v>25.7215</v>
      </c>
      <c r="KF1130">
        <v>73.95950000000001</v>
      </c>
      <c r="KG1130">
        <v>24.8665</v>
      </c>
      <c r="KH1130">
        <v>974.579</v>
      </c>
      <c r="KI1130">
        <v>20.0612</v>
      </c>
      <c r="KJ1130">
        <v>99.1896</v>
      </c>
      <c r="KK1130">
        <v>99.0629</v>
      </c>
    </row>
    <row r="1131" spans="1:297">
      <c r="A1131">
        <v>1115</v>
      </c>
      <c r="B1131">
        <v>1761346521.1</v>
      </c>
      <c r="C1131">
        <v>18480.5</v>
      </c>
      <c r="D1131" t="s">
        <v>2684</v>
      </c>
      <c r="E1131" t="s">
        <v>2685</v>
      </c>
      <c r="F1131">
        <v>5</v>
      </c>
      <c r="G1131" t="s">
        <v>2569</v>
      </c>
      <c r="H1131" t="s">
        <v>436</v>
      </c>
      <c r="I1131">
        <v>1761346513.314285</v>
      </c>
      <c r="J1131">
        <f>(K1131)/1000</f>
        <v>0</v>
      </c>
      <c r="K1131">
        <f>IF(DP1131, AN1131, AH1131)</f>
        <v>0</v>
      </c>
      <c r="L1131">
        <f>IF(DP1131, AI1131, AG1131)</f>
        <v>0</v>
      </c>
      <c r="M1131">
        <f>DR1131 - IF(AU1131&gt;1, L1131*DL1131*100.0/(AW1131), 0)</f>
        <v>0</v>
      </c>
      <c r="N1131">
        <f>((T1131-J1131/2)*M1131-L1131)/(T1131+J1131/2)</f>
        <v>0</v>
      </c>
      <c r="O1131">
        <f>N1131*(DY1131+DZ1131)/1000.0</f>
        <v>0</v>
      </c>
      <c r="P1131">
        <f>(DR1131 - IF(AU1131&gt;1, L1131*DL1131*100.0/(AW1131), 0))*(DY1131+DZ1131)/1000.0</f>
        <v>0</v>
      </c>
      <c r="Q1131">
        <f>2.0/((1/S1131-1/R1131)+SIGN(S1131)*SQRT((1/S1131-1/R1131)*(1/S1131-1/R1131) + 4*DM1131/((DM1131+1)*(DM1131+1))*(2*1/S1131*1/R1131-1/R1131*1/R1131)))</f>
        <v>0</v>
      </c>
      <c r="R1131">
        <f>IF(LEFT(DN1131,1)&lt;&gt;"0",IF(LEFT(DN1131,1)="1",3.0,DO1131),$D$5+$E$5*(EF1131*DY1131/($K$5*1000))+$F$5*(EF1131*DY1131/($K$5*1000))*MAX(MIN(DL1131,$J$5),$I$5)*MAX(MIN(DL1131,$J$5),$I$5)+$G$5*MAX(MIN(DL1131,$J$5),$I$5)*(EF1131*DY1131/($K$5*1000))+$H$5*(EF1131*DY1131/($K$5*1000))*(EF1131*DY1131/($K$5*1000)))</f>
        <v>0</v>
      </c>
      <c r="S1131">
        <f>J1131*(1000-(1000*0.61365*exp(17.502*W1131/(240.97+W1131))/(DY1131+DZ1131)+DT1131)/2)/(1000*0.61365*exp(17.502*W1131/(240.97+W1131))/(DY1131+DZ1131)-DT1131)</f>
        <v>0</v>
      </c>
      <c r="T1131">
        <f>1/((DM1131+1)/(Q1131/1.6)+1/(R1131/1.37)) + DM1131/((DM1131+1)/(Q1131/1.6) + DM1131/(R1131/1.37))</f>
        <v>0</v>
      </c>
      <c r="U1131">
        <f>(DH1131*DK1131)</f>
        <v>0</v>
      </c>
      <c r="V1131">
        <f>(EA1131+(U1131+2*0.95*5.67E-8*(((EA1131+$B$7)+273)^4-(EA1131+273)^4)-44100*J1131)/(1.84*29.3*R1131+8*0.95*5.67E-8*(EA1131+273)^3))</f>
        <v>0</v>
      </c>
      <c r="W1131">
        <f>($C$7*EB1131+$D$7*EC1131+$E$7*V1131)</f>
        <v>0</v>
      </c>
      <c r="X1131">
        <f>0.61365*exp(17.502*W1131/(240.97+W1131))</f>
        <v>0</v>
      </c>
      <c r="Y1131">
        <f>(Z1131/AA1131*100)</f>
        <v>0</v>
      </c>
      <c r="Z1131">
        <f>DT1131*(DY1131+DZ1131)/1000</f>
        <v>0</v>
      </c>
      <c r="AA1131">
        <f>0.61365*exp(17.502*EA1131/(240.97+EA1131))</f>
        <v>0</v>
      </c>
      <c r="AB1131">
        <f>(X1131-DT1131*(DY1131+DZ1131)/1000)</f>
        <v>0</v>
      </c>
      <c r="AC1131">
        <f>(-J1131*44100)</f>
        <v>0</v>
      </c>
      <c r="AD1131">
        <f>2*29.3*R1131*0.92*(EA1131-W1131)</f>
        <v>0</v>
      </c>
      <c r="AE1131">
        <f>2*0.95*5.67E-8*(((EA1131+$B$7)+273)^4-(W1131+273)^4)</f>
        <v>0</v>
      </c>
      <c r="AF1131">
        <f>U1131+AE1131+AC1131+AD1131</f>
        <v>0</v>
      </c>
      <c r="AG1131">
        <f>DX1131*AU1131*(DS1131-DR1131*(1000-AU1131*DU1131)/(1000-AU1131*DT1131))/(100*DL1131)</f>
        <v>0</v>
      </c>
      <c r="AH1131">
        <f>1000*DX1131*AU1131*(DT1131-DU1131)/(100*DL1131*(1000-AU1131*DT1131))</f>
        <v>0</v>
      </c>
      <c r="AI1131">
        <f>(AJ1131 - AK1131 - DY1131*1E3/(8.314*(EA1131+273.15)) * AM1131/DX1131 * AL1131) * DX1131/(100*DL1131) * (1000 - DU1131)/1000</f>
        <v>0</v>
      </c>
      <c r="AJ1131">
        <v>978.4157425602232</v>
      </c>
      <c r="AK1131">
        <v>937.2951696969693</v>
      </c>
      <c r="AL1131">
        <v>3.423531285799682</v>
      </c>
      <c r="AM1131">
        <v>65.49446931430883</v>
      </c>
      <c r="AN1131">
        <f>(AP1131 - AO1131 + DY1131*1E3/(8.314*(EA1131+273.15)) * AR1131/DX1131 * AQ1131) * DX1131/(100*DL1131) * 1000/(1000 - AP1131)</f>
        <v>0</v>
      </c>
      <c r="AO1131">
        <v>20.00018341307206</v>
      </c>
      <c r="AP1131">
        <v>23.3635606060606</v>
      </c>
      <c r="AQ1131">
        <v>0.000309695938271593</v>
      </c>
      <c r="AR1131">
        <v>115.5473245601918</v>
      </c>
      <c r="AS1131">
        <v>0</v>
      </c>
      <c r="AT1131">
        <v>0</v>
      </c>
      <c r="AU1131">
        <f>IF(AS1131*$H$13&gt;=AW1131,1.0,(AW1131/(AW1131-AS1131*$H$13)))</f>
        <v>0</v>
      </c>
      <c r="AV1131">
        <f>(AU1131-1)*100</f>
        <v>0</v>
      </c>
      <c r="AW1131">
        <f>MAX(0,($B$13+$C$13*EF1131)/(1+$D$13*EF1131)*DY1131/(EA1131+273)*$E$13)</f>
        <v>0</v>
      </c>
      <c r="AX1131" t="s">
        <v>437</v>
      </c>
      <c r="AY1131" t="s">
        <v>437</v>
      </c>
      <c r="AZ1131">
        <v>0</v>
      </c>
      <c r="BA1131">
        <v>0</v>
      </c>
      <c r="BB1131">
        <f>1-AZ1131/BA1131</f>
        <v>0</v>
      </c>
      <c r="BC1131">
        <v>0</v>
      </c>
      <c r="BD1131" t="s">
        <v>437</v>
      </c>
      <c r="BE1131" t="s">
        <v>437</v>
      </c>
      <c r="BF1131">
        <v>0</v>
      </c>
      <c r="BG1131">
        <v>0</v>
      </c>
      <c r="BH1131">
        <f>1-BF1131/BG1131</f>
        <v>0</v>
      </c>
      <c r="BI1131">
        <v>0.5</v>
      </c>
      <c r="BJ1131">
        <f>DI1131</f>
        <v>0</v>
      </c>
      <c r="BK1131">
        <f>L1131</f>
        <v>0</v>
      </c>
      <c r="BL1131">
        <f>BH1131*BI1131*BJ1131</f>
        <v>0</v>
      </c>
      <c r="BM1131">
        <f>(BK1131-BC1131)/BJ1131</f>
        <v>0</v>
      </c>
      <c r="BN1131">
        <f>(BA1131-BG1131)/BG1131</f>
        <v>0</v>
      </c>
      <c r="BO1131">
        <f>AZ1131/(BB1131+AZ1131/BG1131)</f>
        <v>0</v>
      </c>
      <c r="BP1131" t="s">
        <v>437</v>
      </c>
      <c r="BQ1131">
        <v>0</v>
      </c>
      <c r="BR1131">
        <f>IF(BQ1131&lt;&gt;0, BQ1131, BO1131)</f>
        <v>0</v>
      </c>
      <c r="BS1131">
        <f>1-BR1131/BG1131</f>
        <v>0</v>
      </c>
      <c r="BT1131">
        <f>(BG1131-BF1131)/(BG1131-BR1131)</f>
        <v>0</v>
      </c>
      <c r="BU1131">
        <f>(BA1131-BG1131)/(BA1131-BR1131)</f>
        <v>0</v>
      </c>
      <c r="BV1131">
        <f>(BG1131-BF1131)/(BG1131-AZ1131)</f>
        <v>0</v>
      </c>
      <c r="BW1131">
        <f>(BA1131-BG1131)/(BA1131-AZ1131)</f>
        <v>0</v>
      </c>
      <c r="BX1131">
        <f>(BT1131*BR1131/BF1131)</f>
        <v>0</v>
      </c>
      <c r="BY1131">
        <f>(1-BX1131)</f>
        <v>0</v>
      </c>
      <c r="DH1131">
        <f>$B$11*EG1131+$C$11*EH1131+$F$11*ES1131*(1-EV1131)</f>
        <v>0</v>
      </c>
      <c r="DI1131">
        <f>DH1131*DJ1131</f>
        <v>0</v>
      </c>
      <c r="DJ1131">
        <f>($B$11*$D$9+$C$11*$D$9+$F$11*((FF1131+EX1131)/MAX(FF1131+EX1131+FG1131, 0.1)*$I$9+FG1131/MAX(FF1131+EX1131+FG1131, 0.1)*$J$9))/($B$11+$C$11+$F$11)</f>
        <v>0</v>
      </c>
      <c r="DK1131">
        <f>($B$11*$K$9+$C$11*$K$9+$F$11*((FF1131+EX1131)/MAX(FF1131+EX1131+FG1131, 0.1)*$P$9+FG1131/MAX(FF1131+EX1131+FG1131, 0.1)*$Q$9))/($B$11+$C$11+$F$11)</f>
        <v>0</v>
      </c>
      <c r="DL1131">
        <v>6</v>
      </c>
      <c r="DM1131">
        <v>0.5</v>
      </c>
      <c r="DN1131" t="s">
        <v>438</v>
      </c>
      <c r="DO1131">
        <v>2</v>
      </c>
      <c r="DP1131" t="b">
        <v>1</v>
      </c>
      <c r="DQ1131">
        <v>1761346513.314285</v>
      </c>
      <c r="DR1131">
        <v>891.092857142857</v>
      </c>
      <c r="DS1131">
        <v>942.8177499999999</v>
      </c>
      <c r="DT1131">
        <v>23.35016071428572</v>
      </c>
      <c r="DU1131">
        <v>19.948275</v>
      </c>
      <c r="DV1131">
        <v>889.9723214285714</v>
      </c>
      <c r="DW1131">
        <v>23.13572857142857</v>
      </c>
      <c r="DX1131">
        <v>500.0136785714286</v>
      </c>
      <c r="DY1131">
        <v>90.02053928571426</v>
      </c>
      <c r="DZ1131">
        <v>0.07444052499999999</v>
      </c>
      <c r="EA1131">
        <v>29.91755714285714</v>
      </c>
      <c r="EB1131">
        <v>30.01042857142857</v>
      </c>
      <c r="EC1131">
        <v>999.9000000000002</v>
      </c>
      <c r="ED1131">
        <v>0</v>
      </c>
      <c r="EE1131">
        <v>0</v>
      </c>
      <c r="EF1131">
        <v>9997.517142857143</v>
      </c>
      <c r="EG1131">
        <v>0</v>
      </c>
      <c r="EH1131">
        <v>1155.975714285715</v>
      </c>
      <c r="EI1131">
        <v>-51.72487142857143</v>
      </c>
      <c r="EJ1131">
        <v>912.3975714285714</v>
      </c>
      <c r="EK1131">
        <v>962.0090714285716</v>
      </c>
      <c r="EL1131">
        <v>3.401881428571428</v>
      </c>
      <c r="EM1131">
        <v>942.8177499999999</v>
      </c>
      <c r="EN1131">
        <v>19.948275</v>
      </c>
      <c r="EO1131">
        <v>2.101994285714285</v>
      </c>
      <c r="EP1131">
        <v>1.795753928571429</v>
      </c>
      <c r="EQ1131">
        <v>18.23428571428571</v>
      </c>
      <c r="ER1131">
        <v>15.749825</v>
      </c>
      <c r="ES1131">
        <v>1200.000357142857</v>
      </c>
      <c r="ET1131">
        <v>0.9670090000000001</v>
      </c>
      <c r="EU1131">
        <v>0.0329909</v>
      </c>
      <c r="EV1131">
        <v>0</v>
      </c>
      <c r="EW1131">
        <v>1576.157142857143</v>
      </c>
      <c r="EX1131">
        <v>5.000560000000001</v>
      </c>
      <c r="EY1131">
        <v>19304.43571428571</v>
      </c>
      <c r="EZ1131">
        <v>10316.83571428571</v>
      </c>
      <c r="FA1131">
        <v>45.36599999999999</v>
      </c>
      <c r="FB1131">
        <v>47.56199999999998</v>
      </c>
      <c r="FC1131">
        <v>46.05535714285713</v>
      </c>
      <c r="FD1131">
        <v>46.55092857142855</v>
      </c>
      <c r="FE1131">
        <v>46.18699999999998</v>
      </c>
      <c r="FF1131">
        <v>1155.578214285714</v>
      </c>
      <c r="FG1131">
        <v>39.42000000000001</v>
      </c>
      <c r="FH1131">
        <v>0</v>
      </c>
      <c r="FI1131">
        <v>1761346557.2</v>
      </c>
      <c r="FJ1131">
        <v>0</v>
      </c>
      <c r="FK1131">
        <v>1576.012</v>
      </c>
      <c r="FL1131">
        <v>-20.50230769193879</v>
      </c>
      <c r="FM1131">
        <v>-240.4999999694027</v>
      </c>
      <c r="FN1131">
        <v>19302.964</v>
      </c>
      <c r="FO1131">
        <v>15</v>
      </c>
      <c r="FP1131">
        <v>0</v>
      </c>
      <c r="FQ1131" t="s">
        <v>439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-51.61757</v>
      </c>
      <c r="GD1131">
        <v>-2.00697410881782</v>
      </c>
      <c r="GE1131">
        <v>0.2113001919071535</v>
      </c>
      <c r="GF1131">
        <v>0</v>
      </c>
      <c r="GG1131">
        <v>1577.071176470588</v>
      </c>
      <c r="GH1131">
        <v>-19.4789916041101</v>
      </c>
      <c r="GI1131">
        <v>1.920359593632946</v>
      </c>
      <c r="GJ1131">
        <v>0</v>
      </c>
      <c r="GK1131">
        <v>3.43644</v>
      </c>
      <c r="GL1131">
        <v>-0.6997022138836894</v>
      </c>
      <c r="GM1131">
        <v>0.06926172518065081</v>
      </c>
      <c r="GN1131">
        <v>0</v>
      </c>
      <c r="GO1131">
        <v>0</v>
      </c>
      <c r="GP1131">
        <v>3</v>
      </c>
      <c r="GQ1131" t="s">
        <v>497</v>
      </c>
      <c r="GR1131">
        <v>3.12468</v>
      </c>
      <c r="GS1131">
        <v>2.75254</v>
      </c>
      <c r="GT1131">
        <v>0.144604</v>
      </c>
      <c r="GU1131">
        <v>0.150858</v>
      </c>
      <c r="GV1131">
        <v>0.102609</v>
      </c>
      <c r="GW1131">
        <v>0.09256250000000001</v>
      </c>
      <c r="GX1131">
        <v>25158.5</v>
      </c>
      <c r="GY1131">
        <v>24360</v>
      </c>
      <c r="GZ1131">
        <v>29984.2</v>
      </c>
      <c r="HA1131">
        <v>28980.2</v>
      </c>
      <c r="HB1131">
        <v>37197.6</v>
      </c>
      <c r="HC1131">
        <v>34628.3</v>
      </c>
      <c r="HD1131">
        <v>45918.7</v>
      </c>
      <c r="HE1131">
        <v>43071.6</v>
      </c>
      <c r="HF1131">
        <v>1.7491</v>
      </c>
      <c r="HG1131">
        <v>1.72868</v>
      </c>
      <c r="HH1131">
        <v>-0.00514835</v>
      </c>
      <c r="HI1131">
        <v>0</v>
      </c>
      <c r="HJ1131">
        <v>30.0971</v>
      </c>
      <c r="HK1131">
        <v>999.9</v>
      </c>
      <c r="HL1131">
        <v>44</v>
      </c>
      <c r="HM1131">
        <v>32.8</v>
      </c>
      <c r="HN1131">
        <v>24.4159</v>
      </c>
      <c r="HO1131">
        <v>63.3722</v>
      </c>
      <c r="HP1131">
        <v>17.7324</v>
      </c>
      <c r="HQ1131">
        <v>1</v>
      </c>
      <c r="HR1131">
        <v>0.82628</v>
      </c>
      <c r="HS1131">
        <v>4.43852</v>
      </c>
      <c r="HT1131">
        <v>20.1507</v>
      </c>
      <c r="HU1131">
        <v>5.22777</v>
      </c>
      <c r="HV1131">
        <v>11.986</v>
      </c>
      <c r="HW1131">
        <v>4.96915</v>
      </c>
      <c r="HX1131">
        <v>3.28993</v>
      </c>
      <c r="HY1131">
        <v>9999</v>
      </c>
      <c r="HZ1131">
        <v>9999</v>
      </c>
      <c r="IA1131">
        <v>9999</v>
      </c>
      <c r="IB1131">
        <v>999.9</v>
      </c>
      <c r="IC1131">
        <v>4.97295</v>
      </c>
      <c r="ID1131">
        <v>1.87744</v>
      </c>
      <c r="IE1131">
        <v>1.8756</v>
      </c>
      <c r="IF1131">
        <v>1.87836</v>
      </c>
      <c r="IG1131">
        <v>1.87502</v>
      </c>
      <c r="IH1131">
        <v>1.8786</v>
      </c>
      <c r="II1131">
        <v>1.87576</v>
      </c>
      <c r="IJ1131">
        <v>1.87692</v>
      </c>
      <c r="IK1131">
        <v>0</v>
      </c>
      <c r="IL1131">
        <v>0</v>
      </c>
      <c r="IM1131">
        <v>0</v>
      </c>
      <c r="IN1131">
        <v>0</v>
      </c>
      <c r="IO1131" t="s">
        <v>441</v>
      </c>
      <c r="IP1131" t="s">
        <v>442</v>
      </c>
      <c r="IQ1131" t="s">
        <v>443</v>
      </c>
      <c r="IR1131" t="s">
        <v>443</v>
      </c>
      <c r="IS1131" t="s">
        <v>443</v>
      </c>
      <c r="IT1131" t="s">
        <v>443</v>
      </c>
      <c r="IU1131">
        <v>0</v>
      </c>
      <c r="IV1131">
        <v>100</v>
      </c>
      <c r="IW1131">
        <v>100</v>
      </c>
      <c r="IX1131">
        <v>1.147</v>
      </c>
      <c r="IY1131">
        <v>0.2145</v>
      </c>
      <c r="IZ1131">
        <v>-0.1194416370607354</v>
      </c>
      <c r="JA1131">
        <v>0.002211305909277446</v>
      </c>
      <c r="JB1131">
        <v>-1.416678044876584E-06</v>
      </c>
      <c r="JC1131">
        <v>5.589822708492042E-10</v>
      </c>
      <c r="JD1131">
        <v>0.2144336207880096</v>
      </c>
      <c r="JE1131">
        <v>0</v>
      </c>
      <c r="JF1131">
        <v>0</v>
      </c>
      <c r="JG1131">
        <v>0</v>
      </c>
      <c r="JH1131">
        <v>14</v>
      </c>
      <c r="JI1131">
        <v>2052</v>
      </c>
      <c r="JJ1131">
        <v>1</v>
      </c>
      <c r="JK1131">
        <v>21</v>
      </c>
      <c r="JL1131">
        <v>29355775.4</v>
      </c>
      <c r="JM1131">
        <v>29355775.4</v>
      </c>
      <c r="JN1131">
        <v>2.19482</v>
      </c>
      <c r="JO1131">
        <v>2.53784</v>
      </c>
      <c r="JP1131">
        <v>1.39893</v>
      </c>
      <c r="JQ1131">
        <v>2.33643</v>
      </c>
      <c r="JR1131">
        <v>1.44897</v>
      </c>
      <c r="JS1131">
        <v>2.55859</v>
      </c>
      <c r="JT1131">
        <v>38.7225</v>
      </c>
      <c r="JU1131">
        <v>23.7986</v>
      </c>
      <c r="JV1131">
        <v>18</v>
      </c>
      <c r="JW1131">
        <v>485.205</v>
      </c>
      <c r="JX1131">
        <v>443.005</v>
      </c>
      <c r="JY1131">
        <v>24.8641</v>
      </c>
      <c r="JZ1131">
        <v>37.2667</v>
      </c>
      <c r="KA1131">
        <v>30</v>
      </c>
      <c r="KB1131">
        <v>36.8219</v>
      </c>
      <c r="KC1131">
        <v>36.8648</v>
      </c>
      <c r="KD1131">
        <v>43.9429</v>
      </c>
      <c r="KE1131">
        <v>25.7215</v>
      </c>
      <c r="KF1131">
        <v>73.95950000000001</v>
      </c>
      <c r="KG1131">
        <v>24.8516</v>
      </c>
      <c r="KH1131">
        <v>987.936</v>
      </c>
      <c r="KI1131">
        <v>20.0998</v>
      </c>
      <c r="KJ1131">
        <v>99.19119999999999</v>
      </c>
      <c r="KK1131">
        <v>99.06399999999999</v>
      </c>
    </row>
    <row r="1132" spans="1:297">
      <c r="A1132">
        <v>1116</v>
      </c>
      <c r="B1132">
        <v>1761346526.1</v>
      </c>
      <c r="C1132">
        <v>18485.5</v>
      </c>
      <c r="D1132" t="s">
        <v>2686</v>
      </c>
      <c r="E1132" t="s">
        <v>2687</v>
      </c>
      <c r="F1132">
        <v>5</v>
      </c>
      <c r="G1132" t="s">
        <v>2569</v>
      </c>
      <c r="H1132" t="s">
        <v>436</v>
      </c>
      <c r="I1132">
        <v>1761346518.6</v>
      </c>
      <c r="J1132">
        <f>(K1132)/1000</f>
        <v>0</v>
      </c>
      <c r="K1132">
        <f>IF(DP1132, AN1132, AH1132)</f>
        <v>0</v>
      </c>
      <c r="L1132">
        <f>IF(DP1132, AI1132, AG1132)</f>
        <v>0</v>
      </c>
      <c r="M1132">
        <f>DR1132 - IF(AU1132&gt;1, L1132*DL1132*100.0/(AW1132), 0)</f>
        <v>0</v>
      </c>
      <c r="N1132">
        <f>((T1132-J1132/2)*M1132-L1132)/(T1132+J1132/2)</f>
        <v>0</v>
      </c>
      <c r="O1132">
        <f>N1132*(DY1132+DZ1132)/1000.0</f>
        <v>0</v>
      </c>
      <c r="P1132">
        <f>(DR1132 - IF(AU1132&gt;1, L1132*DL1132*100.0/(AW1132), 0))*(DY1132+DZ1132)/1000.0</f>
        <v>0</v>
      </c>
      <c r="Q1132">
        <f>2.0/((1/S1132-1/R1132)+SIGN(S1132)*SQRT((1/S1132-1/R1132)*(1/S1132-1/R1132) + 4*DM1132/((DM1132+1)*(DM1132+1))*(2*1/S1132*1/R1132-1/R1132*1/R1132)))</f>
        <v>0</v>
      </c>
      <c r="R1132">
        <f>IF(LEFT(DN1132,1)&lt;&gt;"0",IF(LEFT(DN1132,1)="1",3.0,DO1132),$D$5+$E$5*(EF1132*DY1132/($K$5*1000))+$F$5*(EF1132*DY1132/($K$5*1000))*MAX(MIN(DL1132,$J$5),$I$5)*MAX(MIN(DL1132,$J$5),$I$5)+$G$5*MAX(MIN(DL1132,$J$5),$I$5)*(EF1132*DY1132/($K$5*1000))+$H$5*(EF1132*DY1132/($K$5*1000))*(EF1132*DY1132/($K$5*1000)))</f>
        <v>0</v>
      </c>
      <c r="S1132">
        <f>J1132*(1000-(1000*0.61365*exp(17.502*W1132/(240.97+W1132))/(DY1132+DZ1132)+DT1132)/2)/(1000*0.61365*exp(17.502*W1132/(240.97+W1132))/(DY1132+DZ1132)-DT1132)</f>
        <v>0</v>
      </c>
      <c r="T1132">
        <f>1/((DM1132+1)/(Q1132/1.6)+1/(R1132/1.37)) + DM1132/((DM1132+1)/(Q1132/1.6) + DM1132/(R1132/1.37))</f>
        <v>0</v>
      </c>
      <c r="U1132">
        <f>(DH1132*DK1132)</f>
        <v>0</v>
      </c>
      <c r="V1132">
        <f>(EA1132+(U1132+2*0.95*5.67E-8*(((EA1132+$B$7)+273)^4-(EA1132+273)^4)-44100*J1132)/(1.84*29.3*R1132+8*0.95*5.67E-8*(EA1132+273)^3))</f>
        <v>0</v>
      </c>
      <c r="W1132">
        <f>($C$7*EB1132+$D$7*EC1132+$E$7*V1132)</f>
        <v>0</v>
      </c>
      <c r="X1132">
        <f>0.61365*exp(17.502*W1132/(240.97+W1132))</f>
        <v>0</v>
      </c>
      <c r="Y1132">
        <f>(Z1132/AA1132*100)</f>
        <v>0</v>
      </c>
      <c r="Z1132">
        <f>DT1132*(DY1132+DZ1132)/1000</f>
        <v>0</v>
      </c>
      <c r="AA1132">
        <f>0.61365*exp(17.502*EA1132/(240.97+EA1132))</f>
        <v>0</v>
      </c>
      <c r="AB1132">
        <f>(X1132-DT1132*(DY1132+DZ1132)/1000)</f>
        <v>0</v>
      </c>
      <c r="AC1132">
        <f>(-J1132*44100)</f>
        <v>0</v>
      </c>
      <c r="AD1132">
        <f>2*29.3*R1132*0.92*(EA1132-W1132)</f>
        <v>0</v>
      </c>
      <c r="AE1132">
        <f>2*0.95*5.67E-8*(((EA1132+$B$7)+273)^4-(W1132+273)^4)</f>
        <v>0</v>
      </c>
      <c r="AF1132">
        <f>U1132+AE1132+AC1132+AD1132</f>
        <v>0</v>
      </c>
      <c r="AG1132">
        <f>DX1132*AU1132*(DS1132-DR1132*(1000-AU1132*DU1132)/(1000-AU1132*DT1132))/(100*DL1132)</f>
        <v>0</v>
      </c>
      <c r="AH1132">
        <f>1000*DX1132*AU1132*(DT1132-DU1132)/(100*DL1132*(1000-AU1132*DT1132))</f>
        <v>0</v>
      </c>
      <c r="AI1132">
        <f>(AJ1132 - AK1132 - DY1132*1E3/(8.314*(EA1132+273.15)) * AM1132/DX1132 * AL1132) * DX1132/(100*DL1132) * (1000 - DU1132)/1000</f>
        <v>0</v>
      </c>
      <c r="AJ1132">
        <v>995.5420909831358</v>
      </c>
      <c r="AK1132">
        <v>954.3907090909091</v>
      </c>
      <c r="AL1132">
        <v>3.427397623817809</v>
      </c>
      <c r="AM1132">
        <v>65.49446931430883</v>
      </c>
      <c r="AN1132">
        <f>(AP1132 - AO1132 + DY1132*1E3/(8.314*(EA1132+273.15)) * AR1132/DX1132 * AQ1132) * DX1132/(100*DL1132) * 1000/(1000 - AP1132)</f>
        <v>0</v>
      </c>
      <c r="AO1132">
        <v>20.0086919246287</v>
      </c>
      <c r="AP1132">
        <v>23.34830060606059</v>
      </c>
      <c r="AQ1132">
        <v>-0.0002438652419340056</v>
      </c>
      <c r="AR1132">
        <v>115.5473245601918</v>
      </c>
      <c r="AS1132">
        <v>0</v>
      </c>
      <c r="AT1132">
        <v>0</v>
      </c>
      <c r="AU1132">
        <f>IF(AS1132*$H$13&gt;=AW1132,1.0,(AW1132/(AW1132-AS1132*$H$13)))</f>
        <v>0</v>
      </c>
      <c r="AV1132">
        <f>(AU1132-1)*100</f>
        <v>0</v>
      </c>
      <c r="AW1132">
        <f>MAX(0,($B$13+$C$13*EF1132)/(1+$D$13*EF1132)*DY1132/(EA1132+273)*$E$13)</f>
        <v>0</v>
      </c>
      <c r="AX1132" t="s">
        <v>437</v>
      </c>
      <c r="AY1132" t="s">
        <v>437</v>
      </c>
      <c r="AZ1132">
        <v>0</v>
      </c>
      <c r="BA1132">
        <v>0</v>
      </c>
      <c r="BB1132">
        <f>1-AZ1132/BA1132</f>
        <v>0</v>
      </c>
      <c r="BC1132">
        <v>0</v>
      </c>
      <c r="BD1132" t="s">
        <v>437</v>
      </c>
      <c r="BE1132" t="s">
        <v>437</v>
      </c>
      <c r="BF1132">
        <v>0</v>
      </c>
      <c r="BG1132">
        <v>0</v>
      </c>
      <c r="BH1132">
        <f>1-BF1132/BG1132</f>
        <v>0</v>
      </c>
      <c r="BI1132">
        <v>0.5</v>
      </c>
      <c r="BJ1132">
        <f>DI1132</f>
        <v>0</v>
      </c>
      <c r="BK1132">
        <f>L1132</f>
        <v>0</v>
      </c>
      <c r="BL1132">
        <f>BH1132*BI1132*BJ1132</f>
        <v>0</v>
      </c>
      <c r="BM1132">
        <f>(BK1132-BC1132)/BJ1132</f>
        <v>0</v>
      </c>
      <c r="BN1132">
        <f>(BA1132-BG1132)/BG1132</f>
        <v>0</v>
      </c>
      <c r="BO1132">
        <f>AZ1132/(BB1132+AZ1132/BG1132)</f>
        <v>0</v>
      </c>
      <c r="BP1132" t="s">
        <v>437</v>
      </c>
      <c r="BQ1132">
        <v>0</v>
      </c>
      <c r="BR1132">
        <f>IF(BQ1132&lt;&gt;0, BQ1132, BO1132)</f>
        <v>0</v>
      </c>
      <c r="BS1132">
        <f>1-BR1132/BG1132</f>
        <v>0</v>
      </c>
      <c r="BT1132">
        <f>(BG1132-BF1132)/(BG1132-BR1132)</f>
        <v>0</v>
      </c>
      <c r="BU1132">
        <f>(BA1132-BG1132)/(BA1132-BR1132)</f>
        <v>0</v>
      </c>
      <c r="BV1132">
        <f>(BG1132-BF1132)/(BG1132-AZ1132)</f>
        <v>0</v>
      </c>
      <c r="BW1132">
        <f>(BA1132-BG1132)/(BA1132-AZ1132)</f>
        <v>0</v>
      </c>
      <c r="BX1132">
        <f>(BT1132*BR1132/BF1132)</f>
        <v>0</v>
      </c>
      <c r="BY1132">
        <f>(1-BX1132)</f>
        <v>0</v>
      </c>
      <c r="DH1132">
        <f>$B$11*EG1132+$C$11*EH1132+$F$11*ES1132*(1-EV1132)</f>
        <v>0</v>
      </c>
      <c r="DI1132">
        <f>DH1132*DJ1132</f>
        <v>0</v>
      </c>
      <c r="DJ1132">
        <f>($B$11*$D$9+$C$11*$D$9+$F$11*((FF1132+EX1132)/MAX(FF1132+EX1132+FG1132, 0.1)*$I$9+FG1132/MAX(FF1132+EX1132+FG1132, 0.1)*$J$9))/($B$11+$C$11+$F$11)</f>
        <v>0</v>
      </c>
      <c r="DK1132">
        <f>($B$11*$K$9+$C$11*$K$9+$F$11*((FF1132+EX1132)/MAX(FF1132+EX1132+FG1132, 0.1)*$P$9+FG1132/MAX(FF1132+EX1132+FG1132, 0.1)*$Q$9))/($B$11+$C$11+$F$11)</f>
        <v>0</v>
      </c>
      <c r="DL1132">
        <v>6</v>
      </c>
      <c r="DM1132">
        <v>0.5</v>
      </c>
      <c r="DN1132" t="s">
        <v>438</v>
      </c>
      <c r="DO1132">
        <v>2</v>
      </c>
      <c r="DP1132" t="b">
        <v>1</v>
      </c>
      <c r="DQ1132">
        <v>1761346518.6</v>
      </c>
      <c r="DR1132">
        <v>908.7106666666666</v>
      </c>
      <c r="DS1132">
        <v>960.5421481481483</v>
      </c>
      <c r="DT1132">
        <v>23.35519259259259</v>
      </c>
      <c r="DU1132">
        <v>19.99565925925926</v>
      </c>
      <c r="DV1132">
        <v>907.5722592592593</v>
      </c>
      <c r="DW1132">
        <v>23.14076296296296</v>
      </c>
      <c r="DX1132">
        <v>500.0028888888889</v>
      </c>
      <c r="DY1132">
        <v>90.02117407407407</v>
      </c>
      <c r="DZ1132">
        <v>0.07445707037037037</v>
      </c>
      <c r="EA1132">
        <v>29.91228888888889</v>
      </c>
      <c r="EB1132">
        <v>30.01195925925926</v>
      </c>
      <c r="EC1132">
        <v>999.9000000000001</v>
      </c>
      <c r="ED1132">
        <v>0</v>
      </c>
      <c r="EE1132">
        <v>0</v>
      </c>
      <c r="EF1132">
        <v>9995.847407407407</v>
      </c>
      <c r="EG1132">
        <v>0</v>
      </c>
      <c r="EH1132">
        <v>1155.99</v>
      </c>
      <c r="EI1132">
        <v>-51.83144814814815</v>
      </c>
      <c r="EJ1132">
        <v>930.4413703703702</v>
      </c>
      <c r="EK1132">
        <v>980.1407777777779</v>
      </c>
      <c r="EL1132">
        <v>3.359528518518518</v>
      </c>
      <c r="EM1132">
        <v>960.5421481481483</v>
      </c>
      <c r="EN1132">
        <v>19.99565925925926</v>
      </c>
      <c r="EO1132">
        <v>2.102462592592592</v>
      </c>
      <c r="EP1132">
        <v>1.800032592592592</v>
      </c>
      <c r="EQ1132">
        <v>18.23783333333333</v>
      </c>
      <c r="ER1132">
        <v>15.78706296296297</v>
      </c>
      <c r="ES1132">
        <v>1199.999259259259</v>
      </c>
      <c r="ET1132">
        <v>0.9670090000000001</v>
      </c>
      <c r="EU1132">
        <v>0.0329909</v>
      </c>
      <c r="EV1132">
        <v>0</v>
      </c>
      <c r="EW1132">
        <v>1574.338518518519</v>
      </c>
      <c r="EX1132">
        <v>5.000560000000001</v>
      </c>
      <c r="EY1132">
        <v>19282.57037037037</v>
      </c>
      <c r="EZ1132">
        <v>10316.82222222222</v>
      </c>
      <c r="FA1132">
        <v>45.37033333333333</v>
      </c>
      <c r="FB1132">
        <v>47.56199999999998</v>
      </c>
      <c r="FC1132">
        <v>46.06199999999998</v>
      </c>
      <c r="FD1132">
        <v>46.54822222222221</v>
      </c>
      <c r="FE1132">
        <v>46.18699999999998</v>
      </c>
      <c r="FF1132">
        <v>1155.577407407407</v>
      </c>
      <c r="FG1132">
        <v>39.42000000000001</v>
      </c>
      <c r="FH1132">
        <v>0</v>
      </c>
      <c r="FI1132">
        <v>1761346562.6</v>
      </c>
      <c r="FJ1132">
        <v>0</v>
      </c>
      <c r="FK1132">
        <v>1574.245384615385</v>
      </c>
      <c r="FL1132">
        <v>-21.51384613558601</v>
      </c>
      <c r="FM1132">
        <v>-253.6752136875296</v>
      </c>
      <c r="FN1132">
        <v>19281.91538461539</v>
      </c>
      <c r="FO1132">
        <v>15</v>
      </c>
      <c r="FP1132">
        <v>0</v>
      </c>
      <c r="FQ1132" t="s">
        <v>439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-51.75652500000001</v>
      </c>
      <c r="GD1132">
        <v>-1.238458536585334</v>
      </c>
      <c r="GE1132">
        <v>0.1474891856205053</v>
      </c>
      <c r="GF1132">
        <v>0</v>
      </c>
      <c r="GG1132">
        <v>1575.477352941177</v>
      </c>
      <c r="GH1132">
        <v>-20.55599692460989</v>
      </c>
      <c r="GI1132">
        <v>2.024856289488115</v>
      </c>
      <c r="GJ1132">
        <v>0</v>
      </c>
      <c r="GK1132">
        <v>3.3907325</v>
      </c>
      <c r="GL1132">
        <v>-0.4683663039399636</v>
      </c>
      <c r="GM1132">
        <v>0.04891893716905547</v>
      </c>
      <c r="GN1132">
        <v>0</v>
      </c>
      <c r="GO1132">
        <v>0</v>
      </c>
      <c r="GP1132">
        <v>3</v>
      </c>
      <c r="GQ1132" t="s">
        <v>497</v>
      </c>
      <c r="GR1132">
        <v>3.12427</v>
      </c>
      <c r="GS1132">
        <v>2.75203</v>
      </c>
      <c r="GT1132">
        <v>0.146307</v>
      </c>
      <c r="GU1132">
        <v>0.152525</v>
      </c>
      <c r="GV1132">
        <v>0.102561</v>
      </c>
      <c r="GW1132">
        <v>0.09265329999999999</v>
      </c>
      <c r="GX1132">
        <v>25108.1</v>
      </c>
      <c r="GY1132">
        <v>24312.2</v>
      </c>
      <c r="GZ1132">
        <v>29983.9</v>
      </c>
      <c r="HA1132">
        <v>28980.3</v>
      </c>
      <c r="HB1132">
        <v>37199.4</v>
      </c>
      <c r="HC1132">
        <v>34624.9</v>
      </c>
      <c r="HD1132">
        <v>45918.3</v>
      </c>
      <c r="HE1132">
        <v>43071.6</v>
      </c>
      <c r="HF1132">
        <v>1.7491</v>
      </c>
      <c r="HG1132">
        <v>1.72925</v>
      </c>
      <c r="HH1132">
        <v>-0.00488013</v>
      </c>
      <c r="HI1132">
        <v>0</v>
      </c>
      <c r="HJ1132">
        <v>30.0948</v>
      </c>
      <c r="HK1132">
        <v>999.9</v>
      </c>
      <c r="HL1132">
        <v>44</v>
      </c>
      <c r="HM1132">
        <v>32.8</v>
      </c>
      <c r="HN1132">
        <v>24.4199</v>
      </c>
      <c r="HO1132">
        <v>63.5022</v>
      </c>
      <c r="HP1132">
        <v>17.8926</v>
      </c>
      <c r="HQ1132">
        <v>1</v>
      </c>
      <c r="HR1132">
        <v>0.826278</v>
      </c>
      <c r="HS1132">
        <v>4.47428</v>
      </c>
      <c r="HT1132">
        <v>20.1494</v>
      </c>
      <c r="HU1132">
        <v>5.22807</v>
      </c>
      <c r="HV1132">
        <v>11.9858</v>
      </c>
      <c r="HW1132">
        <v>4.9692</v>
      </c>
      <c r="HX1132">
        <v>3.2898</v>
      </c>
      <c r="HY1132">
        <v>9999</v>
      </c>
      <c r="HZ1132">
        <v>9999</v>
      </c>
      <c r="IA1132">
        <v>9999</v>
      </c>
      <c r="IB1132">
        <v>999.9</v>
      </c>
      <c r="IC1132">
        <v>4.97299</v>
      </c>
      <c r="ID1132">
        <v>1.87744</v>
      </c>
      <c r="IE1132">
        <v>1.87557</v>
      </c>
      <c r="IF1132">
        <v>1.87836</v>
      </c>
      <c r="IG1132">
        <v>1.875</v>
      </c>
      <c r="IH1132">
        <v>1.87861</v>
      </c>
      <c r="II1132">
        <v>1.87575</v>
      </c>
      <c r="IJ1132">
        <v>1.87693</v>
      </c>
      <c r="IK1132">
        <v>0</v>
      </c>
      <c r="IL1132">
        <v>0</v>
      </c>
      <c r="IM1132">
        <v>0</v>
      </c>
      <c r="IN1132">
        <v>0</v>
      </c>
      <c r="IO1132" t="s">
        <v>441</v>
      </c>
      <c r="IP1132" t="s">
        <v>442</v>
      </c>
      <c r="IQ1132" t="s">
        <v>443</v>
      </c>
      <c r="IR1132" t="s">
        <v>443</v>
      </c>
      <c r="IS1132" t="s">
        <v>443</v>
      </c>
      <c r="IT1132" t="s">
        <v>443</v>
      </c>
      <c r="IU1132">
        <v>0</v>
      </c>
      <c r="IV1132">
        <v>100</v>
      </c>
      <c r="IW1132">
        <v>100</v>
      </c>
      <c r="IX1132">
        <v>1.164</v>
      </c>
      <c r="IY1132">
        <v>0.2145</v>
      </c>
      <c r="IZ1132">
        <v>-0.1194416370607354</v>
      </c>
      <c r="JA1132">
        <v>0.002211305909277446</v>
      </c>
      <c r="JB1132">
        <v>-1.416678044876584E-06</v>
      </c>
      <c r="JC1132">
        <v>5.589822708492042E-10</v>
      </c>
      <c r="JD1132">
        <v>0.2144336207880096</v>
      </c>
      <c r="JE1132">
        <v>0</v>
      </c>
      <c r="JF1132">
        <v>0</v>
      </c>
      <c r="JG1132">
        <v>0</v>
      </c>
      <c r="JH1132">
        <v>14</v>
      </c>
      <c r="JI1132">
        <v>2052</v>
      </c>
      <c r="JJ1132">
        <v>1</v>
      </c>
      <c r="JK1132">
        <v>21</v>
      </c>
      <c r="JL1132">
        <v>29355775.4</v>
      </c>
      <c r="JM1132">
        <v>29355775.4</v>
      </c>
      <c r="JN1132">
        <v>2.22656</v>
      </c>
      <c r="JO1132">
        <v>2.53784</v>
      </c>
      <c r="JP1132">
        <v>1.39893</v>
      </c>
      <c r="JQ1132">
        <v>2.33521</v>
      </c>
      <c r="JR1132">
        <v>1.44897</v>
      </c>
      <c r="JS1132">
        <v>2.62939</v>
      </c>
      <c r="JT1132">
        <v>38.6979</v>
      </c>
      <c r="JU1132">
        <v>23.7898</v>
      </c>
      <c r="JV1132">
        <v>18</v>
      </c>
      <c r="JW1132">
        <v>485.205</v>
      </c>
      <c r="JX1132">
        <v>443.38</v>
      </c>
      <c r="JY1132">
        <v>24.8541</v>
      </c>
      <c r="JZ1132">
        <v>37.2667</v>
      </c>
      <c r="KA1132">
        <v>30</v>
      </c>
      <c r="KB1132">
        <v>36.8219</v>
      </c>
      <c r="KC1132">
        <v>36.8648</v>
      </c>
      <c r="KD1132">
        <v>44.5778</v>
      </c>
      <c r="KE1132">
        <v>25.4226</v>
      </c>
      <c r="KF1132">
        <v>73.95950000000001</v>
      </c>
      <c r="KG1132">
        <v>24.8387</v>
      </c>
      <c r="KH1132">
        <v>1007.97</v>
      </c>
      <c r="KI1132">
        <v>20.1562</v>
      </c>
      <c r="KJ1132">
        <v>99.1904</v>
      </c>
      <c r="KK1132">
        <v>99.0641</v>
      </c>
    </row>
    <row r="1133" spans="1:297">
      <c r="A1133">
        <v>1117</v>
      </c>
      <c r="B1133">
        <v>1761346531.1</v>
      </c>
      <c r="C1133">
        <v>18490.5</v>
      </c>
      <c r="D1133" t="s">
        <v>2688</v>
      </c>
      <c r="E1133" t="s">
        <v>2689</v>
      </c>
      <c r="F1133">
        <v>5</v>
      </c>
      <c r="G1133" t="s">
        <v>2569</v>
      </c>
      <c r="H1133" t="s">
        <v>436</v>
      </c>
      <c r="I1133">
        <v>1761346523.314285</v>
      </c>
      <c r="J1133">
        <f>(K1133)/1000</f>
        <v>0</v>
      </c>
      <c r="K1133">
        <f>IF(DP1133, AN1133, AH1133)</f>
        <v>0</v>
      </c>
      <c r="L1133">
        <f>IF(DP1133, AI1133, AG1133)</f>
        <v>0</v>
      </c>
      <c r="M1133">
        <f>DR1133 - IF(AU1133&gt;1, L1133*DL1133*100.0/(AW1133), 0)</f>
        <v>0</v>
      </c>
      <c r="N1133">
        <f>((T1133-J1133/2)*M1133-L1133)/(T1133+J1133/2)</f>
        <v>0</v>
      </c>
      <c r="O1133">
        <f>N1133*(DY1133+DZ1133)/1000.0</f>
        <v>0</v>
      </c>
      <c r="P1133">
        <f>(DR1133 - IF(AU1133&gt;1, L1133*DL1133*100.0/(AW1133), 0))*(DY1133+DZ1133)/1000.0</f>
        <v>0</v>
      </c>
      <c r="Q1133">
        <f>2.0/((1/S1133-1/R1133)+SIGN(S1133)*SQRT((1/S1133-1/R1133)*(1/S1133-1/R1133) + 4*DM1133/((DM1133+1)*(DM1133+1))*(2*1/S1133*1/R1133-1/R1133*1/R1133)))</f>
        <v>0</v>
      </c>
      <c r="R1133">
        <f>IF(LEFT(DN1133,1)&lt;&gt;"0",IF(LEFT(DN1133,1)="1",3.0,DO1133),$D$5+$E$5*(EF1133*DY1133/($K$5*1000))+$F$5*(EF1133*DY1133/($K$5*1000))*MAX(MIN(DL1133,$J$5),$I$5)*MAX(MIN(DL1133,$J$5),$I$5)+$G$5*MAX(MIN(DL1133,$J$5),$I$5)*(EF1133*DY1133/($K$5*1000))+$H$5*(EF1133*DY1133/($K$5*1000))*(EF1133*DY1133/($K$5*1000)))</f>
        <v>0</v>
      </c>
      <c r="S1133">
        <f>J1133*(1000-(1000*0.61365*exp(17.502*W1133/(240.97+W1133))/(DY1133+DZ1133)+DT1133)/2)/(1000*0.61365*exp(17.502*W1133/(240.97+W1133))/(DY1133+DZ1133)-DT1133)</f>
        <v>0</v>
      </c>
      <c r="T1133">
        <f>1/((DM1133+1)/(Q1133/1.6)+1/(R1133/1.37)) + DM1133/((DM1133+1)/(Q1133/1.6) + DM1133/(R1133/1.37))</f>
        <v>0</v>
      </c>
      <c r="U1133">
        <f>(DH1133*DK1133)</f>
        <v>0</v>
      </c>
      <c r="V1133">
        <f>(EA1133+(U1133+2*0.95*5.67E-8*(((EA1133+$B$7)+273)^4-(EA1133+273)^4)-44100*J1133)/(1.84*29.3*R1133+8*0.95*5.67E-8*(EA1133+273)^3))</f>
        <v>0</v>
      </c>
      <c r="W1133">
        <f>($C$7*EB1133+$D$7*EC1133+$E$7*V1133)</f>
        <v>0</v>
      </c>
      <c r="X1133">
        <f>0.61365*exp(17.502*W1133/(240.97+W1133))</f>
        <v>0</v>
      </c>
      <c r="Y1133">
        <f>(Z1133/AA1133*100)</f>
        <v>0</v>
      </c>
      <c r="Z1133">
        <f>DT1133*(DY1133+DZ1133)/1000</f>
        <v>0</v>
      </c>
      <c r="AA1133">
        <f>0.61365*exp(17.502*EA1133/(240.97+EA1133))</f>
        <v>0</v>
      </c>
      <c r="AB1133">
        <f>(X1133-DT1133*(DY1133+DZ1133)/1000)</f>
        <v>0</v>
      </c>
      <c r="AC1133">
        <f>(-J1133*44100)</f>
        <v>0</v>
      </c>
      <c r="AD1133">
        <f>2*29.3*R1133*0.92*(EA1133-W1133)</f>
        <v>0</v>
      </c>
      <c r="AE1133">
        <f>2*0.95*5.67E-8*(((EA1133+$B$7)+273)^4-(W1133+273)^4)</f>
        <v>0</v>
      </c>
      <c r="AF1133">
        <f>U1133+AE1133+AC1133+AD1133</f>
        <v>0</v>
      </c>
      <c r="AG1133">
        <f>DX1133*AU1133*(DS1133-DR1133*(1000-AU1133*DU1133)/(1000-AU1133*DT1133))/(100*DL1133)</f>
        <v>0</v>
      </c>
      <c r="AH1133">
        <f>1000*DX1133*AU1133*(DT1133-DU1133)/(100*DL1133*(1000-AU1133*DT1133))</f>
        <v>0</v>
      </c>
      <c r="AI1133">
        <f>(AJ1133 - AK1133 - DY1133*1E3/(8.314*(EA1133+273.15)) * AM1133/DX1133 * AL1133) * DX1133/(100*DL1133) * (1000 - DU1133)/1000</f>
        <v>0</v>
      </c>
      <c r="AJ1133">
        <v>1012.758875495523</v>
      </c>
      <c r="AK1133">
        <v>971.3721757575754</v>
      </c>
      <c r="AL1133">
        <v>3.401606973677112</v>
      </c>
      <c r="AM1133">
        <v>65.49446931430883</v>
      </c>
      <c r="AN1133">
        <f>(AP1133 - AO1133 + DY1133*1E3/(8.314*(EA1133+273.15)) * AR1133/DX1133 * AQ1133) * DX1133/(100*DL1133) * 1000/(1000 - AP1133)</f>
        <v>0</v>
      </c>
      <c r="AO1133">
        <v>20.06466451105736</v>
      </c>
      <c r="AP1133">
        <v>23.3436909090909</v>
      </c>
      <c r="AQ1133">
        <v>-9.695168755179184E-05</v>
      </c>
      <c r="AR1133">
        <v>115.5473245601918</v>
      </c>
      <c r="AS1133">
        <v>0</v>
      </c>
      <c r="AT1133">
        <v>0</v>
      </c>
      <c r="AU1133">
        <f>IF(AS1133*$H$13&gt;=AW1133,1.0,(AW1133/(AW1133-AS1133*$H$13)))</f>
        <v>0</v>
      </c>
      <c r="AV1133">
        <f>(AU1133-1)*100</f>
        <v>0</v>
      </c>
      <c r="AW1133">
        <f>MAX(0,($B$13+$C$13*EF1133)/(1+$D$13*EF1133)*DY1133/(EA1133+273)*$E$13)</f>
        <v>0</v>
      </c>
      <c r="AX1133" t="s">
        <v>437</v>
      </c>
      <c r="AY1133" t="s">
        <v>437</v>
      </c>
      <c r="AZ1133">
        <v>0</v>
      </c>
      <c r="BA1133">
        <v>0</v>
      </c>
      <c r="BB1133">
        <f>1-AZ1133/BA1133</f>
        <v>0</v>
      </c>
      <c r="BC1133">
        <v>0</v>
      </c>
      <c r="BD1133" t="s">
        <v>437</v>
      </c>
      <c r="BE1133" t="s">
        <v>437</v>
      </c>
      <c r="BF1133">
        <v>0</v>
      </c>
      <c r="BG1133">
        <v>0</v>
      </c>
      <c r="BH1133">
        <f>1-BF1133/BG1133</f>
        <v>0</v>
      </c>
      <c r="BI1133">
        <v>0.5</v>
      </c>
      <c r="BJ1133">
        <f>DI1133</f>
        <v>0</v>
      </c>
      <c r="BK1133">
        <f>L1133</f>
        <v>0</v>
      </c>
      <c r="BL1133">
        <f>BH1133*BI1133*BJ1133</f>
        <v>0</v>
      </c>
      <c r="BM1133">
        <f>(BK1133-BC1133)/BJ1133</f>
        <v>0</v>
      </c>
      <c r="BN1133">
        <f>(BA1133-BG1133)/BG1133</f>
        <v>0</v>
      </c>
      <c r="BO1133">
        <f>AZ1133/(BB1133+AZ1133/BG1133)</f>
        <v>0</v>
      </c>
      <c r="BP1133" t="s">
        <v>437</v>
      </c>
      <c r="BQ1133">
        <v>0</v>
      </c>
      <c r="BR1133">
        <f>IF(BQ1133&lt;&gt;0, BQ1133, BO1133)</f>
        <v>0</v>
      </c>
      <c r="BS1133">
        <f>1-BR1133/BG1133</f>
        <v>0</v>
      </c>
      <c r="BT1133">
        <f>(BG1133-BF1133)/(BG1133-BR1133)</f>
        <v>0</v>
      </c>
      <c r="BU1133">
        <f>(BA1133-BG1133)/(BA1133-BR1133)</f>
        <v>0</v>
      </c>
      <c r="BV1133">
        <f>(BG1133-BF1133)/(BG1133-AZ1133)</f>
        <v>0</v>
      </c>
      <c r="BW1133">
        <f>(BA1133-BG1133)/(BA1133-AZ1133)</f>
        <v>0</v>
      </c>
      <c r="BX1133">
        <f>(BT1133*BR1133/BF1133)</f>
        <v>0</v>
      </c>
      <c r="BY1133">
        <f>(1-BX1133)</f>
        <v>0</v>
      </c>
      <c r="DH1133">
        <f>$B$11*EG1133+$C$11*EH1133+$F$11*ES1133*(1-EV1133)</f>
        <v>0</v>
      </c>
      <c r="DI1133">
        <f>DH1133*DJ1133</f>
        <v>0</v>
      </c>
      <c r="DJ1133">
        <f>($B$11*$D$9+$C$11*$D$9+$F$11*((FF1133+EX1133)/MAX(FF1133+EX1133+FG1133, 0.1)*$I$9+FG1133/MAX(FF1133+EX1133+FG1133, 0.1)*$J$9))/($B$11+$C$11+$F$11)</f>
        <v>0</v>
      </c>
      <c r="DK1133">
        <f>($B$11*$K$9+$C$11*$K$9+$F$11*((FF1133+EX1133)/MAX(FF1133+EX1133+FG1133, 0.1)*$P$9+FG1133/MAX(FF1133+EX1133+FG1133, 0.1)*$Q$9))/($B$11+$C$11+$F$11)</f>
        <v>0</v>
      </c>
      <c r="DL1133">
        <v>6</v>
      </c>
      <c r="DM1133">
        <v>0.5</v>
      </c>
      <c r="DN1133" t="s">
        <v>438</v>
      </c>
      <c r="DO1133">
        <v>2</v>
      </c>
      <c r="DP1133" t="b">
        <v>1</v>
      </c>
      <c r="DQ1133">
        <v>1761346523.314285</v>
      </c>
      <c r="DR1133">
        <v>924.4344642857142</v>
      </c>
      <c r="DS1133">
        <v>976.3522857142858</v>
      </c>
      <c r="DT1133">
        <v>23.3539</v>
      </c>
      <c r="DU1133">
        <v>20.02661428571429</v>
      </c>
      <c r="DV1133">
        <v>923.2801071428572</v>
      </c>
      <c r="DW1133">
        <v>23.13946785714286</v>
      </c>
      <c r="DX1133">
        <v>499.9925714285714</v>
      </c>
      <c r="DY1133">
        <v>90.02041785714286</v>
      </c>
      <c r="DZ1133">
        <v>0.07444762857142857</v>
      </c>
      <c r="EA1133">
        <v>29.90844285714285</v>
      </c>
      <c r="EB1133">
        <v>30.01474285714286</v>
      </c>
      <c r="EC1133">
        <v>999.9000000000002</v>
      </c>
      <c r="ED1133">
        <v>0</v>
      </c>
      <c r="EE1133">
        <v>0</v>
      </c>
      <c r="EF1133">
        <v>9996.152142857143</v>
      </c>
      <c r="EG1133">
        <v>0</v>
      </c>
      <c r="EH1133">
        <v>1156.007857142857</v>
      </c>
      <c r="EI1133">
        <v>-51.91778214285715</v>
      </c>
      <c r="EJ1133">
        <v>946.5398928571427</v>
      </c>
      <c r="EK1133">
        <v>996.3048571428571</v>
      </c>
      <c r="EL1133">
        <v>3.327281071428571</v>
      </c>
      <c r="EM1133">
        <v>976.3522857142858</v>
      </c>
      <c r="EN1133">
        <v>20.02661428571429</v>
      </c>
      <c r="EO1133">
        <v>2.102328214285714</v>
      </c>
      <c r="EP1133">
        <v>1.802804642857142</v>
      </c>
      <c r="EQ1133">
        <v>18.23682142857143</v>
      </c>
      <c r="ER1133">
        <v>15.81111071428571</v>
      </c>
      <c r="ES1133">
        <v>1200</v>
      </c>
      <c r="ET1133">
        <v>0.9670090000000001</v>
      </c>
      <c r="EU1133">
        <v>0.0329909</v>
      </c>
      <c r="EV1133">
        <v>0</v>
      </c>
      <c r="EW1133">
        <v>1572.578214285714</v>
      </c>
      <c r="EX1133">
        <v>5.000560000000001</v>
      </c>
      <c r="EY1133">
        <v>19262.26071428572</v>
      </c>
      <c r="EZ1133">
        <v>10316.83928571429</v>
      </c>
      <c r="FA1133">
        <v>45.3705</v>
      </c>
      <c r="FB1133">
        <v>47.55757142857141</v>
      </c>
      <c r="FC1133">
        <v>46.05757142857141</v>
      </c>
      <c r="FD1133">
        <v>46.55092857142855</v>
      </c>
      <c r="FE1133">
        <v>46.18699999999998</v>
      </c>
      <c r="FF1133">
        <v>1155.578214285714</v>
      </c>
      <c r="FG1133">
        <v>39.42000000000001</v>
      </c>
      <c r="FH1133">
        <v>0</v>
      </c>
      <c r="FI1133">
        <v>1761346567.4</v>
      </c>
      <c r="FJ1133">
        <v>0</v>
      </c>
      <c r="FK1133">
        <v>1572.467692307693</v>
      </c>
      <c r="FL1133">
        <v>-22.51076921813567</v>
      </c>
      <c r="FM1133">
        <v>-264.9641025811859</v>
      </c>
      <c r="FN1133">
        <v>19261.12307692308</v>
      </c>
      <c r="FO1133">
        <v>15</v>
      </c>
      <c r="FP1133">
        <v>0</v>
      </c>
      <c r="FQ1133" t="s">
        <v>439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-51.87224146341463</v>
      </c>
      <c r="GD1133">
        <v>-1.050915679442562</v>
      </c>
      <c r="GE1133">
        <v>0.1335489952580841</v>
      </c>
      <c r="GF1133">
        <v>0</v>
      </c>
      <c r="GG1133">
        <v>1573.560294117647</v>
      </c>
      <c r="GH1133">
        <v>-22.09029792757174</v>
      </c>
      <c r="GI1133">
        <v>2.176558921100945</v>
      </c>
      <c r="GJ1133">
        <v>0</v>
      </c>
      <c r="GK1133">
        <v>3.343457560975609</v>
      </c>
      <c r="GL1133">
        <v>-0.4062790243902401</v>
      </c>
      <c r="GM1133">
        <v>0.04291887217964976</v>
      </c>
      <c r="GN1133">
        <v>0</v>
      </c>
      <c r="GO1133">
        <v>0</v>
      </c>
      <c r="GP1133">
        <v>3</v>
      </c>
      <c r="GQ1133" t="s">
        <v>497</v>
      </c>
      <c r="GR1133">
        <v>3.12442</v>
      </c>
      <c r="GS1133">
        <v>2.7518</v>
      </c>
      <c r="GT1133">
        <v>0.147985</v>
      </c>
      <c r="GU1133">
        <v>0.154185</v>
      </c>
      <c r="GV1133">
        <v>0.102548</v>
      </c>
      <c r="GW1133">
        <v>0.09280670000000001</v>
      </c>
      <c r="GX1133">
        <v>25058.7</v>
      </c>
      <c r="GY1133">
        <v>24264</v>
      </c>
      <c r="GZ1133">
        <v>29984</v>
      </c>
      <c r="HA1133">
        <v>28979.8</v>
      </c>
      <c r="HB1133">
        <v>37200.2</v>
      </c>
      <c r="HC1133">
        <v>34618.5</v>
      </c>
      <c r="HD1133">
        <v>45918.5</v>
      </c>
      <c r="HE1133">
        <v>43070.8</v>
      </c>
      <c r="HF1133">
        <v>1.74905</v>
      </c>
      <c r="HG1133">
        <v>1.72925</v>
      </c>
      <c r="HH1133">
        <v>-0.00511855</v>
      </c>
      <c r="HI1133">
        <v>0</v>
      </c>
      <c r="HJ1133">
        <v>30.0922</v>
      </c>
      <c r="HK1133">
        <v>999.9</v>
      </c>
      <c r="HL1133">
        <v>44</v>
      </c>
      <c r="HM1133">
        <v>32.8</v>
      </c>
      <c r="HN1133">
        <v>24.4155</v>
      </c>
      <c r="HO1133">
        <v>63.3922</v>
      </c>
      <c r="HP1133">
        <v>17.9367</v>
      </c>
      <c r="HQ1133">
        <v>1</v>
      </c>
      <c r="HR1133">
        <v>0.826369</v>
      </c>
      <c r="HS1133">
        <v>4.48213</v>
      </c>
      <c r="HT1133">
        <v>20.1494</v>
      </c>
      <c r="HU1133">
        <v>5.22717</v>
      </c>
      <c r="HV1133">
        <v>11.9858</v>
      </c>
      <c r="HW1133">
        <v>4.9687</v>
      </c>
      <c r="HX1133">
        <v>3.2896</v>
      </c>
      <c r="HY1133">
        <v>9999</v>
      </c>
      <c r="HZ1133">
        <v>9999</v>
      </c>
      <c r="IA1133">
        <v>9999</v>
      </c>
      <c r="IB1133">
        <v>999.9</v>
      </c>
      <c r="IC1133">
        <v>4.97299</v>
      </c>
      <c r="ID1133">
        <v>1.87744</v>
      </c>
      <c r="IE1133">
        <v>1.87561</v>
      </c>
      <c r="IF1133">
        <v>1.87837</v>
      </c>
      <c r="IG1133">
        <v>1.87504</v>
      </c>
      <c r="IH1133">
        <v>1.87864</v>
      </c>
      <c r="II1133">
        <v>1.87576</v>
      </c>
      <c r="IJ1133">
        <v>1.87697</v>
      </c>
      <c r="IK1133">
        <v>0</v>
      </c>
      <c r="IL1133">
        <v>0</v>
      </c>
      <c r="IM1133">
        <v>0</v>
      </c>
      <c r="IN1133">
        <v>0</v>
      </c>
      <c r="IO1133" t="s">
        <v>441</v>
      </c>
      <c r="IP1133" t="s">
        <v>442</v>
      </c>
      <c r="IQ1133" t="s">
        <v>443</v>
      </c>
      <c r="IR1133" t="s">
        <v>443</v>
      </c>
      <c r="IS1133" t="s">
        <v>443</v>
      </c>
      <c r="IT1133" t="s">
        <v>443</v>
      </c>
      <c r="IU1133">
        <v>0</v>
      </c>
      <c r="IV1133">
        <v>100</v>
      </c>
      <c r="IW1133">
        <v>100</v>
      </c>
      <c r="IX1133">
        <v>1.182</v>
      </c>
      <c r="IY1133">
        <v>0.2145</v>
      </c>
      <c r="IZ1133">
        <v>-0.1194416370607354</v>
      </c>
      <c r="JA1133">
        <v>0.002211305909277446</v>
      </c>
      <c r="JB1133">
        <v>-1.416678044876584E-06</v>
      </c>
      <c r="JC1133">
        <v>5.589822708492042E-10</v>
      </c>
      <c r="JD1133">
        <v>0.2144336207880096</v>
      </c>
      <c r="JE1133">
        <v>0</v>
      </c>
      <c r="JF1133">
        <v>0</v>
      </c>
      <c r="JG1133">
        <v>0</v>
      </c>
      <c r="JH1133">
        <v>14</v>
      </c>
      <c r="JI1133">
        <v>2052</v>
      </c>
      <c r="JJ1133">
        <v>1</v>
      </c>
      <c r="JK1133">
        <v>21</v>
      </c>
      <c r="JL1133">
        <v>29355775.5</v>
      </c>
      <c r="JM1133">
        <v>29355775.5</v>
      </c>
      <c r="JN1133">
        <v>2.25464</v>
      </c>
      <c r="JO1133">
        <v>2.54395</v>
      </c>
      <c r="JP1133">
        <v>1.39893</v>
      </c>
      <c r="JQ1133">
        <v>2.33521</v>
      </c>
      <c r="JR1133">
        <v>1.44897</v>
      </c>
      <c r="JS1133">
        <v>2.6001</v>
      </c>
      <c r="JT1133">
        <v>38.6979</v>
      </c>
      <c r="JU1133">
        <v>23.7898</v>
      </c>
      <c r="JV1133">
        <v>18</v>
      </c>
      <c r="JW1133">
        <v>485.176</v>
      </c>
      <c r="JX1133">
        <v>443.38</v>
      </c>
      <c r="JY1133">
        <v>24.8398</v>
      </c>
      <c r="JZ1133">
        <v>37.2667</v>
      </c>
      <c r="KA1133">
        <v>30.0002</v>
      </c>
      <c r="KB1133">
        <v>36.8219</v>
      </c>
      <c r="KC1133">
        <v>36.8648</v>
      </c>
      <c r="KD1133">
        <v>45.1423</v>
      </c>
      <c r="KE1133">
        <v>25.1312</v>
      </c>
      <c r="KF1133">
        <v>73.95950000000001</v>
      </c>
      <c r="KG1133">
        <v>24.8221</v>
      </c>
      <c r="KH1133">
        <v>1021.35</v>
      </c>
      <c r="KI1133">
        <v>20.2035</v>
      </c>
      <c r="KJ1133">
        <v>99.19070000000001</v>
      </c>
      <c r="KK1133">
        <v>99.0622</v>
      </c>
    </row>
    <row r="1134" spans="1:297">
      <c r="A1134">
        <v>1118</v>
      </c>
      <c r="B1134">
        <v>1761346536.1</v>
      </c>
      <c r="C1134">
        <v>18495.5</v>
      </c>
      <c r="D1134" t="s">
        <v>2690</v>
      </c>
      <c r="E1134" t="s">
        <v>2691</v>
      </c>
      <c r="F1134">
        <v>5</v>
      </c>
      <c r="G1134" t="s">
        <v>2569</v>
      </c>
      <c r="H1134" t="s">
        <v>436</v>
      </c>
      <c r="I1134">
        <v>1761346528.6</v>
      </c>
      <c r="J1134">
        <f>(K1134)/1000</f>
        <v>0</v>
      </c>
      <c r="K1134">
        <f>IF(DP1134, AN1134, AH1134)</f>
        <v>0</v>
      </c>
      <c r="L1134">
        <f>IF(DP1134, AI1134, AG1134)</f>
        <v>0</v>
      </c>
      <c r="M1134">
        <f>DR1134 - IF(AU1134&gt;1, L1134*DL1134*100.0/(AW1134), 0)</f>
        <v>0</v>
      </c>
      <c r="N1134">
        <f>((T1134-J1134/2)*M1134-L1134)/(T1134+J1134/2)</f>
        <v>0</v>
      </c>
      <c r="O1134">
        <f>N1134*(DY1134+DZ1134)/1000.0</f>
        <v>0</v>
      </c>
      <c r="P1134">
        <f>(DR1134 - IF(AU1134&gt;1, L1134*DL1134*100.0/(AW1134), 0))*(DY1134+DZ1134)/1000.0</f>
        <v>0</v>
      </c>
      <c r="Q1134">
        <f>2.0/((1/S1134-1/R1134)+SIGN(S1134)*SQRT((1/S1134-1/R1134)*(1/S1134-1/R1134) + 4*DM1134/((DM1134+1)*(DM1134+1))*(2*1/S1134*1/R1134-1/R1134*1/R1134)))</f>
        <v>0</v>
      </c>
      <c r="R1134">
        <f>IF(LEFT(DN1134,1)&lt;&gt;"0",IF(LEFT(DN1134,1)="1",3.0,DO1134),$D$5+$E$5*(EF1134*DY1134/($K$5*1000))+$F$5*(EF1134*DY1134/($K$5*1000))*MAX(MIN(DL1134,$J$5),$I$5)*MAX(MIN(DL1134,$J$5),$I$5)+$G$5*MAX(MIN(DL1134,$J$5),$I$5)*(EF1134*DY1134/($K$5*1000))+$H$5*(EF1134*DY1134/($K$5*1000))*(EF1134*DY1134/($K$5*1000)))</f>
        <v>0</v>
      </c>
      <c r="S1134">
        <f>J1134*(1000-(1000*0.61365*exp(17.502*W1134/(240.97+W1134))/(DY1134+DZ1134)+DT1134)/2)/(1000*0.61365*exp(17.502*W1134/(240.97+W1134))/(DY1134+DZ1134)-DT1134)</f>
        <v>0</v>
      </c>
      <c r="T1134">
        <f>1/((DM1134+1)/(Q1134/1.6)+1/(R1134/1.37)) + DM1134/((DM1134+1)/(Q1134/1.6) + DM1134/(R1134/1.37))</f>
        <v>0</v>
      </c>
      <c r="U1134">
        <f>(DH1134*DK1134)</f>
        <v>0</v>
      </c>
      <c r="V1134">
        <f>(EA1134+(U1134+2*0.95*5.67E-8*(((EA1134+$B$7)+273)^4-(EA1134+273)^4)-44100*J1134)/(1.84*29.3*R1134+8*0.95*5.67E-8*(EA1134+273)^3))</f>
        <v>0</v>
      </c>
      <c r="W1134">
        <f>($C$7*EB1134+$D$7*EC1134+$E$7*V1134)</f>
        <v>0</v>
      </c>
      <c r="X1134">
        <f>0.61365*exp(17.502*W1134/(240.97+W1134))</f>
        <v>0</v>
      </c>
      <c r="Y1134">
        <f>(Z1134/AA1134*100)</f>
        <v>0</v>
      </c>
      <c r="Z1134">
        <f>DT1134*(DY1134+DZ1134)/1000</f>
        <v>0</v>
      </c>
      <c r="AA1134">
        <f>0.61365*exp(17.502*EA1134/(240.97+EA1134))</f>
        <v>0</v>
      </c>
      <c r="AB1134">
        <f>(X1134-DT1134*(DY1134+DZ1134)/1000)</f>
        <v>0</v>
      </c>
      <c r="AC1134">
        <f>(-J1134*44100)</f>
        <v>0</v>
      </c>
      <c r="AD1134">
        <f>2*29.3*R1134*0.92*(EA1134-W1134)</f>
        <v>0</v>
      </c>
      <c r="AE1134">
        <f>2*0.95*5.67E-8*(((EA1134+$B$7)+273)^4-(W1134+273)^4)</f>
        <v>0</v>
      </c>
      <c r="AF1134">
        <f>U1134+AE1134+AC1134+AD1134</f>
        <v>0</v>
      </c>
      <c r="AG1134">
        <f>DX1134*AU1134*(DS1134-DR1134*(1000-AU1134*DU1134)/(1000-AU1134*DT1134))/(100*DL1134)</f>
        <v>0</v>
      </c>
      <c r="AH1134">
        <f>1000*DX1134*AU1134*(DT1134-DU1134)/(100*DL1134*(1000-AU1134*DT1134))</f>
        <v>0</v>
      </c>
      <c r="AI1134">
        <f>(AJ1134 - AK1134 - DY1134*1E3/(8.314*(EA1134+273.15)) * AM1134/DX1134 * AL1134) * DX1134/(100*DL1134) * (1000 - DU1134)/1000</f>
        <v>0</v>
      </c>
      <c r="AJ1134">
        <v>1029.761188457114</v>
      </c>
      <c r="AK1134">
        <v>988.4615818181811</v>
      </c>
      <c r="AL1134">
        <v>3.424246653249877</v>
      </c>
      <c r="AM1134">
        <v>65.49446931430883</v>
      </c>
      <c r="AN1134">
        <f>(AP1134 - AO1134 + DY1134*1E3/(8.314*(EA1134+273.15)) * AR1134/DX1134 * AQ1134) * DX1134/(100*DL1134) * 1000/(1000 - AP1134)</f>
        <v>0</v>
      </c>
      <c r="AO1134">
        <v>20.10467079256174</v>
      </c>
      <c r="AP1134">
        <v>23.33577393939393</v>
      </c>
      <c r="AQ1134">
        <v>-0.000153017750234304</v>
      </c>
      <c r="AR1134">
        <v>115.5473245601918</v>
      </c>
      <c r="AS1134">
        <v>0</v>
      </c>
      <c r="AT1134">
        <v>0</v>
      </c>
      <c r="AU1134">
        <f>IF(AS1134*$H$13&gt;=AW1134,1.0,(AW1134/(AW1134-AS1134*$H$13)))</f>
        <v>0</v>
      </c>
      <c r="AV1134">
        <f>(AU1134-1)*100</f>
        <v>0</v>
      </c>
      <c r="AW1134">
        <f>MAX(0,($B$13+$C$13*EF1134)/(1+$D$13*EF1134)*DY1134/(EA1134+273)*$E$13)</f>
        <v>0</v>
      </c>
      <c r="AX1134" t="s">
        <v>437</v>
      </c>
      <c r="AY1134" t="s">
        <v>437</v>
      </c>
      <c r="AZ1134">
        <v>0</v>
      </c>
      <c r="BA1134">
        <v>0</v>
      </c>
      <c r="BB1134">
        <f>1-AZ1134/BA1134</f>
        <v>0</v>
      </c>
      <c r="BC1134">
        <v>0</v>
      </c>
      <c r="BD1134" t="s">
        <v>437</v>
      </c>
      <c r="BE1134" t="s">
        <v>437</v>
      </c>
      <c r="BF1134">
        <v>0</v>
      </c>
      <c r="BG1134">
        <v>0</v>
      </c>
      <c r="BH1134">
        <f>1-BF1134/BG1134</f>
        <v>0</v>
      </c>
      <c r="BI1134">
        <v>0.5</v>
      </c>
      <c r="BJ1134">
        <f>DI1134</f>
        <v>0</v>
      </c>
      <c r="BK1134">
        <f>L1134</f>
        <v>0</v>
      </c>
      <c r="BL1134">
        <f>BH1134*BI1134*BJ1134</f>
        <v>0</v>
      </c>
      <c r="BM1134">
        <f>(BK1134-BC1134)/BJ1134</f>
        <v>0</v>
      </c>
      <c r="BN1134">
        <f>(BA1134-BG1134)/BG1134</f>
        <v>0</v>
      </c>
      <c r="BO1134">
        <f>AZ1134/(BB1134+AZ1134/BG1134)</f>
        <v>0</v>
      </c>
      <c r="BP1134" t="s">
        <v>437</v>
      </c>
      <c r="BQ1134">
        <v>0</v>
      </c>
      <c r="BR1134">
        <f>IF(BQ1134&lt;&gt;0, BQ1134, BO1134)</f>
        <v>0</v>
      </c>
      <c r="BS1134">
        <f>1-BR1134/BG1134</f>
        <v>0</v>
      </c>
      <c r="BT1134">
        <f>(BG1134-BF1134)/(BG1134-BR1134)</f>
        <v>0</v>
      </c>
      <c r="BU1134">
        <f>(BA1134-BG1134)/(BA1134-BR1134)</f>
        <v>0</v>
      </c>
      <c r="BV1134">
        <f>(BG1134-BF1134)/(BG1134-AZ1134)</f>
        <v>0</v>
      </c>
      <c r="BW1134">
        <f>(BA1134-BG1134)/(BA1134-AZ1134)</f>
        <v>0</v>
      </c>
      <c r="BX1134">
        <f>(BT1134*BR1134/BF1134)</f>
        <v>0</v>
      </c>
      <c r="BY1134">
        <f>(1-BX1134)</f>
        <v>0</v>
      </c>
      <c r="DH1134">
        <f>$B$11*EG1134+$C$11*EH1134+$F$11*ES1134*(1-EV1134)</f>
        <v>0</v>
      </c>
      <c r="DI1134">
        <f>DH1134*DJ1134</f>
        <v>0</v>
      </c>
      <c r="DJ1134">
        <f>($B$11*$D$9+$C$11*$D$9+$F$11*((FF1134+EX1134)/MAX(FF1134+EX1134+FG1134, 0.1)*$I$9+FG1134/MAX(FF1134+EX1134+FG1134, 0.1)*$J$9))/($B$11+$C$11+$F$11)</f>
        <v>0</v>
      </c>
      <c r="DK1134">
        <f>($B$11*$K$9+$C$11*$K$9+$F$11*((FF1134+EX1134)/MAX(FF1134+EX1134+FG1134, 0.1)*$P$9+FG1134/MAX(FF1134+EX1134+FG1134, 0.1)*$Q$9))/($B$11+$C$11+$F$11)</f>
        <v>0</v>
      </c>
      <c r="DL1134">
        <v>6</v>
      </c>
      <c r="DM1134">
        <v>0.5</v>
      </c>
      <c r="DN1134" t="s">
        <v>438</v>
      </c>
      <c r="DO1134">
        <v>2</v>
      </c>
      <c r="DP1134" t="b">
        <v>1</v>
      </c>
      <c r="DQ1134">
        <v>1761346528.6</v>
      </c>
      <c r="DR1134">
        <v>942.0512222222222</v>
      </c>
      <c r="DS1134">
        <v>994.0514444444443</v>
      </c>
      <c r="DT1134">
        <v>23.34584074074074</v>
      </c>
      <c r="DU1134">
        <v>20.06496296296296</v>
      </c>
      <c r="DV1134">
        <v>940.8787037037038</v>
      </c>
      <c r="DW1134">
        <v>23.1314</v>
      </c>
      <c r="DX1134">
        <v>500.0338518518519</v>
      </c>
      <c r="DY1134">
        <v>90.02027407407407</v>
      </c>
      <c r="DZ1134">
        <v>0.07427644814814814</v>
      </c>
      <c r="EA1134">
        <v>29.90487777777778</v>
      </c>
      <c r="EB1134">
        <v>30.01275185185186</v>
      </c>
      <c r="EC1134">
        <v>999.9000000000001</v>
      </c>
      <c r="ED1134">
        <v>0</v>
      </c>
      <c r="EE1134">
        <v>0</v>
      </c>
      <c r="EF1134">
        <v>9992.239629629628</v>
      </c>
      <c r="EG1134">
        <v>0</v>
      </c>
      <c r="EH1134">
        <v>1156.02</v>
      </c>
      <c r="EI1134">
        <v>-52.00013703703704</v>
      </c>
      <c r="EJ1134">
        <v>964.5698888888887</v>
      </c>
      <c r="EK1134">
        <v>1014.404925925926</v>
      </c>
      <c r="EL1134">
        <v>3.280872592592593</v>
      </c>
      <c r="EM1134">
        <v>994.0514444444443</v>
      </c>
      <c r="EN1134">
        <v>20.06496296296296</v>
      </c>
      <c r="EO1134">
        <v>2.101598148148148</v>
      </c>
      <c r="EP1134">
        <v>1.806253703703704</v>
      </c>
      <c r="EQ1134">
        <v>18.23130370370371</v>
      </c>
      <c r="ER1134">
        <v>15.84098148148148</v>
      </c>
      <c r="ES1134">
        <v>1200.001111111111</v>
      </c>
      <c r="ET1134">
        <v>0.9670090000000001</v>
      </c>
      <c r="EU1134">
        <v>0.0329909</v>
      </c>
      <c r="EV1134">
        <v>0</v>
      </c>
      <c r="EW1134">
        <v>1570.587037037037</v>
      </c>
      <c r="EX1134">
        <v>5.000560000000001</v>
      </c>
      <c r="EY1134">
        <v>19238.5962962963</v>
      </c>
      <c r="EZ1134">
        <v>10316.85925925926</v>
      </c>
      <c r="FA1134">
        <v>45.37033333333333</v>
      </c>
      <c r="FB1134">
        <v>47.55740740740739</v>
      </c>
      <c r="FC1134">
        <v>46.05281481481479</v>
      </c>
      <c r="FD1134">
        <v>46.54133333333333</v>
      </c>
      <c r="FE1134">
        <v>46.18699999999998</v>
      </c>
      <c r="FF1134">
        <v>1155.578518518519</v>
      </c>
      <c r="FG1134">
        <v>39.42000000000001</v>
      </c>
      <c r="FH1134">
        <v>0</v>
      </c>
      <c r="FI1134">
        <v>1761346572.2</v>
      </c>
      <c r="FJ1134">
        <v>0</v>
      </c>
      <c r="FK1134">
        <v>1570.666153846154</v>
      </c>
      <c r="FL1134">
        <v>-22.75692307934238</v>
      </c>
      <c r="FM1134">
        <v>-276.1641027704281</v>
      </c>
      <c r="FN1134">
        <v>19239.53076923077</v>
      </c>
      <c r="FO1134">
        <v>15</v>
      </c>
      <c r="FP1134">
        <v>0</v>
      </c>
      <c r="FQ1134" t="s">
        <v>439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-51.94571249999999</v>
      </c>
      <c r="GD1134">
        <v>-0.9006742964353107</v>
      </c>
      <c r="GE1134">
        <v>0.1130409133621544</v>
      </c>
      <c r="GF1134">
        <v>0</v>
      </c>
      <c r="GG1134">
        <v>1571.782058823529</v>
      </c>
      <c r="GH1134">
        <v>-22.60091673460302</v>
      </c>
      <c r="GI1134">
        <v>2.225795005903414</v>
      </c>
      <c r="GJ1134">
        <v>0</v>
      </c>
      <c r="GK1134">
        <v>3.30701025</v>
      </c>
      <c r="GL1134">
        <v>-0.5245653658536726</v>
      </c>
      <c r="GM1134">
        <v>0.05236311079794154</v>
      </c>
      <c r="GN1134">
        <v>0</v>
      </c>
      <c r="GO1134">
        <v>0</v>
      </c>
      <c r="GP1134">
        <v>3</v>
      </c>
      <c r="GQ1134" t="s">
        <v>497</v>
      </c>
      <c r="GR1134">
        <v>3.1243</v>
      </c>
      <c r="GS1134">
        <v>2.75228</v>
      </c>
      <c r="GT1134">
        <v>0.149667</v>
      </c>
      <c r="GU1134">
        <v>0.155847</v>
      </c>
      <c r="GV1134">
        <v>0.102529</v>
      </c>
      <c r="GW1134">
        <v>0.0929971</v>
      </c>
      <c r="GX1134">
        <v>25009</v>
      </c>
      <c r="GY1134">
        <v>24216</v>
      </c>
      <c r="GZ1134">
        <v>29983.9</v>
      </c>
      <c r="HA1134">
        <v>28979.6</v>
      </c>
      <c r="HB1134">
        <v>37200.8</v>
      </c>
      <c r="HC1134">
        <v>34610.9</v>
      </c>
      <c r="HD1134">
        <v>45918.2</v>
      </c>
      <c r="HE1134">
        <v>43070.1</v>
      </c>
      <c r="HF1134">
        <v>1.74888</v>
      </c>
      <c r="HG1134">
        <v>1.7294</v>
      </c>
      <c r="HH1134">
        <v>-0.00488013</v>
      </c>
      <c r="HI1134">
        <v>0</v>
      </c>
      <c r="HJ1134">
        <v>30.0906</v>
      </c>
      <c r="HK1134">
        <v>999.9</v>
      </c>
      <c r="HL1134">
        <v>44</v>
      </c>
      <c r="HM1134">
        <v>32.8</v>
      </c>
      <c r="HN1134">
        <v>24.4193</v>
      </c>
      <c r="HO1134">
        <v>63.8222</v>
      </c>
      <c r="HP1134">
        <v>17.7965</v>
      </c>
      <c r="HQ1134">
        <v>1</v>
      </c>
      <c r="HR1134">
        <v>0.826453</v>
      </c>
      <c r="HS1134">
        <v>4.50604</v>
      </c>
      <c r="HT1134">
        <v>20.149</v>
      </c>
      <c r="HU1134">
        <v>5.22702</v>
      </c>
      <c r="HV1134">
        <v>11.9858</v>
      </c>
      <c r="HW1134">
        <v>4.96875</v>
      </c>
      <c r="HX1134">
        <v>3.28963</v>
      </c>
      <c r="HY1134">
        <v>9999</v>
      </c>
      <c r="HZ1134">
        <v>9999</v>
      </c>
      <c r="IA1134">
        <v>9999</v>
      </c>
      <c r="IB1134">
        <v>999.9</v>
      </c>
      <c r="IC1134">
        <v>4.97299</v>
      </c>
      <c r="ID1134">
        <v>1.87744</v>
      </c>
      <c r="IE1134">
        <v>1.87558</v>
      </c>
      <c r="IF1134">
        <v>1.87836</v>
      </c>
      <c r="IG1134">
        <v>1.87501</v>
      </c>
      <c r="IH1134">
        <v>1.87861</v>
      </c>
      <c r="II1134">
        <v>1.87575</v>
      </c>
      <c r="IJ1134">
        <v>1.87694</v>
      </c>
      <c r="IK1134">
        <v>0</v>
      </c>
      <c r="IL1134">
        <v>0</v>
      </c>
      <c r="IM1134">
        <v>0</v>
      </c>
      <c r="IN1134">
        <v>0</v>
      </c>
      <c r="IO1134" t="s">
        <v>441</v>
      </c>
      <c r="IP1134" t="s">
        <v>442</v>
      </c>
      <c r="IQ1134" t="s">
        <v>443</v>
      </c>
      <c r="IR1134" t="s">
        <v>443</v>
      </c>
      <c r="IS1134" t="s">
        <v>443</v>
      </c>
      <c r="IT1134" t="s">
        <v>443</v>
      </c>
      <c r="IU1134">
        <v>0</v>
      </c>
      <c r="IV1134">
        <v>100</v>
      </c>
      <c r="IW1134">
        <v>100</v>
      </c>
      <c r="IX1134">
        <v>1.199</v>
      </c>
      <c r="IY1134">
        <v>0.2144</v>
      </c>
      <c r="IZ1134">
        <v>-0.1194416370607354</v>
      </c>
      <c r="JA1134">
        <v>0.002211305909277446</v>
      </c>
      <c r="JB1134">
        <v>-1.416678044876584E-06</v>
      </c>
      <c r="JC1134">
        <v>5.589822708492042E-10</v>
      </c>
      <c r="JD1134">
        <v>0.2144336207880096</v>
      </c>
      <c r="JE1134">
        <v>0</v>
      </c>
      <c r="JF1134">
        <v>0</v>
      </c>
      <c r="JG1134">
        <v>0</v>
      </c>
      <c r="JH1134">
        <v>14</v>
      </c>
      <c r="JI1134">
        <v>2052</v>
      </c>
      <c r="JJ1134">
        <v>1</v>
      </c>
      <c r="JK1134">
        <v>21</v>
      </c>
      <c r="JL1134">
        <v>29355775.6</v>
      </c>
      <c r="JM1134">
        <v>29355775.6</v>
      </c>
      <c r="JN1134">
        <v>2.28638</v>
      </c>
      <c r="JO1134">
        <v>2.54883</v>
      </c>
      <c r="JP1134">
        <v>1.39893</v>
      </c>
      <c r="JQ1134">
        <v>2.33521</v>
      </c>
      <c r="JR1134">
        <v>1.44897</v>
      </c>
      <c r="JS1134">
        <v>2.51343</v>
      </c>
      <c r="JT1134">
        <v>38.7225</v>
      </c>
      <c r="JU1134">
        <v>23.7723</v>
      </c>
      <c r="JV1134">
        <v>18</v>
      </c>
      <c r="JW1134">
        <v>485.073</v>
      </c>
      <c r="JX1134">
        <v>443.489</v>
      </c>
      <c r="JY1134">
        <v>24.8242</v>
      </c>
      <c r="JZ1134">
        <v>37.2667</v>
      </c>
      <c r="KA1134">
        <v>30.0002</v>
      </c>
      <c r="KB1134">
        <v>36.8219</v>
      </c>
      <c r="KC1134">
        <v>36.8665</v>
      </c>
      <c r="KD1134">
        <v>45.7675</v>
      </c>
      <c r="KE1134">
        <v>24.8333</v>
      </c>
      <c r="KF1134">
        <v>73.95950000000001</v>
      </c>
      <c r="KG1134">
        <v>24.8136</v>
      </c>
      <c r="KH1134">
        <v>1041.38</v>
      </c>
      <c r="KI1134">
        <v>20.2543</v>
      </c>
      <c r="KJ1134">
        <v>99.1901</v>
      </c>
      <c r="KK1134">
        <v>99.0611</v>
      </c>
    </row>
    <row r="1135" spans="1:297">
      <c r="A1135">
        <v>1119</v>
      </c>
      <c r="B1135">
        <v>1761346541.1</v>
      </c>
      <c r="C1135">
        <v>18500.5</v>
      </c>
      <c r="D1135" t="s">
        <v>2692</v>
      </c>
      <c r="E1135" t="s">
        <v>2693</v>
      </c>
      <c r="F1135">
        <v>5</v>
      </c>
      <c r="G1135" t="s">
        <v>2569</v>
      </c>
      <c r="H1135" t="s">
        <v>436</v>
      </c>
      <c r="I1135">
        <v>1761346533.314285</v>
      </c>
      <c r="J1135">
        <f>(K1135)/1000</f>
        <v>0</v>
      </c>
      <c r="K1135">
        <f>IF(DP1135, AN1135, AH1135)</f>
        <v>0</v>
      </c>
      <c r="L1135">
        <f>IF(DP1135, AI1135, AG1135)</f>
        <v>0</v>
      </c>
      <c r="M1135">
        <f>DR1135 - IF(AU1135&gt;1, L1135*DL1135*100.0/(AW1135), 0)</f>
        <v>0</v>
      </c>
      <c r="N1135">
        <f>((T1135-J1135/2)*M1135-L1135)/(T1135+J1135/2)</f>
        <v>0</v>
      </c>
      <c r="O1135">
        <f>N1135*(DY1135+DZ1135)/1000.0</f>
        <v>0</v>
      </c>
      <c r="P1135">
        <f>(DR1135 - IF(AU1135&gt;1, L1135*DL1135*100.0/(AW1135), 0))*(DY1135+DZ1135)/1000.0</f>
        <v>0</v>
      </c>
      <c r="Q1135">
        <f>2.0/((1/S1135-1/R1135)+SIGN(S1135)*SQRT((1/S1135-1/R1135)*(1/S1135-1/R1135) + 4*DM1135/((DM1135+1)*(DM1135+1))*(2*1/S1135*1/R1135-1/R1135*1/R1135)))</f>
        <v>0</v>
      </c>
      <c r="R1135">
        <f>IF(LEFT(DN1135,1)&lt;&gt;"0",IF(LEFT(DN1135,1)="1",3.0,DO1135),$D$5+$E$5*(EF1135*DY1135/($K$5*1000))+$F$5*(EF1135*DY1135/($K$5*1000))*MAX(MIN(DL1135,$J$5),$I$5)*MAX(MIN(DL1135,$J$5),$I$5)+$G$5*MAX(MIN(DL1135,$J$5),$I$5)*(EF1135*DY1135/($K$5*1000))+$H$5*(EF1135*DY1135/($K$5*1000))*(EF1135*DY1135/($K$5*1000)))</f>
        <v>0</v>
      </c>
      <c r="S1135">
        <f>J1135*(1000-(1000*0.61365*exp(17.502*W1135/(240.97+W1135))/(DY1135+DZ1135)+DT1135)/2)/(1000*0.61365*exp(17.502*W1135/(240.97+W1135))/(DY1135+DZ1135)-DT1135)</f>
        <v>0</v>
      </c>
      <c r="T1135">
        <f>1/((DM1135+1)/(Q1135/1.6)+1/(R1135/1.37)) + DM1135/((DM1135+1)/(Q1135/1.6) + DM1135/(R1135/1.37))</f>
        <v>0</v>
      </c>
      <c r="U1135">
        <f>(DH1135*DK1135)</f>
        <v>0</v>
      </c>
      <c r="V1135">
        <f>(EA1135+(U1135+2*0.95*5.67E-8*(((EA1135+$B$7)+273)^4-(EA1135+273)^4)-44100*J1135)/(1.84*29.3*R1135+8*0.95*5.67E-8*(EA1135+273)^3))</f>
        <v>0</v>
      </c>
      <c r="W1135">
        <f>($C$7*EB1135+$D$7*EC1135+$E$7*V1135)</f>
        <v>0</v>
      </c>
      <c r="X1135">
        <f>0.61365*exp(17.502*W1135/(240.97+W1135))</f>
        <v>0</v>
      </c>
      <c r="Y1135">
        <f>(Z1135/AA1135*100)</f>
        <v>0</v>
      </c>
      <c r="Z1135">
        <f>DT1135*(DY1135+DZ1135)/1000</f>
        <v>0</v>
      </c>
      <c r="AA1135">
        <f>0.61365*exp(17.502*EA1135/(240.97+EA1135))</f>
        <v>0</v>
      </c>
      <c r="AB1135">
        <f>(X1135-DT1135*(DY1135+DZ1135)/1000)</f>
        <v>0</v>
      </c>
      <c r="AC1135">
        <f>(-J1135*44100)</f>
        <v>0</v>
      </c>
      <c r="AD1135">
        <f>2*29.3*R1135*0.92*(EA1135-W1135)</f>
        <v>0</v>
      </c>
      <c r="AE1135">
        <f>2*0.95*5.67E-8*(((EA1135+$B$7)+273)^4-(W1135+273)^4)</f>
        <v>0</v>
      </c>
      <c r="AF1135">
        <f>U1135+AE1135+AC1135+AD1135</f>
        <v>0</v>
      </c>
      <c r="AG1135">
        <f>DX1135*AU1135*(DS1135-DR1135*(1000-AU1135*DU1135)/(1000-AU1135*DT1135))/(100*DL1135)</f>
        <v>0</v>
      </c>
      <c r="AH1135">
        <f>1000*DX1135*AU1135*(DT1135-DU1135)/(100*DL1135*(1000-AU1135*DT1135))</f>
        <v>0</v>
      </c>
      <c r="AI1135">
        <f>(AJ1135 - AK1135 - DY1135*1E3/(8.314*(EA1135+273.15)) * AM1135/DX1135 * AL1135) * DX1135/(100*DL1135) * (1000 - DU1135)/1000</f>
        <v>0</v>
      </c>
      <c r="AJ1135">
        <v>1046.865584199229</v>
      </c>
      <c r="AK1135">
        <v>1005.436575757575</v>
      </c>
      <c r="AL1135">
        <v>3.391729237967371</v>
      </c>
      <c r="AM1135">
        <v>65.49446931430883</v>
      </c>
      <c r="AN1135">
        <f>(AP1135 - AO1135 + DY1135*1E3/(8.314*(EA1135+273.15)) * AR1135/DX1135 * AQ1135) * DX1135/(100*DL1135) * 1000/(1000 - AP1135)</f>
        <v>0</v>
      </c>
      <c r="AO1135">
        <v>20.15356704771403</v>
      </c>
      <c r="AP1135">
        <v>23.33596060606061</v>
      </c>
      <c r="AQ1135">
        <v>2.849671517380355E-05</v>
      </c>
      <c r="AR1135">
        <v>115.5473245601918</v>
      </c>
      <c r="AS1135">
        <v>0</v>
      </c>
      <c r="AT1135">
        <v>0</v>
      </c>
      <c r="AU1135">
        <f>IF(AS1135*$H$13&gt;=AW1135,1.0,(AW1135/(AW1135-AS1135*$H$13)))</f>
        <v>0</v>
      </c>
      <c r="AV1135">
        <f>(AU1135-1)*100</f>
        <v>0</v>
      </c>
      <c r="AW1135">
        <f>MAX(0,($B$13+$C$13*EF1135)/(1+$D$13*EF1135)*DY1135/(EA1135+273)*$E$13)</f>
        <v>0</v>
      </c>
      <c r="AX1135" t="s">
        <v>437</v>
      </c>
      <c r="AY1135" t="s">
        <v>437</v>
      </c>
      <c r="AZ1135">
        <v>0</v>
      </c>
      <c r="BA1135">
        <v>0</v>
      </c>
      <c r="BB1135">
        <f>1-AZ1135/BA1135</f>
        <v>0</v>
      </c>
      <c r="BC1135">
        <v>0</v>
      </c>
      <c r="BD1135" t="s">
        <v>437</v>
      </c>
      <c r="BE1135" t="s">
        <v>437</v>
      </c>
      <c r="BF1135">
        <v>0</v>
      </c>
      <c r="BG1135">
        <v>0</v>
      </c>
      <c r="BH1135">
        <f>1-BF1135/BG1135</f>
        <v>0</v>
      </c>
      <c r="BI1135">
        <v>0.5</v>
      </c>
      <c r="BJ1135">
        <f>DI1135</f>
        <v>0</v>
      </c>
      <c r="BK1135">
        <f>L1135</f>
        <v>0</v>
      </c>
      <c r="BL1135">
        <f>BH1135*BI1135*BJ1135</f>
        <v>0</v>
      </c>
      <c r="BM1135">
        <f>(BK1135-BC1135)/BJ1135</f>
        <v>0</v>
      </c>
      <c r="BN1135">
        <f>(BA1135-BG1135)/BG1135</f>
        <v>0</v>
      </c>
      <c r="BO1135">
        <f>AZ1135/(BB1135+AZ1135/BG1135)</f>
        <v>0</v>
      </c>
      <c r="BP1135" t="s">
        <v>437</v>
      </c>
      <c r="BQ1135">
        <v>0</v>
      </c>
      <c r="BR1135">
        <f>IF(BQ1135&lt;&gt;0, BQ1135, BO1135)</f>
        <v>0</v>
      </c>
      <c r="BS1135">
        <f>1-BR1135/BG1135</f>
        <v>0</v>
      </c>
      <c r="BT1135">
        <f>(BG1135-BF1135)/(BG1135-BR1135)</f>
        <v>0</v>
      </c>
      <c r="BU1135">
        <f>(BA1135-BG1135)/(BA1135-BR1135)</f>
        <v>0</v>
      </c>
      <c r="BV1135">
        <f>(BG1135-BF1135)/(BG1135-AZ1135)</f>
        <v>0</v>
      </c>
      <c r="BW1135">
        <f>(BA1135-BG1135)/(BA1135-AZ1135)</f>
        <v>0</v>
      </c>
      <c r="BX1135">
        <f>(BT1135*BR1135/BF1135)</f>
        <v>0</v>
      </c>
      <c r="BY1135">
        <f>(1-BX1135)</f>
        <v>0</v>
      </c>
      <c r="DH1135">
        <f>$B$11*EG1135+$C$11*EH1135+$F$11*ES1135*(1-EV1135)</f>
        <v>0</v>
      </c>
      <c r="DI1135">
        <f>DH1135*DJ1135</f>
        <v>0</v>
      </c>
      <c r="DJ1135">
        <f>($B$11*$D$9+$C$11*$D$9+$F$11*((FF1135+EX1135)/MAX(FF1135+EX1135+FG1135, 0.1)*$I$9+FG1135/MAX(FF1135+EX1135+FG1135, 0.1)*$J$9))/($B$11+$C$11+$F$11)</f>
        <v>0</v>
      </c>
      <c r="DK1135">
        <f>($B$11*$K$9+$C$11*$K$9+$F$11*((FF1135+EX1135)/MAX(FF1135+EX1135+FG1135, 0.1)*$P$9+FG1135/MAX(FF1135+EX1135+FG1135, 0.1)*$Q$9))/($B$11+$C$11+$F$11)</f>
        <v>0</v>
      </c>
      <c r="DL1135">
        <v>6</v>
      </c>
      <c r="DM1135">
        <v>0.5</v>
      </c>
      <c r="DN1135" t="s">
        <v>438</v>
      </c>
      <c r="DO1135">
        <v>2</v>
      </c>
      <c r="DP1135" t="b">
        <v>1</v>
      </c>
      <c r="DQ1135">
        <v>1761346533.314285</v>
      </c>
      <c r="DR1135">
        <v>957.7517857142858</v>
      </c>
      <c r="DS1135">
        <v>1009.823857142857</v>
      </c>
      <c r="DT1135">
        <v>23.33980357142857</v>
      </c>
      <c r="DU1135">
        <v>20.11341428571429</v>
      </c>
      <c r="DV1135">
        <v>956.5629642857145</v>
      </c>
      <c r="DW1135">
        <v>23.12536428571429</v>
      </c>
      <c r="DX1135">
        <v>499.9837142857142</v>
      </c>
      <c r="DY1135">
        <v>90.02049642857143</v>
      </c>
      <c r="DZ1135">
        <v>0.07438379285714285</v>
      </c>
      <c r="EA1135">
        <v>29.90219285714286</v>
      </c>
      <c r="EB1135">
        <v>30.01196785714286</v>
      </c>
      <c r="EC1135">
        <v>999.9000000000002</v>
      </c>
      <c r="ED1135">
        <v>0</v>
      </c>
      <c r="EE1135">
        <v>0</v>
      </c>
      <c r="EF1135">
        <v>9987.545</v>
      </c>
      <c r="EG1135">
        <v>0</v>
      </c>
      <c r="EH1135">
        <v>1156.016428571429</v>
      </c>
      <c r="EI1135">
        <v>-52.07251071428571</v>
      </c>
      <c r="EJ1135">
        <v>980.6400357142858</v>
      </c>
      <c r="EK1135">
        <v>1030.5525</v>
      </c>
      <c r="EL1135">
        <v>3.226381428571429</v>
      </c>
      <c r="EM1135">
        <v>1009.823857142857</v>
      </c>
      <c r="EN1135">
        <v>20.11341428571429</v>
      </c>
      <c r="EO1135">
        <v>2.101059285714286</v>
      </c>
      <c r="EP1135">
        <v>1.810620357142857</v>
      </c>
      <c r="EQ1135">
        <v>18.22722142857143</v>
      </c>
      <c r="ER1135">
        <v>15.87873571428571</v>
      </c>
      <c r="ES1135">
        <v>1200.001785714286</v>
      </c>
      <c r="ET1135">
        <v>0.9670090000000001</v>
      </c>
      <c r="EU1135">
        <v>0.0329909</v>
      </c>
      <c r="EV1135">
        <v>0</v>
      </c>
      <c r="EW1135">
        <v>1568.741071428571</v>
      </c>
      <c r="EX1135">
        <v>5.000560000000001</v>
      </c>
      <c r="EY1135">
        <v>19216.93571428572</v>
      </c>
      <c r="EZ1135">
        <v>10316.87142857143</v>
      </c>
      <c r="FA1135">
        <v>45.35474999999998</v>
      </c>
      <c r="FB1135">
        <v>47.55314285714284</v>
      </c>
      <c r="FC1135">
        <v>46.03985714285714</v>
      </c>
      <c r="FD1135">
        <v>46.53321428571428</v>
      </c>
      <c r="FE1135">
        <v>46.18699999999998</v>
      </c>
      <c r="FF1135">
        <v>1155.579285714286</v>
      </c>
      <c r="FG1135">
        <v>39.42000000000001</v>
      </c>
      <c r="FH1135">
        <v>0</v>
      </c>
      <c r="FI1135">
        <v>1761346577.6</v>
      </c>
      <c r="FJ1135">
        <v>0</v>
      </c>
      <c r="FK1135">
        <v>1568.4368</v>
      </c>
      <c r="FL1135">
        <v>-23.63307695679807</v>
      </c>
      <c r="FM1135">
        <v>-282.7076927365414</v>
      </c>
      <c r="FN1135">
        <v>19212.996</v>
      </c>
      <c r="FO1135">
        <v>15</v>
      </c>
      <c r="FP1135">
        <v>0</v>
      </c>
      <c r="FQ1135" t="s">
        <v>439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-52.02321951219513</v>
      </c>
      <c r="GD1135">
        <v>-0.9189198606272612</v>
      </c>
      <c r="GE1135">
        <v>0.1125865265506392</v>
      </c>
      <c r="GF1135">
        <v>0</v>
      </c>
      <c r="GG1135">
        <v>1569.719117647059</v>
      </c>
      <c r="GH1135">
        <v>-23.37708173646185</v>
      </c>
      <c r="GI1135">
        <v>2.306117653810861</v>
      </c>
      <c r="GJ1135">
        <v>0</v>
      </c>
      <c r="GK1135">
        <v>3.257818292682927</v>
      </c>
      <c r="GL1135">
        <v>-0.6787868989547021</v>
      </c>
      <c r="GM1135">
        <v>0.06731608483544529</v>
      </c>
      <c r="GN1135">
        <v>0</v>
      </c>
      <c r="GO1135">
        <v>0</v>
      </c>
      <c r="GP1135">
        <v>3</v>
      </c>
      <c r="GQ1135" t="s">
        <v>497</v>
      </c>
      <c r="GR1135">
        <v>3.12454</v>
      </c>
      <c r="GS1135">
        <v>2.75201</v>
      </c>
      <c r="GT1135">
        <v>0.15131</v>
      </c>
      <c r="GU1135">
        <v>0.157466</v>
      </c>
      <c r="GV1135">
        <v>0.102531</v>
      </c>
      <c r="GW1135">
        <v>0.0932554</v>
      </c>
      <c r="GX1135">
        <v>24960.6</v>
      </c>
      <c r="GY1135">
        <v>24169.8</v>
      </c>
      <c r="GZ1135">
        <v>29984</v>
      </c>
      <c r="HA1135">
        <v>28980</v>
      </c>
      <c r="HB1135">
        <v>37201.1</v>
      </c>
      <c r="HC1135">
        <v>34601.8</v>
      </c>
      <c r="HD1135">
        <v>45918.4</v>
      </c>
      <c r="HE1135">
        <v>43070.9</v>
      </c>
      <c r="HF1135">
        <v>1.74912</v>
      </c>
      <c r="HG1135">
        <v>1.72952</v>
      </c>
      <c r="HH1135">
        <v>-0.00492483</v>
      </c>
      <c r="HI1135">
        <v>0</v>
      </c>
      <c r="HJ1135">
        <v>30.0893</v>
      </c>
      <c r="HK1135">
        <v>999.9</v>
      </c>
      <c r="HL1135">
        <v>44</v>
      </c>
      <c r="HM1135">
        <v>32.8</v>
      </c>
      <c r="HN1135">
        <v>24.4163</v>
      </c>
      <c r="HO1135">
        <v>63.9222</v>
      </c>
      <c r="HP1135">
        <v>17.7244</v>
      </c>
      <c r="HQ1135">
        <v>1</v>
      </c>
      <c r="HR1135">
        <v>0.826392</v>
      </c>
      <c r="HS1135">
        <v>4.49602</v>
      </c>
      <c r="HT1135">
        <v>20.1489</v>
      </c>
      <c r="HU1135">
        <v>5.22687</v>
      </c>
      <c r="HV1135">
        <v>11.9857</v>
      </c>
      <c r="HW1135">
        <v>4.96875</v>
      </c>
      <c r="HX1135">
        <v>3.2897</v>
      </c>
      <c r="HY1135">
        <v>9999</v>
      </c>
      <c r="HZ1135">
        <v>9999</v>
      </c>
      <c r="IA1135">
        <v>9999</v>
      </c>
      <c r="IB1135">
        <v>999.9</v>
      </c>
      <c r="IC1135">
        <v>4.973</v>
      </c>
      <c r="ID1135">
        <v>1.87744</v>
      </c>
      <c r="IE1135">
        <v>1.87559</v>
      </c>
      <c r="IF1135">
        <v>1.87837</v>
      </c>
      <c r="IG1135">
        <v>1.87504</v>
      </c>
      <c r="IH1135">
        <v>1.87864</v>
      </c>
      <c r="II1135">
        <v>1.87576</v>
      </c>
      <c r="IJ1135">
        <v>1.87694</v>
      </c>
      <c r="IK1135">
        <v>0</v>
      </c>
      <c r="IL1135">
        <v>0</v>
      </c>
      <c r="IM1135">
        <v>0</v>
      </c>
      <c r="IN1135">
        <v>0</v>
      </c>
      <c r="IO1135" t="s">
        <v>441</v>
      </c>
      <c r="IP1135" t="s">
        <v>442</v>
      </c>
      <c r="IQ1135" t="s">
        <v>443</v>
      </c>
      <c r="IR1135" t="s">
        <v>443</v>
      </c>
      <c r="IS1135" t="s">
        <v>443</v>
      </c>
      <c r="IT1135" t="s">
        <v>443</v>
      </c>
      <c r="IU1135">
        <v>0</v>
      </c>
      <c r="IV1135">
        <v>100</v>
      </c>
      <c r="IW1135">
        <v>100</v>
      </c>
      <c r="IX1135">
        <v>1.216</v>
      </c>
      <c r="IY1135">
        <v>0.2144</v>
      </c>
      <c r="IZ1135">
        <v>-0.1194416370607354</v>
      </c>
      <c r="JA1135">
        <v>0.002211305909277446</v>
      </c>
      <c r="JB1135">
        <v>-1.416678044876584E-06</v>
      </c>
      <c r="JC1135">
        <v>5.589822708492042E-10</v>
      </c>
      <c r="JD1135">
        <v>0.2144336207880096</v>
      </c>
      <c r="JE1135">
        <v>0</v>
      </c>
      <c r="JF1135">
        <v>0</v>
      </c>
      <c r="JG1135">
        <v>0</v>
      </c>
      <c r="JH1135">
        <v>14</v>
      </c>
      <c r="JI1135">
        <v>2052</v>
      </c>
      <c r="JJ1135">
        <v>1</v>
      </c>
      <c r="JK1135">
        <v>21</v>
      </c>
      <c r="JL1135">
        <v>29355775.7</v>
      </c>
      <c r="JM1135">
        <v>29355775.7</v>
      </c>
      <c r="JN1135">
        <v>2.31445</v>
      </c>
      <c r="JO1135">
        <v>2.54028</v>
      </c>
      <c r="JP1135">
        <v>1.39893</v>
      </c>
      <c r="JQ1135">
        <v>2.33521</v>
      </c>
      <c r="JR1135">
        <v>1.44897</v>
      </c>
      <c r="JS1135">
        <v>2.50977</v>
      </c>
      <c r="JT1135">
        <v>38.6979</v>
      </c>
      <c r="JU1135">
        <v>23.7898</v>
      </c>
      <c r="JV1135">
        <v>18</v>
      </c>
      <c r="JW1135">
        <v>485.219</v>
      </c>
      <c r="JX1135">
        <v>443.572</v>
      </c>
      <c r="JY1135">
        <v>24.8126</v>
      </c>
      <c r="JZ1135">
        <v>37.2667</v>
      </c>
      <c r="KA1135">
        <v>30.0001</v>
      </c>
      <c r="KB1135">
        <v>36.8219</v>
      </c>
      <c r="KC1135">
        <v>36.8669</v>
      </c>
      <c r="KD1135">
        <v>46.3272</v>
      </c>
      <c r="KE1135">
        <v>24.8333</v>
      </c>
      <c r="KF1135">
        <v>73.95950000000001</v>
      </c>
      <c r="KG1135">
        <v>24.8037</v>
      </c>
      <c r="KH1135">
        <v>1054.74</v>
      </c>
      <c r="KI1135">
        <v>20.306</v>
      </c>
      <c r="KJ1135">
        <v>99.1905</v>
      </c>
      <c r="KK1135">
        <v>99.06270000000001</v>
      </c>
    </row>
    <row r="1136" spans="1:297">
      <c r="A1136">
        <v>1120</v>
      </c>
      <c r="B1136">
        <v>1761346546.1</v>
      </c>
      <c r="C1136">
        <v>18505.5</v>
      </c>
      <c r="D1136" t="s">
        <v>2694</v>
      </c>
      <c r="E1136" t="s">
        <v>2695</v>
      </c>
      <c r="F1136">
        <v>5</v>
      </c>
      <c r="G1136" t="s">
        <v>2569</v>
      </c>
      <c r="H1136" t="s">
        <v>436</v>
      </c>
      <c r="I1136">
        <v>1761346538.6</v>
      </c>
      <c r="J1136">
        <f>(K1136)/1000</f>
        <v>0</v>
      </c>
      <c r="K1136">
        <f>IF(DP1136, AN1136, AH1136)</f>
        <v>0</v>
      </c>
      <c r="L1136">
        <f>IF(DP1136, AI1136, AG1136)</f>
        <v>0</v>
      </c>
      <c r="M1136">
        <f>DR1136 - IF(AU1136&gt;1, L1136*DL1136*100.0/(AW1136), 0)</f>
        <v>0</v>
      </c>
      <c r="N1136">
        <f>((T1136-J1136/2)*M1136-L1136)/(T1136+J1136/2)</f>
        <v>0</v>
      </c>
      <c r="O1136">
        <f>N1136*(DY1136+DZ1136)/1000.0</f>
        <v>0</v>
      </c>
      <c r="P1136">
        <f>(DR1136 - IF(AU1136&gt;1, L1136*DL1136*100.0/(AW1136), 0))*(DY1136+DZ1136)/1000.0</f>
        <v>0</v>
      </c>
      <c r="Q1136">
        <f>2.0/((1/S1136-1/R1136)+SIGN(S1136)*SQRT((1/S1136-1/R1136)*(1/S1136-1/R1136) + 4*DM1136/((DM1136+1)*(DM1136+1))*(2*1/S1136*1/R1136-1/R1136*1/R1136)))</f>
        <v>0</v>
      </c>
      <c r="R1136">
        <f>IF(LEFT(DN1136,1)&lt;&gt;"0",IF(LEFT(DN1136,1)="1",3.0,DO1136),$D$5+$E$5*(EF1136*DY1136/($K$5*1000))+$F$5*(EF1136*DY1136/($K$5*1000))*MAX(MIN(DL1136,$J$5),$I$5)*MAX(MIN(DL1136,$J$5),$I$5)+$G$5*MAX(MIN(DL1136,$J$5),$I$5)*(EF1136*DY1136/($K$5*1000))+$H$5*(EF1136*DY1136/($K$5*1000))*(EF1136*DY1136/($K$5*1000)))</f>
        <v>0</v>
      </c>
      <c r="S1136">
        <f>J1136*(1000-(1000*0.61365*exp(17.502*W1136/(240.97+W1136))/(DY1136+DZ1136)+DT1136)/2)/(1000*0.61365*exp(17.502*W1136/(240.97+W1136))/(DY1136+DZ1136)-DT1136)</f>
        <v>0</v>
      </c>
      <c r="T1136">
        <f>1/((DM1136+1)/(Q1136/1.6)+1/(R1136/1.37)) + DM1136/((DM1136+1)/(Q1136/1.6) + DM1136/(R1136/1.37))</f>
        <v>0</v>
      </c>
      <c r="U1136">
        <f>(DH1136*DK1136)</f>
        <v>0</v>
      </c>
      <c r="V1136">
        <f>(EA1136+(U1136+2*0.95*5.67E-8*(((EA1136+$B$7)+273)^4-(EA1136+273)^4)-44100*J1136)/(1.84*29.3*R1136+8*0.95*5.67E-8*(EA1136+273)^3))</f>
        <v>0</v>
      </c>
      <c r="W1136">
        <f>($C$7*EB1136+$D$7*EC1136+$E$7*V1136)</f>
        <v>0</v>
      </c>
      <c r="X1136">
        <f>0.61365*exp(17.502*W1136/(240.97+W1136))</f>
        <v>0</v>
      </c>
      <c r="Y1136">
        <f>(Z1136/AA1136*100)</f>
        <v>0</v>
      </c>
      <c r="Z1136">
        <f>DT1136*(DY1136+DZ1136)/1000</f>
        <v>0</v>
      </c>
      <c r="AA1136">
        <f>0.61365*exp(17.502*EA1136/(240.97+EA1136))</f>
        <v>0</v>
      </c>
      <c r="AB1136">
        <f>(X1136-DT1136*(DY1136+DZ1136)/1000)</f>
        <v>0</v>
      </c>
      <c r="AC1136">
        <f>(-J1136*44100)</f>
        <v>0</v>
      </c>
      <c r="AD1136">
        <f>2*29.3*R1136*0.92*(EA1136-W1136)</f>
        <v>0</v>
      </c>
      <c r="AE1136">
        <f>2*0.95*5.67E-8*(((EA1136+$B$7)+273)^4-(W1136+273)^4)</f>
        <v>0</v>
      </c>
      <c r="AF1136">
        <f>U1136+AE1136+AC1136+AD1136</f>
        <v>0</v>
      </c>
      <c r="AG1136">
        <f>DX1136*AU1136*(DS1136-DR1136*(1000-AU1136*DU1136)/(1000-AU1136*DT1136))/(100*DL1136)</f>
        <v>0</v>
      </c>
      <c r="AH1136">
        <f>1000*DX1136*AU1136*(DT1136-DU1136)/(100*DL1136*(1000-AU1136*DT1136))</f>
        <v>0</v>
      </c>
      <c r="AI1136">
        <f>(AJ1136 - AK1136 - DY1136*1E3/(8.314*(EA1136+273.15)) * AM1136/DX1136 * AL1136) * DX1136/(100*DL1136) * (1000 - DU1136)/1000</f>
        <v>0</v>
      </c>
      <c r="AJ1136">
        <v>1064.235079522715</v>
      </c>
      <c r="AK1136">
        <v>1022.611575757575</v>
      </c>
      <c r="AL1136">
        <v>3.441525354799764</v>
      </c>
      <c r="AM1136">
        <v>65.49446931430883</v>
      </c>
      <c r="AN1136">
        <f>(AP1136 - AO1136 + DY1136*1E3/(8.314*(EA1136+273.15)) * AR1136/DX1136 * AQ1136) * DX1136/(100*DL1136) * 1000/(1000 - AP1136)</f>
        <v>0</v>
      </c>
      <c r="AO1136">
        <v>20.24307294851808</v>
      </c>
      <c r="AP1136">
        <v>23.34967636363637</v>
      </c>
      <c r="AQ1136">
        <v>0.0001268975028066039</v>
      </c>
      <c r="AR1136">
        <v>115.5473245601918</v>
      </c>
      <c r="AS1136">
        <v>0</v>
      </c>
      <c r="AT1136">
        <v>0</v>
      </c>
      <c r="AU1136">
        <f>IF(AS1136*$H$13&gt;=AW1136,1.0,(AW1136/(AW1136-AS1136*$H$13)))</f>
        <v>0</v>
      </c>
      <c r="AV1136">
        <f>(AU1136-1)*100</f>
        <v>0</v>
      </c>
      <c r="AW1136">
        <f>MAX(0,($B$13+$C$13*EF1136)/(1+$D$13*EF1136)*DY1136/(EA1136+273)*$E$13)</f>
        <v>0</v>
      </c>
      <c r="AX1136" t="s">
        <v>437</v>
      </c>
      <c r="AY1136" t="s">
        <v>437</v>
      </c>
      <c r="AZ1136">
        <v>0</v>
      </c>
      <c r="BA1136">
        <v>0</v>
      </c>
      <c r="BB1136">
        <f>1-AZ1136/BA1136</f>
        <v>0</v>
      </c>
      <c r="BC1136">
        <v>0</v>
      </c>
      <c r="BD1136" t="s">
        <v>437</v>
      </c>
      <c r="BE1136" t="s">
        <v>437</v>
      </c>
      <c r="BF1136">
        <v>0</v>
      </c>
      <c r="BG1136">
        <v>0</v>
      </c>
      <c r="BH1136">
        <f>1-BF1136/BG1136</f>
        <v>0</v>
      </c>
      <c r="BI1136">
        <v>0.5</v>
      </c>
      <c r="BJ1136">
        <f>DI1136</f>
        <v>0</v>
      </c>
      <c r="BK1136">
        <f>L1136</f>
        <v>0</v>
      </c>
      <c r="BL1136">
        <f>BH1136*BI1136*BJ1136</f>
        <v>0</v>
      </c>
      <c r="BM1136">
        <f>(BK1136-BC1136)/BJ1136</f>
        <v>0</v>
      </c>
      <c r="BN1136">
        <f>(BA1136-BG1136)/BG1136</f>
        <v>0</v>
      </c>
      <c r="BO1136">
        <f>AZ1136/(BB1136+AZ1136/BG1136)</f>
        <v>0</v>
      </c>
      <c r="BP1136" t="s">
        <v>437</v>
      </c>
      <c r="BQ1136">
        <v>0</v>
      </c>
      <c r="BR1136">
        <f>IF(BQ1136&lt;&gt;0, BQ1136, BO1136)</f>
        <v>0</v>
      </c>
      <c r="BS1136">
        <f>1-BR1136/BG1136</f>
        <v>0</v>
      </c>
      <c r="BT1136">
        <f>(BG1136-BF1136)/(BG1136-BR1136)</f>
        <v>0</v>
      </c>
      <c r="BU1136">
        <f>(BA1136-BG1136)/(BA1136-BR1136)</f>
        <v>0</v>
      </c>
      <c r="BV1136">
        <f>(BG1136-BF1136)/(BG1136-AZ1136)</f>
        <v>0</v>
      </c>
      <c r="BW1136">
        <f>(BA1136-BG1136)/(BA1136-AZ1136)</f>
        <v>0</v>
      </c>
      <c r="BX1136">
        <f>(BT1136*BR1136/BF1136)</f>
        <v>0</v>
      </c>
      <c r="BY1136">
        <f>(1-BX1136)</f>
        <v>0</v>
      </c>
      <c r="DH1136">
        <f>$B$11*EG1136+$C$11*EH1136+$F$11*ES1136*(1-EV1136)</f>
        <v>0</v>
      </c>
      <c r="DI1136">
        <f>DH1136*DJ1136</f>
        <v>0</v>
      </c>
      <c r="DJ1136">
        <f>($B$11*$D$9+$C$11*$D$9+$F$11*((FF1136+EX1136)/MAX(FF1136+EX1136+FG1136, 0.1)*$I$9+FG1136/MAX(FF1136+EX1136+FG1136, 0.1)*$J$9))/($B$11+$C$11+$F$11)</f>
        <v>0</v>
      </c>
      <c r="DK1136">
        <f>($B$11*$K$9+$C$11*$K$9+$F$11*((FF1136+EX1136)/MAX(FF1136+EX1136+FG1136, 0.1)*$P$9+FG1136/MAX(FF1136+EX1136+FG1136, 0.1)*$Q$9))/($B$11+$C$11+$F$11)</f>
        <v>0</v>
      </c>
      <c r="DL1136">
        <v>6</v>
      </c>
      <c r="DM1136">
        <v>0.5</v>
      </c>
      <c r="DN1136" t="s">
        <v>438</v>
      </c>
      <c r="DO1136">
        <v>2</v>
      </c>
      <c r="DP1136" t="b">
        <v>1</v>
      </c>
      <c r="DQ1136">
        <v>1761346538.6</v>
      </c>
      <c r="DR1136">
        <v>975.3564814814813</v>
      </c>
      <c r="DS1136">
        <v>1027.536666666667</v>
      </c>
      <c r="DT1136">
        <v>23.33917777777778</v>
      </c>
      <c r="DU1136">
        <v>20.17554074074074</v>
      </c>
      <c r="DV1136">
        <v>974.1492222222222</v>
      </c>
      <c r="DW1136">
        <v>23.12474444444445</v>
      </c>
      <c r="DX1136">
        <v>499.9914444444444</v>
      </c>
      <c r="DY1136">
        <v>90.02195185185182</v>
      </c>
      <c r="DZ1136">
        <v>0.07434393333333332</v>
      </c>
      <c r="EA1136">
        <v>29.89749999999999</v>
      </c>
      <c r="EB1136">
        <v>30.0102962962963</v>
      </c>
      <c r="EC1136">
        <v>999.9000000000001</v>
      </c>
      <c r="ED1136">
        <v>0</v>
      </c>
      <c r="EE1136">
        <v>0</v>
      </c>
      <c r="EF1136">
        <v>9994.261851851852</v>
      </c>
      <c r="EG1136">
        <v>0</v>
      </c>
      <c r="EH1136">
        <v>1156.007407407408</v>
      </c>
      <c r="EI1136">
        <v>-52.18047407407408</v>
      </c>
      <c r="EJ1136">
        <v>998.664962962963</v>
      </c>
      <c r="EK1136">
        <v>1048.695185185185</v>
      </c>
      <c r="EL1136">
        <v>3.163633703703704</v>
      </c>
      <c r="EM1136">
        <v>1027.536666666667</v>
      </c>
      <c r="EN1136">
        <v>20.17554074074074</v>
      </c>
      <c r="EO1136">
        <v>2.101037777777778</v>
      </c>
      <c r="EP1136">
        <v>1.816241851851852</v>
      </c>
      <c r="EQ1136">
        <v>18.22705185185185</v>
      </c>
      <c r="ER1136">
        <v>15.92721851851852</v>
      </c>
      <c r="ES1136">
        <v>1200.002222222222</v>
      </c>
      <c r="ET1136">
        <v>0.9670090000000001</v>
      </c>
      <c r="EU1136">
        <v>0.0329909</v>
      </c>
      <c r="EV1136">
        <v>0</v>
      </c>
      <c r="EW1136">
        <v>1566.668518518518</v>
      </c>
      <c r="EX1136">
        <v>5.000560000000001</v>
      </c>
      <c r="EY1136">
        <v>19191.95925925926</v>
      </c>
      <c r="EZ1136">
        <v>10316.86666666667</v>
      </c>
      <c r="FA1136">
        <v>45.34</v>
      </c>
      <c r="FB1136">
        <v>47.55740740740739</v>
      </c>
      <c r="FC1136">
        <v>46.04362962962961</v>
      </c>
      <c r="FD1136">
        <v>46.52296296296296</v>
      </c>
      <c r="FE1136">
        <v>46.18699999999998</v>
      </c>
      <c r="FF1136">
        <v>1155.57962962963</v>
      </c>
      <c r="FG1136">
        <v>39.42000000000001</v>
      </c>
      <c r="FH1136">
        <v>0</v>
      </c>
      <c r="FI1136">
        <v>1761346582.4</v>
      </c>
      <c r="FJ1136">
        <v>0</v>
      </c>
      <c r="FK1136">
        <v>1566.5432</v>
      </c>
      <c r="FL1136">
        <v>-24.5184615016652</v>
      </c>
      <c r="FM1136">
        <v>-285.0999995741417</v>
      </c>
      <c r="FN1136">
        <v>19190.26</v>
      </c>
      <c r="FO1136">
        <v>15</v>
      </c>
      <c r="FP1136">
        <v>0</v>
      </c>
      <c r="FQ1136" t="s">
        <v>439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-52.129465</v>
      </c>
      <c r="GD1136">
        <v>-1.208555347091806</v>
      </c>
      <c r="GE1136">
        <v>0.139696434367524</v>
      </c>
      <c r="GF1136">
        <v>0</v>
      </c>
      <c r="GG1136">
        <v>1568.090882352941</v>
      </c>
      <c r="GH1136">
        <v>-23.75996944853164</v>
      </c>
      <c r="GI1136">
        <v>2.342406213386603</v>
      </c>
      <c r="GJ1136">
        <v>0</v>
      </c>
      <c r="GK1136">
        <v>3.200268</v>
      </c>
      <c r="GL1136">
        <v>-0.7238463039399621</v>
      </c>
      <c r="GM1136">
        <v>0.07022226250271346</v>
      </c>
      <c r="GN1136">
        <v>0</v>
      </c>
      <c r="GO1136">
        <v>0</v>
      </c>
      <c r="GP1136">
        <v>3</v>
      </c>
      <c r="GQ1136" t="s">
        <v>497</v>
      </c>
      <c r="GR1136">
        <v>3.12441</v>
      </c>
      <c r="GS1136">
        <v>2.75216</v>
      </c>
      <c r="GT1136">
        <v>0.152959</v>
      </c>
      <c r="GU1136">
        <v>0.159092</v>
      </c>
      <c r="GV1136">
        <v>0.102572</v>
      </c>
      <c r="GW1136">
        <v>0.0933565</v>
      </c>
      <c r="GX1136">
        <v>24911.7</v>
      </c>
      <c r="GY1136">
        <v>24122.5</v>
      </c>
      <c r="GZ1136">
        <v>29983.6</v>
      </c>
      <c r="HA1136">
        <v>28979.4</v>
      </c>
      <c r="HB1136">
        <v>37199.1</v>
      </c>
      <c r="HC1136">
        <v>34597.7</v>
      </c>
      <c r="HD1136">
        <v>45917.9</v>
      </c>
      <c r="HE1136">
        <v>43070.4</v>
      </c>
      <c r="HF1136">
        <v>1.74895</v>
      </c>
      <c r="HG1136">
        <v>1.72955</v>
      </c>
      <c r="HH1136">
        <v>-0.00468642</v>
      </c>
      <c r="HI1136">
        <v>0</v>
      </c>
      <c r="HJ1136">
        <v>30.087</v>
      </c>
      <c r="HK1136">
        <v>999.9</v>
      </c>
      <c r="HL1136">
        <v>44</v>
      </c>
      <c r="HM1136">
        <v>32.8</v>
      </c>
      <c r="HN1136">
        <v>24.4177</v>
      </c>
      <c r="HO1136">
        <v>63.6322</v>
      </c>
      <c r="HP1136">
        <v>17.8405</v>
      </c>
      <c r="HQ1136">
        <v>1</v>
      </c>
      <c r="HR1136">
        <v>0.826402</v>
      </c>
      <c r="HS1136">
        <v>4.49285</v>
      </c>
      <c r="HT1136">
        <v>20.1492</v>
      </c>
      <c r="HU1136">
        <v>5.22762</v>
      </c>
      <c r="HV1136">
        <v>11.9857</v>
      </c>
      <c r="HW1136">
        <v>4.96885</v>
      </c>
      <c r="HX1136">
        <v>3.28978</v>
      </c>
      <c r="HY1136">
        <v>9999</v>
      </c>
      <c r="HZ1136">
        <v>9999</v>
      </c>
      <c r="IA1136">
        <v>9999</v>
      </c>
      <c r="IB1136">
        <v>999.9</v>
      </c>
      <c r="IC1136">
        <v>4.97296</v>
      </c>
      <c r="ID1136">
        <v>1.87744</v>
      </c>
      <c r="IE1136">
        <v>1.87558</v>
      </c>
      <c r="IF1136">
        <v>1.87836</v>
      </c>
      <c r="IG1136">
        <v>1.87502</v>
      </c>
      <c r="IH1136">
        <v>1.87862</v>
      </c>
      <c r="II1136">
        <v>1.87576</v>
      </c>
      <c r="IJ1136">
        <v>1.87693</v>
      </c>
      <c r="IK1136">
        <v>0</v>
      </c>
      <c r="IL1136">
        <v>0</v>
      </c>
      <c r="IM1136">
        <v>0</v>
      </c>
      <c r="IN1136">
        <v>0</v>
      </c>
      <c r="IO1136" t="s">
        <v>441</v>
      </c>
      <c r="IP1136" t="s">
        <v>442</v>
      </c>
      <c r="IQ1136" t="s">
        <v>443</v>
      </c>
      <c r="IR1136" t="s">
        <v>443</v>
      </c>
      <c r="IS1136" t="s">
        <v>443</v>
      </c>
      <c r="IT1136" t="s">
        <v>443</v>
      </c>
      <c r="IU1136">
        <v>0</v>
      </c>
      <c r="IV1136">
        <v>100</v>
      </c>
      <c r="IW1136">
        <v>100</v>
      </c>
      <c r="IX1136">
        <v>1.231</v>
      </c>
      <c r="IY1136">
        <v>0.2145</v>
      </c>
      <c r="IZ1136">
        <v>-0.1194416370607354</v>
      </c>
      <c r="JA1136">
        <v>0.002211305909277446</v>
      </c>
      <c r="JB1136">
        <v>-1.416678044876584E-06</v>
      </c>
      <c r="JC1136">
        <v>5.589822708492042E-10</v>
      </c>
      <c r="JD1136">
        <v>0.2144336207880096</v>
      </c>
      <c r="JE1136">
        <v>0</v>
      </c>
      <c r="JF1136">
        <v>0</v>
      </c>
      <c r="JG1136">
        <v>0</v>
      </c>
      <c r="JH1136">
        <v>14</v>
      </c>
      <c r="JI1136">
        <v>2052</v>
      </c>
      <c r="JJ1136">
        <v>1</v>
      </c>
      <c r="JK1136">
        <v>21</v>
      </c>
      <c r="JL1136">
        <v>29355775.8</v>
      </c>
      <c r="JM1136">
        <v>29355775.8</v>
      </c>
      <c r="JN1136">
        <v>2.34497</v>
      </c>
      <c r="JO1136">
        <v>2.53296</v>
      </c>
      <c r="JP1136">
        <v>1.39893</v>
      </c>
      <c r="JQ1136">
        <v>2.33643</v>
      </c>
      <c r="JR1136">
        <v>1.44897</v>
      </c>
      <c r="JS1136">
        <v>2.58301</v>
      </c>
      <c r="JT1136">
        <v>38.7225</v>
      </c>
      <c r="JU1136">
        <v>23.7898</v>
      </c>
      <c r="JV1136">
        <v>18</v>
      </c>
      <c r="JW1136">
        <v>485.117</v>
      </c>
      <c r="JX1136">
        <v>443.598</v>
      </c>
      <c r="JY1136">
        <v>24.802</v>
      </c>
      <c r="JZ1136">
        <v>37.2667</v>
      </c>
      <c r="KA1136">
        <v>30.0001</v>
      </c>
      <c r="KB1136">
        <v>36.8219</v>
      </c>
      <c r="KC1136">
        <v>36.8683</v>
      </c>
      <c r="KD1136">
        <v>46.9483</v>
      </c>
      <c r="KE1136">
        <v>24.8333</v>
      </c>
      <c r="KF1136">
        <v>73.95950000000001</v>
      </c>
      <c r="KG1136">
        <v>24.7912</v>
      </c>
      <c r="KH1136">
        <v>1074.79</v>
      </c>
      <c r="KI1136">
        <v>20.3351</v>
      </c>
      <c r="KJ1136">
        <v>99.18940000000001</v>
      </c>
      <c r="KK1136">
        <v>99.0612</v>
      </c>
    </row>
    <row r="1137" spans="1:297">
      <c r="A1137">
        <v>1121</v>
      </c>
      <c r="B1137">
        <v>1761346551.1</v>
      </c>
      <c r="C1137">
        <v>18510.5</v>
      </c>
      <c r="D1137" t="s">
        <v>2696</v>
      </c>
      <c r="E1137" t="s">
        <v>2697</v>
      </c>
      <c r="F1137">
        <v>5</v>
      </c>
      <c r="G1137" t="s">
        <v>2569</v>
      </c>
      <c r="H1137" t="s">
        <v>436</v>
      </c>
      <c r="I1137">
        <v>1761346543.314285</v>
      </c>
      <c r="J1137">
        <f>(K1137)/1000</f>
        <v>0</v>
      </c>
      <c r="K1137">
        <f>IF(DP1137, AN1137, AH1137)</f>
        <v>0</v>
      </c>
      <c r="L1137">
        <f>IF(DP1137, AI1137, AG1137)</f>
        <v>0</v>
      </c>
      <c r="M1137">
        <f>DR1137 - IF(AU1137&gt;1, L1137*DL1137*100.0/(AW1137), 0)</f>
        <v>0</v>
      </c>
      <c r="N1137">
        <f>((T1137-J1137/2)*M1137-L1137)/(T1137+J1137/2)</f>
        <v>0</v>
      </c>
      <c r="O1137">
        <f>N1137*(DY1137+DZ1137)/1000.0</f>
        <v>0</v>
      </c>
      <c r="P1137">
        <f>(DR1137 - IF(AU1137&gt;1, L1137*DL1137*100.0/(AW1137), 0))*(DY1137+DZ1137)/1000.0</f>
        <v>0</v>
      </c>
      <c r="Q1137">
        <f>2.0/((1/S1137-1/R1137)+SIGN(S1137)*SQRT((1/S1137-1/R1137)*(1/S1137-1/R1137) + 4*DM1137/((DM1137+1)*(DM1137+1))*(2*1/S1137*1/R1137-1/R1137*1/R1137)))</f>
        <v>0</v>
      </c>
      <c r="R1137">
        <f>IF(LEFT(DN1137,1)&lt;&gt;"0",IF(LEFT(DN1137,1)="1",3.0,DO1137),$D$5+$E$5*(EF1137*DY1137/($K$5*1000))+$F$5*(EF1137*DY1137/($K$5*1000))*MAX(MIN(DL1137,$J$5),$I$5)*MAX(MIN(DL1137,$J$5),$I$5)+$G$5*MAX(MIN(DL1137,$J$5),$I$5)*(EF1137*DY1137/($K$5*1000))+$H$5*(EF1137*DY1137/($K$5*1000))*(EF1137*DY1137/($K$5*1000)))</f>
        <v>0</v>
      </c>
      <c r="S1137">
        <f>J1137*(1000-(1000*0.61365*exp(17.502*W1137/(240.97+W1137))/(DY1137+DZ1137)+DT1137)/2)/(1000*0.61365*exp(17.502*W1137/(240.97+W1137))/(DY1137+DZ1137)-DT1137)</f>
        <v>0</v>
      </c>
      <c r="T1137">
        <f>1/((DM1137+1)/(Q1137/1.6)+1/(R1137/1.37)) + DM1137/((DM1137+1)/(Q1137/1.6) + DM1137/(R1137/1.37))</f>
        <v>0</v>
      </c>
      <c r="U1137">
        <f>(DH1137*DK1137)</f>
        <v>0</v>
      </c>
      <c r="V1137">
        <f>(EA1137+(U1137+2*0.95*5.67E-8*(((EA1137+$B$7)+273)^4-(EA1137+273)^4)-44100*J1137)/(1.84*29.3*R1137+8*0.95*5.67E-8*(EA1137+273)^3))</f>
        <v>0</v>
      </c>
      <c r="W1137">
        <f>($C$7*EB1137+$D$7*EC1137+$E$7*V1137)</f>
        <v>0</v>
      </c>
      <c r="X1137">
        <f>0.61365*exp(17.502*W1137/(240.97+W1137))</f>
        <v>0</v>
      </c>
      <c r="Y1137">
        <f>(Z1137/AA1137*100)</f>
        <v>0</v>
      </c>
      <c r="Z1137">
        <f>DT1137*(DY1137+DZ1137)/1000</f>
        <v>0</v>
      </c>
      <c r="AA1137">
        <f>0.61365*exp(17.502*EA1137/(240.97+EA1137))</f>
        <v>0</v>
      </c>
      <c r="AB1137">
        <f>(X1137-DT1137*(DY1137+DZ1137)/1000)</f>
        <v>0</v>
      </c>
      <c r="AC1137">
        <f>(-J1137*44100)</f>
        <v>0</v>
      </c>
      <c r="AD1137">
        <f>2*29.3*R1137*0.92*(EA1137-W1137)</f>
        <v>0</v>
      </c>
      <c r="AE1137">
        <f>2*0.95*5.67E-8*(((EA1137+$B$7)+273)^4-(W1137+273)^4)</f>
        <v>0</v>
      </c>
      <c r="AF1137">
        <f>U1137+AE1137+AC1137+AD1137</f>
        <v>0</v>
      </c>
      <c r="AG1137">
        <f>DX1137*AU1137*(DS1137-DR1137*(1000-AU1137*DU1137)/(1000-AU1137*DT1137))/(100*DL1137)</f>
        <v>0</v>
      </c>
      <c r="AH1137">
        <f>1000*DX1137*AU1137*(DT1137-DU1137)/(100*DL1137*(1000-AU1137*DT1137))</f>
        <v>0</v>
      </c>
      <c r="AI1137">
        <f>(AJ1137 - AK1137 - DY1137*1E3/(8.314*(EA1137+273.15)) * AM1137/DX1137 * AL1137) * DX1137/(100*DL1137) * (1000 - DU1137)/1000</f>
        <v>0</v>
      </c>
      <c r="AJ1137">
        <v>1081.312490880758</v>
      </c>
      <c r="AK1137">
        <v>1039.714484848485</v>
      </c>
      <c r="AL1137">
        <v>3.422237612232423</v>
      </c>
      <c r="AM1137">
        <v>65.49446931430883</v>
      </c>
      <c r="AN1137">
        <f>(AP1137 - AO1137 + DY1137*1E3/(8.314*(EA1137+273.15)) * AR1137/DX1137 * AQ1137) * DX1137/(100*DL1137) * 1000/(1000 - AP1137)</f>
        <v>0</v>
      </c>
      <c r="AO1137">
        <v>20.25516189600954</v>
      </c>
      <c r="AP1137">
        <v>23.34653333333333</v>
      </c>
      <c r="AQ1137">
        <v>2.562890237427048E-05</v>
      </c>
      <c r="AR1137">
        <v>115.5473245601918</v>
      </c>
      <c r="AS1137">
        <v>0</v>
      </c>
      <c r="AT1137">
        <v>0</v>
      </c>
      <c r="AU1137">
        <f>IF(AS1137*$H$13&gt;=AW1137,1.0,(AW1137/(AW1137-AS1137*$H$13)))</f>
        <v>0</v>
      </c>
      <c r="AV1137">
        <f>(AU1137-1)*100</f>
        <v>0</v>
      </c>
      <c r="AW1137">
        <f>MAX(0,($B$13+$C$13*EF1137)/(1+$D$13*EF1137)*DY1137/(EA1137+273)*$E$13)</f>
        <v>0</v>
      </c>
      <c r="AX1137" t="s">
        <v>437</v>
      </c>
      <c r="AY1137" t="s">
        <v>437</v>
      </c>
      <c r="AZ1137">
        <v>0</v>
      </c>
      <c r="BA1137">
        <v>0</v>
      </c>
      <c r="BB1137">
        <f>1-AZ1137/BA1137</f>
        <v>0</v>
      </c>
      <c r="BC1137">
        <v>0</v>
      </c>
      <c r="BD1137" t="s">
        <v>437</v>
      </c>
      <c r="BE1137" t="s">
        <v>437</v>
      </c>
      <c r="BF1137">
        <v>0</v>
      </c>
      <c r="BG1137">
        <v>0</v>
      </c>
      <c r="BH1137">
        <f>1-BF1137/BG1137</f>
        <v>0</v>
      </c>
      <c r="BI1137">
        <v>0.5</v>
      </c>
      <c r="BJ1137">
        <f>DI1137</f>
        <v>0</v>
      </c>
      <c r="BK1137">
        <f>L1137</f>
        <v>0</v>
      </c>
      <c r="BL1137">
        <f>BH1137*BI1137*BJ1137</f>
        <v>0</v>
      </c>
      <c r="BM1137">
        <f>(BK1137-BC1137)/BJ1137</f>
        <v>0</v>
      </c>
      <c r="BN1137">
        <f>(BA1137-BG1137)/BG1137</f>
        <v>0</v>
      </c>
      <c r="BO1137">
        <f>AZ1137/(BB1137+AZ1137/BG1137)</f>
        <v>0</v>
      </c>
      <c r="BP1137" t="s">
        <v>437</v>
      </c>
      <c r="BQ1137">
        <v>0</v>
      </c>
      <c r="BR1137">
        <f>IF(BQ1137&lt;&gt;0, BQ1137, BO1137)</f>
        <v>0</v>
      </c>
      <c r="BS1137">
        <f>1-BR1137/BG1137</f>
        <v>0</v>
      </c>
      <c r="BT1137">
        <f>(BG1137-BF1137)/(BG1137-BR1137)</f>
        <v>0</v>
      </c>
      <c r="BU1137">
        <f>(BA1137-BG1137)/(BA1137-BR1137)</f>
        <v>0</v>
      </c>
      <c r="BV1137">
        <f>(BG1137-BF1137)/(BG1137-AZ1137)</f>
        <v>0</v>
      </c>
      <c r="BW1137">
        <f>(BA1137-BG1137)/(BA1137-AZ1137)</f>
        <v>0</v>
      </c>
      <c r="BX1137">
        <f>(BT1137*BR1137/BF1137)</f>
        <v>0</v>
      </c>
      <c r="BY1137">
        <f>(1-BX1137)</f>
        <v>0</v>
      </c>
      <c r="DH1137">
        <f>$B$11*EG1137+$C$11*EH1137+$F$11*ES1137*(1-EV1137)</f>
        <v>0</v>
      </c>
      <c r="DI1137">
        <f>DH1137*DJ1137</f>
        <v>0</v>
      </c>
      <c r="DJ1137">
        <f>($B$11*$D$9+$C$11*$D$9+$F$11*((FF1137+EX1137)/MAX(FF1137+EX1137+FG1137, 0.1)*$I$9+FG1137/MAX(FF1137+EX1137+FG1137, 0.1)*$J$9))/($B$11+$C$11+$F$11)</f>
        <v>0</v>
      </c>
      <c r="DK1137">
        <f>($B$11*$K$9+$C$11*$K$9+$F$11*((FF1137+EX1137)/MAX(FF1137+EX1137+FG1137, 0.1)*$P$9+FG1137/MAX(FF1137+EX1137+FG1137, 0.1)*$Q$9))/($B$11+$C$11+$F$11)</f>
        <v>0</v>
      </c>
      <c r="DL1137">
        <v>6</v>
      </c>
      <c r="DM1137">
        <v>0.5</v>
      </c>
      <c r="DN1137" t="s">
        <v>438</v>
      </c>
      <c r="DO1137">
        <v>2</v>
      </c>
      <c r="DP1137" t="b">
        <v>1</v>
      </c>
      <c r="DQ1137">
        <v>1761346543.314285</v>
      </c>
      <c r="DR1137">
        <v>991.0838928571429</v>
      </c>
      <c r="DS1137">
        <v>1043.357142857143</v>
      </c>
      <c r="DT1137">
        <v>23.34273571428572</v>
      </c>
      <c r="DU1137">
        <v>20.22040714285714</v>
      </c>
      <c r="DV1137">
        <v>989.8608571428571</v>
      </c>
      <c r="DW1137">
        <v>23.12830357142857</v>
      </c>
      <c r="DX1137">
        <v>499.9987142857143</v>
      </c>
      <c r="DY1137">
        <v>90.02206428571428</v>
      </c>
      <c r="DZ1137">
        <v>0.07425398214285714</v>
      </c>
      <c r="EA1137">
        <v>29.89335</v>
      </c>
      <c r="EB1137">
        <v>30.01093571428571</v>
      </c>
      <c r="EC1137">
        <v>999.9000000000002</v>
      </c>
      <c r="ED1137">
        <v>0</v>
      </c>
      <c r="EE1137">
        <v>0</v>
      </c>
      <c r="EF1137">
        <v>10011.05892857143</v>
      </c>
      <c r="EG1137">
        <v>0</v>
      </c>
      <c r="EH1137">
        <v>1156.002857142857</v>
      </c>
      <c r="EI1137">
        <v>-52.27336428571429</v>
      </c>
      <c r="EJ1137">
        <v>1014.772142857143</v>
      </c>
      <c r="EK1137">
        <v>1064.890357142857</v>
      </c>
      <c r="EL1137">
        <v>3.122325357142857</v>
      </c>
      <c r="EM1137">
        <v>1043.357142857143</v>
      </c>
      <c r="EN1137">
        <v>20.22040714285714</v>
      </c>
      <c r="EO1137">
        <v>2.101362142857143</v>
      </c>
      <c r="EP1137">
        <v>1.820283214285714</v>
      </c>
      <c r="EQ1137">
        <v>18.2295</v>
      </c>
      <c r="ER1137">
        <v>15.96202142857143</v>
      </c>
      <c r="ES1137">
        <v>1200</v>
      </c>
      <c r="ET1137">
        <v>0.9670090000000001</v>
      </c>
      <c r="EU1137">
        <v>0.0329909</v>
      </c>
      <c r="EV1137">
        <v>0</v>
      </c>
      <c r="EW1137">
        <v>1564.8225</v>
      </c>
      <c r="EX1137">
        <v>5.000560000000001</v>
      </c>
      <c r="EY1137">
        <v>19169.43571428572</v>
      </c>
      <c r="EZ1137">
        <v>10316.84285714286</v>
      </c>
      <c r="FA1137">
        <v>45.33449999999999</v>
      </c>
      <c r="FB1137">
        <v>47.55757142857141</v>
      </c>
      <c r="FC1137">
        <v>46.03321428571429</v>
      </c>
      <c r="FD1137">
        <v>46.51328571428571</v>
      </c>
      <c r="FE1137">
        <v>46.18699999999998</v>
      </c>
      <c r="FF1137">
        <v>1155.579285714286</v>
      </c>
      <c r="FG1137">
        <v>39.42000000000001</v>
      </c>
      <c r="FH1137">
        <v>0</v>
      </c>
      <c r="FI1137">
        <v>1761346587.2</v>
      </c>
      <c r="FJ1137">
        <v>0</v>
      </c>
      <c r="FK1137">
        <v>1564.6116</v>
      </c>
      <c r="FL1137">
        <v>-24.52000001271141</v>
      </c>
      <c r="FM1137">
        <v>-288.1307692405127</v>
      </c>
      <c r="FN1137">
        <v>19167.252</v>
      </c>
      <c r="FO1137">
        <v>15</v>
      </c>
      <c r="FP1137">
        <v>0</v>
      </c>
      <c r="FQ1137" t="s">
        <v>439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-52.21315500000001</v>
      </c>
      <c r="GD1137">
        <v>-1.286528330206387</v>
      </c>
      <c r="GE1137">
        <v>0.1416573629395942</v>
      </c>
      <c r="GF1137">
        <v>0</v>
      </c>
      <c r="GG1137">
        <v>1565.958235294118</v>
      </c>
      <c r="GH1137">
        <v>-24.09442323831853</v>
      </c>
      <c r="GI1137">
        <v>2.37599820581758</v>
      </c>
      <c r="GJ1137">
        <v>0</v>
      </c>
      <c r="GK1137">
        <v>3.15254575</v>
      </c>
      <c r="GL1137">
        <v>-0.5900468667917443</v>
      </c>
      <c r="GM1137">
        <v>0.0594183943273251</v>
      </c>
      <c r="GN1137">
        <v>0</v>
      </c>
      <c r="GO1137">
        <v>0</v>
      </c>
      <c r="GP1137">
        <v>3</v>
      </c>
      <c r="GQ1137" t="s">
        <v>497</v>
      </c>
      <c r="GR1137">
        <v>3.12437</v>
      </c>
      <c r="GS1137">
        <v>2.75209</v>
      </c>
      <c r="GT1137">
        <v>0.154591</v>
      </c>
      <c r="GU1137">
        <v>0.160694</v>
      </c>
      <c r="GV1137">
        <v>0.102554</v>
      </c>
      <c r="GW1137">
        <v>0.0934009</v>
      </c>
      <c r="GX1137">
        <v>24864.1</v>
      </c>
      <c r="GY1137">
        <v>24076.7</v>
      </c>
      <c r="GZ1137">
        <v>29984.3</v>
      </c>
      <c r="HA1137">
        <v>28979.7</v>
      </c>
      <c r="HB1137">
        <v>37200.5</v>
      </c>
      <c r="HC1137">
        <v>34596.3</v>
      </c>
      <c r="HD1137">
        <v>45918.6</v>
      </c>
      <c r="HE1137">
        <v>43070.6</v>
      </c>
      <c r="HF1137">
        <v>1.74895</v>
      </c>
      <c r="HG1137">
        <v>1.72962</v>
      </c>
      <c r="HH1137">
        <v>-0.00476092</v>
      </c>
      <c r="HI1137">
        <v>0</v>
      </c>
      <c r="HJ1137">
        <v>30.0844</v>
      </c>
      <c r="HK1137">
        <v>999.9</v>
      </c>
      <c r="HL1137">
        <v>44</v>
      </c>
      <c r="HM1137">
        <v>32.8</v>
      </c>
      <c r="HN1137">
        <v>24.4178</v>
      </c>
      <c r="HO1137">
        <v>63.6122</v>
      </c>
      <c r="HP1137">
        <v>17.9367</v>
      </c>
      <c r="HQ1137">
        <v>1</v>
      </c>
      <c r="HR1137">
        <v>0.826413</v>
      </c>
      <c r="HS1137">
        <v>4.50453</v>
      </c>
      <c r="HT1137">
        <v>20.1487</v>
      </c>
      <c r="HU1137">
        <v>5.22747</v>
      </c>
      <c r="HV1137">
        <v>11.986</v>
      </c>
      <c r="HW1137">
        <v>4.96915</v>
      </c>
      <c r="HX1137">
        <v>3.2898</v>
      </c>
      <c r="HY1137">
        <v>9999</v>
      </c>
      <c r="HZ1137">
        <v>9999</v>
      </c>
      <c r="IA1137">
        <v>9999</v>
      </c>
      <c r="IB1137">
        <v>999.9</v>
      </c>
      <c r="IC1137">
        <v>4.97296</v>
      </c>
      <c r="ID1137">
        <v>1.87744</v>
      </c>
      <c r="IE1137">
        <v>1.87556</v>
      </c>
      <c r="IF1137">
        <v>1.87836</v>
      </c>
      <c r="IG1137">
        <v>1.875</v>
      </c>
      <c r="IH1137">
        <v>1.87857</v>
      </c>
      <c r="II1137">
        <v>1.87575</v>
      </c>
      <c r="IJ1137">
        <v>1.87688</v>
      </c>
      <c r="IK1137">
        <v>0</v>
      </c>
      <c r="IL1137">
        <v>0</v>
      </c>
      <c r="IM1137">
        <v>0</v>
      </c>
      <c r="IN1137">
        <v>0</v>
      </c>
      <c r="IO1137" t="s">
        <v>441</v>
      </c>
      <c r="IP1137" t="s">
        <v>442</v>
      </c>
      <c r="IQ1137" t="s">
        <v>443</v>
      </c>
      <c r="IR1137" t="s">
        <v>443</v>
      </c>
      <c r="IS1137" t="s">
        <v>443</v>
      </c>
      <c r="IT1137" t="s">
        <v>443</v>
      </c>
      <c r="IU1137">
        <v>0</v>
      </c>
      <c r="IV1137">
        <v>100</v>
      </c>
      <c r="IW1137">
        <v>100</v>
      </c>
      <c r="IX1137">
        <v>1.25</v>
      </c>
      <c r="IY1137">
        <v>0.2144</v>
      </c>
      <c r="IZ1137">
        <v>-0.1194416370607354</v>
      </c>
      <c r="JA1137">
        <v>0.002211305909277446</v>
      </c>
      <c r="JB1137">
        <v>-1.416678044876584E-06</v>
      </c>
      <c r="JC1137">
        <v>5.589822708492042E-10</v>
      </c>
      <c r="JD1137">
        <v>0.2144336207880096</v>
      </c>
      <c r="JE1137">
        <v>0</v>
      </c>
      <c r="JF1137">
        <v>0</v>
      </c>
      <c r="JG1137">
        <v>0</v>
      </c>
      <c r="JH1137">
        <v>14</v>
      </c>
      <c r="JI1137">
        <v>2052</v>
      </c>
      <c r="JJ1137">
        <v>1</v>
      </c>
      <c r="JK1137">
        <v>21</v>
      </c>
      <c r="JL1137">
        <v>29355775.9</v>
      </c>
      <c r="JM1137">
        <v>29355775.9</v>
      </c>
      <c r="JN1137">
        <v>2.37305</v>
      </c>
      <c r="JO1137">
        <v>2.54028</v>
      </c>
      <c r="JP1137">
        <v>1.39893</v>
      </c>
      <c r="JQ1137">
        <v>2.33643</v>
      </c>
      <c r="JR1137">
        <v>1.44897</v>
      </c>
      <c r="JS1137">
        <v>2.62085</v>
      </c>
      <c r="JT1137">
        <v>38.6979</v>
      </c>
      <c r="JU1137">
        <v>23.7898</v>
      </c>
      <c r="JV1137">
        <v>18</v>
      </c>
      <c r="JW1137">
        <v>485.117</v>
      </c>
      <c r="JX1137">
        <v>443.647</v>
      </c>
      <c r="JY1137">
        <v>24.7912</v>
      </c>
      <c r="JZ1137">
        <v>37.2667</v>
      </c>
      <c r="KA1137">
        <v>30.0001</v>
      </c>
      <c r="KB1137">
        <v>36.8219</v>
      </c>
      <c r="KC1137">
        <v>36.8683</v>
      </c>
      <c r="KD1137">
        <v>47.5079</v>
      </c>
      <c r="KE1137">
        <v>24.5363</v>
      </c>
      <c r="KF1137">
        <v>73.95950000000001</v>
      </c>
      <c r="KG1137">
        <v>24.7813</v>
      </c>
      <c r="KH1137">
        <v>1088.25</v>
      </c>
      <c r="KI1137">
        <v>20.3918</v>
      </c>
      <c r="KJ1137">
        <v>99.19119999999999</v>
      </c>
      <c r="KK1137">
        <v>99.06180000000001</v>
      </c>
    </row>
    <row r="1138" spans="1:297">
      <c r="A1138">
        <v>1122</v>
      </c>
      <c r="B1138">
        <v>1761346556.1</v>
      </c>
      <c r="C1138">
        <v>18515.5</v>
      </c>
      <c r="D1138" t="s">
        <v>2698</v>
      </c>
      <c r="E1138" t="s">
        <v>2699</v>
      </c>
      <c r="F1138">
        <v>5</v>
      </c>
      <c r="G1138" t="s">
        <v>2569</v>
      </c>
      <c r="H1138" t="s">
        <v>436</v>
      </c>
      <c r="I1138">
        <v>1761346548.6</v>
      </c>
      <c r="J1138">
        <f>(K1138)/1000</f>
        <v>0</v>
      </c>
      <c r="K1138">
        <f>IF(DP1138, AN1138, AH1138)</f>
        <v>0</v>
      </c>
      <c r="L1138">
        <f>IF(DP1138, AI1138, AG1138)</f>
        <v>0</v>
      </c>
      <c r="M1138">
        <f>DR1138 - IF(AU1138&gt;1, L1138*DL1138*100.0/(AW1138), 0)</f>
        <v>0</v>
      </c>
      <c r="N1138">
        <f>((T1138-J1138/2)*M1138-L1138)/(T1138+J1138/2)</f>
        <v>0</v>
      </c>
      <c r="O1138">
        <f>N1138*(DY1138+DZ1138)/1000.0</f>
        <v>0</v>
      </c>
      <c r="P1138">
        <f>(DR1138 - IF(AU1138&gt;1, L1138*DL1138*100.0/(AW1138), 0))*(DY1138+DZ1138)/1000.0</f>
        <v>0</v>
      </c>
      <c r="Q1138">
        <f>2.0/((1/S1138-1/R1138)+SIGN(S1138)*SQRT((1/S1138-1/R1138)*(1/S1138-1/R1138) + 4*DM1138/((DM1138+1)*(DM1138+1))*(2*1/S1138*1/R1138-1/R1138*1/R1138)))</f>
        <v>0</v>
      </c>
      <c r="R1138">
        <f>IF(LEFT(DN1138,1)&lt;&gt;"0",IF(LEFT(DN1138,1)="1",3.0,DO1138),$D$5+$E$5*(EF1138*DY1138/($K$5*1000))+$F$5*(EF1138*DY1138/($K$5*1000))*MAX(MIN(DL1138,$J$5),$I$5)*MAX(MIN(DL1138,$J$5),$I$5)+$G$5*MAX(MIN(DL1138,$J$5),$I$5)*(EF1138*DY1138/($K$5*1000))+$H$5*(EF1138*DY1138/($K$5*1000))*(EF1138*DY1138/($K$5*1000)))</f>
        <v>0</v>
      </c>
      <c r="S1138">
        <f>J1138*(1000-(1000*0.61365*exp(17.502*W1138/(240.97+W1138))/(DY1138+DZ1138)+DT1138)/2)/(1000*0.61365*exp(17.502*W1138/(240.97+W1138))/(DY1138+DZ1138)-DT1138)</f>
        <v>0</v>
      </c>
      <c r="T1138">
        <f>1/((DM1138+1)/(Q1138/1.6)+1/(R1138/1.37)) + DM1138/((DM1138+1)/(Q1138/1.6) + DM1138/(R1138/1.37))</f>
        <v>0</v>
      </c>
      <c r="U1138">
        <f>(DH1138*DK1138)</f>
        <v>0</v>
      </c>
      <c r="V1138">
        <f>(EA1138+(U1138+2*0.95*5.67E-8*(((EA1138+$B$7)+273)^4-(EA1138+273)^4)-44100*J1138)/(1.84*29.3*R1138+8*0.95*5.67E-8*(EA1138+273)^3))</f>
        <v>0</v>
      </c>
      <c r="W1138">
        <f>($C$7*EB1138+$D$7*EC1138+$E$7*V1138)</f>
        <v>0</v>
      </c>
      <c r="X1138">
        <f>0.61365*exp(17.502*W1138/(240.97+W1138))</f>
        <v>0</v>
      </c>
      <c r="Y1138">
        <f>(Z1138/AA1138*100)</f>
        <v>0</v>
      </c>
      <c r="Z1138">
        <f>DT1138*(DY1138+DZ1138)/1000</f>
        <v>0</v>
      </c>
      <c r="AA1138">
        <f>0.61365*exp(17.502*EA1138/(240.97+EA1138))</f>
        <v>0</v>
      </c>
      <c r="AB1138">
        <f>(X1138-DT1138*(DY1138+DZ1138)/1000)</f>
        <v>0</v>
      </c>
      <c r="AC1138">
        <f>(-J1138*44100)</f>
        <v>0</v>
      </c>
      <c r="AD1138">
        <f>2*29.3*R1138*0.92*(EA1138-W1138)</f>
        <v>0</v>
      </c>
      <c r="AE1138">
        <f>2*0.95*5.67E-8*(((EA1138+$B$7)+273)^4-(W1138+273)^4)</f>
        <v>0</v>
      </c>
      <c r="AF1138">
        <f>U1138+AE1138+AC1138+AD1138</f>
        <v>0</v>
      </c>
      <c r="AG1138">
        <f>DX1138*AU1138*(DS1138-DR1138*(1000-AU1138*DU1138)/(1000-AU1138*DT1138))/(100*DL1138)</f>
        <v>0</v>
      </c>
      <c r="AH1138">
        <f>1000*DX1138*AU1138*(DT1138-DU1138)/(100*DL1138*(1000-AU1138*DT1138))</f>
        <v>0</v>
      </c>
      <c r="AI1138">
        <f>(AJ1138 - AK1138 - DY1138*1E3/(8.314*(EA1138+273.15)) * AM1138/DX1138 * AL1138) * DX1138/(100*DL1138) * (1000 - DU1138)/1000</f>
        <v>0</v>
      </c>
      <c r="AJ1138">
        <v>1098.405606613766</v>
      </c>
      <c r="AK1138">
        <v>1056.830909090909</v>
      </c>
      <c r="AL1138">
        <v>3.414587655677619</v>
      </c>
      <c r="AM1138">
        <v>65.49446931430883</v>
      </c>
      <c r="AN1138">
        <f>(AP1138 - AO1138 + DY1138*1E3/(8.314*(EA1138+273.15)) * AR1138/DX1138 * AQ1138) * DX1138/(100*DL1138) * 1000/(1000 - AP1138)</f>
        <v>0</v>
      </c>
      <c r="AO1138">
        <v>20.28834516946884</v>
      </c>
      <c r="AP1138">
        <v>23.33823636363635</v>
      </c>
      <c r="AQ1138">
        <v>-0.0001036670972831248</v>
      </c>
      <c r="AR1138">
        <v>115.5473245601918</v>
      </c>
      <c r="AS1138">
        <v>0</v>
      </c>
      <c r="AT1138">
        <v>0</v>
      </c>
      <c r="AU1138">
        <f>IF(AS1138*$H$13&gt;=AW1138,1.0,(AW1138/(AW1138-AS1138*$H$13)))</f>
        <v>0</v>
      </c>
      <c r="AV1138">
        <f>(AU1138-1)*100</f>
        <v>0</v>
      </c>
      <c r="AW1138">
        <f>MAX(0,($B$13+$C$13*EF1138)/(1+$D$13*EF1138)*DY1138/(EA1138+273)*$E$13)</f>
        <v>0</v>
      </c>
      <c r="AX1138" t="s">
        <v>437</v>
      </c>
      <c r="AY1138" t="s">
        <v>437</v>
      </c>
      <c r="AZ1138">
        <v>0</v>
      </c>
      <c r="BA1138">
        <v>0</v>
      </c>
      <c r="BB1138">
        <f>1-AZ1138/BA1138</f>
        <v>0</v>
      </c>
      <c r="BC1138">
        <v>0</v>
      </c>
      <c r="BD1138" t="s">
        <v>437</v>
      </c>
      <c r="BE1138" t="s">
        <v>437</v>
      </c>
      <c r="BF1138">
        <v>0</v>
      </c>
      <c r="BG1138">
        <v>0</v>
      </c>
      <c r="BH1138">
        <f>1-BF1138/BG1138</f>
        <v>0</v>
      </c>
      <c r="BI1138">
        <v>0.5</v>
      </c>
      <c r="BJ1138">
        <f>DI1138</f>
        <v>0</v>
      </c>
      <c r="BK1138">
        <f>L1138</f>
        <v>0</v>
      </c>
      <c r="BL1138">
        <f>BH1138*BI1138*BJ1138</f>
        <v>0</v>
      </c>
      <c r="BM1138">
        <f>(BK1138-BC1138)/BJ1138</f>
        <v>0</v>
      </c>
      <c r="BN1138">
        <f>(BA1138-BG1138)/BG1138</f>
        <v>0</v>
      </c>
      <c r="BO1138">
        <f>AZ1138/(BB1138+AZ1138/BG1138)</f>
        <v>0</v>
      </c>
      <c r="BP1138" t="s">
        <v>437</v>
      </c>
      <c r="BQ1138">
        <v>0</v>
      </c>
      <c r="BR1138">
        <f>IF(BQ1138&lt;&gt;0, BQ1138, BO1138)</f>
        <v>0</v>
      </c>
      <c r="BS1138">
        <f>1-BR1138/BG1138</f>
        <v>0</v>
      </c>
      <c r="BT1138">
        <f>(BG1138-BF1138)/(BG1138-BR1138)</f>
        <v>0</v>
      </c>
      <c r="BU1138">
        <f>(BA1138-BG1138)/(BA1138-BR1138)</f>
        <v>0</v>
      </c>
      <c r="BV1138">
        <f>(BG1138-BF1138)/(BG1138-AZ1138)</f>
        <v>0</v>
      </c>
      <c r="BW1138">
        <f>(BA1138-BG1138)/(BA1138-AZ1138)</f>
        <v>0</v>
      </c>
      <c r="BX1138">
        <f>(BT1138*BR1138/BF1138)</f>
        <v>0</v>
      </c>
      <c r="BY1138">
        <f>(1-BX1138)</f>
        <v>0</v>
      </c>
      <c r="DH1138">
        <f>$B$11*EG1138+$C$11*EH1138+$F$11*ES1138*(1-EV1138)</f>
        <v>0</v>
      </c>
      <c r="DI1138">
        <f>DH1138*DJ1138</f>
        <v>0</v>
      </c>
      <c r="DJ1138">
        <f>($B$11*$D$9+$C$11*$D$9+$F$11*((FF1138+EX1138)/MAX(FF1138+EX1138+FG1138, 0.1)*$I$9+FG1138/MAX(FF1138+EX1138+FG1138, 0.1)*$J$9))/($B$11+$C$11+$F$11)</f>
        <v>0</v>
      </c>
      <c r="DK1138">
        <f>($B$11*$K$9+$C$11*$K$9+$F$11*((FF1138+EX1138)/MAX(FF1138+EX1138+FG1138, 0.1)*$P$9+FG1138/MAX(FF1138+EX1138+FG1138, 0.1)*$Q$9))/($B$11+$C$11+$F$11)</f>
        <v>0</v>
      </c>
      <c r="DL1138">
        <v>6</v>
      </c>
      <c r="DM1138">
        <v>0.5</v>
      </c>
      <c r="DN1138" t="s">
        <v>438</v>
      </c>
      <c r="DO1138">
        <v>2</v>
      </c>
      <c r="DP1138" t="b">
        <v>1</v>
      </c>
      <c r="DQ1138">
        <v>1761346548.6</v>
      </c>
      <c r="DR1138">
        <v>1008.746592592593</v>
      </c>
      <c r="DS1138">
        <v>1061.095555555556</v>
      </c>
      <c r="DT1138">
        <v>23.34423703703704</v>
      </c>
      <c r="DU1138">
        <v>20.26500740740741</v>
      </c>
      <c r="DV1138">
        <v>1007.505</v>
      </c>
      <c r="DW1138">
        <v>23.1298</v>
      </c>
      <c r="DX1138">
        <v>500.063962962963</v>
      </c>
      <c r="DY1138">
        <v>90.02206666666667</v>
      </c>
      <c r="DZ1138">
        <v>0.07406945185185185</v>
      </c>
      <c r="EA1138">
        <v>29.88838888888889</v>
      </c>
      <c r="EB1138">
        <v>30.01044814814815</v>
      </c>
      <c r="EC1138">
        <v>999.9000000000001</v>
      </c>
      <c r="ED1138">
        <v>0</v>
      </c>
      <c r="EE1138">
        <v>0</v>
      </c>
      <c r="EF1138">
        <v>10014.03851851852</v>
      </c>
      <c r="EG1138">
        <v>0</v>
      </c>
      <c r="EH1138">
        <v>1155.998888888889</v>
      </c>
      <c r="EI1138">
        <v>-52.34853333333334</v>
      </c>
      <c r="EJ1138">
        <v>1032.858518518518</v>
      </c>
      <c r="EK1138">
        <v>1083.043333333333</v>
      </c>
      <c r="EL1138">
        <v>3.079234814814814</v>
      </c>
      <c r="EM1138">
        <v>1061.095555555556</v>
      </c>
      <c r="EN1138">
        <v>20.26500740740741</v>
      </c>
      <c r="EO1138">
        <v>2.101496296296296</v>
      </c>
      <c r="EP1138">
        <v>1.824297777777778</v>
      </c>
      <c r="EQ1138">
        <v>18.23052592592592</v>
      </c>
      <c r="ER1138">
        <v>15.99653333333333</v>
      </c>
      <c r="ES1138">
        <v>1200.003703703704</v>
      </c>
      <c r="ET1138">
        <v>0.9670090000000001</v>
      </c>
      <c r="EU1138">
        <v>0.0329909</v>
      </c>
      <c r="EV1138">
        <v>0</v>
      </c>
      <c r="EW1138">
        <v>1562.688148148148</v>
      </c>
      <c r="EX1138">
        <v>5.000560000000001</v>
      </c>
      <c r="EY1138">
        <v>19143.91481481481</v>
      </c>
      <c r="EZ1138">
        <v>10316.87037037037</v>
      </c>
      <c r="FA1138">
        <v>45.34</v>
      </c>
      <c r="FB1138">
        <v>47.5574074074074</v>
      </c>
      <c r="FC1138">
        <v>46.04133333333331</v>
      </c>
      <c r="FD1138">
        <v>46.51607407407408</v>
      </c>
      <c r="FE1138">
        <v>46.18699999999998</v>
      </c>
      <c r="FF1138">
        <v>1155.58037037037</v>
      </c>
      <c r="FG1138">
        <v>39.42000000000001</v>
      </c>
      <c r="FH1138">
        <v>0</v>
      </c>
      <c r="FI1138">
        <v>1761346592.6</v>
      </c>
      <c r="FJ1138">
        <v>0</v>
      </c>
      <c r="FK1138">
        <v>1562.564230769231</v>
      </c>
      <c r="FL1138">
        <v>-24.39965813146167</v>
      </c>
      <c r="FM1138">
        <v>-290.3487179414379</v>
      </c>
      <c r="FN1138">
        <v>19142.62692307692</v>
      </c>
      <c r="FO1138">
        <v>15</v>
      </c>
      <c r="FP1138">
        <v>0</v>
      </c>
      <c r="FQ1138" t="s">
        <v>439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-52.28927804878049</v>
      </c>
      <c r="GD1138">
        <v>-0.7579902439025541</v>
      </c>
      <c r="GE1138">
        <v>0.1072384271138436</v>
      </c>
      <c r="GF1138">
        <v>0</v>
      </c>
      <c r="GG1138">
        <v>1563.763823529412</v>
      </c>
      <c r="GH1138">
        <v>-24.52757830777991</v>
      </c>
      <c r="GI1138">
        <v>2.419579466020381</v>
      </c>
      <c r="GJ1138">
        <v>0</v>
      </c>
      <c r="GK1138">
        <v>3.10567487804878</v>
      </c>
      <c r="GL1138">
        <v>-0.4533418118466959</v>
      </c>
      <c r="GM1138">
        <v>0.04740257583419745</v>
      </c>
      <c r="GN1138">
        <v>0</v>
      </c>
      <c r="GO1138">
        <v>0</v>
      </c>
      <c r="GP1138">
        <v>3</v>
      </c>
      <c r="GQ1138" t="s">
        <v>497</v>
      </c>
      <c r="GR1138">
        <v>3.1244</v>
      </c>
      <c r="GS1138">
        <v>2.75172</v>
      </c>
      <c r="GT1138">
        <v>0.156208</v>
      </c>
      <c r="GU1138">
        <v>0.162289</v>
      </c>
      <c r="GV1138">
        <v>0.102532</v>
      </c>
      <c r="GW1138">
        <v>0.0935487</v>
      </c>
      <c r="GX1138">
        <v>24816.6</v>
      </c>
      <c r="GY1138">
        <v>24030.9</v>
      </c>
      <c r="GZ1138">
        <v>29984.4</v>
      </c>
      <c r="HA1138">
        <v>28979.7</v>
      </c>
      <c r="HB1138">
        <v>37201.8</v>
      </c>
      <c r="HC1138">
        <v>34591</v>
      </c>
      <c r="HD1138">
        <v>45918.9</v>
      </c>
      <c r="HE1138">
        <v>43070.8</v>
      </c>
      <c r="HF1138">
        <v>1.74892</v>
      </c>
      <c r="HG1138">
        <v>1.73</v>
      </c>
      <c r="HH1138">
        <v>-0.00420958</v>
      </c>
      <c r="HI1138">
        <v>0</v>
      </c>
      <c r="HJ1138">
        <v>30.0821</v>
      </c>
      <c r="HK1138">
        <v>999.9</v>
      </c>
      <c r="HL1138">
        <v>44</v>
      </c>
      <c r="HM1138">
        <v>32.8</v>
      </c>
      <c r="HN1138">
        <v>24.4176</v>
      </c>
      <c r="HO1138">
        <v>63.6822</v>
      </c>
      <c r="HP1138">
        <v>17.8486</v>
      </c>
      <c r="HQ1138">
        <v>1</v>
      </c>
      <c r="HR1138">
        <v>0.826397</v>
      </c>
      <c r="HS1138">
        <v>4.50475</v>
      </c>
      <c r="HT1138">
        <v>20.1494</v>
      </c>
      <c r="HU1138">
        <v>5.22717</v>
      </c>
      <c r="HV1138">
        <v>11.9858</v>
      </c>
      <c r="HW1138">
        <v>4.96885</v>
      </c>
      <c r="HX1138">
        <v>3.2897</v>
      </c>
      <c r="HY1138">
        <v>9999</v>
      </c>
      <c r="HZ1138">
        <v>9999</v>
      </c>
      <c r="IA1138">
        <v>9999</v>
      </c>
      <c r="IB1138">
        <v>999.9</v>
      </c>
      <c r="IC1138">
        <v>4.97295</v>
      </c>
      <c r="ID1138">
        <v>1.87744</v>
      </c>
      <c r="IE1138">
        <v>1.87556</v>
      </c>
      <c r="IF1138">
        <v>1.87836</v>
      </c>
      <c r="IG1138">
        <v>1.87502</v>
      </c>
      <c r="IH1138">
        <v>1.87861</v>
      </c>
      <c r="II1138">
        <v>1.87576</v>
      </c>
      <c r="IJ1138">
        <v>1.87691</v>
      </c>
      <c r="IK1138">
        <v>0</v>
      </c>
      <c r="IL1138">
        <v>0</v>
      </c>
      <c r="IM1138">
        <v>0</v>
      </c>
      <c r="IN1138">
        <v>0</v>
      </c>
      <c r="IO1138" t="s">
        <v>441</v>
      </c>
      <c r="IP1138" t="s">
        <v>442</v>
      </c>
      <c r="IQ1138" t="s">
        <v>443</v>
      </c>
      <c r="IR1138" t="s">
        <v>443</v>
      </c>
      <c r="IS1138" t="s">
        <v>443</v>
      </c>
      <c r="IT1138" t="s">
        <v>443</v>
      </c>
      <c r="IU1138">
        <v>0</v>
      </c>
      <c r="IV1138">
        <v>100</v>
      </c>
      <c r="IW1138">
        <v>100</v>
      </c>
      <c r="IX1138">
        <v>1.27</v>
      </c>
      <c r="IY1138">
        <v>0.2144</v>
      </c>
      <c r="IZ1138">
        <v>-0.1194416370607354</v>
      </c>
      <c r="JA1138">
        <v>0.002211305909277446</v>
      </c>
      <c r="JB1138">
        <v>-1.416678044876584E-06</v>
      </c>
      <c r="JC1138">
        <v>5.589822708492042E-10</v>
      </c>
      <c r="JD1138">
        <v>0.2144336207880096</v>
      </c>
      <c r="JE1138">
        <v>0</v>
      </c>
      <c r="JF1138">
        <v>0</v>
      </c>
      <c r="JG1138">
        <v>0</v>
      </c>
      <c r="JH1138">
        <v>14</v>
      </c>
      <c r="JI1138">
        <v>2052</v>
      </c>
      <c r="JJ1138">
        <v>1</v>
      </c>
      <c r="JK1138">
        <v>21</v>
      </c>
      <c r="JL1138">
        <v>29355775.9</v>
      </c>
      <c r="JM1138">
        <v>29355775.9</v>
      </c>
      <c r="JN1138">
        <v>2.3999</v>
      </c>
      <c r="JO1138">
        <v>2.55005</v>
      </c>
      <c r="JP1138">
        <v>1.39893</v>
      </c>
      <c r="JQ1138">
        <v>2.33521</v>
      </c>
      <c r="JR1138">
        <v>1.44897</v>
      </c>
      <c r="JS1138">
        <v>2.54395</v>
      </c>
      <c r="JT1138">
        <v>38.7225</v>
      </c>
      <c r="JU1138">
        <v>23.7635</v>
      </c>
      <c r="JV1138">
        <v>18</v>
      </c>
      <c r="JW1138">
        <v>485.103</v>
      </c>
      <c r="JX1138">
        <v>443.892</v>
      </c>
      <c r="JY1138">
        <v>24.7806</v>
      </c>
      <c r="JZ1138">
        <v>37.2667</v>
      </c>
      <c r="KA1138">
        <v>30.0001</v>
      </c>
      <c r="KB1138">
        <v>36.8219</v>
      </c>
      <c r="KC1138">
        <v>36.8683</v>
      </c>
      <c r="KD1138">
        <v>48.1346</v>
      </c>
      <c r="KE1138">
        <v>24.2502</v>
      </c>
      <c r="KF1138">
        <v>73.95950000000001</v>
      </c>
      <c r="KG1138">
        <v>24.7723</v>
      </c>
      <c r="KH1138">
        <v>1108.55</v>
      </c>
      <c r="KI1138">
        <v>20.4427</v>
      </c>
      <c r="KJ1138">
        <v>99.1919</v>
      </c>
      <c r="KK1138">
        <v>99.06229999999999</v>
      </c>
    </row>
    <row r="1139" spans="1:297">
      <c r="A1139">
        <v>1123</v>
      </c>
      <c r="B1139">
        <v>1761346561.1</v>
      </c>
      <c r="C1139">
        <v>18520.5</v>
      </c>
      <c r="D1139" t="s">
        <v>2700</v>
      </c>
      <c r="E1139" t="s">
        <v>2701</v>
      </c>
      <c r="F1139">
        <v>5</v>
      </c>
      <c r="G1139" t="s">
        <v>2569</v>
      </c>
      <c r="H1139" t="s">
        <v>436</v>
      </c>
      <c r="I1139">
        <v>1761346553.314285</v>
      </c>
      <c r="J1139">
        <f>(K1139)/1000</f>
        <v>0</v>
      </c>
      <c r="K1139">
        <f>IF(DP1139, AN1139, AH1139)</f>
        <v>0</v>
      </c>
      <c r="L1139">
        <f>IF(DP1139, AI1139, AG1139)</f>
        <v>0</v>
      </c>
      <c r="M1139">
        <f>DR1139 - IF(AU1139&gt;1, L1139*DL1139*100.0/(AW1139), 0)</f>
        <v>0</v>
      </c>
      <c r="N1139">
        <f>((T1139-J1139/2)*M1139-L1139)/(T1139+J1139/2)</f>
        <v>0</v>
      </c>
      <c r="O1139">
        <f>N1139*(DY1139+DZ1139)/1000.0</f>
        <v>0</v>
      </c>
      <c r="P1139">
        <f>(DR1139 - IF(AU1139&gt;1, L1139*DL1139*100.0/(AW1139), 0))*(DY1139+DZ1139)/1000.0</f>
        <v>0</v>
      </c>
      <c r="Q1139">
        <f>2.0/((1/S1139-1/R1139)+SIGN(S1139)*SQRT((1/S1139-1/R1139)*(1/S1139-1/R1139) + 4*DM1139/((DM1139+1)*(DM1139+1))*(2*1/S1139*1/R1139-1/R1139*1/R1139)))</f>
        <v>0</v>
      </c>
      <c r="R1139">
        <f>IF(LEFT(DN1139,1)&lt;&gt;"0",IF(LEFT(DN1139,1)="1",3.0,DO1139),$D$5+$E$5*(EF1139*DY1139/($K$5*1000))+$F$5*(EF1139*DY1139/($K$5*1000))*MAX(MIN(DL1139,$J$5),$I$5)*MAX(MIN(DL1139,$J$5),$I$5)+$G$5*MAX(MIN(DL1139,$J$5),$I$5)*(EF1139*DY1139/($K$5*1000))+$H$5*(EF1139*DY1139/($K$5*1000))*(EF1139*DY1139/($K$5*1000)))</f>
        <v>0</v>
      </c>
      <c r="S1139">
        <f>J1139*(1000-(1000*0.61365*exp(17.502*W1139/(240.97+W1139))/(DY1139+DZ1139)+DT1139)/2)/(1000*0.61365*exp(17.502*W1139/(240.97+W1139))/(DY1139+DZ1139)-DT1139)</f>
        <v>0</v>
      </c>
      <c r="T1139">
        <f>1/((DM1139+1)/(Q1139/1.6)+1/(R1139/1.37)) + DM1139/((DM1139+1)/(Q1139/1.6) + DM1139/(R1139/1.37))</f>
        <v>0</v>
      </c>
      <c r="U1139">
        <f>(DH1139*DK1139)</f>
        <v>0</v>
      </c>
      <c r="V1139">
        <f>(EA1139+(U1139+2*0.95*5.67E-8*(((EA1139+$B$7)+273)^4-(EA1139+273)^4)-44100*J1139)/(1.84*29.3*R1139+8*0.95*5.67E-8*(EA1139+273)^3))</f>
        <v>0</v>
      </c>
      <c r="W1139">
        <f>($C$7*EB1139+$D$7*EC1139+$E$7*V1139)</f>
        <v>0</v>
      </c>
      <c r="X1139">
        <f>0.61365*exp(17.502*W1139/(240.97+W1139))</f>
        <v>0</v>
      </c>
      <c r="Y1139">
        <f>(Z1139/AA1139*100)</f>
        <v>0</v>
      </c>
      <c r="Z1139">
        <f>DT1139*(DY1139+DZ1139)/1000</f>
        <v>0</v>
      </c>
      <c r="AA1139">
        <f>0.61365*exp(17.502*EA1139/(240.97+EA1139))</f>
        <v>0</v>
      </c>
      <c r="AB1139">
        <f>(X1139-DT1139*(DY1139+DZ1139)/1000)</f>
        <v>0</v>
      </c>
      <c r="AC1139">
        <f>(-J1139*44100)</f>
        <v>0</v>
      </c>
      <c r="AD1139">
        <f>2*29.3*R1139*0.92*(EA1139-W1139)</f>
        <v>0</v>
      </c>
      <c r="AE1139">
        <f>2*0.95*5.67E-8*(((EA1139+$B$7)+273)^4-(W1139+273)^4)</f>
        <v>0</v>
      </c>
      <c r="AF1139">
        <f>U1139+AE1139+AC1139+AD1139</f>
        <v>0</v>
      </c>
      <c r="AG1139">
        <f>DX1139*AU1139*(DS1139-DR1139*(1000-AU1139*DU1139)/(1000-AU1139*DT1139))/(100*DL1139)</f>
        <v>0</v>
      </c>
      <c r="AH1139">
        <f>1000*DX1139*AU1139*(DT1139-DU1139)/(100*DL1139*(1000-AU1139*DT1139))</f>
        <v>0</v>
      </c>
      <c r="AI1139">
        <f>(AJ1139 - AK1139 - DY1139*1E3/(8.314*(EA1139+273.15)) * AM1139/DX1139 * AL1139) * DX1139/(100*DL1139) * (1000 - DU1139)/1000</f>
        <v>0</v>
      </c>
      <c r="AJ1139">
        <v>1115.695289982433</v>
      </c>
      <c r="AK1139">
        <v>1073.962181818182</v>
      </c>
      <c r="AL1139">
        <v>3.424330918732768</v>
      </c>
      <c r="AM1139">
        <v>65.49446931430883</v>
      </c>
      <c r="AN1139">
        <f>(AP1139 - AO1139 + DY1139*1E3/(8.314*(EA1139+273.15)) * AR1139/DX1139 * AQ1139) * DX1139/(100*DL1139) * 1000/(1000 - AP1139)</f>
        <v>0</v>
      </c>
      <c r="AO1139">
        <v>20.34255589484429</v>
      </c>
      <c r="AP1139">
        <v>23.33879818181819</v>
      </c>
      <c r="AQ1139">
        <v>-8.401006443667404E-05</v>
      </c>
      <c r="AR1139">
        <v>115.5473245601918</v>
      </c>
      <c r="AS1139">
        <v>0</v>
      </c>
      <c r="AT1139">
        <v>0</v>
      </c>
      <c r="AU1139">
        <f>IF(AS1139*$H$13&gt;=AW1139,1.0,(AW1139/(AW1139-AS1139*$H$13)))</f>
        <v>0</v>
      </c>
      <c r="AV1139">
        <f>(AU1139-1)*100</f>
        <v>0</v>
      </c>
      <c r="AW1139">
        <f>MAX(0,($B$13+$C$13*EF1139)/(1+$D$13*EF1139)*DY1139/(EA1139+273)*$E$13)</f>
        <v>0</v>
      </c>
      <c r="AX1139" t="s">
        <v>437</v>
      </c>
      <c r="AY1139" t="s">
        <v>437</v>
      </c>
      <c r="AZ1139">
        <v>0</v>
      </c>
      <c r="BA1139">
        <v>0</v>
      </c>
      <c r="BB1139">
        <f>1-AZ1139/BA1139</f>
        <v>0</v>
      </c>
      <c r="BC1139">
        <v>0</v>
      </c>
      <c r="BD1139" t="s">
        <v>437</v>
      </c>
      <c r="BE1139" t="s">
        <v>437</v>
      </c>
      <c r="BF1139">
        <v>0</v>
      </c>
      <c r="BG1139">
        <v>0</v>
      </c>
      <c r="BH1139">
        <f>1-BF1139/BG1139</f>
        <v>0</v>
      </c>
      <c r="BI1139">
        <v>0.5</v>
      </c>
      <c r="BJ1139">
        <f>DI1139</f>
        <v>0</v>
      </c>
      <c r="BK1139">
        <f>L1139</f>
        <v>0</v>
      </c>
      <c r="BL1139">
        <f>BH1139*BI1139*BJ1139</f>
        <v>0</v>
      </c>
      <c r="BM1139">
        <f>(BK1139-BC1139)/BJ1139</f>
        <v>0</v>
      </c>
      <c r="BN1139">
        <f>(BA1139-BG1139)/BG1139</f>
        <v>0</v>
      </c>
      <c r="BO1139">
        <f>AZ1139/(BB1139+AZ1139/BG1139)</f>
        <v>0</v>
      </c>
      <c r="BP1139" t="s">
        <v>437</v>
      </c>
      <c r="BQ1139">
        <v>0</v>
      </c>
      <c r="BR1139">
        <f>IF(BQ1139&lt;&gt;0, BQ1139, BO1139)</f>
        <v>0</v>
      </c>
      <c r="BS1139">
        <f>1-BR1139/BG1139</f>
        <v>0</v>
      </c>
      <c r="BT1139">
        <f>(BG1139-BF1139)/(BG1139-BR1139)</f>
        <v>0</v>
      </c>
      <c r="BU1139">
        <f>(BA1139-BG1139)/(BA1139-BR1139)</f>
        <v>0</v>
      </c>
      <c r="BV1139">
        <f>(BG1139-BF1139)/(BG1139-AZ1139)</f>
        <v>0</v>
      </c>
      <c r="BW1139">
        <f>(BA1139-BG1139)/(BA1139-AZ1139)</f>
        <v>0</v>
      </c>
      <c r="BX1139">
        <f>(BT1139*BR1139/BF1139)</f>
        <v>0</v>
      </c>
      <c r="BY1139">
        <f>(1-BX1139)</f>
        <v>0</v>
      </c>
      <c r="DH1139">
        <f>$B$11*EG1139+$C$11*EH1139+$F$11*ES1139*(1-EV1139)</f>
        <v>0</v>
      </c>
      <c r="DI1139">
        <f>DH1139*DJ1139</f>
        <v>0</v>
      </c>
      <c r="DJ1139">
        <f>($B$11*$D$9+$C$11*$D$9+$F$11*((FF1139+EX1139)/MAX(FF1139+EX1139+FG1139, 0.1)*$I$9+FG1139/MAX(FF1139+EX1139+FG1139, 0.1)*$J$9))/($B$11+$C$11+$F$11)</f>
        <v>0</v>
      </c>
      <c r="DK1139">
        <f>($B$11*$K$9+$C$11*$K$9+$F$11*((FF1139+EX1139)/MAX(FF1139+EX1139+FG1139, 0.1)*$P$9+FG1139/MAX(FF1139+EX1139+FG1139, 0.1)*$Q$9))/($B$11+$C$11+$F$11)</f>
        <v>0</v>
      </c>
      <c r="DL1139">
        <v>6</v>
      </c>
      <c r="DM1139">
        <v>0.5</v>
      </c>
      <c r="DN1139" t="s">
        <v>438</v>
      </c>
      <c r="DO1139">
        <v>2</v>
      </c>
      <c r="DP1139" t="b">
        <v>1</v>
      </c>
      <c r="DQ1139">
        <v>1761346553.314285</v>
      </c>
      <c r="DR1139">
        <v>1024.5305</v>
      </c>
      <c r="DS1139">
        <v>1076.913928571429</v>
      </c>
      <c r="DT1139">
        <v>23.342175</v>
      </c>
      <c r="DU1139">
        <v>20.30085357142857</v>
      </c>
      <c r="DV1139">
        <v>1023.2715</v>
      </c>
      <c r="DW1139">
        <v>23.12773214285714</v>
      </c>
      <c r="DX1139">
        <v>500.0291785714286</v>
      </c>
      <c r="DY1139">
        <v>90.02262857142857</v>
      </c>
      <c r="DZ1139">
        <v>0.07418785714285712</v>
      </c>
      <c r="EA1139">
        <v>29.88361071428571</v>
      </c>
      <c r="EB1139">
        <v>30.01160714285714</v>
      </c>
      <c r="EC1139">
        <v>999.9000000000002</v>
      </c>
      <c r="ED1139">
        <v>0</v>
      </c>
      <c r="EE1139">
        <v>0</v>
      </c>
      <c r="EF1139">
        <v>10006.12571428571</v>
      </c>
      <c r="EG1139">
        <v>0</v>
      </c>
      <c r="EH1139">
        <v>1156.002142857143</v>
      </c>
      <c r="EI1139">
        <v>-52.38308928571428</v>
      </c>
      <c r="EJ1139">
        <v>1049.0175</v>
      </c>
      <c r="EK1139">
        <v>1099.229285714286</v>
      </c>
      <c r="EL1139">
        <v>3.0413225</v>
      </c>
      <c r="EM1139">
        <v>1076.913928571429</v>
      </c>
      <c r="EN1139">
        <v>20.30085357142857</v>
      </c>
      <c r="EO1139">
        <v>2.1013225</v>
      </c>
      <c r="EP1139">
        <v>1.827536785714286</v>
      </c>
      <c r="EQ1139">
        <v>18.22921428571428</v>
      </c>
      <c r="ER1139">
        <v>16.02428214285714</v>
      </c>
      <c r="ES1139">
        <v>1200.008571428571</v>
      </c>
      <c r="ET1139">
        <v>0.9670090000000001</v>
      </c>
      <c r="EU1139">
        <v>0.0329909</v>
      </c>
      <c r="EV1139">
        <v>0</v>
      </c>
      <c r="EW1139">
        <v>1560.8025</v>
      </c>
      <c r="EX1139">
        <v>5.000560000000001</v>
      </c>
      <c r="EY1139">
        <v>19121.03928571428</v>
      </c>
      <c r="EZ1139">
        <v>10316.91071428571</v>
      </c>
      <c r="FA1139">
        <v>45.33224999999999</v>
      </c>
      <c r="FB1139">
        <v>47.54207142857143</v>
      </c>
      <c r="FC1139">
        <v>46.02657142857144</v>
      </c>
      <c r="FD1139">
        <v>46.51771428571429</v>
      </c>
      <c r="FE1139">
        <v>46.18699999999998</v>
      </c>
      <c r="FF1139">
        <v>1155.5825</v>
      </c>
      <c r="FG1139">
        <v>39.42000000000001</v>
      </c>
      <c r="FH1139">
        <v>0</v>
      </c>
      <c r="FI1139">
        <v>1761346597.4</v>
      </c>
      <c r="FJ1139">
        <v>0</v>
      </c>
      <c r="FK1139">
        <v>1560.642692307692</v>
      </c>
      <c r="FL1139">
        <v>-24.2738461590353</v>
      </c>
      <c r="FM1139">
        <v>-296.6700855201037</v>
      </c>
      <c r="FN1139">
        <v>19119.15384615385</v>
      </c>
      <c r="FO1139">
        <v>15</v>
      </c>
      <c r="FP1139">
        <v>0</v>
      </c>
      <c r="FQ1139" t="s">
        <v>439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-52.36689750000001</v>
      </c>
      <c r="GD1139">
        <v>-0.4385212007504214</v>
      </c>
      <c r="GE1139">
        <v>0.06509033909690437</v>
      </c>
      <c r="GF1139">
        <v>1</v>
      </c>
      <c r="GG1139">
        <v>1562.07705882353</v>
      </c>
      <c r="GH1139">
        <v>-23.79679145848498</v>
      </c>
      <c r="GI1139">
        <v>2.351410752282884</v>
      </c>
      <c r="GJ1139">
        <v>0</v>
      </c>
      <c r="GK1139">
        <v>3.06135325</v>
      </c>
      <c r="GL1139">
        <v>-0.4565618386491646</v>
      </c>
      <c r="GM1139">
        <v>0.04729484218112476</v>
      </c>
      <c r="GN1139">
        <v>0</v>
      </c>
      <c r="GO1139">
        <v>1</v>
      </c>
      <c r="GP1139">
        <v>3</v>
      </c>
      <c r="GQ1139" t="s">
        <v>446</v>
      </c>
      <c r="GR1139">
        <v>3.1244</v>
      </c>
      <c r="GS1139">
        <v>2.75244</v>
      </c>
      <c r="GT1139">
        <v>0.157816</v>
      </c>
      <c r="GU1139">
        <v>0.163875</v>
      </c>
      <c r="GV1139">
        <v>0.102547</v>
      </c>
      <c r="GW1139">
        <v>0.0938586</v>
      </c>
      <c r="GX1139">
        <v>24769.2</v>
      </c>
      <c r="GY1139">
        <v>23984.9</v>
      </c>
      <c r="GZ1139">
        <v>29984.4</v>
      </c>
      <c r="HA1139">
        <v>28979.4</v>
      </c>
      <c r="HB1139">
        <v>37201.2</v>
      </c>
      <c r="HC1139">
        <v>34578.9</v>
      </c>
      <c r="HD1139">
        <v>45918.8</v>
      </c>
      <c r="HE1139">
        <v>43070.4</v>
      </c>
      <c r="HF1139">
        <v>1.7487</v>
      </c>
      <c r="HG1139">
        <v>1.73025</v>
      </c>
      <c r="HH1139">
        <v>-0.00400841</v>
      </c>
      <c r="HI1139">
        <v>0</v>
      </c>
      <c r="HJ1139">
        <v>30.0796</v>
      </c>
      <c r="HK1139">
        <v>999.9</v>
      </c>
      <c r="HL1139">
        <v>44</v>
      </c>
      <c r="HM1139">
        <v>32.8</v>
      </c>
      <c r="HN1139">
        <v>24.4144</v>
      </c>
      <c r="HO1139">
        <v>63.4222</v>
      </c>
      <c r="HP1139">
        <v>17.6603</v>
      </c>
      <c r="HQ1139">
        <v>1</v>
      </c>
      <c r="HR1139">
        <v>0.826357</v>
      </c>
      <c r="HS1139">
        <v>4.50986</v>
      </c>
      <c r="HT1139">
        <v>20.1487</v>
      </c>
      <c r="HU1139">
        <v>5.22762</v>
      </c>
      <c r="HV1139">
        <v>11.986</v>
      </c>
      <c r="HW1139">
        <v>4.9691</v>
      </c>
      <c r="HX1139">
        <v>3.2898</v>
      </c>
      <c r="HY1139">
        <v>9999</v>
      </c>
      <c r="HZ1139">
        <v>9999</v>
      </c>
      <c r="IA1139">
        <v>9999</v>
      </c>
      <c r="IB1139">
        <v>999.9</v>
      </c>
      <c r="IC1139">
        <v>4.97296</v>
      </c>
      <c r="ID1139">
        <v>1.87744</v>
      </c>
      <c r="IE1139">
        <v>1.8756</v>
      </c>
      <c r="IF1139">
        <v>1.87837</v>
      </c>
      <c r="IG1139">
        <v>1.87501</v>
      </c>
      <c r="IH1139">
        <v>1.87862</v>
      </c>
      <c r="II1139">
        <v>1.87576</v>
      </c>
      <c r="IJ1139">
        <v>1.87696</v>
      </c>
      <c r="IK1139">
        <v>0</v>
      </c>
      <c r="IL1139">
        <v>0</v>
      </c>
      <c r="IM1139">
        <v>0</v>
      </c>
      <c r="IN1139">
        <v>0</v>
      </c>
      <c r="IO1139" t="s">
        <v>441</v>
      </c>
      <c r="IP1139" t="s">
        <v>442</v>
      </c>
      <c r="IQ1139" t="s">
        <v>443</v>
      </c>
      <c r="IR1139" t="s">
        <v>443</v>
      </c>
      <c r="IS1139" t="s">
        <v>443</v>
      </c>
      <c r="IT1139" t="s">
        <v>443</v>
      </c>
      <c r="IU1139">
        <v>0</v>
      </c>
      <c r="IV1139">
        <v>100</v>
      </c>
      <c r="IW1139">
        <v>100</v>
      </c>
      <c r="IX1139">
        <v>1.29</v>
      </c>
      <c r="IY1139">
        <v>0.2145</v>
      </c>
      <c r="IZ1139">
        <v>-0.1194416370607354</v>
      </c>
      <c r="JA1139">
        <v>0.002211305909277446</v>
      </c>
      <c r="JB1139">
        <v>-1.416678044876584E-06</v>
      </c>
      <c r="JC1139">
        <v>5.589822708492042E-10</v>
      </c>
      <c r="JD1139">
        <v>0.2144336207880096</v>
      </c>
      <c r="JE1139">
        <v>0</v>
      </c>
      <c r="JF1139">
        <v>0</v>
      </c>
      <c r="JG1139">
        <v>0</v>
      </c>
      <c r="JH1139">
        <v>14</v>
      </c>
      <c r="JI1139">
        <v>2052</v>
      </c>
      <c r="JJ1139">
        <v>1</v>
      </c>
      <c r="JK1139">
        <v>21</v>
      </c>
      <c r="JL1139">
        <v>29355776</v>
      </c>
      <c r="JM1139">
        <v>29355776</v>
      </c>
      <c r="JN1139">
        <v>2.43286</v>
      </c>
      <c r="JO1139">
        <v>2.54639</v>
      </c>
      <c r="JP1139">
        <v>1.39893</v>
      </c>
      <c r="JQ1139">
        <v>2.33521</v>
      </c>
      <c r="JR1139">
        <v>1.44897</v>
      </c>
      <c r="JS1139">
        <v>2.48169</v>
      </c>
      <c r="JT1139">
        <v>38.7225</v>
      </c>
      <c r="JU1139">
        <v>23.781</v>
      </c>
      <c r="JV1139">
        <v>18</v>
      </c>
      <c r="JW1139">
        <v>484.971</v>
      </c>
      <c r="JX1139">
        <v>444.055</v>
      </c>
      <c r="JY1139">
        <v>24.7722</v>
      </c>
      <c r="JZ1139">
        <v>37.2661</v>
      </c>
      <c r="KA1139">
        <v>30.0001</v>
      </c>
      <c r="KB1139">
        <v>36.8219</v>
      </c>
      <c r="KC1139">
        <v>36.8683</v>
      </c>
      <c r="KD1139">
        <v>48.7002</v>
      </c>
      <c r="KE1139">
        <v>24.2502</v>
      </c>
      <c r="KF1139">
        <v>73.95950000000001</v>
      </c>
      <c r="KG1139">
        <v>24.7564</v>
      </c>
      <c r="KH1139">
        <v>1121.93</v>
      </c>
      <c r="KI1139">
        <v>20.4792</v>
      </c>
      <c r="KJ1139">
        <v>99.1917</v>
      </c>
      <c r="KK1139">
        <v>99.0611</v>
      </c>
    </row>
    <row r="1140" spans="1:297">
      <c r="A1140">
        <v>1124</v>
      </c>
      <c r="B1140">
        <v>1761346566.1</v>
      </c>
      <c r="C1140">
        <v>18525.5</v>
      </c>
      <c r="D1140" t="s">
        <v>2702</v>
      </c>
      <c r="E1140" t="s">
        <v>2703</v>
      </c>
      <c r="F1140">
        <v>5</v>
      </c>
      <c r="G1140" t="s">
        <v>2569</v>
      </c>
      <c r="H1140" t="s">
        <v>436</v>
      </c>
      <c r="I1140">
        <v>1761346558.6</v>
      </c>
      <c r="J1140">
        <f>(K1140)/1000</f>
        <v>0</v>
      </c>
      <c r="K1140">
        <f>IF(DP1140, AN1140, AH1140)</f>
        <v>0</v>
      </c>
      <c r="L1140">
        <f>IF(DP1140, AI1140, AG1140)</f>
        <v>0</v>
      </c>
      <c r="M1140">
        <f>DR1140 - IF(AU1140&gt;1, L1140*DL1140*100.0/(AW1140), 0)</f>
        <v>0</v>
      </c>
      <c r="N1140">
        <f>((T1140-J1140/2)*M1140-L1140)/(T1140+J1140/2)</f>
        <v>0</v>
      </c>
      <c r="O1140">
        <f>N1140*(DY1140+DZ1140)/1000.0</f>
        <v>0</v>
      </c>
      <c r="P1140">
        <f>(DR1140 - IF(AU1140&gt;1, L1140*DL1140*100.0/(AW1140), 0))*(DY1140+DZ1140)/1000.0</f>
        <v>0</v>
      </c>
      <c r="Q1140">
        <f>2.0/((1/S1140-1/R1140)+SIGN(S1140)*SQRT((1/S1140-1/R1140)*(1/S1140-1/R1140) + 4*DM1140/((DM1140+1)*(DM1140+1))*(2*1/S1140*1/R1140-1/R1140*1/R1140)))</f>
        <v>0</v>
      </c>
      <c r="R1140">
        <f>IF(LEFT(DN1140,1)&lt;&gt;"0",IF(LEFT(DN1140,1)="1",3.0,DO1140),$D$5+$E$5*(EF1140*DY1140/($K$5*1000))+$F$5*(EF1140*DY1140/($K$5*1000))*MAX(MIN(DL1140,$J$5),$I$5)*MAX(MIN(DL1140,$J$5),$I$5)+$G$5*MAX(MIN(DL1140,$J$5),$I$5)*(EF1140*DY1140/($K$5*1000))+$H$5*(EF1140*DY1140/($K$5*1000))*(EF1140*DY1140/($K$5*1000)))</f>
        <v>0</v>
      </c>
      <c r="S1140">
        <f>J1140*(1000-(1000*0.61365*exp(17.502*W1140/(240.97+W1140))/(DY1140+DZ1140)+DT1140)/2)/(1000*0.61365*exp(17.502*W1140/(240.97+W1140))/(DY1140+DZ1140)-DT1140)</f>
        <v>0</v>
      </c>
      <c r="T1140">
        <f>1/((DM1140+1)/(Q1140/1.6)+1/(R1140/1.37)) + DM1140/((DM1140+1)/(Q1140/1.6) + DM1140/(R1140/1.37))</f>
        <v>0</v>
      </c>
      <c r="U1140">
        <f>(DH1140*DK1140)</f>
        <v>0</v>
      </c>
      <c r="V1140">
        <f>(EA1140+(U1140+2*0.95*5.67E-8*(((EA1140+$B$7)+273)^4-(EA1140+273)^4)-44100*J1140)/(1.84*29.3*R1140+8*0.95*5.67E-8*(EA1140+273)^3))</f>
        <v>0</v>
      </c>
      <c r="W1140">
        <f>($C$7*EB1140+$D$7*EC1140+$E$7*V1140)</f>
        <v>0</v>
      </c>
      <c r="X1140">
        <f>0.61365*exp(17.502*W1140/(240.97+W1140))</f>
        <v>0</v>
      </c>
      <c r="Y1140">
        <f>(Z1140/AA1140*100)</f>
        <v>0</v>
      </c>
      <c r="Z1140">
        <f>DT1140*(DY1140+DZ1140)/1000</f>
        <v>0</v>
      </c>
      <c r="AA1140">
        <f>0.61365*exp(17.502*EA1140/(240.97+EA1140))</f>
        <v>0</v>
      </c>
      <c r="AB1140">
        <f>(X1140-DT1140*(DY1140+DZ1140)/1000)</f>
        <v>0</v>
      </c>
      <c r="AC1140">
        <f>(-J1140*44100)</f>
        <v>0</v>
      </c>
      <c r="AD1140">
        <f>2*29.3*R1140*0.92*(EA1140-W1140)</f>
        <v>0</v>
      </c>
      <c r="AE1140">
        <f>2*0.95*5.67E-8*(((EA1140+$B$7)+273)^4-(W1140+273)^4)</f>
        <v>0</v>
      </c>
      <c r="AF1140">
        <f>U1140+AE1140+AC1140+AD1140</f>
        <v>0</v>
      </c>
      <c r="AG1140">
        <f>DX1140*AU1140*(DS1140-DR1140*(1000-AU1140*DU1140)/(1000-AU1140*DT1140))/(100*DL1140)</f>
        <v>0</v>
      </c>
      <c r="AH1140">
        <f>1000*DX1140*AU1140*(DT1140-DU1140)/(100*DL1140*(1000-AU1140*DT1140))</f>
        <v>0</v>
      </c>
      <c r="AI1140">
        <f>(AJ1140 - AK1140 - DY1140*1E3/(8.314*(EA1140+273.15)) * AM1140/DX1140 * AL1140) * DX1140/(100*DL1140) * (1000 - DU1140)/1000</f>
        <v>0</v>
      </c>
      <c r="AJ1140">
        <v>1132.971492414751</v>
      </c>
      <c r="AK1140">
        <v>1091.121272727273</v>
      </c>
      <c r="AL1140">
        <v>3.452185646562299</v>
      </c>
      <c r="AM1140">
        <v>65.49446931430883</v>
      </c>
      <c r="AN1140">
        <f>(AP1140 - AO1140 + DY1140*1E3/(8.314*(EA1140+273.15)) * AR1140/DX1140 * AQ1140) * DX1140/(100*DL1140) * 1000/(1000 - AP1140)</f>
        <v>0</v>
      </c>
      <c r="AO1140">
        <v>20.41353604665523</v>
      </c>
      <c r="AP1140">
        <v>23.3511096969697</v>
      </c>
      <c r="AQ1140">
        <v>9.267348021986175E-05</v>
      </c>
      <c r="AR1140">
        <v>115.5473245601918</v>
      </c>
      <c r="AS1140">
        <v>0</v>
      </c>
      <c r="AT1140">
        <v>0</v>
      </c>
      <c r="AU1140">
        <f>IF(AS1140*$H$13&gt;=AW1140,1.0,(AW1140/(AW1140-AS1140*$H$13)))</f>
        <v>0</v>
      </c>
      <c r="AV1140">
        <f>(AU1140-1)*100</f>
        <v>0</v>
      </c>
      <c r="AW1140">
        <f>MAX(0,($B$13+$C$13*EF1140)/(1+$D$13*EF1140)*DY1140/(EA1140+273)*$E$13)</f>
        <v>0</v>
      </c>
      <c r="AX1140" t="s">
        <v>437</v>
      </c>
      <c r="AY1140" t="s">
        <v>437</v>
      </c>
      <c r="AZ1140">
        <v>0</v>
      </c>
      <c r="BA1140">
        <v>0</v>
      </c>
      <c r="BB1140">
        <f>1-AZ1140/BA1140</f>
        <v>0</v>
      </c>
      <c r="BC1140">
        <v>0</v>
      </c>
      <c r="BD1140" t="s">
        <v>437</v>
      </c>
      <c r="BE1140" t="s">
        <v>437</v>
      </c>
      <c r="BF1140">
        <v>0</v>
      </c>
      <c r="BG1140">
        <v>0</v>
      </c>
      <c r="BH1140">
        <f>1-BF1140/BG1140</f>
        <v>0</v>
      </c>
      <c r="BI1140">
        <v>0.5</v>
      </c>
      <c r="BJ1140">
        <f>DI1140</f>
        <v>0</v>
      </c>
      <c r="BK1140">
        <f>L1140</f>
        <v>0</v>
      </c>
      <c r="BL1140">
        <f>BH1140*BI1140*BJ1140</f>
        <v>0</v>
      </c>
      <c r="BM1140">
        <f>(BK1140-BC1140)/BJ1140</f>
        <v>0</v>
      </c>
      <c r="BN1140">
        <f>(BA1140-BG1140)/BG1140</f>
        <v>0</v>
      </c>
      <c r="BO1140">
        <f>AZ1140/(BB1140+AZ1140/BG1140)</f>
        <v>0</v>
      </c>
      <c r="BP1140" t="s">
        <v>437</v>
      </c>
      <c r="BQ1140">
        <v>0</v>
      </c>
      <c r="BR1140">
        <f>IF(BQ1140&lt;&gt;0, BQ1140, BO1140)</f>
        <v>0</v>
      </c>
      <c r="BS1140">
        <f>1-BR1140/BG1140</f>
        <v>0</v>
      </c>
      <c r="BT1140">
        <f>(BG1140-BF1140)/(BG1140-BR1140)</f>
        <v>0</v>
      </c>
      <c r="BU1140">
        <f>(BA1140-BG1140)/(BA1140-BR1140)</f>
        <v>0</v>
      </c>
      <c r="BV1140">
        <f>(BG1140-BF1140)/(BG1140-AZ1140)</f>
        <v>0</v>
      </c>
      <c r="BW1140">
        <f>(BA1140-BG1140)/(BA1140-AZ1140)</f>
        <v>0</v>
      </c>
      <c r="BX1140">
        <f>(BT1140*BR1140/BF1140)</f>
        <v>0</v>
      </c>
      <c r="BY1140">
        <f>(1-BX1140)</f>
        <v>0</v>
      </c>
      <c r="DH1140">
        <f>$B$11*EG1140+$C$11*EH1140+$F$11*ES1140*(1-EV1140)</f>
        <v>0</v>
      </c>
      <c r="DI1140">
        <f>DH1140*DJ1140</f>
        <v>0</v>
      </c>
      <c r="DJ1140">
        <f>($B$11*$D$9+$C$11*$D$9+$F$11*((FF1140+EX1140)/MAX(FF1140+EX1140+FG1140, 0.1)*$I$9+FG1140/MAX(FF1140+EX1140+FG1140, 0.1)*$J$9))/($B$11+$C$11+$F$11)</f>
        <v>0</v>
      </c>
      <c r="DK1140">
        <f>($B$11*$K$9+$C$11*$K$9+$F$11*((FF1140+EX1140)/MAX(FF1140+EX1140+FG1140, 0.1)*$P$9+FG1140/MAX(FF1140+EX1140+FG1140, 0.1)*$Q$9))/($B$11+$C$11+$F$11)</f>
        <v>0</v>
      </c>
      <c r="DL1140">
        <v>6</v>
      </c>
      <c r="DM1140">
        <v>0.5</v>
      </c>
      <c r="DN1140" t="s">
        <v>438</v>
      </c>
      <c r="DO1140">
        <v>2</v>
      </c>
      <c r="DP1140" t="b">
        <v>1</v>
      </c>
      <c r="DQ1140">
        <v>1761346558.6</v>
      </c>
      <c r="DR1140">
        <v>1042.201481481482</v>
      </c>
      <c r="DS1140">
        <v>1094.696666666667</v>
      </c>
      <c r="DT1140">
        <v>23.34111111111112</v>
      </c>
      <c r="DU1140">
        <v>20.35532962962963</v>
      </c>
      <c r="DV1140">
        <v>1040.923703703704</v>
      </c>
      <c r="DW1140">
        <v>23.12667407407407</v>
      </c>
      <c r="DX1140">
        <v>500.0309629629629</v>
      </c>
      <c r="DY1140">
        <v>90.0245037037037</v>
      </c>
      <c r="DZ1140">
        <v>0.07439157037037038</v>
      </c>
      <c r="EA1140">
        <v>29.87784814814815</v>
      </c>
      <c r="EB1140">
        <v>30.01031111111111</v>
      </c>
      <c r="EC1140">
        <v>999.9000000000001</v>
      </c>
      <c r="ED1140">
        <v>0</v>
      </c>
      <c r="EE1140">
        <v>0</v>
      </c>
      <c r="EF1140">
        <v>9989.977037037037</v>
      </c>
      <c r="EG1140">
        <v>0</v>
      </c>
      <c r="EH1140">
        <v>1156.000740740741</v>
      </c>
      <c r="EI1140">
        <v>-52.49519259259259</v>
      </c>
      <c r="EJ1140">
        <v>1067.11</v>
      </c>
      <c r="EK1140">
        <v>1117.443703703704</v>
      </c>
      <c r="EL1140">
        <v>2.985778888888889</v>
      </c>
      <c r="EM1140">
        <v>1094.696666666667</v>
      </c>
      <c r="EN1140">
        <v>20.35532962962963</v>
      </c>
      <c r="EO1140">
        <v>2.10126962962963</v>
      </c>
      <c r="EP1140">
        <v>1.832478518518519</v>
      </c>
      <c r="EQ1140">
        <v>18.22881851851852</v>
      </c>
      <c r="ER1140">
        <v>16.06657777777778</v>
      </c>
      <c r="ES1140">
        <v>1200.012592592593</v>
      </c>
      <c r="ET1140">
        <v>0.9670090000000001</v>
      </c>
      <c r="EU1140">
        <v>0.0329909</v>
      </c>
      <c r="EV1140">
        <v>0</v>
      </c>
      <c r="EW1140">
        <v>1558.577777777778</v>
      </c>
      <c r="EX1140">
        <v>5.000560000000001</v>
      </c>
      <c r="EY1140">
        <v>19095.53333333333</v>
      </c>
      <c r="EZ1140">
        <v>10316.94074074074</v>
      </c>
      <c r="FA1140">
        <v>45.32133333333331</v>
      </c>
      <c r="FB1140">
        <v>47.52525925925926</v>
      </c>
      <c r="FC1140">
        <v>46.02066666666666</v>
      </c>
      <c r="FD1140">
        <v>46.51607407407408</v>
      </c>
      <c r="FE1140">
        <v>46.18699999999998</v>
      </c>
      <c r="FF1140">
        <v>1155.583703703704</v>
      </c>
      <c r="FG1140">
        <v>39.42000000000001</v>
      </c>
      <c r="FH1140">
        <v>0</v>
      </c>
      <c r="FI1140">
        <v>1761346602.2</v>
      </c>
      <c r="FJ1140">
        <v>0</v>
      </c>
      <c r="FK1140">
        <v>1558.655384615384</v>
      </c>
      <c r="FL1140">
        <v>-24.2912820611587</v>
      </c>
      <c r="FM1140">
        <v>-290.4888891471229</v>
      </c>
      <c r="FN1140">
        <v>19095.99230769231</v>
      </c>
      <c r="FO1140">
        <v>15</v>
      </c>
      <c r="FP1140">
        <v>0</v>
      </c>
      <c r="FQ1140" t="s">
        <v>439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-52.45413658536585</v>
      </c>
      <c r="GD1140">
        <v>-1.23749895470384</v>
      </c>
      <c r="GE1140">
        <v>0.1415698323867017</v>
      </c>
      <c r="GF1140">
        <v>0</v>
      </c>
      <c r="GG1140">
        <v>1559.870882352941</v>
      </c>
      <c r="GH1140">
        <v>-24.58380444267647</v>
      </c>
      <c r="GI1140">
        <v>2.427206537234626</v>
      </c>
      <c r="GJ1140">
        <v>0</v>
      </c>
      <c r="GK1140">
        <v>3.01675243902439</v>
      </c>
      <c r="GL1140">
        <v>-0.6395253658536515</v>
      </c>
      <c r="GM1140">
        <v>0.06445697634026287</v>
      </c>
      <c r="GN1140">
        <v>0</v>
      </c>
      <c r="GO1140">
        <v>0</v>
      </c>
      <c r="GP1140">
        <v>3</v>
      </c>
      <c r="GQ1140" t="s">
        <v>497</v>
      </c>
      <c r="GR1140">
        <v>3.12432</v>
      </c>
      <c r="GS1140">
        <v>2.75235</v>
      </c>
      <c r="GT1140">
        <v>0.159411</v>
      </c>
      <c r="GU1140">
        <v>0.165462</v>
      </c>
      <c r="GV1140">
        <v>0.102581</v>
      </c>
      <c r="GW1140">
        <v>0.0939046</v>
      </c>
      <c r="GX1140">
        <v>24721.9</v>
      </c>
      <c r="GY1140">
        <v>23939.9</v>
      </c>
      <c r="GZ1140">
        <v>29984.2</v>
      </c>
      <c r="HA1140">
        <v>28980.1</v>
      </c>
      <c r="HB1140">
        <v>37199.8</v>
      </c>
      <c r="HC1140">
        <v>34578.2</v>
      </c>
      <c r="HD1140">
        <v>45918.6</v>
      </c>
      <c r="HE1140">
        <v>43071.5</v>
      </c>
      <c r="HF1140">
        <v>1.74872</v>
      </c>
      <c r="HG1140">
        <v>1.73043</v>
      </c>
      <c r="HH1140">
        <v>-0.00400096</v>
      </c>
      <c r="HI1140">
        <v>0</v>
      </c>
      <c r="HJ1140">
        <v>30.077</v>
      </c>
      <c r="HK1140">
        <v>999.9</v>
      </c>
      <c r="HL1140">
        <v>44</v>
      </c>
      <c r="HM1140">
        <v>32.8</v>
      </c>
      <c r="HN1140">
        <v>24.4169</v>
      </c>
      <c r="HO1140">
        <v>63.1322</v>
      </c>
      <c r="HP1140">
        <v>17.7284</v>
      </c>
      <c r="HQ1140">
        <v>1</v>
      </c>
      <c r="HR1140">
        <v>0.826522</v>
      </c>
      <c r="HS1140">
        <v>4.53816</v>
      </c>
      <c r="HT1140">
        <v>20.1478</v>
      </c>
      <c r="HU1140">
        <v>5.22762</v>
      </c>
      <c r="HV1140">
        <v>11.986</v>
      </c>
      <c r="HW1140">
        <v>4.9692</v>
      </c>
      <c r="HX1140">
        <v>3.2899</v>
      </c>
      <c r="HY1140">
        <v>9999</v>
      </c>
      <c r="HZ1140">
        <v>9999</v>
      </c>
      <c r="IA1140">
        <v>9999</v>
      </c>
      <c r="IB1140">
        <v>999.9</v>
      </c>
      <c r="IC1140">
        <v>4.97297</v>
      </c>
      <c r="ID1140">
        <v>1.87745</v>
      </c>
      <c r="IE1140">
        <v>1.8756</v>
      </c>
      <c r="IF1140">
        <v>1.87838</v>
      </c>
      <c r="IG1140">
        <v>1.87504</v>
      </c>
      <c r="IH1140">
        <v>1.87865</v>
      </c>
      <c r="II1140">
        <v>1.87576</v>
      </c>
      <c r="IJ1140">
        <v>1.87694</v>
      </c>
      <c r="IK1140">
        <v>0</v>
      </c>
      <c r="IL1140">
        <v>0</v>
      </c>
      <c r="IM1140">
        <v>0</v>
      </c>
      <c r="IN1140">
        <v>0</v>
      </c>
      <c r="IO1140" t="s">
        <v>441</v>
      </c>
      <c r="IP1140" t="s">
        <v>442</v>
      </c>
      <c r="IQ1140" t="s">
        <v>443</v>
      </c>
      <c r="IR1140" t="s">
        <v>443</v>
      </c>
      <c r="IS1140" t="s">
        <v>443</v>
      </c>
      <c r="IT1140" t="s">
        <v>443</v>
      </c>
      <c r="IU1140">
        <v>0</v>
      </c>
      <c r="IV1140">
        <v>100</v>
      </c>
      <c r="IW1140">
        <v>100</v>
      </c>
      <c r="IX1140">
        <v>1.31</v>
      </c>
      <c r="IY1140">
        <v>0.2145</v>
      </c>
      <c r="IZ1140">
        <v>-0.1194416370607354</v>
      </c>
      <c r="JA1140">
        <v>0.002211305909277446</v>
      </c>
      <c r="JB1140">
        <v>-1.416678044876584E-06</v>
      </c>
      <c r="JC1140">
        <v>5.589822708492042E-10</v>
      </c>
      <c r="JD1140">
        <v>0.2144336207880096</v>
      </c>
      <c r="JE1140">
        <v>0</v>
      </c>
      <c r="JF1140">
        <v>0</v>
      </c>
      <c r="JG1140">
        <v>0</v>
      </c>
      <c r="JH1140">
        <v>14</v>
      </c>
      <c r="JI1140">
        <v>2052</v>
      </c>
      <c r="JJ1140">
        <v>1</v>
      </c>
      <c r="JK1140">
        <v>21</v>
      </c>
      <c r="JL1140">
        <v>29355776.1</v>
      </c>
      <c r="JM1140">
        <v>29355776.1</v>
      </c>
      <c r="JN1140">
        <v>2.4585</v>
      </c>
      <c r="JO1140">
        <v>2.5354</v>
      </c>
      <c r="JP1140">
        <v>1.39893</v>
      </c>
      <c r="JQ1140">
        <v>2.33643</v>
      </c>
      <c r="JR1140">
        <v>1.44897</v>
      </c>
      <c r="JS1140">
        <v>2.56958</v>
      </c>
      <c r="JT1140">
        <v>38.7225</v>
      </c>
      <c r="JU1140">
        <v>23.7898</v>
      </c>
      <c r="JV1140">
        <v>18</v>
      </c>
      <c r="JW1140">
        <v>484.985</v>
      </c>
      <c r="JX1140">
        <v>444.169</v>
      </c>
      <c r="JY1140">
        <v>24.7585</v>
      </c>
      <c r="JZ1140">
        <v>37.2667</v>
      </c>
      <c r="KA1140">
        <v>30.0002</v>
      </c>
      <c r="KB1140">
        <v>36.8219</v>
      </c>
      <c r="KC1140">
        <v>36.8683</v>
      </c>
      <c r="KD1140">
        <v>49.2313</v>
      </c>
      <c r="KE1140">
        <v>23.9603</v>
      </c>
      <c r="KF1140">
        <v>73.95950000000001</v>
      </c>
      <c r="KG1140">
        <v>24.7495</v>
      </c>
      <c r="KH1140">
        <v>1141.97</v>
      </c>
      <c r="KI1140">
        <v>20.5219</v>
      </c>
      <c r="KJ1140">
        <v>99.19110000000001</v>
      </c>
      <c r="KK1140">
        <v>99.06359999999999</v>
      </c>
    </row>
    <row r="1141" spans="1:297">
      <c r="A1141">
        <v>1125</v>
      </c>
      <c r="B1141">
        <v>1761346571.1</v>
      </c>
      <c r="C1141">
        <v>18530.5</v>
      </c>
      <c r="D1141" t="s">
        <v>2704</v>
      </c>
      <c r="E1141" t="s">
        <v>2705</v>
      </c>
      <c r="F1141">
        <v>5</v>
      </c>
      <c r="G1141" t="s">
        <v>2569</v>
      </c>
      <c r="H1141" t="s">
        <v>436</v>
      </c>
      <c r="I1141">
        <v>1761346563.314285</v>
      </c>
      <c r="J1141">
        <f>(K1141)/1000</f>
        <v>0</v>
      </c>
      <c r="K1141">
        <f>IF(DP1141, AN1141, AH1141)</f>
        <v>0</v>
      </c>
      <c r="L1141">
        <f>IF(DP1141, AI1141, AG1141)</f>
        <v>0</v>
      </c>
      <c r="M1141">
        <f>DR1141 - IF(AU1141&gt;1, L1141*DL1141*100.0/(AW1141), 0)</f>
        <v>0</v>
      </c>
      <c r="N1141">
        <f>((T1141-J1141/2)*M1141-L1141)/(T1141+J1141/2)</f>
        <v>0</v>
      </c>
      <c r="O1141">
        <f>N1141*(DY1141+DZ1141)/1000.0</f>
        <v>0</v>
      </c>
      <c r="P1141">
        <f>(DR1141 - IF(AU1141&gt;1, L1141*DL1141*100.0/(AW1141), 0))*(DY1141+DZ1141)/1000.0</f>
        <v>0</v>
      </c>
      <c r="Q1141">
        <f>2.0/((1/S1141-1/R1141)+SIGN(S1141)*SQRT((1/S1141-1/R1141)*(1/S1141-1/R1141) + 4*DM1141/((DM1141+1)*(DM1141+1))*(2*1/S1141*1/R1141-1/R1141*1/R1141)))</f>
        <v>0</v>
      </c>
      <c r="R1141">
        <f>IF(LEFT(DN1141,1)&lt;&gt;"0",IF(LEFT(DN1141,1)="1",3.0,DO1141),$D$5+$E$5*(EF1141*DY1141/($K$5*1000))+$F$5*(EF1141*DY1141/($K$5*1000))*MAX(MIN(DL1141,$J$5),$I$5)*MAX(MIN(DL1141,$J$5),$I$5)+$G$5*MAX(MIN(DL1141,$J$5),$I$5)*(EF1141*DY1141/($K$5*1000))+$H$5*(EF1141*DY1141/($K$5*1000))*(EF1141*DY1141/($K$5*1000)))</f>
        <v>0</v>
      </c>
      <c r="S1141">
        <f>J1141*(1000-(1000*0.61365*exp(17.502*W1141/(240.97+W1141))/(DY1141+DZ1141)+DT1141)/2)/(1000*0.61365*exp(17.502*W1141/(240.97+W1141))/(DY1141+DZ1141)-DT1141)</f>
        <v>0</v>
      </c>
      <c r="T1141">
        <f>1/((DM1141+1)/(Q1141/1.6)+1/(R1141/1.37)) + DM1141/((DM1141+1)/(Q1141/1.6) + DM1141/(R1141/1.37))</f>
        <v>0</v>
      </c>
      <c r="U1141">
        <f>(DH1141*DK1141)</f>
        <v>0</v>
      </c>
      <c r="V1141">
        <f>(EA1141+(U1141+2*0.95*5.67E-8*(((EA1141+$B$7)+273)^4-(EA1141+273)^4)-44100*J1141)/(1.84*29.3*R1141+8*0.95*5.67E-8*(EA1141+273)^3))</f>
        <v>0</v>
      </c>
      <c r="W1141">
        <f>($C$7*EB1141+$D$7*EC1141+$E$7*V1141)</f>
        <v>0</v>
      </c>
      <c r="X1141">
        <f>0.61365*exp(17.502*W1141/(240.97+W1141))</f>
        <v>0</v>
      </c>
      <c r="Y1141">
        <f>(Z1141/AA1141*100)</f>
        <v>0</v>
      </c>
      <c r="Z1141">
        <f>DT1141*(DY1141+DZ1141)/1000</f>
        <v>0</v>
      </c>
      <c r="AA1141">
        <f>0.61365*exp(17.502*EA1141/(240.97+EA1141))</f>
        <v>0</v>
      </c>
      <c r="AB1141">
        <f>(X1141-DT1141*(DY1141+DZ1141)/1000)</f>
        <v>0</v>
      </c>
      <c r="AC1141">
        <f>(-J1141*44100)</f>
        <v>0</v>
      </c>
      <c r="AD1141">
        <f>2*29.3*R1141*0.92*(EA1141-W1141)</f>
        <v>0</v>
      </c>
      <c r="AE1141">
        <f>2*0.95*5.67E-8*(((EA1141+$B$7)+273)^4-(W1141+273)^4)</f>
        <v>0</v>
      </c>
      <c r="AF1141">
        <f>U1141+AE1141+AC1141+AD1141</f>
        <v>0</v>
      </c>
      <c r="AG1141">
        <f>DX1141*AU1141*(DS1141-DR1141*(1000-AU1141*DU1141)/(1000-AU1141*DT1141))/(100*DL1141)</f>
        <v>0</v>
      </c>
      <c r="AH1141">
        <f>1000*DX1141*AU1141*(DT1141-DU1141)/(100*DL1141*(1000-AU1141*DT1141))</f>
        <v>0</v>
      </c>
      <c r="AI1141">
        <f>(AJ1141 - AK1141 - DY1141*1E3/(8.314*(EA1141+273.15)) * AM1141/DX1141 * AL1141) * DX1141/(100*DL1141) * (1000 - DU1141)/1000</f>
        <v>0</v>
      </c>
      <c r="AJ1141">
        <v>1150.187931634551</v>
      </c>
      <c r="AK1141">
        <v>1108.251272727272</v>
      </c>
      <c r="AL1141">
        <v>3.431124891387673</v>
      </c>
      <c r="AM1141">
        <v>65.49446931430883</v>
      </c>
      <c r="AN1141">
        <f>(AP1141 - AO1141 + DY1141*1E3/(8.314*(EA1141+273.15)) * AR1141/DX1141 * AQ1141) * DX1141/(100*DL1141) * 1000/(1000 - AP1141)</f>
        <v>0</v>
      </c>
      <c r="AO1141">
        <v>20.42666467993233</v>
      </c>
      <c r="AP1141">
        <v>23.34896363636364</v>
      </c>
      <c r="AQ1141">
        <v>-2.969993533343984E-05</v>
      </c>
      <c r="AR1141">
        <v>115.5473245601918</v>
      </c>
      <c r="AS1141">
        <v>0</v>
      </c>
      <c r="AT1141">
        <v>0</v>
      </c>
      <c r="AU1141">
        <f>IF(AS1141*$H$13&gt;=AW1141,1.0,(AW1141/(AW1141-AS1141*$H$13)))</f>
        <v>0</v>
      </c>
      <c r="AV1141">
        <f>(AU1141-1)*100</f>
        <v>0</v>
      </c>
      <c r="AW1141">
        <f>MAX(0,($B$13+$C$13*EF1141)/(1+$D$13*EF1141)*DY1141/(EA1141+273)*$E$13)</f>
        <v>0</v>
      </c>
      <c r="AX1141" t="s">
        <v>437</v>
      </c>
      <c r="AY1141" t="s">
        <v>437</v>
      </c>
      <c r="AZ1141">
        <v>0</v>
      </c>
      <c r="BA1141">
        <v>0</v>
      </c>
      <c r="BB1141">
        <f>1-AZ1141/BA1141</f>
        <v>0</v>
      </c>
      <c r="BC1141">
        <v>0</v>
      </c>
      <c r="BD1141" t="s">
        <v>437</v>
      </c>
      <c r="BE1141" t="s">
        <v>437</v>
      </c>
      <c r="BF1141">
        <v>0</v>
      </c>
      <c r="BG1141">
        <v>0</v>
      </c>
      <c r="BH1141">
        <f>1-BF1141/BG1141</f>
        <v>0</v>
      </c>
      <c r="BI1141">
        <v>0.5</v>
      </c>
      <c r="BJ1141">
        <f>DI1141</f>
        <v>0</v>
      </c>
      <c r="BK1141">
        <f>L1141</f>
        <v>0</v>
      </c>
      <c r="BL1141">
        <f>BH1141*BI1141*BJ1141</f>
        <v>0</v>
      </c>
      <c r="BM1141">
        <f>(BK1141-BC1141)/BJ1141</f>
        <v>0</v>
      </c>
      <c r="BN1141">
        <f>(BA1141-BG1141)/BG1141</f>
        <v>0</v>
      </c>
      <c r="BO1141">
        <f>AZ1141/(BB1141+AZ1141/BG1141)</f>
        <v>0</v>
      </c>
      <c r="BP1141" t="s">
        <v>437</v>
      </c>
      <c r="BQ1141">
        <v>0</v>
      </c>
      <c r="BR1141">
        <f>IF(BQ1141&lt;&gt;0, BQ1141, BO1141)</f>
        <v>0</v>
      </c>
      <c r="BS1141">
        <f>1-BR1141/BG1141</f>
        <v>0</v>
      </c>
      <c r="BT1141">
        <f>(BG1141-BF1141)/(BG1141-BR1141)</f>
        <v>0</v>
      </c>
      <c r="BU1141">
        <f>(BA1141-BG1141)/(BA1141-BR1141)</f>
        <v>0</v>
      </c>
      <c r="BV1141">
        <f>(BG1141-BF1141)/(BG1141-AZ1141)</f>
        <v>0</v>
      </c>
      <c r="BW1141">
        <f>(BA1141-BG1141)/(BA1141-AZ1141)</f>
        <v>0</v>
      </c>
      <c r="BX1141">
        <f>(BT1141*BR1141/BF1141)</f>
        <v>0</v>
      </c>
      <c r="BY1141">
        <f>(1-BX1141)</f>
        <v>0</v>
      </c>
      <c r="DH1141">
        <f>$B$11*EG1141+$C$11*EH1141+$F$11*ES1141*(1-EV1141)</f>
        <v>0</v>
      </c>
      <c r="DI1141">
        <f>DH1141*DJ1141</f>
        <v>0</v>
      </c>
      <c r="DJ1141">
        <f>($B$11*$D$9+$C$11*$D$9+$F$11*((FF1141+EX1141)/MAX(FF1141+EX1141+FG1141, 0.1)*$I$9+FG1141/MAX(FF1141+EX1141+FG1141, 0.1)*$J$9))/($B$11+$C$11+$F$11)</f>
        <v>0</v>
      </c>
      <c r="DK1141">
        <f>($B$11*$K$9+$C$11*$K$9+$F$11*((FF1141+EX1141)/MAX(FF1141+EX1141+FG1141, 0.1)*$P$9+FG1141/MAX(FF1141+EX1141+FG1141, 0.1)*$Q$9))/($B$11+$C$11+$F$11)</f>
        <v>0</v>
      </c>
      <c r="DL1141">
        <v>6</v>
      </c>
      <c r="DM1141">
        <v>0.5</v>
      </c>
      <c r="DN1141" t="s">
        <v>438</v>
      </c>
      <c r="DO1141">
        <v>2</v>
      </c>
      <c r="DP1141" t="b">
        <v>1</v>
      </c>
      <c r="DQ1141">
        <v>1761346563.314285</v>
      </c>
      <c r="DR1141">
        <v>1057.974642857143</v>
      </c>
      <c r="DS1141">
        <v>1110.548214285714</v>
      </c>
      <c r="DT1141">
        <v>23.34421071428572</v>
      </c>
      <c r="DU1141">
        <v>20.39931428571429</v>
      </c>
      <c r="DV1141">
        <v>1056.679642857143</v>
      </c>
      <c r="DW1141">
        <v>23.12977857142857</v>
      </c>
      <c r="DX1141">
        <v>500.0097857142857</v>
      </c>
      <c r="DY1141">
        <v>90.02638928571427</v>
      </c>
      <c r="DZ1141">
        <v>0.07444296428571429</v>
      </c>
      <c r="EA1141">
        <v>29.87268214285714</v>
      </c>
      <c r="EB1141">
        <v>30.00863928571428</v>
      </c>
      <c r="EC1141">
        <v>999.9000000000002</v>
      </c>
      <c r="ED1141">
        <v>0</v>
      </c>
      <c r="EE1141">
        <v>0</v>
      </c>
      <c r="EF1141">
        <v>9994.126785714285</v>
      </c>
      <c r="EG1141">
        <v>0</v>
      </c>
      <c r="EH1141">
        <v>1155.995</v>
      </c>
      <c r="EI1141">
        <v>-52.57376071428571</v>
      </c>
      <c r="EJ1141">
        <v>1083.263214285714</v>
      </c>
      <c r="EK1141">
        <v>1133.675</v>
      </c>
      <c r="EL1141">
        <v>2.944890714285715</v>
      </c>
      <c r="EM1141">
        <v>1110.548214285714</v>
      </c>
      <c r="EN1141">
        <v>20.39931428571429</v>
      </c>
      <c r="EO1141">
        <v>2.101593571428572</v>
      </c>
      <c r="EP1141">
        <v>1.836476428571429</v>
      </c>
      <c r="EQ1141">
        <v>18.23127142857143</v>
      </c>
      <c r="ER1141">
        <v>16.10073571428572</v>
      </c>
      <c r="ES1141">
        <v>1200.011428571428</v>
      </c>
      <c r="ET1141">
        <v>0.9670090000000001</v>
      </c>
      <c r="EU1141">
        <v>0.0329909</v>
      </c>
      <c r="EV1141">
        <v>0</v>
      </c>
      <c r="EW1141">
        <v>1556.724285714286</v>
      </c>
      <c r="EX1141">
        <v>5.000560000000001</v>
      </c>
      <c r="EY1141">
        <v>19072.98928571429</v>
      </c>
      <c r="EZ1141">
        <v>10316.92857142857</v>
      </c>
      <c r="FA1141">
        <v>45.32099999999998</v>
      </c>
      <c r="FB1141">
        <v>47.51107142857143</v>
      </c>
      <c r="FC1141">
        <v>46.00664285714286</v>
      </c>
      <c r="FD1141">
        <v>46.50664285714286</v>
      </c>
      <c r="FE1141">
        <v>46.18699999999998</v>
      </c>
      <c r="FF1141">
        <v>1155.582857142857</v>
      </c>
      <c r="FG1141">
        <v>39.42000000000001</v>
      </c>
      <c r="FH1141">
        <v>0</v>
      </c>
      <c r="FI1141">
        <v>1761346607.6</v>
      </c>
      <c r="FJ1141">
        <v>0</v>
      </c>
      <c r="FK1141">
        <v>1556.3868</v>
      </c>
      <c r="FL1141">
        <v>-24.33153848908701</v>
      </c>
      <c r="FM1141">
        <v>-279.7846158797769</v>
      </c>
      <c r="FN1141">
        <v>19068.84</v>
      </c>
      <c r="FO1141">
        <v>15</v>
      </c>
      <c r="FP1141">
        <v>0</v>
      </c>
      <c r="FQ1141" t="s">
        <v>439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-52.51904634146342</v>
      </c>
      <c r="GD1141">
        <v>-1.328061324041931</v>
      </c>
      <c r="GE1141">
        <v>0.1570994233855698</v>
      </c>
      <c r="GF1141">
        <v>0</v>
      </c>
      <c r="GG1141">
        <v>1558.188235294118</v>
      </c>
      <c r="GH1141">
        <v>-24.08067226938098</v>
      </c>
      <c r="GI1141">
        <v>2.37577414081519</v>
      </c>
      <c r="GJ1141">
        <v>0</v>
      </c>
      <c r="GK1141">
        <v>2.982735853658537</v>
      </c>
      <c r="GL1141">
        <v>-0.5792828571428594</v>
      </c>
      <c r="GM1141">
        <v>0.05954880420972239</v>
      </c>
      <c r="GN1141">
        <v>0</v>
      </c>
      <c r="GO1141">
        <v>0</v>
      </c>
      <c r="GP1141">
        <v>3</v>
      </c>
      <c r="GQ1141" t="s">
        <v>497</v>
      </c>
      <c r="GR1141">
        <v>3.12415</v>
      </c>
      <c r="GS1141">
        <v>2.7521</v>
      </c>
      <c r="GT1141">
        <v>0.160984</v>
      </c>
      <c r="GU1141">
        <v>0.16696</v>
      </c>
      <c r="GV1141">
        <v>0.102574</v>
      </c>
      <c r="GW1141">
        <v>0.0940468</v>
      </c>
      <c r="GX1141">
        <v>24676</v>
      </c>
      <c r="GY1141">
        <v>23896.7</v>
      </c>
      <c r="GZ1141">
        <v>29984.7</v>
      </c>
      <c r="HA1141">
        <v>28980.1</v>
      </c>
      <c r="HB1141">
        <v>37200.8</v>
      </c>
      <c r="HC1141">
        <v>34573</v>
      </c>
      <c r="HD1141">
        <v>45919.5</v>
      </c>
      <c r="HE1141">
        <v>43071.6</v>
      </c>
      <c r="HF1141">
        <v>1.74835</v>
      </c>
      <c r="HG1141">
        <v>1.73078</v>
      </c>
      <c r="HH1141">
        <v>-0.00405312</v>
      </c>
      <c r="HI1141">
        <v>0</v>
      </c>
      <c r="HJ1141">
        <v>30.0744</v>
      </c>
      <c r="HK1141">
        <v>999.9</v>
      </c>
      <c r="HL1141">
        <v>44</v>
      </c>
      <c r="HM1141">
        <v>32.8</v>
      </c>
      <c r="HN1141">
        <v>24.416</v>
      </c>
      <c r="HO1141">
        <v>63.3222</v>
      </c>
      <c r="HP1141">
        <v>17.9367</v>
      </c>
      <c r="HQ1141">
        <v>1</v>
      </c>
      <c r="HR1141">
        <v>0.826433</v>
      </c>
      <c r="HS1141">
        <v>4.52032</v>
      </c>
      <c r="HT1141">
        <v>20.1485</v>
      </c>
      <c r="HU1141">
        <v>5.22732</v>
      </c>
      <c r="HV1141">
        <v>11.9858</v>
      </c>
      <c r="HW1141">
        <v>4.96885</v>
      </c>
      <c r="HX1141">
        <v>3.28968</v>
      </c>
      <c r="HY1141">
        <v>9999</v>
      </c>
      <c r="HZ1141">
        <v>9999</v>
      </c>
      <c r="IA1141">
        <v>9999</v>
      </c>
      <c r="IB1141">
        <v>999.9</v>
      </c>
      <c r="IC1141">
        <v>4.97297</v>
      </c>
      <c r="ID1141">
        <v>1.87744</v>
      </c>
      <c r="IE1141">
        <v>1.8756</v>
      </c>
      <c r="IF1141">
        <v>1.87839</v>
      </c>
      <c r="IG1141">
        <v>1.87507</v>
      </c>
      <c r="IH1141">
        <v>1.87864</v>
      </c>
      <c r="II1141">
        <v>1.87576</v>
      </c>
      <c r="IJ1141">
        <v>1.87695</v>
      </c>
      <c r="IK1141">
        <v>0</v>
      </c>
      <c r="IL1141">
        <v>0</v>
      </c>
      <c r="IM1141">
        <v>0</v>
      </c>
      <c r="IN1141">
        <v>0</v>
      </c>
      <c r="IO1141" t="s">
        <v>441</v>
      </c>
      <c r="IP1141" t="s">
        <v>442</v>
      </c>
      <c r="IQ1141" t="s">
        <v>443</v>
      </c>
      <c r="IR1141" t="s">
        <v>443</v>
      </c>
      <c r="IS1141" t="s">
        <v>443</v>
      </c>
      <c r="IT1141" t="s">
        <v>443</v>
      </c>
      <c r="IU1141">
        <v>0</v>
      </c>
      <c r="IV1141">
        <v>100</v>
      </c>
      <c r="IW1141">
        <v>100</v>
      </c>
      <c r="IX1141">
        <v>1.32</v>
      </c>
      <c r="IY1141">
        <v>0.2145</v>
      </c>
      <c r="IZ1141">
        <v>-0.1194416370607354</v>
      </c>
      <c r="JA1141">
        <v>0.002211305909277446</v>
      </c>
      <c r="JB1141">
        <v>-1.416678044876584E-06</v>
      </c>
      <c r="JC1141">
        <v>5.589822708492042E-10</v>
      </c>
      <c r="JD1141">
        <v>0.2144336207880096</v>
      </c>
      <c r="JE1141">
        <v>0</v>
      </c>
      <c r="JF1141">
        <v>0</v>
      </c>
      <c r="JG1141">
        <v>0</v>
      </c>
      <c r="JH1141">
        <v>14</v>
      </c>
      <c r="JI1141">
        <v>2052</v>
      </c>
      <c r="JJ1141">
        <v>1</v>
      </c>
      <c r="JK1141">
        <v>21</v>
      </c>
      <c r="JL1141">
        <v>29355776.2</v>
      </c>
      <c r="JM1141">
        <v>29355776.2</v>
      </c>
      <c r="JN1141">
        <v>2.48779</v>
      </c>
      <c r="JO1141">
        <v>2.53174</v>
      </c>
      <c r="JP1141">
        <v>1.39893</v>
      </c>
      <c r="JQ1141">
        <v>2.33521</v>
      </c>
      <c r="JR1141">
        <v>1.44897</v>
      </c>
      <c r="JS1141">
        <v>2.62451</v>
      </c>
      <c r="JT1141">
        <v>38.7225</v>
      </c>
      <c r="JU1141">
        <v>23.7986</v>
      </c>
      <c r="JV1141">
        <v>18</v>
      </c>
      <c r="JW1141">
        <v>484.769</v>
      </c>
      <c r="JX1141">
        <v>444.397</v>
      </c>
      <c r="JY1141">
        <v>24.7476</v>
      </c>
      <c r="JZ1141">
        <v>37.2653</v>
      </c>
      <c r="KA1141">
        <v>30.0001</v>
      </c>
      <c r="KB1141">
        <v>36.8224</v>
      </c>
      <c r="KC1141">
        <v>36.8683</v>
      </c>
      <c r="KD1141">
        <v>49.8078</v>
      </c>
      <c r="KE1141">
        <v>23.9603</v>
      </c>
      <c r="KF1141">
        <v>73.95950000000001</v>
      </c>
      <c r="KG1141">
        <v>24.7459</v>
      </c>
      <c r="KH1141">
        <v>1155.35</v>
      </c>
      <c r="KI1141">
        <v>20.567</v>
      </c>
      <c r="KJ1141">
        <v>99.19289999999999</v>
      </c>
      <c r="KK1141">
        <v>99.0637</v>
      </c>
    </row>
    <row r="1142" spans="1:297">
      <c r="A1142">
        <v>1126</v>
      </c>
      <c r="B1142">
        <v>1761346576.1</v>
      </c>
      <c r="C1142">
        <v>18535.5</v>
      </c>
      <c r="D1142" t="s">
        <v>2706</v>
      </c>
      <c r="E1142" t="s">
        <v>2707</v>
      </c>
      <c r="F1142">
        <v>5</v>
      </c>
      <c r="G1142" t="s">
        <v>2569</v>
      </c>
      <c r="H1142" t="s">
        <v>436</v>
      </c>
      <c r="I1142">
        <v>1761346568.6</v>
      </c>
      <c r="J1142">
        <f>(K1142)/1000</f>
        <v>0</v>
      </c>
      <c r="K1142">
        <f>IF(DP1142, AN1142, AH1142)</f>
        <v>0</v>
      </c>
      <c r="L1142">
        <f>IF(DP1142, AI1142, AG1142)</f>
        <v>0</v>
      </c>
      <c r="M1142">
        <f>DR1142 - IF(AU1142&gt;1, L1142*DL1142*100.0/(AW1142), 0)</f>
        <v>0</v>
      </c>
      <c r="N1142">
        <f>((T1142-J1142/2)*M1142-L1142)/(T1142+J1142/2)</f>
        <v>0</v>
      </c>
      <c r="O1142">
        <f>N1142*(DY1142+DZ1142)/1000.0</f>
        <v>0</v>
      </c>
      <c r="P1142">
        <f>(DR1142 - IF(AU1142&gt;1, L1142*DL1142*100.0/(AW1142), 0))*(DY1142+DZ1142)/1000.0</f>
        <v>0</v>
      </c>
      <c r="Q1142">
        <f>2.0/((1/S1142-1/R1142)+SIGN(S1142)*SQRT((1/S1142-1/R1142)*(1/S1142-1/R1142) + 4*DM1142/((DM1142+1)*(DM1142+1))*(2*1/S1142*1/R1142-1/R1142*1/R1142)))</f>
        <v>0</v>
      </c>
      <c r="R1142">
        <f>IF(LEFT(DN1142,1)&lt;&gt;"0",IF(LEFT(DN1142,1)="1",3.0,DO1142),$D$5+$E$5*(EF1142*DY1142/($K$5*1000))+$F$5*(EF1142*DY1142/($K$5*1000))*MAX(MIN(DL1142,$J$5),$I$5)*MAX(MIN(DL1142,$J$5),$I$5)+$G$5*MAX(MIN(DL1142,$J$5),$I$5)*(EF1142*DY1142/($K$5*1000))+$H$5*(EF1142*DY1142/($K$5*1000))*(EF1142*DY1142/($K$5*1000)))</f>
        <v>0</v>
      </c>
      <c r="S1142">
        <f>J1142*(1000-(1000*0.61365*exp(17.502*W1142/(240.97+W1142))/(DY1142+DZ1142)+DT1142)/2)/(1000*0.61365*exp(17.502*W1142/(240.97+W1142))/(DY1142+DZ1142)-DT1142)</f>
        <v>0</v>
      </c>
      <c r="T1142">
        <f>1/((DM1142+1)/(Q1142/1.6)+1/(R1142/1.37)) + DM1142/((DM1142+1)/(Q1142/1.6) + DM1142/(R1142/1.37))</f>
        <v>0</v>
      </c>
      <c r="U1142">
        <f>(DH1142*DK1142)</f>
        <v>0</v>
      </c>
      <c r="V1142">
        <f>(EA1142+(U1142+2*0.95*5.67E-8*(((EA1142+$B$7)+273)^4-(EA1142+273)^4)-44100*J1142)/(1.84*29.3*R1142+8*0.95*5.67E-8*(EA1142+273)^3))</f>
        <v>0</v>
      </c>
      <c r="W1142">
        <f>($C$7*EB1142+$D$7*EC1142+$E$7*V1142)</f>
        <v>0</v>
      </c>
      <c r="X1142">
        <f>0.61365*exp(17.502*W1142/(240.97+W1142))</f>
        <v>0</v>
      </c>
      <c r="Y1142">
        <f>(Z1142/AA1142*100)</f>
        <v>0</v>
      </c>
      <c r="Z1142">
        <f>DT1142*(DY1142+DZ1142)/1000</f>
        <v>0</v>
      </c>
      <c r="AA1142">
        <f>0.61365*exp(17.502*EA1142/(240.97+EA1142))</f>
        <v>0</v>
      </c>
      <c r="AB1142">
        <f>(X1142-DT1142*(DY1142+DZ1142)/1000)</f>
        <v>0</v>
      </c>
      <c r="AC1142">
        <f>(-J1142*44100)</f>
        <v>0</v>
      </c>
      <c r="AD1142">
        <f>2*29.3*R1142*0.92*(EA1142-W1142)</f>
        <v>0</v>
      </c>
      <c r="AE1142">
        <f>2*0.95*5.67E-8*(((EA1142+$B$7)+273)^4-(W1142+273)^4)</f>
        <v>0</v>
      </c>
      <c r="AF1142">
        <f>U1142+AE1142+AC1142+AD1142</f>
        <v>0</v>
      </c>
      <c r="AG1142">
        <f>DX1142*AU1142*(DS1142-DR1142*(1000-AU1142*DU1142)/(1000-AU1142*DT1142))/(100*DL1142)</f>
        <v>0</v>
      </c>
      <c r="AH1142">
        <f>1000*DX1142*AU1142*(DT1142-DU1142)/(100*DL1142*(1000-AU1142*DT1142))</f>
        <v>0</v>
      </c>
      <c r="AI1142">
        <f>(AJ1142 - AK1142 - DY1142*1E3/(8.314*(EA1142+273.15)) * AM1142/DX1142 * AL1142) * DX1142/(100*DL1142) * (1000 - DU1142)/1000</f>
        <v>0</v>
      </c>
      <c r="AJ1142">
        <v>1166.254899845437</v>
      </c>
      <c r="AK1142">
        <v>1124.914181818182</v>
      </c>
      <c r="AL1142">
        <v>3.31667671224153</v>
      </c>
      <c r="AM1142">
        <v>65.49446931430883</v>
      </c>
      <c r="AN1142">
        <f>(AP1142 - AO1142 + DY1142*1E3/(8.314*(EA1142+273.15)) * AR1142/DX1142 * AQ1142) * DX1142/(100*DL1142) * 1000/(1000 - AP1142)</f>
        <v>0</v>
      </c>
      <c r="AO1142">
        <v>20.46924542285776</v>
      </c>
      <c r="AP1142">
        <v>23.34826242424242</v>
      </c>
      <c r="AQ1142">
        <v>-3.620692397072641E-06</v>
      </c>
      <c r="AR1142">
        <v>115.5473245601918</v>
      </c>
      <c r="AS1142">
        <v>0</v>
      </c>
      <c r="AT1142">
        <v>0</v>
      </c>
      <c r="AU1142">
        <f>IF(AS1142*$H$13&gt;=AW1142,1.0,(AW1142/(AW1142-AS1142*$H$13)))</f>
        <v>0</v>
      </c>
      <c r="AV1142">
        <f>(AU1142-1)*100</f>
        <v>0</v>
      </c>
      <c r="AW1142">
        <f>MAX(0,($B$13+$C$13*EF1142)/(1+$D$13*EF1142)*DY1142/(EA1142+273)*$E$13)</f>
        <v>0</v>
      </c>
      <c r="AX1142" t="s">
        <v>437</v>
      </c>
      <c r="AY1142" t="s">
        <v>437</v>
      </c>
      <c r="AZ1142">
        <v>0</v>
      </c>
      <c r="BA1142">
        <v>0</v>
      </c>
      <c r="BB1142">
        <f>1-AZ1142/BA1142</f>
        <v>0</v>
      </c>
      <c r="BC1142">
        <v>0</v>
      </c>
      <c r="BD1142" t="s">
        <v>437</v>
      </c>
      <c r="BE1142" t="s">
        <v>437</v>
      </c>
      <c r="BF1142">
        <v>0</v>
      </c>
      <c r="BG1142">
        <v>0</v>
      </c>
      <c r="BH1142">
        <f>1-BF1142/BG1142</f>
        <v>0</v>
      </c>
      <c r="BI1142">
        <v>0.5</v>
      </c>
      <c r="BJ1142">
        <f>DI1142</f>
        <v>0</v>
      </c>
      <c r="BK1142">
        <f>L1142</f>
        <v>0</v>
      </c>
      <c r="BL1142">
        <f>BH1142*BI1142*BJ1142</f>
        <v>0</v>
      </c>
      <c r="BM1142">
        <f>(BK1142-BC1142)/BJ1142</f>
        <v>0</v>
      </c>
      <c r="BN1142">
        <f>(BA1142-BG1142)/BG1142</f>
        <v>0</v>
      </c>
      <c r="BO1142">
        <f>AZ1142/(BB1142+AZ1142/BG1142)</f>
        <v>0</v>
      </c>
      <c r="BP1142" t="s">
        <v>437</v>
      </c>
      <c r="BQ1142">
        <v>0</v>
      </c>
      <c r="BR1142">
        <f>IF(BQ1142&lt;&gt;0, BQ1142, BO1142)</f>
        <v>0</v>
      </c>
      <c r="BS1142">
        <f>1-BR1142/BG1142</f>
        <v>0</v>
      </c>
      <c r="BT1142">
        <f>(BG1142-BF1142)/(BG1142-BR1142)</f>
        <v>0</v>
      </c>
      <c r="BU1142">
        <f>(BA1142-BG1142)/(BA1142-BR1142)</f>
        <v>0</v>
      </c>
      <c r="BV1142">
        <f>(BG1142-BF1142)/(BG1142-AZ1142)</f>
        <v>0</v>
      </c>
      <c r="BW1142">
        <f>(BA1142-BG1142)/(BA1142-AZ1142)</f>
        <v>0</v>
      </c>
      <c r="BX1142">
        <f>(BT1142*BR1142/BF1142)</f>
        <v>0</v>
      </c>
      <c r="BY1142">
        <f>(1-BX1142)</f>
        <v>0</v>
      </c>
      <c r="DH1142">
        <f>$B$11*EG1142+$C$11*EH1142+$F$11*ES1142*(1-EV1142)</f>
        <v>0</v>
      </c>
      <c r="DI1142">
        <f>DH1142*DJ1142</f>
        <v>0</v>
      </c>
      <c r="DJ1142">
        <f>($B$11*$D$9+$C$11*$D$9+$F$11*((FF1142+EX1142)/MAX(FF1142+EX1142+FG1142, 0.1)*$I$9+FG1142/MAX(FF1142+EX1142+FG1142, 0.1)*$J$9))/($B$11+$C$11+$F$11)</f>
        <v>0</v>
      </c>
      <c r="DK1142">
        <f>($B$11*$K$9+$C$11*$K$9+$F$11*((FF1142+EX1142)/MAX(FF1142+EX1142+FG1142, 0.1)*$P$9+FG1142/MAX(FF1142+EX1142+FG1142, 0.1)*$Q$9))/($B$11+$C$11+$F$11)</f>
        <v>0</v>
      </c>
      <c r="DL1142">
        <v>6</v>
      </c>
      <c r="DM1142">
        <v>0.5</v>
      </c>
      <c r="DN1142" t="s">
        <v>438</v>
      </c>
      <c r="DO1142">
        <v>2</v>
      </c>
      <c r="DP1142" t="b">
        <v>1</v>
      </c>
      <c r="DQ1142">
        <v>1761346568.6</v>
      </c>
      <c r="DR1142">
        <v>1075.584444444444</v>
      </c>
      <c r="DS1142">
        <v>1127.947407407408</v>
      </c>
      <c r="DT1142">
        <v>23.34888148148148</v>
      </c>
      <c r="DU1142">
        <v>20.44244814814815</v>
      </c>
      <c r="DV1142">
        <v>1074.271481481481</v>
      </c>
      <c r="DW1142">
        <v>23.13444814814815</v>
      </c>
      <c r="DX1142">
        <v>500.0128888888889</v>
      </c>
      <c r="DY1142">
        <v>90.02774444444442</v>
      </c>
      <c r="DZ1142">
        <v>0.07442836666666668</v>
      </c>
      <c r="EA1142">
        <v>29.8680962962963</v>
      </c>
      <c r="EB1142">
        <v>30.00598148148148</v>
      </c>
      <c r="EC1142">
        <v>999.9000000000001</v>
      </c>
      <c r="ED1142">
        <v>0</v>
      </c>
      <c r="EE1142">
        <v>0</v>
      </c>
      <c r="EF1142">
        <v>10001.98777777778</v>
      </c>
      <c r="EG1142">
        <v>0</v>
      </c>
      <c r="EH1142">
        <v>1155.987777777778</v>
      </c>
      <c r="EI1142">
        <v>-52.36375555555555</v>
      </c>
      <c r="EJ1142">
        <v>1101.298888888889</v>
      </c>
      <c r="EK1142">
        <v>1151.488148148148</v>
      </c>
      <c r="EL1142">
        <v>2.906425555555555</v>
      </c>
      <c r="EM1142">
        <v>1127.947407407408</v>
      </c>
      <c r="EN1142">
        <v>20.44244814814815</v>
      </c>
      <c r="EO1142">
        <v>2.102046296296296</v>
      </c>
      <c r="EP1142">
        <v>1.840387037037037</v>
      </c>
      <c r="EQ1142">
        <v>18.2347</v>
      </c>
      <c r="ER1142">
        <v>16.13409259259259</v>
      </c>
      <c r="ES1142">
        <v>1200.009259259259</v>
      </c>
      <c r="ET1142">
        <v>0.9670090000000001</v>
      </c>
      <c r="EU1142">
        <v>0.0329909</v>
      </c>
      <c r="EV1142">
        <v>0</v>
      </c>
      <c r="EW1142">
        <v>1554.637037037037</v>
      </c>
      <c r="EX1142">
        <v>5.000560000000001</v>
      </c>
      <c r="EY1142">
        <v>19048.37777777778</v>
      </c>
      <c r="EZ1142">
        <v>10316.91111111111</v>
      </c>
      <c r="FA1142">
        <v>45.32133333333331</v>
      </c>
      <c r="FB1142">
        <v>47.50688888888889</v>
      </c>
      <c r="FC1142">
        <v>46</v>
      </c>
      <c r="FD1142">
        <v>46.50459259259259</v>
      </c>
      <c r="FE1142">
        <v>46.18699999999998</v>
      </c>
      <c r="FF1142">
        <v>1155.581481481481</v>
      </c>
      <c r="FG1142">
        <v>39.42000000000001</v>
      </c>
      <c r="FH1142">
        <v>0</v>
      </c>
      <c r="FI1142">
        <v>1761346612.4</v>
      </c>
      <c r="FJ1142">
        <v>0</v>
      </c>
      <c r="FK1142">
        <v>1554.5176</v>
      </c>
      <c r="FL1142">
        <v>-22.13692304012458</v>
      </c>
      <c r="FM1142">
        <v>-276.4538457257072</v>
      </c>
      <c r="FN1142">
        <v>19046.74</v>
      </c>
      <c r="FO1142">
        <v>15</v>
      </c>
      <c r="FP1142">
        <v>0</v>
      </c>
      <c r="FQ1142" t="s">
        <v>439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-52.39715121951219</v>
      </c>
      <c r="GD1142">
        <v>2.117609059233415</v>
      </c>
      <c r="GE1142">
        <v>0.3478058612684078</v>
      </c>
      <c r="GF1142">
        <v>0</v>
      </c>
      <c r="GG1142">
        <v>1555.848823529412</v>
      </c>
      <c r="GH1142">
        <v>-23.69320091324099</v>
      </c>
      <c r="GI1142">
        <v>2.337531081524572</v>
      </c>
      <c r="GJ1142">
        <v>0</v>
      </c>
      <c r="GK1142">
        <v>2.928891219512195</v>
      </c>
      <c r="GL1142">
        <v>-0.4358724041811847</v>
      </c>
      <c r="GM1142">
        <v>0.04520823096841194</v>
      </c>
      <c r="GN1142">
        <v>0</v>
      </c>
      <c r="GO1142">
        <v>0</v>
      </c>
      <c r="GP1142">
        <v>3</v>
      </c>
      <c r="GQ1142" t="s">
        <v>497</v>
      </c>
      <c r="GR1142">
        <v>3.12432</v>
      </c>
      <c r="GS1142">
        <v>2.75215</v>
      </c>
      <c r="GT1142">
        <v>0.162505</v>
      </c>
      <c r="GU1142">
        <v>0.16841</v>
      </c>
      <c r="GV1142">
        <v>0.102571</v>
      </c>
      <c r="GW1142">
        <v>0.09419230000000001</v>
      </c>
      <c r="GX1142">
        <v>24631.2</v>
      </c>
      <c r="GY1142">
        <v>23855.1</v>
      </c>
      <c r="GZ1142">
        <v>29984.8</v>
      </c>
      <c r="HA1142">
        <v>28980.2</v>
      </c>
      <c r="HB1142">
        <v>37200.9</v>
      </c>
      <c r="HC1142">
        <v>34567.4</v>
      </c>
      <c r="HD1142">
        <v>45919.3</v>
      </c>
      <c r="HE1142">
        <v>43071.4</v>
      </c>
      <c r="HF1142">
        <v>1.74865</v>
      </c>
      <c r="HG1142">
        <v>1.73085</v>
      </c>
      <c r="HH1142">
        <v>-0.00441074</v>
      </c>
      <c r="HI1142">
        <v>0</v>
      </c>
      <c r="HJ1142">
        <v>30.0724</v>
      </c>
      <c r="HK1142">
        <v>999.9</v>
      </c>
      <c r="HL1142">
        <v>44</v>
      </c>
      <c r="HM1142">
        <v>32.8</v>
      </c>
      <c r="HN1142">
        <v>24.4127</v>
      </c>
      <c r="HO1142">
        <v>63.6022</v>
      </c>
      <c r="HP1142">
        <v>17.8205</v>
      </c>
      <c r="HQ1142">
        <v>1</v>
      </c>
      <c r="HR1142">
        <v>0.826255</v>
      </c>
      <c r="HS1142">
        <v>4.50158</v>
      </c>
      <c r="HT1142">
        <v>20.1489</v>
      </c>
      <c r="HU1142">
        <v>5.22717</v>
      </c>
      <c r="HV1142">
        <v>11.9858</v>
      </c>
      <c r="HW1142">
        <v>4.96905</v>
      </c>
      <c r="HX1142">
        <v>3.28968</v>
      </c>
      <c r="HY1142">
        <v>9999</v>
      </c>
      <c r="HZ1142">
        <v>9999</v>
      </c>
      <c r="IA1142">
        <v>9999</v>
      </c>
      <c r="IB1142">
        <v>999.9</v>
      </c>
      <c r="IC1142">
        <v>4.97295</v>
      </c>
      <c r="ID1142">
        <v>1.87745</v>
      </c>
      <c r="IE1142">
        <v>1.87559</v>
      </c>
      <c r="IF1142">
        <v>1.87837</v>
      </c>
      <c r="IG1142">
        <v>1.87506</v>
      </c>
      <c r="IH1142">
        <v>1.87862</v>
      </c>
      <c r="II1142">
        <v>1.87576</v>
      </c>
      <c r="IJ1142">
        <v>1.87696</v>
      </c>
      <c r="IK1142">
        <v>0</v>
      </c>
      <c r="IL1142">
        <v>0</v>
      </c>
      <c r="IM1142">
        <v>0</v>
      </c>
      <c r="IN1142">
        <v>0</v>
      </c>
      <c r="IO1142" t="s">
        <v>441</v>
      </c>
      <c r="IP1142" t="s">
        <v>442</v>
      </c>
      <c r="IQ1142" t="s">
        <v>443</v>
      </c>
      <c r="IR1142" t="s">
        <v>443</v>
      </c>
      <c r="IS1142" t="s">
        <v>443</v>
      </c>
      <c r="IT1142" t="s">
        <v>443</v>
      </c>
      <c r="IU1142">
        <v>0</v>
      </c>
      <c r="IV1142">
        <v>100</v>
      </c>
      <c r="IW1142">
        <v>100</v>
      </c>
      <c r="IX1142">
        <v>1.34</v>
      </c>
      <c r="IY1142">
        <v>0.2144</v>
      </c>
      <c r="IZ1142">
        <v>-0.1194416370607354</v>
      </c>
      <c r="JA1142">
        <v>0.002211305909277446</v>
      </c>
      <c r="JB1142">
        <v>-1.416678044876584E-06</v>
      </c>
      <c r="JC1142">
        <v>5.589822708492042E-10</v>
      </c>
      <c r="JD1142">
        <v>0.2144336207880096</v>
      </c>
      <c r="JE1142">
        <v>0</v>
      </c>
      <c r="JF1142">
        <v>0</v>
      </c>
      <c r="JG1142">
        <v>0</v>
      </c>
      <c r="JH1142">
        <v>14</v>
      </c>
      <c r="JI1142">
        <v>2052</v>
      </c>
      <c r="JJ1142">
        <v>1</v>
      </c>
      <c r="JK1142">
        <v>21</v>
      </c>
      <c r="JL1142">
        <v>29355776.3</v>
      </c>
      <c r="JM1142">
        <v>29355776.3</v>
      </c>
      <c r="JN1142">
        <v>2.51465</v>
      </c>
      <c r="JO1142">
        <v>2.54395</v>
      </c>
      <c r="JP1142">
        <v>1.39893</v>
      </c>
      <c r="JQ1142">
        <v>2.33521</v>
      </c>
      <c r="JR1142">
        <v>1.44897</v>
      </c>
      <c r="JS1142">
        <v>2.57568</v>
      </c>
      <c r="JT1142">
        <v>38.7225</v>
      </c>
      <c r="JU1142">
        <v>23.781</v>
      </c>
      <c r="JV1142">
        <v>18</v>
      </c>
      <c r="JW1142">
        <v>484.942</v>
      </c>
      <c r="JX1142">
        <v>444.447</v>
      </c>
      <c r="JY1142">
        <v>24.7426</v>
      </c>
      <c r="JZ1142">
        <v>37.264</v>
      </c>
      <c r="KA1142">
        <v>29.9999</v>
      </c>
      <c r="KB1142">
        <v>36.8219</v>
      </c>
      <c r="KC1142">
        <v>36.8683</v>
      </c>
      <c r="KD1142">
        <v>50.3452</v>
      </c>
      <c r="KE1142">
        <v>23.6599</v>
      </c>
      <c r="KF1142">
        <v>73.95950000000001</v>
      </c>
      <c r="KG1142">
        <v>24.7381</v>
      </c>
      <c r="KH1142">
        <v>1175.39</v>
      </c>
      <c r="KI1142">
        <v>20.6111</v>
      </c>
      <c r="KJ1142">
        <v>99.19289999999999</v>
      </c>
      <c r="KK1142">
        <v>99.0637</v>
      </c>
    </row>
    <row r="1143" spans="1:297">
      <c r="A1143">
        <v>1127</v>
      </c>
      <c r="B1143">
        <v>1761346581.1</v>
      </c>
      <c r="C1143">
        <v>18540.5</v>
      </c>
      <c r="D1143" t="s">
        <v>2708</v>
      </c>
      <c r="E1143" t="s">
        <v>2709</v>
      </c>
      <c r="F1143">
        <v>5</v>
      </c>
      <c r="G1143" t="s">
        <v>2569</v>
      </c>
      <c r="H1143" t="s">
        <v>436</v>
      </c>
      <c r="I1143">
        <v>1761346573.314285</v>
      </c>
      <c r="J1143">
        <f>(K1143)/1000</f>
        <v>0</v>
      </c>
      <c r="K1143">
        <f>IF(DP1143, AN1143, AH1143)</f>
        <v>0</v>
      </c>
      <c r="L1143">
        <f>IF(DP1143, AI1143, AG1143)</f>
        <v>0</v>
      </c>
      <c r="M1143">
        <f>DR1143 - IF(AU1143&gt;1, L1143*DL1143*100.0/(AW1143), 0)</f>
        <v>0</v>
      </c>
      <c r="N1143">
        <f>((T1143-J1143/2)*M1143-L1143)/(T1143+J1143/2)</f>
        <v>0</v>
      </c>
      <c r="O1143">
        <f>N1143*(DY1143+DZ1143)/1000.0</f>
        <v>0</v>
      </c>
      <c r="P1143">
        <f>(DR1143 - IF(AU1143&gt;1, L1143*DL1143*100.0/(AW1143), 0))*(DY1143+DZ1143)/1000.0</f>
        <v>0</v>
      </c>
      <c r="Q1143">
        <f>2.0/((1/S1143-1/R1143)+SIGN(S1143)*SQRT((1/S1143-1/R1143)*(1/S1143-1/R1143) + 4*DM1143/((DM1143+1)*(DM1143+1))*(2*1/S1143*1/R1143-1/R1143*1/R1143)))</f>
        <v>0</v>
      </c>
      <c r="R1143">
        <f>IF(LEFT(DN1143,1)&lt;&gt;"0",IF(LEFT(DN1143,1)="1",3.0,DO1143),$D$5+$E$5*(EF1143*DY1143/($K$5*1000))+$F$5*(EF1143*DY1143/($K$5*1000))*MAX(MIN(DL1143,$J$5),$I$5)*MAX(MIN(DL1143,$J$5),$I$5)+$G$5*MAX(MIN(DL1143,$J$5),$I$5)*(EF1143*DY1143/($K$5*1000))+$H$5*(EF1143*DY1143/($K$5*1000))*(EF1143*DY1143/($K$5*1000)))</f>
        <v>0</v>
      </c>
      <c r="S1143">
        <f>J1143*(1000-(1000*0.61365*exp(17.502*W1143/(240.97+W1143))/(DY1143+DZ1143)+DT1143)/2)/(1000*0.61365*exp(17.502*W1143/(240.97+W1143))/(DY1143+DZ1143)-DT1143)</f>
        <v>0</v>
      </c>
      <c r="T1143">
        <f>1/((DM1143+1)/(Q1143/1.6)+1/(R1143/1.37)) + DM1143/((DM1143+1)/(Q1143/1.6) + DM1143/(R1143/1.37))</f>
        <v>0</v>
      </c>
      <c r="U1143">
        <f>(DH1143*DK1143)</f>
        <v>0</v>
      </c>
      <c r="V1143">
        <f>(EA1143+(U1143+2*0.95*5.67E-8*(((EA1143+$B$7)+273)^4-(EA1143+273)^4)-44100*J1143)/(1.84*29.3*R1143+8*0.95*5.67E-8*(EA1143+273)^3))</f>
        <v>0</v>
      </c>
      <c r="W1143">
        <f>($C$7*EB1143+$D$7*EC1143+$E$7*V1143)</f>
        <v>0</v>
      </c>
      <c r="X1143">
        <f>0.61365*exp(17.502*W1143/(240.97+W1143))</f>
        <v>0</v>
      </c>
      <c r="Y1143">
        <f>(Z1143/AA1143*100)</f>
        <v>0</v>
      </c>
      <c r="Z1143">
        <f>DT1143*(DY1143+DZ1143)/1000</f>
        <v>0</v>
      </c>
      <c r="AA1143">
        <f>0.61365*exp(17.502*EA1143/(240.97+EA1143))</f>
        <v>0</v>
      </c>
      <c r="AB1143">
        <f>(X1143-DT1143*(DY1143+DZ1143)/1000)</f>
        <v>0</v>
      </c>
      <c r="AC1143">
        <f>(-J1143*44100)</f>
        <v>0</v>
      </c>
      <c r="AD1143">
        <f>2*29.3*R1143*0.92*(EA1143-W1143)</f>
        <v>0</v>
      </c>
      <c r="AE1143">
        <f>2*0.95*5.67E-8*(((EA1143+$B$7)+273)^4-(W1143+273)^4)</f>
        <v>0</v>
      </c>
      <c r="AF1143">
        <f>U1143+AE1143+AC1143+AD1143</f>
        <v>0</v>
      </c>
      <c r="AG1143">
        <f>DX1143*AU1143*(DS1143-DR1143*(1000-AU1143*DU1143)/(1000-AU1143*DT1143))/(100*DL1143)</f>
        <v>0</v>
      </c>
      <c r="AH1143">
        <f>1000*DX1143*AU1143*(DT1143-DU1143)/(100*DL1143*(1000-AU1143*DT1143))</f>
        <v>0</v>
      </c>
      <c r="AI1143">
        <f>(AJ1143 - AK1143 - DY1143*1E3/(8.314*(EA1143+273.15)) * AM1143/DX1143 * AL1143) * DX1143/(100*DL1143) * (1000 - DU1143)/1000</f>
        <v>0</v>
      </c>
      <c r="AJ1143">
        <v>1183.043533145994</v>
      </c>
      <c r="AK1143">
        <v>1141.479393939393</v>
      </c>
      <c r="AL1143">
        <v>3.33215860124326</v>
      </c>
      <c r="AM1143">
        <v>65.49446931430883</v>
      </c>
      <c r="AN1143">
        <f>(AP1143 - AO1143 + DY1143*1E3/(8.314*(EA1143+273.15)) * AR1143/DX1143 * AQ1143) * DX1143/(100*DL1143) * 1000/(1000 - AP1143)</f>
        <v>0</v>
      </c>
      <c r="AO1143">
        <v>20.5457149425196</v>
      </c>
      <c r="AP1143">
        <v>23.35912969696969</v>
      </c>
      <c r="AQ1143">
        <v>5.642408829082074E-05</v>
      </c>
      <c r="AR1143">
        <v>115.5473245601918</v>
      </c>
      <c r="AS1143">
        <v>0</v>
      </c>
      <c r="AT1143">
        <v>0</v>
      </c>
      <c r="AU1143">
        <f>IF(AS1143*$H$13&gt;=AW1143,1.0,(AW1143/(AW1143-AS1143*$H$13)))</f>
        <v>0</v>
      </c>
      <c r="AV1143">
        <f>(AU1143-1)*100</f>
        <v>0</v>
      </c>
      <c r="AW1143">
        <f>MAX(0,($B$13+$C$13*EF1143)/(1+$D$13*EF1143)*DY1143/(EA1143+273)*$E$13)</f>
        <v>0</v>
      </c>
      <c r="AX1143" t="s">
        <v>437</v>
      </c>
      <c r="AY1143" t="s">
        <v>437</v>
      </c>
      <c r="AZ1143">
        <v>0</v>
      </c>
      <c r="BA1143">
        <v>0</v>
      </c>
      <c r="BB1143">
        <f>1-AZ1143/BA1143</f>
        <v>0</v>
      </c>
      <c r="BC1143">
        <v>0</v>
      </c>
      <c r="BD1143" t="s">
        <v>437</v>
      </c>
      <c r="BE1143" t="s">
        <v>437</v>
      </c>
      <c r="BF1143">
        <v>0</v>
      </c>
      <c r="BG1143">
        <v>0</v>
      </c>
      <c r="BH1143">
        <f>1-BF1143/BG1143</f>
        <v>0</v>
      </c>
      <c r="BI1143">
        <v>0.5</v>
      </c>
      <c r="BJ1143">
        <f>DI1143</f>
        <v>0</v>
      </c>
      <c r="BK1143">
        <f>L1143</f>
        <v>0</v>
      </c>
      <c r="BL1143">
        <f>BH1143*BI1143*BJ1143</f>
        <v>0</v>
      </c>
      <c r="BM1143">
        <f>(BK1143-BC1143)/BJ1143</f>
        <v>0</v>
      </c>
      <c r="BN1143">
        <f>(BA1143-BG1143)/BG1143</f>
        <v>0</v>
      </c>
      <c r="BO1143">
        <f>AZ1143/(BB1143+AZ1143/BG1143)</f>
        <v>0</v>
      </c>
      <c r="BP1143" t="s">
        <v>437</v>
      </c>
      <c r="BQ1143">
        <v>0</v>
      </c>
      <c r="BR1143">
        <f>IF(BQ1143&lt;&gt;0, BQ1143, BO1143)</f>
        <v>0</v>
      </c>
      <c r="BS1143">
        <f>1-BR1143/BG1143</f>
        <v>0</v>
      </c>
      <c r="BT1143">
        <f>(BG1143-BF1143)/(BG1143-BR1143)</f>
        <v>0</v>
      </c>
      <c r="BU1143">
        <f>(BA1143-BG1143)/(BA1143-BR1143)</f>
        <v>0</v>
      </c>
      <c r="BV1143">
        <f>(BG1143-BF1143)/(BG1143-AZ1143)</f>
        <v>0</v>
      </c>
      <c r="BW1143">
        <f>(BA1143-BG1143)/(BA1143-AZ1143)</f>
        <v>0</v>
      </c>
      <c r="BX1143">
        <f>(BT1143*BR1143/BF1143)</f>
        <v>0</v>
      </c>
      <c r="BY1143">
        <f>(1-BX1143)</f>
        <v>0</v>
      </c>
      <c r="DH1143">
        <f>$B$11*EG1143+$C$11*EH1143+$F$11*ES1143*(1-EV1143)</f>
        <v>0</v>
      </c>
      <c r="DI1143">
        <f>DH1143*DJ1143</f>
        <v>0</v>
      </c>
      <c r="DJ1143">
        <f>($B$11*$D$9+$C$11*$D$9+$F$11*((FF1143+EX1143)/MAX(FF1143+EX1143+FG1143, 0.1)*$I$9+FG1143/MAX(FF1143+EX1143+FG1143, 0.1)*$J$9))/($B$11+$C$11+$F$11)</f>
        <v>0</v>
      </c>
      <c r="DK1143">
        <f>($B$11*$K$9+$C$11*$K$9+$F$11*((FF1143+EX1143)/MAX(FF1143+EX1143+FG1143, 0.1)*$P$9+FG1143/MAX(FF1143+EX1143+FG1143, 0.1)*$Q$9))/($B$11+$C$11+$F$11)</f>
        <v>0</v>
      </c>
      <c r="DL1143">
        <v>6</v>
      </c>
      <c r="DM1143">
        <v>0.5</v>
      </c>
      <c r="DN1143" t="s">
        <v>438</v>
      </c>
      <c r="DO1143">
        <v>2</v>
      </c>
      <c r="DP1143" t="b">
        <v>1</v>
      </c>
      <c r="DQ1143">
        <v>1761346573.314285</v>
      </c>
      <c r="DR1143">
        <v>1091.111071428571</v>
      </c>
      <c r="DS1143">
        <v>1143.290357142857</v>
      </c>
      <c r="DT1143">
        <v>23.3506</v>
      </c>
      <c r="DU1143">
        <v>20.48462857142857</v>
      </c>
      <c r="DV1143">
        <v>1089.78</v>
      </c>
      <c r="DW1143">
        <v>23.13616428571428</v>
      </c>
      <c r="DX1143">
        <v>500.026</v>
      </c>
      <c r="DY1143">
        <v>90.02782857142857</v>
      </c>
      <c r="DZ1143">
        <v>0.07436139642857142</v>
      </c>
      <c r="EA1143">
        <v>29.86383214285714</v>
      </c>
      <c r="EB1143">
        <v>30.00291428571429</v>
      </c>
      <c r="EC1143">
        <v>999.9000000000002</v>
      </c>
      <c r="ED1143">
        <v>0</v>
      </c>
      <c r="EE1143">
        <v>0</v>
      </c>
      <c r="EF1143">
        <v>10003.18964285714</v>
      </c>
      <c r="EG1143">
        <v>0</v>
      </c>
      <c r="EH1143">
        <v>1155.986428571429</v>
      </c>
      <c r="EI1143">
        <v>-52.18022142857143</v>
      </c>
      <c r="EJ1143">
        <v>1117.198214285714</v>
      </c>
      <c r="EK1143">
        <v>1167.201785714286</v>
      </c>
      <c r="EL1143">
        <v>2.865968214285715</v>
      </c>
      <c r="EM1143">
        <v>1143.290357142857</v>
      </c>
      <c r="EN1143">
        <v>20.48462857142857</v>
      </c>
      <c r="EO1143">
        <v>2.102203571428571</v>
      </c>
      <c r="EP1143">
        <v>1.844186785714286</v>
      </c>
      <c r="EQ1143">
        <v>18.23589642857143</v>
      </c>
      <c r="ER1143">
        <v>16.16638571428571</v>
      </c>
      <c r="ES1143">
        <v>1200.01</v>
      </c>
      <c r="ET1143">
        <v>0.9670090000000001</v>
      </c>
      <c r="EU1143">
        <v>0.0329909</v>
      </c>
      <c r="EV1143">
        <v>0</v>
      </c>
      <c r="EW1143">
        <v>1552.915357142857</v>
      </c>
      <c r="EX1143">
        <v>5.000560000000001</v>
      </c>
      <c r="EY1143">
        <v>19027.16785714286</v>
      </c>
      <c r="EZ1143">
        <v>10316.92142857143</v>
      </c>
      <c r="FA1143">
        <v>45.32099999999998</v>
      </c>
      <c r="FB1143">
        <v>47.50664285714284</v>
      </c>
      <c r="FC1143">
        <v>46</v>
      </c>
      <c r="FD1143">
        <v>46.50885714285714</v>
      </c>
      <c r="FE1143">
        <v>46.18699999999998</v>
      </c>
      <c r="FF1143">
        <v>1155.581785714286</v>
      </c>
      <c r="FG1143">
        <v>39.42000000000001</v>
      </c>
      <c r="FH1143">
        <v>0</v>
      </c>
      <c r="FI1143">
        <v>1761346617.2</v>
      </c>
      <c r="FJ1143">
        <v>0</v>
      </c>
      <c r="FK1143">
        <v>1552.7388</v>
      </c>
      <c r="FL1143">
        <v>-22.48384615518772</v>
      </c>
      <c r="FM1143">
        <v>-265.9615384462045</v>
      </c>
      <c r="FN1143">
        <v>19025.128</v>
      </c>
      <c r="FO1143">
        <v>15</v>
      </c>
      <c r="FP1143">
        <v>0</v>
      </c>
      <c r="FQ1143" t="s">
        <v>439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-52.29974500000001</v>
      </c>
      <c r="GD1143">
        <v>3.111586491557317</v>
      </c>
      <c r="GE1143">
        <v>0.3874807775554806</v>
      </c>
      <c r="GF1143">
        <v>0</v>
      </c>
      <c r="GG1143">
        <v>1553.97294117647</v>
      </c>
      <c r="GH1143">
        <v>-22.33521773165026</v>
      </c>
      <c r="GI1143">
        <v>2.199273315026313</v>
      </c>
      <c r="GJ1143">
        <v>0</v>
      </c>
      <c r="GK1143">
        <v>2.885977</v>
      </c>
      <c r="GL1143">
        <v>-0.4803570731707372</v>
      </c>
      <c r="GM1143">
        <v>0.04858500675105437</v>
      </c>
      <c r="GN1143">
        <v>0</v>
      </c>
      <c r="GO1143">
        <v>0</v>
      </c>
      <c r="GP1143">
        <v>3</v>
      </c>
      <c r="GQ1143" t="s">
        <v>497</v>
      </c>
      <c r="GR1143">
        <v>3.12422</v>
      </c>
      <c r="GS1143">
        <v>2.75232</v>
      </c>
      <c r="GT1143">
        <v>0.164008</v>
      </c>
      <c r="GU1143">
        <v>0.169926</v>
      </c>
      <c r="GV1143">
        <v>0.102609</v>
      </c>
      <c r="GW1143">
        <v>0.094374</v>
      </c>
      <c r="GX1143">
        <v>24586.9</v>
      </c>
      <c r="GY1143">
        <v>23811.2</v>
      </c>
      <c r="GZ1143">
        <v>29984.8</v>
      </c>
      <c r="HA1143">
        <v>28979.8</v>
      </c>
      <c r="HB1143">
        <v>37199.6</v>
      </c>
      <c r="HC1143">
        <v>34560.1</v>
      </c>
      <c r="HD1143">
        <v>45919.4</v>
      </c>
      <c r="HE1143">
        <v>43070.7</v>
      </c>
      <c r="HF1143">
        <v>1.74837</v>
      </c>
      <c r="HG1143">
        <v>1.73088</v>
      </c>
      <c r="HH1143">
        <v>-0.00461936</v>
      </c>
      <c r="HI1143">
        <v>0</v>
      </c>
      <c r="HJ1143">
        <v>30.0698</v>
      </c>
      <c r="HK1143">
        <v>999.9</v>
      </c>
      <c r="HL1143">
        <v>44</v>
      </c>
      <c r="HM1143">
        <v>32.8</v>
      </c>
      <c r="HN1143">
        <v>24.4143</v>
      </c>
      <c r="HO1143">
        <v>63.4622</v>
      </c>
      <c r="HP1143">
        <v>17.7003</v>
      </c>
      <c r="HQ1143">
        <v>1</v>
      </c>
      <c r="HR1143">
        <v>0.826306</v>
      </c>
      <c r="HS1143">
        <v>4.50842</v>
      </c>
      <c r="HT1143">
        <v>20.1489</v>
      </c>
      <c r="HU1143">
        <v>5.22717</v>
      </c>
      <c r="HV1143">
        <v>11.9854</v>
      </c>
      <c r="HW1143">
        <v>4.96895</v>
      </c>
      <c r="HX1143">
        <v>3.2897</v>
      </c>
      <c r="HY1143">
        <v>9999</v>
      </c>
      <c r="HZ1143">
        <v>9999</v>
      </c>
      <c r="IA1143">
        <v>9999</v>
      </c>
      <c r="IB1143">
        <v>999.9</v>
      </c>
      <c r="IC1143">
        <v>4.97297</v>
      </c>
      <c r="ID1143">
        <v>1.87745</v>
      </c>
      <c r="IE1143">
        <v>1.87561</v>
      </c>
      <c r="IF1143">
        <v>1.87841</v>
      </c>
      <c r="IG1143">
        <v>1.87512</v>
      </c>
      <c r="IH1143">
        <v>1.87866</v>
      </c>
      <c r="II1143">
        <v>1.87576</v>
      </c>
      <c r="IJ1143">
        <v>1.87698</v>
      </c>
      <c r="IK1143">
        <v>0</v>
      </c>
      <c r="IL1143">
        <v>0</v>
      </c>
      <c r="IM1143">
        <v>0</v>
      </c>
      <c r="IN1143">
        <v>0</v>
      </c>
      <c r="IO1143" t="s">
        <v>441</v>
      </c>
      <c r="IP1143" t="s">
        <v>442</v>
      </c>
      <c r="IQ1143" t="s">
        <v>443</v>
      </c>
      <c r="IR1143" t="s">
        <v>443</v>
      </c>
      <c r="IS1143" t="s">
        <v>443</v>
      </c>
      <c r="IT1143" t="s">
        <v>443</v>
      </c>
      <c r="IU1143">
        <v>0</v>
      </c>
      <c r="IV1143">
        <v>100</v>
      </c>
      <c r="IW1143">
        <v>100</v>
      </c>
      <c r="IX1143">
        <v>1.36</v>
      </c>
      <c r="IY1143">
        <v>0.2144</v>
      </c>
      <c r="IZ1143">
        <v>-0.1194416370607354</v>
      </c>
      <c r="JA1143">
        <v>0.002211305909277446</v>
      </c>
      <c r="JB1143">
        <v>-1.416678044876584E-06</v>
      </c>
      <c r="JC1143">
        <v>5.589822708492042E-10</v>
      </c>
      <c r="JD1143">
        <v>0.2144336207880096</v>
      </c>
      <c r="JE1143">
        <v>0</v>
      </c>
      <c r="JF1143">
        <v>0</v>
      </c>
      <c r="JG1143">
        <v>0</v>
      </c>
      <c r="JH1143">
        <v>14</v>
      </c>
      <c r="JI1143">
        <v>2052</v>
      </c>
      <c r="JJ1143">
        <v>1</v>
      </c>
      <c r="JK1143">
        <v>21</v>
      </c>
      <c r="JL1143">
        <v>29355776.4</v>
      </c>
      <c r="JM1143">
        <v>29355776.4</v>
      </c>
      <c r="JN1143">
        <v>2.54639</v>
      </c>
      <c r="JO1143">
        <v>2.54517</v>
      </c>
      <c r="JP1143">
        <v>1.39893</v>
      </c>
      <c r="JQ1143">
        <v>2.33521</v>
      </c>
      <c r="JR1143">
        <v>1.44897</v>
      </c>
      <c r="JS1143">
        <v>2.48779</v>
      </c>
      <c r="JT1143">
        <v>38.7225</v>
      </c>
      <c r="JU1143">
        <v>23.781</v>
      </c>
      <c r="JV1143">
        <v>18</v>
      </c>
      <c r="JW1143">
        <v>484.781</v>
      </c>
      <c r="JX1143">
        <v>444.463</v>
      </c>
      <c r="JY1143">
        <v>24.737</v>
      </c>
      <c r="JZ1143">
        <v>37.2632</v>
      </c>
      <c r="KA1143">
        <v>30</v>
      </c>
      <c r="KB1143">
        <v>36.8219</v>
      </c>
      <c r="KC1143">
        <v>36.8683</v>
      </c>
      <c r="KD1143">
        <v>50.9616</v>
      </c>
      <c r="KE1143">
        <v>23.6599</v>
      </c>
      <c r="KF1143">
        <v>73.95950000000001</v>
      </c>
      <c r="KG1143">
        <v>24.9592</v>
      </c>
      <c r="KH1143">
        <v>1188.76</v>
      </c>
      <c r="KI1143">
        <v>20.6442</v>
      </c>
      <c r="KJ1143">
        <v>99.193</v>
      </c>
      <c r="KK1143">
        <v>99.0622</v>
      </c>
    </row>
    <row r="1144" spans="1:297">
      <c r="A1144">
        <v>1128</v>
      </c>
      <c r="B1144">
        <v>1761346586.1</v>
      </c>
      <c r="C1144">
        <v>18545.5</v>
      </c>
      <c r="D1144" t="s">
        <v>2710</v>
      </c>
      <c r="E1144" t="s">
        <v>2711</v>
      </c>
      <c r="F1144">
        <v>5</v>
      </c>
      <c r="G1144" t="s">
        <v>2569</v>
      </c>
      <c r="H1144" t="s">
        <v>436</v>
      </c>
      <c r="I1144">
        <v>1761346578.6</v>
      </c>
      <c r="J1144">
        <f>(K1144)/1000</f>
        <v>0</v>
      </c>
      <c r="K1144">
        <f>IF(DP1144, AN1144, AH1144)</f>
        <v>0</v>
      </c>
      <c r="L1144">
        <f>IF(DP1144, AI1144, AG1144)</f>
        <v>0</v>
      </c>
      <c r="M1144">
        <f>DR1144 - IF(AU1144&gt;1, L1144*DL1144*100.0/(AW1144), 0)</f>
        <v>0</v>
      </c>
      <c r="N1144">
        <f>((T1144-J1144/2)*M1144-L1144)/(T1144+J1144/2)</f>
        <v>0</v>
      </c>
      <c r="O1144">
        <f>N1144*(DY1144+DZ1144)/1000.0</f>
        <v>0</v>
      </c>
      <c r="P1144">
        <f>(DR1144 - IF(AU1144&gt;1, L1144*DL1144*100.0/(AW1144), 0))*(DY1144+DZ1144)/1000.0</f>
        <v>0</v>
      </c>
      <c r="Q1144">
        <f>2.0/((1/S1144-1/R1144)+SIGN(S1144)*SQRT((1/S1144-1/R1144)*(1/S1144-1/R1144) + 4*DM1144/((DM1144+1)*(DM1144+1))*(2*1/S1144*1/R1144-1/R1144*1/R1144)))</f>
        <v>0</v>
      </c>
      <c r="R1144">
        <f>IF(LEFT(DN1144,1)&lt;&gt;"0",IF(LEFT(DN1144,1)="1",3.0,DO1144),$D$5+$E$5*(EF1144*DY1144/($K$5*1000))+$F$5*(EF1144*DY1144/($K$5*1000))*MAX(MIN(DL1144,$J$5),$I$5)*MAX(MIN(DL1144,$J$5),$I$5)+$G$5*MAX(MIN(DL1144,$J$5),$I$5)*(EF1144*DY1144/($K$5*1000))+$H$5*(EF1144*DY1144/($K$5*1000))*(EF1144*DY1144/($K$5*1000)))</f>
        <v>0</v>
      </c>
      <c r="S1144">
        <f>J1144*(1000-(1000*0.61365*exp(17.502*W1144/(240.97+W1144))/(DY1144+DZ1144)+DT1144)/2)/(1000*0.61365*exp(17.502*W1144/(240.97+W1144))/(DY1144+DZ1144)-DT1144)</f>
        <v>0</v>
      </c>
      <c r="T1144">
        <f>1/((DM1144+1)/(Q1144/1.6)+1/(R1144/1.37)) + DM1144/((DM1144+1)/(Q1144/1.6) + DM1144/(R1144/1.37))</f>
        <v>0</v>
      </c>
      <c r="U1144">
        <f>(DH1144*DK1144)</f>
        <v>0</v>
      </c>
      <c r="V1144">
        <f>(EA1144+(U1144+2*0.95*5.67E-8*(((EA1144+$B$7)+273)^4-(EA1144+273)^4)-44100*J1144)/(1.84*29.3*R1144+8*0.95*5.67E-8*(EA1144+273)^3))</f>
        <v>0</v>
      </c>
      <c r="W1144">
        <f>($C$7*EB1144+$D$7*EC1144+$E$7*V1144)</f>
        <v>0</v>
      </c>
      <c r="X1144">
        <f>0.61365*exp(17.502*W1144/(240.97+W1144))</f>
        <v>0</v>
      </c>
      <c r="Y1144">
        <f>(Z1144/AA1144*100)</f>
        <v>0</v>
      </c>
      <c r="Z1144">
        <f>DT1144*(DY1144+DZ1144)/1000</f>
        <v>0</v>
      </c>
      <c r="AA1144">
        <f>0.61365*exp(17.502*EA1144/(240.97+EA1144))</f>
        <v>0</v>
      </c>
      <c r="AB1144">
        <f>(X1144-DT1144*(DY1144+DZ1144)/1000)</f>
        <v>0</v>
      </c>
      <c r="AC1144">
        <f>(-J1144*44100)</f>
        <v>0</v>
      </c>
      <c r="AD1144">
        <f>2*29.3*R1144*0.92*(EA1144-W1144)</f>
        <v>0</v>
      </c>
      <c r="AE1144">
        <f>2*0.95*5.67E-8*(((EA1144+$B$7)+273)^4-(W1144+273)^4)</f>
        <v>0</v>
      </c>
      <c r="AF1144">
        <f>U1144+AE1144+AC1144+AD1144</f>
        <v>0</v>
      </c>
      <c r="AG1144">
        <f>DX1144*AU1144*(DS1144-DR1144*(1000-AU1144*DU1144)/(1000-AU1144*DT1144))/(100*DL1144)</f>
        <v>0</v>
      </c>
      <c r="AH1144">
        <f>1000*DX1144*AU1144*(DT1144-DU1144)/(100*DL1144*(1000-AU1144*DT1144))</f>
        <v>0</v>
      </c>
      <c r="AI1144">
        <f>(AJ1144 - AK1144 - DY1144*1E3/(8.314*(EA1144+273.15)) * AM1144/DX1144 * AL1144) * DX1144/(100*DL1144) * (1000 - DU1144)/1000</f>
        <v>0</v>
      </c>
      <c r="AJ1144">
        <v>1200.02116138426</v>
      </c>
      <c r="AK1144">
        <v>1158.130424242424</v>
      </c>
      <c r="AL1144">
        <v>3.329261276513398</v>
      </c>
      <c r="AM1144">
        <v>65.49446931430883</v>
      </c>
      <c r="AN1144">
        <f>(AP1144 - AO1144 + DY1144*1E3/(8.314*(EA1144+273.15)) * AR1144/DX1144 * AQ1144) * DX1144/(100*DL1144) * 1000/(1000 - AP1144)</f>
        <v>0</v>
      </c>
      <c r="AO1144">
        <v>20.56869460385029</v>
      </c>
      <c r="AP1144">
        <v>23.36787030303029</v>
      </c>
      <c r="AQ1144">
        <v>4.581754801570172E-05</v>
      </c>
      <c r="AR1144">
        <v>115.5473245601918</v>
      </c>
      <c r="AS1144">
        <v>0</v>
      </c>
      <c r="AT1144">
        <v>0</v>
      </c>
      <c r="AU1144">
        <f>IF(AS1144*$H$13&gt;=AW1144,1.0,(AW1144/(AW1144-AS1144*$H$13)))</f>
        <v>0</v>
      </c>
      <c r="AV1144">
        <f>(AU1144-1)*100</f>
        <v>0</v>
      </c>
      <c r="AW1144">
        <f>MAX(0,($B$13+$C$13*EF1144)/(1+$D$13*EF1144)*DY1144/(EA1144+273)*$E$13)</f>
        <v>0</v>
      </c>
      <c r="AX1144" t="s">
        <v>437</v>
      </c>
      <c r="AY1144" t="s">
        <v>437</v>
      </c>
      <c r="AZ1144">
        <v>0</v>
      </c>
      <c r="BA1144">
        <v>0</v>
      </c>
      <c r="BB1144">
        <f>1-AZ1144/BA1144</f>
        <v>0</v>
      </c>
      <c r="BC1144">
        <v>0</v>
      </c>
      <c r="BD1144" t="s">
        <v>437</v>
      </c>
      <c r="BE1144" t="s">
        <v>437</v>
      </c>
      <c r="BF1144">
        <v>0</v>
      </c>
      <c r="BG1144">
        <v>0</v>
      </c>
      <c r="BH1144">
        <f>1-BF1144/BG1144</f>
        <v>0</v>
      </c>
      <c r="BI1144">
        <v>0.5</v>
      </c>
      <c r="BJ1144">
        <f>DI1144</f>
        <v>0</v>
      </c>
      <c r="BK1144">
        <f>L1144</f>
        <v>0</v>
      </c>
      <c r="BL1144">
        <f>BH1144*BI1144*BJ1144</f>
        <v>0</v>
      </c>
      <c r="BM1144">
        <f>(BK1144-BC1144)/BJ1144</f>
        <v>0</v>
      </c>
      <c r="BN1144">
        <f>(BA1144-BG1144)/BG1144</f>
        <v>0</v>
      </c>
      <c r="BO1144">
        <f>AZ1144/(BB1144+AZ1144/BG1144)</f>
        <v>0</v>
      </c>
      <c r="BP1144" t="s">
        <v>437</v>
      </c>
      <c r="BQ1144">
        <v>0</v>
      </c>
      <c r="BR1144">
        <f>IF(BQ1144&lt;&gt;0, BQ1144, BO1144)</f>
        <v>0</v>
      </c>
      <c r="BS1144">
        <f>1-BR1144/BG1144</f>
        <v>0</v>
      </c>
      <c r="BT1144">
        <f>(BG1144-BF1144)/(BG1144-BR1144)</f>
        <v>0</v>
      </c>
      <c r="BU1144">
        <f>(BA1144-BG1144)/(BA1144-BR1144)</f>
        <v>0</v>
      </c>
      <c r="BV1144">
        <f>(BG1144-BF1144)/(BG1144-AZ1144)</f>
        <v>0</v>
      </c>
      <c r="BW1144">
        <f>(BA1144-BG1144)/(BA1144-AZ1144)</f>
        <v>0</v>
      </c>
      <c r="BX1144">
        <f>(BT1144*BR1144/BF1144)</f>
        <v>0</v>
      </c>
      <c r="BY1144">
        <f>(1-BX1144)</f>
        <v>0</v>
      </c>
      <c r="DH1144">
        <f>$B$11*EG1144+$C$11*EH1144+$F$11*ES1144*(1-EV1144)</f>
        <v>0</v>
      </c>
      <c r="DI1144">
        <f>DH1144*DJ1144</f>
        <v>0</v>
      </c>
      <c r="DJ1144">
        <f>($B$11*$D$9+$C$11*$D$9+$F$11*((FF1144+EX1144)/MAX(FF1144+EX1144+FG1144, 0.1)*$I$9+FG1144/MAX(FF1144+EX1144+FG1144, 0.1)*$J$9))/($B$11+$C$11+$F$11)</f>
        <v>0</v>
      </c>
      <c r="DK1144">
        <f>($B$11*$K$9+$C$11*$K$9+$F$11*((FF1144+EX1144)/MAX(FF1144+EX1144+FG1144, 0.1)*$P$9+FG1144/MAX(FF1144+EX1144+FG1144, 0.1)*$Q$9))/($B$11+$C$11+$F$11)</f>
        <v>0</v>
      </c>
      <c r="DL1144">
        <v>6</v>
      </c>
      <c r="DM1144">
        <v>0.5</v>
      </c>
      <c r="DN1144" t="s">
        <v>438</v>
      </c>
      <c r="DO1144">
        <v>2</v>
      </c>
      <c r="DP1144" t="b">
        <v>1</v>
      </c>
      <c r="DQ1144">
        <v>1761346578.6</v>
      </c>
      <c r="DR1144">
        <v>1108.341111111111</v>
      </c>
      <c r="DS1144">
        <v>1160.45962962963</v>
      </c>
      <c r="DT1144">
        <v>23.35562592592592</v>
      </c>
      <c r="DU1144">
        <v>20.53183333333333</v>
      </c>
      <c r="DV1144">
        <v>1106.990740740741</v>
      </c>
      <c r="DW1144">
        <v>23.1411962962963</v>
      </c>
      <c r="DX1144">
        <v>500.016037037037</v>
      </c>
      <c r="DY1144">
        <v>90.02775555555556</v>
      </c>
      <c r="DZ1144">
        <v>0.07443761851851852</v>
      </c>
      <c r="EA1144">
        <v>29.85938518518519</v>
      </c>
      <c r="EB1144">
        <v>30.00145185185185</v>
      </c>
      <c r="EC1144">
        <v>999.9000000000001</v>
      </c>
      <c r="ED1144">
        <v>0</v>
      </c>
      <c r="EE1144">
        <v>0</v>
      </c>
      <c r="EF1144">
        <v>9996.201481481481</v>
      </c>
      <c r="EG1144">
        <v>0</v>
      </c>
      <c r="EH1144">
        <v>1155.984444444444</v>
      </c>
      <c r="EI1144">
        <v>-52.11958148148148</v>
      </c>
      <c r="EJ1144">
        <v>1134.845925925926</v>
      </c>
      <c r="EK1144">
        <v>1184.786666666667</v>
      </c>
      <c r="EL1144">
        <v>2.823795185185185</v>
      </c>
      <c r="EM1144">
        <v>1160.45962962963</v>
      </c>
      <c r="EN1144">
        <v>20.53183333333333</v>
      </c>
      <c r="EO1144">
        <v>2.102654814814815</v>
      </c>
      <c r="EP1144">
        <v>1.848435925925926</v>
      </c>
      <c r="EQ1144">
        <v>18.23931481481482</v>
      </c>
      <c r="ER1144">
        <v>16.20248148148148</v>
      </c>
      <c r="ES1144">
        <v>1200.008148148148</v>
      </c>
      <c r="ET1144">
        <v>0.9670090000000001</v>
      </c>
      <c r="EU1144">
        <v>0.0329909</v>
      </c>
      <c r="EV1144">
        <v>0</v>
      </c>
      <c r="EW1144">
        <v>1550.997037037037</v>
      </c>
      <c r="EX1144">
        <v>5.000560000000001</v>
      </c>
      <c r="EY1144">
        <v>19003.75925925926</v>
      </c>
      <c r="EZ1144">
        <v>10316.90740740741</v>
      </c>
      <c r="FA1144">
        <v>45.31199999999998</v>
      </c>
      <c r="FB1144">
        <v>47.50459259259259</v>
      </c>
      <c r="FC1144">
        <v>46</v>
      </c>
      <c r="FD1144">
        <v>46.50918518518519</v>
      </c>
      <c r="FE1144">
        <v>46.18699999999998</v>
      </c>
      <c r="FF1144">
        <v>1155.581851851852</v>
      </c>
      <c r="FG1144">
        <v>39.42000000000001</v>
      </c>
      <c r="FH1144">
        <v>0</v>
      </c>
      <c r="FI1144">
        <v>1761346622.6</v>
      </c>
      <c r="FJ1144">
        <v>0</v>
      </c>
      <c r="FK1144">
        <v>1550.877692307692</v>
      </c>
      <c r="FL1144">
        <v>-22.04034188037085</v>
      </c>
      <c r="FM1144">
        <v>-259.8358974327654</v>
      </c>
      <c r="FN1144">
        <v>19002.69230769231</v>
      </c>
      <c r="FO1144">
        <v>15</v>
      </c>
      <c r="FP1144">
        <v>0</v>
      </c>
      <c r="FQ1144" t="s">
        <v>439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-52.25053414634147</v>
      </c>
      <c r="GD1144">
        <v>0.5581212543552159</v>
      </c>
      <c r="GE1144">
        <v>0.3614378006131564</v>
      </c>
      <c r="GF1144">
        <v>0</v>
      </c>
      <c r="GG1144">
        <v>1551.993823529412</v>
      </c>
      <c r="GH1144">
        <v>-22.21711230044875</v>
      </c>
      <c r="GI1144">
        <v>2.187770843341637</v>
      </c>
      <c r="GJ1144">
        <v>0</v>
      </c>
      <c r="GK1144">
        <v>2.850158048780488</v>
      </c>
      <c r="GL1144">
        <v>-0.5057690592334474</v>
      </c>
      <c r="GM1144">
        <v>0.05173832151573833</v>
      </c>
      <c r="GN1144">
        <v>0</v>
      </c>
      <c r="GO1144">
        <v>0</v>
      </c>
      <c r="GP1144">
        <v>3</v>
      </c>
      <c r="GQ1144" t="s">
        <v>497</v>
      </c>
      <c r="GR1144">
        <v>3.12417</v>
      </c>
      <c r="GS1144">
        <v>2.75214</v>
      </c>
      <c r="GT1144">
        <v>0.165502</v>
      </c>
      <c r="GU1144">
        <v>0.171441</v>
      </c>
      <c r="GV1144">
        <v>0.102632</v>
      </c>
      <c r="GW1144">
        <v>0.09439649999999999</v>
      </c>
      <c r="GX1144">
        <v>24543.2</v>
      </c>
      <c r="GY1144">
        <v>23767.6</v>
      </c>
      <c r="GZ1144">
        <v>29985.4</v>
      </c>
      <c r="HA1144">
        <v>28979.9</v>
      </c>
      <c r="HB1144">
        <v>37199.6</v>
      </c>
      <c r="HC1144">
        <v>34559.5</v>
      </c>
      <c r="HD1144">
        <v>45920.6</v>
      </c>
      <c r="HE1144">
        <v>43070.9</v>
      </c>
      <c r="HF1144">
        <v>1.7489</v>
      </c>
      <c r="HG1144">
        <v>1.73118</v>
      </c>
      <c r="HH1144">
        <v>-0.00420213</v>
      </c>
      <c r="HI1144">
        <v>0</v>
      </c>
      <c r="HJ1144">
        <v>30.0667</v>
      </c>
      <c r="HK1144">
        <v>999.9</v>
      </c>
      <c r="HL1144">
        <v>44</v>
      </c>
      <c r="HM1144">
        <v>32.8</v>
      </c>
      <c r="HN1144">
        <v>24.4176</v>
      </c>
      <c r="HO1144">
        <v>63.6822</v>
      </c>
      <c r="HP1144">
        <v>17.9046</v>
      </c>
      <c r="HQ1144">
        <v>1</v>
      </c>
      <c r="HR1144">
        <v>0.822114</v>
      </c>
      <c r="HS1144">
        <v>3.63089</v>
      </c>
      <c r="HT1144">
        <v>20.1694</v>
      </c>
      <c r="HU1144">
        <v>5.22687</v>
      </c>
      <c r="HV1144">
        <v>11.9857</v>
      </c>
      <c r="HW1144">
        <v>4.96885</v>
      </c>
      <c r="HX1144">
        <v>3.2896</v>
      </c>
      <c r="HY1144">
        <v>9999</v>
      </c>
      <c r="HZ1144">
        <v>9999</v>
      </c>
      <c r="IA1144">
        <v>9999</v>
      </c>
      <c r="IB1144">
        <v>999.9</v>
      </c>
      <c r="IC1144">
        <v>4.973</v>
      </c>
      <c r="ID1144">
        <v>1.87749</v>
      </c>
      <c r="IE1144">
        <v>1.87561</v>
      </c>
      <c r="IF1144">
        <v>1.87842</v>
      </c>
      <c r="IG1144">
        <v>1.87513</v>
      </c>
      <c r="IH1144">
        <v>1.87866</v>
      </c>
      <c r="II1144">
        <v>1.87577</v>
      </c>
      <c r="IJ1144">
        <v>1.87698</v>
      </c>
      <c r="IK1144">
        <v>0</v>
      </c>
      <c r="IL1144">
        <v>0</v>
      </c>
      <c r="IM1144">
        <v>0</v>
      </c>
      <c r="IN1144">
        <v>0</v>
      </c>
      <c r="IO1144" t="s">
        <v>441</v>
      </c>
      <c r="IP1144" t="s">
        <v>442</v>
      </c>
      <c r="IQ1144" t="s">
        <v>443</v>
      </c>
      <c r="IR1144" t="s">
        <v>443</v>
      </c>
      <c r="IS1144" t="s">
        <v>443</v>
      </c>
      <c r="IT1144" t="s">
        <v>443</v>
      </c>
      <c r="IU1144">
        <v>0</v>
      </c>
      <c r="IV1144">
        <v>100</v>
      </c>
      <c r="IW1144">
        <v>100</v>
      </c>
      <c r="IX1144">
        <v>1.38</v>
      </c>
      <c r="IY1144">
        <v>0.2144</v>
      </c>
      <c r="IZ1144">
        <v>-0.1194416370607354</v>
      </c>
      <c r="JA1144">
        <v>0.002211305909277446</v>
      </c>
      <c r="JB1144">
        <v>-1.416678044876584E-06</v>
      </c>
      <c r="JC1144">
        <v>5.589822708492042E-10</v>
      </c>
      <c r="JD1144">
        <v>0.2144336207880096</v>
      </c>
      <c r="JE1144">
        <v>0</v>
      </c>
      <c r="JF1144">
        <v>0</v>
      </c>
      <c r="JG1144">
        <v>0</v>
      </c>
      <c r="JH1144">
        <v>14</v>
      </c>
      <c r="JI1144">
        <v>2052</v>
      </c>
      <c r="JJ1144">
        <v>1</v>
      </c>
      <c r="JK1144">
        <v>21</v>
      </c>
      <c r="JL1144">
        <v>29355776.4</v>
      </c>
      <c r="JM1144">
        <v>29355776.4</v>
      </c>
      <c r="JN1144">
        <v>2.57202</v>
      </c>
      <c r="JO1144">
        <v>2.53418</v>
      </c>
      <c r="JP1144">
        <v>1.39893</v>
      </c>
      <c r="JQ1144">
        <v>2.33643</v>
      </c>
      <c r="JR1144">
        <v>1.44897</v>
      </c>
      <c r="JS1144">
        <v>2.55859</v>
      </c>
      <c r="JT1144">
        <v>38.7225</v>
      </c>
      <c r="JU1144">
        <v>23.7986</v>
      </c>
      <c r="JV1144">
        <v>18</v>
      </c>
      <c r="JW1144">
        <v>485.088</v>
      </c>
      <c r="JX1144">
        <v>444.659</v>
      </c>
      <c r="JY1144">
        <v>24.8666</v>
      </c>
      <c r="JZ1144">
        <v>37.2632</v>
      </c>
      <c r="KA1144">
        <v>29.9972</v>
      </c>
      <c r="KB1144">
        <v>36.8219</v>
      </c>
      <c r="KC1144">
        <v>36.8683</v>
      </c>
      <c r="KD1144">
        <v>51.4988</v>
      </c>
      <c r="KE1144">
        <v>23.3734</v>
      </c>
      <c r="KF1144">
        <v>73.95950000000001</v>
      </c>
      <c r="KG1144">
        <v>24.9596</v>
      </c>
      <c r="KH1144">
        <v>1208.8</v>
      </c>
      <c r="KI1144">
        <v>20.6785</v>
      </c>
      <c r="KJ1144">
        <v>99.1952</v>
      </c>
      <c r="KK1144">
        <v>99.0626</v>
      </c>
    </row>
    <row r="1145" spans="1:297">
      <c r="A1145">
        <v>1129</v>
      </c>
      <c r="B1145">
        <v>1761346591.1</v>
      </c>
      <c r="C1145">
        <v>18550.5</v>
      </c>
      <c r="D1145" t="s">
        <v>2712</v>
      </c>
      <c r="E1145" t="s">
        <v>2713</v>
      </c>
      <c r="F1145">
        <v>5</v>
      </c>
      <c r="G1145" t="s">
        <v>2569</v>
      </c>
      <c r="H1145" t="s">
        <v>436</v>
      </c>
      <c r="I1145">
        <v>1761346583.314285</v>
      </c>
      <c r="J1145">
        <f>(K1145)/1000</f>
        <v>0</v>
      </c>
      <c r="K1145">
        <f>IF(DP1145, AN1145, AH1145)</f>
        <v>0</v>
      </c>
      <c r="L1145">
        <f>IF(DP1145, AI1145, AG1145)</f>
        <v>0</v>
      </c>
      <c r="M1145">
        <f>DR1145 - IF(AU1145&gt;1, L1145*DL1145*100.0/(AW1145), 0)</f>
        <v>0</v>
      </c>
      <c r="N1145">
        <f>((T1145-J1145/2)*M1145-L1145)/(T1145+J1145/2)</f>
        <v>0</v>
      </c>
      <c r="O1145">
        <f>N1145*(DY1145+DZ1145)/1000.0</f>
        <v>0</v>
      </c>
      <c r="P1145">
        <f>(DR1145 - IF(AU1145&gt;1, L1145*DL1145*100.0/(AW1145), 0))*(DY1145+DZ1145)/1000.0</f>
        <v>0</v>
      </c>
      <c r="Q1145">
        <f>2.0/((1/S1145-1/R1145)+SIGN(S1145)*SQRT((1/S1145-1/R1145)*(1/S1145-1/R1145) + 4*DM1145/((DM1145+1)*(DM1145+1))*(2*1/S1145*1/R1145-1/R1145*1/R1145)))</f>
        <v>0</v>
      </c>
      <c r="R1145">
        <f>IF(LEFT(DN1145,1)&lt;&gt;"0",IF(LEFT(DN1145,1)="1",3.0,DO1145),$D$5+$E$5*(EF1145*DY1145/($K$5*1000))+$F$5*(EF1145*DY1145/($K$5*1000))*MAX(MIN(DL1145,$J$5),$I$5)*MAX(MIN(DL1145,$J$5),$I$5)+$G$5*MAX(MIN(DL1145,$J$5),$I$5)*(EF1145*DY1145/($K$5*1000))+$H$5*(EF1145*DY1145/($K$5*1000))*(EF1145*DY1145/($K$5*1000)))</f>
        <v>0</v>
      </c>
      <c r="S1145">
        <f>J1145*(1000-(1000*0.61365*exp(17.502*W1145/(240.97+W1145))/(DY1145+DZ1145)+DT1145)/2)/(1000*0.61365*exp(17.502*W1145/(240.97+W1145))/(DY1145+DZ1145)-DT1145)</f>
        <v>0</v>
      </c>
      <c r="T1145">
        <f>1/((DM1145+1)/(Q1145/1.6)+1/(R1145/1.37)) + DM1145/((DM1145+1)/(Q1145/1.6) + DM1145/(R1145/1.37))</f>
        <v>0</v>
      </c>
      <c r="U1145">
        <f>(DH1145*DK1145)</f>
        <v>0</v>
      </c>
      <c r="V1145">
        <f>(EA1145+(U1145+2*0.95*5.67E-8*(((EA1145+$B$7)+273)^4-(EA1145+273)^4)-44100*J1145)/(1.84*29.3*R1145+8*0.95*5.67E-8*(EA1145+273)^3))</f>
        <v>0</v>
      </c>
      <c r="W1145">
        <f>($C$7*EB1145+$D$7*EC1145+$E$7*V1145)</f>
        <v>0</v>
      </c>
      <c r="X1145">
        <f>0.61365*exp(17.502*W1145/(240.97+W1145))</f>
        <v>0</v>
      </c>
      <c r="Y1145">
        <f>(Z1145/AA1145*100)</f>
        <v>0</v>
      </c>
      <c r="Z1145">
        <f>DT1145*(DY1145+DZ1145)/1000</f>
        <v>0</v>
      </c>
      <c r="AA1145">
        <f>0.61365*exp(17.502*EA1145/(240.97+EA1145))</f>
        <v>0</v>
      </c>
      <c r="AB1145">
        <f>(X1145-DT1145*(DY1145+DZ1145)/1000)</f>
        <v>0</v>
      </c>
      <c r="AC1145">
        <f>(-J1145*44100)</f>
        <v>0</v>
      </c>
      <c r="AD1145">
        <f>2*29.3*R1145*0.92*(EA1145-W1145)</f>
        <v>0</v>
      </c>
      <c r="AE1145">
        <f>2*0.95*5.67E-8*(((EA1145+$B$7)+273)^4-(W1145+273)^4)</f>
        <v>0</v>
      </c>
      <c r="AF1145">
        <f>U1145+AE1145+AC1145+AD1145</f>
        <v>0</v>
      </c>
      <c r="AG1145">
        <f>DX1145*AU1145*(DS1145-DR1145*(1000-AU1145*DU1145)/(1000-AU1145*DT1145))/(100*DL1145)</f>
        <v>0</v>
      </c>
      <c r="AH1145">
        <f>1000*DX1145*AU1145*(DT1145-DU1145)/(100*DL1145*(1000-AU1145*DT1145))</f>
        <v>0</v>
      </c>
      <c r="AI1145">
        <f>(AJ1145 - AK1145 - DY1145*1E3/(8.314*(EA1145+273.15)) * AM1145/DX1145 * AL1145) * DX1145/(100*DL1145) * (1000 - DU1145)/1000</f>
        <v>0</v>
      </c>
      <c r="AJ1145">
        <v>1217.057840989176</v>
      </c>
      <c r="AK1145">
        <v>1175.14303030303</v>
      </c>
      <c r="AL1145">
        <v>3.385526321237554</v>
      </c>
      <c r="AM1145">
        <v>65.49446931430883</v>
      </c>
      <c r="AN1145">
        <f>(AP1145 - AO1145 + DY1145*1E3/(8.314*(EA1145+273.15)) * AR1145/DX1145 * AQ1145) * DX1145/(100*DL1145) * 1000/(1000 - AP1145)</f>
        <v>0</v>
      </c>
      <c r="AO1145">
        <v>20.58395533581887</v>
      </c>
      <c r="AP1145">
        <v>23.37485212121212</v>
      </c>
      <c r="AQ1145">
        <v>3.998961234724341E-05</v>
      </c>
      <c r="AR1145">
        <v>115.5473245601918</v>
      </c>
      <c r="AS1145">
        <v>0</v>
      </c>
      <c r="AT1145">
        <v>0</v>
      </c>
      <c r="AU1145">
        <f>IF(AS1145*$H$13&gt;=AW1145,1.0,(AW1145/(AW1145-AS1145*$H$13)))</f>
        <v>0</v>
      </c>
      <c r="AV1145">
        <f>(AU1145-1)*100</f>
        <v>0</v>
      </c>
      <c r="AW1145">
        <f>MAX(0,($B$13+$C$13*EF1145)/(1+$D$13*EF1145)*DY1145/(EA1145+273)*$E$13)</f>
        <v>0</v>
      </c>
      <c r="AX1145" t="s">
        <v>437</v>
      </c>
      <c r="AY1145" t="s">
        <v>437</v>
      </c>
      <c r="AZ1145">
        <v>0</v>
      </c>
      <c r="BA1145">
        <v>0</v>
      </c>
      <c r="BB1145">
        <f>1-AZ1145/BA1145</f>
        <v>0</v>
      </c>
      <c r="BC1145">
        <v>0</v>
      </c>
      <c r="BD1145" t="s">
        <v>437</v>
      </c>
      <c r="BE1145" t="s">
        <v>437</v>
      </c>
      <c r="BF1145">
        <v>0</v>
      </c>
      <c r="BG1145">
        <v>0</v>
      </c>
      <c r="BH1145">
        <f>1-BF1145/BG1145</f>
        <v>0</v>
      </c>
      <c r="BI1145">
        <v>0.5</v>
      </c>
      <c r="BJ1145">
        <f>DI1145</f>
        <v>0</v>
      </c>
      <c r="BK1145">
        <f>L1145</f>
        <v>0</v>
      </c>
      <c r="BL1145">
        <f>BH1145*BI1145*BJ1145</f>
        <v>0</v>
      </c>
      <c r="BM1145">
        <f>(BK1145-BC1145)/BJ1145</f>
        <v>0</v>
      </c>
      <c r="BN1145">
        <f>(BA1145-BG1145)/BG1145</f>
        <v>0</v>
      </c>
      <c r="BO1145">
        <f>AZ1145/(BB1145+AZ1145/BG1145)</f>
        <v>0</v>
      </c>
      <c r="BP1145" t="s">
        <v>437</v>
      </c>
      <c r="BQ1145">
        <v>0</v>
      </c>
      <c r="BR1145">
        <f>IF(BQ1145&lt;&gt;0, BQ1145, BO1145)</f>
        <v>0</v>
      </c>
      <c r="BS1145">
        <f>1-BR1145/BG1145</f>
        <v>0</v>
      </c>
      <c r="BT1145">
        <f>(BG1145-BF1145)/(BG1145-BR1145)</f>
        <v>0</v>
      </c>
      <c r="BU1145">
        <f>(BA1145-BG1145)/(BA1145-BR1145)</f>
        <v>0</v>
      </c>
      <c r="BV1145">
        <f>(BG1145-BF1145)/(BG1145-AZ1145)</f>
        <v>0</v>
      </c>
      <c r="BW1145">
        <f>(BA1145-BG1145)/(BA1145-AZ1145)</f>
        <v>0</v>
      </c>
      <c r="BX1145">
        <f>(BT1145*BR1145/BF1145)</f>
        <v>0</v>
      </c>
      <c r="BY1145">
        <f>(1-BX1145)</f>
        <v>0</v>
      </c>
      <c r="DH1145">
        <f>$B$11*EG1145+$C$11*EH1145+$F$11*ES1145*(1-EV1145)</f>
        <v>0</v>
      </c>
      <c r="DI1145">
        <f>DH1145*DJ1145</f>
        <v>0</v>
      </c>
      <c r="DJ1145">
        <f>($B$11*$D$9+$C$11*$D$9+$F$11*((FF1145+EX1145)/MAX(FF1145+EX1145+FG1145, 0.1)*$I$9+FG1145/MAX(FF1145+EX1145+FG1145, 0.1)*$J$9))/($B$11+$C$11+$F$11)</f>
        <v>0</v>
      </c>
      <c r="DK1145">
        <f>($B$11*$K$9+$C$11*$K$9+$F$11*((FF1145+EX1145)/MAX(FF1145+EX1145+FG1145, 0.1)*$P$9+FG1145/MAX(FF1145+EX1145+FG1145, 0.1)*$Q$9))/($B$11+$C$11+$F$11)</f>
        <v>0</v>
      </c>
      <c r="DL1145">
        <v>6</v>
      </c>
      <c r="DM1145">
        <v>0.5</v>
      </c>
      <c r="DN1145" t="s">
        <v>438</v>
      </c>
      <c r="DO1145">
        <v>2</v>
      </c>
      <c r="DP1145" t="b">
        <v>1</v>
      </c>
      <c r="DQ1145">
        <v>1761346583.314285</v>
      </c>
      <c r="DR1145">
        <v>1123.716071428571</v>
      </c>
      <c r="DS1145">
        <v>1176.082142857143</v>
      </c>
      <c r="DT1145">
        <v>23.36250714285714</v>
      </c>
      <c r="DU1145">
        <v>20.56689285714286</v>
      </c>
      <c r="DV1145">
        <v>1122.347857142857</v>
      </c>
      <c r="DW1145">
        <v>23.14808571428572</v>
      </c>
      <c r="DX1145">
        <v>500.0011785714286</v>
      </c>
      <c r="DY1145">
        <v>90.02723571428574</v>
      </c>
      <c r="DZ1145">
        <v>0.07450316785714285</v>
      </c>
      <c r="EA1145">
        <v>29.85676785714286</v>
      </c>
      <c r="EB1145">
        <v>29.99740714285715</v>
      </c>
      <c r="EC1145">
        <v>999.9000000000002</v>
      </c>
      <c r="ED1145">
        <v>0</v>
      </c>
      <c r="EE1145">
        <v>0</v>
      </c>
      <c r="EF1145">
        <v>9993.616428571429</v>
      </c>
      <c r="EG1145">
        <v>0</v>
      </c>
      <c r="EH1145">
        <v>1155.989642857143</v>
      </c>
      <c r="EI1145">
        <v>-52.36680714285713</v>
      </c>
      <c r="EJ1145">
        <v>1150.596785714286</v>
      </c>
      <c r="EK1145">
        <v>1200.779642857143</v>
      </c>
      <c r="EL1145">
        <v>2.795619642857143</v>
      </c>
      <c r="EM1145">
        <v>1176.082142857143</v>
      </c>
      <c r="EN1145">
        <v>20.56689285714286</v>
      </c>
      <c r="EO1145">
        <v>2.103262142857143</v>
      </c>
      <c r="EP1145">
        <v>1.851582142857143</v>
      </c>
      <c r="EQ1145">
        <v>18.24391785714286</v>
      </c>
      <c r="ER1145">
        <v>16.22916428571429</v>
      </c>
      <c r="ES1145">
        <v>1199.996785714286</v>
      </c>
      <c r="ET1145">
        <v>0.9670087142857143</v>
      </c>
      <c r="EU1145">
        <v>0.03299120000000001</v>
      </c>
      <c r="EV1145">
        <v>0</v>
      </c>
      <c r="EW1145">
        <v>1549.330714285714</v>
      </c>
      <c r="EX1145">
        <v>5.000560000000001</v>
      </c>
      <c r="EY1145">
        <v>18983.19642857143</v>
      </c>
      <c r="EZ1145">
        <v>10316.8</v>
      </c>
      <c r="FA1145">
        <v>45.31199999999998</v>
      </c>
      <c r="FB1145">
        <v>47.50442857142857</v>
      </c>
      <c r="FC1145">
        <v>46</v>
      </c>
      <c r="FD1145">
        <v>46.50442857142857</v>
      </c>
      <c r="FE1145">
        <v>46.18699999999998</v>
      </c>
      <c r="FF1145">
        <v>1155.571071428572</v>
      </c>
      <c r="FG1145">
        <v>39.42000000000001</v>
      </c>
      <c r="FH1145">
        <v>0</v>
      </c>
      <c r="FI1145">
        <v>1761346627.4</v>
      </c>
      <c r="FJ1145">
        <v>0</v>
      </c>
      <c r="FK1145">
        <v>1549.175</v>
      </c>
      <c r="FL1145">
        <v>-21.16615385832603</v>
      </c>
      <c r="FM1145">
        <v>-263.0529914077089</v>
      </c>
      <c r="FN1145">
        <v>18981.78076923077</v>
      </c>
      <c r="FO1145">
        <v>15</v>
      </c>
      <c r="FP1145">
        <v>0</v>
      </c>
      <c r="FQ1145" t="s">
        <v>439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-52.22552682926829</v>
      </c>
      <c r="GD1145">
        <v>-2.33118606271779</v>
      </c>
      <c r="GE1145">
        <v>0.3299270340799242</v>
      </c>
      <c r="GF1145">
        <v>0</v>
      </c>
      <c r="GG1145">
        <v>1550.679411764706</v>
      </c>
      <c r="GH1145">
        <v>-21.58563790389502</v>
      </c>
      <c r="GI1145">
        <v>2.127016608769024</v>
      </c>
      <c r="GJ1145">
        <v>0</v>
      </c>
      <c r="GK1145">
        <v>2.823045121951219</v>
      </c>
      <c r="GL1145">
        <v>-0.3735510104529609</v>
      </c>
      <c r="GM1145">
        <v>0.04037431724844158</v>
      </c>
      <c r="GN1145">
        <v>0</v>
      </c>
      <c r="GO1145">
        <v>0</v>
      </c>
      <c r="GP1145">
        <v>3</v>
      </c>
      <c r="GQ1145" t="s">
        <v>497</v>
      </c>
      <c r="GR1145">
        <v>3.12438</v>
      </c>
      <c r="GS1145">
        <v>2.75244</v>
      </c>
      <c r="GT1145">
        <v>0.167019</v>
      </c>
      <c r="GU1145">
        <v>0.172955</v>
      </c>
      <c r="GV1145">
        <v>0.102657</v>
      </c>
      <c r="GW1145">
        <v>0.0945165</v>
      </c>
      <c r="GX1145">
        <v>24498.8</v>
      </c>
      <c r="GY1145">
        <v>23724.8</v>
      </c>
      <c r="GZ1145">
        <v>29985.8</v>
      </c>
      <c r="HA1145">
        <v>28980.7</v>
      </c>
      <c r="HB1145">
        <v>37199.3</v>
      </c>
      <c r="HC1145">
        <v>34555.9</v>
      </c>
      <c r="HD1145">
        <v>45921.2</v>
      </c>
      <c r="HE1145">
        <v>43072.1</v>
      </c>
      <c r="HF1145">
        <v>1.74872</v>
      </c>
      <c r="HG1145">
        <v>1.73097</v>
      </c>
      <c r="HH1145">
        <v>-0.00382215</v>
      </c>
      <c r="HI1145">
        <v>0</v>
      </c>
      <c r="HJ1145">
        <v>30.0635</v>
      </c>
      <c r="HK1145">
        <v>999.9</v>
      </c>
      <c r="HL1145">
        <v>44</v>
      </c>
      <c r="HM1145">
        <v>32.8</v>
      </c>
      <c r="HN1145">
        <v>24.4164</v>
      </c>
      <c r="HO1145">
        <v>63.6322</v>
      </c>
      <c r="HP1145">
        <v>17.8325</v>
      </c>
      <c r="HQ1145">
        <v>1</v>
      </c>
      <c r="HR1145">
        <v>0.8215750000000001</v>
      </c>
      <c r="HS1145">
        <v>3.9767</v>
      </c>
      <c r="HT1145">
        <v>20.1619</v>
      </c>
      <c r="HU1145">
        <v>5.22717</v>
      </c>
      <c r="HV1145">
        <v>11.9858</v>
      </c>
      <c r="HW1145">
        <v>4.9689</v>
      </c>
      <c r="HX1145">
        <v>3.28965</v>
      </c>
      <c r="HY1145">
        <v>9999</v>
      </c>
      <c r="HZ1145">
        <v>9999</v>
      </c>
      <c r="IA1145">
        <v>9999</v>
      </c>
      <c r="IB1145">
        <v>999.9</v>
      </c>
      <c r="IC1145">
        <v>4.97296</v>
      </c>
      <c r="ID1145">
        <v>1.87753</v>
      </c>
      <c r="IE1145">
        <v>1.87561</v>
      </c>
      <c r="IF1145">
        <v>1.87845</v>
      </c>
      <c r="IG1145">
        <v>1.87514</v>
      </c>
      <c r="IH1145">
        <v>1.87866</v>
      </c>
      <c r="II1145">
        <v>1.87577</v>
      </c>
      <c r="IJ1145">
        <v>1.87698</v>
      </c>
      <c r="IK1145">
        <v>0</v>
      </c>
      <c r="IL1145">
        <v>0</v>
      </c>
      <c r="IM1145">
        <v>0</v>
      </c>
      <c r="IN1145">
        <v>0</v>
      </c>
      <c r="IO1145" t="s">
        <v>441</v>
      </c>
      <c r="IP1145" t="s">
        <v>442</v>
      </c>
      <c r="IQ1145" t="s">
        <v>443</v>
      </c>
      <c r="IR1145" t="s">
        <v>443</v>
      </c>
      <c r="IS1145" t="s">
        <v>443</v>
      </c>
      <c r="IT1145" t="s">
        <v>443</v>
      </c>
      <c r="IU1145">
        <v>0</v>
      </c>
      <c r="IV1145">
        <v>100</v>
      </c>
      <c r="IW1145">
        <v>100</v>
      </c>
      <c r="IX1145">
        <v>1.4</v>
      </c>
      <c r="IY1145">
        <v>0.2144</v>
      </c>
      <c r="IZ1145">
        <v>-0.1194416370607354</v>
      </c>
      <c r="JA1145">
        <v>0.002211305909277446</v>
      </c>
      <c r="JB1145">
        <v>-1.416678044876584E-06</v>
      </c>
      <c r="JC1145">
        <v>5.589822708492042E-10</v>
      </c>
      <c r="JD1145">
        <v>0.2144336207880096</v>
      </c>
      <c r="JE1145">
        <v>0</v>
      </c>
      <c r="JF1145">
        <v>0</v>
      </c>
      <c r="JG1145">
        <v>0</v>
      </c>
      <c r="JH1145">
        <v>14</v>
      </c>
      <c r="JI1145">
        <v>2052</v>
      </c>
      <c r="JJ1145">
        <v>1</v>
      </c>
      <c r="JK1145">
        <v>21</v>
      </c>
      <c r="JL1145">
        <v>29355776.5</v>
      </c>
      <c r="JM1145">
        <v>29355776.5</v>
      </c>
      <c r="JN1145">
        <v>2.60254</v>
      </c>
      <c r="JO1145">
        <v>2.53418</v>
      </c>
      <c r="JP1145">
        <v>1.39893</v>
      </c>
      <c r="JQ1145">
        <v>2.33521</v>
      </c>
      <c r="JR1145">
        <v>1.44897</v>
      </c>
      <c r="JS1145">
        <v>2.63428</v>
      </c>
      <c r="JT1145">
        <v>38.7225</v>
      </c>
      <c r="JU1145">
        <v>23.8161</v>
      </c>
      <c r="JV1145">
        <v>18</v>
      </c>
      <c r="JW1145">
        <v>484.988</v>
      </c>
      <c r="JX1145">
        <v>444.528</v>
      </c>
      <c r="JY1145">
        <v>24.9674</v>
      </c>
      <c r="JZ1145">
        <v>37.2632</v>
      </c>
      <c r="KA1145">
        <v>29.9991</v>
      </c>
      <c r="KB1145">
        <v>36.8224</v>
      </c>
      <c r="KC1145">
        <v>36.8683</v>
      </c>
      <c r="KD1145">
        <v>52.1077</v>
      </c>
      <c r="KE1145">
        <v>23.3734</v>
      </c>
      <c r="KF1145">
        <v>74.3318</v>
      </c>
      <c r="KG1145">
        <v>24.9622</v>
      </c>
      <c r="KH1145">
        <v>1222.19</v>
      </c>
      <c r="KI1145">
        <v>20.7053</v>
      </c>
      <c r="KJ1145">
        <v>99.1966</v>
      </c>
      <c r="KK1145">
        <v>99.06529999999999</v>
      </c>
    </row>
    <row r="1146" spans="1:297">
      <c r="A1146">
        <v>1130</v>
      </c>
      <c r="B1146">
        <v>1761346596.1</v>
      </c>
      <c r="C1146">
        <v>18555.5</v>
      </c>
      <c r="D1146" t="s">
        <v>2714</v>
      </c>
      <c r="E1146" t="s">
        <v>2715</v>
      </c>
      <c r="F1146">
        <v>5</v>
      </c>
      <c r="G1146" t="s">
        <v>2569</v>
      </c>
      <c r="H1146" t="s">
        <v>436</v>
      </c>
      <c r="I1146">
        <v>1761346588.6</v>
      </c>
      <c r="J1146">
        <f>(K1146)/1000</f>
        <v>0</v>
      </c>
      <c r="K1146">
        <f>IF(DP1146, AN1146, AH1146)</f>
        <v>0</v>
      </c>
      <c r="L1146">
        <f>IF(DP1146, AI1146, AG1146)</f>
        <v>0</v>
      </c>
      <c r="M1146">
        <f>DR1146 - IF(AU1146&gt;1, L1146*DL1146*100.0/(AW1146), 0)</f>
        <v>0</v>
      </c>
      <c r="N1146">
        <f>((T1146-J1146/2)*M1146-L1146)/(T1146+J1146/2)</f>
        <v>0</v>
      </c>
      <c r="O1146">
        <f>N1146*(DY1146+DZ1146)/1000.0</f>
        <v>0</v>
      </c>
      <c r="P1146">
        <f>(DR1146 - IF(AU1146&gt;1, L1146*DL1146*100.0/(AW1146), 0))*(DY1146+DZ1146)/1000.0</f>
        <v>0</v>
      </c>
      <c r="Q1146">
        <f>2.0/((1/S1146-1/R1146)+SIGN(S1146)*SQRT((1/S1146-1/R1146)*(1/S1146-1/R1146) + 4*DM1146/((DM1146+1)*(DM1146+1))*(2*1/S1146*1/R1146-1/R1146*1/R1146)))</f>
        <v>0</v>
      </c>
      <c r="R1146">
        <f>IF(LEFT(DN1146,1)&lt;&gt;"0",IF(LEFT(DN1146,1)="1",3.0,DO1146),$D$5+$E$5*(EF1146*DY1146/($K$5*1000))+$F$5*(EF1146*DY1146/($K$5*1000))*MAX(MIN(DL1146,$J$5),$I$5)*MAX(MIN(DL1146,$J$5),$I$5)+$G$5*MAX(MIN(DL1146,$J$5),$I$5)*(EF1146*DY1146/($K$5*1000))+$H$5*(EF1146*DY1146/($K$5*1000))*(EF1146*DY1146/($K$5*1000)))</f>
        <v>0</v>
      </c>
      <c r="S1146">
        <f>J1146*(1000-(1000*0.61365*exp(17.502*W1146/(240.97+W1146))/(DY1146+DZ1146)+DT1146)/2)/(1000*0.61365*exp(17.502*W1146/(240.97+W1146))/(DY1146+DZ1146)-DT1146)</f>
        <v>0</v>
      </c>
      <c r="T1146">
        <f>1/((DM1146+1)/(Q1146/1.6)+1/(R1146/1.37)) + DM1146/((DM1146+1)/(Q1146/1.6) + DM1146/(R1146/1.37))</f>
        <v>0</v>
      </c>
      <c r="U1146">
        <f>(DH1146*DK1146)</f>
        <v>0</v>
      </c>
      <c r="V1146">
        <f>(EA1146+(U1146+2*0.95*5.67E-8*(((EA1146+$B$7)+273)^4-(EA1146+273)^4)-44100*J1146)/(1.84*29.3*R1146+8*0.95*5.67E-8*(EA1146+273)^3))</f>
        <v>0</v>
      </c>
      <c r="W1146">
        <f>($C$7*EB1146+$D$7*EC1146+$E$7*V1146)</f>
        <v>0</v>
      </c>
      <c r="X1146">
        <f>0.61365*exp(17.502*W1146/(240.97+W1146))</f>
        <v>0</v>
      </c>
      <c r="Y1146">
        <f>(Z1146/AA1146*100)</f>
        <v>0</v>
      </c>
      <c r="Z1146">
        <f>DT1146*(DY1146+DZ1146)/1000</f>
        <v>0</v>
      </c>
      <c r="AA1146">
        <f>0.61365*exp(17.502*EA1146/(240.97+EA1146))</f>
        <v>0</v>
      </c>
      <c r="AB1146">
        <f>(X1146-DT1146*(DY1146+DZ1146)/1000)</f>
        <v>0</v>
      </c>
      <c r="AC1146">
        <f>(-J1146*44100)</f>
        <v>0</v>
      </c>
      <c r="AD1146">
        <f>2*29.3*R1146*0.92*(EA1146-W1146)</f>
        <v>0</v>
      </c>
      <c r="AE1146">
        <f>2*0.95*5.67E-8*(((EA1146+$B$7)+273)^4-(W1146+273)^4)</f>
        <v>0</v>
      </c>
      <c r="AF1146">
        <f>U1146+AE1146+AC1146+AD1146</f>
        <v>0</v>
      </c>
      <c r="AG1146">
        <f>DX1146*AU1146*(DS1146-DR1146*(1000-AU1146*DU1146)/(1000-AU1146*DT1146))/(100*DL1146)</f>
        <v>0</v>
      </c>
      <c r="AH1146">
        <f>1000*DX1146*AU1146*(DT1146-DU1146)/(100*DL1146*(1000-AU1146*DT1146))</f>
        <v>0</v>
      </c>
      <c r="AI1146">
        <f>(AJ1146 - AK1146 - DY1146*1E3/(8.314*(EA1146+273.15)) * AM1146/DX1146 * AL1146) * DX1146/(100*DL1146) * (1000 - DU1146)/1000</f>
        <v>0</v>
      </c>
      <c r="AJ1146">
        <v>1234.435045952022</v>
      </c>
      <c r="AK1146">
        <v>1192.249272727272</v>
      </c>
      <c r="AL1146">
        <v>3.44080247252702</v>
      </c>
      <c r="AM1146">
        <v>65.49446931430883</v>
      </c>
      <c r="AN1146">
        <f>(AP1146 - AO1146 + DY1146*1E3/(8.314*(EA1146+273.15)) * AR1146/DX1146 * AQ1146) * DX1146/(100*DL1146) * 1000/(1000 - AP1146)</f>
        <v>0</v>
      </c>
      <c r="AO1146">
        <v>20.61805781230786</v>
      </c>
      <c r="AP1146">
        <v>23.37571696969698</v>
      </c>
      <c r="AQ1146">
        <v>6.85827466181356E-06</v>
      </c>
      <c r="AR1146">
        <v>115.5473245601918</v>
      </c>
      <c r="AS1146">
        <v>0</v>
      </c>
      <c r="AT1146">
        <v>0</v>
      </c>
      <c r="AU1146">
        <f>IF(AS1146*$H$13&gt;=AW1146,1.0,(AW1146/(AW1146-AS1146*$H$13)))</f>
        <v>0</v>
      </c>
      <c r="AV1146">
        <f>(AU1146-1)*100</f>
        <v>0</v>
      </c>
      <c r="AW1146">
        <f>MAX(0,($B$13+$C$13*EF1146)/(1+$D$13*EF1146)*DY1146/(EA1146+273)*$E$13)</f>
        <v>0</v>
      </c>
      <c r="AX1146" t="s">
        <v>437</v>
      </c>
      <c r="AY1146" t="s">
        <v>437</v>
      </c>
      <c r="AZ1146">
        <v>0</v>
      </c>
      <c r="BA1146">
        <v>0</v>
      </c>
      <c r="BB1146">
        <f>1-AZ1146/BA1146</f>
        <v>0</v>
      </c>
      <c r="BC1146">
        <v>0</v>
      </c>
      <c r="BD1146" t="s">
        <v>437</v>
      </c>
      <c r="BE1146" t="s">
        <v>437</v>
      </c>
      <c r="BF1146">
        <v>0</v>
      </c>
      <c r="BG1146">
        <v>0</v>
      </c>
      <c r="BH1146">
        <f>1-BF1146/BG1146</f>
        <v>0</v>
      </c>
      <c r="BI1146">
        <v>0.5</v>
      </c>
      <c r="BJ1146">
        <f>DI1146</f>
        <v>0</v>
      </c>
      <c r="BK1146">
        <f>L1146</f>
        <v>0</v>
      </c>
      <c r="BL1146">
        <f>BH1146*BI1146*BJ1146</f>
        <v>0</v>
      </c>
      <c r="BM1146">
        <f>(BK1146-BC1146)/BJ1146</f>
        <v>0</v>
      </c>
      <c r="BN1146">
        <f>(BA1146-BG1146)/BG1146</f>
        <v>0</v>
      </c>
      <c r="BO1146">
        <f>AZ1146/(BB1146+AZ1146/BG1146)</f>
        <v>0</v>
      </c>
      <c r="BP1146" t="s">
        <v>437</v>
      </c>
      <c r="BQ1146">
        <v>0</v>
      </c>
      <c r="BR1146">
        <f>IF(BQ1146&lt;&gt;0, BQ1146, BO1146)</f>
        <v>0</v>
      </c>
      <c r="BS1146">
        <f>1-BR1146/BG1146</f>
        <v>0</v>
      </c>
      <c r="BT1146">
        <f>(BG1146-BF1146)/(BG1146-BR1146)</f>
        <v>0</v>
      </c>
      <c r="BU1146">
        <f>(BA1146-BG1146)/(BA1146-BR1146)</f>
        <v>0</v>
      </c>
      <c r="BV1146">
        <f>(BG1146-BF1146)/(BG1146-AZ1146)</f>
        <v>0</v>
      </c>
      <c r="BW1146">
        <f>(BA1146-BG1146)/(BA1146-AZ1146)</f>
        <v>0</v>
      </c>
      <c r="BX1146">
        <f>(BT1146*BR1146/BF1146)</f>
        <v>0</v>
      </c>
      <c r="BY1146">
        <f>(1-BX1146)</f>
        <v>0</v>
      </c>
      <c r="DH1146">
        <f>$B$11*EG1146+$C$11*EH1146+$F$11*ES1146*(1-EV1146)</f>
        <v>0</v>
      </c>
      <c r="DI1146">
        <f>DH1146*DJ1146</f>
        <v>0</v>
      </c>
      <c r="DJ1146">
        <f>($B$11*$D$9+$C$11*$D$9+$F$11*((FF1146+EX1146)/MAX(FF1146+EX1146+FG1146, 0.1)*$I$9+FG1146/MAX(FF1146+EX1146+FG1146, 0.1)*$J$9))/($B$11+$C$11+$F$11)</f>
        <v>0</v>
      </c>
      <c r="DK1146">
        <f>($B$11*$K$9+$C$11*$K$9+$F$11*((FF1146+EX1146)/MAX(FF1146+EX1146+FG1146, 0.1)*$P$9+FG1146/MAX(FF1146+EX1146+FG1146, 0.1)*$Q$9))/($B$11+$C$11+$F$11)</f>
        <v>0</v>
      </c>
      <c r="DL1146">
        <v>6</v>
      </c>
      <c r="DM1146">
        <v>0.5</v>
      </c>
      <c r="DN1146" t="s">
        <v>438</v>
      </c>
      <c r="DO1146">
        <v>2</v>
      </c>
      <c r="DP1146" t="b">
        <v>1</v>
      </c>
      <c r="DQ1146">
        <v>1761346588.6</v>
      </c>
      <c r="DR1146">
        <v>1141.090740740741</v>
      </c>
      <c r="DS1146">
        <v>1193.783333333333</v>
      </c>
      <c r="DT1146">
        <v>23.37098888888889</v>
      </c>
      <c r="DU1146">
        <v>20.59430370370371</v>
      </c>
      <c r="DV1146">
        <v>1139.702962962963</v>
      </c>
      <c r="DW1146">
        <v>23.15656666666667</v>
      </c>
      <c r="DX1146">
        <v>499.9985185185186</v>
      </c>
      <c r="DY1146">
        <v>90.02748148148147</v>
      </c>
      <c r="DZ1146">
        <v>0.07462093703703704</v>
      </c>
      <c r="EA1146">
        <v>29.85732222222222</v>
      </c>
      <c r="EB1146">
        <v>29.99903333333334</v>
      </c>
      <c r="EC1146">
        <v>999.9000000000001</v>
      </c>
      <c r="ED1146">
        <v>0</v>
      </c>
      <c r="EE1146">
        <v>0</v>
      </c>
      <c r="EF1146">
        <v>9988.655555555555</v>
      </c>
      <c r="EG1146">
        <v>0</v>
      </c>
      <c r="EH1146">
        <v>1155.994814814815</v>
      </c>
      <c r="EI1146">
        <v>-52.69268148148149</v>
      </c>
      <c r="EJ1146">
        <v>1168.397407407407</v>
      </c>
      <c r="EK1146">
        <v>1218.885555555555</v>
      </c>
      <c r="EL1146">
        <v>2.776695185185185</v>
      </c>
      <c r="EM1146">
        <v>1193.783333333333</v>
      </c>
      <c r="EN1146">
        <v>20.59430370370371</v>
      </c>
      <c r="EO1146">
        <v>2.104031111111111</v>
      </c>
      <c r="EP1146">
        <v>1.854054814814815</v>
      </c>
      <c r="EQ1146">
        <v>18.24974444444444</v>
      </c>
      <c r="ER1146">
        <v>16.2501037037037</v>
      </c>
      <c r="ES1146">
        <v>1199.991851851852</v>
      </c>
      <c r="ET1146">
        <v>0.9670087037037037</v>
      </c>
      <c r="EU1146">
        <v>0.03299121111111111</v>
      </c>
      <c r="EV1146">
        <v>0</v>
      </c>
      <c r="EW1146">
        <v>1547.45037037037</v>
      </c>
      <c r="EX1146">
        <v>5.000560000000001</v>
      </c>
      <c r="EY1146">
        <v>18960.42222222222</v>
      </c>
      <c r="EZ1146">
        <v>10316.77037037037</v>
      </c>
      <c r="FA1146">
        <v>45.31199999999998</v>
      </c>
      <c r="FB1146">
        <v>47.5</v>
      </c>
      <c r="FC1146">
        <v>46</v>
      </c>
      <c r="FD1146">
        <v>46.5</v>
      </c>
      <c r="FE1146">
        <v>46.18699999999998</v>
      </c>
      <c r="FF1146">
        <v>1155.569259259259</v>
      </c>
      <c r="FG1146">
        <v>39.42000000000001</v>
      </c>
      <c r="FH1146">
        <v>0</v>
      </c>
      <c r="FI1146">
        <v>1761346632.2</v>
      </c>
      <c r="FJ1146">
        <v>0</v>
      </c>
      <c r="FK1146">
        <v>1547.431153846154</v>
      </c>
      <c r="FL1146">
        <v>-21.86837610553895</v>
      </c>
      <c r="FM1146">
        <v>-258.4170941525026</v>
      </c>
      <c r="FN1146">
        <v>18961.11923076923</v>
      </c>
      <c r="FO1146">
        <v>15</v>
      </c>
      <c r="FP1146">
        <v>0</v>
      </c>
      <c r="FQ1146" t="s">
        <v>439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-52.49148750000001</v>
      </c>
      <c r="GD1146">
        <v>-3.782603752345272</v>
      </c>
      <c r="GE1146">
        <v>0.3810293513546559</v>
      </c>
      <c r="GF1146">
        <v>0</v>
      </c>
      <c r="GG1146">
        <v>1548.521176470588</v>
      </c>
      <c r="GH1146">
        <v>-21.39495800128252</v>
      </c>
      <c r="GI1146">
        <v>2.107990072398037</v>
      </c>
      <c r="GJ1146">
        <v>0</v>
      </c>
      <c r="GK1146">
        <v>2.78781725</v>
      </c>
      <c r="GL1146">
        <v>-0.2195965103189484</v>
      </c>
      <c r="GM1146">
        <v>0.02296116786963372</v>
      </c>
      <c r="GN1146">
        <v>0</v>
      </c>
      <c r="GO1146">
        <v>0</v>
      </c>
      <c r="GP1146">
        <v>3</v>
      </c>
      <c r="GQ1146" t="s">
        <v>497</v>
      </c>
      <c r="GR1146">
        <v>3.12427</v>
      </c>
      <c r="GS1146">
        <v>2.7525</v>
      </c>
      <c r="GT1146">
        <v>0.168534</v>
      </c>
      <c r="GU1146">
        <v>0.174436</v>
      </c>
      <c r="GV1146">
        <v>0.102659</v>
      </c>
      <c r="GW1146">
        <v>0.09464160000000001</v>
      </c>
      <c r="GX1146">
        <v>24454.2</v>
      </c>
      <c r="GY1146">
        <v>23682.3</v>
      </c>
      <c r="GZ1146">
        <v>29986</v>
      </c>
      <c r="HA1146">
        <v>28980.9</v>
      </c>
      <c r="HB1146">
        <v>37199.3</v>
      </c>
      <c r="HC1146">
        <v>34551.6</v>
      </c>
      <c r="HD1146">
        <v>45921.2</v>
      </c>
      <c r="HE1146">
        <v>43072.4</v>
      </c>
      <c r="HF1146">
        <v>1.7485</v>
      </c>
      <c r="HG1146">
        <v>1.73145</v>
      </c>
      <c r="HH1146">
        <v>-0.00307709</v>
      </c>
      <c r="HI1146">
        <v>0</v>
      </c>
      <c r="HJ1146">
        <v>30.0609</v>
      </c>
      <c r="HK1146">
        <v>999.9</v>
      </c>
      <c r="HL1146">
        <v>44</v>
      </c>
      <c r="HM1146">
        <v>32.8</v>
      </c>
      <c r="HN1146">
        <v>24.4188</v>
      </c>
      <c r="HO1146">
        <v>63.5522</v>
      </c>
      <c r="HP1146">
        <v>17.6482</v>
      </c>
      <c r="HQ1146">
        <v>1</v>
      </c>
      <c r="HR1146">
        <v>0.822779</v>
      </c>
      <c r="HS1146">
        <v>4.14679</v>
      </c>
      <c r="HT1146">
        <v>20.1577</v>
      </c>
      <c r="HU1146">
        <v>5.22702</v>
      </c>
      <c r="HV1146">
        <v>11.9857</v>
      </c>
      <c r="HW1146">
        <v>4.9688</v>
      </c>
      <c r="HX1146">
        <v>3.28968</v>
      </c>
      <c r="HY1146">
        <v>9999</v>
      </c>
      <c r="HZ1146">
        <v>9999</v>
      </c>
      <c r="IA1146">
        <v>9999</v>
      </c>
      <c r="IB1146">
        <v>999.9</v>
      </c>
      <c r="IC1146">
        <v>4.97295</v>
      </c>
      <c r="ID1146">
        <v>1.87747</v>
      </c>
      <c r="IE1146">
        <v>1.87561</v>
      </c>
      <c r="IF1146">
        <v>1.87842</v>
      </c>
      <c r="IG1146">
        <v>1.8751</v>
      </c>
      <c r="IH1146">
        <v>1.87866</v>
      </c>
      <c r="II1146">
        <v>1.87577</v>
      </c>
      <c r="IJ1146">
        <v>1.87698</v>
      </c>
      <c r="IK1146">
        <v>0</v>
      </c>
      <c r="IL1146">
        <v>0</v>
      </c>
      <c r="IM1146">
        <v>0</v>
      </c>
      <c r="IN1146">
        <v>0</v>
      </c>
      <c r="IO1146" t="s">
        <v>441</v>
      </c>
      <c r="IP1146" t="s">
        <v>442</v>
      </c>
      <c r="IQ1146" t="s">
        <v>443</v>
      </c>
      <c r="IR1146" t="s">
        <v>443</v>
      </c>
      <c r="IS1146" t="s">
        <v>443</v>
      </c>
      <c r="IT1146" t="s">
        <v>443</v>
      </c>
      <c r="IU1146">
        <v>0</v>
      </c>
      <c r="IV1146">
        <v>100</v>
      </c>
      <c r="IW1146">
        <v>100</v>
      </c>
      <c r="IX1146">
        <v>1.42</v>
      </c>
      <c r="IY1146">
        <v>0.2145</v>
      </c>
      <c r="IZ1146">
        <v>-0.1194416370607354</v>
      </c>
      <c r="JA1146">
        <v>0.002211305909277446</v>
      </c>
      <c r="JB1146">
        <v>-1.416678044876584E-06</v>
      </c>
      <c r="JC1146">
        <v>5.589822708492042E-10</v>
      </c>
      <c r="JD1146">
        <v>0.2144336207880096</v>
      </c>
      <c r="JE1146">
        <v>0</v>
      </c>
      <c r="JF1146">
        <v>0</v>
      </c>
      <c r="JG1146">
        <v>0</v>
      </c>
      <c r="JH1146">
        <v>14</v>
      </c>
      <c r="JI1146">
        <v>2052</v>
      </c>
      <c r="JJ1146">
        <v>1</v>
      </c>
      <c r="JK1146">
        <v>21</v>
      </c>
      <c r="JL1146">
        <v>29355776.6</v>
      </c>
      <c r="JM1146">
        <v>29355776.6</v>
      </c>
      <c r="JN1146">
        <v>2.62939</v>
      </c>
      <c r="JO1146">
        <v>2.53906</v>
      </c>
      <c r="JP1146">
        <v>1.39893</v>
      </c>
      <c r="JQ1146">
        <v>2.33521</v>
      </c>
      <c r="JR1146">
        <v>1.44897</v>
      </c>
      <c r="JS1146">
        <v>2.60864</v>
      </c>
      <c r="JT1146">
        <v>38.7471</v>
      </c>
      <c r="JU1146">
        <v>23.7986</v>
      </c>
      <c r="JV1146">
        <v>18</v>
      </c>
      <c r="JW1146">
        <v>484.859</v>
      </c>
      <c r="JX1146">
        <v>444.838</v>
      </c>
      <c r="JY1146">
        <v>24.9878</v>
      </c>
      <c r="JZ1146">
        <v>37.2632</v>
      </c>
      <c r="KA1146">
        <v>30.0005</v>
      </c>
      <c r="KB1146">
        <v>36.8227</v>
      </c>
      <c r="KC1146">
        <v>36.8683</v>
      </c>
      <c r="KD1146">
        <v>52.6451</v>
      </c>
      <c r="KE1146">
        <v>23.0892</v>
      </c>
      <c r="KF1146">
        <v>74.3318</v>
      </c>
      <c r="KG1146">
        <v>24.9735</v>
      </c>
      <c r="KH1146">
        <v>1242.23</v>
      </c>
      <c r="KI1146">
        <v>20.744</v>
      </c>
      <c r="KJ1146">
        <v>99.1968</v>
      </c>
      <c r="KK1146">
        <v>99.066</v>
      </c>
    </row>
    <row r="1147" spans="1:297">
      <c r="A1147">
        <v>1131</v>
      </c>
      <c r="B1147">
        <v>1761346601.1</v>
      </c>
      <c r="C1147">
        <v>18560.5</v>
      </c>
      <c r="D1147" t="s">
        <v>2716</v>
      </c>
      <c r="E1147" t="s">
        <v>2717</v>
      </c>
      <c r="F1147">
        <v>5</v>
      </c>
      <c r="G1147" t="s">
        <v>2569</v>
      </c>
      <c r="H1147" t="s">
        <v>436</v>
      </c>
      <c r="I1147">
        <v>1761346593.314285</v>
      </c>
      <c r="J1147">
        <f>(K1147)/1000</f>
        <v>0</v>
      </c>
      <c r="K1147">
        <f>IF(DP1147, AN1147, AH1147)</f>
        <v>0</v>
      </c>
      <c r="L1147">
        <f>IF(DP1147, AI1147, AG1147)</f>
        <v>0</v>
      </c>
      <c r="M1147">
        <f>DR1147 - IF(AU1147&gt;1, L1147*DL1147*100.0/(AW1147), 0)</f>
        <v>0</v>
      </c>
      <c r="N1147">
        <f>((T1147-J1147/2)*M1147-L1147)/(T1147+J1147/2)</f>
        <v>0</v>
      </c>
      <c r="O1147">
        <f>N1147*(DY1147+DZ1147)/1000.0</f>
        <v>0</v>
      </c>
      <c r="P1147">
        <f>(DR1147 - IF(AU1147&gt;1, L1147*DL1147*100.0/(AW1147), 0))*(DY1147+DZ1147)/1000.0</f>
        <v>0</v>
      </c>
      <c r="Q1147">
        <f>2.0/((1/S1147-1/R1147)+SIGN(S1147)*SQRT((1/S1147-1/R1147)*(1/S1147-1/R1147) + 4*DM1147/((DM1147+1)*(DM1147+1))*(2*1/S1147*1/R1147-1/R1147*1/R1147)))</f>
        <v>0</v>
      </c>
      <c r="R1147">
        <f>IF(LEFT(DN1147,1)&lt;&gt;"0",IF(LEFT(DN1147,1)="1",3.0,DO1147),$D$5+$E$5*(EF1147*DY1147/($K$5*1000))+$F$5*(EF1147*DY1147/($K$5*1000))*MAX(MIN(DL1147,$J$5),$I$5)*MAX(MIN(DL1147,$J$5),$I$5)+$G$5*MAX(MIN(DL1147,$J$5),$I$5)*(EF1147*DY1147/($K$5*1000))+$H$5*(EF1147*DY1147/($K$5*1000))*(EF1147*DY1147/($K$5*1000)))</f>
        <v>0</v>
      </c>
      <c r="S1147">
        <f>J1147*(1000-(1000*0.61365*exp(17.502*W1147/(240.97+W1147))/(DY1147+DZ1147)+DT1147)/2)/(1000*0.61365*exp(17.502*W1147/(240.97+W1147))/(DY1147+DZ1147)-DT1147)</f>
        <v>0</v>
      </c>
      <c r="T1147">
        <f>1/((DM1147+1)/(Q1147/1.6)+1/(R1147/1.37)) + DM1147/((DM1147+1)/(Q1147/1.6) + DM1147/(R1147/1.37))</f>
        <v>0</v>
      </c>
      <c r="U1147">
        <f>(DH1147*DK1147)</f>
        <v>0</v>
      </c>
      <c r="V1147">
        <f>(EA1147+(U1147+2*0.95*5.67E-8*(((EA1147+$B$7)+273)^4-(EA1147+273)^4)-44100*J1147)/(1.84*29.3*R1147+8*0.95*5.67E-8*(EA1147+273)^3))</f>
        <v>0</v>
      </c>
      <c r="W1147">
        <f>($C$7*EB1147+$D$7*EC1147+$E$7*V1147)</f>
        <v>0</v>
      </c>
      <c r="X1147">
        <f>0.61365*exp(17.502*W1147/(240.97+W1147))</f>
        <v>0</v>
      </c>
      <c r="Y1147">
        <f>(Z1147/AA1147*100)</f>
        <v>0</v>
      </c>
      <c r="Z1147">
        <f>DT1147*(DY1147+DZ1147)/1000</f>
        <v>0</v>
      </c>
      <c r="AA1147">
        <f>0.61365*exp(17.502*EA1147/(240.97+EA1147))</f>
        <v>0</v>
      </c>
      <c r="AB1147">
        <f>(X1147-DT1147*(DY1147+DZ1147)/1000)</f>
        <v>0</v>
      </c>
      <c r="AC1147">
        <f>(-J1147*44100)</f>
        <v>0</v>
      </c>
      <c r="AD1147">
        <f>2*29.3*R1147*0.92*(EA1147-W1147)</f>
        <v>0</v>
      </c>
      <c r="AE1147">
        <f>2*0.95*5.67E-8*(((EA1147+$B$7)+273)^4-(W1147+273)^4)</f>
        <v>0</v>
      </c>
      <c r="AF1147">
        <f>U1147+AE1147+AC1147+AD1147</f>
        <v>0</v>
      </c>
      <c r="AG1147">
        <f>DX1147*AU1147*(DS1147-DR1147*(1000-AU1147*DU1147)/(1000-AU1147*DT1147))/(100*DL1147)</f>
        <v>0</v>
      </c>
      <c r="AH1147">
        <f>1000*DX1147*AU1147*(DT1147-DU1147)/(100*DL1147*(1000-AU1147*DT1147))</f>
        <v>0</v>
      </c>
      <c r="AI1147">
        <f>(AJ1147 - AK1147 - DY1147*1E3/(8.314*(EA1147+273.15)) * AM1147/DX1147 * AL1147) * DX1147/(100*DL1147) * (1000 - DU1147)/1000</f>
        <v>0</v>
      </c>
      <c r="AJ1147">
        <v>1251.586076414554</v>
      </c>
      <c r="AK1147">
        <v>1209.254424242424</v>
      </c>
      <c r="AL1147">
        <v>3.403016710111383</v>
      </c>
      <c r="AM1147">
        <v>65.49446931430883</v>
      </c>
      <c r="AN1147">
        <f>(AP1147 - AO1147 + DY1147*1E3/(8.314*(EA1147+273.15)) * AR1147/DX1147 * AQ1147) * DX1147/(100*DL1147) * 1000/(1000 - AP1147)</f>
        <v>0</v>
      </c>
      <c r="AO1147">
        <v>20.68414055332325</v>
      </c>
      <c r="AP1147">
        <v>23.3873127272727</v>
      </c>
      <c r="AQ1147">
        <v>2.891196582914801E-05</v>
      </c>
      <c r="AR1147">
        <v>115.5473245601918</v>
      </c>
      <c r="AS1147">
        <v>0</v>
      </c>
      <c r="AT1147">
        <v>0</v>
      </c>
      <c r="AU1147">
        <f>IF(AS1147*$H$13&gt;=AW1147,1.0,(AW1147/(AW1147-AS1147*$H$13)))</f>
        <v>0</v>
      </c>
      <c r="AV1147">
        <f>(AU1147-1)*100</f>
        <v>0</v>
      </c>
      <c r="AW1147">
        <f>MAX(0,($B$13+$C$13*EF1147)/(1+$D$13*EF1147)*DY1147/(EA1147+273)*$E$13)</f>
        <v>0</v>
      </c>
      <c r="AX1147" t="s">
        <v>437</v>
      </c>
      <c r="AY1147" t="s">
        <v>437</v>
      </c>
      <c r="AZ1147">
        <v>0</v>
      </c>
      <c r="BA1147">
        <v>0</v>
      </c>
      <c r="BB1147">
        <f>1-AZ1147/BA1147</f>
        <v>0</v>
      </c>
      <c r="BC1147">
        <v>0</v>
      </c>
      <c r="BD1147" t="s">
        <v>437</v>
      </c>
      <c r="BE1147" t="s">
        <v>437</v>
      </c>
      <c r="BF1147">
        <v>0</v>
      </c>
      <c r="BG1147">
        <v>0</v>
      </c>
      <c r="BH1147">
        <f>1-BF1147/BG1147</f>
        <v>0</v>
      </c>
      <c r="BI1147">
        <v>0.5</v>
      </c>
      <c r="BJ1147">
        <f>DI1147</f>
        <v>0</v>
      </c>
      <c r="BK1147">
        <f>L1147</f>
        <v>0</v>
      </c>
      <c r="BL1147">
        <f>BH1147*BI1147*BJ1147</f>
        <v>0</v>
      </c>
      <c r="BM1147">
        <f>(BK1147-BC1147)/BJ1147</f>
        <v>0</v>
      </c>
      <c r="BN1147">
        <f>(BA1147-BG1147)/BG1147</f>
        <v>0</v>
      </c>
      <c r="BO1147">
        <f>AZ1147/(BB1147+AZ1147/BG1147)</f>
        <v>0</v>
      </c>
      <c r="BP1147" t="s">
        <v>437</v>
      </c>
      <c r="BQ1147">
        <v>0</v>
      </c>
      <c r="BR1147">
        <f>IF(BQ1147&lt;&gt;0, BQ1147, BO1147)</f>
        <v>0</v>
      </c>
      <c r="BS1147">
        <f>1-BR1147/BG1147</f>
        <v>0</v>
      </c>
      <c r="BT1147">
        <f>(BG1147-BF1147)/(BG1147-BR1147)</f>
        <v>0</v>
      </c>
      <c r="BU1147">
        <f>(BA1147-BG1147)/(BA1147-BR1147)</f>
        <v>0</v>
      </c>
      <c r="BV1147">
        <f>(BG1147-BF1147)/(BG1147-AZ1147)</f>
        <v>0</v>
      </c>
      <c r="BW1147">
        <f>(BA1147-BG1147)/(BA1147-AZ1147)</f>
        <v>0</v>
      </c>
      <c r="BX1147">
        <f>(BT1147*BR1147/BF1147)</f>
        <v>0</v>
      </c>
      <c r="BY1147">
        <f>(1-BX1147)</f>
        <v>0</v>
      </c>
      <c r="DH1147">
        <f>$B$11*EG1147+$C$11*EH1147+$F$11*ES1147*(1-EV1147)</f>
        <v>0</v>
      </c>
      <c r="DI1147">
        <f>DH1147*DJ1147</f>
        <v>0</v>
      </c>
      <c r="DJ1147">
        <f>($B$11*$D$9+$C$11*$D$9+$F$11*((FF1147+EX1147)/MAX(FF1147+EX1147+FG1147, 0.1)*$I$9+FG1147/MAX(FF1147+EX1147+FG1147, 0.1)*$J$9))/($B$11+$C$11+$F$11)</f>
        <v>0</v>
      </c>
      <c r="DK1147">
        <f>($B$11*$K$9+$C$11*$K$9+$F$11*((FF1147+EX1147)/MAX(FF1147+EX1147+FG1147, 0.1)*$P$9+FG1147/MAX(FF1147+EX1147+FG1147, 0.1)*$Q$9))/($B$11+$C$11+$F$11)</f>
        <v>0</v>
      </c>
      <c r="DL1147">
        <v>6</v>
      </c>
      <c r="DM1147">
        <v>0.5</v>
      </c>
      <c r="DN1147" t="s">
        <v>438</v>
      </c>
      <c r="DO1147">
        <v>2</v>
      </c>
      <c r="DP1147" t="b">
        <v>1</v>
      </c>
      <c r="DQ1147">
        <v>1761346593.314285</v>
      </c>
      <c r="DR1147">
        <v>1156.738928571428</v>
      </c>
      <c r="DS1147">
        <v>1209.6175</v>
      </c>
      <c r="DT1147">
        <v>23.37575</v>
      </c>
      <c r="DU1147">
        <v>20.63256071428572</v>
      </c>
      <c r="DV1147">
        <v>1155.333214285714</v>
      </c>
      <c r="DW1147">
        <v>23.16132500000001</v>
      </c>
      <c r="DX1147">
        <v>499.9895357142858</v>
      </c>
      <c r="DY1147">
        <v>90.02745</v>
      </c>
      <c r="DZ1147">
        <v>0.07464693928571429</v>
      </c>
      <c r="EA1147">
        <v>29.85994642857142</v>
      </c>
      <c r="EB1147">
        <v>30.00551785714286</v>
      </c>
      <c r="EC1147">
        <v>999.9000000000002</v>
      </c>
      <c r="ED1147">
        <v>0</v>
      </c>
      <c r="EE1147">
        <v>0</v>
      </c>
      <c r="EF1147">
        <v>9994.710357142858</v>
      </c>
      <c r="EG1147">
        <v>0</v>
      </c>
      <c r="EH1147">
        <v>1156.005</v>
      </c>
      <c r="EI1147">
        <v>-52.87851071428571</v>
      </c>
      <c r="EJ1147">
        <v>1184.426071428572</v>
      </c>
      <c r="EK1147">
        <v>1235.101428571429</v>
      </c>
      <c r="EL1147">
        <v>2.743196071428572</v>
      </c>
      <c r="EM1147">
        <v>1209.6175</v>
      </c>
      <c r="EN1147">
        <v>20.63256071428572</v>
      </c>
      <c r="EO1147">
        <v>2.104458928571428</v>
      </c>
      <c r="EP1147">
        <v>1.857498214285715</v>
      </c>
      <c r="EQ1147">
        <v>18.25297857142857</v>
      </c>
      <c r="ER1147">
        <v>16.27918928571428</v>
      </c>
      <c r="ES1147">
        <v>1199.989642857143</v>
      </c>
      <c r="ET1147">
        <v>0.9670087142857143</v>
      </c>
      <c r="EU1147">
        <v>0.03299120000000001</v>
      </c>
      <c r="EV1147">
        <v>0</v>
      </c>
      <c r="EW1147">
        <v>1545.722857142857</v>
      </c>
      <c r="EX1147">
        <v>5.000560000000001</v>
      </c>
      <c r="EY1147">
        <v>18940.48571428571</v>
      </c>
      <c r="EZ1147">
        <v>10316.76785714286</v>
      </c>
      <c r="FA1147">
        <v>45.31199999999998</v>
      </c>
      <c r="FB1147">
        <v>47.5</v>
      </c>
      <c r="FC1147">
        <v>46</v>
      </c>
      <c r="FD1147">
        <v>46.5</v>
      </c>
      <c r="FE1147">
        <v>46.18699999999998</v>
      </c>
      <c r="FF1147">
        <v>1155.567857142857</v>
      </c>
      <c r="FG1147">
        <v>39.42000000000001</v>
      </c>
      <c r="FH1147">
        <v>0</v>
      </c>
      <c r="FI1147">
        <v>1761346637.6</v>
      </c>
      <c r="FJ1147">
        <v>0</v>
      </c>
      <c r="FK1147">
        <v>1545.3792</v>
      </c>
      <c r="FL1147">
        <v>-22.09153853126367</v>
      </c>
      <c r="FM1147">
        <v>-249.153846478323</v>
      </c>
      <c r="FN1147">
        <v>18936.98</v>
      </c>
      <c r="FO1147">
        <v>15</v>
      </c>
      <c r="FP1147">
        <v>0</v>
      </c>
      <c r="FQ1147" t="s">
        <v>439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-52.74380499999999</v>
      </c>
      <c r="GD1147">
        <v>-2.66102363977491</v>
      </c>
      <c r="GE1147">
        <v>0.2855641845102428</v>
      </c>
      <c r="GF1147">
        <v>0</v>
      </c>
      <c r="GG1147">
        <v>1546.759411764706</v>
      </c>
      <c r="GH1147">
        <v>-21.95813597636674</v>
      </c>
      <c r="GI1147">
        <v>2.166441839102661</v>
      </c>
      <c r="GJ1147">
        <v>0</v>
      </c>
      <c r="GK1147">
        <v>2.759482</v>
      </c>
      <c r="GL1147">
        <v>-0.3806129831144489</v>
      </c>
      <c r="GM1147">
        <v>0.03939978725830891</v>
      </c>
      <c r="GN1147">
        <v>0</v>
      </c>
      <c r="GO1147">
        <v>0</v>
      </c>
      <c r="GP1147">
        <v>3</v>
      </c>
      <c r="GQ1147" t="s">
        <v>497</v>
      </c>
      <c r="GR1147">
        <v>3.12435</v>
      </c>
      <c r="GS1147">
        <v>2.75242</v>
      </c>
      <c r="GT1147">
        <v>0.170025</v>
      </c>
      <c r="GU1147">
        <v>0.175938</v>
      </c>
      <c r="GV1147">
        <v>0.102697</v>
      </c>
      <c r="GW1147">
        <v>0.0948553</v>
      </c>
      <c r="GX1147">
        <v>24409.7</v>
      </c>
      <c r="GY1147">
        <v>23638.8</v>
      </c>
      <c r="GZ1147">
        <v>29985.3</v>
      </c>
      <c r="HA1147">
        <v>28980.6</v>
      </c>
      <c r="HB1147">
        <v>37197.3</v>
      </c>
      <c r="HC1147">
        <v>34543.2</v>
      </c>
      <c r="HD1147">
        <v>45920.6</v>
      </c>
      <c r="HE1147">
        <v>43072</v>
      </c>
      <c r="HF1147">
        <v>1.7487</v>
      </c>
      <c r="HG1147">
        <v>1.7313</v>
      </c>
      <c r="HH1147">
        <v>-0.00225753</v>
      </c>
      <c r="HI1147">
        <v>0</v>
      </c>
      <c r="HJ1147">
        <v>30.0587</v>
      </c>
      <c r="HK1147">
        <v>999.9</v>
      </c>
      <c r="HL1147">
        <v>44</v>
      </c>
      <c r="HM1147">
        <v>32.8</v>
      </c>
      <c r="HN1147">
        <v>24.4119</v>
      </c>
      <c r="HO1147">
        <v>63.6222</v>
      </c>
      <c r="HP1147">
        <v>17.6963</v>
      </c>
      <c r="HQ1147">
        <v>1</v>
      </c>
      <c r="HR1147">
        <v>0.82362</v>
      </c>
      <c r="HS1147">
        <v>4.21551</v>
      </c>
      <c r="HT1147">
        <v>20.1558</v>
      </c>
      <c r="HU1147">
        <v>5.22627</v>
      </c>
      <c r="HV1147">
        <v>11.986</v>
      </c>
      <c r="HW1147">
        <v>4.9693</v>
      </c>
      <c r="HX1147">
        <v>3.2899</v>
      </c>
      <c r="HY1147">
        <v>9999</v>
      </c>
      <c r="HZ1147">
        <v>9999</v>
      </c>
      <c r="IA1147">
        <v>9999</v>
      </c>
      <c r="IB1147">
        <v>999.9</v>
      </c>
      <c r="IC1147">
        <v>4.97294</v>
      </c>
      <c r="ID1147">
        <v>1.87747</v>
      </c>
      <c r="IE1147">
        <v>1.87561</v>
      </c>
      <c r="IF1147">
        <v>1.87838</v>
      </c>
      <c r="IG1147">
        <v>1.87505</v>
      </c>
      <c r="IH1147">
        <v>1.87866</v>
      </c>
      <c r="II1147">
        <v>1.87577</v>
      </c>
      <c r="IJ1147">
        <v>1.87698</v>
      </c>
      <c r="IK1147">
        <v>0</v>
      </c>
      <c r="IL1147">
        <v>0</v>
      </c>
      <c r="IM1147">
        <v>0</v>
      </c>
      <c r="IN1147">
        <v>0</v>
      </c>
      <c r="IO1147" t="s">
        <v>441</v>
      </c>
      <c r="IP1147" t="s">
        <v>442</v>
      </c>
      <c r="IQ1147" t="s">
        <v>443</v>
      </c>
      <c r="IR1147" t="s">
        <v>443</v>
      </c>
      <c r="IS1147" t="s">
        <v>443</v>
      </c>
      <c r="IT1147" t="s">
        <v>443</v>
      </c>
      <c r="IU1147">
        <v>0</v>
      </c>
      <c r="IV1147">
        <v>100</v>
      </c>
      <c r="IW1147">
        <v>100</v>
      </c>
      <c r="IX1147">
        <v>1.44</v>
      </c>
      <c r="IY1147">
        <v>0.2144</v>
      </c>
      <c r="IZ1147">
        <v>-0.1194416370607354</v>
      </c>
      <c r="JA1147">
        <v>0.002211305909277446</v>
      </c>
      <c r="JB1147">
        <v>-1.416678044876584E-06</v>
      </c>
      <c r="JC1147">
        <v>5.589822708492042E-10</v>
      </c>
      <c r="JD1147">
        <v>0.2144336207880096</v>
      </c>
      <c r="JE1147">
        <v>0</v>
      </c>
      <c r="JF1147">
        <v>0</v>
      </c>
      <c r="JG1147">
        <v>0</v>
      </c>
      <c r="JH1147">
        <v>14</v>
      </c>
      <c r="JI1147">
        <v>2052</v>
      </c>
      <c r="JJ1147">
        <v>1</v>
      </c>
      <c r="JK1147">
        <v>21</v>
      </c>
      <c r="JL1147">
        <v>29355776.7</v>
      </c>
      <c r="JM1147">
        <v>29355776.7</v>
      </c>
      <c r="JN1147">
        <v>2.65991</v>
      </c>
      <c r="JO1147">
        <v>2.54761</v>
      </c>
      <c r="JP1147">
        <v>1.39893</v>
      </c>
      <c r="JQ1147">
        <v>2.33521</v>
      </c>
      <c r="JR1147">
        <v>1.44897</v>
      </c>
      <c r="JS1147">
        <v>2.50244</v>
      </c>
      <c r="JT1147">
        <v>38.7225</v>
      </c>
      <c r="JU1147">
        <v>23.7898</v>
      </c>
      <c r="JV1147">
        <v>18</v>
      </c>
      <c r="JW1147">
        <v>484.976</v>
      </c>
      <c r="JX1147">
        <v>444.74</v>
      </c>
      <c r="JY1147">
        <v>24.9917</v>
      </c>
      <c r="JZ1147">
        <v>37.2632</v>
      </c>
      <c r="KA1147">
        <v>30.0005</v>
      </c>
      <c r="KB1147">
        <v>36.8227</v>
      </c>
      <c r="KC1147">
        <v>36.8683</v>
      </c>
      <c r="KD1147">
        <v>53.2398</v>
      </c>
      <c r="KE1147">
        <v>23.0892</v>
      </c>
      <c r="KF1147">
        <v>74.3318</v>
      </c>
      <c r="KG1147">
        <v>24.9537</v>
      </c>
      <c r="KH1147">
        <v>1255.61</v>
      </c>
      <c r="KI1147">
        <v>20.7635</v>
      </c>
      <c r="KJ1147">
        <v>99.1951</v>
      </c>
      <c r="KK1147">
        <v>99.065</v>
      </c>
    </row>
    <row r="1148" spans="1:297">
      <c r="A1148">
        <v>1132</v>
      </c>
      <c r="B1148">
        <v>1761346606.1</v>
      </c>
      <c r="C1148">
        <v>18565.5</v>
      </c>
      <c r="D1148" t="s">
        <v>2718</v>
      </c>
      <c r="E1148" t="s">
        <v>2719</v>
      </c>
      <c r="F1148">
        <v>5</v>
      </c>
      <c r="G1148" t="s">
        <v>2569</v>
      </c>
      <c r="H1148" t="s">
        <v>436</v>
      </c>
      <c r="I1148">
        <v>1761346598.6</v>
      </c>
      <c r="J1148">
        <f>(K1148)/1000</f>
        <v>0</v>
      </c>
      <c r="K1148">
        <f>IF(DP1148, AN1148, AH1148)</f>
        <v>0</v>
      </c>
      <c r="L1148">
        <f>IF(DP1148, AI1148, AG1148)</f>
        <v>0</v>
      </c>
      <c r="M1148">
        <f>DR1148 - IF(AU1148&gt;1, L1148*DL1148*100.0/(AW1148), 0)</f>
        <v>0</v>
      </c>
      <c r="N1148">
        <f>((T1148-J1148/2)*M1148-L1148)/(T1148+J1148/2)</f>
        <v>0</v>
      </c>
      <c r="O1148">
        <f>N1148*(DY1148+DZ1148)/1000.0</f>
        <v>0</v>
      </c>
      <c r="P1148">
        <f>(DR1148 - IF(AU1148&gt;1, L1148*DL1148*100.0/(AW1148), 0))*(DY1148+DZ1148)/1000.0</f>
        <v>0</v>
      </c>
      <c r="Q1148">
        <f>2.0/((1/S1148-1/R1148)+SIGN(S1148)*SQRT((1/S1148-1/R1148)*(1/S1148-1/R1148) + 4*DM1148/((DM1148+1)*(DM1148+1))*(2*1/S1148*1/R1148-1/R1148*1/R1148)))</f>
        <v>0</v>
      </c>
      <c r="R1148">
        <f>IF(LEFT(DN1148,1)&lt;&gt;"0",IF(LEFT(DN1148,1)="1",3.0,DO1148),$D$5+$E$5*(EF1148*DY1148/($K$5*1000))+$F$5*(EF1148*DY1148/($K$5*1000))*MAX(MIN(DL1148,$J$5),$I$5)*MAX(MIN(DL1148,$J$5),$I$5)+$G$5*MAX(MIN(DL1148,$J$5),$I$5)*(EF1148*DY1148/($K$5*1000))+$H$5*(EF1148*DY1148/($K$5*1000))*(EF1148*DY1148/($K$5*1000)))</f>
        <v>0</v>
      </c>
      <c r="S1148">
        <f>J1148*(1000-(1000*0.61365*exp(17.502*W1148/(240.97+W1148))/(DY1148+DZ1148)+DT1148)/2)/(1000*0.61365*exp(17.502*W1148/(240.97+W1148))/(DY1148+DZ1148)-DT1148)</f>
        <v>0</v>
      </c>
      <c r="T1148">
        <f>1/((DM1148+1)/(Q1148/1.6)+1/(R1148/1.37)) + DM1148/((DM1148+1)/(Q1148/1.6) + DM1148/(R1148/1.37))</f>
        <v>0</v>
      </c>
      <c r="U1148">
        <f>(DH1148*DK1148)</f>
        <v>0</v>
      </c>
      <c r="V1148">
        <f>(EA1148+(U1148+2*0.95*5.67E-8*(((EA1148+$B$7)+273)^4-(EA1148+273)^4)-44100*J1148)/(1.84*29.3*R1148+8*0.95*5.67E-8*(EA1148+273)^3))</f>
        <v>0</v>
      </c>
      <c r="W1148">
        <f>($C$7*EB1148+$D$7*EC1148+$E$7*V1148)</f>
        <v>0</v>
      </c>
      <c r="X1148">
        <f>0.61365*exp(17.502*W1148/(240.97+W1148))</f>
        <v>0</v>
      </c>
      <c r="Y1148">
        <f>(Z1148/AA1148*100)</f>
        <v>0</v>
      </c>
      <c r="Z1148">
        <f>DT1148*(DY1148+DZ1148)/1000</f>
        <v>0</v>
      </c>
      <c r="AA1148">
        <f>0.61365*exp(17.502*EA1148/(240.97+EA1148))</f>
        <v>0</v>
      </c>
      <c r="AB1148">
        <f>(X1148-DT1148*(DY1148+DZ1148)/1000)</f>
        <v>0</v>
      </c>
      <c r="AC1148">
        <f>(-J1148*44100)</f>
        <v>0</v>
      </c>
      <c r="AD1148">
        <f>2*29.3*R1148*0.92*(EA1148-W1148)</f>
        <v>0</v>
      </c>
      <c r="AE1148">
        <f>2*0.95*5.67E-8*(((EA1148+$B$7)+273)^4-(W1148+273)^4)</f>
        <v>0</v>
      </c>
      <c r="AF1148">
        <f>U1148+AE1148+AC1148+AD1148</f>
        <v>0</v>
      </c>
      <c r="AG1148">
        <f>DX1148*AU1148*(DS1148-DR1148*(1000-AU1148*DU1148)/(1000-AU1148*DT1148))/(100*DL1148)</f>
        <v>0</v>
      </c>
      <c r="AH1148">
        <f>1000*DX1148*AU1148*(DT1148-DU1148)/(100*DL1148*(1000-AU1148*DT1148))</f>
        <v>0</v>
      </c>
      <c r="AI1148">
        <f>(AJ1148 - AK1148 - DY1148*1E3/(8.314*(EA1148+273.15)) * AM1148/DX1148 * AL1148) * DX1148/(100*DL1148) * (1000 - DU1148)/1000</f>
        <v>0</v>
      </c>
      <c r="AJ1148">
        <v>1268.715916804289</v>
      </c>
      <c r="AK1148">
        <v>1226.450727272727</v>
      </c>
      <c r="AL1148">
        <v>3.441889114490472</v>
      </c>
      <c r="AM1148">
        <v>65.49446931430883</v>
      </c>
      <c r="AN1148">
        <f>(AP1148 - AO1148 + DY1148*1E3/(8.314*(EA1148+273.15)) * AR1148/DX1148 * AQ1148) * DX1148/(100*DL1148) * 1000/(1000 - AP1148)</f>
        <v>0</v>
      </c>
      <c r="AO1148">
        <v>20.71823130869371</v>
      </c>
      <c r="AP1148">
        <v>23.39049939393938</v>
      </c>
      <c r="AQ1148">
        <v>3.073985766497589E-05</v>
      </c>
      <c r="AR1148">
        <v>115.5473245601918</v>
      </c>
      <c r="AS1148">
        <v>0</v>
      </c>
      <c r="AT1148">
        <v>0</v>
      </c>
      <c r="AU1148">
        <f>IF(AS1148*$H$13&gt;=AW1148,1.0,(AW1148/(AW1148-AS1148*$H$13)))</f>
        <v>0</v>
      </c>
      <c r="AV1148">
        <f>(AU1148-1)*100</f>
        <v>0</v>
      </c>
      <c r="AW1148">
        <f>MAX(0,($B$13+$C$13*EF1148)/(1+$D$13*EF1148)*DY1148/(EA1148+273)*$E$13)</f>
        <v>0</v>
      </c>
      <c r="AX1148" t="s">
        <v>437</v>
      </c>
      <c r="AY1148" t="s">
        <v>437</v>
      </c>
      <c r="AZ1148">
        <v>0</v>
      </c>
      <c r="BA1148">
        <v>0</v>
      </c>
      <c r="BB1148">
        <f>1-AZ1148/BA1148</f>
        <v>0</v>
      </c>
      <c r="BC1148">
        <v>0</v>
      </c>
      <c r="BD1148" t="s">
        <v>437</v>
      </c>
      <c r="BE1148" t="s">
        <v>437</v>
      </c>
      <c r="BF1148">
        <v>0</v>
      </c>
      <c r="BG1148">
        <v>0</v>
      </c>
      <c r="BH1148">
        <f>1-BF1148/BG1148</f>
        <v>0</v>
      </c>
      <c r="BI1148">
        <v>0.5</v>
      </c>
      <c r="BJ1148">
        <f>DI1148</f>
        <v>0</v>
      </c>
      <c r="BK1148">
        <f>L1148</f>
        <v>0</v>
      </c>
      <c r="BL1148">
        <f>BH1148*BI1148*BJ1148</f>
        <v>0</v>
      </c>
      <c r="BM1148">
        <f>(BK1148-BC1148)/BJ1148</f>
        <v>0</v>
      </c>
      <c r="BN1148">
        <f>(BA1148-BG1148)/BG1148</f>
        <v>0</v>
      </c>
      <c r="BO1148">
        <f>AZ1148/(BB1148+AZ1148/BG1148)</f>
        <v>0</v>
      </c>
      <c r="BP1148" t="s">
        <v>437</v>
      </c>
      <c r="BQ1148">
        <v>0</v>
      </c>
      <c r="BR1148">
        <f>IF(BQ1148&lt;&gt;0, BQ1148, BO1148)</f>
        <v>0</v>
      </c>
      <c r="BS1148">
        <f>1-BR1148/BG1148</f>
        <v>0</v>
      </c>
      <c r="BT1148">
        <f>(BG1148-BF1148)/(BG1148-BR1148)</f>
        <v>0</v>
      </c>
      <c r="BU1148">
        <f>(BA1148-BG1148)/(BA1148-BR1148)</f>
        <v>0</v>
      </c>
      <c r="BV1148">
        <f>(BG1148-BF1148)/(BG1148-AZ1148)</f>
        <v>0</v>
      </c>
      <c r="BW1148">
        <f>(BA1148-BG1148)/(BA1148-AZ1148)</f>
        <v>0</v>
      </c>
      <c r="BX1148">
        <f>(BT1148*BR1148/BF1148)</f>
        <v>0</v>
      </c>
      <c r="BY1148">
        <f>(1-BX1148)</f>
        <v>0</v>
      </c>
      <c r="DH1148">
        <f>$B$11*EG1148+$C$11*EH1148+$F$11*ES1148*(1-EV1148)</f>
        <v>0</v>
      </c>
      <c r="DI1148">
        <f>DH1148*DJ1148</f>
        <v>0</v>
      </c>
      <c r="DJ1148">
        <f>($B$11*$D$9+$C$11*$D$9+$F$11*((FF1148+EX1148)/MAX(FF1148+EX1148+FG1148, 0.1)*$I$9+FG1148/MAX(FF1148+EX1148+FG1148, 0.1)*$J$9))/($B$11+$C$11+$F$11)</f>
        <v>0</v>
      </c>
      <c r="DK1148">
        <f>($B$11*$K$9+$C$11*$K$9+$F$11*((FF1148+EX1148)/MAX(FF1148+EX1148+FG1148, 0.1)*$P$9+FG1148/MAX(FF1148+EX1148+FG1148, 0.1)*$Q$9))/($B$11+$C$11+$F$11)</f>
        <v>0</v>
      </c>
      <c r="DL1148">
        <v>6</v>
      </c>
      <c r="DM1148">
        <v>0.5</v>
      </c>
      <c r="DN1148" t="s">
        <v>438</v>
      </c>
      <c r="DO1148">
        <v>2</v>
      </c>
      <c r="DP1148" t="b">
        <v>1</v>
      </c>
      <c r="DQ1148">
        <v>1761346598.6</v>
      </c>
      <c r="DR1148">
        <v>1174.344444444444</v>
      </c>
      <c r="DS1148">
        <v>1227.372962962963</v>
      </c>
      <c r="DT1148">
        <v>23.38267777777778</v>
      </c>
      <c r="DU1148">
        <v>20.67782592592593</v>
      </c>
      <c r="DV1148">
        <v>1172.917407407407</v>
      </c>
      <c r="DW1148">
        <v>23.16824444444444</v>
      </c>
      <c r="DX1148">
        <v>500.0367777777778</v>
      </c>
      <c r="DY1148">
        <v>90.02805185185186</v>
      </c>
      <c r="DZ1148">
        <v>0.07454955925925925</v>
      </c>
      <c r="EA1148">
        <v>29.86429259259259</v>
      </c>
      <c r="EB1148">
        <v>30.01460740740741</v>
      </c>
      <c r="EC1148">
        <v>999.9000000000001</v>
      </c>
      <c r="ED1148">
        <v>0</v>
      </c>
      <c r="EE1148">
        <v>0</v>
      </c>
      <c r="EF1148">
        <v>9995.742592592593</v>
      </c>
      <c r="EG1148">
        <v>0</v>
      </c>
      <c r="EH1148">
        <v>1156.004074074074</v>
      </c>
      <c r="EI1148">
        <v>-53.02838148148148</v>
      </c>
      <c r="EJ1148">
        <v>1202.461481481481</v>
      </c>
      <c r="EK1148">
        <v>1253.288888888889</v>
      </c>
      <c r="EL1148">
        <v>2.704866296296296</v>
      </c>
      <c r="EM1148">
        <v>1227.372962962963</v>
      </c>
      <c r="EN1148">
        <v>20.67782592592593</v>
      </c>
      <c r="EO1148">
        <v>2.105097037037037</v>
      </c>
      <c r="EP1148">
        <v>1.861584814814815</v>
      </c>
      <c r="EQ1148">
        <v>18.2578037037037</v>
      </c>
      <c r="ER1148">
        <v>16.31368518518519</v>
      </c>
      <c r="ES1148">
        <v>1199.996666666667</v>
      </c>
      <c r="ET1148">
        <v>0.9670090000000001</v>
      </c>
      <c r="EU1148">
        <v>0.0329909</v>
      </c>
      <c r="EV1148">
        <v>0</v>
      </c>
      <c r="EW1148">
        <v>1543.86037037037</v>
      </c>
      <c r="EX1148">
        <v>5.000560000000001</v>
      </c>
      <c r="EY1148">
        <v>18919.04074074074</v>
      </c>
      <c r="EZ1148">
        <v>10316.84074074074</v>
      </c>
      <c r="FA1148">
        <v>45.31199999999998</v>
      </c>
      <c r="FB1148">
        <v>47.5</v>
      </c>
      <c r="FC1148">
        <v>46</v>
      </c>
      <c r="FD1148">
        <v>46.5</v>
      </c>
      <c r="FE1148">
        <v>46.18699999999998</v>
      </c>
      <c r="FF1148">
        <v>1155.576296296296</v>
      </c>
      <c r="FG1148">
        <v>39.42000000000001</v>
      </c>
      <c r="FH1148">
        <v>0</v>
      </c>
      <c r="FI1148">
        <v>1761346642.4</v>
      </c>
      <c r="FJ1148">
        <v>0</v>
      </c>
      <c r="FK1148">
        <v>1543.7164</v>
      </c>
      <c r="FL1148">
        <v>-19.26615383689749</v>
      </c>
      <c r="FM1148">
        <v>-237.8461534706079</v>
      </c>
      <c r="FN1148">
        <v>18917.68</v>
      </c>
      <c r="FO1148">
        <v>15</v>
      </c>
      <c r="FP1148">
        <v>0</v>
      </c>
      <c r="FQ1148" t="s">
        <v>439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-52.91902682926829</v>
      </c>
      <c r="GD1148">
        <v>-1.591662020905947</v>
      </c>
      <c r="GE1148">
        <v>0.2075525910719455</v>
      </c>
      <c r="GF1148">
        <v>0</v>
      </c>
      <c r="GG1148">
        <v>1544.892647058824</v>
      </c>
      <c r="GH1148">
        <v>-20.88174179929503</v>
      </c>
      <c r="GI1148">
        <v>2.066389731510321</v>
      </c>
      <c r="GJ1148">
        <v>0</v>
      </c>
      <c r="GK1148">
        <v>2.727426097560976</v>
      </c>
      <c r="GL1148">
        <v>-0.4626687804878092</v>
      </c>
      <c r="GM1148">
        <v>0.04688799653341261</v>
      </c>
      <c r="GN1148">
        <v>0</v>
      </c>
      <c r="GO1148">
        <v>0</v>
      </c>
      <c r="GP1148">
        <v>3</v>
      </c>
      <c r="GQ1148" t="s">
        <v>497</v>
      </c>
      <c r="GR1148">
        <v>3.12421</v>
      </c>
      <c r="GS1148">
        <v>2.75203</v>
      </c>
      <c r="GT1148">
        <v>0.171522</v>
      </c>
      <c r="GU1148">
        <v>0.177396</v>
      </c>
      <c r="GV1148">
        <v>0.102701</v>
      </c>
      <c r="GW1148">
        <v>0.09487710000000001</v>
      </c>
      <c r="GX1148">
        <v>24365.2</v>
      </c>
      <c r="GY1148">
        <v>23596.8</v>
      </c>
      <c r="GZ1148">
        <v>29984.8</v>
      </c>
      <c r="HA1148">
        <v>28980.5</v>
      </c>
      <c r="HB1148">
        <v>37196.6</v>
      </c>
      <c r="HC1148">
        <v>34542.5</v>
      </c>
      <c r="HD1148">
        <v>45919.7</v>
      </c>
      <c r="HE1148">
        <v>43072</v>
      </c>
      <c r="HF1148">
        <v>1.74842</v>
      </c>
      <c r="HG1148">
        <v>1.73135</v>
      </c>
      <c r="HH1148">
        <v>-0.00165403</v>
      </c>
      <c r="HI1148">
        <v>0</v>
      </c>
      <c r="HJ1148">
        <v>30.0574</v>
      </c>
      <c r="HK1148">
        <v>999.9</v>
      </c>
      <c r="HL1148">
        <v>44</v>
      </c>
      <c r="HM1148">
        <v>32.8</v>
      </c>
      <c r="HN1148">
        <v>24.4164</v>
      </c>
      <c r="HO1148">
        <v>63.1522</v>
      </c>
      <c r="HP1148">
        <v>17.8566</v>
      </c>
      <c r="HQ1148">
        <v>1</v>
      </c>
      <c r="HR1148">
        <v>0.8247640000000001</v>
      </c>
      <c r="HS1148">
        <v>4.35017</v>
      </c>
      <c r="HT1148">
        <v>20.1525</v>
      </c>
      <c r="HU1148">
        <v>5.22657</v>
      </c>
      <c r="HV1148">
        <v>11.9851</v>
      </c>
      <c r="HW1148">
        <v>4.96935</v>
      </c>
      <c r="HX1148">
        <v>3.28998</v>
      </c>
      <c r="HY1148">
        <v>9999</v>
      </c>
      <c r="HZ1148">
        <v>9999</v>
      </c>
      <c r="IA1148">
        <v>9999</v>
      </c>
      <c r="IB1148">
        <v>999.9</v>
      </c>
      <c r="IC1148">
        <v>4.97297</v>
      </c>
      <c r="ID1148">
        <v>1.87748</v>
      </c>
      <c r="IE1148">
        <v>1.87561</v>
      </c>
      <c r="IF1148">
        <v>1.8784</v>
      </c>
      <c r="IG1148">
        <v>1.87512</v>
      </c>
      <c r="IH1148">
        <v>1.87866</v>
      </c>
      <c r="II1148">
        <v>1.87578</v>
      </c>
      <c r="IJ1148">
        <v>1.87698</v>
      </c>
      <c r="IK1148">
        <v>0</v>
      </c>
      <c r="IL1148">
        <v>0</v>
      </c>
      <c r="IM1148">
        <v>0</v>
      </c>
      <c r="IN1148">
        <v>0</v>
      </c>
      <c r="IO1148" t="s">
        <v>441</v>
      </c>
      <c r="IP1148" t="s">
        <v>442</v>
      </c>
      <c r="IQ1148" t="s">
        <v>443</v>
      </c>
      <c r="IR1148" t="s">
        <v>443</v>
      </c>
      <c r="IS1148" t="s">
        <v>443</v>
      </c>
      <c r="IT1148" t="s">
        <v>443</v>
      </c>
      <c r="IU1148">
        <v>0</v>
      </c>
      <c r="IV1148">
        <v>100</v>
      </c>
      <c r="IW1148">
        <v>100</v>
      </c>
      <c r="IX1148">
        <v>1.46</v>
      </c>
      <c r="IY1148">
        <v>0.2144</v>
      </c>
      <c r="IZ1148">
        <v>-0.1194416370607354</v>
      </c>
      <c r="JA1148">
        <v>0.002211305909277446</v>
      </c>
      <c r="JB1148">
        <v>-1.416678044876584E-06</v>
      </c>
      <c r="JC1148">
        <v>5.589822708492042E-10</v>
      </c>
      <c r="JD1148">
        <v>0.2144336207880096</v>
      </c>
      <c r="JE1148">
        <v>0</v>
      </c>
      <c r="JF1148">
        <v>0</v>
      </c>
      <c r="JG1148">
        <v>0</v>
      </c>
      <c r="JH1148">
        <v>14</v>
      </c>
      <c r="JI1148">
        <v>2052</v>
      </c>
      <c r="JJ1148">
        <v>1</v>
      </c>
      <c r="JK1148">
        <v>21</v>
      </c>
      <c r="JL1148">
        <v>29355776.8</v>
      </c>
      <c r="JM1148">
        <v>29355776.8</v>
      </c>
      <c r="JN1148">
        <v>2.68555</v>
      </c>
      <c r="JO1148">
        <v>2.53174</v>
      </c>
      <c r="JP1148">
        <v>1.39893</v>
      </c>
      <c r="JQ1148">
        <v>2.33643</v>
      </c>
      <c r="JR1148">
        <v>1.44897</v>
      </c>
      <c r="JS1148">
        <v>2.53052</v>
      </c>
      <c r="JT1148">
        <v>38.7225</v>
      </c>
      <c r="JU1148">
        <v>23.7898</v>
      </c>
      <c r="JV1148">
        <v>18</v>
      </c>
      <c r="JW1148">
        <v>484.81</v>
      </c>
      <c r="JX1148">
        <v>444.773</v>
      </c>
      <c r="JY1148">
        <v>24.9749</v>
      </c>
      <c r="JZ1148">
        <v>37.2632</v>
      </c>
      <c r="KA1148">
        <v>30.001</v>
      </c>
      <c r="KB1148">
        <v>36.8219</v>
      </c>
      <c r="KC1148">
        <v>36.8683</v>
      </c>
      <c r="KD1148">
        <v>53.7695</v>
      </c>
      <c r="KE1148">
        <v>23.0892</v>
      </c>
      <c r="KF1148">
        <v>74.3318</v>
      </c>
      <c r="KG1148">
        <v>24.9305</v>
      </c>
      <c r="KH1148">
        <v>1275.65</v>
      </c>
      <c r="KI1148">
        <v>20.7975</v>
      </c>
      <c r="KJ1148">
        <v>99.19329999999999</v>
      </c>
      <c r="KK1148">
        <v>99.065</v>
      </c>
    </row>
    <row r="1149" spans="1:297">
      <c r="A1149">
        <v>1133</v>
      </c>
      <c r="B1149">
        <v>1761346611.1</v>
      </c>
      <c r="C1149">
        <v>18570.5</v>
      </c>
      <c r="D1149" t="s">
        <v>2720</v>
      </c>
      <c r="E1149" t="s">
        <v>2721</v>
      </c>
      <c r="F1149">
        <v>5</v>
      </c>
      <c r="G1149" t="s">
        <v>2569</v>
      </c>
      <c r="H1149" t="s">
        <v>436</v>
      </c>
      <c r="I1149">
        <v>1761346603.314285</v>
      </c>
      <c r="J1149">
        <f>(K1149)/1000</f>
        <v>0</v>
      </c>
      <c r="K1149">
        <f>IF(DP1149, AN1149, AH1149)</f>
        <v>0</v>
      </c>
      <c r="L1149">
        <f>IF(DP1149, AI1149, AG1149)</f>
        <v>0</v>
      </c>
      <c r="M1149">
        <f>DR1149 - IF(AU1149&gt;1, L1149*DL1149*100.0/(AW1149), 0)</f>
        <v>0</v>
      </c>
      <c r="N1149">
        <f>((T1149-J1149/2)*M1149-L1149)/(T1149+J1149/2)</f>
        <v>0</v>
      </c>
      <c r="O1149">
        <f>N1149*(DY1149+DZ1149)/1000.0</f>
        <v>0</v>
      </c>
      <c r="P1149">
        <f>(DR1149 - IF(AU1149&gt;1, L1149*DL1149*100.0/(AW1149), 0))*(DY1149+DZ1149)/1000.0</f>
        <v>0</v>
      </c>
      <c r="Q1149">
        <f>2.0/((1/S1149-1/R1149)+SIGN(S1149)*SQRT((1/S1149-1/R1149)*(1/S1149-1/R1149) + 4*DM1149/((DM1149+1)*(DM1149+1))*(2*1/S1149*1/R1149-1/R1149*1/R1149)))</f>
        <v>0</v>
      </c>
      <c r="R1149">
        <f>IF(LEFT(DN1149,1)&lt;&gt;"0",IF(LEFT(DN1149,1)="1",3.0,DO1149),$D$5+$E$5*(EF1149*DY1149/($K$5*1000))+$F$5*(EF1149*DY1149/($K$5*1000))*MAX(MIN(DL1149,$J$5),$I$5)*MAX(MIN(DL1149,$J$5),$I$5)+$G$5*MAX(MIN(DL1149,$J$5),$I$5)*(EF1149*DY1149/($K$5*1000))+$H$5*(EF1149*DY1149/($K$5*1000))*(EF1149*DY1149/($K$5*1000)))</f>
        <v>0</v>
      </c>
      <c r="S1149">
        <f>J1149*(1000-(1000*0.61365*exp(17.502*W1149/(240.97+W1149))/(DY1149+DZ1149)+DT1149)/2)/(1000*0.61365*exp(17.502*W1149/(240.97+W1149))/(DY1149+DZ1149)-DT1149)</f>
        <v>0</v>
      </c>
      <c r="T1149">
        <f>1/((DM1149+1)/(Q1149/1.6)+1/(R1149/1.37)) + DM1149/((DM1149+1)/(Q1149/1.6) + DM1149/(R1149/1.37))</f>
        <v>0</v>
      </c>
      <c r="U1149">
        <f>(DH1149*DK1149)</f>
        <v>0</v>
      </c>
      <c r="V1149">
        <f>(EA1149+(U1149+2*0.95*5.67E-8*(((EA1149+$B$7)+273)^4-(EA1149+273)^4)-44100*J1149)/(1.84*29.3*R1149+8*0.95*5.67E-8*(EA1149+273)^3))</f>
        <v>0</v>
      </c>
      <c r="W1149">
        <f>($C$7*EB1149+$D$7*EC1149+$E$7*V1149)</f>
        <v>0</v>
      </c>
      <c r="X1149">
        <f>0.61365*exp(17.502*W1149/(240.97+W1149))</f>
        <v>0</v>
      </c>
      <c r="Y1149">
        <f>(Z1149/AA1149*100)</f>
        <v>0</v>
      </c>
      <c r="Z1149">
        <f>DT1149*(DY1149+DZ1149)/1000</f>
        <v>0</v>
      </c>
      <c r="AA1149">
        <f>0.61365*exp(17.502*EA1149/(240.97+EA1149))</f>
        <v>0</v>
      </c>
      <c r="AB1149">
        <f>(X1149-DT1149*(DY1149+DZ1149)/1000)</f>
        <v>0</v>
      </c>
      <c r="AC1149">
        <f>(-J1149*44100)</f>
        <v>0</v>
      </c>
      <c r="AD1149">
        <f>2*29.3*R1149*0.92*(EA1149-W1149)</f>
        <v>0</v>
      </c>
      <c r="AE1149">
        <f>2*0.95*5.67E-8*(((EA1149+$B$7)+273)^4-(W1149+273)^4)</f>
        <v>0</v>
      </c>
      <c r="AF1149">
        <f>U1149+AE1149+AC1149+AD1149</f>
        <v>0</v>
      </c>
      <c r="AG1149">
        <f>DX1149*AU1149*(DS1149-DR1149*(1000-AU1149*DU1149)/(1000-AU1149*DT1149))/(100*DL1149)</f>
        <v>0</v>
      </c>
      <c r="AH1149">
        <f>1000*DX1149*AU1149*(DT1149-DU1149)/(100*DL1149*(1000-AU1149*DT1149))</f>
        <v>0</v>
      </c>
      <c r="AI1149">
        <f>(AJ1149 - AK1149 - DY1149*1E3/(8.314*(EA1149+273.15)) * AM1149/DX1149 * AL1149) * DX1149/(100*DL1149) * (1000 - DU1149)/1000</f>
        <v>0</v>
      </c>
      <c r="AJ1149">
        <v>1285.91997218326</v>
      </c>
      <c r="AK1149">
        <v>1243.561636363636</v>
      </c>
      <c r="AL1149">
        <v>3.434721336569764</v>
      </c>
      <c r="AM1149">
        <v>65.49446931430883</v>
      </c>
      <c r="AN1149">
        <f>(AP1149 - AO1149 + DY1149*1E3/(8.314*(EA1149+273.15)) * AR1149/DX1149 * AQ1149) * DX1149/(100*DL1149) * 1000/(1000 - AP1149)</f>
        <v>0</v>
      </c>
      <c r="AO1149">
        <v>20.72262167014889</v>
      </c>
      <c r="AP1149">
        <v>23.37901818181818</v>
      </c>
      <c r="AQ1149">
        <v>-4.285399898938935E-05</v>
      </c>
      <c r="AR1149">
        <v>115.5473245601918</v>
      </c>
      <c r="AS1149">
        <v>0</v>
      </c>
      <c r="AT1149">
        <v>0</v>
      </c>
      <c r="AU1149">
        <f>IF(AS1149*$H$13&gt;=AW1149,1.0,(AW1149/(AW1149-AS1149*$H$13)))</f>
        <v>0</v>
      </c>
      <c r="AV1149">
        <f>(AU1149-1)*100</f>
        <v>0</v>
      </c>
      <c r="AW1149">
        <f>MAX(0,($B$13+$C$13*EF1149)/(1+$D$13*EF1149)*DY1149/(EA1149+273)*$E$13)</f>
        <v>0</v>
      </c>
      <c r="AX1149" t="s">
        <v>437</v>
      </c>
      <c r="AY1149" t="s">
        <v>437</v>
      </c>
      <c r="AZ1149">
        <v>0</v>
      </c>
      <c r="BA1149">
        <v>0</v>
      </c>
      <c r="BB1149">
        <f>1-AZ1149/BA1149</f>
        <v>0</v>
      </c>
      <c r="BC1149">
        <v>0</v>
      </c>
      <c r="BD1149" t="s">
        <v>437</v>
      </c>
      <c r="BE1149" t="s">
        <v>437</v>
      </c>
      <c r="BF1149">
        <v>0</v>
      </c>
      <c r="BG1149">
        <v>0</v>
      </c>
      <c r="BH1149">
        <f>1-BF1149/BG1149</f>
        <v>0</v>
      </c>
      <c r="BI1149">
        <v>0.5</v>
      </c>
      <c r="BJ1149">
        <f>DI1149</f>
        <v>0</v>
      </c>
      <c r="BK1149">
        <f>L1149</f>
        <v>0</v>
      </c>
      <c r="BL1149">
        <f>BH1149*BI1149*BJ1149</f>
        <v>0</v>
      </c>
      <c r="BM1149">
        <f>(BK1149-BC1149)/BJ1149</f>
        <v>0</v>
      </c>
      <c r="BN1149">
        <f>(BA1149-BG1149)/BG1149</f>
        <v>0</v>
      </c>
      <c r="BO1149">
        <f>AZ1149/(BB1149+AZ1149/BG1149)</f>
        <v>0</v>
      </c>
      <c r="BP1149" t="s">
        <v>437</v>
      </c>
      <c r="BQ1149">
        <v>0</v>
      </c>
      <c r="BR1149">
        <f>IF(BQ1149&lt;&gt;0, BQ1149, BO1149)</f>
        <v>0</v>
      </c>
      <c r="BS1149">
        <f>1-BR1149/BG1149</f>
        <v>0</v>
      </c>
      <c r="BT1149">
        <f>(BG1149-BF1149)/(BG1149-BR1149)</f>
        <v>0</v>
      </c>
      <c r="BU1149">
        <f>(BA1149-BG1149)/(BA1149-BR1149)</f>
        <v>0</v>
      </c>
      <c r="BV1149">
        <f>(BG1149-BF1149)/(BG1149-AZ1149)</f>
        <v>0</v>
      </c>
      <c r="BW1149">
        <f>(BA1149-BG1149)/(BA1149-AZ1149)</f>
        <v>0</v>
      </c>
      <c r="BX1149">
        <f>(BT1149*BR1149/BF1149)</f>
        <v>0</v>
      </c>
      <c r="BY1149">
        <f>(1-BX1149)</f>
        <v>0</v>
      </c>
      <c r="DH1149">
        <f>$B$11*EG1149+$C$11*EH1149+$F$11*ES1149*(1-EV1149)</f>
        <v>0</v>
      </c>
      <c r="DI1149">
        <f>DH1149*DJ1149</f>
        <v>0</v>
      </c>
      <c r="DJ1149">
        <f>($B$11*$D$9+$C$11*$D$9+$F$11*((FF1149+EX1149)/MAX(FF1149+EX1149+FG1149, 0.1)*$I$9+FG1149/MAX(FF1149+EX1149+FG1149, 0.1)*$J$9))/($B$11+$C$11+$F$11)</f>
        <v>0</v>
      </c>
      <c r="DK1149">
        <f>($B$11*$K$9+$C$11*$K$9+$F$11*((FF1149+EX1149)/MAX(FF1149+EX1149+FG1149, 0.1)*$P$9+FG1149/MAX(FF1149+EX1149+FG1149, 0.1)*$Q$9))/($B$11+$C$11+$F$11)</f>
        <v>0</v>
      </c>
      <c r="DL1149">
        <v>6</v>
      </c>
      <c r="DM1149">
        <v>0.5</v>
      </c>
      <c r="DN1149" t="s">
        <v>438</v>
      </c>
      <c r="DO1149">
        <v>2</v>
      </c>
      <c r="DP1149" t="b">
        <v>1</v>
      </c>
      <c r="DQ1149">
        <v>1761346603.314285</v>
      </c>
      <c r="DR1149">
        <v>1190.096071428572</v>
      </c>
      <c r="DS1149">
        <v>1243.192142857143</v>
      </c>
      <c r="DT1149">
        <v>23.38495357142857</v>
      </c>
      <c r="DU1149">
        <v>20.70854642857143</v>
      </c>
      <c r="DV1149">
        <v>1188.65</v>
      </c>
      <c r="DW1149">
        <v>23.17051785714286</v>
      </c>
      <c r="DX1149">
        <v>500.0217142857143</v>
      </c>
      <c r="DY1149">
        <v>90.02789285714286</v>
      </c>
      <c r="DZ1149">
        <v>0.07440953214285714</v>
      </c>
      <c r="EA1149">
        <v>29.86747142857143</v>
      </c>
      <c r="EB1149">
        <v>30.01999642857143</v>
      </c>
      <c r="EC1149">
        <v>999.9000000000002</v>
      </c>
      <c r="ED1149">
        <v>0</v>
      </c>
      <c r="EE1149">
        <v>0</v>
      </c>
      <c r="EF1149">
        <v>9998.978928571431</v>
      </c>
      <c r="EG1149">
        <v>0</v>
      </c>
      <c r="EH1149">
        <v>1155.990357142857</v>
      </c>
      <c r="EI1149">
        <v>-53.09556785714286</v>
      </c>
      <c r="EJ1149">
        <v>1218.5925</v>
      </c>
      <c r="EK1149">
        <v>1269.481071428572</v>
      </c>
      <c r="EL1149">
        <v>2.676420714285714</v>
      </c>
      <c r="EM1149">
        <v>1243.192142857143</v>
      </c>
      <c r="EN1149">
        <v>20.70854642857143</v>
      </c>
      <c r="EO1149">
        <v>2.105298214285715</v>
      </c>
      <c r="EP1149">
        <v>1.864346428571429</v>
      </c>
      <c r="EQ1149">
        <v>18.25931785714286</v>
      </c>
      <c r="ER1149">
        <v>16.33697142857143</v>
      </c>
      <c r="ES1149">
        <v>1199.996428571428</v>
      </c>
      <c r="ET1149">
        <v>0.9670090000000001</v>
      </c>
      <c r="EU1149">
        <v>0.0329909</v>
      </c>
      <c r="EV1149">
        <v>0</v>
      </c>
      <c r="EW1149">
        <v>1542.275357142857</v>
      </c>
      <c r="EX1149">
        <v>5.000560000000001</v>
      </c>
      <c r="EY1149">
        <v>18901.01428571429</v>
      </c>
      <c r="EZ1149">
        <v>10316.81785714286</v>
      </c>
      <c r="FA1149">
        <v>45.31199999999998</v>
      </c>
      <c r="FB1149">
        <v>47.5</v>
      </c>
      <c r="FC1149">
        <v>46</v>
      </c>
      <c r="FD1149">
        <v>46.5</v>
      </c>
      <c r="FE1149">
        <v>46.18257142857141</v>
      </c>
      <c r="FF1149">
        <v>1155.576071428572</v>
      </c>
      <c r="FG1149">
        <v>39.42000000000001</v>
      </c>
      <c r="FH1149">
        <v>0</v>
      </c>
      <c r="FI1149">
        <v>1761346647.2</v>
      </c>
      <c r="FJ1149">
        <v>0</v>
      </c>
      <c r="FK1149">
        <v>1542.1616</v>
      </c>
      <c r="FL1149">
        <v>-18.10153845976115</v>
      </c>
      <c r="FM1149">
        <v>-221.2307692185352</v>
      </c>
      <c r="FN1149">
        <v>18899.312</v>
      </c>
      <c r="FO1149">
        <v>15</v>
      </c>
      <c r="FP1149">
        <v>0</v>
      </c>
      <c r="FQ1149" t="s">
        <v>439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-53.03290243902438</v>
      </c>
      <c r="GD1149">
        <v>-1.004780487804954</v>
      </c>
      <c r="GE1149">
        <v>0.1508401908139303</v>
      </c>
      <c r="GF1149">
        <v>0</v>
      </c>
      <c r="GG1149">
        <v>1543.452647058823</v>
      </c>
      <c r="GH1149">
        <v>-19.8968678433481</v>
      </c>
      <c r="GI1149">
        <v>1.969421098614476</v>
      </c>
      <c r="GJ1149">
        <v>0</v>
      </c>
      <c r="GK1149">
        <v>2.702874390243902</v>
      </c>
      <c r="GL1149">
        <v>-0.3861840418118481</v>
      </c>
      <c r="GM1149">
        <v>0.04066021055269111</v>
      </c>
      <c r="GN1149">
        <v>0</v>
      </c>
      <c r="GO1149">
        <v>0</v>
      </c>
      <c r="GP1149">
        <v>3</v>
      </c>
      <c r="GQ1149" t="s">
        <v>497</v>
      </c>
      <c r="GR1149">
        <v>3.12429</v>
      </c>
      <c r="GS1149">
        <v>2.75209</v>
      </c>
      <c r="GT1149">
        <v>0.173002</v>
      </c>
      <c r="GU1149">
        <v>0.178867</v>
      </c>
      <c r="GV1149">
        <v>0.102661</v>
      </c>
      <c r="GW1149">
        <v>0.09489110000000001</v>
      </c>
      <c r="GX1149">
        <v>24321.2</v>
      </c>
      <c r="GY1149">
        <v>23554.4</v>
      </c>
      <c r="GZ1149">
        <v>29984.5</v>
      </c>
      <c r="HA1149">
        <v>28980.5</v>
      </c>
      <c r="HB1149">
        <v>37197.7</v>
      </c>
      <c r="HC1149">
        <v>34541.9</v>
      </c>
      <c r="HD1149">
        <v>45919</v>
      </c>
      <c r="HE1149">
        <v>43071.9</v>
      </c>
      <c r="HF1149">
        <v>1.74842</v>
      </c>
      <c r="HG1149">
        <v>1.73158</v>
      </c>
      <c r="HH1149">
        <v>-0.00230223</v>
      </c>
      <c r="HI1149">
        <v>0</v>
      </c>
      <c r="HJ1149">
        <v>30.0557</v>
      </c>
      <c r="HK1149">
        <v>999.9</v>
      </c>
      <c r="HL1149">
        <v>44</v>
      </c>
      <c r="HM1149">
        <v>32.8</v>
      </c>
      <c r="HN1149">
        <v>24.4157</v>
      </c>
      <c r="HO1149">
        <v>63.7022</v>
      </c>
      <c r="HP1149">
        <v>17.7524</v>
      </c>
      <c r="HQ1149">
        <v>1</v>
      </c>
      <c r="HR1149">
        <v>0.8254089999999999</v>
      </c>
      <c r="HS1149">
        <v>4.42788</v>
      </c>
      <c r="HT1149">
        <v>20.1505</v>
      </c>
      <c r="HU1149">
        <v>5.22807</v>
      </c>
      <c r="HV1149">
        <v>11.9858</v>
      </c>
      <c r="HW1149">
        <v>4.96925</v>
      </c>
      <c r="HX1149">
        <v>3.2899</v>
      </c>
      <c r="HY1149">
        <v>9999</v>
      </c>
      <c r="HZ1149">
        <v>9999</v>
      </c>
      <c r="IA1149">
        <v>9999</v>
      </c>
      <c r="IB1149">
        <v>999.9</v>
      </c>
      <c r="IC1149">
        <v>4.97295</v>
      </c>
      <c r="ID1149">
        <v>1.87754</v>
      </c>
      <c r="IE1149">
        <v>1.87561</v>
      </c>
      <c r="IF1149">
        <v>1.87843</v>
      </c>
      <c r="IG1149">
        <v>1.87512</v>
      </c>
      <c r="IH1149">
        <v>1.87866</v>
      </c>
      <c r="II1149">
        <v>1.87578</v>
      </c>
      <c r="IJ1149">
        <v>1.87698</v>
      </c>
      <c r="IK1149">
        <v>0</v>
      </c>
      <c r="IL1149">
        <v>0</v>
      </c>
      <c r="IM1149">
        <v>0</v>
      </c>
      <c r="IN1149">
        <v>0</v>
      </c>
      <c r="IO1149" t="s">
        <v>441</v>
      </c>
      <c r="IP1149" t="s">
        <v>442</v>
      </c>
      <c r="IQ1149" t="s">
        <v>443</v>
      </c>
      <c r="IR1149" t="s">
        <v>443</v>
      </c>
      <c r="IS1149" t="s">
        <v>443</v>
      </c>
      <c r="IT1149" t="s">
        <v>443</v>
      </c>
      <c r="IU1149">
        <v>0</v>
      </c>
      <c r="IV1149">
        <v>100</v>
      </c>
      <c r="IW1149">
        <v>100</v>
      </c>
      <c r="IX1149">
        <v>1.47</v>
      </c>
      <c r="IY1149">
        <v>0.2144</v>
      </c>
      <c r="IZ1149">
        <v>-0.1194416370607354</v>
      </c>
      <c r="JA1149">
        <v>0.002211305909277446</v>
      </c>
      <c r="JB1149">
        <v>-1.416678044876584E-06</v>
      </c>
      <c r="JC1149">
        <v>5.589822708492042E-10</v>
      </c>
      <c r="JD1149">
        <v>0.2144336207880096</v>
      </c>
      <c r="JE1149">
        <v>0</v>
      </c>
      <c r="JF1149">
        <v>0</v>
      </c>
      <c r="JG1149">
        <v>0</v>
      </c>
      <c r="JH1149">
        <v>14</v>
      </c>
      <c r="JI1149">
        <v>2052</v>
      </c>
      <c r="JJ1149">
        <v>1</v>
      </c>
      <c r="JK1149">
        <v>21</v>
      </c>
      <c r="JL1149">
        <v>29355776.9</v>
      </c>
      <c r="JM1149">
        <v>29355776.9</v>
      </c>
      <c r="JN1149">
        <v>2.71606</v>
      </c>
      <c r="JO1149">
        <v>2.53174</v>
      </c>
      <c r="JP1149">
        <v>1.39893</v>
      </c>
      <c r="JQ1149">
        <v>2.33643</v>
      </c>
      <c r="JR1149">
        <v>1.44897</v>
      </c>
      <c r="JS1149">
        <v>2.60498</v>
      </c>
      <c r="JT1149">
        <v>38.7225</v>
      </c>
      <c r="JU1149">
        <v>23.7986</v>
      </c>
      <c r="JV1149">
        <v>18</v>
      </c>
      <c r="JW1149">
        <v>484.81</v>
      </c>
      <c r="JX1149">
        <v>444.92</v>
      </c>
      <c r="JY1149">
        <v>24.947</v>
      </c>
      <c r="JZ1149">
        <v>37.2632</v>
      </c>
      <c r="KA1149">
        <v>30.0008</v>
      </c>
      <c r="KB1149">
        <v>36.8219</v>
      </c>
      <c r="KC1149">
        <v>36.8683</v>
      </c>
      <c r="KD1149">
        <v>54.3662</v>
      </c>
      <c r="KE1149">
        <v>22.7857</v>
      </c>
      <c r="KF1149">
        <v>74.7136</v>
      </c>
      <c r="KG1149">
        <v>24.9113</v>
      </c>
      <c r="KH1149">
        <v>1289.03</v>
      </c>
      <c r="KI1149">
        <v>20.8417</v>
      </c>
      <c r="KJ1149">
        <v>99.19199999999999</v>
      </c>
      <c r="KK1149">
        <v>99.0647</v>
      </c>
    </row>
    <row r="1150" spans="1:297">
      <c r="A1150">
        <v>1134</v>
      </c>
      <c r="B1150">
        <v>1761346616.1</v>
      </c>
      <c r="C1150">
        <v>18575.5</v>
      </c>
      <c r="D1150" t="s">
        <v>2722</v>
      </c>
      <c r="E1150" t="s">
        <v>2723</v>
      </c>
      <c r="F1150">
        <v>5</v>
      </c>
      <c r="G1150" t="s">
        <v>2569</v>
      </c>
      <c r="H1150" t="s">
        <v>436</v>
      </c>
      <c r="I1150">
        <v>1761346608.6</v>
      </c>
      <c r="J1150">
        <f>(K1150)/1000</f>
        <v>0</v>
      </c>
      <c r="K1150">
        <f>IF(DP1150, AN1150, AH1150)</f>
        <v>0</v>
      </c>
      <c r="L1150">
        <f>IF(DP1150, AI1150, AG1150)</f>
        <v>0</v>
      </c>
      <c r="M1150">
        <f>DR1150 - IF(AU1150&gt;1, L1150*DL1150*100.0/(AW1150), 0)</f>
        <v>0</v>
      </c>
      <c r="N1150">
        <f>((T1150-J1150/2)*M1150-L1150)/(T1150+J1150/2)</f>
        <v>0</v>
      </c>
      <c r="O1150">
        <f>N1150*(DY1150+DZ1150)/1000.0</f>
        <v>0</v>
      </c>
      <c r="P1150">
        <f>(DR1150 - IF(AU1150&gt;1, L1150*DL1150*100.0/(AW1150), 0))*(DY1150+DZ1150)/1000.0</f>
        <v>0</v>
      </c>
      <c r="Q1150">
        <f>2.0/((1/S1150-1/R1150)+SIGN(S1150)*SQRT((1/S1150-1/R1150)*(1/S1150-1/R1150) + 4*DM1150/((DM1150+1)*(DM1150+1))*(2*1/S1150*1/R1150-1/R1150*1/R1150)))</f>
        <v>0</v>
      </c>
      <c r="R1150">
        <f>IF(LEFT(DN1150,1)&lt;&gt;"0",IF(LEFT(DN1150,1)="1",3.0,DO1150),$D$5+$E$5*(EF1150*DY1150/($K$5*1000))+$F$5*(EF1150*DY1150/($K$5*1000))*MAX(MIN(DL1150,$J$5),$I$5)*MAX(MIN(DL1150,$J$5),$I$5)+$G$5*MAX(MIN(DL1150,$J$5),$I$5)*(EF1150*DY1150/($K$5*1000))+$H$5*(EF1150*DY1150/($K$5*1000))*(EF1150*DY1150/($K$5*1000)))</f>
        <v>0</v>
      </c>
      <c r="S1150">
        <f>J1150*(1000-(1000*0.61365*exp(17.502*W1150/(240.97+W1150))/(DY1150+DZ1150)+DT1150)/2)/(1000*0.61365*exp(17.502*W1150/(240.97+W1150))/(DY1150+DZ1150)-DT1150)</f>
        <v>0</v>
      </c>
      <c r="T1150">
        <f>1/((DM1150+1)/(Q1150/1.6)+1/(R1150/1.37)) + DM1150/((DM1150+1)/(Q1150/1.6) + DM1150/(R1150/1.37))</f>
        <v>0</v>
      </c>
      <c r="U1150">
        <f>(DH1150*DK1150)</f>
        <v>0</v>
      </c>
      <c r="V1150">
        <f>(EA1150+(U1150+2*0.95*5.67E-8*(((EA1150+$B$7)+273)^4-(EA1150+273)^4)-44100*J1150)/(1.84*29.3*R1150+8*0.95*5.67E-8*(EA1150+273)^3))</f>
        <v>0</v>
      </c>
      <c r="W1150">
        <f>($C$7*EB1150+$D$7*EC1150+$E$7*V1150)</f>
        <v>0</v>
      </c>
      <c r="X1150">
        <f>0.61365*exp(17.502*W1150/(240.97+W1150))</f>
        <v>0</v>
      </c>
      <c r="Y1150">
        <f>(Z1150/AA1150*100)</f>
        <v>0</v>
      </c>
      <c r="Z1150">
        <f>DT1150*(DY1150+DZ1150)/1000</f>
        <v>0</v>
      </c>
      <c r="AA1150">
        <f>0.61365*exp(17.502*EA1150/(240.97+EA1150))</f>
        <v>0</v>
      </c>
      <c r="AB1150">
        <f>(X1150-DT1150*(DY1150+DZ1150)/1000)</f>
        <v>0</v>
      </c>
      <c r="AC1150">
        <f>(-J1150*44100)</f>
        <v>0</v>
      </c>
      <c r="AD1150">
        <f>2*29.3*R1150*0.92*(EA1150-W1150)</f>
        <v>0</v>
      </c>
      <c r="AE1150">
        <f>2*0.95*5.67E-8*(((EA1150+$B$7)+273)^4-(W1150+273)^4)</f>
        <v>0</v>
      </c>
      <c r="AF1150">
        <f>U1150+AE1150+AC1150+AD1150</f>
        <v>0</v>
      </c>
      <c r="AG1150">
        <f>DX1150*AU1150*(DS1150-DR1150*(1000-AU1150*DU1150)/(1000-AU1150*DT1150))/(100*DL1150)</f>
        <v>0</v>
      </c>
      <c r="AH1150">
        <f>1000*DX1150*AU1150*(DT1150-DU1150)/(100*DL1150*(1000-AU1150*DT1150))</f>
        <v>0</v>
      </c>
      <c r="AI1150">
        <f>(AJ1150 - AK1150 - DY1150*1E3/(8.314*(EA1150+273.15)) * AM1150/DX1150 * AL1150) * DX1150/(100*DL1150) * (1000 - DU1150)/1000</f>
        <v>0</v>
      </c>
      <c r="AJ1150">
        <v>1302.943747446288</v>
      </c>
      <c r="AK1150">
        <v>1260.64993939394</v>
      </c>
      <c r="AL1150">
        <v>3.412409929722005</v>
      </c>
      <c r="AM1150">
        <v>65.49446931430883</v>
      </c>
      <c r="AN1150">
        <f>(AP1150 - AO1150 + DY1150*1E3/(8.314*(EA1150+273.15)) * AR1150/DX1150 * AQ1150) * DX1150/(100*DL1150) * 1000/(1000 - AP1150)</f>
        <v>0</v>
      </c>
      <c r="AO1150">
        <v>20.7663832708723</v>
      </c>
      <c r="AP1150">
        <v>23.37415151515151</v>
      </c>
      <c r="AQ1150">
        <v>-7.477582815246561E-05</v>
      </c>
      <c r="AR1150">
        <v>115.5473245601918</v>
      </c>
      <c r="AS1150">
        <v>0</v>
      </c>
      <c r="AT1150">
        <v>0</v>
      </c>
      <c r="AU1150">
        <f>IF(AS1150*$H$13&gt;=AW1150,1.0,(AW1150/(AW1150-AS1150*$H$13)))</f>
        <v>0</v>
      </c>
      <c r="AV1150">
        <f>(AU1150-1)*100</f>
        <v>0</v>
      </c>
      <c r="AW1150">
        <f>MAX(0,($B$13+$C$13*EF1150)/(1+$D$13*EF1150)*DY1150/(EA1150+273)*$E$13)</f>
        <v>0</v>
      </c>
      <c r="AX1150" t="s">
        <v>437</v>
      </c>
      <c r="AY1150" t="s">
        <v>437</v>
      </c>
      <c r="AZ1150">
        <v>0</v>
      </c>
      <c r="BA1150">
        <v>0</v>
      </c>
      <c r="BB1150">
        <f>1-AZ1150/BA1150</f>
        <v>0</v>
      </c>
      <c r="BC1150">
        <v>0</v>
      </c>
      <c r="BD1150" t="s">
        <v>437</v>
      </c>
      <c r="BE1150" t="s">
        <v>437</v>
      </c>
      <c r="BF1150">
        <v>0</v>
      </c>
      <c r="BG1150">
        <v>0</v>
      </c>
      <c r="BH1150">
        <f>1-BF1150/BG1150</f>
        <v>0</v>
      </c>
      <c r="BI1150">
        <v>0.5</v>
      </c>
      <c r="BJ1150">
        <f>DI1150</f>
        <v>0</v>
      </c>
      <c r="BK1150">
        <f>L1150</f>
        <v>0</v>
      </c>
      <c r="BL1150">
        <f>BH1150*BI1150*BJ1150</f>
        <v>0</v>
      </c>
      <c r="BM1150">
        <f>(BK1150-BC1150)/BJ1150</f>
        <v>0</v>
      </c>
      <c r="BN1150">
        <f>(BA1150-BG1150)/BG1150</f>
        <v>0</v>
      </c>
      <c r="BO1150">
        <f>AZ1150/(BB1150+AZ1150/BG1150)</f>
        <v>0</v>
      </c>
      <c r="BP1150" t="s">
        <v>437</v>
      </c>
      <c r="BQ1150">
        <v>0</v>
      </c>
      <c r="BR1150">
        <f>IF(BQ1150&lt;&gt;0, BQ1150, BO1150)</f>
        <v>0</v>
      </c>
      <c r="BS1150">
        <f>1-BR1150/BG1150</f>
        <v>0</v>
      </c>
      <c r="BT1150">
        <f>(BG1150-BF1150)/(BG1150-BR1150)</f>
        <v>0</v>
      </c>
      <c r="BU1150">
        <f>(BA1150-BG1150)/(BA1150-BR1150)</f>
        <v>0</v>
      </c>
      <c r="BV1150">
        <f>(BG1150-BF1150)/(BG1150-AZ1150)</f>
        <v>0</v>
      </c>
      <c r="BW1150">
        <f>(BA1150-BG1150)/(BA1150-AZ1150)</f>
        <v>0</v>
      </c>
      <c r="BX1150">
        <f>(BT1150*BR1150/BF1150)</f>
        <v>0</v>
      </c>
      <c r="BY1150">
        <f>(1-BX1150)</f>
        <v>0</v>
      </c>
      <c r="DH1150">
        <f>$B$11*EG1150+$C$11*EH1150+$F$11*ES1150*(1-EV1150)</f>
        <v>0</v>
      </c>
      <c r="DI1150">
        <f>DH1150*DJ1150</f>
        <v>0</v>
      </c>
      <c r="DJ1150">
        <f>($B$11*$D$9+$C$11*$D$9+$F$11*((FF1150+EX1150)/MAX(FF1150+EX1150+FG1150, 0.1)*$I$9+FG1150/MAX(FF1150+EX1150+FG1150, 0.1)*$J$9))/($B$11+$C$11+$F$11)</f>
        <v>0</v>
      </c>
      <c r="DK1150">
        <f>($B$11*$K$9+$C$11*$K$9+$F$11*((FF1150+EX1150)/MAX(FF1150+EX1150+FG1150, 0.1)*$P$9+FG1150/MAX(FF1150+EX1150+FG1150, 0.1)*$Q$9))/($B$11+$C$11+$F$11)</f>
        <v>0</v>
      </c>
      <c r="DL1150">
        <v>6</v>
      </c>
      <c r="DM1150">
        <v>0.5</v>
      </c>
      <c r="DN1150" t="s">
        <v>438</v>
      </c>
      <c r="DO1150">
        <v>2</v>
      </c>
      <c r="DP1150" t="b">
        <v>1</v>
      </c>
      <c r="DQ1150">
        <v>1761346608.6</v>
      </c>
      <c r="DR1150">
        <v>1207.784814814815</v>
      </c>
      <c r="DS1150">
        <v>1260.867407407407</v>
      </c>
      <c r="DT1150">
        <v>23.38264444444444</v>
      </c>
      <c r="DU1150">
        <v>20.74475185185185</v>
      </c>
      <c r="DV1150">
        <v>1206.316296296297</v>
      </c>
      <c r="DW1150">
        <v>23.16821481481481</v>
      </c>
      <c r="DX1150">
        <v>500.037</v>
      </c>
      <c r="DY1150">
        <v>90.02742222222221</v>
      </c>
      <c r="DZ1150">
        <v>0.07441174074074074</v>
      </c>
      <c r="EA1150">
        <v>29.86963703703704</v>
      </c>
      <c r="EB1150">
        <v>30.0226</v>
      </c>
      <c r="EC1150">
        <v>999.9000000000001</v>
      </c>
      <c r="ED1150">
        <v>0</v>
      </c>
      <c r="EE1150">
        <v>0</v>
      </c>
      <c r="EF1150">
        <v>9990.142222222221</v>
      </c>
      <c r="EG1150">
        <v>0</v>
      </c>
      <c r="EH1150">
        <v>1155.978888888889</v>
      </c>
      <c r="EI1150">
        <v>-53.08299259259258</v>
      </c>
      <c r="EJ1150">
        <v>1236.700740740741</v>
      </c>
      <c r="EK1150">
        <v>1287.578148148148</v>
      </c>
      <c r="EL1150">
        <v>2.637907777777778</v>
      </c>
      <c r="EM1150">
        <v>1260.867407407407</v>
      </c>
      <c r="EN1150">
        <v>20.74475185185185</v>
      </c>
      <c r="EO1150">
        <v>2.105078888888889</v>
      </c>
      <c r="EP1150">
        <v>1.867596296296296</v>
      </c>
      <c r="EQ1150">
        <v>18.25766666666667</v>
      </c>
      <c r="ER1150">
        <v>16.3642962962963</v>
      </c>
      <c r="ES1150">
        <v>1199.995555555555</v>
      </c>
      <c r="ET1150">
        <v>0.9670090000000001</v>
      </c>
      <c r="EU1150">
        <v>0.0329909</v>
      </c>
      <c r="EV1150">
        <v>0</v>
      </c>
      <c r="EW1150">
        <v>1540.681111111111</v>
      </c>
      <c r="EX1150">
        <v>5.000560000000001</v>
      </c>
      <c r="EY1150">
        <v>18882.1962962963</v>
      </c>
      <c r="EZ1150">
        <v>10316.80740740741</v>
      </c>
      <c r="FA1150">
        <v>45.31199999999998</v>
      </c>
      <c r="FB1150">
        <v>47.5</v>
      </c>
      <c r="FC1150">
        <v>46</v>
      </c>
      <c r="FD1150">
        <v>46.5</v>
      </c>
      <c r="FE1150">
        <v>46.1801111111111</v>
      </c>
      <c r="FF1150">
        <v>1155.575185185185</v>
      </c>
      <c r="FG1150">
        <v>39.42000000000001</v>
      </c>
      <c r="FH1150">
        <v>0</v>
      </c>
      <c r="FI1150">
        <v>1761346652.6</v>
      </c>
      <c r="FJ1150">
        <v>0</v>
      </c>
      <c r="FK1150">
        <v>1540.666923076923</v>
      </c>
      <c r="FL1150">
        <v>-17.43658118259814</v>
      </c>
      <c r="FM1150">
        <v>-201.8495726595184</v>
      </c>
      <c r="FN1150">
        <v>18881.38846153846</v>
      </c>
      <c r="FO1150">
        <v>15</v>
      </c>
      <c r="FP1150">
        <v>0</v>
      </c>
      <c r="FQ1150" t="s">
        <v>439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-53.07083902439025</v>
      </c>
      <c r="GD1150">
        <v>-0.1608668989547087</v>
      </c>
      <c r="GE1150">
        <v>0.1348808613917477</v>
      </c>
      <c r="GF1150">
        <v>1</v>
      </c>
      <c r="GG1150">
        <v>1541.542647058824</v>
      </c>
      <c r="GH1150">
        <v>-17.59770817202305</v>
      </c>
      <c r="GI1150">
        <v>1.741387730625695</v>
      </c>
      <c r="GJ1150">
        <v>0</v>
      </c>
      <c r="GK1150">
        <v>2.655631951219512</v>
      </c>
      <c r="GL1150">
        <v>-0.4205606968641084</v>
      </c>
      <c r="GM1150">
        <v>0.0486646550368055</v>
      </c>
      <c r="GN1150">
        <v>0</v>
      </c>
      <c r="GO1150">
        <v>1</v>
      </c>
      <c r="GP1150">
        <v>3</v>
      </c>
      <c r="GQ1150" t="s">
        <v>446</v>
      </c>
      <c r="GR1150">
        <v>3.12425</v>
      </c>
      <c r="GS1150">
        <v>2.75235</v>
      </c>
      <c r="GT1150">
        <v>0.174461</v>
      </c>
      <c r="GU1150">
        <v>0.180287</v>
      </c>
      <c r="GV1150">
        <v>0.10266</v>
      </c>
      <c r="GW1150">
        <v>0.0953706</v>
      </c>
      <c r="GX1150">
        <v>24278.4</v>
      </c>
      <c r="GY1150">
        <v>23513.2</v>
      </c>
      <c r="GZ1150">
        <v>29984.9</v>
      </c>
      <c r="HA1150">
        <v>28980</v>
      </c>
      <c r="HB1150">
        <v>37198.4</v>
      </c>
      <c r="HC1150">
        <v>34523.3</v>
      </c>
      <c r="HD1150">
        <v>45919.7</v>
      </c>
      <c r="HE1150">
        <v>43071.2</v>
      </c>
      <c r="HF1150">
        <v>1.7483</v>
      </c>
      <c r="HG1150">
        <v>1.73215</v>
      </c>
      <c r="HH1150">
        <v>-0.00207126</v>
      </c>
      <c r="HI1150">
        <v>0</v>
      </c>
      <c r="HJ1150">
        <v>30.0549</v>
      </c>
      <c r="HK1150">
        <v>999.9</v>
      </c>
      <c r="HL1150">
        <v>44</v>
      </c>
      <c r="HM1150">
        <v>32.8</v>
      </c>
      <c r="HN1150">
        <v>24.4158</v>
      </c>
      <c r="HO1150">
        <v>63.5622</v>
      </c>
      <c r="HP1150">
        <v>17.7284</v>
      </c>
      <c r="HQ1150">
        <v>1</v>
      </c>
      <c r="HR1150">
        <v>0.825541</v>
      </c>
      <c r="HS1150">
        <v>4.44517</v>
      </c>
      <c r="HT1150">
        <v>20.1502</v>
      </c>
      <c r="HU1150">
        <v>5.22792</v>
      </c>
      <c r="HV1150">
        <v>11.9858</v>
      </c>
      <c r="HW1150">
        <v>4.9692</v>
      </c>
      <c r="HX1150">
        <v>3.28995</v>
      </c>
      <c r="HY1150">
        <v>9999</v>
      </c>
      <c r="HZ1150">
        <v>9999</v>
      </c>
      <c r="IA1150">
        <v>9999</v>
      </c>
      <c r="IB1150">
        <v>999.9</v>
      </c>
      <c r="IC1150">
        <v>4.97295</v>
      </c>
      <c r="ID1150">
        <v>1.87748</v>
      </c>
      <c r="IE1150">
        <v>1.87561</v>
      </c>
      <c r="IF1150">
        <v>1.87842</v>
      </c>
      <c r="IG1150">
        <v>1.87512</v>
      </c>
      <c r="IH1150">
        <v>1.87866</v>
      </c>
      <c r="II1150">
        <v>1.87577</v>
      </c>
      <c r="IJ1150">
        <v>1.87698</v>
      </c>
      <c r="IK1150">
        <v>0</v>
      </c>
      <c r="IL1150">
        <v>0</v>
      </c>
      <c r="IM1150">
        <v>0</v>
      </c>
      <c r="IN1150">
        <v>0</v>
      </c>
      <c r="IO1150" t="s">
        <v>441</v>
      </c>
      <c r="IP1150" t="s">
        <v>442</v>
      </c>
      <c r="IQ1150" t="s">
        <v>443</v>
      </c>
      <c r="IR1150" t="s">
        <v>443</v>
      </c>
      <c r="IS1150" t="s">
        <v>443</v>
      </c>
      <c r="IT1150" t="s">
        <v>443</v>
      </c>
      <c r="IU1150">
        <v>0</v>
      </c>
      <c r="IV1150">
        <v>100</v>
      </c>
      <c r="IW1150">
        <v>100</v>
      </c>
      <c r="IX1150">
        <v>1.5</v>
      </c>
      <c r="IY1150">
        <v>0.2144</v>
      </c>
      <c r="IZ1150">
        <v>-0.1194416370607354</v>
      </c>
      <c r="JA1150">
        <v>0.002211305909277446</v>
      </c>
      <c r="JB1150">
        <v>-1.416678044876584E-06</v>
      </c>
      <c r="JC1150">
        <v>5.589822708492042E-10</v>
      </c>
      <c r="JD1150">
        <v>0.2144336207880096</v>
      </c>
      <c r="JE1150">
        <v>0</v>
      </c>
      <c r="JF1150">
        <v>0</v>
      </c>
      <c r="JG1150">
        <v>0</v>
      </c>
      <c r="JH1150">
        <v>14</v>
      </c>
      <c r="JI1150">
        <v>2052</v>
      </c>
      <c r="JJ1150">
        <v>1</v>
      </c>
      <c r="JK1150">
        <v>21</v>
      </c>
      <c r="JL1150">
        <v>29355776.9</v>
      </c>
      <c r="JM1150">
        <v>29355776.9</v>
      </c>
      <c r="JN1150">
        <v>2.74292</v>
      </c>
      <c r="JO1150">
        <v>2.53662</v>
      </c>
      <c r="JP1150">
        <v>1.39893</v>
      </c>
      <c r="JQ1150">
        <v>2.33643</v>
      </c>
      <c r="JR1150">
        <v>1.44897</v>
      </c>
      <c r="JS1150">
        <v>2.60864</v>
      </c>
      <c r="JT1150">
        <v>38.7225</v>
      </c>
      <c r="JU1150">
        <v>23.7898</v>
      </c>
      <c r="JV1150">
        <v>18</v>
      </c>
      <c r="JW1150">
        <v>484.737</v>
      </c>
      <c r="JX1150">
        <v>445.296</v>
      </c>
      <c r="JY1150">
        <v>24.9183</v>
      </c>
      <c r="JZ1150">
        <v>37.2632</v>
      </c>
      <c r="KA1150">
        <v>30.0005</v>
      </c>
      <c r="KB1150">
        <v>36.8219</v>
      </c>
      <c r="KC1150">
        <v>36.8683</v>
      </c>
      <c r="KD1150">
        <v>54.9022</v>
      </c>
      <c r="KE1150">
        <v>22.7857</v>
      </c>
      <c r="KF1150">
        <v>74.7136</v>
      </c>
      <c r="KG1150">
        <v>24.8857</v>
      </c>
      <c r="KH1150">
        <v>1309.06</v>
      </c>
      <c r="KI1150">
        <v>20.8667</v>
      </c>
      <c r="KJ1150">
        <v>99.19329999999999</v>
      </c>
      <c r="KK1150">
        <v>99.06319999999999</v>
      </c>
    </row>
    <row r="1151" spans="1:297">
      <c r="A1151">
        <v>1135</v>
      </c>
      <c r="B1151">
        <v>1761346621.1</v>
      </c>
      <c r="C1151">
        <v>18580.5</v>
      </c>
      <c r="D1151" t="s">
        <v>2724</v>
      </c>
      <c r="E1151" t="s">
        <v>2725</v>
      </c>
      <c r="F1151">
        <v>5</v>
      </c>
      <c r="G1151" t="s">
        <v>2569</v>
      </c>
      <c r="H1151" t="s">
        <v>436</v>
      </c>
      <c r="I1151">
        <v>1761346613.314285</v>
      </c>
      <c r="J1151">
        <f>(K1151)/1000</f>
        <v>0</v>
      </c>
      <c r="K1151">
        <f>IF(DP1151, AN1151, AH1151)</f>
        <v>0</v>
      </c>
      <c r="L1151">
        <f>IF(DP1151, AI1151, AG1151)</f>
        <v>0</v>
      </c>
      <c r="M1151">
        <f>DR1151 - IF(AU1151&gt;1, L1151*DL1151*100.0/(AW1151), 0)</f>
        <v>0</v>
      </c>
      <c r="N1151">
        <f>((T1151-J1151/2)*M1151-L1151)/(T1151+J1151/2)</f>
        <v>0</v>
      </c>
      <c r="O1151">
        <f>N1151*(DY1151+DZ1151)/1000.0</f>
        <v>0</v>
      </c>
      <c r="P1151">
        <f>(DR1151 - IF(AU1151&gt;1, L1151*DL1151*100.0/(AW1151), 0))*(DY1151+DZ1151)/1000.0</f>
        <v>0</v>
      </c>
      <c r="Q1151">
        <f>2.0/((1/S1151-1/R1151)+SIGN(S1151)*SQRT((1/S1151-1/R1151)*(1/S1151-1/R1151) + 4*DM1151/((DM1151+1)*(DM1151+1))*(2*1/S1151*1/R1151-1/R1151*1/R1151)))</f>
        <v>0</v>
      </c>
      <c r="R1151">
        <f>IF(LEFT(DN1151,1)&lt;&gt;"0",IF(LEFT(DN1151,1)="1",3.0,DO1151),$D$5+$E$5*(EF1151*DY1151/($K$5*1000))+$F$5*(EF1151*DY1151/($K$5*1000))*MAX(MIN(DL1151,$J$5),$I$5)*MAX(MIN(DL1151,$J$5),$I$5)+$G$5*MAX(MIN(DL1151,$J$5),$I$5)*(EF1151*DY1151/($K$5*1000))+$H$5*(EF1151*DY1151/($K$5*1000))*(EF1151*DY1151/($K$5*1000)))</f>
        <v>0</v>
      </c>
      <c r="S1151">
        <f>J1151*(1000-(1000*0.61365*exp(17.502*W1151/(240.97+W1151))/(DY1151+DZ1151)+DT1151)/2)/(1000*0.61365*exp(17.502*W1151/(240.97+W1151))/(DY1151+DZ1151)-DT1151)</f>
        <v>0</v>
      </c>
      <c r="T1151">
        <f>1/((DM1151+1)/(Q1151/1.6)+1/(R1151/1.37)) + DM1151/((DM1151+1)/(Q1151/1.6) + DM1151/(R1151/1.37))</f>
        <v>0</v>
      </c>
      <c r="U1151">
        <f>(DH1151*DK1151)</f>
        <v>0</v>
      </c>
      <c r="V1151">
        <f>(EA1151+(U1151+2*0.95*5.67E-8*(((EA1151+$B$7)+273)^4-(EA1151+273)^4)-44100*J1151)/(1.84*29.3*R1151+8*0.95*5.67E-8*(EA1151+273)^3))</f>
        <v>0</v>
      </c>
      <c r="W1151">
        <f>($C$7*EB1151+$D$7*EC1151+$E$7*V1151)</f>
        <v>0</v>
      </c>
      <c r="X1151">
        <f>0.61365*exp(17.502*W1151/(240.97+W1151))</f>
        <v>0</v>
      </c>
      <c r="Y1151">
        <f>(Z1151/AA1151*100)</f>
        <v>0</v>
      </c>
      <c r="Z1151">
        <f>DT1151*(DY1151+DZ1151)/1000</f>
        <v>0</v>
      </c>
      <c r="AA1151">
        <f>0.61365*exp(17.502*EA1151/(240.97+EA1151))</f>
        <v>0</v>
      </c>
      <c r="AB1151">
        <f>(X1151-DT1151*(DY1151+DZ1151)/1000)</f>
        <v>0</v>
      </c>
      <c r="AC1151">
        <f>(-J1151*44100)</f>
        <v>0</v>
      </c>
      <c r="AD1151">
        <f>2*29.3*R1151*0.92*(EA1151-W1151)</f>
        <v>0</v>
      </c>
      <c r="AE1151">
        <f>2*0.95*5.67E-8*(((EA1151+$B$7)+273)^4-(W1151+273)^4)</f>
        <v>0</v>
      </c>
      <c r="AF1151">
        <f>U1151+AE1151+AC1151+AD1151</f>
        <v>0</v>
      </c>
      <c r="AG1151">
        <f>DX1151*AU1151*(DS1151-DR1151*(1000-AU1151*DU1151)/(1000-AU1151*DT1151))/(100*DL1151)</f>
        <v>0</v>
      </c>
      <c r="AH1151">
        <f>1000*DX1151*AU1151*(DT1151-DU1151)/(100*DL1151*(1000-AU1151*DT1151))</f>
        <v>0</v>
      </c>
      <c r="AI1151">
        <f>(AJ1151 - AK1151 - DY1151*1E3/(8.314*(EA1151+273.15)) * AM1151/DX1151 * AL1151) * DX1151/(100*DL1151) * (1000 - DU1151)/1000</f>
        <v>0</v>
      </c>
      <c r="AJ1151">
        <v>1320.154830520463</v>
      </c>
      <c r="AK1151">
        <v>1277.725999999999</v>
      </c>
      <c r="AL1151">
        <v>3.443232106226281</v>
      </c>
      <c r="AM1151">
        <v>65.49446931430883</v>
      </c>
      <c r="AN1151">
        <f>(AP1151 - AO1151 + DY1151*1E3/(8.314*(EA1151+273.15)) * AR1151/DX1151 * AQ1151) * DX1151/(100*DL1151) * 1000/(1000 - AP1151)</f>
        <v>0</v>
      </c>
      <c r="AO1151">
        <v>20.89416873103555</v>
      </c>
      <c r="AP1151">
        <v>23.40621030303029</v>
      </c>
      <c r="AQ1151">
        <v>0.007880191536652509</v>
      </c>
      <c r="AR1151">
        <v>115.5473245601918</v>
      </c>
      <c r="AS1151">
        <v>0</v>
      </c>
      <c r="AT1151">
        <v>0</v>
      </c>
      <c r="AU1151">
        <f>IF(AS1151*$H$13&gt;=AW1151,1.0,(AW1151/(AW1151-AS1151*$H$13)))</f>
        <v>0</v>
      </c>
      <c r="AV1151">
        <f>(AU1151-1)*100</f>
        <v>0</v>
      </c>
      <c r="AW1151">
        <f>MAX(0,($B$13+$C$13*EF1151)/(1+$D$13*EF1151)*DY1151/(EA1151+273)*$E$13)</f>
        <v>0</v>
      </c>
      <c r="AX1151" t="s">
        <v>437</v>
      </c>
      <c r="AY1151" t="s">
        <v>437</v>
      </c>
      <c r="AZ1151">
        <v>0</v>
      </c>
      <c r="BA1151">
        <v>0</v>
      </c>
      <c r="BB1151">
        <f>1-AZ1151/BA1151</f>
        <v>0</v>
      </c>
      <c r="BC1151">
        <v>0</v>
      </c>
      <c r="BD1151" t="s">
        <v>437</v>
      </c>
      <c r="BE1151" t="s">
        <v>437</v>
      </c>
      <c r="BF1151">
        <v>0</v>
      </c>
      <c r="BG1151">
        <v>0</v>
      </c>
      <c r="BH1151">
        <f>1-BF1151/BG1151</f>
        <v>0</v>
      </c>
      <c r="BI1151">
        <v>0.5</v>
      </c>
      <c r="BJ1151">
        <f>DI1151</f>
        <v>0</v>
      </c>
      <c r="BK1151">
        <f>L1151</f>
        <v>0</v>
      </c>
      <c r="BL1151">
        <f>BH1151*BI1151*BJ1151</f>
        <v>0</v>
      </c>
      <c r="BM1151">
        <f>(BK1151-BC1151)/BJ1151</f>
        <v>0</v>
      </c>
      <c r="BN1151">
        <f>(BA1151-BG1151)/BG1151</f>
        <v>0</v>
      </c>
      <c r="BO1151">
        <f>AZ1151/(BB1151+AZ1151/BG1151)</f>
        <v>0</v>
      </c>
      <c r="BP1151" t="s">
        <v>437</v>
      </c>
      <c r="BQ1151">
        <v>0</v>
      </c>
      <c r="BR1151">
        <f>IF(BQ1151&lt;&gt;0, BQ1151, BO1151)</f>
        <v>0</v>
      </c>
      <c r="BS1151">
        <f>1-BR1151/BG1151</f>
        <v>0</v>
      </c>
      <c r="BT1151">
        <f>(BG1151-BF1151)/(BG1151-BR1151)</f>
        <v>0</v>
      </c>
      <c r="BU1151">
        <f>(BA1151-BG1151)/(BA1151-BR1151)</f>
        <v>0</v>
      </c>
      <c r="BV1151">
        <f>(BG1151-BF1151)/(BG1151-AZ1151)</f>
        <v>0</v>
      </c>
      <c r="BW1151">
        <f>(BA1151-BG1151)/(BA1151-AZ1151)</f>
        <v>0</v>
      </c>
      <c r="BX1151">
        <f>(BT1151*BR1151/BF1151)</f>
        <v>0</v>
      </c>
      <c r="BY1151">
        <f>(1-BX1151)</f>
        <v>0</v>
      </c>
      <c r="DH1151">
        <f>$B$11*EG1151+$C$11*EH1151+$F$11*ES1151*(1-EV1151)</f>
        <v>0</v>
      </c>
      <c r="DI1151">
        <f>DH1151*DJ1151</f>
        <v>0</v>
      </c>
      <c r="DJ1151">
        <f>($B$11*$D$9+$C$11*$D$9+$F$11*((FF1151+EX1151)/MAX(FF1151+EX1151+FG1151, 0.1)*$I$9+FG1151/MAX(FF1151+EX1151+FG1151, 0.1)*$J$9))/($B$11+$C$11+$F$11)</f>
        <v>0</v>
      </c>
      <c r="DK1151">
        <f>($B$11*$K$9+$C$11*$K$9+$F$11*((FF1151+EX1151)/MAX(FF1151+EX1151+FG1151, 0.1)*$P$9+FG1151/MAX(FF1151+EX1151+FG1151, 0.1)*$Q$9))/($B$11+$C$11+$F$11)</f>
        <v>0</v>
      </c>
      <c r="DL1151">
        <v>6</v>
      </c>
      <c r="DM1151">
        <v>0.5</v>
      </c>
      <c r="DN1151" t="s">
        <v>438</v>
      </c>
      <c r="DO1151">
        <v>2</v>
      </c>
      <c r="DP1151" t="b">
        <v>1</v>
      </c>
      <c r="DQ1151">
        <v>1761346613.314285</v>
      </c>
      <c r="DR1151">
        <v>1223.503214285714</v>
      </c>
      <c r="DS1151">
        <v>1276.621071428571</v>
      </c>
      <c r="DT1151">
        <v>23.38386071428571</v>
      </c>
      <c r="DU1151">
        <v>20.80069285714286</v>
      </c>
      <c r="DV1151">
        <v>1222.015714285714</v>
      </c>
      <c r="DW1151">
        <v>23.16943214285715</v>
      </c>
      <c r="DX1151">
        <v>500.0155714285714</v>
      </c>
      <c r="DY1151">
        <v>90.02640357142856</v>
      </c>
      <c r="DZ1151">
        <v>0.07443003571428572</v>
      </c>
      <c r="EA1151">
        <v>29.8688</v>
      </c>
      <c r="EB1151">
        <v>30.02408928571429</v>
      </c>
      <c r="EC1151">
        <v>999.9000000000002</v>
      </c>
      <c r="ED1151">
        <v>0</v>
      </c>
      <c r="EE1151">
        <v>0</v>
      </c>
      <c r="EF1151">
        <v>9996.141071428572</v>
      </c>
      <c r="EG1151">
        <v>0</v>
      </c>
      <c r="EH1151">
        <v>1155.986785714286</v>
      </c>
      <c r="EI1151">
        <v>-53.11814285714286</v>
      </c>
      <c r="EJ1151">
        <v>1252.797857142857</v>
      </c>
      <c r="EK1151">
        <v>1303.741071428572</v>
      </c>
      <c r="EL1151">
        <v>2.583184642857142</v>
      </c>
      <c r="EM1151">
        <v>1276.621071428571</v>
      </c>
      <c r="EN1151">
        <v>20.80069285714286</v>
      </c>
      <c r="EO1151">
        <v>2.105165</v>
      </c>
      <c r="EP1151">
        <v>1.872610714285714</v>
      </c>
      <c r="EQ1151">
        <v>18.25831785714286</v>
      </c>
      <c r="ER1151">
        <v>16.40635</v>
      </c>
      <c r="ES1151">
        <v>1199.998214285714</v>
      </c>
      <c r="ET1151">
        <v>0.9670090000000001</v>
      </c>
      <c r="EU1151">
        <v>0.0329909</v>
      </c>
      <c r="EV1151">
        <v>0</v>
      </c>
      <c r="EW1151">
        <v>1539.473214285714</v>
      </c>
      <c r="EX1151">
        <v>5.000560000000001</v>
      </c>
      <c r="EY1151">
        <v>18866.70357142857</v>
      </c>
      <c r="EZ1151">
        <v>10316.83214285715</v>
      </c>
      <c r="FA1151">
        <v>45.31199999999998</v>
      </c>
      <c r="FB1151">
        <v>47.5</v>
      </c>
      <c r="FC1151">
        <v>46</v>
      </c>
      <c r="FD1151">
        <v>46.5</v>
      </c>
      <c r="FE1151">
        <v>46.16928571428571</v>
      </c>
      <c r="FF1151">
        <v>1155.576428571429</v>
      </c>
      <c r="FG1151">
        <v>39.42000000000001</v>
      </c>
      <c r="FH1151">
        <v>0</v>
      </c>
      <c r="FI1151">
        <v>1761346657.4</v>
      </c>
      <c r="FJ1151">
        <v>0</v>
      </c>
      <c r="FK1151">
        <v>1539.394230769231</v>
      </c>
      <c r="FL1151">
        <v>-14.6485470029415</v>
      </c>
      <c r="FM1151">
        <v>-189.0119658058156</v>
      </c>
      <c r="FN1151">
        <v>18865.63076923077</v>
      </c>
      <c r="FO1151">
        <v>15</v>
      </c>
      <c r="FP1151">
        <v>0</v>
      </c>
      <c r="FQ1151" t="s">
        <v>439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-53.10793902439024</v>
      </c>
      <c r="GD1151">
        <v>0.03787526132408923</v>
      </c>
      <c r="GE1151">
        <v>0.1123790273768643</v>
      </c>
      <c r="GF1151">
        <v>1</v>
      </c>
      <c r="GG1151">
        <v>1540.255588235294</v>
      </c>
      <c r="GH1151">
        <v>-16.05148968250905</v>
      </c>
      <c r="GI1151">
        <v>1.596065366449403</v>
      </c>
      <c r="GJ1151">
        <v>0</v>
      </c>
      <c r="GK1151">
        <v>2.606763902439024</v>
      </c>
      <c r="GL1151">
        <v>-0.6808584668989451</v>
      </c>
      <c r="GM1151">
        <v>0.07340214743579106</v>
      </c>
      <c r="GN1151">
        <v>0</v>
      </c>
      <c r="GO1151">
        <v>1</v>
      </c>
      <c r="GP1151">
        <v>3</v>
      </c>
      <c r="GQ1151" t="s">
        <v>446</v>
      </c>
      <c r="GR1151">
        <v>3.12425</v>
      </c>
      <c r="GS1151">
        <v>2.75229</v>
      </c>
      <c r="GT1151">
        <v>0.175908</v>
      </c>
      <c r="GU1151">
        <v>0.181719</v>
      </c>
      <c r="GV1151">
        <v>0.102748</v>
      </c>
      <c r="GW1151">
        <v>0.0954503</v>
      </c>
      <c r="GX1151">
        <v>24236</v>
      </c>
      <c r="GY1151">
        <v>23471.8</v>
      </c>
      <c r="GZ1151">
        <v>29985.2</v>
      </c>
      <c r="HA1151">
        <v>28979.8</v>
      </c>
      <c r="HB1151">
        <v>37195.3</v>
      </c>
      <c r="HC1151">
        <v>34520.4</v>
      </c>
      <c r="HD1151">
        <v>45920.1</v>
      </c>
      <c r="HE1151">
        <v>43071.2</v>
      </c>
      <c r="HF1151">
        <v>1.7485</v>
      </c>
      <c r="HG1151">
        <v>1.73202</v>
      </c>
      <c r="HH1151">
        <v>-0.00139326</v>
      </c>
      <c r="HI1151">
        <v>0</v>
      </c>
      <c r="HJ1151">
        <v>30.0531</v>
      </c>
      <c r="HK1151">
        <v>999.9</v>
      </c>
      <c r="HL1151">
        <v>44</v>
      </c>
      <c r="HM1151">
        <v>32.8</v>
      </c>
      <c r="HN1151">
        <v>24.4208</v>
      </c>
      <c r="HO1151">
        <v>63.6022</v>
      </c>
      <c r="HP1151">
        <v>17.6883</v>
      </c>
      <c r="HQ1151">
        <v>1</v>
      </c>
      <c r="HR1151">
        <v>0.8259300000000001</v>
      </c>
      <c r="HS1151">
        <v>4.47941</v>
      </c>
      <c r="HT1151">
        <v>20.1489</v>
      </c>
      <c r="HU1151">
        <v>5.22747</v>
      </c>
      <c r="HV1151">
        <v>11.9857</v>
      </c>
      <c r="HW1151">
        <v>4.96905</v>
      </c>
      <c r="HX1151">
        <v>3.28975</v>
      </c>
      <c r="HY1151">
        <v>9999</v>
      </c>
      <c r="HZ1151">
        <v>9999</v>
      </c>
      <c r="IA1151">
        <v>9999</v>
      </c>
      <c r="IB1151">
        <v>999.9</v>
      </c>
      <c r="IC1151">
        <v>4.97297</v>
      </c>
      <c r="ID1151">
        <v>1.8775</v>
      </c>
      <c r="IE1151">
        <v>1.87561</v>
      </c>
      <c r="IF1151">
        <v>1.87844</v>
      </c>
      <c r="IG1151">
        <v>1.87513</v>
      </c>
      <c r="IH1151">
        <v>1.87867</v>
      </c>
      <c r="II1151">
        <v>1.87577</v>
      </c>
      <c r="IJ1151">
        <v>1.87698</v>
      </c>
      <c r="IK1151">
        <v>0</v>
      </c>
      <c r="IL1151">
        <v>0</v>
      </c>
      <c r="IM1151">
        <v>0</v>
      </c>
      <c r="IN1151">
        <v>0</v>
      </c>
      <c r="IO1151" t="s">
        <v>441</v>
      </c>
      <c r="IP1151" t="s">
        <v>442</v>
      </c>
      <c r="IQ1151" t="s">
        <v>443</v>
      </c>
      <c r="IR1151" t="s">
        <v>443</v>
      </c>
      <c r="IS1151" t="s">
        <v>443</v>
      </c>
      <c r="IT1151" t="s">
        <v>443</v>
      </c>
      <c r="IU1151">
        <v>0</v>
      </c>
      <c r="IV1151">
        <v>100</v>
      </c>
      <c r="IW1151">
        <v>100</v>
      </c>
      <c r="IX1151">
        <v>1.52</v>
      </c>
      <c r="IY1151">
        <v>0.2144</v>
      </c>
      <c r="IZ1151">
        <v>-0.1194416370607354</v>
      </c>
      <c r="JA1151">
        <v>0.002211305909277446</v>
      </c>
      <c r="JB1151">
        <v>-1.416678044876584E-06</v>
      </c>
      <c r="JC1151">
        <v>5.589822708492042E-10</v>
      </c>
      <c r="JD1151">
        <v>0.2144336207880096</v>
      </c>
      <c r="JE1151">
        <v>0</v>
      </c>
      <c r="JF1151">
        <v>0</v>
      </c>
      <c r="JG1151">
        <v>0</v>
      </c>
      <c r="JH1151">
        <v>14</v>
      </c>
      <c r="JI1151">
        <v>2052</v>
      </c>
      <c r="JJ1151">
        <v>1</v>
      </c>
      <c r="JK1151">
        <v>21</v>
      </c>
      <c r="JL1151">
        <v>29355777</v>
      </c>
      <c r="JM1151">
        <v>29355777</v>
      </c>
      <c r="JN1151">
        <v>2.77222</v>
      </c>
      <c r="JO1151">
        <v>2.54272</v>
      </c>
      <c r="JP1151">
        <v>1.39893</v>
      </c>
      <c r="JQ1151">
        <v>2.33643</v>
      </c>
      <c r="JR1151">
        <v>1.44897</v>
      </c>
      <c r="JS1151">
        <v>2.53418</v>
      </c>
      <c r="JT1151">
        <v>38.7225</v>
      </c>
      <c r="JU1151">
        <v>23.781</v>
      </c>
      <c r="JV1151">
        <v>18</v>
      </c>
      <c r="JW1151">
        <v>484.854</v>
      </c>
      <c r="JX1151">
        <v>445.214</v>
      </c>
      <c r="JY1151">
        <v>24.891</v>
      </c>
      <c r="JZ1151">
        <v>37.2632</v>
      </c>
      <c r="KA1151">
        <v>30.0005</v>
      </c>
      <c r="KB1151">
        <v>36.8219</v>
      </c>
      <c r="KC1151">
        <v>36.8683</v>
      </c>
      <c r="KD1151">
        <v>55.5034</v>
      </c>
      <c r="KE1151">
        <v>22.7857</v>
      </c>
      <c r="KF1151">
        <v>74.7136</v>
      </c>
      <c r="KG1151">
        <v>24.8589</v>
      </c>
      <c r="KH1151">
        <v>1322.42</v>
      </c>
      <c r="KI1151">
        <v>20.8767</v>
      </c>
      <c r="KJ1151">
        <v>99.1944</v>
      </c>
      <c r="KK1151">
        <v>99.063</v>
      </c>
    </row>
    <row r="1152" spans="1:297">
      <c r="A1152">
        <v>1136</v>
      </c>
      <c r="B1152">
        <v>1761346626.1</v>
      </c>
      <c r="C1152">
        <v>18585.5</v>
      </c>
      <c r="D1152" t="s">
        <v>2726</v>
      </c>
      <c r="E1152" t="s">
        <v>2727</v>
      </c>
      <c r="F1152">
        <v>5</v>
      </c>
      <c r="G1152" t="s">
        <v>2569</v>
      </c>
      <c r="H1152" t="s">
        <v>436</v>
      </c>
      <c r="I1152">
        <v>1761346618.6</v>
      </c>
      <c r="J1152">
        <f>(K1152)/1000</f>
        <v>0</v>
      </c>
      <c r="K1152">
        <f>IF(DP1152, AN1152, AH1152)</f>
        <v>0</v>
      </c>
      <c r="L1152">
        <f>IF(DP1152, AI1152, AG1152)</f>
        <v>0</v>
      </c>
      <c r="M1152">
        <f>DR1152 - IF(AU1152&gt;1, L1152*DL1152*100.0/(AW1152), 0)</f>
        <v>0</v>
      </c>
      <c r="N1152">
        <f>((T1152-J1152/2)*M1152-L1152)/(T1152+J1152/2)</f>
        <v>0</v>
      </c>
      <c r="O1152">
        <f>N1152*(DY1152+DZ1152)/1000.0</f>
        <v>0</v>
      </c>
      <c r="P1152">
        <f>(DR1152 - IF(AU1152&gt;1, L1152*DL1152*100.0/(AW1152), 0))*(DY1152+DZ1152)/1000.0</f>
        <v>0</v>
      </c>
      <c r="Q1152">
        <f>2.0/((1/S1152-1/R1152)+SIGN(S1152)*SQRT((1/S1152-1/R1152)*(1/S1152-1/R1152) + 4*DM1152/((DM1152+1)*(DM1152+1))*(2*1/S1152*1/R1152-1/R1152*1/R1152)))</f>
        <v>0</v>
      </c>
      <c r="R1152">
        <f>IF(LEFT(DN1152,1)&lt;&gt;"0",IF(LEFT(DN1152,1)="1",3.0,DO1152),$D$5+$E$5*(EF1152*DY1152/($K$5*1000))+$F$5*(EF1152*DY1152/($K$5*1000))*MAX(MIN(DL1152,$J$5),$I$5)*MAX(MIN(DL1152,$J$5),$I$5)+$G$5*MAX(MIN(DL1152,$J$5),$I$5)*(EF1152*DY1152/($K$5*1000))+$H$5*(EF1152*DY1152/($K$5*1000))*(EF1152*DY1152/($K$5*1000)))</f>
        <v>0</v>
      </c>
      <c r="S1152">
        <f>J1152*(1000-(1000*0.61365*exp(17.502*W1152/(240.97+W1152))/(DY1152+DZ1152)+DT1152)/2)/(1000*0.61365*exp(17.502*W1152/(240.97+W1152))/(DY1152+DZ1152)-DT1152)</f>
        <v>0</v>
      </c>
      <c r="T1152">
        <f>1/((DM1152+1)/(Q1152/1.6)+1/(R1152/1.37)) + DM1152/((DM1152+1)/(Q1152/1.6) + DM1152/(R1152/1.37))</f>
        <v>0</v>
      </c>
      <c r="U1152">
        <f>(DH1152*DK1152)</f>
        <v>0</v>
      </c>
      <c r="V1152">
        <f>(EA1152+(U1152+2*0.95*5.67E-8*(((EA1152+$B$7)+273)^4-(EA1152+273)^4)-44100*J1152)/(1.84*29.3*R1152+8*0.95*5.67E-8*(EA1152+273)^3))</f>
        <v>0</v>
      </c>
      <c r="W1152">
        <f>($C$7*EB1152+$D$7*EC1152+$E$7*V1152)</f>
        <v>0</v>
      </c>
      <c r="X1152">
        <f>0.61365*exp(17.502*W1152/(240.97+W1152))</f>
        <v>0</v>
      </c>
      <c r="Y1152">
        <f>(Z1152/AA1152*100)</f>
        <v>0</v>
      </c>
      <c r="Z1152">
        <f>DT1152*(DY1152+DZ1152)/1000</f>
        <v>0</v>
      </c>
      <c r="AA1152">
        <f>0.61365*exp(17.502*EA1152/(240.97+EA1152))</f>
        <v>0</v>
      </c>
      <c r="AB1152">
        <f>(X1152-DT1152*(DY1152+DZ1152)/1000)</f>
        <v>0</v>
      </c>
      <c r="AC1152">
        <f>(-J1152*44100)</f>
        <v>0</v>
      </c>
      <c r="AD1152">
        <f>2*29.3*R1152*0.92*(EA1152-W1152)</f>
        <v>0</v>
      </c>
      <c r="AE1152">
        <f>2*0.95*5.67E-8*(((EA1152+$B$7)+273)^4-(W1152+273)^4)</f>
        <v>0</v>
      </c>
      <c r="AF1152">
        <f>U1152+AE1152+AC1152+AD1152</f>
        <v>0</v>
      </c>
      <c r="AG1152">
        <f>DX1152*AU1152*(DS1152-DR1152*(1000-AU1152*DU1152)/(1000-AU1152*DT1152))/(100*DL1152)</f>
        <v>0</v>
      </c>
      <c r="AH1152">
        <f>1000*DX1152*AU1152*(DT1152-DU1152)/(100*DL1152*(1000-AU1152*DT1152))</f>
        <v>0</v>
      </c>
      <c r="AI1152">
        <f>(AJ1152 - AK1152 - DY1152*1E3/(8.314*(EA1152+273.15)) * AM1152/DX1152 * AL1152) * DX1152/(100*DL1152) * (1000 - DU1152)/1000</f>
        <v>0</v>
      </c>
      <c r="AJ1152">
        <v>1337.3339681227</v>
      </c>
      <c r="AK1152">
        <v>1294.800909090909</v>
      </c>
      <c r="AL1152">
        <v>3.396984835591251</v>
      </c>
      <c r="AM1152">
        <v>65.49446931430883</v>
      </c>
      <c r="AN1152">
        <f>(AP1152 - AO1152 + DY1152*1E3/(8.314*(EA1152+273.15)) * AR1152/DX1152 * AQ1152) * DX1152/(100*DL1152) * 1000/(1000 - AP1152)</f>
        <v>0</v>
      </c>
      <c r="AO1152">
        <v>20.90755981386031</v>
      </c>
      <c r="AP1152">
        <v>23.41596242424243</v>
      </c>
      <c r="AQ1152">
        <v>0.001473477113569543</v>
      </c>
      <c r="AR1152">
        <v>115.5473245601918</v>
      </c>
      <c r="AS1152">
        <v>0</v>
      </c>
      <c r="AT1152">
        <v>0</v>
      </c>
      <c r="AU1152">
        <f>IF(AS1152*$H$13&gt;=AW1152,1.0,(AW1152/(AW1152-AS1152*$H$13)))</f>
        <v>0</v>
      </c>
      <c r="AV1152">
        <f>(AU1152-1)*100</f>
        <v>0</v>
      </c>
      <c r="AW1152">
        <f>MAX(0,($B$13+$C$13*EF1152)/(1+$D$13*EF1152)*DY1152/(EA1152+273)*$E$13)</f>
        <v>0</v>
      </c>
      <c r="AX1152" t="s">
        <v>437</v>
      </c>
      <c r="AY1152" t="s">
        <v>437</v>
      </c>
      <c r="AZ1152">
        <v>0</v>
      </c>
      <c r="BA1152">
        <v>0</v>
      </c>
      <c r="BB1152">
        <f>1-AZ1152/BA1152</f>
        <v>0</v>
      </c>
      <c r="BC1152">
        <v>0</v>
      </c>
      <c r="BD1152" t="s">
        <v>437</v>
      </c>
      <c r="BE1152" t="s">
        <v>437</v>
      </c>
      <c r="BF1152">
        <v>0</v>
      </c>
      <c r="BG1152">
        <v>0</v>
      </c>
      <c r="BH1152">
        <f>1-BF1152/BG1152</f>
        <v>0</v>
      </c>
      <c r="BI1152">
        <v>0.5</v>
      </c>
      <c r="BJ1152">
        <f>DI1152</f>
        <v>0</v>
      </c>
      <c r="BK1152">
        <f>L1152</f>
        <v>0</v>
      </c>
      <c r="BL1152">
        <f>BH1152*BI1152*BJ1152</f>
        <v>0</v>
      </c>
      <c r="BM1152">
        <f>(BK1152-BC1152)/BJ1152</f>
        <v>0</v>
      </c>
      <c r="BN1152">
        <f>(BA1152-BG1152)/BG1152</f>
        <v>0</v>
      </c>
      <c r="BO1152">
        <f>AZ1152/(BB1152+AZ1152/BG1152)</f>
        <v>0</v>
      </c>
      <c r="BP1152" t="s">
        <v>437</v>
      </c>
      <c r="BQ1152">
        <v>0</v>
      </c>
      <c r="BR1152">
        <f>IF(BQ1152&lt;&gt;0, BQ1152, BO1152)</f>
        <v>0</v>
      </c>
      <c r="BS1152">
        <f>1-BR1152/BG1152</f>
        <v>0</v>
      </c>
      <c r="BT1152">
        <f>(BG1152-BF1152)/(BG1152-BR1152)</f>
        <v>0</v>
      </c>
      <c r="BU1152">
        <f>(BA1152-BG1152)/(BA1152-BR1152)</f>
        <v>0</v>
      </c>
      <c r="BV1152">
        <f>(BG1152-BF1152)/(BG1152-AZ1152)</f>
        <v>0</v>
      </c>
      <c r="BW1152">
        <f>(BA1152-BG1152)/(BA1152-AZ1152)</f>
        <v>0</v>
      </c>
      <c r="BX1152">
        <f>(BT1152*BR1152/BF1152)</f>
        <v>0</v>
      </c>
      <c r="BY1152">
        <f>(1-BX1152)</f>
        <v>0</v>
      </c>
      <c r="DH1152">
        <f>$B$11*EG1152+$C$11*EH1152+$F$11*ES1152*(1-EV1152)</f>
        <v>0</v>
      </c>
      <c r="DI1152">
        <f>DH1152*DJ1152</f>
        <v>0</v>
      </c>
      <c r="DJ1152">
        <f>($B$11*$D$9+$C$11*$D$9+$F$11*((FF1152+EX1152)/MAX(FF1152+EX1152+FG1152, 0.1)*$I$9+FG1152/MAX(FF1152+EX1152+FG1152, 0.1)*$J$9))/($B$11+$C$11+$F$11)</f>
        <v>0</v>
      </c>
      <c r="DK1152">
        <f>($B$11*$K$9+$C$11*$K$9+$F$11*((FF1152+EX1152)/MAX(FF1152+EX1152+FG1152, 0.1)*$P$9+FG1152/MAX(FF1152+EX1152+FG1152, 0.1)*$Q$9))/($B$11+$C$11+$F$11)</f>
        <v>0</v>
      </c>
      <c r="DL1152">
        <v>6</v>
      </c>
      <c r="DM1152">
        <v>0.5</v>
      </c>
      <c r="DN1152" t="s">
        <v>438</v>
      </c>
      <c r="DO1152">
        <v>2</v>
      </c>
      <c r="DP1152" t="b">
        <v>1</v>
      </c>
      <c r="DQ1152">
        <v>1761346618.6</v>
      </c>
      <c r="DR1152">
        <v>1241.163703703704</v>
      </c>
      <c r="DS1152">
        <v>1294.285555555555</v>
      </c>
      <c r="DT1152">
        <v>23.39332962962963</v>
      </c>
      <c r="DU1152">
        <v>20.86498148148149</v>
      </c>
      <c r="DV1152">
        <v>1239.653333333333</v>
      </c>
      <c r="DW1152">
        <v>23.17890370370371</v>
      </c>
      <c r="DX1152">
        <v>499.9925925925926</v>
      </c>
      <c r="DY1152">
        <v>90.02283703703705</v>
      </c>
      <c r="DZ1152">
        <v>0.07456977777777778</v>
      </c>
      <c r="EA1152">
        <v>29.86511481481482</v>
      </c>
      <c r="EB1152">
        <v>30.02824444444445</v>
      </c>
      <c r="EC1152">
        <v>999.9000000000001</v>
      </c>
      <c r="ED1152">
        <v>0</v>
      </c>
      <c r="EE1152">
        <v>0</v>
      </c>
      <c r="EF1152">
        <v>10003.90925925926</v>
      </c>
      <c r="EG1152">
        <v>0</v>
      </c>
      <c r="EH1152">
        <v>1156.008148148148</v>
      </c>
      <c r="EI1152">
        <v>-53.12337777777778</v>
      </c>
      <c r="EJ1152">
        <v>1270.893333333333</v>
      </c>
      <c r="EK1152">
        <v>1321.867407407407</v>
      </c>
      <c r="EL1152">
        <v>2.528364814814814</v>
      </c>
      <c r="EM1152">
        <v>1294.285555555555</v>
      </c>
      <c r="EN1152">
        <v>20.86498148148149</v>
      </c>
      <c r="EO1152">
        <v>2.105934814814815</v>
      </c>
      <c r="EP1152">
        <v>1.878324814814815</v>
      </c>
      <c r="EQ1152">
        <v>18.26414074074074</v>
      </c>
      <c r="ER1152">
        <v>16.45424814814815</v>
      </c>
      <c r="ES1152">
        <v>1200.001111111111</v>
      </c>
      <c r="ET1152">
        <v>0.9670090000000001</v>
      </c>
      <c r="EU1152">
        <v>0.0329909</v>
      </c>
      <c r="EV1152">
        <v>0</v>
      </c>
      <c r="EW1152">
        <v>1538.203703703704</v>
      </c>
      <c r="EX1152">
        <v>5.000560000000001</v>
      </c>
      <c r="EY1152">
        <v>18850.81851851852</v>
      </c>
      <c r="EZ1152">
        <v>10316.85555555556</v>
      </c>
      <c r="FA1152">
        <v>45.31199999999998</v>
      </c>
      <c r="FB1152">
        <v>47.5</v>
      </c>
      <c r="FC1152">
        <v>46</v>
      </c>
      <c r="FD1152">
        <v>46.5</v>
      </c>
      <c r="FE1152">
        <v>46.16403703703703</v>
      </c>
      <c r="FF1152">
        <v>1155.577037037037</v>
      </c>
      <c r="FG1152">
        <v>39.42000000000001</v>
      </c>
      <c r="FH1152">
        <v>0</v>
      </c>
      <c r="FI1152">
        <v>1761346662.2</v>
      </c>
      <c r="FJ1152">
        <v>0</v>
      </c>
      <c r="FK1152">
        <v>1538.235384615384</v>
      </c>
      <c r="FL1152">
        <v>-14.42940172659202</v>
      </c>
      <c r="FM1152">
        <v>-172.7145300316902</v>
      </c>
      <c r="FN1152">
        <v>18851.28846153846</v>
      </c>
      <c r="FO1152">
        <v>15</v>
      </c>
      <c r="FP1152">
        <v>0</v>
      </c>
      <c r="FQ1152" t="s">
        <v>439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-53.1293325</v>
      </c>
      <c r="GD1152">
        <v>-0.1673009380862751</v>
      </c>
      <c r="GE1152">
        <v>0.107854908065187</v>
      </c>
      <c r="GF1152">
        <v>1</v>
      </c>
      <c r="GG1152">
        <v>1538.980882352941</v>
      </c>
      <c r="GH1152">
        <v>-14.75003820424388</v>
      </c>
      <c r="GI1152">
        <v>1.466430976789767</v>
      </c>
      <c r="GJ1152">
        <v>0</v>
      </c>
      <c r="GK1152">
        <v>2.56745</v>
      </c>
      <c r="GL1152">
        <v>-0.6772872045028117</v>
      </c>
      <c r="GM1152">
        <v>0.07200778329458558</v>
      </c>
      <c r="GN1152">
        <v>0</v>
      </c>
      <c r="GO1152">
        <v>1</v>
      </c>
      <c r="GP1152">
        <v>3</v>
      </c>
      <c r="GQ1152" t="s">
        <v>446</v>
      </c>
      <c r="GR1152">
        <v>3.12418</v>
      </c>
      <c r="GS1152">
        <v>2.75259</v>
      </c>
      <c r="GT1152">
        <v>0.177345</v>
      </c>
      <c r="GU1152">
        <v>0.183157</v>
      </c>
      <c r="GV1152">
        <v>0.10277</v>
      </c>
      <c r="GW1152">
        <v>0.09545960000000001</v>
      </c>
      <c r="GX1152">
        <v>24193.5</v>
      </c>
      <c r="GY1152">
        <v>23430.7</v>
      </c>
      <c r="GZ1152">
        <v>29985</v>
      </c>
      <c r="HA1152">
        <v>28980.2</v>
      </c>
      <c r="HB1152">
        <v>37194.1</v>
      </c>
      <c r="HC1152">
        <v>34520.3</v>
      </c>
      <c r="HD1152">
        <v>45919.7</v>
      </c>
      <c r="HE1152">
        <v>43071.4</v>
      </c>
      <c r="HF1152">
        <v>1.74813</v>
      </c>
      <c r="HG1152">
        <v>1.7321</v>
      </c>
      <c r="HH1152">
        <v>-0.00123307</v>
      </c>
      <c r="HI1152">
        <v>0</v>
      </c>
      <c r="HJ1152">
        <v>30.0515</v>
      </c>
      <c r="HK1152">
        <v>999.9</v>
      </c>
      <c r="HL1152">
        <v>44.1</v>
      </c>
      <c r="HM1152">
        <v>32.8</v>
      </c>
      <c r="HN1152">
        <v>24.4746</v>
      </c>
      <c r="HO1152">
        <v>63.4022</v>
      </c>
      <c r="HP1152">
        <v>17.7083</v>
      </c>
      <c r="HQ1152">
        <v>1</v>
      </c>
      <c r="HR1152">
        <v>0.825925</v>
      </c>
      <c r="HS1152">
        <v>4.50454</v>
      </c>
      <c r="HT1152">
        <v>20.1486</v>
      </c>
      <c r="HU1152">
        <v>5.22747</v>
      </c>
      <c r="HV1152">
        <v>11.986</v>
      </c>
      <c r="HW1152">
        <v>4.96915</v>
      </c>
      <c r="HX1152">
        <v>3.28985</v>
      </c>
      <c r="HY1152">
        <v>9999</v>
      </c>
      <c r="HZ1152">
        <v>9999</v>
      </c>
      <c r="IA1152">
        <v>9999</v>
      </c>
      <c r="IB1152">
        <v>999.9</v>
      </c>
      <c r="IC1152">
        <v>4.97293</v>
      </c>
      <c r="ID1152">
        <v>1.87749</v>
      </c>
      <c r="IE1152">
        <v>1.87561</v>
      </c>
      <c r="IF1152">
        <v>1.87842</v>
      </c>
      <c r="IG1152">
        <v>1.87512</v>
      </c>
      <c r="IH1152">
        <v>1.87866</v>
      </c>
      <c r="II1152">
        <v>1.87576</v>
      </c>
      <c r="IJ1152">
        <v>1.87698</v>
      </c>
      <c r="IK1152">
        <v>0</v>
      </c>
      <c r="IL1152">
        <v>0</v>
      </c>
      <c r="IM1152">
        <v>0</v>
      </c>
      <c r="IN1152">
        <v>0</v>
      </c>
      <c r="IO1152" t="s">
        <v>441</v>
      </c>
      <c r="IP1152" t="s">
        <v>442</v>
      </c>
      <c r="IQ1152" t="s">
        <v>443</v>
      </c>
      <c r="IR1152" t="s">
        <v>443</v>
      </c>
      <c r="IS1152" t="s">
        <v>443</v>
      </c>
      <c r="IT1152" t="s">
        <v>443</v>
      </c>
      <c r="IU1152">
        <v>0</v>
      </c>
      <c r="IV1152">
        <v>100</v>
      </c>
      <c r="IW1152">
        <v>100</v>
      </c>
      <c r="IX1152">
        <v>1.54</v>
      </c>
      <c r="IY1152">
        <v>0.2144</v>
      </c>
      <c r="IZ1152">
        <v>-0.1194416370607354</v>
      </c>
      <c r="JA1152">
        <v>0.002211305909277446</v>
      </c>
      <c r="JB1152">
        <v>-1.416678044876584E-06</v>
      </c>
      <c r="JC1152">
        <v>5.589822708492042E-10</v>
      </c>
      <c r="JD1152">
        <v>0.2144336207880096</v>
      </c>
      <c r="JE1152">
        <v>0</v>
      </c>
      <c r="JF1152">
        <v>0</v>
      </c>
      <c r="JG1152">
        <v>0</v>
      </c>
      <c r="JH1152">
        <v>14</v>
      </c>
      <c r="JI1152">
        <v>2052</v>
      </c>
      <c r="JJ1152">
        <v>1</v>
      </c>
      <c r="JK1152">
        <v>21</v>
      </c>
      <c r="JL1152">
        <v>29355777.1</v>
      </c>
      <c r="JM1152">
        <v>29355777.1</v>
      </c>
      <c r="JN1152">
        <v>2.79785</v>
      </c>
      <c r="JO1152">
        <v>2.53418</v>
      </c>
      <c r="JP1152">
        <v>1.39893</v>
      </c>
      <c r="JQ1152">
        <v>2.33643</v>
      </c>
      <c r="JR1152">
        <v>1.44897</v>
      </c>
      <c r="JS1152">
        <v>2.51099</v>
      </c>
      <c r="JT1152">
        <v>38.7225</v>
      </c>
      <c r="JU1152">
        <v>23.7898</v>
      </c>
      <c r="JV1152">
        <v>18</v>
      </c>
      <c r="JW1152">
        <v>484.634</v>
      </c>
      <c r="JX1152">
        <v>445.263</v>
      </c>
      <c r="JY1152">
        <v>24.8627</v>
      </c>
      <c r="JZ1152">
        <v>37.2632</v>
      </c>
      <c r="KA1152">
        <v>30.0003</v>
      </c>
      <c r="KB1152">
        <v>36.8219</v>
      </c>
      <c r="KC1152">
        <v>36.8683</v>
      </c>
      <c r="KD1152">
        <v>56.0212</v>
      </c>
      <c r="KE1152">
        <v>22.7857</v>
      </c>
      <c r="KF1152">
        <v>74.7136</v>
      </c>
      <c r="KG1152">
        <v>24.8267</v>
      </c>
      <c r="KH1152">
        <v>1342.46</v>
      </c>
      <c r="KI1152">
        <v>20.8977</v>
      </c>
      <c r="KJ1152">
        <v>99.1936</v>
      </c>
      <c r="KK1152">
        <v>99.0637</v>
      </c>
    </row>
    <row r="1153" spans="1:297">
      <c r="A1153">
        <v>1137</v>
      </c>
      <c r="B1153">
        <v>1761346631.1</v>
      </c>
      <c r="C1153">
        <v>18590.5</v>
      </c>
      <c r="D1153" t="s">
        <v>2728</v>
      </c>
      <c r="E1153" t="s">
        <v>2729</v>
      </c>
      <c r="F1153">
        <v>5</v>
      </c>
      <c r="G1153" t="s">
        <v>2569</v>
      </c>
      <c r="H1153" t="s">
        <v>436</v>
      </c>
      <c r="I1153">
        <v>1761346623.314285</v>
      </c>
      <c r="J1153">
        <f>(K1153)/1000</f>
        <v>0</v>
      </c>
      <c r="K1153">
        <f>IF(DP1153, AN1153, AH1153)</f>
        <v>0</v>
      </c>
      <c r="L1153">
        <f>IF(DP1153, AI1153, AG1153)</f>
        <v>0</v>
      </c>
      <c r="M1153">
        <f>DR1153 - IF(AU1153&gt;1, L1153*DL1153*100.0/(AW1153), 0)</f>
        <v>0</v>
      </c>
      <c r="N1153">
        <f>((T1153-J1153/2)*M1153-L1153)/(T1153+J1153/2)</f>
        <v>0</v>
      </c>
      <c r="O1153">
        <f>N1153*(DY1153+DZ1153)/1000.0</f>
        <v>0</v>
      </c>
      <c r="P1153">
        <f>(DR1153 - IF(AU1153&gt;1, L1153*DL1153*100.0/(AW1153), 0))*(DY1153+DZ1153)/1000.0</f>
        <v>0</v>
      </c>
      <c r="Q1153">
        <f>2.0/((1/S1153-1/R1153)+SIGN(S1153)*SQRT((1/S1153-1/R1153)*(1/S1153-1/R1153) + 4*DM1153/((DM1153+1)*(DM1153+1))*(2*1/S1153*1/R1153-1/R1153*1/R1153)))</f>
        <v>0</v>
      </c>
      <c r="R1153">
        <f>IF(LEFT(DN1153,1)&lt;&gt;"0",IF(LEFT(DN1153,1)="1",3.0,DO1153),$D$5+$E$5*(EF1153*DY1153/($K$5*1000))+$F$5*(EF1153*DY1153/($K$5*1000))*MAX(MIN(DL1153,$J$5),$I$5)*MAX(MIN(DL1153,$J$5),$I$5)+$G$5*MAX(MIN(DL1153,$J$5),$I$5)*(EF1153*DY1153/($K$5*1000))+$H$5*(EF1153*DY1153/($K$5*1000))*(EF1153*DY1153/($K$5*1000)))</f>
        <v>0</v>
      </c>
      <c r="S1153">
        <f>J1153*(1000-(1000*0.61365*exp(17.502*W1153/(240.97+W1153))/(DY1153+DZ1153)+DT1153)/2)/(1000*0.61365*exp(17.502*W1153/(240.97+W1153))/(DY1153+DZ1153)-DT1153)</f>
        <v>0</v>
      </c>
      <c r="T1153">
        <f>1/((DM1153+1)/(Q1153/1.6)+1/(R1153/1.37)) + DM1153/((DM1153+1)/(Q1153/1.6) + DM1153/(R1153/1.37))</f>
        <v>0</v>
      </c>
      <c r="U1153">
        <f>(DH1153*DK1153)</f>
        <v>0</v>
      </c>
      <c r="V1153">
        <f>(EA1153+(U1153+2*0.95*5.67E-8*(((EA1153+$B$7)+273)^4-(EA1153+273)^4)-44100*J1153)/(1.84*29.3*R1153+8*0.95*5.67E-8*(EA1153+273)^3))</f>
        <v>0</v>
      </c>
      <c r="W1153">
        <f>($C$7*EB1153+$D$7*EC1153+$E$7*V1153)</f>
        <v>0</v>
      </c>
      <c r="X1153">
        <f>0.61365*exp(17.502*W1153/(240.97+W1153))</f>
        <v>0</v>
      </c>
      <c r="Y1153">
        <f>(Z1153/AA1153*100)</f>
        <v>0</v>
      </c>
      <c r="Z1153">
        <f>DT1153*(DY1153+DZ1153)/1000</f>
        <v>0</v>
      </c>
      <c r="AA1153">
        <f>0.61365*exp(17.502*EA1153/(240.97+EA1153))</f>
        <v>0</v>
      </c>
      <c r="AB1153">
        <f>(X1153-DT1153*(DY1153+DZ1153)/1000)</f>
        <v>0</v>
      </c>
      <c r="AC1153">
        <f>(-J1153*44100)</f>
        <v>0</v>
      </c>
      <c r="AD1153">
        <f>2*29.3*R1153*0.92*(EA1153-W1153)</f>
        <v>0</v>
      </c>
      <c r="AE1153">
        <f>2*0.95*5.67E-8*(((EA1153+$B$7)+273)^4-(W1153+273)^4)</f>
        <v>0</v>
      </c>
      <c r="AF1153">
        <f>U1153+AE1153+AC1153+AD1153</f>
        <v>0</v>
      </c>
      <c r="AG1153">
        <f>DX1153*AU1153*(DS1153-DR1153*(1000-AU1153*DU1153)/(1000-AU1153*DT1153))/(100*DL1153)</f>
        <v>0</v>
      </c>
      <c r="AH1153">
        <f>1000*DX1153*AU1153*(DT1153-DU1153)/(100*DL1153*(1000-AU1153*DT1153))</f>
        <v>0</v>
      </c>
      <c r="AI1153">
        <f>(AJ1153 - AK1153 - DY1153*1E3/(8.314*(EA1153+273.15)) * AM1153/DX1153 * AL1153) * DX1153/(100*DL1153) * (1000 - DU1153)/1000</f>
        <v>0</v>
      </c>
      <c r="AJ1153">
        <v>1354.567213869819</v>
      </c>
      <c r="AK1153">
        <v>1311.947212121211</v>
      </c>
      <c r="AL1153">
        <v>3.443112720844742</v>
      </c>
      <c r="AM1153">
        <v>65.49446931430883</v>
      </c>
      <c r="AN1153">
        <f>(AP1153 - AO1153 + DY1153*1E3/(8.314*(EA1153+273.15)) * AR1153/DX1153 * AQ1153) * DX1153/(100*DL1153) * 1000/(1000 - AP1153)</f>
        <v>0</v>
      </c>
      <c r="AO1153">
        <v>20.90700998286974</v>
      </c>
      <c r="AP1153">
        <v>23.41010969696969</v>
      </c>
      <c r="AQ1153">
        <v>-0.0002102959290317557</v>
      </c>
      <c r="AR1153">
        <v>115.5473245601918</v>
      </c>
      <c r="AS1153">
        <v>0</v>
      </c>
      <c r="AT1153">
        <v>0</v>
      </c>
      <c r="AU1153">
        <f>IF(AS1153*$H$13&gt;=AW1153,1.0,(AW1153/(AW1153-AS1153*$H$13)))</f>
        <v>0</v>
      </c>
      <c r="AV1153">
        <f>(AU1153-1)*100</f>
        <v>0</v>
      </c>
      <c r="AW1153">
        <f>MAX(0,($B$13+$C$13*EF1153)/(1+$D$13*EF1153)*DY1153/(EA1153+273)*$E$13)</f>
        <v>0</v>
      </c>
      <c r="AX1153" t="s">
        <v>437</v>
      </c>
      <c r="AY1153" t="s">
        <v>437</v>
      </c>
      <c r="AZ1153">
        <v>0</v>
      </c>
      <c r="BA1153">
        <v>0</v>
      </c>
      <c r="BB1153">
        <f>1-AZ1153/BA1153</f>
        <v>0</v>
      </c>
      <c r="BC1153">
        <v>0</v>
      </c>
      <c r="BD1153" t="s">
        <v>437</v>
      </c>
      <c r="BE1153" t="s">
        <v>437</v>
      </c>
      <c r="BF1153">
        <v>0</v>
      </c>
      <c r="BG1153">
        <v>0</v>
      </c>
      <c r="BH1153">
        <f>1-BF1153/BG1153</f>
        <v>0</v>
      </c>
      <c r="BI1153">
        <v>0.5</v>
      </c>
      <c r="BJ1153">
        <f>DI1153</f>
        <v>0</v>
      </c>
      <c r="BK1153">
        <f>L1153</f>
        <v>0</v>
      </c>
      <c r="BL1153">
        <f>BH1153*BI1153*BJ1153</f>
        <v>0</v>
      </c>
      <c r="BM1153">
        <f>(BK1153-BC1153)/BJ1153</f>
        <v>0</v>
      </c>
      <c r="BN1153">
        <f>(BA1153-BG1153)/BG1153</f>
        <v>0</v>
      </c>
      <c r="BO1153">
        <f>AZ1153/(BB1153+AZ1153/BG1153)</f>
        <v>0</v>
      </c>
      <c r="BP1153" t="s">
        <v>437</v>
      </c>
      <c r="BQ1153">
        <v>0</v>
      </c>
      <c r="BR1153">
        <f>IF(BQ1153&lt;&gt;0, BQ1153, BO1153)</f>
        <v>0</v>
      </c>
      <c r="BS1153">
        <f>1-BR1153/BG1153</f>
        <v>0</v>
      </c>
      <c r="BT1153">
        <f>(BG1153-BF1153)/(BG1153-BR1153)</f>
        <v>0</v>
      </c>
      <c r="BU1153">
        <f>(BA1153-BG1153)/(BA1153-BR1153)</f>
        <v>0</v>
      </c>
      <c r="BV1153">
        <f>(BG1153-BF1153)/(BG1153-AZ1153)</f>
        <v>0</v>
      </c>
      <c r="BW1153">
        <f>(BA1153-BG1153)/(BA1153-AZ1153)</f>
        <v>0</v>
      </c>
      <c r="BX1153">
        <f>(BT1153*BR1153/BF1153)</f>
        <v>0</v>
      </c>
      <c r="BY1153">
        <f>(1-BX1153)</f>
        <v>0</v>
      </c>
      <c r="DH1153">
        <f>$B$11*EG1153+$C$11*EH1153+$F$11*ES1153*(1-EV1153)</f>
        <v>0</v>
      </c>
      <c r="DI1153">
        <f>DH1153*DJ1153</f>
        <v>0</v>
      </c>
      <c r="DJ1153">
        <f>($B$11*$D$9+$C$11*$D$9+$F$11*((FF1153+EX1153)/MAX(FF1153+EX1153+FG1153, 0.1)*$I$9+FG1153/MAX(FF1153+EX1153+FG1153, 0.1)*$J$9))/($B$11+$C$11+$F$11)</f>
        <v>0</v>
      </c>
      <c r="DK1153">
        <f>($B$11*$K$9+$C$11*$K$9+$F$11*((FF1153+EX1153)/MAX(FF1153+EX1153+FG1153, 0.1)*$P$9+FG1153/MAX(FF1153+EX1153+FG1153, 0.1)*$Q$9))/($B$11+$C$11+$F$11)</f>
        <v>0</v>
      </c>
      <c r="DL1153">
        <v>6</v>
      </c>
      <c r="DM1153">
        <v>0.5</v>
      </c>
      <c r="DN1153" t="s">
        <v>438</v>
      </c>
      <c r="DO1153">
        <v>2</v>
      </c>
      <c r="DP1153" t="b">
        <v>1</v>
      </c>
      <c r="DQ1153">
        <v>1761346623.314285</v>
      </c>
      <c r="DR1153">
        <v>1256.864642857143</v>
      </c>
      <c r="DS1153">
        <v>1310.121071428571</v>
      </c>
      <c r="DT1153">
        <v>23.40560714285714</v>
      </c>
      <c r="DU1153">
        <v>20.9022</v>
      </c>
      <c r="DV1153">
        <v>1255.334285714286</v>
      </c>
      <c r="DW1153">
        <v>23.19117142857143</v>
      </c>
      <c r="DX1153">
        <v>500.014</v>
      </c>
      <c r="DY1153">
        <v>90.02022857142856</v>
      </c>
      <c r="DZ1153">
        <v>0.07452995</v>
      </c>
      <c r="EA1153">
        <v>29.86225000000001</v>
      </c>
      <c r="EB1153">
        <v>30.02859285714286</v>
      </c>
      <c r="EC1153">
        <v>999.9000000000002</v>
      </c>
      <c r="ED1153">
        <v>0</v>
      </c>
      <c r="EE1153">
        <v>0</v>
      </c>
      <c r="EF1153">
        <v>10009.39642857143</v>
      </c>
      <c r="EG1153">
        <v>0</v>
      </c>
      <c r="EH1153">
        <v>1156.031428571428</v>
      </c>
      <c r="EI1153">
        <v>-53.25681071428571</v>
      </c>
      <c r="EJ1153">
        <v>1286.987142857143</v>
      </c>
      <c r="EK1153">
        <v>1338.090357142857</v>
      </c>
      <c r="EL1153">
        <v>2.503413571428572</v>
      </c>
      <c r="EM1153">
        <v>1310.121071428571</v>
      </c>
      <c r="EN1153">
        <v>20.9022</v>
      </c>
      <c r="EO1153">
        <v>2.106978928571428</v>
      </c>
      <c r="EP1153">
        <v>1.881620357142857</v>
      </c>
      <c r="EQ1153">
        <v>18.27203571428571</v>
      </c>
      <c r="ER1153">
        <v>16.48186071428572</v>
      </c>
      <c r="ES1153">
        <v>1200.003214285714</v>
      </c>
      <c r="ET1153">
        <v>0.9670090000000001</v>
      </c>
      <c r="EU1153">
        <v>0.0329909</v>
      </c>
      <c r="EV1153">
        <v>0</v>
      </c>
      <c r="EW1153">
        <v>1537.138214285714</v>
      </c>
      <c r="EX1153">
        <v>5.000560000000001</v>
      </c>
      <c r="EY1153">
        <v>18837.82857142857</v>
      </c>
      <c r="EZ1153">
        <v>10316.86428571429</v>
      </c>
      <c r="FA1153">
        <v>45.31199999999998</v>
      </c>
      <c r="FB1153">
        <v>47.5</v>
      </c>
      <c r="FC1153">
        <v>46</v>
      </c>
      <c r="FD1153">
        <v>46.5</v>
      </c>
      <c r="FE1153">
        <v>46.15157142857142</v>
      </c>
      <c r="FF1153">
        <v>1155.578571428572</v>
      </c>
      <c r="FG1153">
        <v>39.42000000000001</v>
      </c>
      <c r="FH1153">
        <v>0</v>
      </c>
      <c r="FI1153">
        <v>1761346667.6</v>
      </c>
      <c r="FJ1153">
        <v>0</v>
      </c>
      <c r="FK1153">
        <v>1536.9316</v>
      </c>
      <c r="FL1153">
        <v>-13.95538466158523</v>
      </c>
      <c r="FM1153">
        <v>-153.3384617778687</v>
      </c>
      <c r="FN1153">
        <v>18835.604</v>
      </c>
      <c r="FO1153">
        <v>15</v>
      </c>
      <c r="FP1153">
        <v>0</v>
      </c>
      <c r="FQ1153" t="s">
        <v>439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-53.19289999999999</v>
      </c>
      <c r="GD1153">
        <v>-1.316001500938</v>
      </c>
      <c r="GE1153">
        <v>0.1651123496289722</v>
      </c>
      <c r="GF1153">
        <v>0</v>
      </c>
      <c r="GG1153">
        <v>1537.799411764706</v>
      </c>
      <c r="GH1153">
        <v>-14.24171122256468</v>
      </c>
      <c r="GI1153">
        <v>1.417259038916687</v>
      </c>
      <c r="GJ1153">
        <v>0</v>
      </c>
      <c r="GK1153">
        <v>2.52813875</v>
      </c>
      <c r="GL1153">
        <v>-0.3454681801125759</v>
      </c>
      <c r="GM1153">
        <v>0.04790630606650339</v>
      </c>
      <c r="GN1153">
        <v>0</v>
      </c>
      <c r="GO1153">
        <v>0</v>
      </c>
      <c r="GP1153">
        <v>3</v>
      </c>
      <c r="GQ1153" t="s">
        <v>497</v>
      </c>
      <c r="GR1153">
        <v>3.12409</v>
      </c>
      <c r="GS1153">
        <v>2.75234</v>
      </c>
      <c r="GT1153">
        <v>0.178783</v>
      </c>
      <c r="GU1153">
        <v>0.184576</v>
      </c>
      <c r="GV1153">
        <v>0.102748</v>
      </c>
      <c r="GW1153">
        <v>0.0954817</v>
      </c>
      <c r="GX1153">
        <v>24150.9</v>
      </c>
      <c r="GY1153">
        <v>23390</v>
      </c>
      <c r="GZ1153">
        <v>29984.9</v>
      </c>
      <c r="HA1153">
        <v>28980.4</v>
      </c>
      <c r="HB1153">
        <v>37195.2</v>
      </c>
      <c r="HC1153">
        <v>34519.8</v>
      </c>
      <c r="HD1153">
        <v>45919.7</v>
      </c>
      <c r="HE1153">
        <v>43071.8</v>
      </c>
      <c r="HF1153">
        <v>1.74802</v>
      </c>
      <c r="HG1153">
        <v>1.73235</v>
      </c>
      <c r="HH1153">
        <v>-0.00149757</v>
      </c>
      <c r="HI1153">
        <v>0</v>
      </c>
      <c r="HJ1153">
        <v>30.0505</v>
      </c>
      <c r="HK1153">
        <v>999.9</v>
      </c>
      <c r="HL1153">
        <v>44.1</v>
      </c>
      <c r="HM1153">
        <v>32.8</v>
      </c>
      <c r="HN1153">
        <v>24.4716</v>
      </c>
      <c r="HO1153">
        <v>63.6222</v>
      </c>
      <c r="HP1153">
        <v>17.7885</v>
      </c>
      <c r="HQ1153">
        <v>1</v>
      </c>
      <c r="HR1153">
        <v>0.826209</v>
      </c>
      <c r="HS1153">
        <v>4.54029</v>
      </c>
      <c r="HT1153">
        <v>20.1468</v>
      </c>
      <c r="HU1153">
        <v>5.22762</v>
      </c>
      <c r="HV1153">
        <v>11.986</v>
      </c>
      <c r="HW1153">
        <v>4.9688</v>
      </c>
      <c r="HX1153">
        <v>3.28973</v>
      </c>
      <c r="HY1153">
        <v>9999</v>
      </c>
      <c r="HZ1153">
        <v>9999</v>
      </c>
      <c r="IA1153">
        <v>9999</v>
      </c>
      <c r="IB1153">
        <v>999.9</v>
      </c>
      <c r="IC1153">
        <v>4.97293</v>
      </c>
      <c r="ID1153">
        <v>1.87745</v>
      </c>
      <c r="IE1153">
        <v>1.87558</v>
      </c>
      <c r="IF1153">
        <v>1.87837</v>
      </c>
      <c r="IG1153">
        <v>1.87505</v>
      </c>
      <c r="IH1153">
        <v>1.87865</v>
      </c>
      <c r="II1153">
        <v>1.87575</v>
      </c>
      <c r="IJ1153">
        <v>1.87697</v>
      </c>
      <c r="IK1153">
        <v>0</v>
      </c>
      <c r="IL1153">
        <v>0</v>
      </c>
      <c r="IM1153">
        <v>0</v>
      </c>
      <c r="IN1153">
        <v>0</v>
      </c>
      <c r="IO1153" t="s">
        <v>441</v>
      </c>
      <c r="IP1153" t="s">
        <v>442</v>
      </c>
      <c r="IQ1153" t="s">
        <v>443</v>
      </c>
      <c r="IR1153" t="s">
        <v>443</v>
      </c>
      <c r="IS1153" t="s">
        <v>443</v>
      </c>
      <c r="IT1153" t="s">
        <v>443</v>
      </c>
      <c r="IU1153">
        <v>0</v>
      </c>
      <c r="IV1153">
        <v>100</v>
      </c>
      <c r="IW1153">
        <v>100</v>
      </c>
      <c r="IX1153">
        <v>1.57</v>
      </c>
      <c r="IY1153">
        <v>0.2145</v>
      </c>
      <c r="IZ1153">
        <v>-0.1194416370607354</v>
      </c>
      <c r="JA1153">
        <v>0.002211305909277446</v>
      </c>
      <c r="JB1153">
        <v>-1.416678044876584E-06</v>
      </c>
      <c r="JC1153">
        <v>5.589822708492042E-10</v>
      </c>
      <c r="JD1153">
        <v>0.2144336207880096</v>
      </c>
      <c r="JE1153">
        <v>0</v>
      </c>
      <c r="JF1153">
        <v>0</v>
      </c>
      <c r="JG1153">
        <v>0</v>
      </c>
      <c r="JH1153">
        <v>14</v>
      </c>
      <c r="JI1153">
        <v>2052</v>
      </c>
      <c r="JJ1153">
        <v>1</v>
      </c>
      <c r="JK1153">
        <v>21</v>
      </c>
      <c r="JL1153">
        <v>29355777.2</v>
      </c>
      <c r="JM1153">
        <v>29355777.2</v>
      </c>
      <c r="JN1153">
        <v>2.82715</v>
      </c>
      <c r="JO1153">
        <v>2.5293</v>
      </c>
      <c r="JP1153">
        <v>1.39893</v>
      </c>
      <c r="JQ1153">
        <v>2.33643</v>
      </c>
      <c r="JR1153">
        <v>1.44897</v>
      </c>
      <c r="JS1153">
        <v>2.6062</v>
      </c>
      <c r="JT1153">
        <v>38.7471</v>
      </c>
      <c r="JU1153">
        <v>23.7986</v>
      </c>
      <c r="JV1153">
        <v>18</v>
      </c>
      <c r="JW1153">
        <v>484.576</v>
      </c>
      <c r="JX1153">
        <v>445.41</v>
      </c>
      <c r="JY1153">
        <v>24.8307</v>
      </c>
      <c r="JZ1153">
        <v>37.2632</v>
      </c>
      <c r="KA1153">
        <v>30.0004</v>
      </c>
      <c r="KB1153">
        <v>36.8219</v>
      </c>
      <c r="KC1153">
        <v>36.8657</v>
      </c>
      <c r="KD1153">
        <v>56.6132</v>
      </c>
      <c r="KE1153">
        <v>22.7857</v>
      </c>
      <c r="KF1153">
        <v>75.0851</v>
      </c>
      <c r="KG1153">
        <v>24.7991</v>
      </c>
      <c r="KH1153">
        <v>1355.91</v>
      </c>
      <c r="KI1153">
        <v>20.9255</v>
      </c>
      <c r="KJ1153">
        <v>99.1934</v>
      </c>
      <c r="KK1153">
        <v>99.06440000000001</v>
      </c>
    </row>
    <row r="1154" spans="1:297">
      <c r="A1154">
        <v>1138</v>
      </c>
      <c r="B1154">
        <v>1761346636.1</v>
      </c>
      <c r="C1154">
        <v>18595.5</v>
      </c>
      <c r="D1154" t="s">
        <v>2730</v>
      </c>
      <c r="E1154" t="s">
        <v>2731</v>
      </c>
      <c r="F1154">
        <v>5</v>
      </c>
      <c r="G1154" t="s">
        <v>2569</v>
      </c>
      <c r="H1154" t="s">
        <v>436</v>
      </c>
      <c r="I1154">
        <v>1761346628.6</v>
      </c>
      <c r="J1154">
        <f>(K1154)/1000</f>
        <v>0</v>
      </c>
      <c r="K1154">
        <f>IF(DP1154, AN1154, AH1154)</f>
        <v>0</v>
      </c>
      <c r="L1154">
        <f>IF(DP1154, AI1154, AG1154)</f>
        <v>0</v>
      </c>
      <c r="M1154">
        <f>DR1154 - IF(AU1154&gt;1, L1154*DL1154*100.0/(AW1154), 0)</f>
        <v>0</v>
      </c>
      <c r="N1154">
        <f>((T1154-J1154/2)*M1154-L1154)/(T1154+J1154/2)</f>
        <v>0</v>
      </c>
      <c r="O1154">
        <f>N1154*(DY1154+DZ1154)/1000.0</f>
        <v>0</v>
      </c>
      <c r="P1154">
        <f>(DR1154 - IF(AU1154&gt;1, L1154*DL1154*100.0/(AW1154), 0))*(DY1154+DZ1154)/1000.0</f>
        <v>0</v>
      </c>
      <c r="Q1154">
        <f>2.0/((1/S1154-1/R1154)+SIGN(S1154)*SQRT((1/S1154-1/R1154)*(1/S1154-1/R1154) + 4*DM1154/((DM1154+1)*(DM1154+1))*(2*1/S1154*1/R1154-1/R1154*1/R1154)))</f>
        <v>0</v>
      </c>
      <c r="R1154">
        <f>IF(LEFT(DN1154,1)&lt;&gt;"0",IF(LEFT(DN1154,1)="1",3.0,DO1154),$D$5+$E$5*(EF1154*DY1154/($K$5*1000))+$F$5*(EF1154*DY1154/($K$5*1000))*MAX(MIN(DL1154,$J$5),$I$5)*MAX(MIN(DL1154,$J$5),$I$5)+$G$5*MAX(MIN(DL1154,$J$5),$I$5)*(EF1154*DY1154/($K$5*1000))+$H$5*(EF1154*DY1154/($K$5*1000))*(EF1154*DY1154/($K$5*1000)))</f>
        <v>0</v>
      </c>
      <c r="S1154">
        <f>J1154*(1000-(1000*0.61365*exp(17.502*W1154/(240.97+W1154))/(DY1154+DZ1154)+DT1154)/2)/(1000*0.61365*exp(17.502*W1154/(240.97+W1154))/(DY1154+DZ1154)-DT1154)</f>
        <v>0</v>
      </c>
      <c r="T1154">
        <f>1/((DM1154+1)/(Q1154/1.6)+1/(R1154/1.37)) + DM1154/((DM1154+1)/(Q1154/1.6) + DM1154/(R1154/1.37))</f>
        <v>0</v>
      </c>
      <c r="U1154">
        <f>(DH1154*DK1154)</f>
        <v>0</v>
      </c>
      <c r="V1154">
        <f>(EA1154+(U1154+2*0.95*5.67E-8*(((EA1154+$B$7)+273)^4-(EA1154+273)^4)-44100*J1154)/(1.84*29.3*R1154+8*0.95*5.67E-8*(EA1154+273)^3))</f>
        <v>0</v>
      </c>
      <c r="W1154">
        <f>($C$7*EB1154+$D$7*EC1154+$E$7*V1154)</f>
        <v>0</v>
      </c>
      <c r="X1154">
        <f>0.61365*exp(17.502*W1154/(240.97+W1154))</f>
        <v>0</v>
      </c>
      <c r="Y1154">
        <f>(Z1154/AA1154*100)</f>
        <v>0</v>
      </c>
      <c r="Z1154">
        <f>DT1154*(DY1154+DZ1154)/1000</f>
        <v>0</v>
      </c>
      <c r="AA1154">
        <f>0.61365*exp(17.502*EA1154/(240.97+EA1154))</f>
        <v>0</v>
      </c>
      <c r="AB1154">
        <f>(X1154-DT1154*(DY1154+DZ1154)/1000)</f>
        <v>0</v>
      </c>
      <c r="AC1154">
        <f>(-J1154*44100)</f>
        <v>0</v>
      </c>
      <c r="AD1154">
        <f>2*29.3*R1154*0.92*(EA1154-W1154)</f>
        <v>0</v>
      </c>
      <c r="AE1154">
        <f>2*0.95*5.67E-8*(((EA1154+$B$7)+273)^4-(W1154+273)^4)</f>
        <v>0</v>
      </c>
      <c r="AF1154">
        <f>U1154+AE1154+AC1154+AD1154</f>
        <v>0</v>
      </c>
      <c r="AG1154">
        <f>DX1154*AU1154*(DS1154-DR1154*(1000-AU1154*DU1154)/(1000-AU1154*DT1154))/(100*DL1154)</f>
        <v>0</v>
      </c>
      <c r="AH1154">
        <f>1000*DX1154*AU1154*(DT1154-DU1154)/(100*DL1154*(1000-AU1154*DT1154))</f>
        <v>0</v>
      </c>
      <c r="AI1154">
        <f>(AJ1154 - AK1154 - DY1154*1E3/(8.314*(EA1154+273.15)) * AM1154/DX1154 * AL1154) * DX1154/(100*DL1154) * (1000 - DU1154)/1000</f>
        <v>0</v>
      </c>
      <c r="AJ1154">
        <v>1371.661325810891</v>
      </c>
      <c r="AK1154">
        <v>1329.041575757575</v>
      </c>
      <c r="AL1154">
        <v>3.414341543572692</v>
      </c>
      <c r="AM1154">
        <v>65.49446931430883</v>
      </c>
      <c r="AN1154">
        <f>(AP1154 - AO1154 + DY1154*1E3/(8.314*(EA1154+273.15)) * AR1154/DX1154 * AQ1154) * DX1154/(100*DL1154) * 1000/(1000 - AP1154)</f>
        <v>0</v>
      </c>
      <c r="AO1154">
        <v>20.94022699369024</v>
      </c>
      <c r="AP1154">
        <v>23.4014709090909</v>
      </c>
      <c r="AQ1154">
        <v>-0.0004205340479566963</v>
      </c>
      <c r="AR1154">
        <v>115.5473245601918</v>
      </c>
      <c r="AS1154">
        <v>0</v>
      </c>
      <c r="AT1154">
        <v>0</v>
      </c>
      <c r="AU1154">
        <f>IF(AS1154*$H$13&gt;=AW1154,1.0,(AW1154/(AW1154-AS1154*$H$13)))</f>
        <v>0</v>
      </c>
      <c r="AV1154">
        <f>(AU1154-1)*100</f>
        <v>0</v>
      </c>
      <c r="AW1154">
        <f>MAX(0,($B$13+$C$13*EF1154)/(1+$D$13*EF1154)*DY1154/(EA1154+273)*$E$13)</f>
        <v>0</v>
      </c>
      <c r="AX1154" t="s">
        <v>437</v>
      </c>
      <c r="AY1154" t="s">
        <v>437</v>
      </c>
      <c r="AZ1154">
        <v>0</v>
      </c>
      <c r="BA1154">
        <v>0</v>
      </c>
      <c r="BB1154">
        <f>1-AZ1154/BA1154</f>
        <v>0</v>
      </c>
      <c r="BC1154">
        <v>0</v>
      </c>
      <c r="BD1154" t="s">
        <v>437</v>
      </c>
      <c r="BE1154" t="s">
        <v>437</v>
      </c>
      <c r="BF1154">
        <v>0</v>
      </c>
      <c r="BG1154">
        <v>0</v>
      </c>
      <c r="BH1154">
        <f>1-BF1154/BG1154</f>
        <v>0</v>
      </c>
      <c r="BI1154">
        <v>0.5</v>
      </c>
      <c r="BJ1154">
        <f>DI1154</f>
        <v>0</v>
      </c>
      <c r="BK1154">
        <f>L1154</f>
        <v>0</v>
      </c>
      <c r="BL1154">
        <f>BH1154*BI1154*BJ1154</f>
        <v>0</v>
      </c>
      <c r="BM1154">
        <f>(BK1154-BC1154)/BJ1154</f>
        <v>0</v>
      </c>
      <c r="BN1154">
        <f>(BA1154-BG1154)/BG1154</f>
        <v>0</v>
      </c>
      <c r="BO1154">
        <f>AZ1154/(BB1154+AZ1154/BG1154)</f>
        <v>0</v>
      </c>
      <c r="BP1154" t="s">
        <v>437</v>
      </c>
      <c r="BQ1154">
        <v>0</v>
      </c>
      <c r="BR1154">
        <f>IF(BQ1154&lt;&gt;0, BQ1154, BO1154)</f>
        <v>0</v>
      </c>
      <c r="BS1154">
        <f>1-BR1154/BG1154</f>
        <v>0</v>
      </c>
      <c r="BT1154">
        <f>(BG1154-BF1154)/(BG1154-BR1154)</f>
        <v>0</v>
      </c>
      <c r="BU1154">
        <f>(BA1154-BG1154)/(BA1154-BR1154)</f>
        <v>0</v>
      </c>
      <c r="BV1154">
        <f>(BG1154-BF1154)/(BG1154-AZ1154)</f>
        <v>0</v>
      </c>
      <c r="BW1154">
        <f>(BA1154-BG1154)/(BA1154-AZ1154)</f>
        <v>0</v>
      </c>
      <c r="BX1154">
        <f>(BT1154*BR1154/BF1154)</f>
        <v>0</v>
      </c>
      <c r="BY1154">
        <f>(1-BX1154)</f>
        <v>0</v>
      </c>
      <c r="DH1154">
        <f>$B$11*EG1154+$C$11*EH1154+$F$11*ES1154*(1-EV1154)</f>
        <v>0</v>
      </c>
      <c r="DI1154">
        <f>DH1154*DJ1154</f>
        <v>0</v>
      </c>
      <c r="DJ1154">
        <f>($B$11*$D$9+$C$11*$D$9+$F$11*((FF1154+EX1154)/MAX(FF1154+EX1154+FG1154, 0.1)*$I$9+FG1154/MAX(FF1154+EX1154+FG1154, 0.1)*$J$9))/($B$11+$C$11+$F$11)</f>
        <v>0</v>
      </c>
      <c r="DK1154">
        <f>($B$11*$K$9+$C$11*$K$9+$F$11*((FF1154+EX1154)/MAX(FF1154+EX1154+FG1154, 0.1)*$P$9+FG1154/MAX(FF1154+EX1154+FG1154, 0.1)*$Q$9))/($B$11+$C$11+$F$11)</f>
        <v>0</v>
      </c>
      <c r="DL1154">
        <v>6</v>
      </c>
      <c r="DM1154">
        <v>0.5</v>
      </c>
      <c r="DN1154" t="s">
        <v>438</v>
      </c>
      <c r="DO1154">
        <v>2</v>
      </c>
      <c r="DP1154" t="b">
        <v>1</v>
      </c>
      <c r="DQ1154">
        <v>1761346628.6</v>
      </c>
      <c r="DR1154">
        <v>1274.548148148148</v>
      </c>
      <c r="DS1154">
        <v>1327.861481481482</v>
      </c>
      <c r="DT1154">
        <v>23.40981481481482</v>
      </c>
      <c r="DU1154">
        <v>20.92110370370371</v>
      </c>
      <c r="DV1154">
        <v>1272.995555555555</v>
      </c>
      <c r="DW1154">
        <v>23.19537407407407</v>
      </c>
      <c r="DX1154">
        <v>500.0090740740741</v>
      </c>
      <c r="DY1154">
        <v>90.01868888888886</v>
      </c>
      <c r="DZ1154">
        <v>0.07461120370370369</v>
      </c>
      <c r="EA1154">
        <v>29.85854814814815</v>
      </c>
      <c r="EB1154">
        <v>30.0285</v>
      </c>
      <c r="EC1154">
        <v>999.9000000000001</v>
      </c>
      <c r="ED1154">
        <v>0</v>
      </c>
      <c r="EE1154">
        <v>0</v>
      </c>
      <c r="EF1154">
        <v>10006.85296296296</v>
      </c>
      <c r="EG1154">
        <v>0</v>
      </c>
      <c r="EH1154">
        <v>1156.03962962963</v>
      </c>
      <c r="EI1154">
        <v>-53.31315555555556</v>
      </c>
      <c r="EJ1154">
        <v>1305.1</v>
      </c>
      <c r="EK1154">
        <v>1356.235555555556</v>
      </c>
      <c r="EL1154">
        <v>2.488702962962963</v>
      </c>
      <c r="EM1154">
        <v>1327.861481481482</v>
      </c>
      <c r="EN1154">
        <v>20.92110370370371</v>
      </c>
      <c r="EO1154">
        <v>2.10732037037037</v>
      </c>
      <c r="EP1154">
        <v>1.883291111111111</v>
      </c>
      <c r="EQ1154">
        <v>18.27461851851852</v>
      </c>
      <c r="ER1154">
        <v>16.4958</v>
      </c>
      <c r="ES1154">
        <v>1200.005555555555</v>
      </c>
      <c r="ET1154">
        <v>0.9670090000000001</v>
      </c>
      <c r="EU1154">
        <v>0.0329909</v>
      </c>
      <c r="EV1154">
        <v>0</v>
      </c>
      <c r="EW1154">
        <v>1535.942222222222</v>
      </c>
      <c r="EX1154">
        <v>5.000560000000001</v>
      </c>
      <c r="EY1154">
        <v>18824.61481481481</v>
      </c>
      <c r="EZ1154">
        <v>10316.87777777778</v>
      </c>
      <c r="FA1154">
        <v>45.31199999999998</v>
      </c>
      <c r="FB1154">
        <v>47.5</v>
      </c>
      <c r="FC1154">
        <v>46</v>
      </c>
      <c r="FD1154">
        <v>46.5</v>
      </c>
      <c r="FE1154">
        <v>46.15485185185184</v>
      </c>
      <c r="FF1154">
        <v>1155.579259259259</v>
      </c>
      <c r="FG1154">
        <v>39.42000000000001</v>
      </c>
      <c r="FH1154">
        <v>0</v>
      </c>
      <c r="FI1154">
        <v>1761346672.4</v>
      </c>
      <c r="FJ1154">
        <v>0</v>
      </c>
      <c r="FK1154">
        <v>1535.8524</v>
      </c>
      <c r="FL1154">
        <v>-12.4515384574042</v>
      </c>
      <c r="FM1154">
        <v>-143.730769015114</v>
      </c>
      <c r="FN1154">
        <v>18823.776</v>
      </c>
      <c r="FO1154">
        <v>15</v>
      </c>
      <c r="FP1154">
        <v>0</v>
      </c>
      <c r="FQ1154" t="s">
        <v>439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-53.26229268292684</v>
      </c>
      <c r="GD1154">
        <v>-0.9100243902440465</v>
      </c>
      <c r="GE1154">
        <v>0.1341676751993998</v>
      </c>
      <c r="GF1154">
        <v>0</v>
      </c>
      <c r="GG1154">
        <v>1536.6</v>
      </c>
      <c r="GH1154">
        <v>-13.21527884818718</v>
      </c>
      <c r="GI1154">
        <v>1.321173720598485</v>
      </c>
      <c r="GJ1154">
        <v>0</v>
      </c>
      <c r="GK1154">
        <v>2.492751707317073</v>
      </c>
      <c r="GL1154">
        <v>-0.1453461324041799</v>
      </c>
      <c r="GM1154">
        <v>0.02223851678490239</v>
      </c>
      <c r="GN1154">
        <v>0</v>
      </c>
      <c r="GO1154">
        <v>0</v>
      </c>
      <c r="GP1154">
        <v>3</v>
      </c>
      <c r="GQ1154" t="s">
        <v>497</v>
      </c>
      <c r="GR1154">
        <v>3.1243</v>
      </c>
      <c r="GS1154">
        <v>2.75228</v>
      </c>
      <c r="GT1154">
        <v>0.180216</v>
      </c>
      <c r="GU1154">
        <v>0.185982</v>
      </c>
      <c r="GV1154">
        <v>0.102732</v>
      </c>
      <c r="GW1154">
        <v>0.0956789</v>
      </c>
      <c r="GX1154">
        <v>24108.6</v>
      </c>
      <c r="GY1154">
        <v>23349.5</v>
      </c>
      <c r="GZ1154">
        <v>29984.9</v>
      </c>
      <c r="HA1154">
        <v>28980.4</v>
      </c>
      <c r="HB1154">
        <v>37195.8</v>
      </c>
      <c r="HC1154">
        <v>34512.4</v>
      </c>
      <c r="HD1154">
        <v>45919.6</v>
      </c>
      <c r="HE1154">
        <v>43071.7</v>
      </c>
      <c r="HF1154">
        <v>1.74837</v>
      </c>
      <c r="HG1154">
        <v>1.73225</v>
      </c>
      <c r="HH1154">
        <v>-0.00175089</v>
      </c>
      <c r="HI1154">
        <v>0</v>
      </c>
      <c r="HJ1154">
        <v>30.0484</v>
      </c>
      <c r="HK1154">
        <v>999.9</v>
      </c>
      <c r="HL1154">
        <v>44.1</v>
      </c>
      <c r="HM1154">
        <v>32.8</v>
      </c>
      <c r="HN1154">
        <v>24.4696</v>
      </c>
      <c r="HO1154">
        <v>63.6322</v>
      </c>
      <c r="HP1154">
        <v>17.6042</v>
      </c>
      <c r="HQ1154">
        <v>1</v>
      </c>
      <c r="HR1154">
        <v>0.826453</v>
      </c>
      <c r="HS1154">
        <v>4.55187</v>
      </c>
      <c r="HT1154">
        <v>20.1469</v>
      </c>
      <c r="HU1154">
        <v>5.22732</v>
      </c>
      <c r="HV1154">
        <v>11.986</v>
      </c>
      <c r="HW1154">
        <v>4.96885</v>
      </c>
      <c r="HX1154">
        <v>3.28958</v>
      </c>
      <c r="HY1154">
        <v>9999</v>
      </c>
      <c r="HZ1154">
        <v>9999</v>
      </c>
      <c r="IA1154">
        <v>9999</v>
      </c>
      <c r="IB1154">
        <v>999.9</v>
      </c>
      <c r="IC1154">
        <v>4.97297</v>
      </c>
      <c r="ID1154">
        <v>1.87747</v>
      </c>
      <c r="IE1154">
        <v>1.87561</v>
      </c>
      <c r="IF1154">
        <v>1.8784</v>
      </c>
      <c r="IG1154">
        <v>1.87511</v>
      </c>
      <c r="IH1154">
        <v>1.87866</v>
      </c>
      <c r="II1154">
        <v>1.87576</v>
      </c>
      <c r="IJ1154">
        <v>1.87697</v>
      </c>
      <c r="IK1154">
        <v>0</v>
      </c>
      <c r="IL1154">
        <v>0</v>
      </c>
      <c r="IM1154">
        <v>0</v>
      </c>
      <c r="IN1154">
        <v>0</v>
      </c>
      <c r="IO1154" t="s">
        <v>441</v>
      </c>
      <c r="IP1154" t="s">
        <v>442</v>
      </c>
      <c r="IQ1154" t="s">
        <v>443</v>
      </c>
      <c r="IR1154" t="s">
        <v>443</v>
      </c>
      <c r="IS1154" t="s">
        <v>443</v>
      </c>
      <c r="IT1154" t="s">
        <v>443</v>
      </c>
      <c r="IU1154">
        <v>0</v>
      </c>
      <c r="IV1154">
        <v>100</v>
      </c>
      <c r="IW1154">
        <v>100</v>
      </c>
      <c r="IX1154">
        <v>1.58</v>
      </c>
      <c r="IY1154">
        <v>0.2144</v>
      </c>
      <c r="IZ1154">
        <v>-0.1194416370607354</v>
      </c>
      <c r="JA1154">
        <v>0.002211305909277446</v>
      </c>
      <c r="JB1154">
        <v>-1.416678044876584E-06</v>
      </c>
      <c r="JC1154">
        <v>5.589822708492042E-10</v>
      </c>
      <c r="JD1154">
        <v>0.2144336207880096</v>
      </c>
      <c r="JE1154">
        <v>0</v>
      </c>
      <c r="JF1154">
        <v>0</v>
      </c>
      <c r="JG1154">
        <v>0</v>
      </c>
      <c r="JH1154">
        <v>14</v>
      </c>
      <c r="JI1154">
        <v>2052</v>
      </c>
      <c r="JJ1154">
        <v>1</v>
      </c>
      <c r="JK1154">
        <v>21</v>
      </c>
      <c r="JL1154">
        <v>29355777.3</v>
      </c>
      <c r="JM1154">
        <v>29355777.3</v>
      </c>
      <c r="JN1154">
        <v>2.854</v>
      </c>
      <c r="JO1154">
        <v>2.5354</v>
      </c>
      <c r="JP1154">
        <v>1.39893</v>
      </c>
      <c r="JQ1154">
        <v>2.33643</v>
      </c>
      <c r="JR1154">
        <v>1.44897</v>
      </c>
      <c r="JS1154">
        <v>2.6123</v>
      </c>
      <c r="JT1154">
        <v>38.7471</v>
      </c>
      <c r="JU1154">
        <v>23.7898</v>
      </c>
      <c r="JV1154">
        <v>18</v>
      </c>
      <c r="JW1154">
        <v>484.781</v>
      </c>
      <c r="JX1154">
        <v>445.339</v>
      </c>
      <c r="JY1154">
        <v>24.7997</v>
      </c>
      <c r="JZ1154">
        <v>37.2632</v>
      </c>
      <c r="KA1154">
        <v>30.0003</v>
      </c>
      <c r="KB1154">
        <v>36.8219</v>
      </c>
      <c r="KC1154">
        <v>36.8648</v>
      </c>
      <c r="KD1154">
        <v>57.1367</v>
      </c>
      <c r="KE1154">
        <v>22.7857</v>
      </c>
      <c r="KF1154">
        <v>75.0851</v>
      </c>
      <c r="KG1154">
        <v>24.7742</v>
      </c>
      <c r="KH1154">
        <v>1375.95</v>
      </c>
      <c r="KI1154">
        <v>20.9535</v>
      </c>
      <c r="KJ1154">
        <v>99.19329999999999</v>
      </c>
      <c r="KK1154">
        <v>99.06440000000001</v>
      </c>
    </row>
    <row r="1155" spans="1:297">
      <c r="A1155">
        <v>1139</v>
      </c>
      <c r="B1155">
        <v>1761346641.1</v>
      </c>
      <c r="C1155">
        <v>18600.5</v>
      </c>
      <c r="D1155" t="s">
        <v>2732</v>
      </c>
      <c r="E1155" t="s">
        <v>2733</v>
      </c>
      <c r="F1155">
        <v>5</v>
      </c>
      <c r="G1155" t="s">
        <v>2569</v>
      </c>
      <c r="H1155" t="s">
        <v>436</v>
      </c>
      <c r="I1155">
        <v>1761346633.314285</v>
      </c>
      <c r="J1155">
        <f>(K1155)/1000</f>
        <v>0</v>
      </c>
      <c r="K1155">
        <f>IF(DP1155, AN1155, AH1155)</f>
        <v>0</v>
      </c>
      <c r="L1155">
        <f>IF(DP1155, AI1155, AG1155)</f>
        <v>0</v>
      </c>
      <c r="M1155">
        <f>DR1155 - IF(AU1155&gt;1, L1155*DL1155*100.0/(AW1155), 0)</f>
        <v>0</v>
      </c>
      <c r="N1155">
        <f>((T1155-J1155/2)*M1155-L1155)/(T1155+J1155/2)</f>
        <v>0</v>
      </c>
      <c r="O1155">
        <f>N1155*(DY1155+DZ1155)/1000.0</f>
        <v>0</v>
      </c>
      <c r="P1155">
        <f>(DR1155 - IF(AU1155&gt;1, L1155*DL1155*100.0/(AW1155), 0))*(DY1155+DZ1155)/1000.0</f>
        <v>0</v>
      </c>
      <c r="Q1155">
        <f>2.0/((1/S1155-1/R1155)+SIGN(S1155)*SQRT((1/S1155-1/R1155)*(1/S1155-1/R1155) + 4*DM1155/((DM1155+1)*(DM1155+1))*(2*1/S1155*1/R1155-1/R1155*1/R1155)))</f>
        <v>0</v>
      </c>
      <c r="R1155">
        <f>IF(LEFT(DN1155,1)&lt;&gt;"0",IF(LEFT(DN1155,1)="1",3.0,DO1155),$D$5+$E$5*(EF1155*DY1155/($K$5*1000))+$F$5*(EF1155*DY1155/($K$5*1000))*MAX(MIN(DL1155,$J$5),$I$5)*MAX(MIN(DL1155,$J$5),$I$5)+$G$5*MAX(MIN(DL1155,$J$5),$I$5)*(EF1155*DY1155/($K$5*1000))+$H$5*(EF1155*DY1155/($K$5*1000))*(EF1155*DY1155/($K$5*1000)))</f>
        <v>0</v>
      </c>
      <c r="S1155">
        <f>J1155*(1000-(1000*0.61365*exp(17.502*W1155/(240.97+W1155))/(DY1155+DZ1155)+DT1155)/2)/(1000*0.61365*exp(17.502*W1155/(240.97+W1155))/(DY1155+DZ1155)-DT1155)</f>
        <v>0</v>
      </c>
      <c r="T1155">
        <f>1/((DM1155+1)/(Q1155/1.6)+1/(R1155/1.37)) + DM1155/((DM1155+1)/(Q1155/1.6) + DM1155/(R1155/1.37))</f>
        <v>0</v>
      </c>
      <c r="U1155">
        <f>(DH1155*DK1155)</f>
        <v>0</v>
      </c>
      <c r="V1155">
        <f>(EA1155+(U1155+2*0.95*5.67E-8*(((EA1155+$B$7)+273)^4-(EA1155+273)^4)-44100*J1155)/(1.84*29.3*R1155+8*0.95*5.67E-8*(EA1155+273)^3))</f>
        <v>0</v>
      </c>
      <c r="W1155">
        <f>($C$7*EB1155+$D$7*EC1155+$E$7*V1155)</f>
        <v>0</v>
      </c>
      <c r="X1155">
        <f>0.61365*exp(17.502*W1155/(240.97+W1155))</f>
        <v>0</v>
      </c>
      <c r="Y1155">
        <f>(Z1155/AA1155*100)</f>
        <v>0</v>
      </c>
      <c r="Z1155">
        <f>DT1155*(DY1155+DZ1155)/1000</f>
        <v>0</v>
      </c>
      <c r="AA1155">
        <f>0.61365*exp(17.502*EA1155/(240.97+EA1155))</f>
        <v>0</v>
      </c>
      <c r="AB1155">
        <f>(X1155-DT1155*(DY1155+DZ1155)/1000)</f>
        <v>0</v>
      </c>
      <c r="AC1155">
        <f>(-J1155*44100)</f>
        <v>0</v>
      </c>
      <c r="AD1155">
        <f>2*29.3*R1155*0.92*(EA1155-W1155)</f>
        <v>0</v>
      </c>
      <c r="AE1155">
        <f>2*0.95*5.67E-8*(((EA1155+$B$7)+273)^4-(W1155+273)^4)</f>
        <v>0</v>
      </c>
      <c r="AF1155">
        <f>U1155+AE1155+AC1155+AD1155</f>
        <v>0</v>
      </c>
      <c r="AG1155">
        <f>DX1155*AU1155*(DS1155-DR1155*(1000-AU1155*DU1155)/(1000-AU1155*DT1155))/(100*DL1155)</f>
        <v>0</v>
      </c>
      <c r="AH1155">
        <f>1000*DX1155*AU1155*(DT1155-DU1155)/(100*DL1155*(1000-AU1155*DT1155))</f>
        <v>0</v>
      </c>
      <c r="AI1155">
        <f>(AJ1155 - AK1155 - DY1155*1E3/(8.314*(EA1155+273.15)) * AM1155/DX1155 * AL1155) * DX1155/(100*DL1155) * (1000 - DU1155)/1000</f>
        <v>0</v>
      </c>
      <c r="AJ1155">
        <v>1388.754224395743</v>
      </c>
      <c r="AK1155">
        <v>1346.173939393939</v>
      </c>
      <c r="AL1155">
        <v>3.430631121475308</v>
      </c>
      <c r="AM1155">
        <v>65.49446931430883</v>
      </c>
      <c r="AN1155">
        <f>(AP1155 - AO1155 + DY1155*1E3/(8.314*(EA1155+273.15)) * AR1155/DX1155 * AQ1155) * DX1155/(100*DL1155) * 1000/(1000 - AP1155)</f>
        <v>0</v>
      </c>
      <c r="AO1155">
        <v>20.97525432198334</v>
      </c>
      <c r="AP1155">
        <v>23.40192060606061</v>
      </c>
      <c r="AQ1155">
        <v>8.162804720416135E-05</v>
      </c>
      <c r="AR1155">
        <v>115.5473245601918</v>
      </c>
      <c r="AS1155">
        <v>0</v>
      </c>
      <c r="AT1155">
        <v>0</v>
      </c>
      <c r="AU1155">
        <f>IF(AS1155*$H$13&gt;=AW1155,1.0,(AW1155/(AW1155-AS1155*$H$13)))</f>
        <v>0</v>
      </c>
      <c r="AV1155">
        <f>(AU1155-1)*100</f>
        <v>0</v>
      </c>
      <c r="AW1155">
        <f>MAX(0,($B$13+$C$13*EF1155)/(1+$D$13*EF1155)*DY1155/(EA1155+273)*$E$13)</f>
        <v>0</v>
      </c>
      <c r="AX1155" t="s">
        <v>437</v>
      </c>
      <c r="AY1155" t="s">
        <v>437</v>
      </c>
      <c r="AZ1155">
        <v>0</v>
      </c>
      <c r="BA1155">
        <v>0</v>
      </c>
      <c r="BB1155">
        <f>1-AZ1155/BA1155</f>
        <v>0</v>
      </c>
      <c r="BC1155">
        <v>0</v>
      </c>
      <c r="BD1155" t="s">
        <v>437</v>
      </c>
      <c r="BE1155" t="s">
        <v>437</v>
      </c>
      <c r="BF1155">
        <v>0</v>
      </c>
      <c r="BG1155">
        <v>0</v>
      </c>
      <c r="BH1155">
        <f>1-BF1155/BG1155</f>
        <v>0</v>
      </c>
      <c r="BI1155">
        <v>0.5</v>
      </c>
      <c r="BJ1155">
        <f>DI1155</f>
        <v>0</v>
      </c>
      <c r="BK1155">
        <f>L1155</f>
        <v>0</v>
      </c>
      <c r="BL1155">
        <f>BH1155*BI1155*BJ1155</f>
        <v>0</v>
      </c>
      <c r="BM1155">
        <f>(BK1155-BC1155)/BJ1155</f>
        <v>0</v>
      </c>
      <c r="BN1155">
        <f>(BA1155-BG1155)/BG1155</f>
        <v>0</v>
      </c>
      <c r="BO1155">
        <f>AZ1155/(BB1155+AZ1155/BG1155)</f>
        <v>0</v>
      </c>
      <c r="BP1155" t="s">
        <v>437</v>
      </c>
      <c r="BQ1155">
        <v>0</v>
      </c>
      <c r="BR1155">
        <f>IF(BQ1155&lt;&gt;0, BQ1155, BO1155)</f>
        <v>0</v>
      </c>
      <c r="BS1155">
        <f>1-BR1155/BG1155</f>
        <v>0</v>
      </c>
      <c r="BT1155">
        <f>(BG1155-BF1155)/(BG1155-BR1155)</f>
        <v>0</v>
      </c>
      <c r="BU1155">
        <f>(BA1155-BG1155)/(BA1155-BR1155)</f>
        <v>0</v>
      </c>
      <c r="BV1155">
        <f>(BG1155-BF1155)/(BG1155-AZ1155)</f>
        <v>0</v>
      </c>
      <c r="BW1155">
        <f>(BA1155-BG1155)/(BA1155-AZ1155)</f>
        <v>0</v>
      </c>
      <c r="BX1155">
        <f>(BT1155*BR1155/BF1155)</f>
        <v>0</v>
      </c>
      <c r="BY1155">
        <f>(1-BX1155)</f>
        <v>0</v>
      </c>
      <c r="DH1155">
        <f>$B$11*EG1155+$C$11*EH1155+$F$11*ES1155*(1-EV1155)</f>
        <v>0</v>
      </c>
      <c r="DI1155">
        <f>DH1155*DJ1155</f>
        <v>0</v>
      </c>
      <c r="DJ1155">
        <f>($B$11*$D$9+$C$11*$D$9+$F$11*((FF1155+EX1155)/MAX(FF1155+EX1155+FG1155, 0.1)*$I$9+FG1155/MAX(FF1155+EX1155+FG1155, 0.1)*$J$9))/($B$11+$C$11+$F$11)</f>
        <v>0</v>
      </c>
      <c r="DK1155">
        <f>($B$11*$K$9+$C$11*$K$9+$F$11*((FF1155+EX1155)/MAX(FF1155+EX1155+FG1155, 0.1)*$P$9+FG1155/MAX(FF1155+EX1155+FG1155, 0.1)*$Q$9))/($B$11+$C$11+$F$11)</f>
        <v>0</v>
      </c>
      <c r="DL1155">
        <v>6</v>
      </c>
      <c r="DM1155">
        <v>0.5</v>
      </c>
      <c r="DN1155" t="s">
        <v>438</v>
      </c>
      <c r="DO1155">
        <v>2</v>
      </c>
      <c r="DP1155" t="b">
        <v>1</v>
      </c>
      <c r="DQ1155">
        <v>1761346633.314285</v>
      </c>
      <c r="DR1155">
        <v>1290.292142857143</v>
      </c>
      <c r="DS1155">
        <v>1343.666785714285</v>
      </c>
      <c r="DT1155">
        <v>23.40632499999999</v>
      </c>
      <c r="DU1155">
        <v>20.94266785714285</v>
      </c>
      <c r="DV1155">
        <v>1288.719285714286</v>
      </c>
      <c r="DW1155">
        <v>23.19188214285714</v>
      </c>
      <c r="DX1155">
        <v>500.0241428571427</v>
      </c>
      <c r="DY1155">
        <v>90.02070357142858</v>
      </c>
      <c r="DZ1155">
        <v>0.07460118214285714</v>
      </c>
      <c r="EA1155">
        <v>29.85553214285715</v>
      </c>
      <c r="EB1155">
        <v>30.02382857142857</v>
      </c>
      <c r="EC1155">
        <v>999.9000000000002</v>
      </c>
      <c r="ED1155">
        <v>0</v>
      </c>
      <c r="EE1155">
        <v>0</v>
      </c>
      <c r="EF1155">
        <v>9999.64857142857</v>
      </c>
      <c r="EG1155">
        <v>0</v>
      </c>
      <c r="EH1155">
        <v>1156.038571428571</v>
      </c>
      <c r="EI1155">
        <v>-53.37355357142858</v>
      </c>
      <c r="EJ1155">
        <v>1321.217857142857</v>
      </c>
      <c r="EK1155">
        <v>1372.409285714285</v>
      </c>
      <c r="EL1155">
        <v>2.463640714285714</v>
      </c>
      <c r="EM1155">
        <v>1343.666785714285</v>
      </c>
      <c r="EN1155">
        <v>20.94266785714285</v>
      </c>
      <c r="EO1155">
        <v>2.1070525</v>
      </c>
      <c r="EP1155">
        <v>1.885273928571429</v>
      </c>
      <c r="EQ1155">
        <v>18.27259642857143</v>
      </c>
      <c r="ER1155">
        <v>16.51234285714286</v>
      </c>
      <c r="ES1155">
        <v>1200.006428571429</v>
      </c>
      <c r="ET1155">
        <v>0.9670090000000001</v>
      </c>
      <c r="EU1155">
        <v>0.0329909</v>
      </c>
      <c r="EV1155">
        <v>0</v>
      </c>
      <c r="EW1155">
        <v>1535.01</v>
      </c>
      <c r="EX1155">
        <v>5.000560000000001</v>
      </c>
      <c r="EY1155">
        <v>18814.08928571429</v>
      </c>
      <c r="EZ1155">
        <v>10316.89285714286</v>
      </c>
      <c r="FA1155">
        <v>45.31199999999998</v>
      </c>
      <c r="FB1155">
        <v>47.5</v>
      </c>
      <c r="FC1155">
        <v>46</v>
      </c>
      <c r="FD1155">
        <v>46.5</v>
      </c>
      <c r="FE1155">
        <v>46.14492857142857</v>
      </c>
      <c r="FF1155">
        <v>1155.579642857143</v>
      </c>
      <c r="FG1155">
        <v>39.42000000000001</v>
      </c>
      <c r="FH1155">
        <v>0</v>
      </c>
      <c r="FI1155">
        <v>1761346677.2</v>
      </c>
      <c r="FJ1155">
        <v>0</v>
      </c>
      <c r="FK1155">
        <v>1534.9108</v>
      </c>
      <c r="FL1155">
        <v>-10.93230770337212</v>
      </c>
      <c r="FM1155">
        <v>-126.6230769279347</v>
      </c>
      <c r="FN1155">
        <v>18813.08</v>
      </c>
      <c r="FO1155">
        <v>15</v>
      </c>
      <c r="FP1155">
        <v>0</v>
      </c>
      <c r="FQ1155" t="s">
        <v>439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-53.30509512195121</v>
      </c>
      <c r="GD1155">
        <v>-0.5412209059233781</v>
      </c>
      <c r="GE1155">
        <v>0.1126692590169304</v>
      </c>
      <c r="GF1155">
        <v>0</v>
      </c>
      <c r="GG1155">
        <v>1535.694705882353</v>
      </c>
      <c r="GH1155">
        <v>-12.04369748765582</v>
      </c>
      <c r="GI1155">
        <v>1.204997523292842</v>
      </c>
      <c r="GJ1155">
        <v>0</v>
      </c>
      <c r="GK1155">
        <v>2.478620487804878</v>
      </c>
      <c r="GL1155">
        <v>-0.3028971428571434</v>
      </c>
      <c r="GM1155">
        <v>0.0337874461425426</v>
      </c>
      <c r="GN1155">
        <v>0</v>
      </c>
      <c r="GO1155">
        <v>0</v>
      </c>
      <c r="GP1155">
        <v>3</v>
      </c>
      <c r="GQ1155" t="s">
        <v>497</v>
      </c>
      <c r="GR1155">
        <v>3.12432</v>
      </c>
      <c r="GS1155">
        <v>2.75216</v>
      </c>
      <c r="GT1155">
        <v>0.181631</v>
      </c>
      <c r="GU1155">
        <v>0.187402</v>
      </c>
      <c r="GV1155">
        <v>0.102733</v>
      </c>
      <c r="GW1155">
        <v>0.0956915</v>
      </c>
      <c r="GX1155">
        <v>24067.4</v>
      </c>
      <c r="GY1155">
        <v>23308.6</v>
      </c>
      <c r="GZ1155">
        <v>29985.7</v>
      </c>
      <c r="HA1155">
        <v>28980.3</v>
      </c>
      <c r="HB1155">
        <v>37196.7</v>
      </c>
      <c r="HC1155">
        <v>34512</v>
      </c>
      <c r="HD1155">
        <v>45920.6</v>
      </c>
      <c r="HE1155">
        <v>43071.7</v>
      </c>
      <c r="HF1155">
        <v>1.74853</v>
      </c>
      <c r="HG1155">
        <v>1.73197</v>
      </c>
      <c r="HH1155">
        <v>-0.00149757</v>
      </c>
      <c r="HI1155">
        <v>0</v>
      </c>
      <c r="HJ1155">
        <v>30.0471</v>
      </c>
      <c r="HK1155">
        <v>999.9</v>
      </c>
      <c r="HL1155">
        <v>44.1</v>
      </c>
      <c r="HM1155">
        <v>32.8</v>
      </c>
      <c r="HN1155">
        <v>24.4701</v>
      </c>
      <c r="HO1155">
        <v>63.1622</v>
      </c>
      <c r="HP1155">
        <v>17.6562</v>
      </c>
      <c r="HQ1155">
        <v>1</v>
      </c>
      <c r="HR1155">
        <v>0.826296</v>
      </c>
      <c r="HS1155">
        <v>4.56121</v>
      </c>
      <c r="HT1155">
        <v>20.1468</v>
      </c>
      <c r="HU1155">
        <v>5.22822</v>
      </c>
      <c r="HV1155">
        <v>11.9858</v>
      </c>
      <c r="HW1155">
        <v>4.96935</v>
      </c>
      <c r="HX1155">
        <v>3.28975</v>
      </c>
      <c r="HY1155">
        <v>9999</v>
      </c>
      <c r="HZ1155">
        <v>9999</v>
      </c>
      <c r="IA1155">
        <v>9999</v>
      </c>
      <c r="IB1155">
        <v>999.9</v>
      </c>
      <c r="IC1155">
        <v>4.97299</v>
      </c>
      <c r="ID1155">
        <v>1.87744</v>
      </c>
      <c r="IE1155">
        <v>1.87561</v>
      </c>
      <c r="IF1155">
        <v>1.87838</v>
      </c>
      <c r="IG1155">
        <v>1.87505</v>
      </c>
      <c r="IH1155">
        <v>1.87866</v>
      </c>
      <c r="II1155">
        <v>1.87576</v>
      </c>
      <c r="IJ1155">
        <v>1.87696</v>
      </c>
      <c r="IK1155">
        <v>0</v>
      </c>
      <c r="IL1155">
        <v>0</v>
      </c>
      <c r="IM1155">
        <v>0</v>
      </c>
      <c r="IN1155">
        <v>0</v>
      </c>
      <c r="IO1155" t="s">
        <v>441</v>
      </c>
      <c r="IP1155" t="s">
        <v>442</v>
      </c>
      <c r="IQ1155" t="s">
        <v>443</v>
      </c>
      <c r="IR1155" t="s">
        <v>443</v>
      </c>
      <c r="IS1155" t="s">
        <v>443</v>
      </c>
      <c r="IT1155" t="s">
        <v>443</v>
      </c>
      <c r="IU1155">
        <v>0</v>
      </c>
      <c r="IV1155">
        <v>100</v>
      </c>
      <c r="IW1155">
        <v>100</v>
      </c>
      <c r="IX1155">
        <v>1.6</v>
      </c>
      <c r="IY1155">
        <v>0.2144</v>
      </c>
      <c r="IZ1155">
        <v>-0.1194416370607354</v>
      </c>
      <c r="JA1155">
        <v>0.002211305909277446</v>
      </c>
      <c r="JB1155">
        <v>-1.416678044876584E-06</v>
      </c>
      <c r="JC1155">
        <v>5.589822708492042E-10</v>
      </c>
      <c r="JD1155">
        <v>0.2144336207880096</v>
      </c>
      <c r="JE1155">
        <v>0</v>
      </c>
      <c r="JF1155">
        <v>0</v>
      </c>
      <c r="JG1155">
        <v>0</v>
      </c>
      <c r="JH1155">
        <v>14</v>
      </c>
      <c r="JI1155">
        <v>2052</v>
      </c>
      <c r="JJ1155">
        <v>1</v>
      </c>
      <c r="JK1155">
        <v>21</v>
      </c>
      <c r="JL1155">
        <v>29355777.4</v>
      </c>
      <c r="JM1155">
        <v>29355777.4</v>
      </c>
      <c r="JN1155">
        <v>2.8833</v>
      </c>
      <c r="JO1155">
        <v>2.5415</v>
      </c>
      <c r="JP1155">
        <v>1.39893</v>
      </c>
      <c r="JQ1155">
        <v>2.33643</v>
      </c>
      <c r="JR1155">
        <v>1.44897</v>
      </c>
      <c r="JS1155">
        <v>2.51831</v>
      </c>
      <c r="JT1155">
        <v>38.7471</v>
      </c>
      <c r="JU1155">
        <v>23.7723</v>
      </c>
      <c r="JV1155">
        <v>18</v>
      </c>
      <c r="JW1155">
        <v>484.868</v>
      </c>
      <c r="JX1155">
        <v>445.159</v>
      </c>
      <c r="JY1155">
        <v>24.7742</v>
      </c>
      <c r="JZ1155">
        <v>37.2632</v>
      </c>
      <c r="KA1155">
        <v>30</v>
      </c>
      <c r="KB1155">
        <v>36.8219</v>
      </c>
      <c r="KC1155">
        <v>36.8648</v>
      </c>
      <c r="KD1155">
        <v>57.7229</v>
      </c>
      <c r="KE1155">
        <v>22.7857</v>
      </c>
      <c r="KF1155">
        <v>75.0851</v>
      </c>
      <c r="KG1155">
        <v>24.7564</v>
      </c>
      <c r="KH1155">
        <v>1389.3</v>
      </c>
      <c r="KI1155">
        <v>20.9831</v>
      </c>
      <c r="KJ1155">
        <v>99.1956</v>
      </c>
      <c r="KK1155">
        <v>99.0642</v>
      </c>
    </row>
    <row r="1156" spans="1:297">
      <c r="A1156">
        <v>1140</v>
      </c>
      <c r="B1156">
        <v>1761346646.1</v>
      </c>
      <c r="C1156">
        <v>18605.5</v>
      </c>
      <c r="D1156" t="s">
        <v>2734</v>
      </c>
      <c r="E1156" t="s">
        <v>2735</v>
      </c>
      <c r="F1156">
        <v>5</v>
      </c>
      <c r="G1156" t="s">
        <v>2569</v>
      </c>
      <c r="H1156" t="s">
        <v>436</v>
      </c>
      <c r="I1156">
        <v>1761346638.6</v>
      </c>
      <c r="J1156">
        <f>(K1156)/1000</f>
        <v>0</v>
      </c>
      <c r="K1156">
        <f>IF(DP1156, AN1156, AH1156)</f>
        <v>0</v>
      </c>
      <c r="L1156">
        <f>IF(DP1156, AI1156, AG1156)</f>
        <v>0</v>
      </c>
      <c r="M1156">
        <f>DR1156 - IF(AU1156&gt;1, L1156*DL1156*100.0/(AW1156), 0)</f>
        <v>0</v>
      </c>
      <c r="N1156">
        <f>((T1156-J1156/2)*M1156-L1156)/(T1156+J1156/2)</f>
        <v>0</v>
      </c>
      <c r="O1156">
        <f>N1156*(DY1156+DZ1156)/1000.0</f>
        <v>0</v>
      </c>
      <c r="P1156">
        <f>(DR1156 - IF(AU1156&gt;1, L1156*DL1156*100.0/(AW1156), 0))*(DY1156+DZ1156)/1000.0</f>
        <v>0</v>
      </c>
      <c r="Q1156">
        <f>2.0/((1/S1156-1/R1156)+SIGN(S1156)*SQRT((1/S1156-1/R1156)*(1/S1156-1/R1156) + 4*DM1156/((DM1156+1)*(DM1156+1))*(2*1/S1156*1/R1156-1/R1156*1/R1156)))</f>
        <v>0</v>
      </c>
      <c r="R1156">
        <f>IF(LEFT(DN1156,1)&lt;&gt;"0",IF(LEFT(DN1156,1)="1",3.0,DO1156),$D$5+$E$5*(EF1156*DY1156/($K$5*1000))+$F$5*(EF1156*DY1156/($K$5*1000))*MAX(MIN(DL1156,$J$5),$I$5)*MAX(MIN(DL1156,$J$5),$I$5)+$G$5*MAX(MIN(DL1156,$J$5),$I$5)*(EF1156*DY1156/($K$5*1000))+$H$5*(EF1156*DY1156/($K$5*1000))*(EF1156*DY1156/($K$5*1000)))</f>
        <v>0</v>
      </c>
      <c r="S1156">
        <f>J1156*(1000-(1000*0.61365*exp(17.502*W1156/(240.97+W1156))/(DY1156+DZ1156)+DT1156)/2)/(1000*0.61365*exp(17.502*W1156/(240.97+W1156))/(DY1156+DZ1156)-DT1156)</f>
        <v>0</v>
      </c>
      <c r="T1156">
        <f>1/((DM1156+1)/(Q1156/1.6)+1/(R1156/1.37)) + DM1156/((DM1156+1)/(Q1156/1.6) + DM1156/(R1156/1.37))</f>
        <v>0</v>
      </c>
      <c r="U1156">
        <f>(DH1156*DK1156)</f>
        <v>0</v>
      </c>
      <c r="V1156">
        <f>(EA1156+(U1156+2*0.95*5.67E-8*(((EA1156+$B$7)+273)^4-(EA1156+273)^4)-44100*J1156)/(1.84*29.3*R1156+8*0.95*5.67E-8*(EA1156+273)^3))</f>
        <v>0</v>
      </c>
      <c r="W1156">
        <f>($C$7*EB1156+$D$7*EC1156+$E$7*V1156)</f>
        <v>0</v>
      </c>
      <c r="X1156">
        <f>0.61365*exp(17.502*W1156/(240.97+W1156))</f>
        <v>0</v>
      </c>
      <c r="Y1156">
        <f>(Z1156/AA1156*100)</f>
        <v>0</v>
      </c>
      <c r="Z1156">
        <f>DT1156*(DY1156+DZ1156)/1000</f>
        <v>0</v>
      </c>
      <c r="AA1156">
        <f>0.61365*exp(17.502*EA1156/(240.97+EA1156))</f>
        <v>0</v>
      </c>
      <c r="AB1156">
        <f>(X1156-DT1156*(DY1156+DZ1156)/1000)</f>
        <v>0</v>
      </c>
      <c r="AC1156">
        <f>(-J1156*44100)</f>
        <v>0</v>
      </c>
      <c r="AD1156">
        <f>2*29.3*R1156*0.92*(EA1156-W1156)</f>
        <v>0</v>
      </c>
      <c r="AE1156">
        <f>2*0.95*5.67E-8*(((EA1156+$B$7)+273)^4-(W1156+273)^4)</f>
        <v>0</v>
      </c>
      <c r="AF1156">
        <f>U1156+AE1156+AC1156+AD1156</f>
        <v>0</v>
      </c>
      <c r="AG1156">
        <f>DX1156*AU1156*(DS1156-DR1156*(1000-AU1156*DU1156)/(1000-AU1156*DT1156))/(100*DL1156)</f>
        <v>0</v>
      </c>
      <c r="AH1156">
        <f>1000*DX1156*AU1156*(DT1156-DU1156)/(100*DL1156*(1000-AU1156*DT1156))</f>
        <v>0</v>
      </c>
      <c r="AI1156">
        <f>(AJ1156 - AK1156 - DY1156*1E3/(8.314*(EA1156+273.15)) * AM1156/DX1156 * AL1156) * DX1156/(100*DL1156) * (1000 - DU1156)/1000</f>
        <v>0</v>
      </c>
      <c r="AJ1156">
        <v>1406.192822488921</v>
      </c>
      <c r="AK1156">
        <v>1363.40206060606</v>
      </c>
      <c r="AL1156">
        <v>3.453295663174028</v>
      </c>
      <c r="AM1156">
        <v>65.49446931430883</v>
      </c>
      <c r="AN1156">
        <f>(AP1156 - AO1156 + DY1156*1E3/(8.314*(EA1156+273.15)) * AR1156/DX1156 * AQ1156) * DX1156/(100*DL1156) * 1000/(1000 - AP1156)</f>
        <v>0</v>
      </c>
      <c r="AO1156">
        <v>20.9775786319781</v>
      </c>
      <c r="AP1156">
        <v>23.39105212121213</v>
      </c>
      <c r="AQ1156">
        <v>-0.0001408232190200508</v>
      </c>
      <c r="AR1156">
        <v>115.5473245601918</v>
      </c>
      <c r="AS1156">
        <v>0</v>
      </c>
      <c r="AT1156">
        <v>0</v>
      </c>
      <c r="AU1156">
        <f>IF(AS1156*$H$13&gt;=AW1156,1.0,(AW1156/(AW1156-AS1156*$H$13)))</f>
        <v>0</v>
      </c>
      <c r="AV1156">
        <f>(AU1156-1)*100</f>
        <v>0</v>
      </c>
      <c r="AW1156">
        <f>MAX(0,($B$13+$C$13*EF1156)/(1+$D$13*EF1156)*DY1156/(EA1156+273)*$E$13)</f>
        <v>0</v>
      </c>
      <c r="AX1156" t="s">
        <v>437</v>
      </c>
      <c r="AY1156" t="s">
        <v>437</v>
      </c>
      <c r="AZ1156">
        <v>0</v>
      </c>
      <c r="BA1156">
        <v>0</v>
      </c>
      <c r="BB1156">
        <f>1-AZ1156/BA1156</f>
        <v>0</v>
      </c>
      <c r="BC1156">
        <v>0</v>
      </c>
      <c r="BD1156" t="s">
        <v>437</v>
      </c>
      <c r="BE1156" t="s">
        <v>437</v>
      </c>
      <c r="BF1156">
        <v>0</v>
      </c>
      <c r="BG1156">
        <v>0</v>
      </c>
      <c r="BH1156">
        <f>1-BF1156/BG1156</f>
        <v>0</v>
      </c>
      <c r="BI1156">
        <v>0.5</v>
      </c>
      <c r="BJ1156">
        <f>DI1156</f>
        <v>0</v>
      </c>
      <c r="BK1156">
        <f>L1156</f>
        <v>0</v>
      </c>
      <c r="BL1156">
        <f>BH1156*BI1156*BJ1156</f>
        <v>0</v>
      </c>
      <c r="BM1156">
        <f>(BK1156-BC1156)/BJ1156</f>
        <v>0</v>
      </c>
      <c r="BN1156">
        <f>(BA1156-BG1156)/BG1156</f>
        <v>0</v>
      </c>
      <c r="BO1156">
        <f>AZ1156/(BB1156+AZ1156/BG1156)</f>
        <v>0</v>
      </c>
      <c r="BP1156" t="s">
        <v>437</v>
      </c>
      <c r="BQ1156">
        <v>0</v>
      </c>
      <c r="BR1156">
        <f>IF(BQ1156&lt;&gt;0, BQ1156, BO1156)</f>
        <v>0</v>
      </c>
      <c r="BS1156">
        <f>1-BR1156/BG1156</f>
        <v>0</v>
      </c>
      <c r="BT1156">
        <f>(BG1156-BF1156)/(BG1156-BR1156)</f>
        <v>0</v>
      </c>
      <c r="BU1156">
        <f>(BA1156-BG1156)/(BA1156-BR1156)</f>
        <v>0</v>
      </c>
      <c r="BV1156">
        <f>(BG1156-BF1156)/(BG1156-AZ1156)</f>
        <v>0</v>
      </c>
      <c r="BW1156">
        <f>(BA1156-BG1156)/(BA1156-AZ1156)</f>
        <v>0</v>
      </c>
      <c r="BX1156">
        <f>(BT1156*BR1156/BF1156)</f>
        <v>0</v>
      </c>
      <c r="BY1156">
        <f>(1-BX1156)</f>
        <v>0</v>
      </c>
      <c r="DH1156">
        <f>$B$11*EG1156+$C$11*EH1156+$F$11*ES1156*(1-EV1156)</f>
        <v>0</v>
      </c>
      <c r="DI1156">
        <f>DH1156*DJ1156</f>
        <v>0</v>
      </c>
      <c r="DJ1156">
        <f>($B$11*$D$9+$C$11*$D$9+$F$11*((FF1156+EX1156)/MAX(FF1156+EX1156+FG1156, 0.1)*$I$9+FG1156/MAX(FF1156+EX1156+FG1156, 0.1)*$J$9))/($B$11+$C$11+$F$11)</f>
        <v>0</v>
      </c>
      <c r="DK1156">
        <f>($B$11*$K$9+$C$11*$K$9+$F$11*((FF1156+EX1156)/MAX(FF1156+EX1156+FG1156, 0.1)*$P$9+FG1156/MAX(FF1156+EX1156+FG1156, 0.1)*$Q$9))/($B$11+$C$11+$F$11)</f>
        <v>0</v>
      </c>
      <c r="DL1156">
        <v>6</v>
      </c>
      <c r="DM1156">
        <v>0.5</v>
      </c>
      <c r="DN1156" t="s">
        <v>438</v>
      </c>
      <c r="DO1156">
        <v>2</v>
      </c>
      <c r="DP1156" t="b">
        <v>1</v>
      </c>
      <c r="DQ1156">
        <v>1761346638.6</v>
      </c>
      <c r="DR1156">
        <v>1308.003333333333</v>
      </c>
      <c r="DS1156">
        <v>1361.437037037037</v>
      </c>
      <c r="DT1156">
        <v>23.40038518518519</v>
      </c>
      <c r="DU1156">
        <v>20.968</v>
      </c>
      <c r="DV1156">
        <v>1306.405925925926</v>
      </c>
      <c r="DW1156">
        <v>23.18595555555556</v>
      </c>
      <c r="DX1156">
        <v>500.0304444444444</v>
      </c>
      <c r="DY1156">
        <v>90.02251111111111</v>
      </c>
      <c r="DZ1156">
        <v>0.07450830000000001</v>
      </c>
      <c r="EA1156">
        <v>29.85064444444444</v>
      </c>
      <c r="EB1156">
        <v>30.02126666666666</v>
      </c>
      <c r="EC1156">
        <v>999.9000000000001</v>
      </c>
      <c r="ED1156">
        <v>0</v>
      </c>
      <c r="EE1156">
        <v>0</v>
      </c>
      <c r="EF1156">
        <v>9991.252592592593</v>
      </c>
      <c r="EG1156">
        <v>0</v>
      </c>
      <c r="EH1156">
        <v>1156.028518518518</v>
      </c>
      <c r="EI1156">
        <v>-53.43265925925925</v>
      </c>
      <c r="EJ1156">
        <v>1339.345925925926</v>
      </c>
      <c r="EK1156">
        <v>1390.595185185185</v>
      </c>
      <c r="EL1156">
        <v>2.432377037037037</v>
      </c>
      <c r="EM1156">
        <v>1361.437037037037</v>
      </c>
      <c r="EN1156">
        <v>20.968</v>
      </c>
      <c r="EO1156">
        <v>2.106560740740741</v>
      </c>
      <c r="EP1156">
        <v>1.887592962962963</v>
      </c>
      <c r="EQ1156">
        <v>18.26887777777778</v>
      </c>
      <c r="ER1156">
        <v>16.53166666666667</v>
      </c>
      <c r="ES1156">
        <v>1200.007777777778</v>
      </c>
      <c r="ET1156">
        <v>0.9670090000000001</v>
      </c>
      <c r="EU1156">
        <v>0.0329909</v>
      </c>
      <c r="EV1156">
        <v>0</v>
      </c>
      <c r="EW1156">
        <v>1534.022592592593</v>
      </c>
      <c r="EX1156">
        <v>5.000560000000001</v>
      </c>
      <c r="EY1156">
        <v>18803.04814814815</v>
      </c>
      <c r="EZ1156">
        <v>10316.90740740741</v>
      </c>
      <c r="FA1156">
        <v>45.31199999999998</v>
      </c>
      <c r="FB1156">
        <v>47.5</v>
      </c>
      <c r="FC1156">
        <v>46</v>
      </c>
      <c r="FD1156">
        <v>46.5</v>
      </c>
      <c r="FE1156">
        <v>46.14337037037036</v>
      </c>
      <c r="FF1156">
        <v>1155.58037037037</v>
      </c>
      <c r="FG1156">
        <v>39.42000000000001</v>
      </c>
      <c r="FH1156">
        <v>0</v>
      </c>
      <c r="FI1156">
        <v>1761346682.6</v>
      </c>
      <c r="FJ1156">
        <v>0</v>
      </c>
      <c r="FK1156">
        <v>1534.011538461538</v>
      </c>
      <c r="FL1156">
        <v>-10.26324786720368</v>
      </c>
      <c r="FM1156">
        <v>-115.7641025711193</v>
      </c>
      <c r="FN1156">
        <v>18802.65769230769</v>
      </c>
      <c r="FO1156">
        <v>15</v>
      </c>
      <c r="FP1156">
        <v>0</v>
      </c>
      <c r="FQ1156" t="s">
        <v>439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-53.41522682926829</v>
      </c>
      <c r="GD1156">
        <v>-0.6565902439024541</v>
      </c>
      <c r="GE1156">
        <v>0.1267546276143547</v>
      </c>
      <c r="GF1156">
        <v>0</v>
      </c>
      <c r="GG1156">
        <v>1534.783823529412</v>
      </c>
      <c r="GH1156">
        <v>-10.83498854410731</v>
      </c>
      <c r="GI1156">
        <v>1.085714767834255</v>
      </c>
      <c r="GJ1156">
        <v>0</v>
      </c>
      <c r="GK1156">
        <v>2.458068536585366</v>
      </c>
      <c r="GL1156">
        <v>-0.3574327526132471</v>
      </c>
      <c r="GM1156">
        <v>0.03732085250908343</v>
      </c>
      <c r="GN1156">
        <v>0</v>
      </c>
      <c r="GO1156">
        <v>0</v>
      </c>
      <c r="GP1156">
        <v>3</v>
      </c>
      <c r="GQ1156" t="s">
        <v>497</v>
      </c>
      <c r="GR1156">
        <v>3.12404</v>
      </c>
      <c r="GS1156">
        <v>2.75208</v>
      </c>
      <c r="GT1156">
        <v>0.183046</v>
      </c>
      <c r="GU1156">
        <v>0.188789</v>
      </c>
      <c r="GV1156">
        <v>0.102698</v>
      </c>
      <c r="GW1156">
        <v>0.09573810000000001</v>
      </c>
      <c r="GX1156">
        <v>24025.5</v>
      </c>
      <c r="GY1156">
        <v>23268.5</v>
      </c>
      <c r="GZ1156">
        <v>29985.4</v>
      </c>
      <c r="HA1156">
        <v>28980.1</v>
      </c>
      <c r="HB1156">
        <v>37197.9</v>
      </c>
      <c r="HC1156">
        <v>34510.1</v>
      </c>
      <c r="HD1156">
        <v>45920.2</v>
      </c>
      <c r="HE1156">
        <v>43071.4</v>
      </c>
      <c r="HF1156">
        <v>1.74813</v>
      </c>
      <c r="HG1156">
        <v>1.73255</v>
      </c>
      <c r="HH1156">
        <v>-0.00128523</v>
      </c>
      <c r="HI1156">
        <v>0</v>
      </c>
      <c r="HJ1156">
        <v>30.0453</v>
      </c>
      <c r="HK1156">
        <v>999.9</v>
      </c>
      <c r="HL1156">
        <v>44.2</v>
      </c>
      <c r="HM1156">
        <v>32.8</v>
      </c>
      <c r="HN1156">
        <v>24.5244</v>
      </c>
      <c r="HO1156">
        <v>63.3822</v>
      </c>
      <c r="HP1156">
        <v>17.6282</v>
      </c>
      <c r="HQ1156">
        <v>1</v>
      </c>
      <c r="HR1156">
        <v>0.8258180000000001</v>
      </c>
      <c r="HS1156">
        <v>4.54146</v>
      </c>
      <c r="HT1156">
        <v>20.1473</v>
      </c>
      <c r="HU1156">
        <v>5.22852</v>
      </c>
      <c r="HV1156">
        <v>11.9858</v>
      </c>
      <c r="HW1156">
        <v>4.96915</v>
      </c>
      <c r="HX1156">
        <v>3.28988</v>
      </c>
      <c r="HY1156">
        <v>9999</v>
      </c>
      <c r="HZ1156">
        <v>9999</v>
      </c>
      <c r="IA1156">
        <v>9999</v>
      </c>
      <c r="IB1156">
        <v>999.9</v>
      </c>
      <c r="IC1156">
        <v>4.97295</v>
      </c>
      <c r="ID1156">
        <v>1.87744</v>
      </c>
      <c r="IE1156">
        <v>1.87561</v>
      </c>
      <c r="IF1156">
        <v>1.8784</v>
      </c>
      <c r="IG1156">
        <v>1.8751</v>
      </c>
      <c r="IH1156">
        <v>1.87865</v>
      </c>
      <c r="II1156">
        <v>1.87576</v>
      </c>
      <c r="IJ1156">
        <v>1.87697</v>
      </c>
      <c r="IK1156">
        <v>0</v>
      </c>
      <c r="IL1156">
        <v>0</v>
      </c>
      <c r="IM1156">
        <v>0</v>
      </c>
      <c r="IN1156">
        <v>0</v>
      </c>
      <c r="IO1156" t="s">
        <v>441</v>
      </c>
      <c r="IP1156" t="s">
        <v>442</v>
      </c>
      <c r="IQ1156" t="s">
        <v>443</v>
      </c>
      <c r="IR1156" t="s">
        <v>443</v>
      </c>
      <c r="IS1156" t="s">
        <v>443</v>
      </c>
      <c r="IT1156" t="s">
        <v>443</v>
      </c>
      <c r="IU1156">
        <v>0</v>
      </c>
      <c r="IV1156">
        <v>100</v>
      </c>
      <c r="IW1156">
        <v>100</v>
      </c>
      <c r="IX1156">
        <v>1.63</v>
      </c>
      <c r="IY1156">
        <v>0.2145</v>
      </c>
      <c r="IZ1156">
        <v>-0.1194416370607354</v>
      </c>
      <c r="JA1156">
        <v>0.002211305909277446</v>
      </c>
      <c r="JB1156">
        <v>-1.416678044876584E-06</v>
      </c>
      <c r="JC1156">
        <v>5.589822708492042E-10</v>
      </c>
      <c r="JD1156">
        <v>0.2144336207880096</v>
      </c>
      <c r="JE1156">
        <v>0</v>
      </c>
      <c r="JF1156">
        <v>0</v>
      </c>
      <c r="JG1156">
        <v>0</v>
      </c>
      <c r="JH1156">
        <v>14</v>
      </c>
      <c r="JI1156">
        <v>2052</v>
      </c>
      <c r="JJ1156">
        <v>1</v>
      </c>
      <c r="JK1156">
        <v>21</v>
      </c>
      <c r="JL1156">
        <v>29355777.4</v>
      </c>
      <c r="JM1156">
        <v>29355777.4</v>
      </c>
      <c r="JN1156">
        <v>2.90894</v>
      </c>
      <c r="JO1156">
        <v>2.53662</v>
      </c>
      <c r="JP1156">
        <v>1.39893</v>
      </c>
      <c r="JQ1156">
        <v>2.33643</v>
      </c>
      <c r="JR1156">
        <v>1.44897</v>
      </c>
      <c r="JS1156">
        <v>2.52441</v>
      </c>
      <c r="JT1156">
        <v>38.7471</v>
      </c>
      <c r="JU1156">
        <v>23.781</v>
      </c>
      <c r="JV1156">
        <v>18</v>
      </c>
      <c r="JW1156">
        <v>484.635</v>
      </c>
      <c r="JX1156">
        <v>445.535</v>
      </c>
      <c r="JY1156">
        <v>24.7527</v>
      </c>
      <c r="JZ1156">
        <v>37.2609</v>
      </c>
      <c r="KA1156">
        <v>30</v>
      </c>
      <c r="KB1156">
        <v>36.8219</v>
      </c>
      <c r="KC1156">
        <v>36.8648</v>
      </c>
      <c r="KD1156">
        <v>58.2311</v>
      </c>
      <c r="KE1156">
        <v>22.7857</v>
      </c>
      <c r="KF1156">
        <v>75.4562</v>
      </c>
      <c r="KG1156">
        <v>24.7349</v>
      </c>
      <c r="KH1156">
        <v>1409.34</v>
      </c>
      <c r="KI1156">
        <v>21.0228</v>
      </c>
      <c r="KJ1156">
        <v>99.1948</v>
      </c>
      <c r="KK1156">
        <v>99.0637</v>
      </c>
    </row>
    <row r="1157" spans="1:297">
      <c r="A1157">
        <v>1141</v>
      </c>
      <c r="B1157">
        <v>1761346651.1</v>
      </c>
      <c r="C1157">
        <v>18610.5</v>
      </c>
      <c r="D1157" t="s">
        <v>2736</v>
      </c>
      <c r="E1157" t="s">
        <v>2737</v>
      </c>
      <c r="F1157">
        <v>5</v>
      </c>
      <c r="G1157" t="s">
        <v>2569</v>
      </c>
      <c r="H1157" t="s">
        <v>436</v>
      </c>
      <c r="I1157">
        <v>1761346643.314285</v>
      </c>
      <c r="J1157">
        <f>(K1157)/1000</f>
        <v>0</v>
      </c>
      <c r="K1157">
        <f>IF(DP1157, AN1157, AH1157)</f>
        <v>0</v>
      </c>
      <c r="L1157">
        <f>IF(DP1157, AI1157, AG1157)</f>
        <v>0</v>
      </c>
      <c r="M1157">
        <f>DR1157 - IF(AU1157&gt;1, L1157*DL1157*100.0/(AW1157), 0)</f>
        <v>0</v>
      </c>
      <c r="N1157">
        <f>((T1157-J1157/2)*M1157-L1157)/(T1157+J1157/2)</f>
        <v>0</v>
      </c>
      <c r="O1157">
        <f>N1157*(DY1157+DZ1157)/1000.0</f>
        <v>0</v>
      </c>
      <c r="P1157">
        <f>(DR1157 - IF(AU1157&gt;1, L1157*DL1157*100.0/(AW1157), 0))*(DY1157+DZ1157)/1000.0</f>
        <v>0</v>
      </c>
      <c r="Q1157">
        <f>2.0/((1/S1157-1/R1157)+SIGN(S1157)*SQRT((1/S1157-1/R1157)*(1/S1157-1/R1157) + 4*DM1157/((DM1157+1)*(DM1157+1))*(2*1/S1157*1/R1157-1/R1157*1/R1157)))</f>
        <v>0</v>
      </c>
      <c r="R1157">
        <f>IF(LEFT(DN1157,1)&lt;&gt;"0",IF(LEFT(DN1157,1)="1",3.0,DO1157),$D$5+$E$5*(EF1157*DY1157/($K$5*1000))+$F$5*(EF1157*DY1157/($K$5*1000))*MAX(MIN(DL1157,$J$5),$I$5)*MAX(MIN(DL1157,$J$5),$I$5)+$G$5*MAX(MIN(DL1157,$J$5),$I$5)*(EF1157*DY1157/($K$5*1000))+$H$5*(EF1157*DY1157/($K$5*1000))*(EF1157*DY1157/($K$5*1000)))</f>
        <v>0</v>
      </c>
      <c r="S1157">
        <f>J1157*(1000-(1000*0.61365*exp(17.502*W1157/(240.97+W1157))/(DY1157+DZ1157)+DT1157)/2)/(1000*0.61365*exp(17.502*W1157/(240.97+W1157))/(DY1157+DZ1157)-DT1157)</f>
        <v>0</v>
      </c>
      <c r="T1157">
        <f>1/((DM1157+1)/(Q1157/1.6)+1/(R1157/1.37)) + DM1157/((DM1157+1)/(Q1157/1.6) + DM1157/(R1157/1.37))</f>
        <v>0</v>
      </c>
      <c r="U1157">
        <f>(DH1157*DK1157)</f>
        <v>0</v>
      </c>
      <c r="V1157">
        <f>(EA1157+(U1157+2*0.95*5.67E-8*(((EA1157+$B$7)+273)^4-(EA1157+273)^4)-44100*J1157)/(1.84*29.3*R1157+8*0.95*5.67E-8*(EA1157+273)^3))</f>
        <v>0</v>
      </c>
      <c r="W1157">
        <f>($C$7*EB1157+$D$7*EC1157+$E$7*V1157)</f>
        <v>0</v>
      </c>
      <c r="X1157">
        <f>0.61365*exp(17.502*W1157/(240.97+W1157))</f>
        <v>0</v>
      </c>
      <c r="Y1157">
        <f>(Z1157/AA1157*100)</f>
        <v>0</v>
      </c>
      <c r="Z1157">
        <f>DT1157*(DY1157+DZ1157)/1000</f>
        <v>0</v>
      </c>
      <c r="AA1157">
        <f>0.61365*exp(17.502*EA1157/(240.97+EA1157))</f>
        <v>0</v>
      </c>
      <c r="AB1157">
        <f>(X1157-DT1157*(DY1157+DZ1157)/1000)</f>
        <v>0</v>
      </c>
      <c r="AC1157">
        <f>(-J1157*44100)</f>
        <v>0</v>
      </c>
      <c r="AD1157">
        <f>2*29.3*R1157*0.92*(EA1157-W1157)</f>
        <v>0</v>
      </c>
      <c r="AE1157">
        <f>2*0.95*5.67E-8*(((EA1157+$B$7)+273)^4-(W1157+273)^4)</f>
        <v>0</v>
      </c>
      <c r="AF1157">
        <f>U1157+AE1157+AC1157+AD1157</f>
        <v>0</v>
      </c>
      <c r="AG1157">
        <f>DX1157*AU1157*(DS1157-DR1157*(1000-AU1157*DU1157)/(1000-AU1157*DT1157))/(100*DL1157)</f>
        <v>0</v>
      </c>
      <c r="AH1157">
        <f>1000*DX1157*AU1157*(DT1157-DU1157)/(100*DL1157*(1000-AU1157*DT1157))</f>
        <v>0</v>
      </c>
      <c r="AI1157">
        <f>(AJ1157 - AK1157 - DY1157*1E3/(8.314*(EA1157+273.15)) * AM1157/DX1157 * AL1157) * DX1157/(100*DL1157) * (1000 - DU1157)/1000</f>
        <v>0</v>
      </c>
      <c r="AJ1157">
        <v>1423.17636007317</v>
      </c>
      <c r="AK1157">
        <v>1380.460727272727</v>
      </c>
      <c r="AL1157">
        <v>3.415935863786779</v>
      </c>
      <c r="AM1157">
        <v>65.49446931430883</v>
      </c>
      <c r="AN1157">
        <f>(AP1157 - AO1157 + DY1157*1E3/(8.314*(EA1157+273.15)) * AR1157/DX1157 * AQ1157) * DX1157/(100*DL1157) * 1000/(1000 - AP1157)</f>
        <v>0</v>
      </c>
      <c r="AO1157">
        <v>21.01666320974883</v>
      </c>
      <c r="AP1157">
        <v>23.38645090909091</v>
      </c>
      <c r="AQ1157">
        <v>-0.0001018736672373307</v>
      </c>
      <c r="AR1157">
        <v>115.5473245601918</v>
      </c>
      <c r="AS1157">
        <v>0</v>
      </c>
      <c r="AT1157">
        <v>0</v>
      </c>
      <c r="AU1157">
        <f>IF(AS1157*$H$13&gt;=AW1157,1.0,(AW1157/(AW1157-AS1157*$H$13)))</f>
        <v>0</v>
      </c>
      <c r="AV1157">
        <f>(AU1157-1)*100</f>
        <v>0</v>
      </c>
      <c r="AW1157">
        <f>MAX(0,($B$13+$C$13*EF1157)/(1+$D$13*EF1157)*DY1157/(EA1157+273)*$E$13)</f>
        <v>0</v>
      </c>
      <c r="AX1157" t="s">
        <v>437</v>
      </c>
      <c r="AY1157" t="s">
        <v>437</v>
      </c>
      <c r="AZ1157">
        <v>0</v>
      </c>
      <c r="BA1157">
        <v>0</v>
      </c>
      <c r="BB1157">
        <f>1-AZ1157/BA1157</f>
        <v>0</v>
      </c>
      <c r="BC1157">
        <v>0</v>
      </c>
      <c r="BD1157" t="s">
        <v>437</v>
      </c>
      <c r="BE1157" t="s">
        <v>437</v>
      </c>
      <c r="BF1157">
        <v>0</v>
      </c>
      <c r="BG1157">
        <v>0</v>
      </c>
      <c r="BH1157">
        <f>1-BF1157/BG1157</f>
        <v>0</v>
      </c>
      <c r="BI1157">
        <v>0.5</v>
      </c>
      <c r="BJ1157">
        <f>DI1157</f>
        <v>0</v>
      </c>
      <c r="BK1157">
        <f>L1157</f>
        <v>0</v>
      </c>
      <c r="BL1157">
        <f>BH1157*BI1157*BJ1157</f>
        <v>0</v>
      </c>
      <c r="BM1157">
        <f>(BK1157-BC1157)/BJ1157</f>
        <v>0</v>
      </c>
      <c r="BN1157">
        <f>(BA1157-BG1157)/BG1157</f>
        <v>0</v>
      </c>
      <c r="BO1157">
        <f>AZ1157/(BB1157+AZ1157/BG1157)</f>
        <v>0</v>
      </c>
      <c r="BP1157" t="s">
        <v>437</v>
      </c>
      <c r="BQ1157">
        <v>0</v>
      </c>
      <c r="BR1157">
        <f>IF(BQ1157&lt;&gt;0, BQ1157, BO1157)</f>
        <v>0</v>
      </c>
      <c r="BS1157">
        <f>1-BR1157/BG1157</f>
        <v>0</v>
      </c>
      <c r="BT1157">
        <f>(BG1157-BF1157)/(BG1157-BR1157)</f>
        <v>0</v>
      </c>
      <c r="BU1157">
        <f>(BA1157-BG1157)/(BA1157-BR1157)</f>
        <v>0</v>
      </c>
      <c r="BV1157">
        <f>(BG1157-BF1157)/(BG1157-AZ1157)</f>
        <v>0</v>
      </c>
      <c r="BW1157">
        <f>(BA1157-BG1157)/(BA1157-AZ1157)</f>
        <v>0</v>
      </c>
      <c r="BX1157">
        <f>(BT1157*BR1157/BF1157)</f>
        <v>0</v>
      </c>
      <c r="BY1157">
        <f>(1-BX1157)</f>
        <v>0</v>
      </c>
      <c r="DH1157">
        <f>$B$11*EG1157+$C$11*EH1157+$F$11*ES1157*(1-EV1157)</f>
        <v>0</v>
      </c>
      <c r="DI1157">
        <f>DH1157*DJ1157</f>
        <v>0</v>
      </c>
      <c r="DJ1157">
        <f>($B$11*$D$9+$C$11*$D$9+$F$11*((FF1157+EX1157)/MAX(FF1157+EX1157+FG1157, 0.1)*$I$9+FG1157/MAX(FF1157+EX1157+FG1157, 0.1)*$J$9))/($B$11+$C$11+$F$11)</f>
        <v>0</v>
      </c>
      <c r="DK1157">
        <f>($B$11*$K$9+$C$11*$K$9+$F$11*((FF1157+EX1157)/MAX(FF1157+EX1157+FG1157, 0.1)*$P$9+FG1157/MAX(FF1157+EX1157+FG1157, 0.1)*$Q$9))/($B$11+$C$11+$F$11)</f>
        <v>0</v>
      </c>
      <c r="DL1157">
        <v>6</v>
      </c>
      <c r="DM1157">
        <v>0.5</v>
      </c>
      <c r="DN1157" t="s">
        <v>438</v>
      </c>
      <c r="DO1157">
        <v>2</v>
      </c>
      <c r="DP1157" t="b">
        <v>1</v>
      </c>
      <c r="DQ1157">
        <v>1761346643.314285</v>
      </c>
      <c r="DR1157">
        <v>1323.783928571429</v>
      </c>
      <c r="DS1157">
        <v>1377.259642857143</v>
      </c>
      <c r="DT1157">
        <v>23.39502142857143</v>
      </c>
      <c r="DU1157">
        <v>20.99150714285715</v>
      </c>
      <c r="DV1157">
        <v>1322.163571428571</v>
      </c>
      <c r="DW1157">
        <v>23.18059642857143</v>
      </c>
      <c r="DX1157">
        <v>500.0205714285715</v>
      </c>
      <c r="DY1157">
        <v>90.02377142857142</v>
      </c>
      <c r="DZ1157">
        <v>0.07439660714285713</v>
      </c>
      <c r="EA1157">
        <v>29.84658928571429</v>
      </c>
      <c r="EB1157">
        <v>30.01892857142857</v>
      </c>
      <c r="EC1157">
        <v>999.9000000000002</v>
      </c>
      <c r="ED1157">
        <v>0</v>
      </c>
      <c r="EE1157">
        <v>0</v>
      </c>
      <c r="EF1157">
        <v>9987.681785714285</v>
      </c>
      <c r="EG1157">
        <v>0</v>
      </c>
      <c r="EH1157">
        <v>1156.021785714286</v>
      </c>
      <c r="EI1157">
        <v>-53.47521428571429</v>
      </c>
      <c r="EJ1157">
        <v>1355.496785714286</v>
      </c>
      <c r="EK1157">
        <v>1406.790714285715</v>
      </c>
      <c r="EL1157">
        <v>2.4035175</v>
      </c>
      <c r="EM1157">
        <v>1377.259642857143</v>
      </c>
      <c r="EN1157">
        <v>20.99150714285715</v>
      </c>
      <c r="EO1157">
        <v>2.106108214285714</v>
      </c>
      <c r="EP1157">
        <v>1.889735357142857</v>
      </c>
      <c r="EQ1157">
        <v>18.26545714285714</v>
      </c>
      <c r="ER1157">
        <v>16.5495</v>
      </c>
      <c r="ES1157">
        <v>1200.005357142857</v>
      </c>
      <c r="ET1157">
        <v>0.9670090000000001</v>
      </c>
      <c r="EU1157">
        <v>0.0329909</v>
      </c>
      <c r="EV1157">
        <v>0</v>
      </c>
      <c r="EW1157">
        <v>1533.296428571429</v>
      </c>
      <c r="EX1157">
        <v>5.000560000000001</v>
      </c>
      <c r="EY1157">
        <v>18794.425</v>
      </c>
      <c r="EZ1157">
        <v>10316.88571428572</v>
      </c>
      <c r="FA1157">
        <v>45.31199999999998</v>
      </c>
      <c r="FB1157">
        <v>47.5</v>
      </c>
      <c r="FC1157">
        <v>46</v>
      </c>
      <c r="FD1157">
        <v>46.5</v>
      </c>
      <c r="FE1157">
        <v>46.13828571428571</v>
      </c>
      <c r="FF1157">
        <v>1155.580357142857</v>
      </c>
      <c r="FG1157">
        <v>39.42000000000001</v>
      </c>
      <c r="FH1157">
        <v>0</v>
      </c>
      <c r="FI1157">
        <v>1761346687.4</v>
      </c>
      <c r="FJ1157">
        <v>0</v>
      </c>
      <c r="FK1157">
        <v>1533.279230769231</v>
      </c>
      <c r="FL1157">
        <v>-8.511452985356353</v>
      </c>
      <c r="FM1157">
        <v>-105.2683760541898</v>
      </c>
      <c r="FN1157">
        <v>18793.95</v>
      </c>
      <c r="FO1157">
        <v>15</v>
      </c>
      <c r="FP1157">
        <v>0</v>
      </c>
      <c r="FQ1157" t="s">
        <v>439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-53.43846249999999</v>
      </c>
      <c r="GD1157">
        <v>-0.7767005628517185</v>
      </c>
      <c r="GE1157">
        <v>0.1305365613295753</v>
      </c>
      <c r="GF1157">
        <v>0</v>
      </c>
      <c r="GG1157">
        <v>1533.766470588235</v>
      </c>
      <c r="GH1157">
        <v>-9.779067991096142</v>
      </c>
      <c r="GI1157">
        <v>0.9882214634886586</v>
      </c>
      <c r="GJ1157">
        <v>0</v>
      </c>
      <c r="GK1157">
        <v>2.4215145</v>
      </c>
      <c r="GL1157">
        <v>-0.34879677298312</v>
      </c>
      <c r="GM1157">
        <v>0.03575029272257783</v>
      </c>
      <c r="GN1157">
        <v>0</v>
      </c>
      <c r="GO1157">
        <v>0</v>
      </c>
      <c r="GP1157">
        <v>3</v>
      </c>
      <c r="GQ1157" t="s">
        <v>497</v>
      </c>
      <c r="GR1157">
        <v>3.12415</v>
      </c>
      <c r="GS1157">
        <v>2.75186</v>
      </c>
      <c r="GT1157">
        <v>0.184436</v>
      </c>
      <c r="GU1157">
        <v>0.190162</v>
      </c>
      <c r="GV1157">
        <v>0.102688</v>
      </c>
      <c r="GW1157">
        <v>0.0958798</v>
      </c>
      <c r="GX1157">
        <v>23984.4</v>
      </c>
      <c r="GY1157">
        <v>23229.1</v>
      </c>
      <c r="GZ1157">
        <v>29985.3</v>
      </c>
      <c r="HA1157">
        <v>28980.3</v>
      </c>
      <c r="HB1157">
        <v>37198.3</v>
      </c>
      <c r="HC1157">
        <v>34505.1</v>
      </c>
      <c r="HD1157">
        <v>45920.1</v>
      </c>
      <c r="HE1157">
        <v>43071.8</v>
      </c>
      <c r="HF1157">
        <v>1.74815</v>
      </c>
      <c r="HG1157">
        <v>1.73258</v>
      </c>
      <c r="HH1157">
        <v>-0.00146031</v>
      </c>
      <c r="HI1157">
        <v>0</v>
      </c>
      <c r="HJ1157">
        <v>30.0427</v>
      </c>
      <c r="HK1157">
        <v>999.9</v>
      </c>
      <c r="HL1157">
        <v>44.2</v>
      </c>
      <c r="HM1157">
        <v>32.8</v>
      </c>
      <c r="HN1157">
        <v>24.5258</v>
      </c>
      <c r="HO1157">
        <v>63.5122</v>
      </c>
      <c r="HP1157">
        <v>17.7885</v>
      </c>
      <c r="HQ1157">
        <v>1</v>
      </c>
      <c r="HR1157">
        <v>0.826064</v>
      </c>
      <c r="HS1157">
        <v>4.55321</v>
      </c>
      <c r="HT1157">
        <v>20.1473</v>
      </c>
      <c r="HU1157">
        <v>5.22792</v>
      </c>
      <c r="HV1157">
        <v>11.986</v>
      </c>
      <c r="HW1157">
        <v>4.96905</v>
      </c>
      <c r="HX1157">
        <v>3.28993</v>
      </c>
      <c r="HY1157">
        <v>9999</v>
      </c>
      <c r="HZ1157">
        <v>9999</v>
      </c>
      <c r="IA1157">
        <v>9999</v>
      </c>
      <c r="IB1157">
        <v>999.9</v>
      </c>
      <c r="IC1157">
        <v>4.97294</v>
      </c>
      <c r="ID1157">
        <v>1.87744</v>
      </c>
      <c r="IE1157">
        <v>1.8756</v>
      </c>
      <c r="IF1157">
        <v>1.87837</v>
      </c>
      <c r="IG1157">
        <v>1.87505</v>
      </c>
      <c r="IH1157">
        <v>1.87864</v>
      </c>
      <c r="II1157">
        <v>1.87576</v>
      </c>
      <c r="IJ1157">
        <v>1.87695</v>
      </c>
      <c r="IK1157">
        <v>0</v>
      </c>
      <c r="IL1157">
        <v>0</v>
      </c>
      <c r="IM1157">
        <v>0</v>
      </c>
      <c r="IN1157">
        <v>0</v>
      </c>
      <c r="IO1157" t="s">
        <v>441</v>
      </c>
      <c r="IP1157" t="s">
        <v>442</v>
      </c>
      <c r="IQ1157" t="s">
        <v>443</v>
      </c>
      <c r="IR1157" t="s">
        <v>443</v>
      </c>
      <c r="IS1157" t="s">
        <v>443</v>
      </c>
      <c r="IT1157" t="s">
        <v>443</v>
      </c>
      <c r="IU1157">
        <v>0</v>
      </c>
      <c r="IV1157">
        <v>100</v>
      </c>
      <c r="IW1157">
        <v>100</v>
      </c>
      <c r="IX1157">
        <v>1.66</v>
      </c>
      <c r="IY1157">
        <v>0.2145</v>
      </c>
      <c r="IZ1157">
        <v>-0.1194416370607354</v>
      </c>
      <c r="JA1157">
        <v>0.002211305909277446</v>
      </c>
      <c r="JB1157">
        <v>-1.416678044876584E-06</v>
      </c>
      <c r="JC1157">
        <v>5.589822708492042E-10</v>
      </c>
      <c r="JD1157">
        <v>0.2144336207880096</v>
      </c>
      <c r="JE1157">
        <v>0</v>
      </c>
      <c r="JF1157">
        <v>0</v>
      </c>
      <c r="JG1157">
        <v>0</v>
      </c>
      <c r="JH1157">
        <v>14</v>
      </c>
      <c r="JI1157">
        <v>2052</v>
      </c>
      <c r="JJ1157">
        <v>1</v>
      </c>
      <c r="JK1157">
        <v>21</v>
      </c>
      <c r="JL1157">
        <v>29355777.5</v>
      </c>
      <c r="JM1157">
        <v>29355777.5</v>
      </c>
      <c r="JN1157">
        <v>2.93823</v>
      </c>
      <c r="JO1157">
        <v>2.52808</v>
      </c>
      <c r="JP1157">
        <v>1.39893</v>
      </c>
      <c r="JQ1157">
        <v>2.33643</v>
      </c>
      <c r="JR1157">
        <v>1.44897</v>
      </c>
      <c r="JS1157">
        <v>2.61353</v>
      </c>
      <c r="JT1157">
        <v>38.7471</v>
      </c>
      <c r="JU1157">
        <v>23.7986</v>
      </c>
      <c r="JV1157">
        <v>18</v>
      </c>
      <c r="JW1157">
        <v>484.649</v>
      </c>
      <c r="JX1157">
        <v>445.551</v>
      </c>
      <c r="JY1157">
        <v>24.734</v>
      </c>
      <c r="JZ1157">
        <v>37.2596</v>
      </c>
      <c r="KA1157">
        <v>30.0002</v>
      </c>
      <c r="KB1157">
        <v>36.8219</v>
      </c>
      <c r="KC1157">
        <v>36.8648</v>
      </c>
      <c r="KD1157">
        <v>58.8206</v>
      </c>
      <c r="KE1157">
        <v>22.7857</v>
      </c>
      <c r="KF1157">
        <v>75.4562</v>
      </c>
      <c r="KG1157">
        <v>24.7167</v>
      </c>
      <c r="KH1157">
        <v>1422.7</v>
      </c>
      <c r="KI1157">
        <v>21.0558</v>
      </c>
      <c r="KJ1157">
        <v>99.19450000000001</v>
      </c>
      <c r="KK1157">
        <v>99.0643</v>
      </c>
    </row>
    <row r="1158" spans="1:297">
      <c r="A1158">
        <v>1142</v>
      </c>
      <c r="B1158">
        <v>1761346656.1</v>
      </c>
      <c r="C1158">
        <v>18615.5</v>
      </c>
      <c r="D1158" t="s">
        <v>2738</v>
      </c>
      <c r="E1158" t="s">
        <v>2739</v>
      </c>
      <c r="F1158">
        <v>5</v>
      </c>
      <c r="G1158" t="s">
        <v>2569</v>
      </c>
      <c r="H1158" t="s">
        <v>436</v>
      </c>
      <c r="I1158">
        <v>1761346648.6</v>
      </c>
      <c r="J1158">
        <f>(K1158)/1000</f>
        <v>0</v>
      </c>
      <c r="K1158">
        <f>IF(DP1158, AN1158, AH1158)</f>
        <v>0</v>
      </c>
      <c r="L1158">
        <f>IF(DP1158, AI1158, AG1158)</f>
        <v>0</v>
      </c>
      <c r="M1158">
        <f>DR1158 - IF(AU1158&gt;1, L1158*DL1158*100.0/(AW1158), 0)</f>
        <v>0</v>
      </c>
      <c r="N1158">
        <f>((T1158-J1158/2)*M1158-L1158)/(T1158+J1158/2)</f>
        <v>0</v>
      </c>
      <c r="O1158">
        <f>N1158*(DY1158+DZ1158)/1000.0</f>
        <v>0</v>
      </c>
      <c r="P1158">
        <f>(DR1158 - IF(AU1158&gt;1, L1158*DL1158*100.0/(AW1158), 0))*(DY1158+DZ1158)/1000.0</f>
        <v>0</v>
      </c>
      <c r="Q1158">
        <f>2.0/((1/S1158-1/R1158)+SIGN(S1158)*SQRT((1/S1158-1/R1158)*(1/S1158-1/R1158) + 4*DM1158/((DM1158+1)*(DM1158+1))*(2*1/S1158*1/R1158-1/R1158*1/R1158)))</f>
        <v>0</v>
      </c>
      <c r="R1158">
        <f>IF(LEFT(DN1158,1)&lt;&gt;"0",IF(LEFT(DN1158,1)="1",3.0,DO1158),$D$5+$E$5*(EF1158*DY1158/($K$5*1000))+$F$5*(EF1158*DY1158/($K$5*1000))*MAX(MIN(DL1158,$J$5),$I$5)*MAX(MIN(DL1158,$J$5),$I$5)+$G$5*MAX(MIN(DL1158,$J$5),$I$5)*(EF1158*DY1158/($K$5*1000))+$H$5*(EF1158*DY1158/($K$5*1000))*(EF1158*DY1158/($K$5*1000)))</f>
        <v>0</v>
      </c>
      <c r="S1158">
        <f>J1158*(1000-(1000*0.61365*exp(17.502*W1158/(240.97+W1158))/(DY1158+DZ1158)+DT1158)/2)/(1000*0.61365*exp(17.502*W1158/(240.97+W1158))/(DY1158+DZ1158)-DT1158)</f>
        <v>0</v>
      </c>
      <c r="T1158">
        <f>1/((DM1158+1)/(Q1158/1.6)+1/(R1158/1.37)) + DM1158/((DM1158+1)/(Q1158/1.6) + DM1158/(R1158/1.37))</f>
        <v>0</v>
      </c>
      <c r="U1158">
        <f>(DH1158*DK1158)</f>
        <v>0</v>
      </c>
      <c r="V1158">
        <f>(EA1158+(U1158+2*0.95*5.67E-8*(((EA1158+$B$7)+273)^4-(EA1158+273)^4)-44100*J1158)/(1.84*29.3*R1158+8*0.95*5.67E-8*(EA1158+273)^3))</f>
        <v>0</v>
      </c>
      <c r="W1158">
        <f>($C$7*EB1158+$D$7*EC1158+$E$7*V1158)</f>
        <v>0</v>
      </c>
      <c r="X1158">
        <f>0.61365*exp(17.502*W1158/(240.97+W1158))</f>
        <v>0</v>
      </c>
      <c r="Y1158">
        <f>(Z1158/AA1158*100)</f>
        <v>0</v>
      </c>
      <c r="Z1158">
        <f>DT1158*(DY1158+DZ1158)/1000</f>
        <v>0</v>
      </c>
      <c r="AA1158">
        <f>0.61365*exp(17.502*EA1158/(240.97+EA1158))</f>
        <v>0</v>
      </c>
      <c r="AB1158">
        <f>(X1158-DT1158*(DY1158+DZ1158)/1000)</f>
        <v>0</v>
      </c>
      <c r="AC1158">
        <f>(-J1158*44100)</f>
        <v>0</v>
      </c>
      <c r="AD1158">
        <f>2*29.3*R1158*0.92*(EA1158-W1158)</f>
        <v>0</v>
      </c>
      <c r="AE1158">
        <f>2*0.95*5.67E-8*(((EA1158+$B$7)+273)^4-(W1158+273)^4)</f>
        <v>0</v>
      </c>
      <c r="AF1158">
        <f>U1158+AE1158+AC1158+AD1158</f>
        <v>0</v>
      </c>
      <c r="AG1158">
        <f>DX1158*AU1158*(DS1158-DR1158*(1000-AU1158*DU1158)/(1000-AU1158*DT1158))/(100*DL1158)</f>
        <v>0</v>
      </c>
      <c r="AH1158">
        <f>1000*DX1158*AU1158*(DT1158-DU1158)/(100*DL1158*(1000-AU1158*DT1158))</f>
        <v>0</v>
      </c>
      <c r="AI1158">
        <f>(AJ1158 - AK1158 - DY1158*1E3/(8.314*(EA1158+273.15)) * AM1158/DX1158 * AL1158) * DX1158/(100*DL1158) * (1000 - DU1158)/1000</f>
        <v>0</v>
      </c>
      <c r="AJ1158">
        <v>1440.380291516246</v>
      </c>
      <c r="AK1158">
        <v>1397.448666666666</v>
      </c>
      <c r="AL1158">
        <v>3.397060755174695</v>
      </c>
      <c r="AM1158">
        <v>65.49446931430883</v>
      </c>
      <c r="AN1158">
        <f>(AP1158 - AO1158 + DY1158*1E3/(8.314*(EA1158+273.15)) * AR1158/DX1158 * AQ1158) * DX1158/(100*DL1158) * 1000/(1000 - AP1158)</f>
        <v>0</v>
      </c>
      <c r="AO1158">
        <v>21.03785844280408</v>
      </c>
      <c r="AP1158">
        <v>23.38319696969697</v>
      </c>
      <c r="AQ1158">
        <v>-2.947289410487801E-05</v>
      </c>
      <c r="AR1158">
        <v>115.5473245601918</v>
      </c>
      <c r="AS1158">
        <v>0</v>
      </c>
      <c r="AT1158">
        <v>0</v>
      </c>
      <c r="AU1158">
        <f>IF(AS1158*$H$13&gt;=AW1158,1.0,(AW1158/(AW1158-AS1158*$H$13)))</f>
        <v>0</v>
      </c>
      <c r="AV1158">
        <f>(AU1158-1)*100</f>
        <v>0</v>
      </c>
      <c r="AW1158">
        <f>MAX(0,($B$13+$C$13*EF1158)/(1+$D$13*EF1158)*DY1158/(EA1158+273)*$E$13)</f>
        <v>0</v>
      </c>
      <c r="AX1158" t="s">
        <v>437</v>
      </c>
      <c r="AY1158" t="s">
        <v>437</v>
      </c>
      <c r="AZ1158">
        <v>0</v>
      </c>
      <c r="BA1158">
        <v>0</v>
      </c>
      <c r="BB1158">
        <f>1-AZ1158/BA1158</f>
        <v>0</v>
      </c>
      <c r="BC1158">
        <v>0</v>
      </c>
      <c r="BD1158" t="s">
        <v>437</v>
      </c>
      <c r="BE1158" t="s">
        <v>437</v>
      </c>
      <c r="BF1158">
        <v>0</v>
      </c>
      <c r="BG1158">
        <v>0</v>
      </c>
      <c r="BH1158">
        <f>1-BF1158/BG1158</f>
        <v>0</v>
      </c>
      <c r="BI1158">
        <v>0.5</v>
      </c>
      <c r="BJ1158">
        <f>DI1158</f>
        <v>0</v>
      </c>
      <c r="BK1158">
        <f>L1158</f>
        <v>0</v>
      </c>
      <c r="BL1158">
        <f>BH1158*BI1158*BJ1158</f>
        <v>0</v>
      </c>
      <c r="BM1158">
        <f>(BK1158-BC1158)/BJ1158</f>
        <v>0</v>
      </c>
      <c r="BN1158">
        <f>(BA1158-BG1158)/BG1158</f>
        <v>0</v>
      </c>
      <c r="BO1158">
        <f>AZ1158/(BB1158+AZ1158/BG1158)</f>
        <v>0</v>
      </c>
      <c r="BP1158" t="s">
        <v>437</v>
      </c>
      <c r="BQ1158">
        <v>0</v>
      </c>
      <c r="BR1158">
        <f>IF(BQ1158&lt;&gt;0, BQ1158, BO1158)</f>
        <v>0</v>
      </c>
      <c r="BS1158">
        <f>1-BR1158/BG1158</f>
        <v>0</v>
      </c>
      <c r="BT1158">
        <f>(BG1158-BF1158)/(BG1158-BR1158)</f>
        <v>0</v>
      </c>
      <c r="BU1158">
        <f>(BA1158-BG1158)/(BA1158-BR1158)</f>
        <v>0</v>
      </c>
      <c r="BV1158">
        <f>(BG1158-BF1158)/(BG1158-AZ1158)</f>
        <v>0</v>
      </c>
      <c r="BW1158">
        <f>(BA1158-BG1158)/(BA1158-AZ1158)</f>
        <v>0</v>
      </c>
      <c r="BX1158">
        <f>(BT1158*BR1158/BF1158)</f>
        <v>0</v>
      </c>
      <c r="BY1158">
        <f>(1-BX1158)</f>
        <v>0</v>
      </c>
      <c r="DH1158">
        <f>$B$11*EG1158+$C$11*EH1158+$F$11*ES1158*(1-EV1158)</f>
        <v>0</v>
      </c>
      <c r="DI1158">
        <f>DH1158*DJ1158</f>
        <v>0</v>
      </c>
      <c r="DJ1158">
        <f>($B$11*$D$9+$C$11*$D$9+$F$11*((FF1158+EX1158)/MAX(FF1158+EX1158+FG1158, 0.1)*$I$9+FG1158/MAX(FF1158+EX1158+FG1158, 0.1)*$J$9))/($B$11+$C$11+$F$11)</f>
        <v>0</v>
      </c>
      <c r="DK1158">
        <f>($B$11*$K$9+$C$11*$K$9+$F$11*((FF1158+EX1158)/MAX(FF1158+EX1158+FG1158, 0.1)*$P$9+FG1158/MAX(FF1158+EX1158+FG1158, 0.1)*$Q$9))/($B$11+$C$11+$F$11)</f>
        <v>0</v>
      </c>
      <c r="DL1158">
        <v>6</v>
      </c>
      <c r="DM1158">
        <v>0.5</v>
      </c>
      <c r="DN1158" t="s">
        <v>438</v>
      </c>
      <c r="DO1158">
        <v>2</v>
      </c>
      <c r="DP1158" t="b">
        <v>1</v>
      </c>
      <c r="DQ1158">
        <v>1761346648.6</v>
      </c>
      <c r="DR1158">
        <v>1341.458148148148</v>
      </c>
      <c r="DS1158">
        <v>1395.01962962963</v>
      </c>
      <c r="DT1158">
        <v>23.38919629629629</v>
      </c>
      <c r="DU1158">
        <v>21.01291111111111</v>
      </c>
      <c r="DV1158">
        <v>1339.811851851852</v>
      </c>
      <c r="DW1158">
        <v>23.17477037037037</v>
      </c>
      <c r="DX1158">
        <v>500.0136296296296</v>
      </c>
      <c r="DY1158">
        <v>90.02398518518518</v>
      </c>
      <c r="DZ1158">
        <v>0.07436073703703704</v>
      </c>
      <c r="EA1158">
        <v>29.84165555555556</v>
      </c>
      <c r="EB1158">
        <v>30.01850740740741</v>
      </c>
      <c r="EC1158">
        <v>999.9000000000001</v>
      </c>
      <c r="ED1158">
        <v>0</v>
      </c>
      <c r="EE1158">
        <v>0</v>
      </c>
      <c r="EF1158">
        <v>9980.116666666667</v>
      </c>
      <c r="EG1158">
        <v>0</v>
      </c>
      <c r="EH1158">
        <v>1156.02</v>
      </c>
      <c r="EI1158">
        <v>-53.56153703703704</v>
      </c>
      <c r="EJ1158">
        <v>1373.584814814815</v>
      </c>
      <c r="EK1158">
        <v>1424.961851851852</v>
      </c>
      <c r="EL1158">
        <v>2.37629</v>
      </c>
      <c r="EM1158">
        <v>1395.01962962963</v>
      </c>
      <c r="EN1158">
        <v>21.01291111111111</v>
      </c>
      <c r="EO1158">
        <v>2.105588888888889</v>
      </c>
      <c r="EP1158">
        <v>1.891667037037037</v>
      </c>
      <c r="EQ1158">
        <v>18.26152592592593</v>
      </c>
      <c r="ER1158">
        <v>16.56555925925926</v>
      </c>
      <c r="ES1158">
        <v>1200.002222222222</v>
      </c>
      <c r="ET1158">
        <v>0.9670090000000001</v>
      </c>
      <c r="EU1158">
        <v>0.0329909</v>
      </c>
      <c r="EV1158">
        <v>0</v>
      </c>
      <c r="EW1158">
        <v>1532.541851851852</v>
      </c>
      <c r="EX1158">
        <v>5.000560000000001</v>
      </c>
      <c r="EY1158">
        <v>18785.77777777778</v>
      </c>
      <c r="EZ1158">
        <v>10316.85555555555</v>
      </c>
      <c r="FA1158">
        <v>45.31199999999998</v>
      </c>
      <c r="FB1158">
        <v>47.5</v>
      </c>
      <c r="FC1158">
        <v>46</v>
      </c>
      <c r="FD1158">
        <v>46.5</v>
      </c>
      <c r="FE1158">
        <v>46.13648148148148</v>
      </c>
      <c r="FF1158">
        <v>1155.57962962963</v>
      </c>
      <c r="FG1158">
        <v>39.42000000000001</v>
      </c>
      <c r="FH1158">
        <v>0</v>
      </c>
      <c r="FI1158">
        <v>1761346692.8</v>
      </c>
      <c r="FJ1158">
        <v>0</v>
      </c>
      <c r="FK1158">
        <v>1532.4708</v>
      </c>
      <c r="FL1158">
        <v>-7.728461542829169</v>
      </c>
      <c r="FM1158">
        <v>-86.02307704906167</v>
      </c>
      <c r="FN1158">
        <v>18784.744</v>
      </c>
      <c r="FO1158">
        <v>15</v>
      </c>
      <c r="FP1158">
        <v>0</v>
      </c>
      <c r="FQ1158" t="s">
        <v>439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-53.50979268292683</v>
      </c>
      <c r="GD1158">
        <v>-0.7689595818814891</v>
      </c>
      <c r="GE1158">
        <v>0.1269255483522102</v>
      </c>
      <c r="GF1158">
        <v>0</v>
      </c>
      <c r="GG1158">
        <v>1533.043529411765</v>
      </c>
      <c r="GH1158">
        <v>-8.495645534120206</v>
      </c>
      <c r="GI1158">
        <v>0.8717220359486517</v>
      </c>
      <c r="GJ1158">
        <v>0</v>
      </c>
      <c r="GK1158">
        <v>2.39078487804878</v>
      </c>
      <c r="GL1158">
        <v>-0.3266767944250842</v>
      </c>
      <c r="GM1158">
        <v>0.03383454499089985</v>
      </c>
      <c r="GN1158">
        <v>0</v>
      </c>
      <c r="GO1158">
        <v>0</v>
      </c>
      <c r="GP1158">
        <v>3</v>
      </c>
      <c r="GQ1158" t="s">
        <v>497</v>
      </c>
      <c r="GR1158">
        <v>3.12421</v>
      </c>
      <c r="GS1158">
        <v>2.7521</v>
      </c>
      <c r="GT1158">
        <v>0.185811</v>
      </c>
      <c r="GU1158">
        <v>0.191527</v>
      </c>
      <c r="GV1158">
        <v>0.102674</v>
      </c>
      <c r="GW1158">
        <v>0.0958841</v>
      </c>
      <c r="GX1158">
        <v>23943.7</v>
      </c>
      <c r="GY1158">
        <v>23190</v>
      </c>
      <c r="GZ1158">
        <v>29985.3</v>
      </c>
      <c r="HA1158">
        <v>28980.5</v>
      </c>
      <c r="HB1158">
        <v>37198.9</v>
      </c>
      <c r="HC1158">
        <v>34505.3</v>
      </c>
      <c r="HD1158">
        <v>45919.9</v>
      </c>
      <c r="HE1158">
        <v>43072.1</v>
      </c>
      <c r="HF1158">
        <v>1.74815</v>
      </c>
      <c r="HG1158">
        <v>1.73267</v>
      </c>
      <c r="HH1158">
        <v>-0.0018999</v>
      </c>
      <c r="HI1158">
        <v>0</v>
      </c>
      <c r="HJ1158">
        <v>30.0419</v>
      </c>
      <c r="HK1158">
        <v>999.9</v>
      </c>
      <c r="HL1158">
        <v>44.2</v>
      </c>
      <c r="HM1158">
        <v>32.8</v>
      </c>
      <c r="HN1158">
        <v>24.5253</v>
      </c>
      <c r="HO1158">
        <v>63.5522</v>
      </c>
      <c r="HP1158">
        <v>17.6562</v>
      </c>
      <c r="HQ1158">
        <v>1</v>
      </c>
      <c r="HR1158">
        <v>0.82595</v>
      </c>
      <c r="HS1158">
        <v>4.56151</v>
      </c>
      <c r="HT1158">
        <v>20.147</v>
      </c>
      <c r="HU1158">
        <v>5.22777</v>
      </c>
      <c r="HV1158">
        <v>11.9857</v>
      </c>
      <c r="HW1158">
        <v>4.9691</v>
      </c>
      <c r="HX1158">
        <v>3.28985</v>
      </c>
      <c r="HY1158">
        <v>9999</v>
      </c>
      <c r="HZ1158">
        <v>9999</v>
      </c>
      <c r="IA1158">
        <v>9999</v>
      </c>
      <c r="IB1158">
        <v>999.9</v>
      </c>
      <c r="IC1158">
        <v>4.97295</v>
      </c>
      <c r="ID1158">
        <v>1.87744</v>
      </c>
      <c r="IE1158">
        <v>1.87558</v>
      </c>
      <c r="IF1158">
        <v>1.87836</v>
      </c>
      <c r="IG1158">
        <v>1.87502</v>
      </c>
      <c r="IH1158">
        <v>1.87864</v>
      </c>
      <c r="II1158">
        <v>1.87576</v>
      </c>
      <c r="IJ1158">
        <v>1.8769</v>
      </c>
      <c r="IK1158">
        <v>0</v>
      </c>
      <c r="IL1158">
        <v>0</v>
      </c>
      <c r="IM1158">
        <v>0</v>
      </c>
      <c r="IN1158">
        <v>0</v>
      </c>
      <c r="IO1158" t="s">
        <v>441</v>
      </c>
      <c r="IP1158" t="s">
        <v>442</v>
      </c>
      <c r="IQ1158" t="s">
        <v>443</v>
      </c>
      <c r="IR1158" t="s">
        <v>443</v>
      </c>
      <c r="IS1158" t="s">
        <v>443</v>
      </c>
      <c r="IT1158" t="s">
        <v>443</v>
      </c>
      <c r="IU1158">
        <v>0</v>
      </c>
      <c r="IV1158">
        <v>100</v>
      </c>
      <c r="IW1158">
        <v>100</v>
      </c>
      <c r="IX1158">
        <v>1.68</v>
      </c>
      <c r="IY1158">
        <v>0.2144</v>
      </c>
      <c r="IZ1158">
        <v>-0.1194416370607354</v>
      </c>
      <c r="JA1158">
        <v>0.002211305909277446</v>
      </c>
      <c r="JB1158">
        <v>-1.416678044876584E-06</v>
      </c>
      <c r="JC1158">
        <v>5.589822708492042E-10</v>
      </c>
      <c r="JD1158">
        <v>0.2144336207880096</v>
      </c>
      <c r="JE1158">
        <v>0</v>
      </c>
      <c r="JF1158">
        <v>0</v>
      </c>
      <c r="JG1158">
        <v>0</v>
      </c>
      <c r="JH1158">
        <v>14</v>
      </c>
      <c r="JI1158">
        <v>2052</v>
      </c>
      <c r="JJ1158">
        <v>1</v>
      </c>
      <c r="JK1158">
        <v>21</v>
      </c>
      <c r="JL1158">
        <v>29355777.6</v>
      </c>
      <c r="JM1158">
        <v>29355777.6</v>
      </c>
      <c r="JN1158">
        <v>2.96387</v>
      </c>
      <c r="JO1158">
        <v>2.53052</v>
      </c>
      <c r="JP1158">
        <v>1.39893</v>
      </c>
      <c r="JQ1158">
        <v>2.33643</v>
      </c>
      <c r="JR1158">
        <v>1.44897</v>
      </c>
      <c r="JS1158">
        <v>2.60986</v>
      </c>
      <c r="JT1158">
        <v>38.7717</v>
      </c>
      <c r="JU1158">
        <v>23.7898</v>
      </c>
      <c r="JV1158">
        <v>18</v>
      </c>
      <c r="JW1158">
        <v>484.649</v>
      </c>
      <c r="JX1158">
        <v>445.617</v>
      </c>
      <c r="JY1158">
        <v>24.7161</v>
      </c>
      <c r="JZ1158">
        <v>37.2596</v>
      </c>
      <c r="KA1158">
        <v>30.0001</v>
      </c>
      <c r="KB1158">
        <v>36.8219</v>
      </c>
      <c r="KC1158">
        <v>36.8648</v>
      </c>
      <c r="KD1158">
        <v>59.3258</v>
      </c>
      <c r="KE1158">
        <v>22.7857</v>
      </c>
      <c r="KF1158">
        <v>75.4562</v>
      </c>
      <c r="KG1158">
        <v>24.701</v>
      </c>
      <c r="KH1158">
        <v>1442.73</v>
      </c>
      <c r="KI1158">
        <v>21.0907</v>
      </c>
      <c r="KJ1158">
        <v>99.1942</v>
      </c>
      <c r="KK1158">
        <v>99.0652</v>
      </c>
    </row>
    <row r="1159" spans="1:297">
      <c r="A1159">
        <v>1143</v>
      </c>
      <c r="B1159">
        <v>1761346661.1</v>
      </c>
      <c r="C1159">
        <v>18620.5</v>
      </c>
      <c r="D1159" t="s">
        <v>2740</v>
      </c>
      <c r="E1159" t="s">
        <v>2741</v>
      </c>
      <c r="F1159">
        <v>5</v>
      </c>
      <c r="G1159" t="s">
        <v>2569</v>
      </c>
      <c r="H1159" t="s">
        <v>436</v>
      </c>
      <c r="I1159">
        <v>1761346653.314285</v>
      </c>
      <c r="J1159">
        <f>(K1159)/1000</f>
        <v>0</v>
      </c>
      <c r="K1159">
        <f>IF(DP1159, AN1159, AH1159)</f>
        <v>0</v>
      </c>
      <c r="L1159">
        <f>IF(DP1159, AI1159, AG1159)</f>
        <v>0</v>
      </c>
      <c r="M1159">
        <f>DR1159 - IF(AU1159&gt;1, L1159*DL1159*100.0/(AW1159), 0)</f>
        <v>0</v>
      </c>
      <c r="N1159">
        <f>((T1159-J1159/2)*M1159-L1159)/(T1159+J1159/2)</f>
        <v>0</v>
      </c>
      <c r="O1159">
        <f>N1159*(DY1159+DZ1159)/1000.0</f>
        <v>0</v>
      </c>
      <c r="P1159">
        <f>(DR1159 - IF(AU1159&gt;1, L1159*DL1159*100.0/(AW1159), 0))*(DY1159+DZ1159)/1000.0</f>
        <v>0</v>
      </c>
      <c r="Q1159">
        <f>2.0/((1/S1159-1/R1159)+SIGN(S1159)*SQRT((1/S1159-1/R1159)*(1/S1159-1/R1159) + 4*DM1159/((DM1159+1)*(DM1159+1))*(2*1/S1159*1/R1159-1/R1159*1/R1159)))</f>
        <v>0</v>
      </c>
      <c r="R1159">
        <f>IF(LEFT(DN1159,1)&lt;&gt;"0",IF(LEFT(DN1159,1)="1",3.0,DO1159),$D$5+$E$5*(EF1159*DY1159/($K$5*1000))+$F$5*(EF1159*DY1159/($K$5*1000))*MAX(MIN(DL1159,$J$5),$I$5)*MAX(MIN(DL1159,$J$5),$I$5)+$G$5*MAX(MIN(DL1159,$J$5),$I$5)*(EF1159*DY1159/($K$5*1000))+$H$5*(EF1159*DY1159/($K$5*1000))*(EF1159*DY1159/($K$5*1000)))</f>
        <v>0</v>
      </c>
      <c r="S1159">
        <f>J1159*(1000-(1000*0.61365*exp(17.502*W1159/(240.97+W1159))/(DY1159+DZ1159)+DT1159)/2)/(1000*0.61365*exp(17.502*W1159/(240.97+W1159))/(DY1159+DZ1159)-DT1159)</f>
        <v>0</v>
      </c>
      <c r="T1159">
        <f>1/((DM1159+1)/(Q1159/1.6)+1/(R1159/1.37)) + DM1159/((DM1159+1)/(Q1159/1.6) + DM1159/(R1159/1.37))</f>
        <v>0</v>
      </c>
      <c r="U1159">
        <f>(DH1159*DK1159)</f>
        <v>0</v>
      </c>
      <c r="V1159">
        <f>(EA1159+(U1159+2*0.95*5.67E-8*(((EA1159+$B$7)+273)^4-(EA1159+273)^4)-44100*J1159)/(1.84*29.3*R1159+8*0.95*5.67E-8*(EA1159+273)^3))</f>
        <v>0</v>
      </c>
      <c r="W1159">
        <f>($C$7*EB1159+$D$7*EC1159+$E$7*V1159)</f>
        <v>0</v>
      </c>
      <c r="X1159">
        <f>0.61365*exp(17.502*W1159/(240.97+W1159))</f>
        <v>0</v>
      </c>
      <c r="Y1159">
        <f>(Z1159/AA1159*100)</f>
        <v>0</v>
      </c>
      <c r="Z1159">
        <f>DT1159*(DY1159+DZ1159)/1000</f>
        <v>0</v>
      </c>
      <c r="AA1159">
        <f>0.61365*exp(17.502*EA1159/(240.97+EA1159))</f>
        <v>0</v>
      </c>
      <c r="AB1159">
        <f>(X1159-DT1159*(DY1159+DZ1159)/1000)</f>
        <v>0</v>
      </c>
      <c r="AC1159">
        <f>(-J1159*44100)</f>
        <v>0</v>
      </c>
      <c r="AD1159">
        <f>2*29.3*R1159*0.92*(EA1159-W1159)</f>
        <v>0</v>
      </c>
      <c r="AE1159">
        <f>2*0.95*5.67E-8*(((EA1159+$B$7)+273)^4-(W1159+273)^4)</f>
        <v>0</v>
      </c>
      <c r="AF1159">
        <f>U1159+AE1159+AC1159+AD1159</f>
        <v>0</v>
      </c>
      <c r="AG1159">
        <f>DX1159*AU1159*(DS1159-DR1159*(1000-AU1159*DU1159)/(1000-AU1159*DT1159))/(100*DL1159)</f>
        <v>0</v>
      </c>
      <c r="AH1159">
        <f>1000*DX1159*AU1159*(DT1159-DU1159)/(100*DL1159*(1000-AU1159*DT1159))</f>
        <v>0</v>
      </c>
      <c r="AI1159">
        <f>(AJ1159 - AK1159 - DY1159*1E3/(8.314*(EA1159+273.15)) * AM1159/DX1159 * AL1159) * DX1159/(100*DL1159) * (1000 - DU1159)/1000</f>
        <v>0</v>
      </c>
      <c r="AJ1159">
        <v>1457.407217588672</v>
      </c>
      <c r="AK1159">
        <v>1414.519515151514</v>
      </c>
      <c r="AL1159">
        <v>3.42983405741475</v>
      </c>
      <c r="AM1159">
        <v>65.49446931430883</v>
      </c>
      <c r="AN1159">
        <f>(AP1159 - AO1159 + DY1159*1E3/(8.314*(EA1159+273.15)) * AR1159/DX1159 * AQ1159) * DX1159/(100*DL1159) * 1000/(1000 - AP1159)</f>
        <v>0</v>
      </c>
      <c r="AO1159">
        <v>21.0361170764907</v>
      </c>
      <c r="AP1159">
        <v>23.36836424242424</v>
      </c>
      <c r="AQ1159">
        <v>-9.447436402410996E-05</v>
      </c>
      <c r="AR1159">
        <v>115.5473245601918</v>
      </c>
      <c r="AS1159">
        <v>0</v>
      </c>
      <c r="AT1159">
        <v>0</v>
      </c>
      <c r="AU1159">
        <f>IF(AS1159*$H$13&gt;=AW1159,1.0,(AW1159/(AW1159-AS1159*$H$13)))</f>
        <v>0</v>
      </c>
      <c r="AV1159">
        <f>(AU1159-1)*100</f>
        <v>0</v>
      </c>
      <c r="AW1159">
        <f>MAX(0,($B$13+$C$13*EF1159)/(1+$D$13*EF1159)*DY1159/(EA1159+273)*$E$13)</f>
        <v>0</v>
      </c>
      <c r="AX1159" t="s">
        <v>437</v>
      </c>
      <c r="AY1159" t="s">
        <v>437</v>
      </c>
      <c r="AZ1159">
        <v>0</v>
      </c>
      <c r="BA1159">
        <v>0</v>
      </c>
      <c r="BB1159">
        <f>1-AZ1159/BA1159</f>
        <v>0</v>
      </c>
      <c r="BC1159">
        <v>0</v>
      </c>
      <c r="BD1159" t="s">
        <v>437</v>
      </c>
      <c r="BE1159" t="s">
        <v>437</v>
      </c>
      <c r="BF1159">
        <v>0</v>
      </c>
      <c r="BG1159">
        <v>0</v>
      </c>
      <c r="BH1159">
        <f>1-BF1159/BG1159</f>
        <v>0</v>
      </c>
      <c r="BI1159">
        <v>0.5</v>
      </c>
      <c r="BJ1159">
        <f>DI1159</f>
        <v>0</v>
      </c>
      <c r="BK1159">
        <f>L1159</f>
        <v>0</v>
      </c>
      <c r="BL1159">
        <f>BH1159*BI1159*BJ1159</f>
        <v>0</v>
      </c>
      <c r="BM1159">
        <f>(BK1159-BC1159)/BJ1159</f>
        <v>0</v>
      </c>
      <c r="BN1159">
        <f>(BA1159-BG1159)/BG1159</f>
        <v>0</v>
      </c>
      <c r="BO1159">
        <f>AZ1159/(BB1159+AZ1159/BG1159)</f>
        <v>0</v>
      </c>
      <c r="BP1159" t="s">
        <v>437</v>
      </c>
      <c r="BQ1159">
        <v>0</v>
      </c>
      <c r="BR1159">
        <f>IF(BQ1159&lt;&gt;0, BQ1159, BO1159)</f>
        <v>0</v>
      </c>
      <c r="BS1159">
        <f>1-BR1159/BG1159</f>
        <v>0</v>
      </c>
      <c r="BT1159">
        <f>(BG1159-BF1159)/(BG1159-BR1159)</f>
        <v>0</v>
      </c>
      <c r="BU1159">
        <f>(BA1159-BG1159)/(BA1159-BR1159)</f>
        <v>0</v>
      </c>
      <c r="BV1159">
        <f>(BG1159-BF1159)/(BG1159-AZ1159)</f>
        <v>0</v>
      </c>
      <c r="BW1159">
        <f>(BA1159-BG1159)/(BA1159-AZ1159)</f>
        <v>0</v>
      </c>
      <c r="BX1159">
        <f>(BT1159*BR1159/BF1159)</f>
        <v>0</v>
      </c>
      <c r="BY1159">
        <f>(1-BX1159)</f>
        <v>0</v>
      </c>
      <c r="DH1159">
        <f>$B$11*EG1159+$C$11*EH1159+$F$11*ES1159*(1-EV1159)</f>
        <v>0</v>
      </c>
      <c r="DI1159">
        <f>DH1159*DJ1159</f>
        <v>0</v>
      </c>
      <c r="DJ1159">
        <f>($B$11*$D$9+$C$11*$D$9+$F$11*((FF1159+EX1159)/MAX(FF1159+EX1159+FG1159, 0.1)*$I$9+FG1159/MAX(FF1159+EX1159+FG1159, 0.1)*$J$9))/($B$11+$C$11+$F$11)</f>
        <v>0</v>
      </c>
      <c r="DK1159">
        <f>($B$11*$K$9+$C$11*$K$9+$F$11*((FF1159+EX1159)/MAX(FF1159+EX1159+FG1159, 0.1)*$P$9+FG1159/MAX(FF1159+EX1159+FG1159, 0.1)*$Q$9))/($B$11+$C$11+$F$11)</f>
        <v>0</v>
      </c>
      <c r="DL1159">
        <v>6</v>
      </c>
      <c r="DM1159">
        <v>0.5</v>
      </c>
      <c r="DN1159" t="s">
        <v>438</v>
      </c>
      <c r="DO1159">
        <v>2</v>
      </c>
      <c r="DP1159" t="b">
        <v>1</v>
      </c>
      <c r="DQ1159">
        <v>1761346653.314285</v>
      </c>
      <c r="DR1159">
        <v>1357.162142857143</v>
      </c>
      <c r="DS1159">
        <v>1410.756428571429</v>
      </c>
      <c r="DT1159">
        <v>23.38278928571428</v>
      </c>
      <c r="DU1159">
        <v>21.03182857142858</v>
      </c>
      <c r="DV1159">
        <v>1355.492857142857</v>
      </c>
      <c r="DW1159">
        <v>23.16835357142857</v>
      </c>
      <c r="DX1159">
        <v>499.9830357142858</v>
      </c>
      <c r="DY1159">
        <v>90.02481071428572</v>
      </c>
      <c r="DZ1159">
        <v>0.07435829285714284</v>
      </c>
      <c r="EA1159">
        <v>29.83669642857143</v>
      </c>
      <c r="EB1159">
        <v>30.01467142857143</v>
      </c>
      <c r="EC1159">
        <v>999.9000000000002</v>
      </c>
      <c r="ED1159">
        <v>0</v>
      </c>
      <c r="EE1159">
        <v>0</v>
      </c>
      <c r="EF1159">
        <v>9990.4</v>
      </c>
      <c r="EG1159">
        <v>0</v>
      </c>
      <c r="EH1159">
        <v>1156.0225</v>
      </c>
      <c r="EI1159">
        <v>-53.595075</v>
      </c>
      <c r="EJ1159">
        <v>1389.654642857143</v>
      </c>
      <c r="EK1159">
        <v>1441.063928571428</v>
      </c>
      <c r="EL1159">
        <v>2.350954642857143</v>
      </c>
      <c r="EM1159">
        <v>1410.756428571429</v>
      </c>
      <c r="EN1159">
        <v>21.03182857142858</v>
      </c>
      <c r="EO1159">
        <v>2.105030714285714</v>
      </c>
      <c r="EP1159">
        <v>1.893387142857143</v>
      </c>
      <c r="EQ1159">
        <v>18.25729642857143</v>
      </c>
      <c r="ER1159">
        <v>16.57986785714286</v>
      </c>
      <c r="ES1159">
        <v>1200.003928571429</v>
      </c>
      <c r="ET1159">
        <v>0.9670090000000001</v>
      </c>
      <c r="EU1159">
        <v>0.0329909</v>
      </c>
      <c r="EV1159">
        <v>0</v>
      </c>
      <c r="EW1159">
        <v>1532.0175</v>
      </c>
      <c r="EX1159">
        <v>5.000560000000001</v>
      </c>
      <c r="EY1159">
        <v>18779.36785714286</v>
      </c>
      <c r="EZ1159">
        <v>10316.86785714286</v>
      </c>
      <c r="FA1159">
        <v>45.31199999999998</v>
      </c>
      <c r="FB1159">
        <v>47.5</v>
      </c>
      <c r="FC1159">
        <v>46</v>
      </c>
      <c r="FD1159">
        <v>46.5</v>
      </c>
      <c r="FE1159">
        <v>46.13385714285715</v>
      </c>
      <c r="FF1159">
        <v>1155.580357142857</v>
      </c>
      <c r="FG1159">
        <v>39.42000000000001</v>
      </c>
      <c r="FH1159">
        <v>0</v>
      </c>
      <c r="FI1159">
        <v>1761346697.6</v>
      </c>
      <c r="FJ1159">
        <v>0</v>
      </c>
      <c r="FK1159">
        <v>1531.9392</v>
      </c>
      <c r="FL1159">
        <v>-6.463076929380987</v>
      </c>
      <c r="FM1159">
        <v>-75.26153859989964</v>
      </c>
      <c r="FN1159">
        <v>18778.284</v>
      </c>
      <c r="FO1159">
        <v>15</v>
      </c>
      <c r="FP1159">
        <v>0</v>
      </c>
      <c r="FQ1159" t="s">
        <v>439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-53.58748048780488</v>
      </c>
      <c r="GD1159">
        <v>-0.4815261324043036</v>
      </c>
      <c r="GE1159">
        <v>0.09830915204278701</v>
      </c>
      <c r="GF1159">
        <v>1</v>
      </c>
      <c r="GG1159">
        <v>1532.493235294118</v>
      </c>
      <c r="GH1159">
        <v>-7.46997707995593</v>
      </c>
      <c r="GI1159">
        <v>0.7765486257576587</v>
      </c>
      <c r="GJ1159">
        <v>0</v>
      </c>
      <c r="GK1159">
        <v>2.373724878048781</v>
      </c>
      <c r="GL1159">
        <v>-0.3210434843205595</v>
      </c>
      <c r="GM1159">
        <v>0.03338498546133307</v>
      </c>
      <c r="GN1159">
        <v>0</v>
      </c>
      <c r="GO1159">
        <v>1</v>
      </c>
      <c r="GP1159">
        <v>3</v>
      </c>
      <c r="GQ1159" t="s">
        <v>446</v>
      </c>
      <c r="GR1159">
        <v>3.12427</v>
      </c>
      <c r="GS1159">
        <v>2.75192</v>
      </c>
      <c r="GT1159">
        <v>0.187189</v>
      </c>
      <c r="GU1159">
        <v>0.192887</v>
      </c>
      <c r="GV1159">
        <v>0.10263</v>
      </c>
      <c r="GW1159">
        <v>0.0959769</v>
      </c>
      <c r="GX1159">
        <v>23903.3</v>
      </c>
      <c r="GY1159">
        <v>23150.5</v>
      </c>
      <c r="GZ1159">
        <v>29985.5</v>
      </c>
      <c r="HA1159">
        <v>28980.2</v>
      </c>
      <c r="HB1159">
        <v>37201.1</v>
      </c>
      <c r="HC1159">
        <v>34501.4</v>
      </c>
      <c r="HD1159">
        <v>45920.3</v>
      </c>
      <c r="HE1159">
        <v>43071.5</v>
      </c>
      <c r="HF1159">
        <v>1.74835</v>
      </c>
      <c r="HG1159">
        <v>1.73283</v>
      </c>
      <c r="HH1159">
        <v>-0.00204146</v>
      </c>
      <c r="HI1159">
        <v>0</v>
      </c>
      <c r="HJ1159">
        <v>30.0399</v>
      </c>
      <c r="HK1159">
        <v>999.9</v>
      </c>
      <c r="HL1159">
        <v>44.2</v>
      </c>
      <c r="HM1159">
        <v>32.8</v>
      </c>
      <c r="HN1159">
        <v>24.5267</v>
      </c>
      <c r="HO1159">
        <v>63.3822</v>
      </c>
      <c r="HP1159">
        <v>17.6402</v>
      </c>
      <c r="HQ1159">
        <v>1</v>
      </c>
      <c r="HR1159">
        <v>0.825803</v>
      </c>
      <c r="HS1159">
        <v>4.55728</v>
      </c>
      <c r="HT1159">
        <v>20.1471</v>
      </c>
      <c r="HU1159">
        <v>5.22717</v>
      </c>
      <c r="HV1159">
        <v>11.9858</v>
      </c>
      <c r="HW1159">
        <v>4.96885</v>
      </c>
      <c r="HX1159">
        <v>3.28968</v>
      </c>
      <c r="HY1159">
        <v>9999</v>
      </c>
      <c r="HZ1159">
        <v>9999</v>
      </c>
      <c r="IA1159">
        <v>9999</v>
      </c>
      <c r="IB1159">
        <v>999.9</v>
      </c>
      <c r="IC1159">
        <v>4.97298</v>
      </c>
      <c r="ID1159">
        <v>1.87744</v>
      </c>
      <c r="IE1159">
        <v>1.8756</v>
      </c>
      <c r="IF1159">
        <v>1.87837</v>
      </c>
      <c r="IG1159">
        <v>1.87504</v>
      </c>
      <c r="IH1159">
        <v>1.87864</v>
      </c>
      <c r="II1159">
        <v>1.87575</v>
      </c>
      <c r="IJ1159">
        <v>1.87694</v>
      </c>
      <c r="IK1159">
        <v>0</v>
      </c>
      <c r="IL1159">
        <v>0</v>
      </c>
      <c r="IM1159">
        <v>0</v>
      </c>
      <c r="IN1159">
        <v>0</v>
      </c>
      <c r="IO1159" t="s">
        <v>441</v>
      </c>
      <c r="IP1159" t="s">
        <v>442</v>
      </c>
      <c r="IQ1159" t="s">
        <v>443</v>
      </c>
      <c r="IR1159" t="s">
        <v>443</v>
      </c>
      <c r="IS1159" t="s">
        <v>443</v>
      </c>
      <c r="IT1159" t="s">
        <v>443</v>
      </c>
      <c r="IU1159">
        <v>0</v>
      </c>
      <c r="IV1159">
        <v>100</v>
      </c>
      <c r="IW1159">
        <v>100</v>
      </c>
      <c r="IX1159">
        <v>1.71</v>
      </c>
      <c r="IY1159">
        <v>0.2145</v>
      </c>
      <c r="IZ1159">
        <v>-0.1194416370607354</v>
      </c>
      <c r="JA1159">
        <v>0.002211305909277446</v>
      </c>
      <c r="JB1159">
        <v>-1.416678044876584E-06</v>
      </c>
      <c r="JC1159">
        <v>5.589822708492042E-10</v>
      </c>
      <c r="JD1159">
        <v>0.2144336207880096</v>
      </c>
      <c r="JE1159">
        <v>0</v>
      </c>
      <c r="JF1159">
        <v>0</v>
      </c>
      <c r="JG1159">
        <v>0</v>
      </c>
      <c r="JH1159">
        <v>14</v>
      </c>
      <c r="JI1159">
        <v>2052</v>
      </c>
      <c r="JJ1159">
        <v>1</v>
      </c>
      <c r="JK1159">
        <v>21</v>
      </c>
      <c r="JL1159">
        <v>29355777.7</v>
      </c>
      <c r="JM1159">
        <v>29355777.7</v>
      </c>
      <c r="JN1159">
        <v>2.99316</v>
      </c>
      <c r="JO1159">
        <v>2.54395</v>
      </c>
      <c r="JP1159">
        <v>1.39893</v>
      </c>
      <c r="JQ1159">
        <v>2.33643</v>
      </c>
      <c r="JR1159">
        <v>1.44897</v>
      </c>
      <c r="JS1159">
        <v>2.50854</v>
      </c>
      <c r="JT1159">
        <v>38.7471</v>
      </c>
      <c r="JU1159">
        <v>23.7723</v>
      </c>
      <c r="JV1159">
        <v>18</v>
      </c>
      <c r="JW1159">
        <v>484.766</v>
      </c>
      <c r="JX1159">
        <v>445.715</v>
      </c>
      <c r="JY1159">
        <v>24.6997</v>
      </c>
      <c r="JZ1159">
        <v>37.2596</v>
      </c>
      <c r="KA1159">
        <v>30</v>
      </c>
      <c r="KB1159">
        <v>36.8219</v>
      </c>
      <c r="KC1159">
        <v>36.8648</v>
      </c>
      <c r="KD1159">
        <v>59.9083</v>
      </c>
      <c r="KE1159">
        <v>22.7857</v>
      </c>
      <c r="KF1159">
        <v>75.8368</v>
      </c>
      <c r="KG1159">
        <v>24.6925</v>
      </c>
      <c r="KH1159">
        <v>1456.09</v>
      </c>
      <c r="KI1159">
        <v>21.1376</v>
      </c>
      <c r="KJ1159">
        <v>99.1951</v>
      </c>
      <c r="KK1159">
        <v>99.0638</v>
      </c>
    </row>
    <row r="1160" spans="1:297">
      <c r="A1160">
        <v>1144</v>
      </c>
      <c r="B1160">
        <v>1761346666.1</v>
      </c>
      <c r="C1160">
        <v>18625.5</v>
      </c>
      <c r="D1160" t="s">
        <v>2742</v>
      </c>
      <c r="E1160" t="s">
        <v>2743</v>
      </c>
      <c r="F1160">
        <v>5</v>
      </c>
      <c r="G1160" t="s">
        <v>2569</v>
      </c>
      <c r="H1160" t="s">
        <v>436</v>
      </c>
      <c r="I1160">
        <v>1761346658.6</v>
      </c>
      <c r="J1160">
        <f>(K1160)/1000</f>
        <v>0</v>
      </c>
      <c r="K1160">
        <f>IF(DP1160, AN1160, AH1160)</f>
        <v>0</v>
      </c>
      <c r="L1160">
        <f>IF(DP1160, AI1160, AG1160)</f>
        <v>0</v>
      </c>
      <c r="M1160">
        <f>DR1160 - IF(AU1160&gt;1, L1160*DL1160*100.0/(AW1160), 0)</f>
        <v>0</v>
      </c>
      <c r="N1160">
        <f>((T1160-J1160/2)*M1160-L1160)/(T1160+J1160/2)</f>
        <v>0</v>
      </c>
      <c r="O1160">
        <f>N1160*(DY1160+DZ1160)/1000.0</f>
        <v>0</v>
      </c>
      <c r="P1160">
        <f>(DR1160 - IF(AU1160&gt;1, L1160*DL1160*100.0/(AW1160), 0))*(DY1160+DZ1160)/1000.0</f>
        <v>0</v>
      </c>
      <c r="Q1160">
        <f>2.0/((1/S1160-1/R1160)+SIGN(S1160)*SQRT((1/S1160-1/R1160)*(1/S1160-1/R1160) + 4*DM1160/((DM1160+1)*(DM1160+1))*(2*1/S1160*1/R1160-1/R1160*1/R1160)))</f>
        <v>0</v>
      </c>
      <c r="R1160">
        <f>IF(LEFT(DN1160,1)&lt;&gt;"0",IF(LEFT(DN1160,1)="1",3.0,DO1160),$D$5+$E$5*(EF1160*DY1160/($K$5*1000))+$F$5*(EF1160*DY1160/($K$5*1000))*MAX(MIN(DL1160,$J$5),$I$5)*MAX(MIN(DL1160,$J$5),$I$5)+$G$5*MAX(MIN(DL1160,$J$5),$I$5)*(EF1160*DY1160/($K$5*1000))+$H$5*(EF1160*DY1160/($K$5*1000))*(EF1160*DY1160/($K$5*1000)))</f>
        <v>0</v>
      </c>
      <c r="S1160">
        <f>J1160*(1000-(1000*0.61365*exp(17.502*W1160/(240.97+W1160))/(DY1160+DZ1160)+DT1160)/2)/(1000*0.61365*exp(17.502*W1160/(240.97+W1160))/(DY1160+DZ1160)-DT1160)</f>
        <v>0</v>
      </c>
      <c r="T1160">
        <f>1/((DM1160+1)/(Q1160/1.6)+1/(R1160/1.37)) + DM1160/((DM1160+1)/(Q1160/1.6) + DM1160/(R1160/1.37))</f>
        <v>0</v>
      </c>
      <c r="U1160">
        <f>(DH1160*DK1160)</f>
        <v>0</v>
      </c>
      <c r="V1160">
        <f>(EA1160+(U1160+2*0.95*5.67E-8*(((EA1160+$B$7)+273)^4-(EA1160+273)^4)-44100*J1160)/(1.84*29.3*R1160+8*0.95*5.67E-8*(EA1160+273)^3))</f>
        <v>0</v>
      </c>
      <c r="W1160">
        <f>($C$7*EB1160+$D$7*EC1160+$E$7*V1160)</f>
        <v>0</v>
      </c>
      <c r="X1160">
        <f>0.61365*exp(17.502*W1160/(240.97+W1160))</f>
        <v>0</v>
      </c>
      <c r="Y1160">
        <f>(Z1160/AA1160*100)</f>
        <v>0</v>
      </c>
      <c r="Z1160">
        <f>DT1160*(DY1160+DZ1160)/1000</f>
        <v>0</v>
      </c>
      <c r="AA1160">
        <f>0.61365*exp(17.502*EA1160/(240.97+EA1160))</f>
        <v>0</v>
      </c>
      <c r="AB1160">
        <f>(X1160-DT1160*(DY1160+DZ1160)/1000)</f>
        <v>0</v>
      </c>
      <c r="AC1160">
        <f>(-J1160*44100)</f>
        <v>0</v>
      </c>
      <c r="AD1160">
        <f>2*29.3*R1160*0.92*(EA1160-W1160)</f>
        <v>0</v>
      </c>
      <c r="AE1160">
        <f>2*0.95*5.67E-8*(((EA1160+$B$7)+273)^4-(W1160+273)^4)</f>
        <v>0</v>
      </c>
      <c r="AF1160">
        <f>U1160+AE1160+AC1160+AD1160</f>
        <v>0</v>
      </c>
      <c r="AG1160">
        <f>DX1160*AU1160*(DS1160-DR1160*(1000-AU1160*DU1160)/(1000-AU1160*DT1160))/(100*DL1160)</f>
        <v>0</v>
      </c>
      <c r="AH1160">
        <f>1000*DX1160*AU1160*(DT1160-DU1160)/(100*DL1160*(1000-AU1160*DT1160))</f>
        <v>0</v>
      </c>
      <c r="AI1160">
        <f>(AJ1160 - AK1160 - DY1160*1E3/(8.314*(EA1160+273.15)) * AM1160/DX1160 * AL1160) * DX1160/(100*DL1160) * (1000 - DU1160)/1000</f>
        <v>0</v>
      </c>
      <c r="AJ1160">
        <v>1474.465286926651</v>
      </c>
      <c r="AK1160">
        <v>1431.578727272727</v>
      </c>
      <c r="AL1160">
        <v>3.417689751682024</v>
      </c>
      <c r="AM1160">
        <v>65.49446931430883</v>
      </c>
      <c r="AN1160">
        <f>(AP1160 - AO1160 + DY1160*1E3/(8.314*(EA1160+273.15)) * AR1160/DX1160 * AQ1160) * DX1160/(100*DL1160) * 1000/(1000 - AP1160)</f>
        <v>0</v>
      </c>
      <c r="AO1160">
        <v>21.10027355302655</v>
      </c>
      <c r="AP1160">
        <v>23.3697703030303</v>
      </c>
      <c r="AQ1160">
        <v>-6.397545446728528E-05</v>
      </c>
      <c r="AR1160">
        <v>115.5473245601918</v>
      </c>
      <c r="AS1160">
        <v>0</v>
      </c>
      <c r="AT1160">
        <v>0</v>
      </c>
      <c r="AU1160">
        <f>IF(AS1160*$H$13&gt;=AW1160,1.0,(AW1160/(AW1160-AS1160*$H$13)))</f>
        <v>0</v>
      </c>
      <c r="AV1160">
        <f>(AU1160-1)*100</f>
        <v>0</v>
      </c>
      <c r="AW1160">
        <f>MAX(0,($B$13+$C$13*EF1160)/(1+$D$13*EF1160)*DY1160/(EA1160+273)*$E$13)</f>
        <v>0</v>
      </c>
      <c r="AX1160" t="s">
        <v>437</v>
      </c>
      <c r="AY1160" t="s">
        <v>437</v>
      </c>
      <c r="AZ1160">
        <v>0</v>
      </c>
      <c r="BA1160">
        <v>0</v>
      </c>
      <c r="BB1160">
        <f>1-AZ1160/BA1160</f>
        <v>0</v>
      </c>
      <c r="BC1160">
        <v>0</v>
      </c>
      <c r="BD1160" t="s">
        <v>437</v>
      </c>
      <c r="BE1160" t="s">
        <v>437</v>
      </c>
      <c r="BF1160">
        <v>0</v>
      </c>
      <c r="BG1160">
        <v>0</v>
      </c>
      <c r="BH1160">
        <f>1-BF1160/BG1160</f>
        <v>0</v>
      </c>
      <c r="BI1160">
        <v>0.5</v>
      </c>
      <c r="BJ1160">
        <f>DI1160</f>
        <v>0</v>
      </c>
      <c r="BK1160">
        <f>L1160</f>
        <v>0</v>
      </c>
      <c r="BL1160">
        <f>BH1160*BI1160*BJ1160</f>
        <v>0</v>
      </c>
      <c r="BM1160">
        <f>(BK1160-BC1160)/BJ1160</f>
        <v>0</v>
      </c>
      <c r="BN1160">
        <f>(BA1160-BG1160)/BG1160</f>
        <v>0</v>
      </c>
      <c r="BO1160">
        <f>AZ1160/(BB1160+AZ1160/BG1160)</f>
        <v>0</v>
      </c>
      <c r="BP1160" t="s">
        <v>437</v>
      </c>
      <c r="BQ1160">
        <v>0</v>
      </c>
      <c r="BR1160">
        <f>IF(BQ1160&lt;&gt;0, BQ1160, BO1160)</f>
        <v>0</v>
      </c>
      <c r="BS1160">
        <f>1-BR1160/BG1160</f>
        <v>0</v>
      </c>
      <c r="BT1160">
        <f>(BG1160-BF1160)/(BG1160-BR1160)</f>
        <v>0</v>
      </c>
      <c r="BU1160">
        <f>(BA1160-BG1160)/(BA1160-BR1160)</f>
        <v>0</v>
      </c>
      <c r="BV1160">
        <f>(BG1160-BF1160)/(BG1160-AZ1160)</f>
        <v>0</v>
      </c>
      <c r="BW1160">
        <f>(BA1160-BG1160)/(BA1160-AZ1160)</f>
        <v>0</v>
      </c>
      <c r="BX1160">
        <f>(BT1160*BR1160/BF1160)</f>
        <v>0</v>
      </c>
      <c r="BY1160">
        <f>(1-BX1160)</f>
        <v>0</v>
      </c>
      <c r="DH1160">
        <f>$B$11*EG1160+$C$11*EH1160+$F$11*ES1160*(1-EV1160)</f>
        <v>0</v>
      </c>
      <c r="DI1160">
        <f>DH1160*DJ1160</f>
        <v>0</v>
      </c>
      <c r="DJ1160">
        <f>($B$11*$D$9+$C$11*$D$9+$F$11*((FF1160+EX1160)/MAX(FF1160+EX1160+FG1160, 0.1)*$I$9+FG1160/MAX(FF1160+EX1160+FG1160, 0.1)*$J$9))/($B$11+$C$11+$F$11)</f>
        <v>0</v>
      </c>
      <c r="DK1160">
        <f>($B$11*$K$9+$C$11*$K$9+$F$11*((FF1160+EX1160)/MAX(FF1160+EX1160+FG1160, 0.1)*$P$9+FG1160/MAX(FF1160+EX1160+FG1160, 0.1)*$Q$9))/($B$11+$C$11+$F$11)</f>
        <v>0</v>
      </c>
      <c r="DL1160">
        <v>6</v>
      </c>
      <c r="DM1160">
        <v>0.5</v>
      </c>
      <c r="DN1160" t="s">
        <v>438</v>
      </c>
      <c r="DO1160">
        <v>2</v>
      </c>
      <c r="DP1160" t="b">
        <v>1</v>
      </c>
      <c r="DQ1160">
        <v>1761346658.6</v>
      </c>
      <c r="DR1160">
        <v>1374.765555555555</v>
      </c>
      <c r="DS1160">
        <v>1428.418518518519</v>
      </c>
      <c r="DT1160">
        <v>23.37558148148148</v>
      </c>
      <c r="DU1160">
        <v>21.061</v>
      </c>
      <c r="DV1160">
        <v>1373.071481481481</v>
      </c>
      <c r="DW1160">
        <v>23.16114074074074</v>
      </c>
      <c r="DX1160">
        <v>500.0168518518519</v>
      </c>
      <c r="DY1160">
        <v>90.02489259259261</v>
      </c>
      <c r="DZ1160">
        <v>0.07436417037037037</v>
      </c>
      <c r="EA1160">
        <v>29.83148518518519</v>
      </c>
      <c r="EB1160">
        <v>30.01132222222222</v>
      </c>
      <c r="EC1160">
        <v>999.9000000000001</v>
      </c>
      <c r="ED1160">
        <v>0</v>
      </c>
      <c r="EE1160">
        <v>0</v>
      </c>
      <c r="EF1160">
        <v>9987.034814814815</v>
      </c>
      <c r="EG1160">
        <v>0</v>
      </c>
      <c r="EH1160">
        <v>1156.024444444444</v>
      </c>
      <c r="EI1160">
        <v>-53.65355555555556</v>
      </c>
      <c r="EJ1160">
        <v>1407.66962962963</v>
      </c>
      <c r="EK1160">
        <v>1459.148518518519</v>
      </c>
      <c r="EL1160">
        <v>2.314572222222222</v>
      </c>
      <c r="EM1160">
        <v>1428.418518518519</v>
      </c>
      <c r="EN1160">
        <v>21.061</v>
      </c>
      <c r="EO1160">
        <v>2.104383333333333</v>
      </c>
      <c r="EP1160">
        <v>1.896014814814815</v>
      </c>
      <c r="EQ1160">
        <v>18.25239629629629</v>
      </c>
      <c r="ER1160">
        <v>16.60167037037037</v>
      </c>
      <c r="ES1160">
        <v>1200.006296296296</v>
      </c>
      <c r="ET1160">
        <v>0.9670090000000001</v>
      </c>
      <c r="EU1160">
        <v>0.0329909</v>
      </c>
      <c r="EV1160">
        <v>0</v>
      </c>
      <c r="EW1160">
        <v>1531.506666666667</v>
      </c>
      <c r="EX1160">
        <v>5.000560000000001</v>
      </c>
      <c r="EY1160">
        <v>18773.00740740741</v>
      </c>
      <c r="EZ1160">
        <v>10316.89259259259</v>
      </c>
      <c r="FA1160">
        <v>45.31199999999998</v>
      </c>
      <c r="FB1160">
        <v>47.5</v>
      </c>
      <c r="FC1160">
        <v>46</v>
      </c>
      <c r="FD1160">
        <v>46.49533333333333</v>
      </c>
      <c r="FE1160">
        <v>46.125</v>
      </c>
      <c r="FF1160">
        <v>1155.580740740741</v>
      </c>
      <c r="FG1160">
        <v>39.42000000000001</v>
      </c>
      <c r="FH1160">
        <v>0</v>
      </c>
      <c r="FI1160">
        <v>1761346702.4</v>
      </c>
      <c r="FJ1160">
        <v>0</v>
      </c>
      <c r="FK1160">
        <v>1531.4264</v>
      </c>
      <c r="FL1160">
        <v>-5.443076931013228</v>
      </c>
      <c r="FM1160">
        <v>-64.96923068127299</v>
      </c>
      <c r="FN1160">
        <v>18772.688</v>
      </c>
      <c r="FO1160">
        <v>15</v>
      </c>
      <c r="FP1160">
        <v>0</v>
      </c>
      <c r="FQ1160" t="s">
        <v>439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-53.601525</v>
      </c>
      <c r="GD1160">
        <v>-0.674735459662226</v>
      </c>
      <c r="GE1160">
        <v>0.09920890774018205</v>
      </c>
      <c r="GF1160">
        <v>0</v>
      </c>
      <c r="GG1160">
        <v>1531.855882352941</v>
      </c>
      <c r="GH1160">
        <v>-6.097173419748728</v>
      </c>
      <c r="GI1160">
        <v>0.645295726310383</v>
      </c>
      <c r="GJ1160">
        <v>0</v>
      </c>
      <c r="GK1160">
        <v>2.33334725</v>
      </c>
      <c r="GL1160">
        <v>-0.3846721575985007</v>
      </c>
      <c r="GM1160">
        <v>0.04012105126909685</v>
      </c>
      <c r="GN1160">
        <v>0</v>
      </c>
      <c r="GO1160">
        <v>0</v>
      </c>
      <c r="GP1160">
        <v>3</v>
      </c>
      <c r="GQ1160" t="s">
        <v>497</v>
      </c>
      <c r="GR1160">
        <v>3.12405</v>
      </c>
      <c r="GS1160">
        <v>2.75218</v>
      </c>
      <c r="GT1160">
        <v>0.188542</v>
      </c>
      <c r="GU1160">
        <v>0.194229</v>
      </c>
      <c r="GV1160">
        <v>0.102637</v>
      </c>
      <c r="GW1160">
        <v>0.0961413</v>
      </c>
      <c r="GX1160">
        <v>23863.7</v>
      </c>
      <c r="GY1160">
        <v>23112</v>
      </c>
      <c r="GZ1160">
        <v>29986</v>
      </c>
      <c r="HA1160">
        <v>28980.4</v>
      </c>
      <c r="HB1160">
        <v>37201.4</v>
      </c>
      <c r="HC1160">
        <v>34495.5</v>
      </c>
      <c r="HD1160">
        <v>45920.9</v>
      </c>
      <c r="HE1160">
        <v>43071.8</v>
      </c>
      <c r="HF1160">
        <v>1.74793</v>
      </c>
      <c r="HG1160">
        <v>1.73325</v>
      </c>
      <c r="HH1160">
        <v>-0.00172853</v>
      </c>
      <c r="HI1160">
        <v>0</v>
      </c>
      <c r="HJ1160">
        <v>30.0375</v>
      </c>
      <c r="HK1160">
        <v>999.9</v>
      </c>
      <c r="HL1160">
        <v>44.3</v>
      </c>
      <c r="HM1160">
        <v>32.8</v>
      </c>
      <c r="HN1160">
        <v>24.5817</v>
      </c>
      <c r="HO1160">
        <v>63.3322</v>
      </c>
      <c r="HP1160">
        <v>17.6603</v>
      </c>
      <c r="HQ1160">
        <v>1</v>
      </c>
      <c r="HR1160">
        <v>0.82577</v>
      </c>
      <c r="HS1160">
        <v>4.53207</v>
      </c>
      <c r="HT1160">
        <v>20.1479</v>
      </c>
      <c r="HU1160">
        <v>5.22747</v>
      </c>
      <c r="HV1160">
        <v>11.9857</v>
      </c>
      <c r="HW1160">
        <v>4.969</v>
      </c>
      <c r="HX1160">
        <v>3.28982</v>
      </c>
      <c r="HY1160">
        <v>9999</v>
      </c>
      <c r="HZ1160">
        <v>9999</v>
      </c>
      <c r="IA1160">
        <v>9999</v>
      </c>
      <c r="IB1160">
        <v>999.9</v>
      </c>
      <c r="IC1160">
        <v>4.97298</v>
      </c>
      <c r="ID1160">
        <v>1.87744</v>
      </c>
      <c r="IE1160">
        <v>1.8756</v>
      </c>
      <c r="IF1160">
        <v>1.87837</v>
      </c>
      <c r="IG1160">
        <v>1.87506</v>
      </c>
      <c r="IH1160">
        <v>1.87865</v>
      </c>
      <c r="II1160">
        <v>1.87576</v>
      </c>
      <c r="IJ1160">
        <v>1.87696</v>
      </c>
      <c r="IK1160">
        <v>0</v>
      </c>
      <c r="IL1160">
        <v>0</v>
      </c>
      <c r="IM1160">
        <v>0</v>
      </c>
      <c r="IN1160">
        <v>0</v>
      </c>
      <c r="IO1160" t="s">
        <v>441</v>
      </c>
      <c r="IP1160" t="s">
        <v>442</v>
      </c>
      <c r="IQ1160" t="s">
        <v>443</v>
      </c>
      <c r="IR1160" t="s">
        <v>443</v>
      </c>
      <c r="IS1160" t="s">
        <v>443</v>
      </c>
      <c r="IT1160" t="s">
        <v>443</v>
      </c>
      <c r="IU1160">
        <v>0</v>
      </c>
      <c r="IV1160">
        <v>100</v>
      </c>
      <c r="IW1160">
        <v>100</v>
      </c>
      <c r="IX1160">
        <v>1.73</v>
      </c>
      <c r="IY1160">
        <v>0.2144</v>
      </c>
      <c r="IZ1160">
        <v>-0.1194416370607354</v>
      </c>
      <c r="JA1160">
        <v>0.002211305909277446</v>
      </c>
      <c r="JB1160">
        <v>-1.416678044876584E-06</v>
      </c>
      <c r="JC1160">
        <v>5.589822708492042E-10</v>
      </c>
      <c r="JD1160">
        <v>0.2144336207880096</v>
      </c>
      <c r="JE1160">
        <v>0</v>
      </c>
      <c r="JF1160">
        <v>0</v>
      </c>
      <c r="JG1160">
        <v>0</v>
      </c>
      <c r="JH1160">
        <v>14</v>
      </c>
      <c r="JI1160">
        <v>2052</v>
      </c>
      <c r="JJ1160">
        <v>1</v>
      </c>
      <c r="JK1160">
        <v>21</v>
      </c>
      <c r="JL1160">
        <v>29355777.8</v>
      </c>
      <c r="JM1160">
        <v>29355777.8</v>
      </c>
      <c r="JN1160">
        <v>3.01758</v>
      </c>
      <c r="JO1160">
        <v>2.52686</v>
      </c>
      <c r="JP1160">
        <v>1.39893</v>
      </c>
      <c r="JQ1160">
        <v>2.33643</v>
      </c>
      <c r="JR1160">
        <v>1.44897</v>
      </c>
      <c r="JS1160">
        <v>2.58301</v>
      </c>
      <c r="JT1160">
        <v>38.7471</v>
      </c>
      <c r="JU1160">
        <v>23.7898</v>
      </c>
      <c r="JV1160">
        <v>18</v>
      </c>
      <c r="JW1160">
        <v>484.517</v>
      </c>
      <c r="JX1160">
        <v>445.993</v>
      </c>
      <c r="JY1160">
        <v>24.6882</v>
      </c>
      <c r="JZ1160">
        <v>37.2596</v>
      </c>
      <c r="KA1160">
        <v>30</v>
      </c>
      <c r="KB1160">
        <v>36.8219</v>
      </c>
      <c r="KC1160">
        <v>36.8648</v>
      </c>
      <c r="KD1160">
        <v>60.4129</v>
      </c>
      <c r="KE1160">
        <v>22.7857</v>
      </c>
      <c r="KF1160">
        <v>75.8368</v>
      </c>
      <c r="KG1160">
        <v>24.6834</v>
      </c>
      <c r="KH1160">
        <v>1476.13</v>
      </c>
      <c r="KI1160">
        <v>21.17</v>
      </c>
      <c r="KJ1160">
        <v>99.1964</v>
      </c>
      <c r="KK1160">
        <v>99.06440000000001</v>
      </c>
    </row>
    <row r="1161" spans="1:297">
      <c r="A1161">
        <v>1145</v>
      </c>
      <c r="B1161">
        <v>1761346671.1</v>
      </c>
      <c r="C1161">
        <v>18630.5</v>
      </c>
      <c r="D1161" t="s">
        <v>2744</v>
      </c>
      <c r="E1161" t="s">
        <v>2745</v>
      </c>
      <c r="F1161">
        <v>5</v>
      </c>
      <c r="G1161" t="s">
        <v>2569</v>
      </c>
      <c r="H1161" t="s">
        <v>436</v>
      </c>
      <c r="I1161">
        <v>1761346663.314285</v>
      </c>
      <c r="J1161">
        <f>(K1161)/1000</f>
        <v>0</v>
      </c>
      <c r="K1161">
        <f>IF(DP1161, AN1161, AH1161)</f>
        <v>0</v>
      </c>
      <c r="L1161">
        <f>IF(DP1161, AI1161, AG1161)</f>
        <v>0</v>
      </c>
      <c r="M1161">
        <f>DR1161 - IF(AU1161&gt;1, L1161*DL1161*100.0/(AW1161), 0)</f>
        <v>0</v>
      </c>
      <c r="N1161">
        <f>((T1161-J1161/2)*M1161-L1161)/(T1161+J1161/2)</f>
        <v>0</v>
      </c>
      <c r="O1161">
        <f>N1161*(DY1161+DZ1161)/1000.0</f>
        <v>0</v>
      </c>
      <c r="P1161">
        <f>(DR1161 - IF(AU1161&gt;1, L1161*DL1161*100.0/(AW1161), 0))*(DY1161+DZ1161)/1000.0</f>
        <v>0</v>
      </c>
      <c r="Q1161">
        <f>2.0/((1/S1161-1/R1161)+SIGN(S1161)*SQRT((1/S1161-1/R1161)*(1/S1161-1/R1161) + 4*DM1161/((DM1161+1)*(DM1161+1))*(2*1/S1161*1/R1161-1/R1161*1/R1161)))</f>
        <v>0</v>
      </c>
      <c r="R1161">
        <f>IF(LEFT(DN1161,1)&lt;&gt;"0",IF(LEFT(DN1161,1)="1",3.0,DO1161),$D$5+$E$5*(EF1161*DY1161/($K$5*1000))+$F$5*(EF1161*DY1161/($K$5*1000))*MAX(MIN(DL1161,$J$5),$I$5)*MAX(MIN(DL1161,$J$5),$I$5)+$G$5*MAX(MIN(DL1161,$J$5),$I$5)*(EF1161*DY1161/($K$5*1000))+$H$5*(EF1161*DY1161/($K$5*1000))*(EF1161*DY1161/($K$5*1000)))</f>
        <v>0</v>
      </c>
      <c r="S1161">
        <f>J1161*(1000-(1000*0.61365*exp(17.502*W1161/(240.97+W1161))/(DY1161+DZ1161)+DT1161)/2)/(1000*0.61365*exp(17.502*W1161/(240.97+W1161))/(DY1161+DZ1161)-DT1161)</f>
        <v>0</v>
      </c>
      <c r="T1161">
        <f>1/((DM1161+1)/(Q1161/1.6)+1/(R1161/1.37)) + DM1161/((DM1161+1)/(Q1161/1.6) + DM1161/(R1161/1.37))</f>
        <v>0</v>
      </c>
      <c r="U1161">
        <f>(DH1161*DK1161)</f>
        <v>0</v>
      </c>
      <c r="V1161">
        <f>(EA1161+(U1161+2*0.95*5.67E-8*(((EA1161+$B$7)+273)^4-(EA1161+273)^4)-44100*J1161)/(1.84*29.3*R1161+8*0.95*5.67E-8*(EA1161+273)^3))</f>
        <v>0</v>
      </c>
      <c r="W1161">
        <f>($C$7*EB1161+$D$7*EC1161+$E$7*V1161)</f>
        <v>0</v>
      </c>
      <c r="X1161">
        <f>0.61365*exp(17.502*W1161/(240.97+W1161))</f>
        <v>0</v>
      </c>
      <c r="Y1161">
        <f>(Z1161/AA1161*100)</f>
        <v>0</v>
      </c>
      <c r="Z1161">
        <f>DT1161*(DY1161+DZ1161)/1000</f>
        <v>0</v>
      </c>
      <c r="AA1161">
        <f>0.61365*exp(17.502*EA1161/(240.97+EA1161))</f>
        <v>0</v>
      </c>
      <c r="AB1161">
        <f>(X1161-DT1161*(DY1161+DZ1161)/1000)</f>
        <v>0</v>
      </c>
      <c r="AC1161">
        <f>(-J1161*44100)</f>
        <v>0</v>
      </c>
      <c r="AD1161">
        <f>2*29.3*R1161*0.92*(EA1161-W1161)</f>
        <v>0</v>
      </c>
      <c r="AE1161">
        <f>2*0.95*5.67E-8*(((EA1161+$B$7)+273)^4-(W1161+273)^4)</f>
        <v>0</v>
      </c>
      <c r="AF1161">
        <f>U1161+AE1161+AC1161+AD1161</f>
        <v>0</v>
      </c>
      <c r="AG1161">
        <f>DX1161*AU1161*(DS1161-DR1161*(1000-AU1161*DU1161)/(1000-AU1161*DT1161))/(100*DL1161)</f>
        <v>0</v>
      </c>
      <c r="AH1161">
        <f>1000*DX1161*AU1161*(DT1161-DU1161)/(100*DL1161*(1000-AU1161*DT1161))</f>
        <v>0</v>
      </c>
      <c r="AI1161">
        <f>(AJ1161 - AK1161 - DY1161*1E3/(8.314*(EA1161+273.15)) * AM1161/DX1161 * AL1161) * DX1161/(100*DL1161) * (1000 - DU1161)/1000</f>
        <v>0</v>
      </c>
      <c r="AJ1161">
        <v>1491.805254519767</v>
      </c>
      <c r="AK1161">
        <v>1448.574424242423</v>
      </c>
      <c r="AL1161">
        <v>3.403114845812607</v>
      </c>
      <c r="AM1161">
        <v>65.49446931430883</v>
      </c>
      <c r="AN1161">
        <f>(AP1161 - AO1161 + DY1161*1E3/(8.314*(EA1161+273.15)) * AR1161/DX1161 * AQ1161) * DX1161/(100*DL1161) * 1000/(1000 - AP1161)</f>
        <v>0</v>
      </c>
      <c r="AO1161">
        <v>21.11974103241233</v>
      </c>
      <c r="AP1161">
        <v>23.37182848484848</v>
      </c>
      <c r="AQ1161">
        <v>5.736883514735939E-05</v>
      </c>
      <c r="AR1161">
        <v>115.5473245601918</v>
      </c>
      <c r="AS1161">
        <v>0</v>
      </c>
      <c r="AT1161">
        <v>0</v>
      </c>
      <c r="AU1161">
        <f>IF(AS1161*$H$13&gt;=AW1161,1.0,(AW1161/(AW1161-AS1161*$H$13)))</f>
        <v>0</v>
      </c>
      <c r="AV1161">
        <f>(AU1161-1)*100</f>
        <v>0</v>
      </c>
      <c r="AW1161">
        <f>MAX(0,($B$13+$C$13*EF1161)/(1+$D$13*EF1161)*DY1161/(EA1161+273)*$E$13)</f>
        <v>0</v>
      </c>
      <c r="AX1161" t="s">
        <v>437</v>
      </c>
      <c r="AY1161" t="s">
        <v>437</v>
      </c>
      <c r="AZ1161">
        <v>0</v>
      </c>
      <c r="BA1161">
        <v>0</v>
      </c>
      <c r="BB1161">
        <f>1-AZ1161/BA1161</f>
        <v>0</v>
      </c>
      <c r="BC1161">
        <v>0</v>
      </c>
      <c r="BD1161" t="s">
        <v>437</v>
      </c>
      <c r="BE1161" t="s">
        <v>437</v>
      </c>
      <c r="BF1161">
        <v>0</v>
      </c>
      <c r="BG1161">
        <v>0</v>
      </c>
      <c r="BH1161">
        <f>1-BF1161/BG1161</f>
        <v>0</v>
      </c>
      <c r="BI1161">
        <v>0.5</v>
      </c>
      <c r="BJ1161">
        <f>DI1161</f>
        <v>0</v>
      </c>
      <c r="BK1161">
        <f>L1161</f>
        <v>0</v>
      </c>
      <c r="BL1161">
        <f>BH1161*BI1161*BJ1161</f>
        <v>0</v>
      </c>
      <c r="BM1161">
        <f>(BK1161-BC1161)/BJ1161</f>
        <v>0</v>
      </c>
      <c r="BN1161">
        <f>(BA1161-BG1161)/BG1161</f>
        <v>0</v>
      </c>
      <c r="BO1161">
        <f>AZ1161/(BB1161+AZ1161/BG1161)</f>
        <v>0</v>
      </c>
      <c r="BP1161" t="s">
        <v>437</v>
      </c>
      <c r="BQ1161">
        <v>0</v>
      </c>
      <c r="BR1161">
        <f>IF(BQ1161&lt;&gt;0, BQ1161, BO1161)</f>
        <v>0</v>
      </c>
      <c r="BS1161">
        <f>1-BR1161/BG1161</f>
        <v>0</v>
      </c>
      <c r="BT1161">
        <f>(BG1161-BF1161)/(BG1161-BR1161)</f>
        <v>0</v>
      </c>
      <c r="BU1161">
        <f>(BA1161-BG1161)/(BA1161-BR1161)</f>
        <v>0</v>
      </c>
      <c r="BV1161">
        <f>(BG1161-BF1161)/(BG1161-AZ1161)</f>
        <v>0</v>
      </c>
      <c r="BW1161">
        <f>(BA1161-BG1161)/(BA1161-AZ1161)</f>
        <v>0</v>
      </c>
      <c r="BX1161">
        <f>(BT1161*BR1161/BF1161)</f>
        <v>0</v>
      </c>
      <c r="BY1161">
        <f>(1-BX1161)</f>
        <v>0</v>
      </c>
      <c r="DH1161">
        <f>$B$11*EG1161+$C$11*EH1161+$F$11*ES1161*(1-EV1161)</f>
        <v>0</v>
      </c>
      <c r="DI1161">
        <f>DH1161*DJ1161</f>
        <v>0</v>
      </c>
      <c r="DJ1161">
        <f>($B$11*$D$9+$C$11*$D$9+$F$11*((FF1161+EX1161)/MAX(FF1161+EX1161+FG1161, 0.1)*$I$9+FG1161/MAX(FF1161+EX1161+FG1161, 0.1)*$J$9))/($B$11+$C$11+$F$11)</f>
        <v>0</v>
      </c>
      <c r="DK1161">
        <f>($B$11*$K$9+$C$11*$K$9+$F$11*((FF1161+EX1161)/MAX(FF1161+EX1161+FG1161, 0.1)*$P$9+FG1161/MAX(FF1161+EX1161+FG1161, 0.1)*$Q$9))/($B$11+$C$11+$F$11)</f>
        <v>0</v>
      </c>
      <c r="DL1161">
        <v>6</v>
      </c>
      <c r="DM1161">
        <v>0.5</v>
      </c>
      <c r="DN1161" t="s">
        <v>438</v>
      </c>
      <c r="DO1161">
        <v>2</v>
      </c>
      <c r="DP1161" t="b">
        <v>1</v>
      </c>
      <c r="DQ1161">
        <v>1761346663.314285</v>
      </c>
      <c r="DR1161">
        <v>1390.459642857143</v>
      </c>
      <c r="DS1161">
        <v>1444.194642857143</v>
      </c>
      <c r="DT1161">
        <v>23.372</v>
      </c>
      <c r="DU1161">
        <v>21.08650357142858</v>
      </c>
      <c r="DV1161">
        <v>1388.7425</v>
      </c>
      <c r="DW1161">
        <v>23.15755714285714</v>
      </c>
      <c r="DX1161">
        <v>500.0150357142858</v>
      </c>
      <c r="DY1161">
        <v>90.02434285714286</v>
      </c>
      <c r="DZ1161">
        <v>0.074314325</v>
      </c>
      <c r="EA1161">
        <v>29.82653928571428</v>
      </c>
      <c r="EB1161">
        <v>30.00815714285713</v>
      </c>
      <c r="EC1161">
        <v>999.9000000000002</v>
      </c>
      <c r="ED1161">
        <v>0</v>
      </c>
      <c r="EE1161">
        <v>0</v>
      </c>
      <c r="EF1161">
        <v>9995.397500000001</v>
      </c>
      <c r="EG1161">
        <v>0</v>
      </c>
      <c r="EH1161">
        <v>1156.025</v>
      </c>
      <c r="EI1161">
        <v>-53.73560000000001</v>
      </c>
      <c r="EJ1161">
        <v>1423.734285714286</v>
      </c>
      <c r="EK1161">
        <v>1475.303214285714</v>
      </c>
      <c r="EL1161">
        <v>2.285483571428572</v>
      </c>
      <c r="EM1161">
        <v>1444.194642857143</v>
      </c>
      <c r="EN1161">
        <v>21.08650357142858</v>
      </c>
      <c r="EO1161">
        <v>2.104048214285714</v>
      </c>
      <c r="EP1161">
        <v>1.898299285714286</v>
      </c>
      <c r="EQ1161">
        <v>18.24985714285714</v>
      </c>
      <c r="ER1161">
        <v>16.62060714285714</v>
      </c>
      <c r="ES1161">
        <v>1200.01</v>
      </c>
      <c r="ET1161">
        <v>0.9670090000000001</v>
      </c>
      <c r="EU1161">
        <v>0.0329909</v>
      </c>
      <c r="EV1161">
        <v>0</v>
      </c>
      <c r="EW1161">
        <v>1531.177142857143</v>
      </c>
      <c r="EX1161">
        <v>5.000560000000001</v>
      </c>
      <c r="EY1161">
        <v>18768.18214285714</v>
      </c>
      <c r="EZ1161">
        <v>10316.93214285714</v>
      </c>
      <c r="FA1161">
        <v>45.31199999999998</v>
      </c>
      <c r="FB1161">
        <v>47.5</v>
      </c>
      <c r="FC1161">
        <v>46</v>
      </c>
      <c r="FD1161">
        <v>46.4955</v>
      </c>
      <c r="FE1161">
        <v>46.125</v>
      </c>
      <c r="FF1161">
        <v>1155.581785714286</v>
      </c>
      <c r="FG1161">
        <v>39.42000000000001</v>
      </c>
      <c r="FH1161">
        <v>0</v>
      </c>
      <c r="FI1161">
        <v>1761346707.2</v>
      </c>
      <c r="FJ1161">
        <v>0</v>
      </c>
      <c r="FK1161">
        <v>1531.084</v>
      </c>
      <c r="FL1161">
        <v>-3.89846155551705</v>
      </c>
      <c r="FM1161">
        <v>-53.96923076187037</v>
      </c>
      <c r="FN1161">
        <v>18767.872</v>
      </c>
      <c r="FO1161">
        <v>15</v>
      </c>
      <c r="FP1161">
        <v>0</v>
      </c>
      <c r="FQ1161" t="s">
        <v>439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-53.69607499999999</v>
      </c>
      <c r="GD1161">
        <v>-0.8536142589117962</v>
      </c>
      <c r="GE1161">
        <v>0.115598191486718</v>
      </c>
      <c r="GF1161">
        <v>0</v>
      </c>
      <c r="GG1161">
        <v>1531.368529411765</v>
      </c>
      <c r="GH1161">
        <v>-4.76867838884574</v>
      </c>
      <c r="GI1161">
        <v>0.533000012983879</v>
      </c>
      <c r="GJ1161">
        <v>0</v>
      </c>
      <c r="GK1161">
        <v>2.30298125</v>
      </c>
      <c r="GL1161">
        <v>-0.4127616135084457</v>
      </c>
      <c r="GM1161">
        <v>0.04241576359017363</v>
      </c>
      <c r="GN1161">
        <v>0</v>
      </c>
      <c r="GO1161">
        <v>0</v>
      </c>
      <c r="GP1161">
        <v>3</v>
      </c>
      <c r="GQ1161" t="s">
        <v>497</v>
      </c>
      <c r="GR1161">
        <v>3.12414</v>
      </c>
      <c r="GS1161">
        <v>2.75193</v>
      </c>
      <c r="GT1161">
        <v>0.189894</v>
      </c>
      <c r="GU1161">
        <v>0.195571</v>
      </c>
      <c r="GV1161">
        <v>0.10264</v>
      </c>
      <c r="GW1161">
        <v>0.09614830000000001</v>
      </c>
      <c r="GX1161">
        <v>23823.9</v>
      </c>
      <c r="GY1161">
        <v>23073.6</v>
      </c>
      <c r="GZ1161">
        <v>29986.2</v>
      </c>
      <c r="HA1161">
        <v>28980.7</v>
      </c>
      <c r="HB1161">
        <v>37201.6</v>
      </c>
      <c r="HC1161">
        <v>34495.6</v>
      </c>
      <c r="HD1161">
        <v>45921.2</v>
      </c>
      <c r="HE1161">
        <v>43072.2</v>
      </c>
      <c r="HF1161">
        <v>1.7482</v>
      </c>
      <c r="HG1161">
        <v>1.7331</v>
      </c>
      <c r="HH1161">
        <v>-0.0018701</v>
      </c>
      <c r="HI1161">
        <v>0</v>
      </c>
      <c r="HJ1161">
        <v>30.0349</v>
      </c>
      <c r="HK1161">
        <v>999.9</v>
      </c>
      <c r="HL1161">
        <v>44.3</v>
      </c>
      <c r="HM1161">
        <v>32.8</v>
      </c>
      <c r="HN1161">
        <v>24.5812</v>
      </c>
      <c r="HO1161">
        <v>63.3122</v>
      </c>
      <c r="HP1161">
        <v>17.7965</v>
      </c>
      <c r="HQ1161">
        <v>1</v>
      </c>
      <c r="HR1161">
        <v>0.825678</v>
      </c>
      <c r="HS1161">
        <v>4.53355</v>
      </c>
      <c r="HT1161">
        <v>20.1479</v>
      </c>
      <c r="HU1161">
        <v>5.22777</v>
      </c>
      <c r="HV1161">
        <v>11.9855</v>
      </c>
      <c r="HW1161">
        <v>4.969</v>
      </c>
      <c r="HX1161">
        <v>3.2897</v>
      </c>
      <c r="HY1161">
        <v>9999</v>
      </c>
      <c r="HZ1161">
        <v>9999</v>
      </c>
      <c r="IA1161">
        <v>9999</v>
      </c>
      <c r="IB1161">
        <v>999.9</v>
      </c>
      <c r="IC1161">
        <v>4.97297</v>
      </c>
      <c r="ID1161">
        <v>1.87745</v>
      </c>
      <c r="IE1161">
        <v>1.8756</v>
      </c>
      <c r="IF1161">
        <v>1.87838</v>
      </c>
      <c r="IG1161">
        <v>1.87506</v>
      </c>
      <c r="IH1161">
        <v>1.87865</v>
      </c>
      <c r="II1161">
        <v>1.87576</v>
      </c>
      <c r="IJ1161">
        <v>1.87695</v>
      </c>
      <c r="IK1161">
        <v>0</v>
      </c>
      <c r="IL1161">
        <v>0</v>
      </c>
      <c r="IM1161">
        <v>0</v>
      </c>
      <c r="IN1161">
        <v>0</v>
      </c>
      <c r="IO1161" t="s">
        <v>441</v>
      </c>
      <c r="IP1161" t="s">
        <v>442</v>
      </c>
      <c r="IQ1161" t="s">
        <v>443</v>
      </c>
      <c r="IR1161" t="s">
        <v>443</v>
      </c>
      <c r="IS1161" t="s">
        <v>443</v>
      </c>
      <c r="IT1161" t="s">
        <v>443</v>
      </c>
      <c r="IU1161">
        <v>0</v>
      </c>
      <c r="IV1161">
        <v>100</v>
      </c>
      <c r="IW1161">
        <v>100</v>
      </c>
      <c r="IX1161">
        <v>1.75</v>
      </c>
      <c r="IY1161">
        <v>0.2144</v>
      </c>
      <c r="IZ1161">
        <v>-0.1194416370607354</v>
      </c>
      <c r="JA1161">
        <v>0.002211305909277446</v>
      </c>
      <c r="JB1161">
        <v>-1.416678044876584E-06</v>
      </c>
      <c r="JC1161">
        <v>5.589822708492042E-10</v>
      </c>
      <c r="JD1161">
        <v>0.2144336207880096</v>
      </c>
      <c r="JE1161">
        <v>0</v>
      </c>
      <c r="JF1161">
        <v>0</v>
      </c>
      <c r="JG1161">
        <v>0</v>
      </c>
      <c r="JH1161">
        <v>14</v>
      </c>
      <c r="JI1161">
        <v>2052</v>
      </c>
      <c r="JJ1161">
        <v>1</v>
      </c>
      <c r="JK1161">
        <v>21</v>
      </c>
      <c r="JL1161">
        <v>29355777.9</v>
      </c>
      <c r="JM1161">
        <v>29355777.9</v>
      </c>
      <c r="JN1161">
        <v>3.04688</v>
      </c>
      <c r="JO1161">
        <v>2.52686</v>
      </c>
      <c r="JP1161">
        <v>1.39893</v>
      </c>
      <c r="JQ1161">
        <v>2.33643</v>
      </c>
      <c r="JR1161">
        <v>1.44897</v>
      </c>
      <c r="JS1161">
        <v>2.61841</v>
      </c>
      <c r="JT1161">
        <v>38.7471</v>
      </c>
      <c r="JU1161">
        <v>23.7898</v>
      </c>
      <c r="JV1161">
        <v>18</v>
      </c>
      <c r="JW1161">
        <v>484.678</v>
      </c>
      <c r="JX1161">
        <v>445.895</v>
      </c>
      <c r="JY1161">
        <v>24.6819</v>
      </c>
      <c r="JZ1161">
        <v>37.2596</v>
      </c>
      <c r="KA1161">
        <v>30</v>
      </c>
      <c r="KB1161">
        <v>36.8219</v>
      </c>
      <c r="KC1161">
        <v>36.8648</v>
      </c>
      <c r="KD1161">
        <v>60.994</v>
      </c>
      <c r="KE1161">
        <v>22.7857</v>
      </c>
      <c r="KF1161">
        <v>76.21210000000001</v>
      </c>
      <c r="KG1161">
        <v>24.6772</v>
      </c>
      <c r="KH1161">
        <v>1489.51</v>
      </c>
      <c r="KI1161">
        <v>21.2096</v>
      </c>
      <c r="KJ1161">
        <v>99.19710000000001</v>
      </c>
      <c r="KK1161">
        <v>99.0655</v>
      </c>
    </row>
    <row r="1162" spans="1:297">
      <c r="A1162">
        <v>1146</v>
      </c>
      <c r="B1162">
        <v>1761346676.1</v>
      </c>
      <c r="C1162">
        <v>18635.5</v>
      </c>
      <c r="D1162" t="s">
        <v>2746</v>
      </c>
      <c r="E1162" t="s">
        <v>2747</v>
      </c>
      <c r="F1162">
        <v>5</v>
      </c>
      <c r="G1162" t="s">
        <v>2569</v>
      </c>
      <c r="H1162" t="s">
        <v>436</v>
      </c>
      <c r="I1162">
        <v>1761346668.6</v>
      </c>
      <c r="J1162">
        <f>(K1162)/1000</f>
        <v>0</v>
      </c>
      <c r="K1162">
        <f>IF(DP1162, AN1162, AH1162)</f>
        <v>0</v>
      </c>
      <c r="L1162">
        <f>IF(DP1162, AI1162, AG1162)</f>
        <v>0</v>
      </c>
      <c r="M1162">
        <f>DR1162 - IF(AU1162&gt;1, L1162*DL1162*100.0/(AW1162), 0)</f>
        <v>0</v>
      </c>
      <c r="N1162">
        <f>((T1162-J1162/2)*M1162-L1162)/(T1162+J1162/2)</f>
        <v>0</v>
      </c>
      <c r="O1162">
        <f>N1162*(DY1162+DZ1162)/1000.0</f>
        <v>0</v>
      </c>
      <c r="P1162">
        <f>(DR1162 - IF(AU1162&gt;1, L1162*DL1162*100.0/(AW1162), 0))*(DY1162+DZ1162)/1000.0</f>
        <v>0</v>
      </c>
      <c r="Q1162">
        <f>2.0/((1/S1162-1/R1162)+SIGN(S1162)*SQRT((1/S1162-1/R1162)*(1/S1162-1/R1162) + 4*DM1162/((DM1162+1)*(DM1162+1))*(2*1/S1162*1/R1162-1/R1162*1/R1162)))</f>
        <v>0</v>
      </c>
      <c r="R1162">
        <f>IF(LEFT(DN1162,1)&lt;&gt;"0",IF(LEFT(DN1162,1)="1",3.0,DO1162),$D$5+$E$5*(EF1162*DY1162/($K$5*1000))+$F$5*(EF1162*DY1162/($K$5*1000))*MAX(MIN(DL1162,$J$5),$I$5)*MAX(MIN(DL1162,$J$5),$I$5)+$G$5*MAX(MIN(DL1162,$J$5),$I$5)*(EF1162*DY1162/($K$5*1000))+$H$5*(EF1162*DY1162/($K$5*1000))*(EF1162*DY1162/($K$5*1000)))</f>
        <v>0</v>
      </c>
      <c r="S1162">
        <f>J1162*(1000-(1000*0.61365*exp(17.502*W1162/(240.97+W1162))/(DY1162+DZ1162)+DT1162)/2)/(1000*0.61365*exp(17.502*W1162/(240.97+W1162))/(DY1162+DZ1162)-DT1162)</f>
        <v>0</v>
      </c>
      <c r="T1162">
        <f>1/((DM1162+1)/(Q1162/1.6)+1/(R1162/1.37)) + DM1162/((DM1162+1)/(Q1162/1.6) + DM1162/(R1162/1.37))</f>
        <v>0</v>
      </c>
      <c r="U1162">
        <f>(DH1162*DK1162)</f>
        <v>0</v>
      </c>
      <c r="V1162">
        <f>(EA1162+(U1162+2*0.95*5.67E-8*(((EA1162+$B$7)+273)^4-(EA1162+273)^4)-44100*J1162)/(1.84*29.3*R1162+8*0.95*5.67E-8*(EA1162+273)^3))</f>
        <v>0</v>
      </c>
      <c r="W1162">
        <f>($C$7*EB1162+$D$7*EC1162+$E$7*V1162)</f>
        <v>0</v>
      </c>
      <c r="X1162">
        <f>0.61365*exp(17.502*W1162/(240.97+W1162))</f>
        <v>0</v>
      </c>
      <c r="Y1162">
        <f>(Z1162/AA1162*100)</f>
        <v>0</v>
      </c>
      <c r="Z1162">
        <f>DT1162*(DY1162+DZ1162)/1000</f>
        <v>0</v>
      </c>
      <c r="AA1162">
        <f>0.61365*exp(17.502*EA1162/(240.97+EA1162))</f>
        <v>0</v>
      </c>
      <c r="AB1162">
        <f>(X1162-DT1162*(DY1162+DZ1162)/1000)</f>
        <v>0</v>
      </c>
      <c r="AC1162">
        <f>(-J1162*44100)</f>
        <v>0</v>
      </c>
      <c r="AD1162">
        <f>2*29.3*R1162*0.92*(EA1162-W1162)</f>
        <v>0</v>
      </c>
      <c r="AE1162">
        <f>2*0.95*5.67E-8*(((EA1162+$B$7)+273)^4-(W1162+273)^4)</f>
        <v>0</v>
      </c>
      <c r="AF1162">
        <f>U1162+AE1162+AC1162+AD1162</f>
        <v>0</v>
      </c>
      <c r="AG1162">
        <f>DX1162*AU1162*(DS1162-DR1162*(1000-AU1162*DU1162)/(1000-AU1162*DT1162))/(100*DL1162)</f>
        <v>0</v>
      </c>
      <c r="AH1162">
        <f>1000*DX1162*AU1162*(DT1162-DU1162)/(100*DL1162*(1000-AU1162*DT1162))</f>
        <v>0</v>
      </c>
      <c r="AI1162">
        <f>(AJ1162 - AK1162 - DY1162*1E3/(8.314*(EA1162+273.15)) * AM1162/DX1162 * AL1162) * DX1162/(100*DL1162) * (1000 - DU1162)/1000</f>
        <v>0</v>
      </c>
      <c r="AJ1162">
        <v>1508.932029083509</v>
      </c>
      <c r="AK1162">
        <v>1465.610727272727</v>
      </c>
      <c r="AL1162">
        <v>3.412504394752223</v>
      </c>
      <c r="AM1162">
        <v>65.49446931430883</v>
      </c>
      <c r="AN1162">
        <f>(AP1162 - AO1162 + DY1162*1E3/(8.314*(EA1162+273.15)) * AR1162/DX1162 * AQ1162) * DX1162/(100*DL1162) * 1000/(1000 - AP1162)</f>
        <v>0</v>
      </c>
      <c r="AO1162">
        <v>21.13128207528927</v>
      </c>
      <c r="AP1162">
        <v>23.36516242424242</v>
      </c>
      <c r="AQ1162">
        <v>-6.646321394553734E-05</v>
      </c>
      <c r="AR1162">
        <v>115.5473245601918</v>
      </c>
      <c r="AS1162">
        <v>0</v>
      </c>
      <c r="AT1162">
        <v>0</v>
      </c>
      <c r="AU1162">
        <f>IF(AS1162*$H$13&gt;=AW1162,1.0,(AW1162/(AW1162-AS1162*$H$13)))</f>
        <v>0</v>
      </c>
      <c r="AV1162">
        <f>(AU1162-1)*100</f>
        <v>0</v>
      </c>
      <c r="AW1162">
        <f>MAX(0,($B$13+$C$13*EF1162)/(1+$D$13*EF1162)*DY1162/(EA1162+273)*$E$13)</f>
        <v>0</v>
      </c>
      <c r="AX1162" t="s">
        <v>437</v>
      </c>
      <c r="AY1162" t="s">
        <v>437</v>
      </c>
      <c r="AZ1162">
        <v>0</v>
      </c>
      <c r="BA1162">
        <v>0</v>
      </c>
      <c r="BB1162">
        <f>1-AZ1162/BA1162</f>
        <v>0</v>
      </c>
      <c r="BC1162">
        <v>0</v>
      </c>
      <c r="BD1162" t="s">
        <v>437</v>
      </c>
      <c r="BE1162" t="s">
        <v>437</v>
      </c>
      <c r="BF1162">
        <v>0</v>
      </c>
      <c r="BG1162">
        <v>0</v>
      </c>
      <c r="BH1162">
        <f>1-BF1162/BG1162</f>
        <v>0</v>
      </c>
      <c r="BI1162">
        <v>0.5</v>
      </c>
      <c r="BJ1162">
        <f>DI1162</f>
        <v>0</v>
      </c>
      <c r="BK1162">
        <f>L1162</f>
        <v>0</v>
      </c>
      <c r="BL1162">
        <f>BH1162*BI1162*BJ1162</f>
        <v>0</v>
      </c>
      <c r="BM1162">
        <f>(BK1162-BC1162)/BJ1162</f>
        <v>0</v>
      </c>
      <c r="BN1162">
        <f>(BA1162-BG1162)/BG1162</f>
        <v>0</v>
      </c>
      <c r="BO1162">
        <f>AZ1162/(BB1162+AZ1162/BG1162)</f>
        <v>0</v>
      </c>
      <c r="BP1162" t="s">
        <v>437</v>
      </c>
      <c r="BQ1162">
        <v>0</v>
      </c>
      <c r="BR1162">
        <f>IF(BQ1162&lt;&gt;0, BQ1162, BO1162)</f>
        <v>0</v>
      </c>
      <c r="BS1162">
        <f>1-BR1162/BG1162</f>
        <v>0</v>
      </c>
      <c r="BT1162">
        <f>(BG1162-BF1162)/(BG1162-BR1162)</f>
        <v>0</v>
      </c>
      <c r="BU1162">
        <f>(BA1162-BG1162)/(BA1162-BR1162)</f>
        <v>0</v>
      </c>
      <c r="BV1162">
        <f>(BG1162-BF1162)/(BG1162-AZ1162)</f>
        <v>0</v>
      </c>
      <c r="BW1162">
        <f>(BA1162-BG1162)/(BA1162-AZ1162)</f>
        <v>0</v>
      </c>
      <c r="BX1162">
        <f>(BT1162*BR1162/BF1162)</f>
        <v>0</v>
      </c>
      <c r="BY1162">
        <f>(1-BX1162)</f>
        <v>0</v>
      </c>
      <c r="DH1162">
        <f>$B$11*EG1162+$C$11*EH1162+$F$11*ES1162*(1-EV1162)</f>
        <v>0</v>
      </c>
      <c r="DI1162">
        <f>DH1162*DJ1162</f>
        <v>0</v>
      </c>
      <c r="DJ1162">
        <f>($B$11*$D$9+$C$11*$D$9+$F$11*((FF1162+EX1162)/MAX(FF1162+EX1162+FG1162, 0.1)*$I$9+FG1162/MAX(FF1162+EX1162+FG1162, 0.1)*$J$9))/($B$11+$C$11+$F$11)</f>
        <v>0</v>
      </c>
      <c r="DK1162">
        <f>($B$11*$K$9+$C$11*$K$9+$F$11*((FF1162+EX1162)/MAX(FF1162+EX1162+FG1162, 0.1)*$P$9+FG1162/MAX(FF1162+EX1162+FG1162, 0.1)*$Q$9))/($B$11+$C$11+$F$11)</f>
        <v>0</v>
      </c>
      <c r="DL1162">
        <v>6</v>
      </c>
      <c r="DM1162">
        <v>0.5</v>
      </c>
      <c r="DN1162" t="s">
        <v>438</v>
      </c>
      <c r="DO1162">
        <v>2</v>
      </c>
      <c r="DP1162" t="b">
        <v>1</v>
      </c>
      <c r="DQ1162">
        <v>1761346668.6</v>
      </c>
      <c r="DR1162">
        <v>1408.064074074074</v>
      </c>
      <c r="DS1162">
        <v>1461.905555555555</v>
      </c>
      <c r="DT1162">
        <v>23.36877037037037</v>
      </c>
      <c r="DU1162">
        <v>21.12095555555556</v>
      </c>
      <c r="DV1162">
        <v>1406.321481481482</v>
      </c>
      <c r="DW1162">
        <v>23.15433333333333</v>
      </c>
      <c r="DX1162">
        <v>500.0422962962963</v>
      </c>
      <c r="DY1162">
        <v>90.02404444444446</v>
      </c>
      <c r="DZ1162">
        <v>0.07423435185185186</v>
      </c>
      <c r="EA1162">
        <v>29.82132222222222</v>
      </c>
      <c r="EB1162">
        <v>30.0057925925926</v>
      </c>
      <c r="EC1162">
        <v>999.9000000000001</v>
      </c>
      <c r="ED1162">
        <v>0</v>
      </c>
      <c r="EE1162">
        <v>0</v>
      </c>
      <c r="EF1162">
        <v>9993.101481481481</v>
      </c>
      <c r="EG1162">
        <v>0</v>
      </c>
      <c r="EH1162">
        <v>1156.027037037037</v>
      </c>
      <c r="EI1162">
        <v>-53.84112592592592</v>
      </c>
      <c r="EJ1162">
        <v>1441.757037037037</v>
      </c>
      <c r="EK1162">
        <v>1493.447777777778</v>
      </c>
      <c r="EL1162">
        <v>2.24780925925926</v>
      </c>
      <c r="EM1162">
        <v>1461.905555555555</v>
      </c>
      <c r="EN1162">
        <v>21.12095555555556</v>
      </c>
      <c r="EO1162">
        <v>2.103750740740741</v>
      </c>
      <c r="EP1162">
        <v>1.901394074074074</v>
      </c>
      <c r="EQ1162">
        <v>18.2476037037037</v>
      </c>
      <c r="ER1162">
        <v>16.64624814814815</v>
      </c>
      <c r="ES1162">
        <v>1199.98</v>
      </c>
      <c r="ET1162">
        <v>0.9670081111111112</v>
      </c>
      <c r="EU1162">
        <v>0.03299182592592593</v>
      </c>
      <c r="EV1162">
        <v>0</v>
      </c>
      <c r="EW1162">
        <v>1530.767407407408</v>
      </c>
      <c r="EX1162">
        <v>5.000560000000001</v>
      </c>
      <c r="EY1162">
        <v>18763.02592592593</v>
      </c>
      <c r="EZ1162">
        <v>10316.67037037037</v>
      </c>
      <c r="FA1162">
        <v>45.31199999999998</v>
      </c>
      <c r="FB1162">
        <v>47.5</v>
      </c>
      <c r="FC1162">
        <v>46</v>
      </c>
      <c r="FD1162">
        <v>46.486</v>
      </c>
      <c r="FE1162">
        <v>46.125</v>
      </c>
      <c r="FF1162">
        <v>1155.55037037037</v>
      </c>
      <c r="FG1162">
        <v>39.42000000000001</v>
      </c>
      <c r="FH1162">
        <v>0</v>
      </c>
      <c r="FI1162">
        <v>1761346712.6</v>
      </c>
      <c r="FJ1162">
        <v>0</v>
      </c>
      <c r="FK1162">
        <v>1530.71</v>
      </c>
      <c r="FL1162">
        <v>-3.876239335099159</v>
      </c>
      <c r="FM1162">
        <v>-51.34358967112557</v>
      </c>
      <c r="FN1162">
        <v>18763.16923076923</v>
      </c>
      <c r="FO1162">
        <v>15</v>
      </c>
      <c r="FP1162">
        <v>0</v>
      </c>
      <c r="FQ1162" t="s">
        <v>439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-53.79810975609756</v>
      </c>
      <c r="GD1162">
        <v>-1.276490592334524</v>
      </c>
      <c r="GE1162">
        <v>0.1524110821219999</v>
      </c>
      <c r="GF1162">
        <v>0</v>
      </c>
      <c r="GG1162">
        <v>1530.923529411765</v>
      </c>
      <c r="GH1162">
        <v>-4.153093972812513</v>
      </c>
      <c r="GI1162">
        <v>0.4688840465775663</v>
      </c>
      <c r="GJ1162">
        <v>0</v>
      </c>
      <c r="GK1162">
        <v>2.272905853658536</v>
      </c>
      <c r="GL1162">
        <v>-0.4000812543553945</v>
      </c>
      <c r="GM1162">
        <v>0.0423493029271747</v>
      </c>
      <c r="GN1162">
        <v>0</v>
      </c>
      <c r="GO1162">
        <v>0</v>
      </c>
      <c r="GP1162">
        <v>3</v>
      </c>
      <c r="GQ1162" t="s">
        <v>497</v>
      </c>
      <c r="GR1162">
        <v>3.12418</v>
      </c>
      <c r="GS1162">
        <v>2.75129</v>
      </c>
      <c r="GT1162">
        <v>0.191237</v>
      </c>
      <c r="GU1162">
        <v>0.196909</v>
      </c>
      <c r="GV1162">
        <v>0.102625</v>
      </c>
      <c r="GW1162">
        <v>0.09630080000000001</v>
      </c>
      <c r="GX1162">
        <v>23784.4</v>
      </c>
      <c r="GY1162">
        <v>23034.9</v>
      </c>
      <c r="GZ1162">
        <v>29986.4</v>
      </c>
      <c r="HA1162">
        <v>28980.6</v>
      </c>
      <c r="HB1162">
        <v>37202.6</v>
      </c>
      <c r="HC1162">
        <v>34490</v>
      </c>
      <c r="HD1162">
        <v>45921.5</v>
      </c>
      <c r="HE1162">
        <v>43072.3</v>
      </c>
      <c r="HF1162">
        <v>1.74815</v>
      </c>
      <c r="HG1162">
        <v>1.73335</v>
      </c>
      <c r="HH1162">
        <v>-0.00233948</v>
      </c>
      <c r="HI1162">
        <v>0</v>
      </c>
      <c r="HJ1162">
        <v>30.0323</v>
      </c>
      <c r="HK1162">
        <v>999.9</v>
      </c>
      <c r="HL1162">
        <v>44.4</v>
      </c>
      <c r="HM1162">
        <v>32.8</v>
      </c>
      <c r="HN1162">
        <v>24.6373</v>
      </c>
      <c r="HO1162">
        <v>63.3822</v>
      </c>
      <c r="HP1162">
        <v>17.5721</v>
      </c>
      <c r="HQ1162">
        <v>1</v>
      </c>
      <c r="HR1162">
        <v>0.825671</v>
      </c>
      <c r="HS1162">
        <v>4.52221</v>
      </c>
      <c r="HT1162">
        <v>20.1478</v>
      </c>
      <c r="HU1162">
        <v>5.22463</v>
      </c>
      <c r="HV1162">
        <v>11.9855</v>
      </c>
      <c r="HW1162">
        <v>4.96805</v>
      </c>
      <c r="HX1162">
        <v>3.28938</v>
      </c>
      <c r="HY1162">
        <v>9999</v>
      </c>
      <c r="HZ1162">
        <v>9999</v>
      </c>
      <c r="IA1162">
        <v>9999</v>
      </c>
      <c r="IB1162">
        <v>999.9</v>
      </c>
      <c r="IC1162">
        <v>4.97299</v>
      </c>
      <c r="ID1162">
        <v>1.87747</v>
      </c>
      <c r="IE1162">
        <v>1.87561</v>
      </c>
      <c r="IF1162">
        <v>1.87839</v>
      </c>
      <c r="IG1162">
        <v>1.87508</v>
      </c>
      <c r="IH1162">
        <v>1.87866</v>
      </c>
      <c r="II1162">
        <v>1.87576</v>
      </c>
      <c r="IJ1162">
        <v>1.87698</v>
      </c>
      <c r="IK1162">
        <v>0</v>
      </c>
      <c r="IL1162">
        <v>0</v>
      </c>
      <c r="IM1162">
        <v>0</v>
      </c>
      <c r="IN1162">
        <v>0</v>
      </c>
      <c r="IO1162" t="s">
        <v>441</v>
      </c>
      <c r="IP1162" t="s">
        <v>442</v>
      </c>
      <c r="IQ1162" t="s">
        <v>443</v>
      </c>
      <c r="IR1162" t="s">
        <v>443</v>
      </c>
      <c r="IS1162" t="s">
        <v>443</v>
      </c>
      <c r="IT1162" t="s">
        <v>443</v>
      </c>
      <c r="IU1162">
        <v>0</v>
      </c>
      <c r="IV1162">
        <v>100</v>
      </c>
      <c r="IW1162">
        <v>100</v>
      </c>
      <c r="IX1162">
        <v>1.79</v>
      </c>
      <c r="IY1162">
        <v>0.2145</v>
      </c>
      <c r="IZ1162">
        <v>-0.1194416370607354</v>
      </c>
      <c r="JA1162">
        <v>0.002211305909277446</v>
      </c>
      <c r="JB1162">
        <v>-1.416678044876584E-06</v>
      </c>
      <c r="JC1162">
        <v>5.589822708492042E-10</v>
      </c>
      <c r="JD1162">
        <v>0.2144336207880096</v>
      </c>
      <c r="JE1162">
        <v>0</v>
      </c>
      <c r="JF1162">
        <v>0</v>
      </c>
      <c r="JG1162">
        <v>0</v>
      </c>
      <c r="JH1162">
        <v>14</v>
      </c>
      <c r="JI1162">
        <v>2052</v>
      </c>
      <c r="JJ1162">
        <v>1</v>
      </c>
      <c r="JK1162">
        <v>21</v>
      </c>
      <c r="JL1162">
        <v>29355777.9</v>
      </c>
      <c r="JM1162">
        <v>29355777.9</v>
      </c>
      <c r="JN1162">
        <v>3.07251</v>
      </c>
      <c r="JO1162">
        <v>2.5354</v>
      </c>
      <c r="JP1162">
        <v>1.39893</v>
      </c>
      <c r="JQ1162">
        <v>2.33643</v>
      </c>
      <c r="JR1162">
        <v>1.44897</v>
      </c>
      <c r="JS1162">
        <v>2.56958</v>
      </c>
      <c r="JT1162">
        <v>38.7471</v>
      </c>
      <c r="JU1162">
        <v>23.781</v>
      </c>
      <c r="JV1162">
        <v>18</v>
      </c>
      <c r="JW1162">
        <v>484.647</v>
      </c>
      <c r="JX1162">
        <v>446.059</v>
      </c>
      <c r="JY1162">
        <v>24.6747</v>
      </c>
      <c r="JZ1162">
        <v>37.2591</v>
      </c>
      <c r="KA1162">
        <v>30</v>
      </c>
      <c r="KB1162">
        <v>36.8213</v>
      </c>
      <c r="KC1162">
        <v>36.8648</v>
      </c>
      <c r="KD1162">
        <v>61.4925</v>
      </c>
      <c r="KE1162">
        <v>22.7857</v>
      </c>
      <c r="KF1162">
        <v>76.21210000000001</v>
      </c>
      <c r="KG1162">
        <v>24.6761</v>
      </c>
      <c r="KH1162">
        <v>1509.55</v>
      </c>
      <c r="KI1162">
        <v>21.1572</v>
      </c>
      <c r="KJ1162">
        <v>99.1977</v>
      </c>
      <c r="KK1162">
        <v>99.0655</v>
      </c>
    </row>
    <row r="1163" spans="1:297">
      <c r="A1163">
        <v>1147</v>
      </c>
      <c r="B1163">
        <v>1761346681.1</v>
      </c>
      <c r="C1163">
        <v>18640.5</v>
      </c>
      <c r="D1163" t="s">
        <v>2748</v>
      </c>
      <c r="E1163" t="s">
        <v>2749</v>
      </c>
      <c r="F1163">
        <v>5</v>
      </c>
      <c r="G1163" t="s">
        <v>2569</v>
      </c>
      <c r="H1163" t="s">
        <v>436</v>
      </c>
      <c r="I1163">
        <v>1761346673.314285</v>
      </c>
      <c r="J1163">
        <f>(K1163)/1000</f>
        <v>0</v>
      </c>
      <c r="K1163">
        <f>IF(DP1163, AN1163, AH1163)</f>
        <v>0</v>
      </c>
      <c r="L1163">
        <f>IF(DP1163, AI1163, AG1163)</f>
        <v>0</v>
      </c>
      <c r="M1163">
        <f>DR1163 - IF(AU1163&gt;1, L1163*DL1163*100.0/(AW1163), 0)</f>
        <v>0</v>
      </c>
      <c r="N1163">
        <f>((T1163-J1163/2)*M1163-L1163)/(T1163+J1163/2)</f>
        <v>0</v>
      </c>
      <c r="O1163">
        <f>N1163*(DY1163+DZ1163)/1000.0</f>
        <v>0</v>
      </c>
      <c r="P1163">
        <f>(DR1163 - IF(AU1163&gt;1, L1163*DL1163*100.0/(AW1163), 0))*(DY1163+DZ1163)/1000.0</f>
        <v>0</v>
      </c>
      <c r="Q1163">
        <f>2.0/((1/S1163-1/R1163)+SIGN(S1163)*SQRT((1/S1163-1/R1163)*(1/S1163-1/R1163) + 4*DM1163/((DM1163+1)*(DM1163+1))*(2*1/S1163*1/R1163-1/R1163*1/R1163)))</f>
        <v>0</v>
      </c>
      <c r="R1163">
        <f>IF(LEFT(DN1163,1)&lt;&gt;"0",IF(LEFT(DN1163,1)="1",3.0,DO1163),$D$5+$E$5*(EF1163*DY1163/($K$5*1000))+$F$5*(EF1163*DY1163/($K$5*1000))*MAX(MIN(DL1163,$J$5),$I$5)*MAX(MIN(DL1163,$J$5),$I$5)+$G$5*MAX(MIN(DL1163,$J$5),$I$5)*(EF1163*DY1163/($K$5*1000))+$H$5*(EF1163*DY1163/($K$5*1000))*(EF1163*DY1163/($K$5*1000)))</f>
        <v>0</v>
      </c>
      <c r="S1163">
        <f>J1163*(1000-(1000*0.61365*exp(17.502*W1163/(240.97+W1163))/(DY1163+DZ1163)+DT1163)/2)/(1000*0.61365*exp(17.502*W1163/(240.97+W1163))/(DY1163+DZ1163)-DT1163)</f>
        <v>0</v>
      </c>
      <c r="T1163">
        <f>1/((DM1163+1)/(Q1163/1.6)+1/(R1163/1.37)) + DM1163/((DM1163+1)/(Q1163/1.6) + DM1163/(R1163/1.37))</f>
        <v>0</v>
      </c>
      <c r="U1163">
        <f>(DH1163*DK1163)</f>
        <v>0</v>
      </c>
      <c r="V1163">
        <f>(EA1163+(U1163+2*0.95*5.67E-8*(((EA1163+$B$7)+273)^4-(EA1163+273)^4)-44100*J1163)/(1.84*29.3*R1163+8*0.95*5.67E-8*(EA1163+273)^3))</f>
        <v>0</v>
      </c>
      <c r="W1163">
        <f>($C$7*EB1163+$D$7*EC1163+$E$7*V1163)</f>
        <v>0</v>
      </c>
      <c r="X1163">
        <f>0.61365*exp(17.502*W1163/(240.97+W1163))</f>
        <v>0</v>
      </c>
      <c r="Y1163">
        <f>(Z1163/AA1163*100)</f>
        <v>0</v>
      </c>
      <c r="Z1163">
        <f>DT1163*(DY1163+DZ1163)/1000</f>
        <v>0</v>
      </c>
      <c r="AA1163">
        <f>0.61365*exp(17.502*EA1163/(240.97+EA1163))</f>
        <v>0</v>
      </c>
      <c r="AB1163">
        <f>(X1163-DT1163*(DY1163+DZ1163)/1000)</f>
        <v>0</v>
      </c>
      <c r="AC1163">
        <f>(-J1163*44100)</f>
        <v>0</v>
      </c>
      <c r="AD1163">
        <f>2*29.3*R1163*0.92*(EA1163-W1163)</f>
        <v>0</v>
      </c>
      <c r="AE1163">
        <f>2*0.95*5.67E-8*(((EA1163+$B$7)+273)^4-(W1163+273)^4)</f>
        <v>0</v>
      </c>
      <c r="AF1163">
        <f>U1163+AE1163+AC1163+AD1163</f>
        <v>0</v>
      </c>
      <c r="AG1163">
        <f>DX1163*AU1163*(DS1163-DR1163*(1000-AU1163*DU1163)/(1000-AU1163*DT1163))/(100*DL1163)</f>
        <v>0</v>
      </c>
      <c r="AH1163">
        <f>1000*DX1163*AU1163*(DT1163-DU1163)/(100*DL1163*(1000-AU1163*DT1163))</f>
        <v>0</v>
      </c>
      <c r="AI1163">
        <f>(AJ1163 - AK1163 - DY1163*1E3/(8.314*(EA1163+273.15)) * AM1163/DX1163 * AL1163) * DX1163/(100*DL1163) * (1000 - DU1163)/1000</f>
        <v>0</v>
      </c>
      <c r="AJ1163">
        <v>1525.913210635101</v>
      </c>
      <c r="AK1163">
        <v>1482.636606060605</v>
      </c>
      <c r="AL1163">
        <v>3.405395923843378</v>
      </c>
      <c r="AM1163">
        <v>65.49446931430883</v>
      </c>
      <c r="AN1163">
        <f>(AP1163 - AO1163 + DY1163*1E3/(8.314*(EA1163+273.15)) * AR1163/DX1163 * AQ1163) * DX1163/(100*DL1163) * 1000/(1000 - AP1163)</f>
        <v>0</v>
      </c>
      <c r="AO1163">
        <v>21.17288522403</v>
      </c>
      <c r="AP1163">
        <v>23.36546242424243</v>
      </c>
      <c r="AQ1163">
        <v>6.652362711686957E-06</v>
      </c>
      <c r="AR1163">
        <v>115.5473245601918</v>
      </c>
      <c r="AS1163">
        <v>0</v>
      </c>
      <c r="AT1163">
        <v>0</v>
      </c>
      <c r="AU1163">
        <f>IF(AS1163*$H$13&gt;=AW1163,1.0,(AW1163/(AW1163-AS1163*$H$13)))</f>
        <v>0</v>
      </c>
      <c r="AV1163">
        <f>(AU1163-1)*100</f>
        <v>0</v>
      </c>
      <c r="AW1163">
        <f>MAX(0,($B$13+$C$13*EF1163)/(1+$D$13*EF1163)*DY1163/(EA1163+273)*$E$13)</f>
        <v>0</v>
      </c>
      <c r="AX1163" t="s">
        <v>437</v>
      </c>
      <c r="AY1163" t="s">
        <v>437</v>
      </c>
      <c r="AZ1163">
        <v>0</v>
      </c>
      <c r="BA1163">
        <v>0</v>
      </c>
      <c r="BB1163">
        <f>1-AZ1163/BA1163</f>
        <v>0</v>
      </c>
      <c r="BC1163">
        <v>0</v>
      </c>
      <c r="BD1163" t="s">
        <v>437</v>
      </c>
      <c r="BE1163" t="s">
        <v>437</v>
      </c>
      <c r="BF1163">
        <v>0</v>
      </c>
      <c r="BG1163">
        <v>0</v>
      </c>
      <c r="BH1163">
        <f>1-BF1163/BG1163</f>
        <v>0</v>
      </c>
      <c r="BI1163">
        <v>0.5</v>
      </c>
      <c r="BJ1163">
        <f>DI1163</f>
        <v>0</v>
      </c>
      <c r="BK1163">
        <f>L1163</f>
        <v>0</v>
      </c>
      <c r="BL1163">
        <f>BH1163*BI1163*BJ1163</f>
        <v>0</v>
      </c>
      <c r="BM1163">
        <f>(BK1163-BC1163)/BJ1163</f>
        <v>0</v>
      </c>
      <c r="BN1163">
        <f>(BA1163-BG1163)/BG1163</f>
        <v>0</v>
      </c>
      <c r="BO1163">
        <f>AZ1163/(BB1163+AZ1163/BG1163)</f>
        <v>0</v>
      </c>
      <c r="BP1163" t="s">
        <v>437</v>
      </c>
      <c r="BQ1163">
        <v>0</v>
      </c>
      <c r="BR1163">
        <f>IF(BQ1163&lt;&gt;0, BQ1163, BO1163)</f>
        <v>0</v>
      </c>
      <c r="BS1163">
        <f>1-BR1163/BG1163</f>
        <v>0</v>
      </c>
      <c r="BT1163">
        <f>(BG1163-BF1163)/(BG1163-BR1163)</f>
        <v>0</v>
      </c>
      <c r="BU1163">
        <f>(BA1163-BG1163)/(BA1163-BR1163)</f>
        <v>0</v>
      </c>
      <c r="BV1163">
        <f>(BG1163-BF1163)/(BG1163-AZ1163)</f>
        <v>0</v>
      </c>
      <c r="BW1163">
        <f>(BA1163-BG1163)/(BA1163-AZ1163)</f>
        <v>0</v>
      </c>
      <c r="BX1163">
        <f>(BT1163*BR1163/BF1163)</f>
        <v>0</v>
      </c>
      <c r="BY1163">
        <f>(1-BX1163)</f>
        <v>0</v>
      </c>
      <c r="DH1163">
        <f>$B$11*EG1163+$C$11*EH1163+$F$11*ES1163*(1-EV1163)</f>
        <v>0</v>
      </c>
      <c r="DI1163">
        <f>DH1163*DJ1163</f>
        <v>0</v>
      </c>
      <c r="DJ1163">
        <f>($B$11*$D$9+$C$11*$D$9+$F$11*((FF1163+EX1163)/MAX(FF1163+EX1163+FG1163, 0.1)*$I$9+FG1163/MAX(FF1163+EX1163+FG1163, 0.1)*$J$9))/($B$11+$C$11+$F$11)</f>
        <v>0</v>
      </c>
      <c r="DK1163">
        <f>($B$11*$K$9+$C$11*$K$9+$F$11*((FF1163+EX1163)/MAX(FF1163+EX1163+FG1163, 0.1)*$P$9+FG1163/MAX(FF1163+EX1163+FG1163, 0.1)*$Q$9))/($B$11+$C$11+$F$11)</f>
        <v>0</v>
      </c>
      <c r="DL1163">
        <v>6</v>
      </c>
      <c r="DM1163">
        <v>0.5</v>
      </c>
      <c r="DN1163" t="s">
        <v>438</v>
      </c>
      <c r="DO1163">
        <v>2</v>
      </c>
      <c r="DP1163" t="b">
        <v>1</v>
      </c>
      <c r="DQ1163">
        <v>1761346673.314285</v>
      </c>
      <c r="DR1163">
        <v>1423.745714285714</v>
      </c>
      <c r="DS1163">
        <v>1477.690357142857</v>
      </c>
      <c r="DT1163">
        <v>23.36856785714286</v>
      </c>
      <c r="DU1163">
        <v>21.14321785714286</v>
      </c>
      <c r="DV1163">
        <v>1421.978571428571</v>
      </c>
      <c r="DW1163">
        <v>23.15413214285714</v>
      </c>
      <c r="DX1163">
        <v>500.0287142857143</v>
      </c>
      <c r="DY1163">
        <v>90.02445</v>
      </c>
      <c r="DZ1163">
        <v>0.07410928928571428</v>
      </c>
      <c r="EA1163">
        <v>29.81660357142857</v>
      </c>
      <c r="EB1163">
        <v>29.99992142857143</v>
      </c>
      <c r="EC1163">
        <v>999.9000000000002</v>
      </c>
      <c r="ED1163">
        <v>0</v>
      </c>
      <c r="EE1163">
        <v>0</v>
      </c>
      <c r="EF1163">
        <v>9990.621428571429</v>
      </c>
      <c r="EG1163">
        <v>0</v>
      </c>
      <c r="EH1163">
        <v>1156.027857142857</v>
      </c>
      <c r="EI1163">
        <v>-53.94390357142856</v>
      </c>
      <c r="EJ1163">
        <v>1457.813928571429</v>
      </c>
      <c r="EK1163">
        <v>1509.608214285714</v>
      </c>
      <c r="EL1163">
        <v>2.225347857142857</v>
      </c>
      <c r="EM1163">
        <v>1477.690357142857</v>
      </c>
      <c r="EN1163">
        <v>21.14321785714286</v>
      </c>
      <c r="EO1163">
        <v>2.103741785714285</v>
      </c>
      <c r="EP1163">
        <v>1.903406785714285</v>
      </c>
      <c r="EQ1163">
        <v>18.24753571428571</v>
      </c>
      <c r="ER1163">
        <v>16.66288928571429</v>
      </c>
      <c r="ES1163">
        <v>1199.984642857143</v>
      </c>
      <c r="ET1163">
        <v>0.967008142857143</v>
      </c>
      <c r="EU1163">
        <v>0.03299179285714286</v>
      </c>
      <c r="EV1163">
        <v>0</v>
      </c>
      <c r="EW1163">
        <v>1530.454642857143</v>
      </c>
      <c r="EX1163">
        <v>5.000560000000001</v>
      </c>
      <c r="EY1163">
        <v>18759.72142857143</v>
      </c>
      <c r="EZ1163">
        <v>10316.70714285714</v>
      </c>
      <c r="FA1163">
        <v>45.31199999999998</v>
      </c>
      <c r="FB1163">
        <v>47.5</v>
      </c>
      <c r="FC1163">
        <v>46</v>
      </c>
      <c r="FD1163">
        <v>46.48649999999999</v>
      </c>
      <c r="FE1163">
        <v>46.125</v>
      </c>
      <c r="FF1163">
        <v>1155.554642857143</v>
      </c>
      <c r="FG1163">
        <v>39.42035714285715</v>
      </c>
      <c r="FH1163">
        <v>0</v>
      </c>
      <c r="FI1163">
        <v>1761346717.4</v>
      </c>
      <c r="FJ1163">
        <v>0</v>
      </c>
      <c r="FK1163">
        <v>1530.432692307692</v>
      </c>
      <c r="FL1163">
        <v>-2.903589750570917</v>
      </c>
      <c r="FM1163">
        <v>-38.36239306313967</v>
      </c>
      <c r="FN1163">
        <v>18759.77307692307</v>
      </c>
      <c r="FO1163">
        <v>15</v>
      </c>
      <c r="FP1163">
        <v>0</v>
      </c>
      <c r="FQ1163" t="s">
        <v>439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-53.8511756097561</v>
      </c>
      <c r="GD1163">
        <v>-1.292698954703734</v>
      </c>
      <c r="GE1163">
        <v>0.1533353487008574</v>
      </c>
      <c r="GF1163">
        <v>0</v>
      </c>
      <c r="GG1163">
        <v>1530.671176470588</v>
      </c>
      <c r="GH1163">
        <v>-3.941940424403113</v>
      </c>
      <c r="GI1163">
        <v>0.4536308729111614</v>
      </c>
      <c r="GJ1163">
        <v>0</v>
      </c>
      <c r="GK1163">
        <v>2.243983414634146</v>
      </c>
      <c r="GL1163">
        <v>-0.3382471777003498</v>
      </c>
      <c r="GM1163">
        <v>0.03570283384323765</v>
      </c>
      <c r="GN1163">
        <v>0</v>
      </c>
      <c r="GO1163">
        <v>0</v>
      </c>
      <c r="GP1163">
        <v>3</v>
      </c>
      <c r="GQ1163" t="s">
        <v>497</v>
      </c>
      <c r="GR1163">
        <v>3.12408</v>
      </c>
      <c r="GS1163">
        <v>2.75196</v>
      </c>
      <c r="GT1163">
        <v>0.192571</v>
      </c>
      <c r="GU1163">
        <v>0.19823</v>
      </c>
      <c r="GV1163">
        <v>0.102625</v>
      </c>
      <c r="GW1163">
        <v>0.09632</v>
      </c>
      <c r="GX1163">
        <v>23745.3</v>
      </c>
      <c r="GY1163">
        <v>22996.9</v>
      </c>
      <c r="GZ1163">
        <v>29986.7</v>
      </c>
      <c r="HA1163">
        <v>28980.6</v>
      </c>
      <c r="HB1163">
        <v>37203.3</v>
      </c>
      <c r="HC1163">
        <v>34489.3</v>
      </c>
      <c r="HD1163">
        <v>45922.3</v>
      </c>
      <c r="HE1163">
        <v>43072.2</v>
      </c>
      <c r="HF1163">
        <v>1.74793</v>
      </c>
      <c r="HG1163">
        <v>1.73363</v>
      </c>
      <c r="HH1163">
        <v>-0.00233203</v>
      </c>
      <c r="HI1163">
        <v>0</v>
      </c>
      <c r="HJ1163">
        <v>30.0295</v>
      </c>
      <c r="HK1163">
        <v>999.9</v>
      </c>
      <c r="HL1163">
        <v>44.4</v>
      </c>
      <c r="HM1163">
        <v>32.8</v>
      </c>
      <c r="HN1163">
        <v>24.6378</v>
      </c>
      <c r="HO1163">
        <v>63.4522</v>
      </c>
      <c r="HP1163">
        <v>17.5681</v>
      </c>
      <c r="HQ1163">
        <v>1</v>
      </c>
      <c r="HR1163">
        <v>0.825572</v>
      </c>
      <c r="HS1163">
        <v>4.49927</v>
      </c>
      <c r="HT1163">
        <v>20.1489</v>
      </c>
      <c r="HU1163">
        <v>5.22777</v>
      </c>
      <c r="HV1163">
        <v>11.986</v>
      </c>
      <c r="HW1163">
        <v>4.9692</v>
      </c>
      <c r="HX1163">
        <v>3.28975</v>
      </c>
      <c r="HY1163">
        <v>9999</v>
      </c>
      <c r="HZ1163">
        <v>9999</v>
      </c>
      <c r="IA1163">
        <v>9999</v>
      </c>
      <c r="IB1163">
        <v>999.9</v>
      </c>
      <c r="IC1163">
        <v>4.97296</v>
      </c>
      <c r="ID1163">
        <v>1.87744</v>
      </c>
      <c r="IE1163">
        <v>1.8756</v>
      </c>
      <c r="IF1163">
        <v>1.87839</v>
      </c>
      <c r="IG1163">
        <v>1.87508</v>
      </c>
      <c r="IH1163">
        <v>1.87865</v>
      </c>
      <c r="II1163">
        <v>1.87576</v>
      </c>
      <c r="IJ1163">
        <v>1.87696</v>
      </c>
      <c r="IK1163">
        <v>0</v>
      </c>
      <c r="IL1163">
        <v>0</v>
      </c>
      <c r="IM1163">
        <v>0</v>
      </c>
      <c r="IN1163">
        <v>0</v>
      </c>
      <c r="IO1163" t="s">
        <v>441</v>
      </c>
      <c r="IP1163" t="s">
        <v>442</v>
      </c>
      <c r="IQ1163" t="s">
        <v>443</v>
      </c>
      <c r="IR1163" t="s">
        <v>443</v>
      </c>
      <c r="IS1163" t="s">
        <v>443</v>
      </c>
      <c r="IT1163" t="s">
        <v>443</v>
      </c>
      <c r="IU1163">
        <v>0</v>
      </c>
      <c r="IV1163">
        <v>100</v>
      </c>
      <c r="IW1163">
        <v>100</v>
      </c>
      <c r="IX1163">
        <v>1.81</v>
      </c>
      <c r="IY1163">
        <v>0.2145</v>
      </c>
      <c r="IZ1163">
        <v>-0.1194416370607354</v>
      </c>
      <c r="JA1163">
        <v>0.002211305909277446</v>
      </c>
      <c r="JB1163">
        <v>-1.416678044876584E-06</v>
      </c>
      <c r="JC1163">
        <v>5.589822708492042E-10</v>
      </c>
      <c r="JD1163">
        <v>0.2144336207880096</v>
      </c>
      <c r="JE1163">
        <v>0</v>
      </c>
      <c r="JF1163">
        <v>0</v>
      </c>
      <c r="JG1163">
        <v>0</v>
      </c>
      <c r="JH1163">
        <v>14</v>
      </c>
      <c r="JI1163">
        <v>2052</v>
      </c>
      <c r="JJ1163">
        <v>1</v>
      </c>
      <c r="JK1163">
        <v>21</v>
      </c>
      <c r="JL1163">
        <v>29355778</v>
      </c>
      <c r="JM1163">
        <v>29355778</v>
      </c>
      <c r="JN1163">
        <v>3.10059</v>
      </c>
      <c r="JO1163">
        <v>2.53906</v>
      </c>
      <c r="JP1163">
        <v>1.39893</v>
      </c>
      <c r="JQ1163">
        <v>2.33643</v>
      </c>
      <c r="JR1163">
        <v>1.44897</v>
      </c>
      <c r="JS1163">
        <v>2.49023</v>
      </c>
      <c r="JT1163">
        <v>38.7471</v>
      </c>
      <c r="JU1163">
        <v>23.781</v>
      </c>
      <c r="JV1163">
        <v>18</v>
      </c>
      <c r="JW1163">
        <v>484.497</v>
      </c>
      <c r="JX1163">
        <v>446.239</v>
      </c>
      <c r="JY1163">
        <v>24.6722</v>
      </c>
      <c r="JZ1163">
        <v>37.2565</v>
      </c>
      <c r="KA1163">
        <v>29.9999</v>
      </c>
      <c r="KB1163">
        <v>36.8184</v>
      </c>
      <c r="KC1163">
        <v>36.8648</v>
      </c>
      <c r="KD1163">
        <v>62.0724</v>
      </c>
      <c r="KE1163">
        <v>22.7857</v>
      </c>
      <c r="KF1163">
        <v>76.21210000000001</v>
      </c>
      <c r="KG1163">
        <v>24.8229</v>
      </c>
      <c r="KH1163">
        <v>1522.92</v>
      </c>
      <c r="KI1163">
        <v>21.1572</v>
      </c>
      <c r="KJ1163">
        <v>99.1992</v>
      </c>
      <c r="KK1163">
        <v>99.0654</v>
      </c>
    </row>
    <row r="1164" spans="1:297">
      <c r="A1164">
        <v>1148</v>
      </c>
      <c r="B1164">
        <v>1761346686.1</v>
      </c>
      <c r="C1164">
        <v>18645.5</v>
      </c>
      <c r="D1164" t="s">
        <v>2750</v>
      </c>
      <c r="E1164" t="s">
        <v>2751</v>
      </c>
      <c r="F1164">
        <v>5</v>
      </c>
      <c r="G1164" t="s">
        <v>2569</v>
      </c>
      <c r="H1164" t="s">
        <v>436</v>
      </c>
      <c r="I1164">
        <v>1761346678.6</v>
      </c>
      <c r="J1164">
        <f>(K1164)/1000</f>
        <v>0</v>
      </c>
      <c r="K1164">
        <f>IF(DP1164, AN1164, AH1164)</f>
        <v>0</v>
      </c>
      <c r="L1164">
        <f>IF(DP1164, AI1164, AG1164)</f>
        <v>0</v>
      </c>
      <c r="M1164">
        <f>DR1164 - IF(AU1164&gt;1, L1164*DL1164*100.0/(AW1164), 0)</f>
        <v>0</v>
      </c>
      <c r="N1164">
        <f>((T1164-J1164/2)*M1164-L1164)/(T1164+J1164/2)</f>
        <v>0</v>
      </c>
      <c r="O1164">
        <f>N1164*(DY1164+DZ1164)/1000.0</f>
        <v>0</v>
      </c>
      <c r="P1164">
        <f>(DR1164 - IF(AU1164&gt;1, L1164*DL1164*100.0/(AW1164), 0))*(DY1164+DZ1164)/1000.0</f>
        <v>0</v>
      </c>
      <c r="Q1164">
        <f>2.0/((1/S1164-1/R1164)+SIGN(S1164)*SQRT((1/S1164-1/R1164)*(1/S1164-1/R1164) + 4*DM1164/((DM1164+1)*(DM1164+1))*(2*1/S1164*1/R1164-1/R1164*1/R1164)))</f>
        <v>0</v>
      </c>
      <c r="R1164">
        <f>IF(LEFT(DN1164,1)&lt;&gt;"0",IF(LEFT(DN1164,1)="1",3.0,DO1164),$D$5+$E$5*(EF1164*DY1164/($K$5*1000))+$F$5*(EF1164*DY1164/($K$5*1000))*MAX(MIN(DL1164,$J$5),$I$5)*MAX(MIN(DL1164,$J$5),$I$5)+$G$5*MAX(MIN(DL1164,$J$5),$I$5)*(EF1164*DY1164/($K$5*1000))+$H$5*(EF1164*DY1164/($K$5*1000))*(EF1164*DY1164/($K$5*1000)))</f>
        <v>0</v>
      </c>
      <c r="S1164">
        <f>J1164*(1000-(1000*0.61365*exp(17.502*W1164/(240.97+W1164))/(DY1164+DZ1164)+DT1164)/2)/(1000*0.61365*exp(17.502*W1164/(240.97+W1164))/(DY1164+DZ1164)-DT1164)</f>
        <v>0</v>
      </c>
      <c r="T1164">
        <f>1/((DM1164+1)/(Q1164/1.6)+1/(R1164/1.37)) + DM1164/((DM1164+1)/(Q1164/1.6) + DM1164/(R1164/1.37))</f>
        <v>0</v>
      </c>
      <c r="U1164">
        <f>(DH1164*DK1164)</f>
        <v>0</v>
      </c>
      <c r="V1164">
        <f>(EA1164+(U1164+2*0.95*5.67E-8*(((EA1164+$B$7)+273)^4-(EA1164+273)^4)-44100*J1164)/(1.84*29.3*R1164+8*0.95*5.67E-8*(EA1164+273)^3))</f>
        <v>0</v>
      </c>
      <c r="W1164">
        <f>($C$7*EB1164+$D$7*EC1164+$E$7*V1164)</f>
        <v>0</v>
      </c>
      <c r="X1164">
        <f>0.61365*exp(17.502*W1164/(240.97+W1164))</f>
        <v>0</v>
      </c>
      <c r="Y1164">
        <f>(Z1164/AA1164*100)</f>
        <v>0</v>
      </c>
      <c r="Z1164">
        <f>DT1164*(DY1164+DZ1164)/1000</f>
        <v>0</v>
      </c>
      <c r="AA1164">
        <f>0.61365*exp(17.502*EA1164/(240.97+EA1164))</f>
        <v>0</v>
      </c>
      <c r="AB1164">
        <f>(X1164-DT1164*(DY1164+DZ1164)/1000)</f>
        <v>0</v>
      </c>
      <c r="AC1164">
        <f>(-J1164*44100)</f>
        <v>0</v>
      </c>
      <c r="AD1164">
        <f>2*29.3*R1164*0.92*(EA1164-W1164)</f>
        <v>0</v>
      </c>
      <c r="AE1164">
        <f>2*0.95*5.67E-8*(((EA1164+$B$7)+273)^4-(W1164+273)^4)</f>
        <v>0</v>
      </c>
      <c r="AF1164">
        <f>U1164+AE1164+AC1164+AD1164</f>
        <v>0</v>
      </c>
      <c r="AG1164">
        <f>DX1164*AU1164*(DS1164-DR1164*(1000-AU1164*DU1164)/(1000-AU1164*DT1164))/(100*DL1164)</f>
        <v>0</v>
      </c>
      <c r="AH1164">
        <f>1000*DX1164*AU1164*(DT1164-DU1164)/(100*DL1164*(1000-AU1164*DT1164))</f>
        <v>0</v>
      </c>
      <c r="AI1164">
        <f>(AJ1164 - AK1164 - DY1164*1E3/(8.314*(EA1164+273.15)) * AM1164/DX1164 * AL1164) * DX1164/(100*DL1164) * (1000 - DU1164)/1000</f>
        <v>0</v>
      </c>
      <c r="AJ1164">
        <v>1543.307419085085</v>
      </c>
      <c r="AK1164">
        <v>1499.773636363635</v>
      </c>
      <c r="AL1164">
        <v>3.431389548939134</v>
      </c>
      <c r="AM1164">
        <v>65.49446931430883</v>
      </c>
      <c r="AN1164">
        <f>(AP1164 - AO1164 + DY1164*1E3/(8.314*(EA1164+273.15)) * AR1164/DX1164 * AQ1164) * DX1164/(100*DL1164) * 1000/(1000 - AP1164)</f>
        <v>0</v>
      </c>
      <c r="AO1164">
        <v>21.17533925210571</v>
      </c>
      <c r="AP1164">
        <v>23.35742</v>
      </c>
      <c r="AQ1164">
        <v>-4.132371162545705E-05</v>
      </c>
      <c r="AR1164">
        <v>115.5473245601918</v>
      </c>
      <c r="AS1164">
        <v>0</v>
      </c>
      <c r="AT1164">
        <v>0</v>
      </c>
      <c r="AU1164">
        <f>IF(AS1164*$H$13&gt;=AW1164,1.0,(AW1164/(AW1164-AS1164*$H$13)))</f>
        <v>0</v>
      </c>
      <c r="AV1164">
        <f>(AU1164-1)*100</f>
        <v>0</v>
      </c>
      <c r="AW1164">
        <f>MAX(0,($B$13+$C$13*EF1164)/(1+$D$13*EF1164)*DY1164/(EA1164+273)*$E$13)</f>
        <v>0</v>
      </c>
      <c r="AX1164" t="s">
        <v>437</v>
      </c>
      <c r="AY1164" t="s">
        <v>437</v>
      </c>
      <c r="AZ1164">
        <v>0</v>
      </c>
      <c r="BA1164">
        <v>0</v>
      </c>
      <c r="BB1164">
        <f>1-AZ1164/BA1164</f>
        <v>0</v>
      </c>
      <c r="BC1164">
        <v>0</v>
      </c>
      <c r="BD1164" t="s">
        <v>437</v>
      </c>
      <c r="BE1164" t="s">
        <v>437</v>
      </c>
      <c r="BF1164">
        <v>0</v>
      </c>
      <c r="BG1164">
        <v>0</v>
      </c>
      <c r="BH1164">
        <f>1-BF1164/BG1164</f>
        <v>0</v>
      </c>
      <c r="BI1164">
        <v>0.5</v>
      </c>
      <c r="BJ1164">
        <f>DI1164</f>
        <v>0</v>
      </c>
      <c r="BK1164">
        <f>L1164</f>
        <v>0</v>
      </c>
      <c r="BL1164">
        <f>BH1164*BI1164*BJ1164</f>
        <v>0</v>
      </c>
      <c r="BM1164">
        <f>(BK1164-BC1164)/BJ1164</f>
        <v>0</v>
      </c>
      <c r="BN1164">
        <f>(BA1164-BG1164)/BG1164</f>
        <v>0</v>
      </c>
      <c r="BO1164">
        <f>AZ1164/(BB1164+AZ1164/BG1164)</f>
        <v>0</v>
      </c>
      <c r="BP1164" t="s">
        <v>437</v>
      </c>
      <c r="BQ1164">
        <v>0</v>
      </c>
      <c r="BR1164">
        <f>IF(BQ1164&lt;&gt;0, BQ1164, BO1164)</f>
        <v>0</v>
      </c>
      <c r="BS1164">
        <f>1-BR1164/BG1164</f>
        <v>0</v>
      </c>
      <c r="BT1164">
        <f>(BG1164-BF1164)/(BG1164-BR1164)</f>
        <v>0</v>
      </c>
      <c r="BU1164">
        <f>(BA1164-BG1164)/(BA1164-BR1164)</f>
        <v>0</v>
      </c>
      <c r="BV1164">
        <f>(BG1164-BF1164)/(BG1164-AZ1164)</f>
        <v>0</v>
      </c>
      <c r="BW1164">
        <f>(BA1164-BG1164)/(BA1164-AZ1164)</f>
        <v>0</v>
      </c>
      <c r="BX1164">
        <f>(BT1164*BR1164/BF1164)</f>
        <v>0</v>
      </c>
      <c r="BY1164">
        <f>(1-BX1164)</f>
        <v>0</v>
      </c>
      <c r="DH1164">
        <f>$B$11*EG1164+$C$11*EH1164+$F$11*ES1164*(1-EV1164)</f>
        <v>0</v>
      </c>
      <c r="DI1164">
        <f>DH1164*DJ1164</f>
        <v>0</v>
      </c>
      <c r="DJ1164">
        <f>($B$11*$D$9+$C$11*$D$9+$F$11*((FF1164+EX1164)/MAX(FF1164+EX1164+FG1164, 0.1)*$I$9+FG1164/MAX(FF1164+EX1164+FG1164, 0.1)*$J$9))/($B$11+$C$11+$F$11)</f>
        <v>0</v>
      </c>
      <c r="DK1164">
        <f>($B$11*$K$9+$C$11*$K$9+$F$11*((FF1164+EX1164)/MAX(FF1164+EX1164+FG1164, 0.1)*$P$9+FG1164/MAX(FF1164+EX1164+FG1164, 0.1)*$Q$9))/($B$11+$C$11+$F$11)</f>
        <v>0</v>
      </c>
      <c r="DL1164">
        <v>6</v>
      </c>
      <c r="DM1164">
        <v>0.5</v>
      </c>
      <c r="DN1164" t="s">
        <v>438</v>
      </c>
      <c r="DO1164">
        <v>2</v>
      </c>
      <c r="DP1164" t="b">
        <v>1</v>
      </c>
      <c r="DQ1164">
        <v>1761346678.6</v>
      </c>
      <c r="DR1164">
        <v>1441.352962962963</v>
      </c>
      <c r="DS1164">
        <v>1495.422962962963</v>
      </c>
      <c r="DT1164">
        <v>23.36474074074074</v>
      </c>
      <c r="DU1164">
        <v>21.16248888888889</v>
      </c>
      <c r="DV1164">
        <v>1439.557407407407</v>
      </c>
      <c r="DW1164">
        <v>23.15030740740741</v>
      </c>
      <c r="DX1164">
        <v>500.0177777777778</v>
      </c>
      <c r="DY1164">
        <v>90.02538518518516</v>
      </c>
      <c r="DZ1164">
        <v>0.0741442888888889</v>
      </c>
      <c r="EA1164">
        <v>29.81191111111111</v>
      </c>
      <c r="EB1164">
        <v>29.99578518518518</v>
      </c>
      <c r="EC1164">
        <v>999.9000000000001</v>
      </c>
      <c r="ED1164">
        <v>0</v>
      </c>
      <c r="EE1164">
        <v>0</v>
      </c>
      <c r="EF1164">
        <v>9988.192222222224</v>
      </c>
      <c r="EG1164">
        <v>0</v>
      </c>
      <c r="EH1164">
        <v>1156.027777777778</v>
      </c>
      <c r="EI1164">
        <v>-54.06905555555555</v>
      </c>
      <c r="EJ1164">
        <v>1475.837037037037</v>
      </c>
      <c r="EK1164">
        <v>1527.754814814815</v>
      </c>
      <c r="EL1164">
        <v>2.202262962962963</v>
      </c>
      <c r="EM1164">
        <v>1495.422962962963</v>
      </c>
      <c r="EN1164">
        <v>21.16248888888889</v>
      </c>
      <c r="EO1164">
        <v>2.103418888888889</v>
      </c>
      <c r="EP1164">
        <v>1.90516037037037</v>
      </c>
      <c r="EQ1164">
        <v>18.2450925925926</v>
      </c>
      <c r="ER1164">
        <v>16.67738888888889</v>
      </c>
      <c r="ES1164">
        <v>1199.952222222222</v>
      </c>
      <c r="ET1164">
        <v>0.9670072222222221</v>
      </c>
      <c r="EU1164">
        <v>0.03299275185185185</v>
      </c>
      <c r="EV1164">
        <v>0</v>
      </c>
      <c r="EW1164">
        <v>1530.137037037037</v>
      </c>
      <c r="EX1164">
        <v>5.000560000000001</v>
      </c>
      <c r="EY1164">
        <v>18756.04074074074</v>
      </c>
      <c r="EZ1164">
        <v>10316.42962962963</v>
      </c>
      <c r="FA1164">
        <v>45.31199999999998</v>
      </c>
      <c r="FB1164">
        <v>47.5</v>
      </c>
      <c r="FC1164">
        <v>46</v>
      </c>
      <c r="FD1164">
        <v>46.48366666666667</v>
      </c>
      <c r="FE1164">
        <v>46.125</v>
      </c>
      <c r="FF1164">
        <v>1155.522962962963</v>
      </c>
      <c r="FG1164">
        <v>39.42111111111112</v>
      </c>
      <c r="FH1164">
        <v>0</v>
      </c>
      <c r="FI1164">
        <v>1761346722.8</v>
      </c>
      <c r="FJ1164">
        <v>0</v>
      </c>
      <c r="FK1164">
        <v>1530.166</v>
      </c>
      <c r="FL1164">
        <v>-0.6176923003453293</v>
      </c>
      <c r="FM1164">
        <v>-28.85384605438043</v>
      </c>
      <c r="FN1164">
        <v>18756.04</v>
      </c>
      <c r="FO1164">
        <v>15</v>
      </c>
      <c r="FP1164">
        <v>0</v>
      </c>
      <c r="FQ1164" t="s">
        <v>439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-54.0033325</v>
      </c>
      <c r="GD1164">
        <v>-1.248613508442681</v>
      </c>
      <c r="GE1164">
        <v>0.1439892467990234</v>
      </c>
      <c r="GF1164">
        <v>0</v>
      </c>
      <c r="GG1164">
        <v>1530.361470588235</v>
      </c>
      <c r="GH1164">
        <v>-2.773262034416038</v>
      </c>
      <c r="GI1164">
        <v>0.3587489073805091</v>
      </c>
      <c r="GJ1164">
        <v>0</v>
      </c>
      <c r="GK1164">
        <v>2.217446</v>
      </c>
      <c r="GL1164">
        <v>-0.278132307692308</v>
      </c>
      <c r="GM1164">
        <v>0.02840069733298819</v>
      </c>
      <c r="GN1164">
        <v>0</v>
      </c>
      <c r="GO1164">
        <v>0</v>
      </c>
      <c r="GP1164">
        <v>3</v>
      </c>
      <c r="GQ1164" t="s">
        <v>497</v>
      </c>
      <c r="GR1164">
        <v>3.12414</v>
      </c>
      <c r="GS1164">
        <v>2.75245</v>
      </c>
      <c r="GT1164">
        <v>0.1939</v>
      </c>
      <c r="GU1164">
        <v>0.19954</v>
      </c>
      <c r="GV1164">
        <v>0.102599</v>
      </c>
      <c r="GW1164">
        <v>0.0963164</v>
      </c>
      <c r="GX1164">
        <v>23705.7</v>
      </c>
      <c r="GY1164">
        <v>22959.5</v>
      </c>
      <c r="GZ1164">
        <v>29986.3</v>
      </c>
      <c r="HA1164">
        <v>28980.9</v>
      </c>
      <c r="HB1164">
        <v>37203.8</v>
      </c>
      <c r="HC1164">
        <v>34489.8</v>
      </c>
      <c r="HD1164">
        <v>45921.4</v>
      </c>
      <c r="HE1164">
        <v>43072.6</v>
      </c>
      <c r="HF1164">
        <v>1.74802</v>
      </c>
      <c r="HG1164">
        <v>1.73368</v>
      </c>
      <c r="HH1164">
        <v>-0.00180304</v>
      </c>
      <c r="HI1164">
        <v>0</v>
      </c>
      <c r="HJ1164">
        <v>30.0268</v>
      </c>
      <c r="HK1164">
        <v>999.9</v>
      </c>
      <c r="HL1164">
        <v>44.4</v>
      </c>
      <c r="HM1164">
        <v>32.8</v>
      </c>
      <c r="HN1164">
        <v>24.6399</v>
      </c>
      <c r="HO1164">
        <v>63.4622</v>
      </c>
      <c r="HP1164">
        <v>17.6843</v>
      </c>
      <c r="HQ1164">
        <v>1</v>
      </c>
      <c r="HR1164">
        <v>0.82217</v>
      </c>
      <c r="HS1164">
        <v>3.90663</v>
      </c>
      <c r="HT1164">
        <v>20.1634</v>
      </c>
      <c r="HU1164">
        <v>5.22807</v>
      </c>
      <c r="HV1164">
        <v>11.9857</v>
      </c>
      <c r="HW1164">
        <v>4.9692</v>
      </c>
      <c r="HX1164">
        <v>3.28982</v>
      </c>
      <c r="HY1164">
        <v>9999</v>
      </c>
      <c r="HZ1164">
        <v>9999</v>
      </c>
      <c r="IA1164">
        <v>9999</v>
      </c>
      <c r="IB1164">
        <v>999.9</v>
      </c>
      <c r="IC1164">
        <v>4.97298</v>
      </c>
      <c r="ID1164">
        <v>1.87744</v>
      </c>
      <c r="IE1164">
        <v>1.8756</v>
      </c>
      <c r="IF1164">
        <v>1.87838</v>
      </c>
      <c r="IG1164">
        <v>1.87509</v>
      </c>
      <c r="IH1164">
        <v>1.87864</v>
      </c>
      <c r="II1164">
        <v>1.87576</v>
      </c>
      <c r="IJ1164">
        <v>1.87694</v>
      </c>
      <c r="IK1164">
        <v>0</v>
      </c>
      <c r="IL1164">
        <v>0</v>
      </c>
      <c r="IM1164">
        <v>0</v>
      </c>
      <c r="IN1164">
        <v>0</v>
      </c>
      <c r="IO1164" t="s">
        <v>441</v>
      </c>
      <c r="IP1164" t="s">
        <v>442</v>
      </c>
      <c r="IQ1164" t="s">
        <v>443</v>
      </c>
      <c r="IR1164" t="s">
        <v>443</v>
      </c>
      <c r="IS1164" t="s">
        <v>443</v>
      </c>
      <c r="IT1164" t="s">
        <v>443</v>
      </c>
      <c r="IU1164">
        <v>0</v>
      </c>
      <c r="IV1164">
        <v>100</v>
      </c>
      <c r="IW1164">
        <v>100</v>
      </c>
      <c r="IX1164">
        <v>1.83</v>
      </c>
      <c r="IY1164">
        <v>0.2145</v>
      </c>
      <c r="IZ1164">
        <v>-0.1194416370607354</v>
      </c>
      <c r="JA1164">
        <v>0.002211305909277446</v>
      </c>
      <c r="JB1164">
        <v>-1.416678044876584E-06</v>
      </c>
      <c r="JC1164">
        <v>5.589822708492042E-10</v>
      </c>
      <c r="JD1164">
        <v>0.2144336207880096</v>
      </c>
      <c r="JE1164">
        <v>0</v>
      </c>
      <c r="JF1164">
        <v>0</v>
      </c>
      <c r="JG1164">
        <v>0</v>
      </c>
      <c r="JH1164">
        <v>14</v>
      </c>
      <c r="JI1164">
        <v>2052</v>
      </c>
      <c r="JJ1164">
        <v>1</v>
      </c>
      <c r="JK1164">
        <v>21</v>
      </c>
      <c r="JL1164">
        <v>29355778.1</v>
      </c>
      <c r="JM1164">
        <v>29355778.1</v>
      </c>
      <c r="JN1164">
        <v>3.12622</v>
      </c>
      <c r="JO1164">
        <v>2.52197</v>
      </c>
      <c r="JP1164">
        <v>1.39893</v>
      </c>
      <c r="JQ1164">
        <v>2.33643</v>
      </c>
      <c r="JR1164">
        <v>1.44897</v>
      </c>
      <c r="JS1164">
        <v>2.59033</v>
      </c>
      <c r="JT1164">
        <v>38.7471</v>
      </c>
      <c r="JU1164">
        <v>23.8073</v>
      </c>
      <c r="JV1164">
        <v>18</v>
      </c>
      <c r="JW1164">
        <v>484.556</v>
      </c>
      <c r="JX1164">
        <v>446.27</v>
      </c>
      <c r="JY1164">
        <v>24.7578</v>
      </c>
      <c r="JZ1164">
        <v>37.2561</v>
      </c>
      <c r="KA1164">
        <v>29.9978</v>
      </c>
      <c r="KB1164">
        <v>36.8184</v>
      </c>
      <c r="KC1164">
        <v>36.8645</v>
      </c>
      <c r="KD1164">
        <v>62.5729</v>
      </c>
      <c r="KE1164">
        <v>22.7857</v>
      </c>
      <c r="KF1164">
        <v>76.21210000000001</v>
      </c>
      <c r="KG1164">
        <v>24.8261</v>
      </c>
      <c r="KH1164">
        <v>1542.96</v>
      </c>
      <c r="KI1164">
        <v>21.1635</v>
      </c>
      <c r="KJ1164">
        <v>99.19750000000001</v>
      </c>
      <c r="KK1164">
        <v>99.0664</v>
      </c>
    </row>
    <row r="1165" spans="1:297">
      <c r="A1165">
        <v>1149</v>
      </c>
      <c r="B1165">
        <v>1761346691.1</v>
      </c>
      <c r="C1165">
        <v>18650.5</v>
      </c>
      <c r="D1165" t="s">
        <v>2752</v>
      </c>
      <c r="E1165" t="s">
        <v>2753</v>
      </c>
      <c r="F1165">
        <v>5</v>
      </c>
      <c r="G1165" t="s">
        <v>2569</v>
      </c>
      <c r="H1165" t="s">
        <v>436</v>
      </c>
      <c r="I1165">
        <v>1761346683.314285</v>
      </c>
      <c r="J1165">
        <f>(K1165)/1000</f>
        <v>0</v>
      </c>
      <c r="K1165">
        <f>IF(DP1165, AN1165, AH1165)</f>
        <v>0</v>
      </c>
      <c r="L1165">
        <f>IF(DP1165, AI1165, AG1165)</f>
        <v>0</v>
      </c>
      <c r="M1165">
        <f>DR1165 - IF(AU1165&gt;1, L1165*DL1165*100.0/(AW1165), 0)</f>
        <v>0</v>
      </c>
      <c r="N1165">
        <f>((T1165-J1165/2)*M1165-L1165)/(T1165+J1165/2)</f>
        <v>0</v>
      </c>
      <c r="O1165">
        <f>N1165*(DY1165+DZ1165)/1000.0</f>
        <v>0</v>
      </c>
      <c r="P1165">
        <f>(DR1165 - IF(AU1165&gt;1, L1165*DL1165*100.0/(AW1165), 0))*(DY1165+DZ1165)/1000.0</f>
        <v>0</v>
      </c>
      <c r="Q1165">
        <f>2.0/((1/S1165-1/R1165)+SIGN(S1165)*SQRT((1/S1165-1/R1165)*(1/S1165-1/R1165) + 4*DM1165/((DM1165+1)*(DM1165+1))*(2*1/S1165*1/R1165-1/R1165*1/R1165)))</f>
        <v>0</v>
      </c>
      <c r="R1165">
        <f>IF(LEFT(DN1165,1)&lt;&gt;"0",IF(LEFT(DN1165,1)="1",3.0,DO1165),$D$5+$E$5*(EF1165*DY1165/($K$5*1000))+$F$5*(EF1165*DY1165/($K$5*1000))*MAX(MIN(DL1165,$J$5),$I$5)*MAX(MIN(DL1165,$J$5),$I$5)+$G$5*MAX(MIN(DL1165,$J$5),$I$5)*(EF1165*DY1165/($K$5*1000))+$H$5*(EF1165*DY1165/($K$5*1000))*(EF1165*DY1165/($K$5*1000)))</f>
        <v>0</v>
      </c>
      <c r="S1165">
        <f>J1165*(1000-(1000*0.61365*exp(17.502*W1165/(240.97+W1165))/(DY1165+DZ1165)+DT1165)/2)/(1000*0.61365*exp(17.502*W1165/(240.97+W1165))/(DY1165+DZ1165)-DT1165)</f>
        <v>0</v>
      </c>
      <c r="T1165">
        <f>1/((DM1165+1)/(Q1165/1.6)+1/(R1165/1.37)) + DM1165/((DM1165+1)/(Q1165/1.6) + DM1165/(R1165/1.37))</f>
        <v>0</v>
      </c>
      <c r="U1165">
        <f>(DH1165*DK1165)</f>
        <v>0</v>
      </c>
      <c r="V1165">
        <f>(EA1165+(U1165+2*0.95*5.67E-8*(((EA1165+$B$7)+273)^4-(EA1165+273)^4)-44100*J1165)/(1.84*29.3*R1165+8*0.95*5.67E-8*(EA1165+273)^3))</f>
        <v>0</v>
      </c>
      <c r="W1165">
        <f>($C$7*EB1165+$D$7*EC1165+$E$7*V1165)</f>
        <v>0</v>
      </c>
      <c r="X1165">
        <f>0.61365*exp(17.502*W1165/(240.97+W1165))</f>
        <v>0</v>
      </c>
      <c r="Y1165">
        <f>(Z1165/AA1165*100)</f>
        <v>0</v>
      </c>
      <c r="Z1165">
        <f>DT1165*(DY1165+DZ1165)/1000</f>
        <v>0</v>
      </c>
      <c r="AA1165">
        <f>0.61365*exp(17.502*EA1165/(240.97+EA1165))</f>
        <v>0</v>
      </c>
      <c r="AB1165">
        <f>(X1165-DT1165*(DY1165+DZ1165)/1000)</f>
        <v>0</v>
      </c>
      <c r="AC1165">
        <f>(-J1165*44100)</f>
        <v>0</v>
      </c>
      <c r="AD1165">
        <f>2*29.3*R1165*0.92*(EA1165-W1165)</f>
        <v>0</v>
      </c>
      <c r="AE1165">
        <f>2*0.95*5.67E-8*(((EA1165+$B$7)+273)^4-(W1165+273)^4)</f>
        <v>0</v>
      </c>
      <c r="AF1165">
        <f>U1165+AE1165+AC1165+AD1165</f>
        <v>0</v>
      </c>
      <c r="AG1165">
        <f>DX1165*AU1165*(DS1165-DR1165*(1000-AU1165*DU1165)/(1000-AU1165*DT1165))/(100*DL1165)</f>
        <v>0</v>
      </c>
      <c r="AH1165">
        <f>1000*DX1165*AU1165*(DT1165-DU1165)/(100*DL1165*(1000-AU1165*DT1165))</f>
        <v>0</v>
      </c>
      <c r="AI1165">
        <f>(AJ1165 - AK1165 - DY1165*1E3/(8.314*(EA1165+273.15)) * AM1165/DX1165 * AL1165) * DX1165/(100*DL1165) * (1000 - DU1165)/1000</f>
        <v>0</v>
      </c>
      <c r="AJ1165">
        <v>1560.066179330925</v>
      </c>
      <c r="AK1165">
        <v>1516.743515151515</v>
      </c>
      <c r="AL1165">
        <v>3.40109417539772</v>
      </c>
      <c r="AM1165">
        <v>65.49446931430883</v>
      </c>
      <c r="AN1165">
        <f>(AP1165 - AO1165 + DY1165*1E3/(8.314*(EA1165+273.15)) * AR1165/DX1165 * AQ1165) * DX1165/(100*DL1165) * 1000/(1000 - AP1165)</f>
        <v>0</v>
      </c>
      <c r="AO1165">
        <v>21.17237696205663</v>
      </c>
      <c r="AP1165">
        <v>23.35414545454545</v>
      </c>
      <c r="AQ1165">
        <v>2.396439403169317E-05</v>
      </c>
      <c r="AR1165">
        <v>115.5473245601918</v>
      </c>
      <c r="AS1165">
        <v>0</v>
      </c>
      <c r="AT1165">
        <v>0</v>
      </c>
      <c r="AU1165">
        <f>IF(AS1165*$H$13&gt;=AW1165,1.0,(AW1165/(AW1165-AS1165*$H$13)))</f>
        <v>0</v>
      </c>
      <c r="AV1165">
        <f>(AU1165-1)*100</f>
        <v>0</v>
      </c>
      <c r="AW1165">
        <f>MAX(0,($B$13+$C$13*EF1165)/(1+$D$13*EF1165)*DY1165/(EA1165+273)*$E$13)</f>
        <v>0</v>
      </c>
      <c r="AX1165" t="s">
        <v>437</v>
      </c>
      <c r="AY1165" t="s">
        <v>437</v>
      </c>
      <c r="AZ1165">
        <v>0</v>
      </c>
      <c r="BA1165">
        <v>0</v>
      </c>
      <c r="BB1165">
        <f>1-AZ1165/BA1165</f>
        <v>0</v>
      </c>
      <c r="BC1165">
        <v>0</v>
      </c>
      <c r="BD1165" t="s">
        <v>437</v>
      </c>
      <c r="BE1165" t="s">
        <v>437</v>
      </c>
      <c r="BF1165">
        <v>0</v>
      </c>
      <c r="BG1165">
        <v>0</v>
      </c>
      <c r="BH1165">
        <f>1-BF1165/BG1165</f>
        <v>0</v>
      </c>
      <c r="BI1165">
        <v>0.5</v>
      </c>
      <c r="BJ1165">
        <f>DI1165</f>
        <v>0</v>
      </c>
      <c r="BK1165">
        <f>L1165</f>
        <v>0</v>
      </c>
      <c r="BL1165">
        <f>BH1165*BI1165*BJ1165</f>
        <v>0</v>
      </c>
      <c r="BM1165">
        <f>(BK1165-BC1165)/BJ1165</f>
        <v>0</v>
      </c>
      <c r="BN1165">
        <f>(BA1165-BG1165)/BG1165</f>
        <v>0</v>
      </c>
      <c r="BO1165">
        <f>AZ1165/(BB1165+AZ1165/BG1165)</f>
        <v>0</v>
      </c>
      <c r="BP1165" t="s">
        <v>437</v>
      </c>
      <c r="BQ1165">
        <v>0</v>
      </c>
      <c r="BR1165">
        <f>IF(BQ1165&lt;&gt;0, BQ1165, BO1165)</f>
        <v>0</v>
      </c>
      <c r="BS1165">
        <f>1-BR1165/BG1165</f>
        <v>0</v>
      </c>
      <c r="BT1165">
        <f>(BG1165-BF1165)/(BG1165-BR1165)</f>
        <v>0</v>
      </c>
      <c r="BU1165">
        <f>(BA1165-BG1165)/(BA1165-BR1165)</f>
        <v>0</v>
      </c>
      <c r="BV1165">
        <f>(BG1165-BF1165)/(BG1165-AZ1165)</f>
        <v>0</v>
      </c>
      <c r="BW1165">
        <f>(BA1165-BG1165)/(BA1165-AZ1165)</f>
        <v>0</v>
      </c>
      <c r="BX1165">
        <f>(BT1165*BR1165/BF1165)</f>
        <v>0</v>
      </c>
      <c r="BY1165">
        <f>(1-BX1165)</f>
        <v>0</v>
      </c>
      <c r="DH1165">
        <f>$B$11*EG1165+$C$11*EH1165+$F$11*ES1165*(1-EV1165)</f>
        <v>0</v>
      </c>
      <c r="DI1165">
        <f>DH1165*DJ1165</f>
        <v>0</v>
      </c>
      <c r="DJ1165">
        <f>($B$11*$D$9+$C$11*$D$9+$F$11*((FF1165+EX1165)/MAX(FF1165+EX1165+FG1165, 0.1)*$I$9+FG1165/MAX(FF1165+EX1165+FG1165, 0.1)*$J$9))/($B$11+$C$11+$F$11)</f>
        <v>0</v>
      </c>
      <c r="DK1165">
        <f>($B$11*$K$9+$C$11*$K$9+$F$11*((FF1165+EX1165)/MAX(FF1165+EX1165+FG1165, 0.1)*$P$9+FG1165/MAX(FF1165+EX1165+FG1165, 0.1)*$Q$9))/($B$11+$C$11+$F$11)</f>
        <v>0</v>
      </c>
      <c r="DL1165">
        <v>6</v>
      </c>
      <c r="DM1165">
        <v>0.5</v>
      </c>
      <c r="DN1165" t="s">
        <v>438</v>
      </c>
      <c r="DO1165">
        <v>2</v>
      </c>
      <c r="DP1165" t="b">
        <v>1</v>
      </c>
      <c r="DQ1165">
        <v>1761346683.314285</v>
      </c>
      <c r="DR1165">
        <v>1457.058571428571</v>
      </c>
      <c r="DS1165">
        <v>1511.155714285714</v>
      </c>
      <c r="DT1165">
        <v>23.36120714285714</v>
      </c>
      <c r="DU1165">
        <v>21.17295714285714</v>
      </c>
      <c r="DV1165">
        <v>1455.2375</v>
      </c>
      <c r="DW1165">
        <v>23.14677499999999</v>
      </c>
      <c r="DX1165">
        <v>499.9949285714286</v>
      </c>
      <c r="DY1165">
        <v>90.02541785714287</v>
      </c>
      <c r="DZ1165">
        <v>0.07426010357142857</v>
      </c>
      <c r="EA1165">
        <v>29.81003571428571</v>
      </c>
      <c r="EB1165">
        <v>29.99405</v>
      </c>
      <c r="EC1165">
        <v>999.9000000000002</v>
      </c>
      <c r="ED1165">
        <v>0</v>
      </c>
      <c r="EE1165">
        <v>0</v>
      </c>
      <c r="EF1165">
        <v>9992.236785714285</v>
      </c>
      <c r="EG1165">
        <v>0</v>
      </c>
      <c r="EH1165">
        <v>1156.016785714286</v>
      </c>
      <c r="EI1165">
        <v>-54.09614642857143</v>
      </c>
      <c r="EJ1165">
        <v>1491.912142857143</v>
      </c>
      <c r="EK1165">
        <v>1543.843928571428</v>
      </c>
      <c r="EL1165">
        <v>2.188258928571429</v>
      </c>
      <c r="EM1165">
        <v>1511.155714285714</v>
      </c>
      <c r="EN1165">
        <v>21.17295714285714</v>
      </c>
      <c r="EO1165">
        <v>2.103101428571429</v>
      </c>
      <c r="EP1165">
        <v>1.906104285714286</v>
      </c>
      <c r="EQ1165">
        <v>18.24269642857143</v>
      </c>
      <c r="ER1165">
        <v>16.68517857142857</v>
      </c>
      <c r="ES1165">
        <v>1199.986428571428</v>
      </c>
      <c r="ET1165">
        <v>0.967008142857143</v>
      </c>
      <c r="EU1165">
        <v>0.03299179285714286</v>
      </c>
      <c r="EV1165">
        <v>0</v>
      </c>
      <c r="EW1165">
        <v>1530.004285714286</v>
      </c>
      <c r="EX1165">
        <v>5.000560000000001</v>
      </c>
      <c r="EY1165">
        <v>18754.52142857143</v>
      </c>
      <c r="EZ1165">
        <v>10316.72142857143</v>
      </c>
      <c r="FA1165">
        <v>45.31199999999998</v>
      </c>
      <c r="FB1165">
        <v>47.5</v>
      </c>
      <c r="FC1165">
        <v>46</v>
      </c>
      <c r="FD1165">
        <v>46.48649999999999</v>
      </c>
      <c r="FE1165">
        <v>46.125</v>
      </c>
      <c r="FF1165">
        <v>1155.557142857143</v>
      </c>
      <c r="FG1165">
        <v>39.42107142857144</v>
      </c>
      <c r="FH1165">
        <v>0</v>
      </c>
      <c r="FI1165">
        <v>1761346727.6</v>
      </c>
      <c r="FJ1165">
        <v>0</v>
      </c>
      <c r="FK1165">
        <v>1530.014</v>
      </c>
      <c r="FL1165">
        <v>-1.548461533965297</v>
      </c>
      <c r="FM1165">
        <v>-24.98461533628135</v>
      </c>
      <c r="FN1165">
        <v>18754.296</v>
      </c>
      <c r="FO1165">
        <v>15</v>
      </c>
      <c r="FP1165">
        <v>0</v>
      </c>
      <c r="FQ1165" t="s">
        <v>439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-54.0635625</v>
      </c>
      <c r="GD1165">
        <v>-0.6986262664164782</v>
      </c>
      <c r="GE1165">
        <v>0.1125208351539838</v>
      </c>
      <c r="GF1165">
        <v>0</v>
      </c>
      <c r="GG1165">
        <v>1530.145882352941</v>
      </c>
      <c r="GH1165">
        <v>-2.092284184811103</v>
      </c>
      <c r="GI1165">
        <v>0.3152321054029973</v>
      </c>
      <c r="GJ1165">
        <v>0</v>
      </c>
      <c r="GK1165">
        <v>2.20025225</v>
      </c>
      <c r="GL1165">
        <v>-0.1903750469043256</v>
      </c>
      <c r="GM1165">
        <v>0.02167392448167846</v>
      </c>
      <c r="GN1165">
        <v>0</v>
      </c>
      <c r="GO1165">
        <v>0</v>
      </c>
      <c r="GP1165">
        <v>3</v>
      </c>
      <c r="GQ1165" t="s">
        <v>497</v>
      </c>
      <c r="GR1165">
        <v>3.124</v>
      </c>
      <c r="GS1165">
        <v>2.75231</v>
      </c>
      <c r="GT1165">
        <v>0.195207</v>
      </c>
      <c r="GU1165">
        <v>0.200845</v>
      </c>
      <c r="GV1165">
        <v>0.102586</v>
      </c>
      <c r="GW1165">
        <v>0.0963096</v>
      </c>
      <c r="GX1165">
        <v>23667.7</v>
      </c>
      <c r="GY1165">
        <v>22921.9</v>
      </c>
      <c r="GZ1165">
        <v>29987</v>
      </c>
      <c r="HA1165">
        <v>28981</v>
      </c>
      <c r="HB1165">
        <v>37205.2</v>
      </c>
      <c r="HC1165">
        <v>34490.6</v>
      </c>
      <c r="HD1165">
        <v>45922.5</v>
      </c>
      <c r="HE1165">
        <v>43073.2</v>
      </c>
      <c r="HF1165">
        <v>1.74805</v>
      </c>
      <c r="HG1165">
        <v>1.73363</v>
      </c>
      <c r="HH1165">
        <v>-0.00207126</v>
      </c>
      <c r="HI1165">
        <v>0</v>
      </c>
      <c r="HJ1165">
        <v>30.0236</v>
      </c>
      <c r="HK1165">
        <v>999.9</v>
      </c>
      <c r="HL1165">
        <v>44.4</v>
      </c>
      <c r="HM1165">
        <v>32.8</v>
      </c>
      <c r="HN1165">
        <v>24.6368</v>
      </c>
      <c r="HO1165">
        <v>63.3522</v>
      </c>
      <c r="HP1165">
        <v>17.8085</v>
      </c>
      <c r="HQ1165">
        <v>1</v>
      </c>
      <c r="HR1165">
        <v>0.821895</v>
      </c>
      <c r="HS1165">
        <v>4.12852</v>
      </c>
      <c r="HT1165">
        <v>20.1584</v>
      </c>
      <c r="HU1165">
        <v>5.22777</v>
      </c>
      <c r="HV1165">
        <v>11.9854</v>
      </c>
      <c r="HW1165">
        <v>4.969</v>
      </c>
      <c r="HX1165">
        <v>3.28975</v>
      </c>
      <c r="HY1165">
        <v>9999</v>
      </c>
      <c r="HZ1165">
        <v>9999</v>
      </c>
      <c r="IA1165">
        <v>9999</v>
      </c>
      <c r="IB1165">
        <v>999.9</v>
      </c>
      <c r="IC1165">
        <v>4.97295</v>
      </c>
      <c r="ID1165">
        <v>1.87744</v>
      </c>
      <c r="IE1165">
        <v>1.8756</v>
      </c>
      <c r="IF1165">
        <v>1.87837</v>
      </c>
      <c r="IG1165">
        <v>1.87505</v>
      </c>
      <c r="IH1165">
        <v>1.87866</v>
      </c>
      <c r="II1165">
        <v>1.87576</v>
      </c>
      <c r="IJ1165">
        <v>1.87696</v>
      </c>
      <c r="IK1165">
        <v>0</v>
      </c>
      <c r="IL1165">
        <v>0</v>
      </c>
      <c r="IM1165">
        <v>0</v>
      </c>
      <c r="IN1165">
        <v>0</v>
      </c>
      <c r="IO1165" t="s">
        <v>441</v>
      </c>
      <c r="IP1165" t="s">
        <v>442</v>
      </c>
      <c r="IQ1165" t="s">
        <v>443</v>
      </c>
      <c r="IR1165" t="s">
        <v>443</v>
      </c>
      <c r="IS1165" t="s">
        <v>443</v>
      </c>
      <c r="IT1165" t="s">
        <v>443</v>
      </c>
      <c r="IU1165">
        <v>0</v>
      </c>
      <c r="IV1165">
        <v>100</v>
      </c>
      <c r="IW1165">
        <v>100</v>
      </c>
      <c r="IX1165">
        <v>1.87</v>
      </c>
      <c r="IY1165">
        <v>0.2144</v>
      </c>
      <c r="IZ1165">
        <v>-0.1194416370607354</v>
      </c>
      <c r="JA1165">
        <v>0.002211305909277446</v>
      </c>
      <c r="JB1165">
        <v>-1.416678044876584E-06</v>
      </c>
      <c r="JC1165">
        <v>5.589822708492042E-10</v>
      </c>
      <c r="JD1165">
        <v>0.2144336207880096</v>
      </c>
      <c r="JE1165">
        <v>0</v>
      </c>
      <c r="JF1165">
        <v>0</v>
      </c>
      <c r="JG1165">
        <v>0</v>
      </c>
      <c r="JH1165">
        <v>14</v>
      </c>
      <c r="JI1165">
        <v>2052</v>
      </c>
      <c r="JJ1165">
        <v>1</v>
      </c>
      <c r="JK1165">
        <v>21</v>
      </c>
      <c r="JL1165">
        <v>29355778.2</v>
      </c>
      <c r="JM1165">
        <v>29355778.2</v>
      </c>
      <c r="JN1165">
        <v>3.15552</v>
      </c>
      <c r="JO1165">
        <v>2.53296</v>
      </c>
      <c r="JP1165">
        <v>1.39893</v>
      </c>
      <c r="JQ1165">
        <v>2.33643</v>
      </c>
      <c r="JR1165">
        <v>1.44897</v>
      </c>
      <c r="JS1165">
        <v>2.6123</v>
      </c>
      <c r="JT1165">
        <v>38.7471</v>
      </c>
      <c r="JU1165">
        <v>23.7898</v>
      </c>
      <c r="JV1165">
        <v>18</v>
      </c>
      <c r="JW1165">
        <v>484.57</v>
      </c>
      <c r="JX1165">
        <v>446.222</v>
      </c>
      <c r="JY1165">
        <v>24.8291</v>
      </c>
      <c r="JZ1165">
        <v>37.2561</v>
      </c>
      <c r="KA1165">
        <v>29.9992</v>
      </c>
      <c r="KB1165">
        <v>36.8184</v>
      </c>
      <c r="KC1165">
        <v>36.8622</v>
      </c>
      <c r="KD1165">
        <v>63.1517</v>
      </c>
      <c r="KE1165">
        <v>22.7857</v>
      </c>
      <c r="KF1165">
        <v>76.5908</v>
      </c>
      <c r="KG1165">
        <v>24.8291</v>
      </c>
      <c r="KH1165">
        <v>1556.41</v>
      </c>
      <c r="KI1165">
        <v>21.1699</v>
      </c>
      <c r="KJ1165">
        <v>99.1998</v>
      </c>
      <c r="KK1165">
        <v>99.0673</v>
      </c>
    </row>
    <row r="1166" spans="1:297">
      <c r="A1166">
        <v>1150</v>
      </c>
      <c r="B1166">
        <v>1761346696.1</v>
      </c>
      <c r="C1166">
        <v>18655.5</v>
      </c>
      <c r="D1166" t="s">
        <v>2754</v>
      </c>
      <c r="E1166" t="s">
        <v>2755</v>
      </c>
      <c r="F1166">
        <v>5</v>
      </c>
      <c r="G1166" t="s">
        <v>2569</v>
      </c>
      <c r="H1166" t="s">
        <v>436</v>
      </c>
      <c r="I1166">
        <v>1761346688.6</v>
      </c>
      <c r="J1166">
        <f>(K1166)/1000</f>
        <v>0</v>
      </c>
      <c r="K1166">
        <f>IF(DP1166, AN1166, AH1166)</f>
        <v>0</v>
      </c>
      <c r="L1166">
        <f>IF(DP1166, AI1166, AG1166)</f>
        <v>0</v>
      </c>
      <c r="M1166">
        <f>DR1166 - IF(AU1166&gt;1, L1166*DL1166*100.0/(AW1166), 0)</f>
        <v>0</v>
      </c>
      <c r="N1166">
        <f>((T1166-J1166/2)*M1166-L1166)/(T1166+J1166/2)</f>
        <v>0</v>
      </c>
      <c r="O1166">
        <f>N1166*(DY1166+DZ1166)/1000.0</f>
        <v>0</v>
      </c>
      <c r="P1166">
        <f>(DR1166 - IF(AU1166&gt;1, L1166*DL1166*100.0/(AW1166), 0))*(DY1166+DZ1166)/1000.0</f>
        <v>0</v>
      </c>
      <c r="Q1166">
        <f>2.0/((1/S1166-1/R1166)+SIGN(S1166)*SQRT((1/S1166-1/R1166)*(1/S1166-1/R1166) + 4*DM1166/((DM1166+1)*(DM1166+1))*(2*1/S1166*1/R1166-1/R1166*1/R1166)))</f>
        <v>0</v>
      </c>
      <c r="R1166">
        <f>IF(LEFT(DN1166,1)&lt;&gt;"0",IF(LEFT(DN1166,1)="1",3.0,DO1166),$D$5+$E$5*(EF1166*DY1166/($K$5*1000))+$F$5*(EF1166*DY1166/($K$5*1000))*MAX(MIN(DL1166,$J$5),$I$5)*MAX(MIN(DL1166,$J$5),$I$5)+$G$5*MAX(MIN(DL1166,$J$5),$I$5)*(EF1166*DY1166/($K$5*1000))+$H$5*(EF1166*DY1166/($K$5*1000))*(EF1166*DY1166/($K$5*1000)))</f>
        <v>0</v>
      </c>
      <c r="S1166">
        <f>J1166*(1000-(1000*0.61365*exp(17.502*W1166/(240.97+W1166))/(DY1166+DZ1166)+DT1166)/2)/(1000*0.61365*exp(17.502*W1166/(240.97+W1166))/(DY1166+DZ1166)-DT1166)</f>
        <v>0</v>
      </c>
      <c r="T1166">
        <f>1/((DM1166+1)/(Q1166/1.6)+1/(R1166/1.37)) + DM1166/((DM1166+1)/(Q1166/1.6) + DM1166/(R1166/1.37))</f>
        <v>0</v>
      </c>
      <c r="U1166">
        <f>(DH1166*DK1166)</f>
        <v>0</v>
      </c>
      <c r="V1166">
        <f>(EA1166+(U1166+2*0.95*5.67E-8*(((EA1166+$B$7)+273)^4-(EA1166+273)^4)-44100*J1166)/(1.84*29.3*R1166+8*0.95*5.67E-8*(EA1166+273)^3))</f>
        <v>0</v>
      </c>
      <c r="W1166">
        <f>($C$7*EB1166+$D$7*EC1166+$E$7*V1166)</f>
        <v>0</v>
      </c>
      <c r="X1166">
        <f>0.61365*exp(17.502*W1166/(240.97+W1166))</f>
        <v>0</v>
      </c>
      <c r="Y1166">
        <f>(Z1166/AA1166*100)</f>
        <v>0</v>
      </c>
      <c r="Z1166">
        <f>DT1166*(DY1166+DZ1166)/1000</f>
        <v>0</v>
      </c>
      <c r="AA1166">
        <f>0.61365*exp(17.502*EA1166/(240.97+EA1166))</f>
        <v>0</v>
      </c>
      <c r="AB1166">
        <f>(X1166-DT1166*(DY1166+DZ1166)/1000)</f>
        <v>0</v>
      </c>
      <c r="AC1166">
        <f>(-J1166*44100)</f>
        <v>0</v>
      </c>
      <c r="AD1166">
        <f>2*29.3*R1166*0.92*(EA1166-W1166)</f>
        <v>0</v>
      </c>
      <c r="AE1166">
        <f>2*0.95*5.67E-8*(((EA1166+$B$7)+273)^4-(W1166+273)^4)</f>
        <v>0</v>
      </c>
      <c r="AF1166">
        <f>U1166+AE1166+AC1166+AD1166</f>
        <v>0</v>
      </c>
      <c r="AG1166">
        <f>DX1166*AU1166*(DS1166-DR1166*(1000-AU1166*DU1166)/(1000-AU1166*DT1166))/(100*DL1166)</f>
        <v>0</v>
      </c>
      <c r="AH1166">
        <f>1000*DX1166*AU1166*(DT1166-DU1166)/(100*DL1166*(1000-AU1166*DT1166))</f>
        <v>0</v>
      </c>
      <c r="AI1166">
        <f>(AJ1166 - AK1166 - DY1166*1E3/(8.314*(EA1166+273.15)) * AM1166/DX1166 * AL1166) * DX1166/(100*DL1166) * (1000 - DU1166)/1000</f>
        <v>0</v>
      </c>
      <c r="AJ1166">
        <v>1577.475210818579</v>
      </c>
      <c r="AK1166">
        <v>1533.819878787878</v>
      </c>
      <c r="AL1166">
        <v>3.415604945054</v>
      </c>
      <c r="AM1166">
        <v>65.49446931430883</v>
      </c>
      <c r="AN1166">
        <f>(AP1166 - AO1166 + DY1166*1E3/(8.314*(EA1166+273.15)) * AR1166/DX1166 * AQ1166) * DX1166/(100*DL1166) * 1000/(1000 - AP1166)</f>
        <v>0</v>
      </c>
      <c r="AO1166">
        <v>21.17912641134051</v>
      </c>
      <c r="AP1166">
        <v>23.34296424242423</v>
      </c>
      <c r="AQ1166">
        <v>-4.499259340369156E-05</v>
      </c>
      <c r="AR1166">
        <v>115.5473245601918</v>
      </c>
      <c r="AS1166">
        <v>0</v>
      </c>
      <c r="AT1166">
        <v>0</v>
      </c>
      <c r="AU1166">
        <f>IF(AS1166*$H$13&gt;=AW1166,1.0,(AW1166/(AW1166-AS1166*$H$13)))</f>
        <v>0</v>
      </c>
      <c r="AV1166">
        <f>(AU1166-1)*100</f>
        <v>0</v>
      </c>
      <c r="AW1166">
        <f>MAX(0,($B$13+$C$13*EF1166)/(1+$D$13*EF1166)*DY1166/(EA1166+273)*$E$13)</f>
        <v>0</v>
      </c>
      <c r="AX1166" t="s">
        <v>437</v>
      </c>
      <c r="AY1166" t="s">
        <v>437</v>
      </c>
      <c r="AZ1166">
        <v>0</v>
      </c>
      <c r="BA1166">
        <v>0</v>
      </c>
      <c r="BB1166">
        <f>1-AZ1166/BA1166</f>
        <v>0</v>
      </c>
      <c r="BC1166">
        <v>0</v>
      </c>
      <c r="BD1166" t="s">
        <v>437</v>
      </c>
      <c r="BE1166" t="s">
        <v>437</v>
      </c>
      <c r="BF1166">
        <v>0</v>
      </c>
      <c r="BG1166">
        <v>0</v>
      </c>
      <c r="BH1166">
        <f>1-BF1166/BG1166</f>
        <v>0</v>
      </c>
      <c r="BI1166">
        <v>0.5</v>
      </c>
      <c r="BJ1166">
        <f>DI1166</f>
        <v>0</v>
      </c>
      <c r="BK1166">
        <f>L1166</f>
        <v>0</v>
      </c>
      <c r="BL1166">
        <f>BH1166*BI1166*BJ1166</f>
        <v>0</v>
      </c>
      <c r="BM1166">
        <f>(BK1166-BC1166)/BJ1166</f>
        <v>0</v>
      </c>
      <c r="BN1166">
        <f>(BA1166-BG1166)/BG1166</f>
        <v>0</v>
      </c>
      <c r="BO1166">
        <f>AZ1166/(BB1166+AZ1166/BG1166)</f>
        <v>0</v>
      </c>
      <c r="BP1166" t="s">
        <v>437</v>
      </c>
      <c r="BQ1166">
        <v>0</v>
      </c>
      <c r="BR1166">
        <f>IF(BQ1166&lt;&gt;0, BQ1166, BO1166)</f>
        <v>0</v>
      </c>
      <c r="BS1166">
        <f>1-BR1166/BG1166</f>
        <v>0</v>
      </c>
      <c r="BT1166">
        <f>(BG1166-BF1166)/(BG1166-BR1166)</f>
        <v>0</v>
      </c>
      <c r="BU1166">
        <f>(BA1166-BG1166)/(BA1166-BR1166)</f>
        <v>0</v>
      </c>
      <c r="BV1166">
        <f>(BG1166-BF1166)/(BG1166-AZ1166)</f>
        <v>0</v>
      </c>
      <c r="BW1166">
        <f>(BA1166-BG1166)/(BA1166-AZ1166)</f>
        <v>0</v>
      </c>
      <c r="BX1166">
        <f>(BT1166*BR1166/BF1166)</f>
        <v>0</v>
      </c>
      <c r="BY1166">
        <f>(1-BX1166)</f>
        <v>0</v>
      </c>
      <c r="DH1166">
        <f>$B$11*EG1166+$C$11*EH1166+$F$11*ES1166*(1-EV1166)</f>
        <v>0</v>
      </c>
      <c r="DI1166">
        <f>DH1166*DJ1166</f>
        <v>0</v>
      </c>
      <c r="DJ1166">
        <f>($B$11*$D$9+$C$11*$D$9+$F$11*((FF1166+EX1166)/MAX(FF1166+EX1166+FG1166, 0.1)*$I$9+FG1166/MAX(FF1166+EX1166+FG1166, 0.1)*$J$9))/($B$11+$C$11+$F$11)</f>
        <v>0</v>
      </c>
      <c r="DK1166">
        <f>($B$11*$K$9+$C$11*$K$9+$F$11*((FF1166+EX1166)/MAX(FF1166+EX1166+FG1166, 0.1)*$P$9+FG1166/MAX(FF1166+EX1166+FG1166, 0.1)*$Q$9))/($B$11+$C$11+$F$11)</f>
        <v>0</v>
      </c>
      <c r="DL1166">
        <v>6</v>
      </c>
      <c r="DM1166">
        <v>0.5</v>
      </c>
      <c r="DN1166" t="s">
        <v>438</v>
      </c>
      <c r="DO1166">
        <v>2</v>
      </c>
      <c r="DP1166" t="b">
        <v>1</v>
      </c>
      <c r="DQ1166">
        <v>1761346688.6</v>
      </c>
      <c r="DR1166">
        <v>1474.666296296296</v>
      </c>
      <c r="DS1166">
        <v>1528.930740740741</v>
      </c>
      <c r="DT1166">
        <v>23.35518518518519</v>
      </c>
      <c r="DU1166">
        <v>21.1772074074074</v>
      </c>
      <c r="DV1166">
        <v>1472.815925925926</v>
      </c>
      <c r="DW1166">
        <v>23.14075185185185</v>
      </c>
      <c r="DX1166">
        <v>499.9778518518519</v>
      </c>
      <c r="DY1166">
        <v>90.02485925925923</v>
      </c>
      <c r="DZ1166">
        <v>0.07450276296296296</v>
      </c>
      <c r="EA1166">
        <v>29.80974444444444</v>
      </c>
      <c r="EB1166">
        <v>29.99484814814815</v>
      </c>
      <c r="EC1166">
        <v>999.9000000000001</v>
      </c>
      <c r="ED1166">
        <v>0</v>
      </c>
      <c r="EE1166">
        <v>0</v>
      </c>
      <c r="EF1166">
        <v>9998.525555555556</v>
      </c>
      <c r="EG1166">
        <v>0</v>
      </c>
      <c r="EH1166">
        <v>1156.005925925926</v>
      </c>
      <c r="EI1166">
        <v>-54.26384444444444</v>
      </c>
      <c r="EJ1166">
        <v>1509.931481481481</v>
      </c>
      <c r="EK1166">
        <v>1562.01037037037</v>
      </c>
      <c r="EL1166">
        <v>2.177982222222222</v>
      </c>
      <c r="EM1166">
        <v>1528.930740740741</v>
      </c>
      <c r="EN1166">
        <v>21.1772074074074</v>
      </c>
      <c r="EO1166">
        <v>2.102546296296296</v>
      </c>
      <c r="EP1166">
        <v>1.906474074074074</v>
      </c>
      <c r="EQ1166">
        <v>18.23848888888889</v>
      </c>
      <c r="ER1166">
        <v>16.68824444444445</v>
      </c>
      <c r="ES1166">
        <v>1199.984814814815</v>
      </c>
      <c r="ET1166">
        <v>0.9670081111111111</v>
      </c>
      <c r="EU1166">
        <v>0.03299182592592593</v>
      </c>
      <c r="EV1166">
        <v>0</v>
      </c>
      <c r="EW1166">
        <v>1529.881111111112</v>
      </c>
      <c r="EX1166">
        <v>5.000560000000001</v>
      </c>
      <c r="EY1166">
        <v>18752.4962962963</v>
      </c>
      <c r="EZ1166">
        <v>10316.71111111111</v>
      </c>
      <c r="FA1166">
        <v>45.31199999999998</v>
      </c>
      <c r="FB1166">
        <v>47.5</v>
      </c>
      <c r="FC1166">
        <v>45.99299999999999</v>
      </c>
      <c r="FD1166">
        <v>46.48133333333333</v>
      </c>
      <c r="FE1166">
        <v>46.125</v>
      </c>
      <c r="FF1166">
        <v>1155.555555555556</v>
      </c>
      <c r="FG1166">
        <v>39.42148148148149</v>
      </c>
      <c r="FH1166">
        <v>0</v>
      </c>
      <c r="FI1166">
        <v>1761346732.4</v>
      </c>
      <c r="FJ1166">
        <v>0</v>
      </c>
      <c r="FK1166">
        <v>1529.8824</v>
      </c>
      <c r="FL1166">
        <v>-1.419230770941784</v>
      </c>
      <c r="FM1166">
        <v>-15.0076922165583</v>
      </c>
      <c r="FN1166">
        <v>18752.528</v>
      </c>
      <c r="FO1166">
        <v>15</v>
      </c>
      <c r="FP1166">
        <v>0</v>
      </c>
      <c r="FQ1166" t="s">
        <v>439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-54.17983902439024</v>
      </c>
      <c r="GD1166">
        <v>-1.509194425087022</v>
      </c>
      <c r="GE1166">
        <v>0.1851137736874386</v>
      </c>
      <c r="GF1166">
        <v>0</v>
      </c>
      <c r="GG1166">
        <v>1529.990882352941</v>
      </c>
      <c r="GH1166">
        <v>-1.556149731621765</v>
      </c>
      <c r="GI1166">
        <v>0.2713839005049521</v>
      </c>
      <c r="GJ1166">
        <v>0</v>
      </c>
      <c r="GK1166">
        <v>2.182802926829268</v>
      </c>
      <c r="GL1166">
        <v>-0.1094485714285644</v>
      </c>
      <c r="GM1166">
        <v>0.01264075720252479</v>
      </c>
      <c r="GN1166">
        <v>0</v>
      </c>
      <c r="GO1166">
        <v>0</v>
      </c>
      <c r="GP1166">
        <v>3</v>
      </c>
      <c r="GQ1166" t="s">
        <v>497</v>
      </c>
      <c r="GR1166">
        <v>3.12428</v>
      </c>
      <c r="GS1166">
        <v>2.75228</v>
      </c>
      <c r="GT1166">
        <v>0.196518</v>
      </c>
      <c r="GU1166">
        <v>0.202159</v>
      </c>
      <c r="GV1166">
        <v>0.102549</v>
      </c>
      <c r="GW1166">
        <v>0.09640849999999999</v>
      </c>
      <c r="GX1166">
        <v>23628.5</v>
      </c>
      <c r="GY1166">
        <v>22884.4</v>
      </c>
      <c r="GZ1166">
        <v>29986.5</v>
      </c>
      <c r="HA1166">
        <v>28981.5</v>
      </c>
      <c r="HB1166">
        <v>37206.2</v>
      </c>
      <c r="HC1166">
        <v>34487.4</v>
      </c>
      <c r="HD1166">
        <v>45921.7</v>
      </c>
      <c r="HE1166">
        <v>43073.7</v>
      </c>
      <c r="HF1166">
        <v>1.74805</v>
      </c>
      <c r="HG1166">
        <v>1.7337</v>
      </c>
      <c r="HH1166">
        <v>-0.00166893</v>
      </c>
      <c r="HI1166">
        <v>0</v>
      </c>
      <c r="HJ1166">
        <v>30.021</v>
      </c>
      <c r="HK1166">
        <v>999.9</v>
      </c>
      <c r="HL1166">
        <v>44.5</v>
      </c>
      <c r="HM1166">
        <v>32.8</v>
      </c>
      <c r="HN1166">
        <v>24.6946</v>
      </c>
      <c r="HO1166">
        <v>63.6322</v>
      </c>
      <c r="HP1166">
        <v>17.5401</v>
      </c>
      <c r="HQ1166">
        <v>1</v>
      </c>
      <c r="HR1166">
        <v>0.822381</v>
      </c>
      <c r="HS1166">
        <v>4.25281</v>
      </c>
      <c r="HT1166">
        <v>20.155</v>
      </c>
      <c r="HU1166">
        <v>5.22702</v>
      </c>
      <c r="HV1166">
        <v>11.9857</v>
      </c>
      <c r="HW1166">
        <v>4.9689</v>
      </c>
      <c r="HX1166">
        <v>3.28965</v>
      </c>
      <c r="HY1166">
        <v>9999</v>
      </c>
      <c r="HZ1166">
        <v>9999</v>
      </c>
      <c r="IA1166">
        <v>9999</v>
      </c>
      <c r="IB1166">
        <v>999.9</v>
      </c>
      <c r="IC1166">
        <v>4.97296</v>
      </c>
      <c r="ID1166">
        <v>1.87745</v>
      </c>
      <c r="IE1166">
        <v>1.87558</v>
      </c>
      <c r="IF1166">
        <v>1.87838</v>
      </c>
      <c r="IG1166">
        <v>1.87503</v>
      </c>
      <c r="IH1166">
        <v>1.87865</v>
      </c>
      <c r="II1166">
        <v>1.87576</v>
      </c>
      <c r="IJ1166">
        <v>1.87695</v>
      </c>
      <c r="IK1166">
        <v>0</v>
      </c>
      <c r="IL1166">
        <v>0</v>
      </c>
      <c r="IM1166">
        <v>0</v>
      </c>
      <c r="IN1166">
        <v>0</v>
      </c>
      <c r="IO1166" t="s">
        <v>441</v>
      </c>
      <c r="IP1166" t="s">
        <v>442</v>
      </c>
      <c r="IQ1166" t="s">
        <v>443</v>
      </c>
      <c r="IR1166" t="s">
        <v>443</v>
      </c>
      <c r="IS1166" t="s">
        <v>443</v>
      </c>
      <c r="IT1166" t="s">
        <v>443</v>
      </c>
      <c r="IU1166">
        <v>0</v>
      </c>
      <c r="IV1166">
        <v>100</v>
      </c>
      <c r="IW1166">
        <v>100</v>
      </c>
      <c r="IX1166">
        <v>1.9</v>
      </c>
      <c r="IY1166">
        <v>0.2144</v>
      </c>
      <c r="IZ1166">
        <v>-0.1194416370607354</v>
      </c>
      <c r="JA1166">
        <v>0.002211305909277446</v>
      </c>
      <c r="JB1166">
        <v>-1.416678044876584E-06</v>
      </c>
      <c r="JC1166">
        <v>5.589822708492042E-10</v>
      </c>
      <c r="JD1166">
        <v>0.2144336207880096</v>
      </c>
      <c r="JE1166">
        <v>0</v>
      </c>
      <c r="JF1166">
        <v>0</v>
      </c>
      <c r="JG1166">
        <v>0</v>
      </c>
      <c r="JH1166">
        <v>14</v>
      </c>
      <c r="JI1166">
        <v>2052</v>
      </c>
      <c r="JJ1166">
        <v>1</v>
      </c>
      <c r="JK1166">
        <v>21</v>
      </c>
      <c r="JL1166">
        <v>29355778.3</v>
      </c>
      <c r="JM1166">
        <v>29355778.3</v>
      </c>
      <c r="JN1166">
        <v>3.17993</v>
      </c>
      <c r="JO1166">
        <v>2.54028</v>
      </c>
      <c r="JP1166">
        <v>1.39893</v>
      </c>
      <c r="JQ1166">
        <v>2.33643</v>
      </c>
      <c r="JR1166">
        <v>1.44897</v>
      </c>
      <c r="JS1166">
        <v>2.48657</v>
      </c>
      <c r="JT1166">
        <v>38.7471</v>
      </c>
      <c r="JU1166">
        <v>23.781</v>
      </c>
      <c r="JV1166">
        <v>18</v>
      </c>
      <c r="JW1166">
        <v>484.571</v>
      </c>
      <c r="JX1166">
        <v>446.265</v>
      </c>
      <c r="JY1166">
        <v>24.8465</v>
      </c>
      <c r="JZ1166">
        <v>37.2561</v>
      </c>
      <c r="KA1166">
        <v>30.0002</v>
      </c>
      <c r="KB1166">
        <v>36.8184</v>
      </c>
      <c r="KC1166">
        <v>36.8614</v>
      </c>
      <c r="KD1166">
        <v>63.6449</v>
      </c>
      <c r="KE1166">
        <v>22.7857</v>
      </c>
      <c r="KF1166">
        <v>76.5908</v>
      </c>
      <c r="KG1166">
        <v>24.8339</v>
      </c>
      <c r="KH1166">
        <v>1569.77</v>
      </c>
      <c r="KI1166">
        <v>21.1862</v>
      </c>
      <c r="KJ1166">
        <v>99.1982</v>
      </c>
      <c r="KK1166">
        <v>99.0686</v>
      </c>
    </row>
    <row r="1167" spans="1:297">
      <c r="A1167">
        <v>1151</v>
      </c>
      <c r="B1167">
        <v>1761346701</v>
      </c>
      <c r="C1167">
        <v>18660.40000009537</v>
      </c>
      <c r="D1167" t="s">
        <v>2756</v>
      </c>
      <c r="E1167" t="s">
        <v>2757</v>
      </c>
      <c r="F1167">
        <v>5</v>
      </c>
      <c r="G1167" t="s">
        <v>2569</v>
      </c>
      <c r="H1167" t="s">
        <v>436</v>
      </c>
      <c r="I1167">
        <v>1761346693.292857</v>
      </c>
      <c r="J1167">
        <f>(K1167)/1000</f>
        <v>0</v>
      </c>
      <c r="K1167">
        <f>IF(DP1167, AN1167, AH1167)</f>
        <v>0</v>
      </c>
      <c r="L1167">
        <f>IF(DP1167, AI1167, AG1167)</f>
        <v>0</v>
      </c>
      <c r="M1167">
        <f>DR1167 - IF(AU1167&gt;1, L1167*DL1167*100.0/(AW1167), 0)</f>
        <v>0</v>
      </c>
      <c r="N1167">
        <f>((T1167-J1167/2)*M1167-L1167)/(T1167+J1167/2)</f>
        <v>0</v>
      </c>
      <c r="O1167">
        <f>N1167*(DY1167+DZ1167)/1000.0</f>
        <v>0</v>
      </c>
      <c r="P1167">
        <f>(DR1167 - IF(AU1167&gt;1, L1167*DL1167*100.0/(AW1167), 0))*(DY1167+DZ1167)/1000.0</f>
        <v>0</v>
      </c>
      <c r="Q1167">
        <f>2.0/((1/S1167-1/R1167)+SIGN(S1167)*SQRT((1/S1167-1/R1167)*(1/S1167-1/R1167) + 4*DM1167/((DM1167+1)*(DM1167+1))*(2*1/S1167*1/R1167-1/R1167*1/R1167)))</f>
        <v>0</v>
      </c>
      <c r="R1167">
        <f>IF(LEFT(DN1167,1)&lt;&gt;"0",IF(LEFT(DN1167,1)="1",3.0,DO1167),$D$5+$E$5*(EF1167*DY1167/($K$5*1000))+$F$5*(EF1167*DY1167/($K$5*1000))*MAX(MIN(DL1167,$J$5),$I$5)*MAX(MIN(DL1167,$J$5),$I$5)+$G$5*MAX(MIN(DL1167,$J$5),$I$5)*(EF1167*DY1167/($K$5*1000))+$H$5*(EF1167*DY1167/($K$5*1000))*(EF1167*DY1167/($K$5*1000)))</f>
        <v>0</v>
      </c>
      <c r="S1167">
        <f>J1167*(1000-(1000*0.61365*exp(17.502*W1167/(240.97+W1167))/(DY1167+DZ1167)+DT1167)/2)/(1000*0.61365*exp(17.502*W1167/(240.97+W1167))/(DY1167+DZ1167)-DT1167)</f>
        <v>0</v>
      </c>
      <c r="T1167">
        <f>1/((DM1167+1)/(Q1167/1.6)+1/(R1167/1.37)) + DM1167/((DM1167+1)/(Q1167/1.6) + DM1167/(R1167/1.37))</f>
        <v>0</v>
      </c>
      <c r="U1167">
        <f>(DH1167*DK1167)</f>
        <v>0</v>
      </c>
      <c r="V1167">
        <f>(EA1167+(U1167+2*0.95*5.67E-8*(((EA1167+$B$7)+273)^4-(EA1167+273)^4)-44100*J1167)/(1.84*29.3*R1167+8*0.95*5.67E-8*(EA1167+273)^3))</f>
        <v>0</v>
      </c>
      <c r="W1167">
        <f>($C$7*EB1167+$D$7*EC1167+$E$7*V1167)</f>
        <v>0</v>
      </c>
      <c r="X1167">
        <f>0.61365*exp(17.502*W1167/(240.97+W1167))</f>
        <v>0</v>
      </c>
      <c r="Y1167">
        <f>(Z1167/AA1167*100)</f>
        <v>0</v>
      </c>
      <c r="Z1167">
        <f>DT1167*(DY1167+DZ1167)/1000</f>
        <v>0</v>
      </c>
      <c r="AA1167">
        <f>0.61365*exp(17.502*EA1167/(240.97+EA1167))</f>
        <v>0</v>
      </c>
      <c r="AB1167">
        <f>(X1167-DT1167*(DY1167+DZ1167)/1000)</f>
        <v>0</v>
      </c>
      <c r="AC1167">
        <f>(-J1167*44100)</f>
        <v>0</v>
      </c>
      <c r="AD1167">
        <f>2*29.3*R1167*0.92*(EA1167-W1167)</f>
        <v>0</v>
      </c>
      <c r="AE1167">
        <f>2*0.95*5.67E-8*(((EA1167+$B$7)+273)^4-(W1167+273)^4)</f>
        <v>0</v>
      </c>
      <c r="AF1167">
        <f>U1167+AE1167+AC1167+AD1167</f>
        <v>0</v>
      </c>
      <c r="AG1167">
        <f>DX1167*AU1167*(DS1167-DR1167*(1000-AU1167*DU1167)/(1000-AU1167*DT1167))/(100*DL1167)</f>
        <v>0</v>
      </c>
      <c r="AH1167">
        <f>1000*DX1167*AU1167*(DT1167-DU1167)/(100*DL1167*(1000-AU1167*DT1167))</f>
        <v>0</v>
      </c>
      <c r="AI1167">
        <f>(AJ1167 - AK1167 - DY1167*1E3/(8.314*(EA1167+273.15)) * AM1167/DX1167 * AL1167) * DX1167/(100*DL1167) * (1000 - DU1167)/1000</f>
        <v>0</v>
      </c>
      <c r="AJ1167">
        <v>1594.426493820243</v>
      </c>
      <c r="AK1167">
        <v>1550.931984877698</v>
      </c>
      <c r="AL1167">
        <v>3.518407520453886</v>
      </c>
      <c r="AM1167">
        <v>65.49446931430883</v>
      </c>
      <c r="AN1167">
        <f>(AP1167 - AO1167 + DY1167*1E3/(8.314*(EA1167+273.15)) * AR1167/DX1167 * AQ1167) * DX1167/(100*DL1167) * 1000/(1000 - AP1167)</f>
        <v>0</v>
      </c>
      <c r="AO1167">
        <v>21.20485146021071</v>
      </c>
      <c r="AP1167">
        <v>23.33235379995671</v>
      </c>
      <c r="AQ1167">
        <v>-5.991928811881252E-05</v>
      </c>
      <c r="AR1167">
        <v>115.5473245601918</v>
      </c>
      <c r="AS1167">
        <v>0</v>
      </c>
      <c r="AT1167">
        <v>0</v>
      </c>
      <c r="AU1167">
        <f>IF(AS1167*$H$13&gt;=AW1167,1.0,(AW1167/(AW1167-AS1167*$H$13)))</f>
        <v>0</v>
      </c>
      <c r="AV1167">
        <f>(AU1167-1)*100</f>
        <v>0</v>
      </c>
      <c r="AW1167">
        <f>MAX(0,($B$13+$C$13*EF1167)/(1+$D$13*EF1167)*DY1167/(EA1167+273)*$E$13)</f>
        <v>0</v>
      </c>
      <c r="AX1167" t="s">
        <v>437</v>
      </c>
      <c r="AY1167" t="s">
        <v>437</v>
      </c>
      <c r="AZ1167">
        <v>0</v>
      </c>
      <c r="BA1167">
        <v>0</v>
      </c>
      <c r="BB1167">
        <f>1-AZ1167/BA1167</f>
        <v>0</v>
      </c>
      <c r="BC1167">
        <v>0</v>
      </c>
      <c r="BD1167" t="s">
        <v>437</v>
      </c>
      <c r="BE1167" t="s">
        <v>437</v>
      </c>
      <c r="BF1167">
        <v>0</v>
      </c>
      <c r="BG1167">
        <v>0</v>
      </c>
      <c r="BH1167">
        <f>1-BF1167/BG1167</f>
        <v>0</v>
      </c>
      <c r="BI1167">
        <v>0.5</v>
      </c>
      <c r="BJ1167">
        <f>DI1167</f>
        <v>0</v>
      </c>
      <c r="BK1167">
        <f>L1167</f>
        <v>0</v>
      </c>
      <c r="BL1167">
        <f>BH1167*BI1167*BJ1167</f>
        <v>0</v>
      </c>
      <c r="BM1167">
        <f>(BK1167-BC1167)/BJ1167</f>
        <v>0</v>
      </c>
      <c r="BN1167">
        <f>(BA1167-BG1167)/BG1167</f>
        <v>0</v>
      </c>
      <c r="BO1167">
        <f>AZ1167/(BB1167+AZ1167/BG1167)</f>
        <v>0</v>
      </c>
      <c r="BP1167" t="s">
        <v>437</v>
      </c>
      <c r="BQ1167">
        <v>0</v>
      </c>
      <c r="BR1167">
        <f>IF(BQ1167&lt;&gt;0, BQ1167, BO1167)</f>
        <v>0</v>
      </c>
      <c r="BS1167">
        <f>1-BR1167/BG1167</f>
        <v>0</v>
      </c>
      <c r="BT1167">
        <f>(BG1167-BF1167)/(BG1167-BR1167)</f>
        <v>0</v>
      </c>
      <c r="BU1167">
        <f>(BA1167-BG1167)/(BA1167-BR1167)</f>
        <v>0</v>
      </c>
      <c r="BV1167">
        <f>(BG1167-BF1167)/(BG1167-AZ1167)</f>
        <v>0</v>
      </c>
      <c r="BW1167">
        <f>(BA1167-BG1167)/(BA1167-AZ1167)</f>
        <v>0</v>
      </c>
      <c r="BX1167">
        <f>(BT1167*BR1167/BF1167)</f>
        <v>0</v>
      </c>
      <c r="BY1167">
        <f>(1-BX1167)</f>
        <v>0</v>
      </c>
      <c r="DH1167">
        <f>$B$11*EG1167+$C$11*EH1167+$F$11*ES1167*(1-EV1167)</f>
        <v>0</v>
      </c>
      <c r="DI1167">
        <f>DH1167*DJ1167</f>
        <v>0</v>
      </c>
      <c r="DJ1167">
        <f>($B$11*$D$9+$C$11*$D$9+$F$11*((FF1167+EX1167)/MAX(FF1167+EX1167+FG1167, 0.1)*$I$9+FG1167/MAX(FF1167+EX1167+FG1167, 0.1)*$J$9))/($B$11+$C$11+$F$11)</f>
        <v>0</v>
      </c>
      <c r="DK1167">
        <f>($B$11*$K$9+$C$11*$K$9+$F$11*((FF1167+EX1167)/MAX(FF1167+EX1167+FG1167, 0.1)*$P$9+FG1167/MAX(FF1167+EX1167+FG1167, 0.1)*$Q$9))/($B$11+$C$11+$F$11)</f>
        <v>0</v>
      </c>
      <c r="DL1167">
        <v>6</v>
      </c>
      <c r="DM1167">
        <v>0.5</v>
      </c>
      <c r="DN1167" t="s">
        <v>438</v>
      </c>
      <c r="DO1167">
        <v>2</v>
      </c>
      <c r="DP1167" t="b">
        <v>1</v>
      </c>
      <c r="DQ1167">
        <v>1761346693.292857</v>
      </c>
      <c r="DR1167">
        <v>1490.3875</v>
      </c>
      <c r="DS1167">
        <v>1544.653571428571</v>
      </c>
      <c r="DT1167">
        <v>23.34713571428572</v>
      </c>
      <c r="DU1167">
        <v>21.18673214285715</v>
      </c>
      <c r="DV1167">
        <v>1488.510714285714</v>
      </c>
      <c r="DW1167">
        <v>23.13270714285714</v>
      </c>
      <c r="DX1167">
        <v>500.0259642857143</v>
      </c>
      <c r="DY1167">
        <v>90.02459642857141</v>
      </c>
      <c r="DZ1167">
        <v>0.0744317607142857</v>
      </c>
      <c r="EA1167">
        <v>29.81075357142857</v>
      </c>
      <c r="EB1167">
        <v>29.99773214285715</v>
      </c>
      <c r="EC1167">
        <v>999.9000000000002</v>
      </c>
      <c r="ED1167">
        <v>0</v>
      </c>
      <c r="EE1167">
        <v>0</v>
      </c>
      <c r="EF1167">
        <v>10002.015</v>
      </c>
      <c r="EG1167">
        <v>0</v>
      </c>
      <c r="EH1167">
        <v>1156.002857142857</v>
      </c>
      <c r="EI1167">
        <v>-54.26567499999999</v>
      </c>
      <c r="EJ1167">
        <v>1526.016428571429</v>
      </c>
      <c r="EK1167">
        <v>1578.088571428571</v>
      </c>
      <c r="EL1167">
        <v>2.160411071428571</v>
      </c>
      <c r="EM1167">
        <v>1544.653571428571</v>
      </c>
      <c r="EN1167">
        <v>21.18673214285715</v>
      </c>
      <c r="EO1167">
        <v>2.101816428571429</v>
      </c>
      <c r="EP1167">
        <v>1.907325714285714</v>
      </c>
      <c r="EQ1167">
        <v>18.23295</v>
      </c>
      <c r="ER1167">
        <v>16.695275</v>
      </c>
      <c r="ES1167">
        <v>1199.9975</v>
      </c>
      <c r="ET1167">
        <v>0.9670084285714287</v>
      </c>
      <c r="EU1167">
        <v>0.03299150714285715</v>
      </c>
      <c r="EV1167">
        <v>0</v>
      </c>
      <c r="EW1167">
        <v>1529.782142857143</v>
      </c>
      <c r="EX1167">
        <v>5.000560000000001</v>
      </c>
      <c r="EY1167">
        <v>18751.20357142857</v>
      </c>
      <c r="EZ1167">
        <v>10316.82857142857</v>
      </c>
      <c r="FA1167">
        <v>45.30314285714284</v>
      </c>
      <c r="FB1167">
        <v>47.5</v>
      </c>
      <c r="FC1167">
        <v>45.99325</v>
      </c>
      <c r="FD1167">
        <v>46.48425</v>
      </c>
      <c r="FE1167">
        <v>46.125</v>
      </c>
      <c r="FF1167">
        <v>1155.568214285714</v>
      </c>
      <c r="FG1167">
        <v>39.42214285714287</v>
      </c>
      <c r="FH1167">
        <v>0</v>
      </c>
      <c r="FI1167">
        <v>1761346737.2</v>
      </c>
      <c r="FJ1167">
        <v>0</v>
      </c>
      <c r="FK1167">
        <v>1529.7644</v>
      </c>
      <c r="FL1167">
        <v>-1.336153864861598</v>
      </c>
      <c r="FM1167">
        <v>-22.65384612020209</v>
      </c>
      <c r="FN1167">
        <v>18751.196</v>
      </c>
      <c r="FO1167">
        <v>15</v>
      </c>
      <c r="FP1167">
        <v>0</v>
      </c>
      <c r="FQ1167" t="s">
        <v>439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-54.25557073170732</v>
      </c>
      <c r="GD1167">
        <v>-1.118601786123361</v>
      </c>
      <c r="GE1167">
        <v>0.1798192971601544</v>
      </c>
      <c r="GF1167">
        <v>0</v>
      </c>
      <c r="GG1167">
        <v>1529.877941176471</v>
      </c>
      <c r="GH1167">
        <v>-1.744079453008977</v>
      </c>
      <c r="GI1167">
        <v>0.2915453694061105</v>
      </c>
      <c r="GJ1167">
        <v>0</v>
      </c>
      <c r="GK1167">
        <v>2.170869512195122</v>
      </c>
      <c r="GL1167">
        <v>-0.1982414088051486</v>
      </c>
      <c r="GM1167">
        <v>0.02161811367317782</v>
      </c>
      <c r="GN1167">
        <v>0</v>
      </c>
      <c r="GO1167">
        <v>0</v>
      </c>
      <c r="GP1167">
        <v>3</v>
      </c>
      <c r="GQ1167" t="s">
        <v>497</v>
      </c>
      <c r="GR1167">
        <v>3.12425</v>
      </c>
      <c r="GS1167">
        <v>2.75165</v>
      </c>
      <c r="GT1167">
        <v>0.197822</v>
      </c>
      <c r="GU1167">
        <v>0.203393</v>
      </c>
      <c r="GV1167">
        <v>0.102517</v>
      </c>
      <c r="GW1167">
        <v>0.0964182</v>
      </c>
      <c r="GX1167">
        <v>23590.1</v>
      </c>
      <c r="GY1167">
        <v>22848.6</v>
      </c>
      <c r="GZ1167">
        <v>29986.7</v>
      </c>
      <c r="HA1167">
        <v>28981.1</v>
      </c>
      <c r="HB1167">
        <v>37208</v>
      </c>
      <c r="HC1167">
        <v>34486.7</v>
      </c>
      <c r="HD1167">
        <v>45922.1</v>
      </c>
      <c r="HE1167">
        <v>43073.2</v>
      </c>
      <c r="HF1167">
        <v>1.74807</v>
      </c>
      <c r="HG1167">
        <v>1.7336</v>
      </c>
      <c r="HH1167">
        <v>-0.00051409</v>
      </c>
      <c r="HI1167">
        <v>0</v>
      </c>
      <c r="HJ1167">
        <v>30.0184</v>
      </c>
      <c r="HK1167">
        <v>999.9</v>
      </c>
      <c r="HL1167">
        <v>44.5</v>
      </c>
      <c r="HM1167">
        <v>32.8</v>
      </c>
      <c r="HN1167">
        <v>24.6911</v>
      </c>
      <c r="HO1167">
        <v>63.4322</v>
      </c>
      <c r="HP1167">
        <v>17.6162</v>
      </c>
      <c r="HQ1167">
        <v>1</v>
      </c>
      <c r="HR1167">
        <v>0.823143</v>
      </c>
      <c r="HS1167">
        <v>4.31023</v>
      </c>
      <c r="HT1167">
        <v>20.1536</v>
      </c>
      <c r="HU1167">
        <v>5.22702</v>
      </c>
      <c r="HV1167">
        <v>11.9857</v>
      </c>
      <c r="HW1167">
        <v>4.9689</v>
      </c>
      <c r="HX1167">
        <v>3.28978</v>
      </c>
      <c r="HY1167">
        <v>9999</v>
      </c>
      <c r="HZ1167">
        <v>9999</v>
      </c>
      <c r="IA1167">
        <v>9999</v>
      </c>
      <c r="IB1167">
        <v>999.9</v>
      </c>
      <c r="IC1167">
        <v>4.97297</v>
      </c>
      <c r="ID1167">
        <v>1.87744</v>
      </c>
      <c r="IE1167">
        <v>1.87558</v>
      </c>
      <c r="IF1167">
        <v>1.87836</v>
      </c>
      <c r="IG1167">
        <v>1.87501</v>
      </c>
      <c r="IH1167">
        <v>1.87863</v>
      </c>
      <c r="II1167">
        <v>1.87576</v>
      </c>
      <c r="IJ1167">
        <v>1.87691</v>
      </c>
      <c r="IK1167">
        <v>0</v>
      </c>
      <c r="IL1167">
        <v>0</v>
      </c>
      <c r="IM1167">
        <v>0</v>
      </c>
      <c r="IN1167">
        <v>0</v>
      </c>
      <c r="IO1167" t="s">
        <v>441</v>
      </c>
      <c r="IP1167" t="s">
        <v>442</v>
      </c>
      <c r="IQ1167" t="s">
        <v>443</v>
      </c>
      <c r="IR1167" t="s">
        <v>443</v>
      </c>
      <c r="IS1167" t="s">
        <v>443</v>
      </c>
      <c r="IT1167" t="s">
        <v>443</v>
      </c>
      <c r="IU1167">
        <v>0</v>
      </c>
      <c r="IV1167">
        <v>100</v>
      </c>
      <c r="IW1167">
        <v>100</v>
      </c>
      <c r="IX1167">
        <v>1.92</v>
      </c>
      <c r="IY1167">
        <v>0.2144</v>
      </c>
      <c r="IZ1167">
        <v>-0.1194416370607354</v>
      </c>
      <c r="JA1167">
        <v>0.002211305909277446</v>
      </c>
      <c r="JB1167">
        <v>-1.416678044876584E-06</v>
      </c>
      <c r="JC1167">
        <v>5.589822708492042E-10</v>
      </c>
      <c r="JD1167">
        <v>0.2144336207880096</v>
      </c>
      <c r="JE1167">
        <v>0</v>
      </c>
      <c r="JF1167">
        <v>0</v>
      </c>
      <c r="JG1167">
        <v>0</v>
      </c>
      <c r="JH1167">
        <v>14</v>
      </c>
      <c r="JI1167">
        <v>2052</v>
      </c>
      <c r="JJ1167">
        <v>1</v>
      </c>
      <c r="JK1167">
        <v>21</v>
      </c>
      <c r="JL1167">
        <v>29355778.4</v>
      </c>
      <c r="JM1167">
        <v>29355778.4</v>
      </c>
      <c r="JN1167">
        <v>3.20801</v>
      </c>
      <c r="JO1167">
        <v>2.52563</v>
      </c>
      <c r="JP1167">
        <v>1.39893</v>
      </c>
      <c r="JQ1167">
        <v>2.33643</v>
      </c>
      <c r="JR1167">
        <v>1.44897</v>
      </c>
      <c r="JS1167">
        <v>2.55615</v>
      </c>
      <c r="JT1167">
        <v>38.7471</v>
      </c>
      <c r="JU1167">
        <v>23.7986</v>
      </c>
      <c r="JV1167">
        <v>18</v>
      </c>
      <c r="JW1167">
        <v>484.585</v>
      </c>
      <c r="JX1167">
        <v>446.2</v>
      </c>
      <c r="JY1167">
        <v>24.8478</v>
      </c>
      <c r="JZ1167">
        <v>37.2561</v>
      </c>
      <c r="KA1167">
        <v>30.0004</v>
      </c>
      <c r="KB1167">
        <v>36.8184</v>
      </c>
      <c r="KC1167">
        <v>36.8614</v>
      </c>
      <c r="KD1167">
        <v>64.20950000000001</v>
      </c>
      <c r="KE1167">
        <v>22.7857</v>
      </c>
      <c r="KF1167">
        <v>76.5908</v>
      </c>
      <c r="KG1167">
        <v>24.8353</v>
      </c>
      <c r="KH1167">
        <v>1589.85</v>
      </c>
      <c r="KI1167">
        <v>21.2034</v>
      </c>
      <c r="KJ1167">
        <v>99.19889999999999</v>
      </c>
      <c r="KK1167">
        <v>99.06740000000001</v>
      </c>
    </row>
    <row r="1168" spans="1:297">
      <c r="A1168">
        <v>1152</v>
      </c>
      <c r="B1168">
        <v>1761346706</v>
      </c>
      <c r="C1168">
        <v>18665.40000009537</v>
      </c>
      <c r="D1168" t="s">
        <v>2758</v>
      </c>
      <c r="E1168" t="s">
        <v>2759</v>
      </c>
      <c r="F1168">
        <v>5</v>
      </c>
      <c r="G1168" t="s">
        <v>2569</v>
      </c>
      <c r="H1168" t="s">
        <v>436</v>
      </c>
      <c r="I1168">
        <v>1761346698.260714</v>
      </c>
      <c r="J1168">
        <f>(K1168)/1000</f>
        <v>0</v>
      </c>
      <c r="K1168">
        <f>IF(DP1168, AN1168, AH1168)</f>
        <v>0</v>
      </c>
      <c r="L1168">
        <f>IF(DP1168, AI1168, AG1168)</f>
        <v>0</v>
      </c>
      <c r="M1168">
        <f>DR1168 - IF(AU1168&gt;1, L1168*DL1168*100.0/(AW1168), 0)</f>
        <v>0</v>
      </c>
      <c r="N1168">
        <f>((T1168-J1168/2)*M1168-L1168)/(T1168+J1168/2)</f>
        <v>0</v>
      </c>
      <c r="O1168">
        <f>N1168*(DY1168+DZ1168)/1000.0</f>
        <v>0</v>
      </c>
      <c r="P1168">
        <f>(DR1168 - IF(AU1168&gt;1, L1168*DL1168*100.0/(AW1168), 0))*(DY1168+DZ1168)/1000.0</f>
        <v>0</v>
      </c>
      <c r="Q1168">
        <f>2.0/((1/S1168-1/R1168)+SIGN(S1168)*SQRT((1/S1168-1/R1168)*(1/S1168-1/R1168) + 4*DM1168/((DM1168+1)*(DM1168+1))*(2*1/S1168*1/R1168-1/R1168*1/R1168)))</f>
        <v>0</v>
      </c>
      <c r="R1168">
        <f>IF(LEFT(DN1168,1)&lt;&gt;"0",IF(LEFT(DN1168,1)="1",3.0,DO1168),$D$5+$E$5*(EF1168*DY1168/($K$5*1000))+$F$5*(EF1168*DY1168/($K$5*1000))*MAX(MIN(DL1168,$J$5),$I$5)*MAX(MIN(DL1168,$J$5),$I$5)+$G$5*MAX(MIN(DL1168,$J$5),$I$5)*(EF1168*DY1168/($K$5*1000))+$H$5*(EF1168*DY1168/($K$5*1000))*(EF1168*DY1168/($K$5*1000)))</f>
        <v>0</v>
      </c>
      <c r="S1168">
        <f>J1168*(1000-(1000*0.61365*exp(17.502*W1168/(240.97+W1168))/(DY1168+DZ1168)+DT1168)/2)/(1000*0.61365*exp(17.502*W1168/(240.97+W1168))/(DY1168+DZ1168)-DT1168)</f>
        <v>0</v>
      </c>
      <c r="T1168">
        <f>1/((DM1168+1)/(Q1168/1.6)+1/(R1168/1.37)) + DM1168/((DM1168+1)/(Q1168/1.6) + DM1168/(R1168/1.37))</f>
        <v>0</v>
      </c>
      <c r="U1168">
        <f>(DH1168*DK1168)</f>
        <v>0</v>
      </c>
      <c r="V1168">
        <f>(EA1168+(U1168+2*0.95*5.67E-8*(((EA1168+$B$7)+273)^4-(EA1168+273)^4)-44100*J1168)/(1.84*29.3*R1168+8*0.95*5.67E-8*(EA1168+273)^3))</f>
        <v>0</v>
      </c>
      <c r="W1168">
        <f>($C$7*EB1168+$D$7*EC1168+$E$7*V1168)</f>
        <v>0</v>
      </c>
      <c r="X1168">
        <f>0.61365*exp(17.502*W1168/(240.97+W1168))</f>
        <v>0</v>
      </c>
      <c r="Y1168">
        <f>(Z1168/AA1168*100)</f>
        <v>0</v>
      </c>
      <c r="Z1168">
        <f>DT1168*(DY1168+DZ1168)/1000</f>
        <v>0</v>
      </c>
      <c r="AA1168">
        <f>0.61365*exp(17.502*EA1168/(240.97+EA1168))</f>
        <v>0</v>
      </c>
      <c r="AB1168">
        <f>(X1168-DT1168*(DY1168+DZ1168)/1000)</f>
        <v>0</v>
      </c>
      <c r="AC1168">
        <f>(-J1168*44100)</f>
        <v>0</v>
      </c>
      <c r="AD1168">
        <f>2*29.3*R1168*0.92*(EA1168-W1168)</f>
        <v>0</v>
      </c>
      <c r="AE1168">
        <f>2*0.95*5.67E-8*(((EA1168+$B$7)+273)^4-(W1168+273)^4)</f>
        <v>0</v>
      </c>
      <c r="AF1168">
        <f>U1168+AE1168+AC1168+AD1168</f>
        <v>0</v>
      </c>
      <c r="AG1168">
        <f>DX1168*AU1168*(DS1168-DR1168*(1000-AU1168*DU1168)/(1000-AU1168*DT1168))/(100*DL1168)</f>
        <v>0</v>
      </c>
      <c r="AH1168">
        <f>1000*DX1168*AU1168*(DT1168-DU1168)/(100*DL1168*(1000-AU1168*DT1168))</f>
        <v>0</v>
      </c>
      <c r="AI1168">
        <f>(AJ1168 - AK1168 - DY1168*1E3/(8.314*(EA1168+273.15)) * AM1168/DX1168 * AL1168) * DX1168/(100*DL1168) * (1000 - DU1168)/1000</f>
        <v>0</v>
      </c>
      <c r="AJ1168">
        <v>1611.286081382613</v>
      </c>
      <c r="AK1168">
        <v>1567.73496969697</v>
      </c>
      <c r="AL1168">
        <v>3.352573360166691</v>
      </c>
      <c r="AM1168">
        <v>65.49446931430883</v>
      </c>
      <c r="AN1168">
        <f>(AP1168 - AO1168 + DY1168*1E3/(8.314*(EA1168+273.15)) * AR1168/DX1168 * AQ1168) * DX1168/(100*DL1168) * 1000/(1000 - AP1168)</f>
        <v>0</v>
      </c>
      <c r="AO1168">
        <v>21.20477184855983</v>
      </c>
      <c r="AP1168">
        <v>23.31518909090909</v>
      </c>
      <c r="AQ1168">
        <v>-8.737405895230661E-05</v>
      </c>
      <c r="AR1168">
        <v>115.5473245601918</v>
      </c>
      <c r="AS1168">
        <v>0</v>
      </c>
      <c r="AT1168">
        <v>0</v>
      </c>
      <c r="AU1168">
        <f>IF(AS1168*$H$13&gt;=AW1168,1.0,(AW1168/(AW1168-AS1168*$H$13)))</f>
        <v>0</v>
      </c>
      <c r="AV1168">
        <f>(AU1168-1)*100</f>
        <v>0</v>
      </c>
      <c r="AW1168">
        <f>MAX(0,($B$13+$C$13*EF1168)/(1+$D$13*EF1168)*DY1168/(EA1168+273)*$E$13)</f>
        <v>0</v>
      </c>
      <c r="AX1168" t="s">
        <v>437</v>
      </c>
      <c r="AY1168" t="s">
        <v>437</v>
      </c>
      <c r="AZ1168">
        <v>0</v>
      </c>
      <c r="BA1168">
        <v>0</v>
      </c>
      <c r="BB1168">
        <f>1-AZ1168/BA1168</f>
        <v>0</v>
      </c>
      <c r="BC1168">
        <v>0</v>
      </c>
      <c r="BD1168" t="s">
        <v>437</v>
      </c>
      <c r="BE1168" t="s">
        <v>437</v>
      </c>
      <c r="BF1168">
        <v>0</v>
      </c>
      <c r="BG1168">
        <v>0</v>
      </c>
      <c r="BH1168">
        <f>1-BF1168/BG1168</f>
        <v>0</v>
      </c>
      <c r="BI1168">
        <v>0.5</v>
      </c>
      <c r="BJ1168">
        <f>DI1168</f>
        <v>0</v>
      </c>
      <c r="BK1168">
        <f>L1168</f>
        <v>0</v>
      </c>
      <c r="BL1168">
        <f>BH1168*BI1168*BJ1168</f>
        <v>0</v>
      </c>
      <c r="BM1168">
        <f>(BK1168-BC1168)/BJ1168</f>
        <v>0</v>
      </c>
      <c r="BN1168">
        <f>(BA1168-BG1168)/BG1168</f>
        <v>0</v>
      </c>
      <c r="BO1168">
        <f>AZ1168/(BB1168+AZ1168/BG1168)</f>
        <v>0</v>
      </c>
      <c r="BP1168" t="s">
        <v>437</v>
      </c>
      <c r="BQ1168">
        <v>0</v>
      </c>
      <c r="BR1168">
        <f>IF(BQ1168&lt;&gt;0, BQ1168, BO1168)</f>
        <v>0</v>
      </c>
      <c r="BS1168">
        <f>1-BR1168/BG1168</f>
        <v>0</v>
      </c>
      <c r="BT1168">
        <f>(BG1168-BF1168)/(BG1168-BR1168)</f>
        <v>0</v>
      </c>
      <c r="BU1168">
        <f>(BA1168-BG1168)/(BA1168-BR1168)</f>
        <v>0</v>
      </c>
      <c r="BV1168">
        <f>(BG1168-BF1168)/(BG1168-AZ1168)</f>
        <v>0</v>
      </c>
      <c r="BW1168">
        <f>(BA1168-BG1168)/(BA1168-AZ1168)</f>
        <v>0</v>
      </c>
      <c r="BX1168">
        <f>(BT1168*BR1168/BF1168)</f>
        <v>0</v>
      </c>
      <c r="BY1168">
        <f>(1-BX1168)</f>
        <v>0</v>
      </c>
      <c r="DH1168">
        <f>$B$11*EG1168+$C$11*EH1168+$F$11*ES1168*(1-EV1168)</f>
        <v>0</v>
      </c>
      <c r="DI1168">
        <f>DH1168*DJ1168</f>
        <v>0</v>
      </c>
      <c r="DJ1168">
        <f>($B$11*$D$9+$C$11*$D$9+$F$11*((FF1168+EX1168)/MAX(FF1168+EX1168+FG1168, 0.1)*$I$9+FG1168/MAX(FF1168+EX1168+FG1168, 0.1)*$J$9))/($B$11+$C$11+$F$11)</f>
        <v>0</v>
      </c>
      <c r="DK1168">
        <f>($B$11*$K$9+$C$11*$K$9+$F$11*((FF1168+EX1168)/MAX(FF1168+EX1168+FG1168, 0.1)*$P$9+FG1168/MAX(FF1168+EX1168+FG1168, 0.1)*$Q$9))/($B$11+$C$11+$F$11)</f>
        <v>0</v>
      </c>
      <c r="DL1168">
        <v>6</v>
      </c>
      <c r="DM1168">
        <v>0.5</v>
      </c>
      <c r="DN1168" t="s">
        <v>438</v>
      </c>
      <c r="DO1168">
        <v>2</v>
      </c>
      <c r="DP1168" t="b">
        <v>1</v>
      </c>
      <c r="DQ1168">
        <v>1761346698.260714</v>
      </c>
      <c r="DR1168">
        <v>1507.034642857143</v>
      </c>
      <c r="DS1168">
        <v>1561.361785714286</v>
      </c>
      <c r="DT1168">
        <v>23.33611428571428</v>
      </c>
      <c r="DU1168">
        <v>21.19723214285714</v>
      </c>
      <c r="DV1168">
        <v>1505.128928571428</v>
      </c>
      <c r="DW1168">
        <v>23.12168214285715</v>
      </c>
      <c r="DX1168">
        <v>500.0068571428572</v>
      </c>
      <c r="DY1168">
        <v>90.02461071428571</v>
      </c>
      <c r="DZ1168">
        <v>0.07438538214285714</v>
      </c>
      <c r="EA1168">
        <v>29.811675</v>
      </c>
      <c r="EB1168">
        <v>30.00138214285715</v>
      </c>
      <c r="EC1168">
        <v>999.9000000000002</v>
      </c>
      <c r="ED1168">
        <v>0</v>
      </c>
      <c r="EE1168">
        <v>0</v>
      </c>
      <c r="EF1168">
        <v>9990.847142857145</v>
      </c>
      <c r="EG1168">
        <v>0</v>
      </c>
      <c r="EH1168">
        <v>1156.009285714286</v>
      </c>
      <c r="EI1168">
        <v>-54.32703571428571</v>
      </c>
      <c r="EJ1168">
        <v>1543.043571428572</v>
      </c>
      <c r="EK1168">
        <v>1595.175714285715</v>
      </c>
      <c r="EL1168">
        <v>2.138887857142857</v>
      </c>
      <c r="EM1168">
        <v>1561.361785714286</v>
      </c>
      <c r="EN1168">
        <v>21.19723214285714</v>
      </c>
      <c r="EO1168">
        <v>2.100824642857142</v>
      </c>
      <c r="EP1168">
        <v>1.908271428571429</v>
      </c>
      <c r="EQ1168">
        <v>18.225425</v>
      </c>
      <c r="ER1168">
        <v>16.70308571428571</v>
      </c>
      <c r="ES1168">
        <v>1200.011071428571</v>
      </c>
      <c r="ET1168">
        <v>0.9670087142857143</v>
      </c>
      <c r="EU1168">
        <v>0.03299120714285715</v>
      </c>
      <c r="EV1168">
        <v>0</v>
      </c>
      <c r="EW1168">
        <v>1529.725714285714</v>
      </c>
      <c r="EX1168">
        <v>5.000560000000001</v>
      </c>
      <c r="EY1168">
        <v>18750.11428571428</v>
      </c>
      <c r="EZ1168">
        <v>10316.95</v>
      </c>
      <c r="FA1168">
        <v>45.29871428571427</v>
      </c>
      <c r="FB1168">
        <v>47.4955</v>
      </c>
      <c r="FC1168">
        <v>45.98875</v>
      </c>
      <c r="FD1168">
        <v>46.48200000000001</v>
      </c>
      <c r="FE1168">
        <v>46.125</v>
      </c>
      <c r="FF1168">
        <v>1155.581428571428</v>
      </c>
      <c r="FG1168">
        <v>39.42321428571429</v>
      </c>
      <c r="FH1168">
        <v>0</v>
      </c>
      <c r="FI1168">
        <v>1761346742.6</v>
      </c>
      <c r="FJ1168">
        <v>0</v>
      </c>
      <c r="FK1168">
        <v>1529.686538461538</v>
      </c>
      <c r="FL1168">
        <v>-0.6376068510734479</v>
      </c>
      <c r="FM1168">
        <v>-10.90256409939255</v>
      </c>
      <c r="FN1168">
        <v>18749.99615384615</v>
      </c>
      <c r="FO1168">
        <v>15</v>
      </c>
      <c r="FP1168">
        <v>0</v>
      </c>
      <c r="FQ1168" t="s">
        <v>439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-54.24810243902439</v>
      </c>
      <c r="GD1168">
        <v>-0.2804468596023617</v>
      </c>
      <c r="GE1168">
        <v>0.227847317820407</v>
      </c>
      <c r="GF1168">
        <v>1</v>
      </c>
      <c r="GG1168">
        <v>1529.745882352941</v>
      </c>
      <c r="GH1168">
        <v>-1.128189463355733</v>
      </c>
      <c r="GI1168">
        <v>0.250495011657031</v>
      </c>
      <c r="GJ1168">
        <v>0</v>
      </c>
      <c r="GK1168">
        <v>2.152526341463415</v>
      </c>
      <c r="GL1168">
        <v>-0.2664871480670165</v>
      </c>
      <c r="GM1168">
        <v>0.02692608009076213</v>
      </c>
      <c r="GN1168">
        <v>0</v>
      </c>
      <c r="GO1168">
        <v>1</v>
      </c>
      <c r="GP1168">
        <v>3</v>
      </c>
      <c r="GQ1168" t="s">
        <v>446</v>
      </c>
      <c r="GR1168">
        <v>3.12412</v>
      </c>
      <c r="GS1168">
        <v>2.75198</v>
      </c>
      <c r="GT1168">
        <v>0.199096</v>
      </c>
      <c r="GU1168">
        <v>0.204724</v>
      </c>
      <c r="GV1168">
        <v>0.102462</v>
      </c>
      <c r="GW1168">
        <v>0.0964207</v>
      </c>
      <c r="GX1168">
        <v>23552.2</v>
      </c>
      <c r="GY1168">
        <v>22810.3</v>
      </c>
      <c r="GZ1168">
        <v>29986.3</v>
      </c>
      <c r="HA1168">
        <v>28981.2</v>
      </c>
      <c r="HB1168">
        <v>37210</v>
      </c>
      <c r="HC1168">
        <v>34486.6</v>
      </c>
      <c r="HD1168">
        <v>45921.6</v>
      </c>
      <c r="HE1168">
        <v>43073.1</v>
      </c>
      <c r="HF1168">
        <v>1.74828</v>
      </c>
      <c r="HG1168">
        <v>1.73382</v>
      </c>
      <c r="HH1168">
        <v>-0.000156462</v>
      </c>
      <c r="HI1168">
        <v>0</v>
      </c>
      <c r="HJ1168">
        <v>30.0165</v>
      </c>
      <c r="HK1168">
        <v>999.9</v>
      </c>
      <c r="HL1168">
        <v>44.5</v>
      </c>
      <c r="HM1168">
        <v>32.8</v>
      </c>
      <c r="HN1168">
        <v>24.6926</v>
      </c>
      <c r="HO1168">
        <v>63.6222</v>
      </c>
      <c r="HP1168">
        <v>17.7444</v>
      </c>
      <c r="HQ1168">
        <v>1</v>
      </c>
      <c r="HR1168">
        <v>0.8236</v>
      </c>
      <c r="HS1168">
        <v>4.34093</v>
      </c>
      <c r="HT1168">
        <v>20.153</v>
      </c>
      <c r="HU1168">
        <v>5.22777</v>
      </c>
      <c r="HV1168">
        <v>11.9854</v>
      </c>
      <c r="HW1168">
        <v>4.969</v>
      </c>
      <c r="HX1168">
        <v>3.28975</v>
      </c>
      <c r="HY1168">
        <v>9999</v>
      </c>
      <c r="HZ1168">
        <v>9999</v>
      </c>
      <c r="IA1168">
        <v>9999</v>
      </c>
      <c r="IB1168">
        <v>999.9</v>
      </c>
      <c r="IC1168">
        <v>4.97297</v>
      </c>
      <c r="ID1168">
        <v>1.87746</v>
      </c>
      <c r="IE1168">
        <v>1.87558</v>
      </c>
      <c r="IF1168">
        <v>1.87837</v>
      </c>
      <c r="IG1168">
        <v>1.87505</v>
      </c>
      <c r="IH1168">
        <v>1.87863</v>
      </c>
      <c r="II1168">
        <v>1.87576</v>
      </c>
      <c r="IJ1168">
        <v>1.87692</v>
      </c>
      <c r="IK1168">
        <v>0</v>
      </c>
      <c r="IL1168">
        <v>0</v>
      </c>
      <c r="IM1168">
        <v>0</v>
      </c>
      <c r="IN1168">
        <v>0</v>
      </c>
      <c r="IO1168" t="s">
        <v>441</v>
      </c>
      <c r="IP1168" t="s">
        <v>442</v>
      </c>
      <c r="IQ1168" t="s">
        <v>443</v>
      </c>
      <c r="IR1168" t="s">
        <v>443</v>
      </c>
      <c r="IS1168" t="s">
        <v>443</v>
      </c>
      <c r="IT1168" t="s">
        <v>443</v>
      </c>
      <c r="IU1168">
        <v>0</v>
      </c>
      <c r="IV1168">
        <v>100</v>
      </c>
      <c r="IW1168">
        <v>100</v>
      </c>
      <c r="IX1168">
        <v>1.95</v>
      </c>
      <c r="IY1168">
        <v>0.2145</v>
      </c>
      <c r="IZ1168">
        <v>-0.1194416370607354</v>
      </c>
      <c r="JA1168">
        <v>0.002211305909277446</v>
      </c>
      <c r="JB1168">
        <v>-1.416678044876584E-06</v>
      </c>
      <c r="JC1168">
        <v>5.589822708492042E-10</v>
      </c>
      <c r="JD1168">
        <v>0.2144336207880096</v>
      </c>
      <c r="JE1168">
        <v>0</v>
      </c>
      <c r="JF1168">
        <v>0</v>
      </c>
      <c r="JG1168">
        <v>0</v>
      </c>
      <c r="JH1168">
        <v>14</v>
      </c>
      <c r="JI1168">
        <v>2052</v>
      </c>
      <c r="JJ1168">
        <v>1</v>
      </c>
      <c r="JK1168">
        <v>21</v>
      </c>
      <c r="JL1168">
        <v>29355778.4</v>
      </c>
      <c r="JM1168">
        <v>29355778.4</v>
      </c>
      <c r="JN1168">
        <v>3.23242</v>
      </c>
      <c r="JO1168">
        <v>2.52686</v>
      </c>
      <c r="JP1168">
        <v>1.39893</v>
      </c>
      <c r="JQ1168">
        <v>2.33643</v>
      </c>
      <c r="JR1168">
        <v>1.44897</v>
      </c>
      <c r="JS1168">
        <v>2.60742</v>
      </c>
      <c r="JT1168">
        <v>38.7471</v>
      </c>
      <c r="JU1168">
        <v>23.7986</v>
      </c>
      <c r="JV1168">
        <v>18</v>
      </c>
      <c r="JW1168">
        <v>484.702</v>
      </c>
      <c r="JX1168">
        <v>446.347</v>
      </c>
      <c r="JY1168">
        <v>24.8442</v>
      </c>
      <c r="JZ1168">
        <v>37.2561</v>
      </c>
      <c r="KA1168">
        <v>30.0005</v>
      </c>
      <c r="KB1168">
        <v>36.8184</v>
      </c>
      <c r="KC1168">
        <v>36.8614</v>
      </c>
      <c r="KD1168">
        <v>64.6955</v>
      </c>
      <c r="KE1168">
        <v>22.7857</v>
      </c>
      <c r="KF1168">
        <v>76.9616</v>
      </c>
      <c r="KG1168">
        <v>24.8263</v>
      </c>
      <c r="KH1168">
        <v>1603.24</v>
      </c>
      <c r="KI1168">
        <v>21.2306</v>
      </c>
      <c r="KJ1168">
        <v>99.1978</v>
      </c>
      <c r="KK1168">
        <v>99.0673</v>
      </c>
    </row>
    <row r="1169" spans="1:297">
      <c r="A1169">
        <v>1153</v>
      </c>
      <c r="B1169">
        <v>1761347101</v>
      </c>
      <c r="C1169">
        <v>19060.40000009537</v>
      </c>
      <c r="D1169" t="s">
        <v>2760</v>
      </c>
      <c r="E1169" t="s">
        <v>2761</v>
      </c>
      <c r="F1169">
        <v>5</v>
      </c>
      <c r="G1169" t="s">
        <v>2762</v>
      </c>
      <c r="H1169" t="s">
        <v>436</v>
      </c>
      <c r="I1169">
        <v>1761347093</v>
      </c>
      <c r="J1169">
        <f>(K1169)/1000</f>
        <v>0</v>
      </c>
      <c r="K1169">
        <f>IF(DP1169, AN1169, AH1169)</f>
        <v>0</v>
      </c>
      <c r="L1169">
        <f>IF(DP1169, AI1169, AG1169)</f>
        <v>0</v>
      </c>
      <c r="M1169">
        <f>DR1169 - IF(AU1169&gt;1, L1169*DL1169*100.0/(AW1169), 0)</f>
        <v>0</v>
      </c>
      <c r="N1169">
        <f>((T1169-J1169/2)*M1169-L1169)/(T1169+J1169/2)</f>
        <v>0</v>
      </c>
      <c r="O1169">
        <f>N1169*(DY1169+DZ1169)/1000.0</f>
        <v>0</v>
      </c>
      <c r="P1169">
        <f>(DR1169 - IF(AU1169&gt;1, L1169*DL1169*100.0/(AW1169), 0))*(DY1169+DZ1169)/1000.0</f>
        <v>0</v>
      </c>
      <c r="Q1169">
        <f>2.0/((1/S1169-1/R1169)+SIGN(S1169)*SQRT((1/S1169-1/R1169)*(1/S1169-1/R1169) + 4*DM1169/((DM1169+1)*(DM1169+1))*(2*1/S1169*1/R1169-1/R1169*1/R1169)))</f>
        <v>0</v>
      </c>
      <c r="R1169">
        <f>IF(LEFT(DN1169,1)&lt;&gt;"0",IF(LEFT(DN1169,1)="1",3.0,DO1169),$D$5+$E$5*(EF1169*DY1169/($K$5*1000))+$F$5*(EF1169*DY1169/($K$5*1000))*MAX(MIN(DL1169,$J$5),$I$5)*MAX(MIN(DL1169,$J$5),$I$5)+$G$5*MAX(MIN(DL1169,$J$5),$I$5)*(EF1169*DY1169/($K$5*1000))+$H$5*(EF1169*DY1169/($K$5*1000))*(EF1169*DY1169/($K$5*1000)))</f>
        <v>0</v>
      </c>
      <c r="S1169">
        <f>J1169*(1000-(1000*0.61365*exp(17.502*W1169/(240.97+W1169))/(DY1169+DZ1169)+DT1169)/2)/(1000*0.61365*exp(17.502*W1169/(240.97+W1169))/(DY1169+DZ1169)-DT1169)</f>
        <v>0</v>
      </c>
      <c r="T1169">
        <f>1/((DM1169+1)/(Q1169/1.6)+1/(R1169/1.37)) + DM1169/((DM1169+1)/(Q1169/1.6) + DM1169/(R1169/1.37))</f>
        <v>0</v>
      </c>
      <c r="U1169">
        <f>(DH1169*DK1169)</f>
        <v>0</v>
      </c>
      <c r="V1169">
        <f>(EA1169+(U1169+2*0.95*5.67E-8*(((EA1169+$B$7)+273)^4-(EA1169+273)^4)-44100*J1169)/(1.84*29.3*R1169+8*0.95*5.67E-8*(EA1169+273)^3))</f>
        <v>0</v>
      </c>
      <c r="W1169">
        <f>($C$7*EB1169+$D$7*EC1169+$E$7*V1169)</f>
        <v>0</v>
      </c>
      <c r="X1169">
        <f>0.61365*exp(17.502*W1169/(240.97+W1169))</f>
        <v>0</v>
      </c>
      <c r="Y1169">
        <f>(Z1169/AA1169*100)</f>
        <v>0</v>
      </c>
      <c r="Z1169">
        <f>DT1169*(DY1169+DZ1169)/1000</f>
        <v>0</v>
      </c>
      <c r="AA1169">
        <f>0.61365*exp(17.502*EA1169/(240.97+EA1169))</f>
        <v>0</v>
      </c>
      <c r="AB1169">
        <f>(X1169-DT1169*(DY1169+DZ1169)/1000)</f>
        <v>0</v>
      </c>
      <c r="AC1169">
        <f>(-J1169*44100)</f>
        <v>0</v>
      </c>
      <c r="AD1169">
        <f>2*29.3*R1169*0.92*(EA1169-W1169)</f>
        <v>0</v>
      </c>
      <c r="AE1169">
        <f>2*0.95*5.67E-8*(((EA1169+$B$7)+273)^4-(W1169+273)^4)</f>
        <v>0</v>
      </c>
      <c r="AF1169">
        <f>U1169+AE1169+AC1169+AD1169</f>
        <v>0</v>
      </c>
      <c r="AG1169">
        <f>DX1169*AU1169*(DS1169-DR1169*(1000-AU1169*DU1169)/(1000-AU1169*DT1169))/(100*DL1169)</f>
        <v>0</v>
      </c>
      <c r="AH1169">
        <f>1000*DX1169*AU1169*(DT1169-DU1169)/(100*DL1169*(1000-AU1169*DT1169))</f>
        <v>0</v>
      </c>
      <c r="AI1169">
        <f>(AJ1169 - AK1169 - DY1169*1E3/(8.314*(EA1169+273.15)) * AM1169/DX1169 * AL1169) * DX1169/(100*DL1169) * (1000 - DU1169)/1000</f>
        <v>0</v>
      </c>
      <c r="AJ1169">
        <v>429.2346237206634</v>
      </c>
      <c r="AK1169">
        <v>423.1012787878788</v>
      </c>
      <c r="AL1169">
        <v>-0.0004175504396960051</v>
      </c>
      <c r="AM1169">
        <v>65.43917151835798</v>
      </c>
      <c r="AN1169">
        <f>(AP1169 - AO1169 + DY1169*1E3/(8.314*(EA1169+273.15)) * AR1169/DX1169 * AQ1169) * DX1169/(100*DL1169) * 1000/(1000 - AP1169)</f>
        <v>0</v>
      </c>
      <c r="AO1169">
        <v>21.40900970882716</v>
      </c>
      <c r="AP1169">
        <v>23.59972424242423</v>
      </c>
      <c r="AQ1169">
        <v>0.0003264397841607306</v>
      </c>
      <c r="AR1169">
        <v>117.0721464069847</v>
      </c>
      <c r="AS1169">
        <v>0</v>
      </c>
      <c r="AT1169">
        <v>0</v>
      </c>
      <c r="AU1169">
        <f>IF(AS1169*$H$13&gt;=AW1169,1.0,(AW1169/(AW1169-AS1169*$H$13)))</f>
        <v>0</v>
      </c>
      <c r="AV1169">
        <f>(AU1169-1)*100</f>
        <v>0</v>
      </c>
      <c r="AW1169">
        <f>MAX(0,($B$13+$C$13*EF1169)/(1+$D$13*EF1169)*DY1169/(EA1169+273)*$E$13)</f>
        <v>0</v>
      </c>
      <c r="AX1169" t="s">
        <v>437</v>
      </c>
      <c r="AY1169" t="s">
        <v>437</v>
      </c>
      <c r="AZ1169">
        <v>0</v>
      </c>
      <c r="BA1169">
        <v>0</v>
      </c>
      <c r="BB1169">
        <f>1-AZ1169/BA1169</f>
        <v>0</v>
      </c>
      <c r="BC1169">
        <v>0</v>
      </c>
      <c r="BD1169" t="s">
        <v>437</v>
      </c>
      <c r="BE1169" t="s">
        <v>437</v>
      </c>
      <c r="BF1169">
        <v>0</v>
      </c>
      <c r="BG1169">
        <v>0</v>
      </c>
      <c r="BH1169">
        <f>1-BF1169/BG1169</f>
        <v>0</v>
      </c>
      <c r="BI1169">
        <v>0.5</v>
      </c>
      <c r="BJ1169">
        <f>DI1169</f>
        <v>0</v>
      </c>
      <c r="BK1169">
        <f>L1169</f>
        <v>0</v>
      </c>
      <c r="BL1169">
        <f>BH1169*BI1169*BJ1169</f>
        <v>0</v>
      </c>
      <c r="BM1169">
        <f>(BK1169-BC1169)/BJ1169</f>
        <v>0</v>
      </c>
      <c r="BN1169">
        <f>(BA1169-BG1169)/BG1169</f>
        <v>0</v>
      </c>
      <c r="BO1169">
        <f>AZ1169/(BB1169+AZ1169/BG1169)</f>
        <v>0</v>
      </c>
      <c r="BP1169" t="s">
        <v>437</v>
      </c>
      <c r="BQ1169">
        <v>0</v>
      </c>
      <c r="BR1169">
        <f>IF(BQ1169&lt;&gt;0, BQ1169, BO1169)</f>
        <v>0</v>
      </c>
      <c r="BS1169">
        <f>1-BR1169/BG1169</f>
        <v>0</v>
      </c>
      <c r="BT1169">
        <f>(BG1169-BF1169)/(BG1169-BR1169)</f>
        <v>0</v>
      </c>
      <c r="BU1169">
        <f>(BA1169-BG1169)/(BA1169-BR1169)</f>
        <v>0</v>
      </c>
      <c r="BV1169">
        <f>(BG1169-BF1169)/(BG1169-AZ1169)</f>
        <v>0</v>
      </c>
      <c r="BW1169">
        <f>(BA1169-BG1169)/(BA1169-AZ1169)</f>
        <v>0</v>
      </c>
      <c r="BX1169">
        <f>(BT1169*BR1169/BF1169)</f>
        <v>0</v>
      </c>
      <c r="BY1169">
        <f>(1-BX1169)</f>
        <v>0</v>
      </c>
      <c r="DH1169">
        <f>$B$11*EG1169+$C$11*EH1169+$F$11*ES1169*(1-EV1169)</f>
        <v>0</v>
      </c>
      <c r="DI1169">
        <f>DH1169*DJ1169</f>
        <v>0</v>
      </c>
      <c r="DJ1169">
        <f>($B$11*$D$9+$C$11*$D$9+$F$11*((FF1169+EX1169)/MAX(FF1169+EX1169+FG1169, 0.1)*$I$9+FG1169/MAX(FF1169+EX1169+FG1169, 0.1)*$J$9))/($B$11+$C$11+$F$11)</f>
        <v>0</v>
      </c>
      <c r="DK1169">
        <f>($B$11*$K$9+$C$11*$K$9+$F$11*((FF1169+EX1169)/MAX(FF1169+EX1169+FG1169, 0.1)*$P$9+FG1169/MAX(FF1169+EX1169+FG1169, 0.1)*$Q$9))/($B$11+$C$11+$F$11)</f>
        <v>0</v>
      </c>
      <c r="DL1169">
        <v>6</v>
      </c>
      <c r="DM1169">
        <v>0.5</v>
      </c>
      <c r="DN1169" t="s">
        <v>438</v>
      </c>
      <c r="DO1169">
        <v>2</v>
      </c>
      <c r="DP1169" t="b">
        <v>1</v>
      </c>
      <c r="DQ1169">
        <v>1761347093</v>
      </c>
      <c r="DR1169">
        <v>413.130806451613</v>
      </c>
      <c r="DS1169">
        <v>420.0033870967742</v>
      </c>
      <c r="DT1169">
        <v>23.61872903225806</v>
      </c>
      <c r="DU1169">
        <v>21.42417419354839</v>
      </c>
      <c r="DV1169">
        <v>412.5398709677419</v>
      </c>
      <c r="DW1169">
        <v>23.40429032258065</v>
      </c>
      <c r="DX1169">
        <v>499.9842258064515</v>
      </c>
      <c r="DY1169">
        <v>90.01445161290323</v>
      </c>
      <c r="DZ1169">
        <v>0.07468204516129033</v>
      </c>
      <c r="EA1169">
        <v>29.87637096774193</v>
      </c>
      <c r="EB1169">
        <v>29.98460967741935</v>
      </c>
      <c r="EC1169">
        <v>999.9000000000003</v>
      </c>
      <c r="ED1169">
        <v>0</v>
      </c>
      <c r="EE1169">
        <v>0</v>
      </c>
      <c r="EF1169">
        <v>9998.152580645163</v>
      </c>
      <c r="EG1169">
        <v>0</v>
      </c>
      <c r="EH1169">
        <v>1169.505161290323</v>
      </c>
      <c r="EI1169">
        <v>-6.872574838709677</v>
      </c>
      <c r="EJ1169">
        <v>423.1244838709678</v>
      </c>
      <c r="EK1169">
        <v>429.1986451612904</v>
      </c>
      <c r="EL1169">
        <v>2.194550322580645</v>
      </c>
      <c r="EM1169">
        <v>420.0033870967742</v>
      </c>
      <c r="EN1169">
        <v>21.42417419354839</v>
      </c>
      <c r="EO1169">
        <v>2.126027741935484</v>
      </c>
      <c r="EP1169">
        <v>1.928485161290322</v>
      </c>
      <c r="EQ1169">
        <v>18.41552580645161</v>
      </c>
      <c r="ER1169">
        <v>16.86906129032258</v>
      </c>
      <c r="ES1169">
        <v>1199.981612903226</v>
      </c>
      <c r="ET1169">
        <v>0.9670064193548388</v>
      </c>
      <c r="EU1169">
        <v>0.03299361612903226</v>
      </c>
      <c r="EV1169">
        <v>0</v>
      </c>
      <c r="EW1169">
        <v>1448.27064516129</v>
      </c>
      <c r="EX1169">
        <v>5.000560000000002</v>
      </c>
      <c r="EY1169">
        <v>17721.29677419355</v>
      </c>
      <c r="EZ1169">
        <v>10316.66774193548</v>
      </c>
      <c r="FA1169">
        <v>45.125</v>
      </c>
      <c r="FB1169">
        <v>47.23374193548386</v>
      </c>
      <c r="FC1169">
        <v>45.75</v>
      </c>
      <c r="FD1169">
        <v>46.25793548387097</v>
      </c>
      <c r="FE1169">
        <v>45.94512903225804</v>
      </c>
      <c r="FF1169">
        <v>1155.551612903226</v>
      </c>
      <c r="FG1169">
        <v>39.43000000000001</v>
      </c>
      <c r="FH1169">
        <v>0</v>
      </c>
      <c r="FI1169">
        <v>1761347137.4</v>
      </c>
      <c r="FJ1169">
        <v>0</v>
      </c>
      <c r="FK1169">
        <v>1448.236153846154</v>
      </c>
      <c r="FL1169">
        <v>-2.892991459092235</v>
      </c>
      <c r="FM1169">
        <v>-31.45641005920345</v>
      </c>
      <c r="FN1169">
        <v>17721.50384615385</v>
      </c>
      <c r="FO1169">
        <v>15</v>
      </c>
      <c r="FP1169">
        <v>0</v>
      </c>
      <c r="FQ1169" t="s">
        <v>439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-6.870432682926831</v>
      </c>
      <c r="GD1169">
        <v>-0.2132682229965272</v>
      </c>
      <c r="GE1169">
        <v>0.03979178785386226</v>
      </c>
      <c r="GF1169">
        <v>1</v>
      </c>
      <c r="GG1169">
        <v>1448.358823529412</v>
      </c>
      <c r="GH1169">
        <v>-2.557066464702619</v>
      </c>
      <c r="GI1169">
        <v>0.3298731013219867</v>
      </c>
      <c r="GJ1169">
        <v>0</v>
      </c>
      <c r="GK1169">
        <v>2.18785756097561</v>
      </c>
      <c r="GL1169">
        <v>0.176261811846694</v>
      </c>
      <c r="GM1169">
        <v>0.02109298285588073</v>
      </c>
      <c r="GN1169">
        <v>0</v>
      </c>
      <c r="GO1169">
        <v>1</v>
      </c>
      <c r="GP1169">
        <v>3</v>
      </c>
      <c r="GQ1169" t="s">
        <v>446</v>
      </c>
      <c r="GR1169">
        <v>3.12419</v>
      </c>
      <c r="GS1169">
        <v>2.75118</v>
      </c>
      <c r="GT1169">
        <v>0.082539</v>
      </c>
      <c r="GU1169">
        <v>0.0840969</v>
      </c>
      <c r="GV1169">
        <v>0.103344</v>
      </c>
      <c r="GW1169">
        <v>0.09682640000000001</v>
      </c>
      <c r="GX1169">
        <v>26993.8</v>
      </c>
      <c r="GY1169">
        <v>26280.7</v>
      </c>
      <c r="GZ1169">
        <v>29992.5</v>
      </c>
      <c r="HA1169">
        <v>28983.9</v>
      </c>
      <c r="HB1169">
        <v>37172.4</v>
      </c>
      <c r="HC1169">
        <v>34465.1</v>
      </c>
      <c r="HD1169">
        <v>45930.9</v>
      </c>
      <c r="HE1169">
        <v>43076</v>
      </c>
      <c r="HF1169">
        <v>1.74825</v>
      </c>
      <c r="HG1169">
        <v>1.7341</v>
      </c>
      <c r="HH1169">
        <v>-0.00424683</v>
      </c>
      <c r="HI1169">
        <v>0</v>
      </c>
      <c r="HJ1169">
        <v>30.0505</v>
      </c>
      <c r="HK1169">
        <v>999.9</v>
      </c>
      <c r="HL1169">
        <v>46</v>
      </c>
      <c r="HM1169">
        <v>32.8</v>
      </c>
      <c r="HN1169">
        <v>25.529</v>
      </c>
      <c r="HO1169">
        <v>63.6621</v>
      </c>
      <c r="HP1169">
        <v>17.6923</v>
      </c>
      <c r="HQ1169">
        <v>1</v>
      </c>
      <c r="HR1169">
        <v>0.814477</v>
      </c>
      <c r="HS1169">
        <v>4.21087</v>
      </c>
      <c r="HT1169">
        <v>20.157</v>
      </c>
      <c r="HU1169">
        <v>5.23032</v>
      </c>
      <c r="HV1169">
        <v>11.9857</v>
      </c>
      <c r="HW1169">
        <v>4.96925</v>
      </c>
      <c r="HX1169">
        <v>3.29025</v>
      </c>
      <c r="HY1169">
        <v>9999</v>
      </c>
      <c r="HZ1169">
        <v>9999</v>
      </c>
      <c r="IA1169">
        <v>9999</v>
      </c>
      <c r="IB1169">
        <v>999.9</v>
      </c>
      <c r="IC1169">
        <v>4.97297</v>
      </c>
      <c r="ID1169">
        <v>1.87749</v>
      </c>
      <c r="IE1169">
        <v>1.87561</v>
      </c>
      <c r="IF1169">
        <v>1.87839</v>
      </c>
      <c r="IG1169">
        <v>1.87513</v>
      </c>
      <c r="IH1169">
        <v>1.87866</v>
      </c>
      <c r="II1169">
        <v>1.87577</v>
      </c>
      <c r="IJ1169">
        <v>1.87696</v>
      </c>
      <c r="IK1169">
        <v>0</v>
      </c>
      <c r="IL1169">
        <v>0</v>
      </c>
      <c r="IM1169">
        <v>0</v>
      </c>
      <c r="IN1169">
        <v>0</v>
      </c>
      <c r="IO1169" t="s">
        <v>441</v>
      </c>
      <c r="IP1169" t="s">
        <v>442</v>
      </c>
      <c r="IQ1169" t="s">
        <v>443</v>
      </c>
      <c r="IR1169" t="s">
        <v>443</v>
      </c>
      <c r="IS1169" t="s">
        <v>443</v>
      </c>
      <c r="IT1169" t="s">
        <v>443</v>
      </c>
      <c r="IU1169">
        <v>0</v>
      </c>
      <c r="IV1169">
        <v>100</v>
      </c>
      <c r="IW1169">
        <v>100</v>
      </c>
      <c r="IX1169">
        <v>0.591</v>
      </c>
      <c r="IY1169">
        <v>0.2145</v>
      </c>
      <c r="IZ1169">
        <v>-0.1194416370607354</v>
      </c>
      <c r="JA1169">
        <v>0.002211305909277446</v>
      </c>
      <c r="JB1169">
        <v>-1.416678044876584E-06</v>
      </c>
      <c r="JC1169">
        <v>5.589822708492042E-10</v>
      </c>
      <c r="JD1169">
        <v>0.2144336207880096</v>
      </c>
      <c r="JE1169">
        <v>0</v>
      </c>
      <c r="JF1169">
        <v>0</v>
      </c>
      <c r="JG1169">
        <v>0</v>
      </c>
      <c r="JH1169">
        <v>14</v>
      </c>
      <c r="JI1169">
        <v>2052</v>
      </c>
      <c r="JJ1169">
        <v>1</v>
      </c>
      <c r="JK1169">
        <v>21</v>
      </c>
      <c r="JL1169">
        <v>29355785</v>
      </c>
      <c r="JM1169">
        <v>29355785</v>
      </c>
      <c r="JN1169">
        <v>1.10962</v>
      </c>
      <c r="JO1169">
        <v>2.49634</v>
      </c>
      <c r="JP1169">
        <v>1.39893</v>
      </c>
      <c r="JQ1169">
        <v>2.33765</v>
      </c>
      <c r="JR1169">
        <v>1.44897</v>
      </c>
      <c r="JS1169">
        <v>2.54761</v>
      </c>
      <c r="JT1169">
        <v>38.6979</v>
      </c>
      <c r="JU1169">
        <v>23.7723</v>
      </c>
      <c r="JV1169">
        <v>18</v>
      </c>
      <c r="JW1169">
        <v>484.268</v>
      </c>
      <c r="JX1169">
        <v>446.087</v>
      </c>
      <c r="JY1169">
        <v>24.9289</v>
      </c>
      <c r="JZ1169">
        <v>37.1509</v>
      </c>
      <c r="KA1169">
        <v>30.0001</v>
      </c>
      <c r="KB1169">
        <v>36.7458</v>
      </c>
      <c r="KC1169">
        <v>36.7938</v>
      </c>
      <c r="KD1169">
        <v>22.2343</v>
      </c>
      <c r="KE1169">
        <v>25.0094</v>
      </c>
      <c r="KF1169">
        <v>82.24679999999999</v>
      </c>
      <c r="KG1169">
        <v>24.9352</v>
      </c>
      <c r="KH1169">
        <v>413.312</v>
      </c>
      <c r="KI1169">
        <v>21.3057</v>
      </c>
      <c r="KJ1169">
        <v>99.218</v>
      </c>
      <c r="KK1169">
        <v>99.07510000000001</v>
      </c>
    </row>
    <row r="1170" spans="1:297">
      <c r="A1170">
        <v>1154</v>
      </c>
      <c r="B1170">
        <v>1761347106</v>
      </c>
      <c r="C1170">
        <v>19065.40000009537</v>
      </c>
      <c r="D1170" t="s">
        <v>2763</v>
      </c>
      <c r="E1170" t="s">
        <v>2764</v>
      </c>
      <c r="F1170">
        <v>5</v>
      </c>
      <c r="G1170" t="s">
        <v>2762</v>
      </c>
      <c r="H1170" t="s">
        <v>436</v>
      </c>
      <c r="I1170">
        <v>1761347098.155172</v>
      </c>
      <c r="J1170">
        <f>(K1170)/1000</f>
        <v>0</v>
      </c>
      <c r="K1170">
        <f>IF(DP1170, AN1170, AH1170)</f>
        <v>0</v>
      </c>
      <c r="L1170">
        <f>IF(DP1170, AI1170, AG1170)</f>
        <v>0</v>
      </c>
      <c r="M1170">
        <f>DR1170 - IF(AU1170&gt;1, L1170*DL1170*100.0/(AW1170), 0)</f>
        <v>0</v>
      </c>
      <c r="N1170">
        <f>((T1170-J1170/2)*M1170-L1170)/(T1170+J1170/2)</f>
        <v>0</v>
      </c>
      <c r="O1170">
        <f>N1170*(DY1170+DZ1170)/1000.0</f>
        <v>0</v>
      </c>
      <c r="P1170">
        <f>(DR1170 - IF(AU1170&gt;1, L1170*DL1170*100.0/(AW1170), 0))*(DY1170+DZ1170)/1000.0</f>
        <v>0</v>
      </c>
      <c r="Q1170">
        <f>2.0/((1/S1170-1/R1170)+SIGN(S1170)*SQRT((1/S1170-1/R1170)*(1/S1170-1/R1170) + 4*DM1170/((DM1170+1)*(DM1170+1))*(2*1/S1170*1/R1170-1/R1170*1/R1170)))</f>
        <v>0</v>
      </c>
      <c r="R1170">
        <f>IF(LEFT(DN1170,1)&lt;&gt;"0",IF(LEFT(DN1170,1)="1",3.0,DO1170),$D$5+$E$5*(EF1170*DY1170/($K$5*1000))+$F$5*(EF1170*DY1170/($K$5*1000))*MAX(MIN(DL1170,$J$5),$I$5)*MAX(MIN(DL1170,$J$5),$I$5)+$G$5*MAX(MIN(DL1170,$J$5),$I$5)*(EF1170*DY1170/($K$5*1000))+$H$5*(EF1170*DY1170/($K$5*1000))*(EF1170*DY1170/($K$5*1000)))</f>
        <v>0</v>
      </c>
      <c r="S1170">
        <f>J1170*(1000-(1000*0.61365*exp(17.502*W1170/(240.97+W1170))/(DY1170+DZ1170)+DT1170)/2)/(1000*0.61365*exp(17.502*W1170/(240.97+W1170))/(DY1170+DZ1170)-DT1170)</f>
        <v>0</v>
      </c>
      <c r="T1170">
        <f>1/((DM1170+1)/(Q1170/1.6)+1/(R1170/1.37)) + DM1170/((DM1170+1)/(Q1170/1.6) + DM1170/(R1170/1.37))</f>
        <v>0</v>
      </c>
      <c r="U1170">
        <f>(DH1170*DK1170)</f>
        <v>0</v>
      </c>
      <c r="V1170">
        <f>(EA1170+(U1170+2*0.95*5.67E-8*(((EA1170+$B$7)+273)^4-(EA1170+273)^4)-44100*J1170)/(1.84*29.3*R1170+8*0.95*5.67E-8*(EA1170+273)^3))</f>
        <v>0</v>
      </c>
      <c r="W1170">
        <f>($C$7*EB1170+$D$7*EC1170+$E$7*V1170)</f>
        <v>0</v>
      </c>
      <c r="X1170">
        <f>0.61365*exp(17.502*W1170/(240.97+W1170))</f>
        <v>0</v>
      </c>
      <c r="Y1170">
        <f>(Z1170/AA1170*100)</f>
        <v>0</v>
      </c>
      <c r="Z1170">
        <f>DT1170*(DY1170+DZ1170)/1000</f>
        <v>0</v>
      </c>
      <c r="AA1170">
        <f>0.61365*exp(17.502*EA1170/(240.97+EA1170))</f>
        <v>0</v>
      </c>
      <c r="AB1170">
        <f>(X1170-DT1170*(DY1170+DZ1170)/1000)</f>
        <v>0</v>
      </c>
      <c r="AC1170">
        <f>(-J1170*44100)</f>
        <v>0</v>
      </c>
      <c r="AD1170">
        <f>2*29.3*R1170*0.92*(EA1170-W1170)</f>
        <v>0</v>
      </c>
      <c r="AE1170">
        <f>2*0.95*5.67E-8*(((EA1170+$B$7)+273)^4-(W1170+273)^4)</f>
        <v>0</v>
      </c>
      <c r="AF1170">
        <f>U1170+AE1170+AC1170+AD1170</f>
        <v>0</v>
      </c>
      <c r="AG1170">
        <f>DX1170*AU1170*(DS1170-DR1170*(1000-AU1170*DU1170)/(1000-AU1170*DT1170))/(100*DL1170)</f>
        <v>0</v>
      </c>
      <c r="AH1170">
        <f>1000*DX1170*AU1170*(DT1170-DU1170)/(100*DL1170*(1000-AU1170*DT1170))</f>
        <v>0</v>
      </c>
      <c r="AI1170">
        <f>(AJ1170 - AK1170 - DY1170*1E3/(8.314*(EA1170+273.15)) * AM1170/DX1170 * AL1170) * DX1170/(100*DL1170) * (1000 - DU1170)/1000</f>
        <v>0</v>
      </c>
      <c r="AJ1170">
        <v>429.0776324413594</v>
      </c>
      <c r="AK1170">
        <v>422.9189575757576</v>
      </c>
      <c r="AL1170">
        <v>-0.03643161880106712</v>
      </c>
      <c r="AM1170">
        <v>65.43917151835798</v>
      </c>
      <c r="AN1170">
        <f>(AP1170 - AO1170 + DY1170*1E3/(8.314*(EA1170+273.15)) * AR1170/DX1170 * AQ1170) * DX1170/(100*DL1170) * 1000/(1000 - AP1170)</f>
        <v>0</v>
      </c>
      <c r="AO1170">
        <v>21.30420179073132</v>
      </c>
      <c r="AP1170">
        <v>23.56754242424241</v>
      </c>
      <c r="AQ1170">
        <v>-0.009169760118720335</v>
      </c>
      <c r="AR1170">
        <v>117.0721464069847</v>
      </c>
      <c r="AS1170">
        <v>0</v>
      </c>
      <c r="AT1170">
        <v>0</v>
      </c>
      <c r="AU1170">
        <f>IF(AS1170*$H$13&gt;=AW1170,1.0,(AW1170/(AW1170-AS1170*$H$13)))</f>
        <v>0</v>
      </c>
      <c r="AV1170">
        <f>(AU1170-1)*100</f>
        <v>0</v>
      </c>
      <c r="AW1170">
        <f>MAX(0,($B$13+$C$13*EF1170)/(1+$D$13*EF1170)*DY1170/(EA1170+273)*$E$13)</f>
        <v>0</v>
      </c>
      <c r="AX1170" t="s">
        <v>437</v>
      </c>
      <c r="AY1170" t="s">
        <v>437</v>
      </c>
      <c r="AZ1170">
        <v>0</v>
      </c>
      <c r="BA1170">
        <v>0</v>
      </c>
      <c r="BB1170">
        <f>1-AZ1170/BA1170</f>
        <v>0</v>
      </c>
      <c r="BC1170">
        <v>0</v>
      </c>
      <c r="BD1170" t="s">
        <v>437</v>
      </c>
      <c r="BE1170" t="s">
        <v>437</v>
      </c>
      <c r="BF1170">
        <v>0</v>
      </c>
      <c r="BG1170">
        <v>0</v>
      </c>
      <c r="BH1170">
        <f>1-BF1170/BG1170</f>
        <v>0</v>
      </c>
      <c r="BI1170">
        <v>0.5</v>
      </c>
      <c r="BJ1170">
        <f>DI1170</f>
        <v>0</v>
      </c>
      <c r="BK1170">
        <f>L1170</f>
        <v>0</v>
      </c>
      <c r="BL1170">
        <f>BH1170*BI1170*BJ1170</f>
        <v>0</v>
      </c>
      <c r="BM1170">
        <f>(BK1170-BC1170)/BJ1170</f>
        <v>0</v>
      </c>
      <c r="BN1170">
        <f>(BA1170-BG1170)/BG1170</f>
        <v>0</v>
      </c>
      <c r="BO1170">
        <f>AZ1170/(BB1170+AZ1170/BG1170)</f>
        <v>0</v>
      </c>
      <c r="BP1170" t="s">
        <v>437</v>
      </c>
      <c r="BQ1170">
        <v>0</v>
      </c>
      <c r="BR1170">
        <f>IF(BQ1170&lt;&gt;0, BQ1170, BO1170)</f>
        <v>0</v>
      </c>
      <c r="BS1170">
        <f>1-BR1170/BG1170</f>
        <v>0</v>
      </c>
      <c r="BT1170">
        <f>(BG1170-BF1170)/(BG1170-BR1170)</f>
        <v>0</v>
      </c>
      <c r="BU1170">
        <f>(BA1170-BG1170)/(BA1170-BR1170)</f>
        <v>0</v>
      </c>
      <c r="BV1170">
        <f>(BG1170-BF1170)/(BG1170-AZ1170)</f>
        <v>0</v>
      </c>
      <c r="BW1170">
        <f>(BA1170-BG1170)/(BA1170-AZ1170)</f>
        <v>0</v>
      </c>
      <c r="BX1170">
        <f>(BT1170*BR1170/BF1170)</f>
        <v>0</v>
      </c>
      <c r="BY1170">
        <f>(1-BX1170)</f>
        <v>0</v>
      </c>
      <c r="DH1170">
        <f>$B$11*EG1170+$C$11*EH1170+$F$11*ES1170*(1-EV1170)</f>
        <v>0</v>
      </c>
      <c r="DI1170">
        <f>DH1170*DJ1170</f>
        <v>0</v>
      </c>
      <c r="DJ1170">
        <f>($B$11*$D$9+$C$11*$D$9+$F$11*((FF1170+EX1170)/MAX(FF1170+EX1170+FG1170, 0.1)*$I$9+FG1170/MAX(FF1170+EX1170+FG1170, 0.1)*$J$9))/($B$11+$C$11+$F$11)</f>
        <v>0</v>
      </c>
      <c r="DK1170">
        <f>($B$11*$K$9+$C$11*$K$9+$F$11*((FF1170+EX1170)/MAX(FF1170+EX1170+FG1170, 0.1)*$P$9+FG1170/MAX(FF1170+EX1170+FG1170, 0.1)*$Q$9))/($B$11+$C$11+$F$11)</f>
        <v>0</v>
      </c>
      <c r="DL1170">
        <v>6</v>
      </c>
      <c r="DM1170">
        <v>0.5</v>
      </c>
      <c r="DN1170" t="s">
        <v>438</v>
      </c>
      <c r="DO1170">
        <v>2</v>
      </c>
      <c r="DP1170" t="b">
        <v>1</v>
      </c>
      <c r="DQ1170">
        <v>1761347098.155172</v>
      </c>
      <c r="DR1170">
        <v>413.0930689655172</v>
      </c>
      <c r="DS1170">
        <v>419.8040689655173</v>
      </c>
      <c r="DT1170">
        <v>23.59943793103448</v>
      </c>
      <c r="DU1170">
        <v>21.37458275862069</v>
      </c>
      <c r="DV1170">
        <v>412.5021379310345</v>
      </c>
      <c r="DW1170">
        <v>23.38500689655173</v>
      </c>
      <c r="DX1170">
        <v>499.9783793103448</v>
      </c>
      <c r="DY1170">
        <v>90.01482758620691</v>
      </c>
      <c r="DZ1170">
        <v>0.07430016551724138</v>
      </c>
      <c r="EA1170">
        <v>29.87434137931034</v>
      </c>
      <c r="EB1170">
        <v>29.98182413793104</v>
      </c>
      <c r="EC1170">
        <v>999.9000000000002</v>
      </c>
      <c r="ED1170">
        <v>0</v>
      </c>
      <c r="EE1170">
        <v>0</v>
      </c>
      <c r="EF1170">
        <v>10002.33724137931</v>
      </c>
      <c r="EG1170">
        <v>0</v>
      </c>
      <c r="EH1170">
        <v>1169.511034482759</v>
      </c>
      <c r="EI1170">
        <v>-6.71095275862069</v>
      </c>
      <c r="EJ1170">
        <v>423.077448275862</v>
      </c>
      <c r="EK1170">
        <v>428.9731724137931</v>
      </c>
      <c r="EL1170">
        <v>2.22485275862069</v>
      </c>
      <c r="EM1170">
        <v>419.8040689655173</v>
      </c>
      <c r="EN1170">
        <v>21.37458275862069</v>
      </c>
      <c r="EO1170">
        <v>2.1243</v>
      </c>
      <c r="EP1170">
        <v>1.924028965517242</v>
      </c>
      <c r="EQ1170">
        <v>18.40256206896552</v>
      </c>
      <c r="ER1170">
        <v>16.83257241379311</v>
      </c>
      <c r="ES1170">
        <v>1199.954482758621</v>
      </c>
      <c r="ET1170">
        <v>0.9670056896551723</v>
      </c>
      <c r="EU1170">
        <v>0.03299435517241379</v>
      </c>
      <c r="EV1170">
        <v>0</v>
      </c>
      <c r="EW1170">
        <v>1447.996551724138</v>
      </c>
      <c r="EX1170">
        <v>5.000560000000001</v>
      </c>
      <c r="EY1170">
        <v>17717.98275862069</v>
      </c>
      <c r="EZ1170">
        <v>10316.43448275862</v>
      </c>
      <c r="FA1170">
        <v>45.125</v>
      </c>
      <c r="FB1170">
        <v>47.22175862068964</v>
      </c>
      <c r="FC1170">
        <v>45.75</v>
      </c>
      <c r="FD1170">
        <v>46.2628275862069</v>
      </c>
      <c r="FE1170">
        <v>45.94134482758619</v>
      </c>
      <c r="FF1170">
        <v>1155.524482758621</v>
      </c>
      <c r="FG1170">
        <v>39.43</v>
      </c>
      <c r="FH1170">
        <v>0</v>
      </c>
      <c r="FI1170">
        <v>1761347142.2</v>
      </c>
      <c r="FJ1170">
        <v>0</v>
      </c>
      <c r="FK1170">
        <v>1447.950384615385</v>
      </c>
      <c r="FL1170">
        <v>-3.792478648013416</v>
      </c>
      <c r="FM1170">
        <v>-39.15555541178013</v>
      </c>
      <c r="FN1170">
        <v>17718.45769230769</v>
      </c>
      <c r="FO1170">
        <v>15</v>
      </c>
      <c r="FP1170">
        <v>0</v>
      </c>
      <c r="FQ1170" t="s">
        <v>439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-6.795024750000001</v>
      </c>
      <c r="GD1170">
        <v>1.110241688555356</v>
      </c>
      <c r="GE1170">
        <v>0.2825456171929367</v>
      </c>
      <c r="GF1170">
        <v>0</v>
      </c>
      <c r="GG1170">
        <v>1448.120588235294</v>
      </c>
      <c r="GH1170">
        <v>-3.320397254355071</v>
      </c>
      <c r="GI1170">
        <v>0.4095330280185708</v>
      </c>
      <c r="GJ1170">
        <v>0</v>
      </c>
      <c r="GK1170">
        <v>2.21272025</v>
      </c>
      <c r="GL1170">
        <v>0.3413537335834915</v>
      </c>
      <c r="GM1170">
        <v>0.03751819721731709</v>
      </c>
      <c r="GN1170">
        <v>0</v>
      </c>
      <c r="GO1170">
        <v>0</v>
      </c>
      <c r="GP1170">
        <v>3</v>
      </c>
      <c r="GQ1170" t="s">
        <v>497</v>
      </c>
      <c r="GR1170">
        <v>3.12424</v>
      </c>
      <c r="GS1170">
        <v>2.75079</v>
      </c>
      <c r="GT1170">
        <v>0.0824971</v>
      </c>
      <c r="GU1170">
        <v>0.0836045</v>
      </c>
      <c r="GV1170">
        <v>0.103245</v>
      </c>
      <c r="GW1170">
        <v>0.0966979</v>
      </c>
      <c r="GX1170">
        <v>26995.3</v>
      </c>
      <c r="GY1170">
        <v>26295.3</v>
      </c>
      <c r="GZ1170">
        <v>29992.8</v>
      </c>
      <c r="HA1170">
        <v>28984.4</v>
      </c>
      <c r="HB1170">
        <v>37176.9</v>
      </c>
      <c r="HC1170">
        <v>34470.5</v>
      </c>
      <c r="HD1170">
        <v>45931.4</v>
      </c>
      <c r="HE1170">
        <v>43076.8</v>
      </c>
      <c r="HF1170">
        <v>1.74853</v>
      </c>
      <c r="HG1170">
        <v>1.73388</v>
      </c>
      <c r="HH1170">
        <v>-0.00376254</v>
      </c>
      <c r="HI1170">
        <v>0</v>
      </c>
      <c r="HJ1170">
        <v>30.0484</v>
      </c>
      <c r="HK1170">
        <v>999.9</v>
      </c>
      <c r="HL1170">
        <v>46</v>
      </c>
      <c r="HM1170">
        <v>32.8</v>
      </c>
      <c r="HN1170">
        <v>25.5279</v>
      </c>
      <c r="HO1170">
        <v>63.5221</v>
      </c>
      <c r="HP1170">
        <v>17.8125</v>
      </c>
      <c r="HQ1170">
        <v>1</v>
      </c>
      <c r="HR1170">
        <v>0.814167</v>
      </c>
      <c r="HS1170">
        <v>4.18699</v>
      </c>
      <c r="HT1170">
        <v>20.157</v>
      </c>
      <c r="HU1170">
        <v>5.22822</v>
      </c>
      <c r="HV1170">
        <v>11.9855</v>
      </c>
      <c r="HW1170">
        <v>4.96935</v>
      </c>
      <c r="HX1170">
        <v>3.2898</v>
      </c>
      <c r="HY1170">
        <v>9999</v>
      </c>
      <c r="HZ1170">
        <v>9999</v>
      </c>
      <c r="IA1170">
        <v>9999</v>
      </c>
      <c r="IB1170">
        <v>999.9</v>
      </c>
      <c r="IC1170">
        <v>4.97296</v>
      </c>
      <c r="ID1170">
        <v>1.8775</v>
      </c>
      <c r="IE1170">
        <v>1.87561</v>
      </c>
      <c r="IF1170">
        <v>1.87842</v>
      </c>
      <c r="IG1170">
        <v>1.87512</v>
      </c>
      <c r="IH1170">
        <v>1.87866</v>
      </c>
      <c r="II1170">
        <v>1.87576</v>
      </c>
      <c r="IJ1170">
        <v>1.87698</v>
      </c>
      <c r="IK1170">
        <v>0</v>
      </c>
      <c r="IL1170">
        <v>0</v>
      </c>
      <c r="IM1170">
        <v>0</v>
      </c>
      <c r="IN1170">
        <v>0</v>
      </c>
      <c r="IO1170" t="s">
        <v>441</v>
      </c>
      <c r="IP1170" t="s">
        <v>442</v>
      </c>
      <c r="IQ1170" t="s">
        <v>443</v>
      </c>
      <c r="IR1170" t="s">
        <v>443</v>
      </c>
      <c r="IS1170" t="s">
        <v>443</v>
      </c>
      <c r="IT1170" t="s">
        <v>443</v>
      </c>
      <c r="IU1170">
        <v>0</v>
      </c>
      <c r="IV1170">
        <v>100</v>
      </c>
      <c r="IW1170">
        <v>100</v>
      </c>
      <c r="IX1170">
        <v>0.591</v>
      </c>
      <c r="IY1170">
        <v>0.2145</v>
      </c>
      <c r="IZ1170">
        <v>-0.1194416370607354</v>
      </c>
      <c r="JA1170">
        <v>0.002211305909277446</v>
      </c>
      <c r="JB1170">
        <v>-1.416678044876584E-06</v>
      </c>
      <c r="JC1170">
        <v>5.589822708492042E-10</v>
      </c>
      <c r="JD1170">
        <v>0.2144336207880096</v>
      </c>
      <c r="JE1170">
        <v>0</v>
      </c>
      <c r="JF1170">
        <v>0</v>
      </c>
      <c r="JG1170">
        <v>0</v>
      </c>
      <c r="JH1170">
        <v>14</v>
      </c>
      <c r="JI1170">
        <v>2052</v>
      </c>
      <c r="JJ1170">
        <v>1</v>
      </c>
      <c r="JK1170">
        <v>21</v>
      </c>
      <c r="JL1170">
        <v>29355785.1</v>
      </c>
      <c r="JM1170">
        <v>29355785.1</v>
      </c>
      <c r="JN1170">
        <v>1.08398</v>
      </c>
      <c r="JO1170">
        <v>2.5415</v>
      </c>
      <c r="JP1170">
        <v>1.39893</v>
      </c>
      <c r="JQ1170">
        <v>2.33765</v>
      </c>
      <c r="JR1170">
        <v>1.44897</v>
      </c>
      <c r="JS1170">
        <v>2.62085</v>
      </c>
      <c r="JT1170">
        <v>38.6979</v>
      </c>
      <c r="JU1170">
        <v>23.7986</v>
      </c>
      <c r="JV1170">
        <v>18</v>
      </c>
      <c r="JW1170">
        <v>484.428</v>
      </c>
      <c r="JX1170">
        <v>445.93</v>
      </c>
      <c r="JY1170">
        <v>24.9414</v>
      </c>
      <c r="JZ1170">
        <v>37.1509</v>
      </c>
      <c r="KA1170">
        <v>30</v>
      </c>
      <c r="KB1170">
        <v>36.7458</v>
      </c>
      <c r="KC1170">
        <v>36.7924</v>
      </c>
      <c r="KD1170">
        <v>21.7252</v>
      </c>
      <c r="KE1170">
        <v>25.0094</v>
      </c>
      <c r="KF1170">
        <v>82.24679999999999</v>
      </c>
      <c r="KG1170">
        <v>24.9477</v>
      </c>
      <c r="KH1170">
        <v>399.856</v>
      </c>
      <c r="KI1170">
        <v>21.3056</v>
      </c>
      <c r="KJ1170">
        <v>99.2191</v>
      </c>
      <c r="KK1170">
        <v>99.07680000000001</v>
      </c>
    </row>
    <row r="1171" spans="1:297">
      <c r="A1171">
        <v>1155</v>
      </c>
      <c r="B1171">
        <v>1761347111</v>
      </c>
      <c r="C1171">
        <v>19070.40000009537</v>
      </c>
      <c r="D1171" t="s">
        <v>2765</v>
      </c>
      <c r="E1171" t="s">
        <v>2766</v>
      </c>
      <c r="F1171">
        <v>5</v>
      </c>
      <c r="G1171" t="s">
        <v>2762</v>
      </c>
      <c r="H1171" t="s">
        <v>436</v>
      </c>
      <c r="I1171">
        <v>1761347103.232143</v>
      </c>
      <c r="J1171">
        <f>(K1171)/1000</f>
        <v>0</v>
      </c>
      <c r="K1171">
        <f>IF(DP1171, AN1171, AH1171)</f>
        <v>0</v>
      </c>
      <c r="L1171">
        <f>IF(DP1171, AI1171, AG1171)</f>
        <v>0</v>
      </c>
      <c r="M1171">
        <f>DR1171 - IF(AU1171&gt;1, L1171*DL1171*100.0/(AW1171), 0)</f>
        <v>0</v>
      </c>
      <c r="N1171">
        <f>((T1171-J1171/2)*M1171-L1171)/(T1171+J1171/2)</f>
        <v>0</v>
      </c>
      <c r="O1171">
        <f>N1171*(DY1171+DZ1171)/1000.0</f>
        <v>0</v>
      </c>
      <c r="P1171">
        <f>(DR1171 - IF(AU1171&gt;1, L1171*DL1171*100.0/(AW1171), 0))*(DY1171+DZ1171)/1000.0</f>
        <v>0</v>
      </c>
      <c r="Q1171">
        <f>2.0/((1/S1171-1/R1171)+SIGN(S1171)*SQRT((1/S1171-1/R1171)*(1/S1171-1/R1171) + 4*DM1171/((DM1171+1)*(DM1171+1))*(2*1/S1171*1/R1171-1/R1171*1/R1171)))</f>
        <v>0</v>
      </c>
      <c r="R1171">
        <f>IF(LEFT(DN1171,1)&lt;&gt;"0",IF(LEFT(DN1171,1)="1",3.0,DO1171),$D$5+$E$5*(EF1171*DY1171/($K$5*1000))+$F$5*(EF1171*DY1171/($K$5*1000))*MAX(MIN(DL1171,$J$5),$I$5)*MAX(MIN(DL1171,$J$5),$I$5)+$G$5*MAX(MIN(DL1171,$J$5),$I$5)*(EF1171*DY1171/($K$5*1000))+$H$5*(EF1171*DY1171/($K$5*1000))*(EF1171*DY1171/($K$5*1000)))</f>
        <v>0</v>
      </c>
      <c r="S1171">
        <f>J1171*(1000-(1000*0.61365*exp(17.502*W1171/(240.97+W1171))/(DY1171+DZ1171)+DT1171)/2)/(1000*0.61365*exp(17.502*W1171/(240.97+W1171))/(DY1171+DZ1171)-DT1171)</f>
        <v>0</v>
      </c>
      <c r="T1171">
        <f>1/((DM1171+1)/(Q1171/1.6)+1/(R1171/1.37)) + DM1171/((DM1171+1)/(Q1171/1.6) + DM1171/(R1171/1.37))</f>
        <v>0</v>
      </c>
      <c r="U1171">
        <f>(DH1171*DK1171)</f>
        <v>0</v>
      </c>
      <c r="V1171">
        <f>(EA1171+(U1171+2*0.95*5.67E-8*(((EA1171+$B$7)+273)^4-(EA1171+273)^4)-44100*J1171)/(1.84*29.3*R1171+8*0.95*5.67E-8*(EA1171+273)^3))</f>
        <v>0</v>
      </c>
      <c r="W1171">
        <f>($C$7*EB1171+$D$7*EC1171+$E$7*V1171)</f>
        <v>0</v>
      </c>
      <c r="X1171">
        <f>0.61365*exp(17.502*W1171/(240.97+W1171))</f>
        <v>0</v>
      </c>
      <c r="Y1171">
        <f>(Z1171/AA1171*100)</f>
        <v>0</v>
      </c>
      <c r="Z1171">
        <f>DT1171*(DY1171+DZ1171)/1000</f>
        <v>0</v>
      </c>
      <c r="AA1171">
        <f>0.61365*exp(17.502*EA1171/(240.97+EA1171))</f>
        <v>0</v>
      </c>
      <c r="AB1171">
        <f>(X1171-DT1171*(DY1171+DZ1171)/1000)</f>
        <v>0</v>
      </c>
      <c r="AC1171">
        <f>(-J1171*44100)</f>
        <v>0</v>
      </c>
      <c r="AD1171">
        <f>2*29.3*R1171*0.92*(EA1171-W1171)</f>
        <v>0</v>
      </c>
      <c r="AE1171">
        <f>2*0.95*5.67E-8*(((EA1171+$B$7)+273)^4-(W1171+273)^4)</f>
        <v>0</v>
      </c>
      <c r="AF1171">
        <f>U1171+AE1171+AC1171+AD1171</f>
        <v>0</v>
      </c>
      <c r="AG1171">
        <f>DX1171*AU1171*(DS1171-DR1171*(1000-AU1171*DU1171)/(1000-AU1171*DT1171))/(100*DL1171)</f>
        <v>0</v>
      </c>
      <c r="AH1171">
        <f>1000*DX1171*AU1171*(DT1171-DU1171)/(100*DL1171*(1000-AU1171*DT1171))</f>
        <v>0</v>
      </c>
      <c r="AI1171">
        <f>(AJ1171 - AK1171 - DY1171*1E3/(8.314*(EA1171+273.15)) * AM1171/DX1171 * AL1171) * DX1171/(100*DL1171) * (1000 - DU1171)/1000</f>
        <v>0</v>
      </c>
      <c r="AJ1171">
        <v>421.268958822533</v>
      </c>
      <c r="AK1171">
        <v>419.1447333333331</v>
      </c>
      <c r="AL1171">
        <v>-0.899473684050289</v>
      </c>
      <c r="AM1171">
        <v>65.43917151835798</v>
      </c>
      <c r="AN1171">
        <f>(AP1171 - AO1171 + DY1171*1E3/(8.314*(EA1171+273.15)) * AR1171/DX1171 * AQ1171) * DX1171/(100*DL1171) * 1000/(1000 - AP1171)</f>
        <v>0</v>
      </c>
      <c r="AO1171">
        <v>21.28819877559168</v>
      </c>
      <c r="AP1171">
        <v>23.54824242424241</v>
      </c>
      <c r="AQ1171">
        <v>-0.001701891989239993</v>
      </c>
      <c r="AR1171">
        <v>117.0721464069847</v>
      </c>
      <c r="AS1171">
        <v>0</v>
      </c>
      <c r="AT1171">
        <v>0</v>
      </c>
      <c r="AU1171">
        <f>IF(AS1171*$H$13&gt;=AW1171,1.0,(AW1171/(AW1171-AS1171*$H$13)))</f>
        <v>0</v>
      </c>
      <c r="AV1171">
        <f>(AU1171-1)*100</f>
        <v>0</v>
      </c>
      <c r="AW1171">
        <f>MAX(0,($B$13+$C$13*EF1171)/(1+$D$13*EF1171)*DY1171/(EA1171+273)*$E$13)</f>
        <v>0</v>
      </c>
      <c r="AX1171" t="s">
        <v>437</v>
      </c>
      <c r="AY1171" t="s">
        <v>437</v>
      </c>
      <c r="AZ1171">
        <v>0</v>
      </c>
      <c r="BA1171">
        <v>0</v>
      </c>
      <c r="BB1171">
        <f>1-AZ1171/BA1171</f>
        <v>0</v>
      </c>
      <c r="BC1171">
        <v>0</v>
      </c>
      <c r="BD1171" t="s">
        <v>437</v>
      </c>
      <c r="BE1171" t="s">
        <v>437</v>
      </c>
      <c r="BF1171">
        <v>0</v>
      </c>
      <c r="BG1171">
        <v>0</v>
      </c>
      <c r="BH1171">
        <f>1-BF1171/BG1171</f>
        <v>0</v>
      </c>
      <c r="BI1171">
        <v>0.5</v>
      </c>
      <c r="BJ1171">
        <f>DI1171</f>
        <v>0</v>
      </c>
      <c r="BK1171">
        <f>L1171</f>
        <v>0</v>
      </c>
      <c r="BL1171">
        <f>BH1171*BI1171*BJ1171</f>
        <v>0</v>
      </c>
      <c r="BM1171">
        <f>(BK1171-BC1171)/BJ1171</f>
        <v>0</v>
      </c>
      <c r="BN1171">
        <f>(BA1171-BG1171)/BG1171</f>
        <v>0</v>
      </c>
      <c r="BO1171">
        <f>AZ1171/(BB1171+AZ1171/BG1171)</f>
        <v>0</v>
      </c>
      <c r="BP1171" t="s">
        <v>437</v>
      </c>
      <c r="BQ1171">
        <v>0</v>
      </c>
      <c r="BR1171">
        <f>IF(BQ1171&lt;&gt;0, BQ1171, BO1171)</f>
        <v>0</v>
      </c>
      <c r="BS1171">
        <f>1-BR1171/BG1171</f>
        <v>0</v>
      </c>
      <c r="BT1171">
        <f>(BG1171-BF1171)/(BG1171-BR1171)</f>
        <v>0</v>
      </c>
      <c r="BU1171">
        <f>(BA1171-BG1171)/(BA1171-BR1171)</f>
        <v>0</v>
      </c>
      <c r="BV1171">
        <f>(BG1171-BF1171)/(BG1171-AZ1171)</f>
        <v>0</v>
      </c>
      <c r="BW1171">
        <f>(BA1171-BG1171)/(BA1171-AZ1171)</f>
        <v>0</v>
      </c>
      <c r="BX1171">
        <f>(BT1171*BR1171/BF1171)</f>
        <v>0</v>
      </c>
      <c r="BY1171">
        <f>(1-BX1171)</f>
        <v>0</v>
      </c>
      <c r="DH1171">
        <f>$B$11*EG1171+$C$11*EH1171+$F$11*ES1171*(1-EV1171)</f>
        <v>0</v>
      </c>
      <c r="DI1171">
        <f>DH1171*DJ1171</f>
        <v>0</v>
      </c>
      <c r="DJ1171">
        <f>($B$11*$D$9+$C$11*$D$9+$F$11*((FF1171+EX1171)/MAX(FF1171+EX1171+FG1171, 0.1)*$I$9+FG1171/MAX(FF1171+EX1171+FG1171, 0.1)*$J$9))/($B$11+$C$11+$F$11)</f>
        <v>0</v>
      </c>
      <c r="DK1171">
        <f>($B$11*$K$9+$C$11*$K$9+$F$11*((FF1171+EX1171)/MAX(FF1171+EX1171+FG1171, 0.1)*$P$9+FG1171/MAX(FF1171+EX1171+FG1171, 0.1)*$Q$9))/($B$11+$C$11+$F$11)</f>
        <v>0</v>
      </c>
      <c r="DL1171">
        <v>6</v>
      </c>
      <c r="DM1171">
        <v>0.5</v>
      </c>
      <c r="DN1171" t="s">
        <v>438</v>
      </c>
      <c r="DO1171">
        <v>2</v>
      </c>
      <c r="DP1171" t="b">
        <v>1</v>
      </c>
      <c r="DQ1171">
        <v>1761347103.232143</v>
      </c>
      <c r="DR1171">
        <v>412.5043928571428</v>
      </c>
      <c r="DS1171">
        <v>416.8071428571429</v>
      </c>
      <c r="DT1171">
        <v>23.58006071428571</v>
      </c>
      <c r="DU1171">
        <v>21.33003928571429</v>
      </c>
      <c r="DV1171">
        <v>411.9141785714285</v>
      </c>
      <c r="DW1171">
        <v>23.36563214285714</v>
      </c>
      <c r="DX1171">
        <v>500.0119642857144</v>
      </c>
      <c r="DY1171">
        <v>90.01530357142857</v>
      </c>
      <c r="DZ1171">
        <v>0.07358344999999999</v>
      </c>
      <c r="EA1171">
        <v>29.87183928571429</v>
      </c>
      <c r="EB1171">
        <v>29.98408214285715</v>
      </c>
      <c r="EC1171">
        <v>999.9000000000002</v>
      </c>
      <c r="ED1171">
        <v>0</v>
      </c>
      <c r="EE1171">
        <v>0</v>
      </c>
      <c r="EF1171">
        <v>10001.99392857143</v>
      </c>
      <c r="EG1171">
        <v>0</v>
      </c>
      <c r="EH1171">
        <v>1169.515357142857</v>
      </c>
      <c r="EI1171">
        <v>-4.302762428571429</v>
      </c>
      <c r="EJ1171">
        <v>422.4661071428571</v>
      </c>
      <c r="EK1171">
        <v>425.8915357142857</v>
      </c>
      <c r="EL1171">
        <v>2.250015357142857</v>
      </c>
      <c r="EM1171">
        <v>416.8071428571429</v>
      </c>
      <c r="EN1171">
        <v>21.33003928571429</v>
      </c>
      <c r="EO1171">
        <v>2.122566785714285</v>
      </c>
      <c r="EP1171">
        <v>1.92003</v>
      </c>
      <c r="EQ1171">
        <v>18.38954285714286</v>
      </c>
      <c r="ER1171">
        <v>16.79979642857143</v>
      </c>
      <c r="ES1171">
        <v>1199.949642857143</v>
      </c>
      <c r="ET1171">
        <v>0.9670055714285716</v>
      </c>
      <c r="EU1171">
        <v>0.03299447857142858</v>
      </c>
      <c r="EV1171">
        <v>0</v>
      </c>
      <c r="EW1171">
        <v>1447.771071428571</v>
      </c>
      <c r="EX1171">
        <v>5.000560000000001</v>
      </c>
      <c r="EY1171">
        <v>17715.06785714285</v>
      </c>
      <c r="EZ1171">
        <v>10316.40714285714</v>
      </c>
      <c r="FA1171">
        <v>45.125</v>
      </c>
      <c r="FB1171">
        <v>47.21399999999999</v>
      </c>
      <c r="FC1171">
        <v>45.75</v>
      </c>
      <c r="FD1171">
        <v>46.25442857142857</v>
      </c>
      <c r="FE1171">
        <v>45.93699999999998</v>
      </c>
      <c r="FF1171">
        <v>1155.519642857143</v>
      </c>
      <c r="FG1171">
        <v>39.43</v>
      </c>
      <c r="FH1171">
        <v>0</v>
      </c>
      <c r="FI1171">
        <v>1761347147.6</v>
      </c>
      <c r="FJ1171">
        <v>0</v>
      </c>
      <c r="FK1171">
        <v>1447.6928</v>
      </c>
      <c r="FL1171">
        <v>-2.29307694163772</v>
      </c>
      <c r="FM1171">
        <v>-34.03076898266916</v>
      </c>
      <c r="FN1171">
        <v>17715.476</v>
      </c>
      <c r="FO1171">
        <v>15</v>
      </c>
      <c r="FP1171">
        <v>0</v>
      </c>
      <c r="FQ1171" t="s">
        <v>439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-5.051998</v>
      </c>
      <c r="GD1171">
        <v>25.30574153310104</v>
      </c>
      <c r="GE1171">
        <v>3.232032118739525</v>
      </c>
      <c r="GF1171">
        <v>0</v>
      </c>
      <c r="GG1171">
        <v>1447.859117647059</v>
      </c>
      <c r="GH1171">
        <v>-2.9254392740647</v>
      </c>
      <c r="GI1171">
        <v>0.4025972125722356</v>
      </c>
      <c r="GJ1171">
        <v>0</v>
      </c>
      <c r="GK1171">
        <v>2.235943170731708</v>
      </c>
      <c r="GL1171">
        <v>0.3314517073170717</v>
      </c>
      <c r="GM1171">
        <v>0.03772405853544239</v>
      </c>
      <c r="GN1171">
        <v>0</v>
      </c>
      <c r="GO1171">
        <v>0</v>
      </c>
      <c r="GP1171">
        <v>3</v>
      </c>
      <c r="GQ1171" t="s">
        <v>497</v>
      </c>
      <c r="GR1171">
        <v>3.1243</v>
      </c>
      <c r="GS1171">
        <v>2.7506</v>
      </c>
      <c r="GT1171">
        <v>0.08184660000000001</v>
      </c>
      <c r="GU1171">
        <v>0.0815954</v>
      </c>
      <c r="GV1171">
        <v>0.103195</v>
      </c>
      <c r="GW1171">
        <v>0.0966716</v>
      </c>
      <c r="GX1171">
        <v>27014.7</v>
      </c>
      <c r="GY1171">
        <v>26352.8</v>
      </c>
      <c r="GZ1171">
        <v>29993</v>
      </c>
      <c r="HA1171">
        <v>28984.2</v>
      </c>
      <c r="HB1171">
        <v>37179.3</v>
      </c>
      <c r="HC1171">
        <v>34471.2</v>
      </c>
      <c r="HD1171">
        <v>45931.9</v>
      </c>
      <c r="HE1171">
        <v>43076.5</v>
      </c>
      <c r="HF1171">
        <v>1.74863</v>
      </c>
      <c r="HG1171">
        <v>1.73368</v>
      </c>
      <c r="HH1171">
        <v>-0.0037998</v>
      </c>
      <c r="HI1171">
        <v>0</v>
      </c>
      <c r="HJ1171">
        <v>30.0471</v>
      </c>
      <c r="HK1171">
        <v>999.9</v>
      </c>
      <c r="HL1171">
        <v>46</v>
      </c>
      <c r="HM1171">
        <v>32.8</v>
      </c>
      <c r="HN1171">
        <v>25.527</v>
      </c>
      <c r="HO1171">
        <v>63.8621</v>
      </c>
      <c r="HP1171">
        <v>17.6322</v>
      </c>
      <c r="HQ1171">
        <v>1</v>
      </c>
      <c r="HR1171">
        <v>0.8140849999999999</v>
      </c>
      <c r="HS1171">
        <v>4.17029</v>
      </c>
      <c r="HT1171">
        <v>20.1573</v>
      </c>
      <c r="HU1171">
        <v>5.22807</v>
      </c>
      <c r="HV1171">
        <v>11.9855</v>
      </c>
      <c r="HW1171">
        <v>4.96945</v>
      </c>
      <c r="HX1171">
        <v>3.28978</v>
      </c>
      <c r="HY1171">
        <v>9999</v>
      </c>
      <c r="HZ1171">
        <v>9999</v>
      </c>
      <c r="IA1171">
        <v>9999</v>
      </c>
      <c r="IB1171">
        <v>999.9</v>
      </c>
      <c r="IC1171">
        <v>4.97296</v>
      </c>
      <c r="ID1171">
        <v>1.87745</v>
      </c>
      <c r="IE1171">
        <v>1.87558</v>
      </c>
      <c r="IF1171">
        <v>1.87836</v>
      </c>
      <c r="IG1171">
        <v>1.87507</v>
      </c>
      <c r="IH1171">
        <v>1.87866</v>
      </c>
      <c r="II1171">
        <v>1.87576</v>
      </c>
      <c r="IJ1171">
        <v>1.87695</v>
      </c>
      <c r="IK1171">
        <v>0</v>
      </c>
      <c r="IL1171">
        <v>0</v>
      </c>
      <c r="IM1171">
        <v>0</v>
      </c>
      <c r="IN1171">
        <v>0</v>
      </c>
      <c r="IO1171" t="s">
        <v>441</v>
      </c>
      <c r="IP1171" t="s">
        <v>442</v>
      </c>
      <c r="IQ1171" t="s">
        <v>443</v>
      </c>
      <c r="IR1171" t="s">
        <v>443</v>
      </c>
      <c r="IS1171" t="s">
        <v>443</v>
      </c>
      <c r="IT1171" t="s">
        <v>443</v>
      </c>
      <c r="IU1171">
        <v>0</v>
      </c>
      <c r="IV1171">
        <v>100</v>
      </c>
      <c r="IW1171">
        <v>100</v>
      </c>
      <c r="IX1171">
        <v>0.585</v>
      </c>
      <c r="IY1171">
        <v>0.2144</v>
      </c>
      <c r="IZ1171">
        <v>-0.1194416370607354</v>
      </c>
      <c r="JA1171">
        <v>0.002211305909277446</v>
      </c>
      <c r="JB1171">
        <v>-1.416678044876584E-06</v>
      </c>
      <c r="JC1171">
        <v>5.589822708492042E-10</v>
      </c>
      <c r="JD1171">
        <v>0.2144336207880096</v>
      </c>
      <c r="JE1171">
        <v>0</v>
      </c>
      <c r="JF1171">
        <v>0</v>
      </c>
      <c r="JG1171">
        <v>0</v>
      </c>
      <c r="JH1171">
        <v>14</v>
      </c>
      <c r="JI1171">
        <v>2052</v>
      </c>
      <c r="JJ1171">
        <v>1</v>
      </c>
      <c r="JK1171">
        <v>21</v>
      </c>
      <c r="JL1171">
        <v>29355785.2</v>
      </c>
      <c r="JM1171">
        <v>29355785.2</v>
      </c>
      <c r="JN1171">
        <v>1.05103</v>
      </c>
      <c r="JO1171">
        <v>2.48291</v>
      </c>
      <c r="JP1171">
        <v>1.39893</v>
      </c>
      <c r="JQ1171">
        <v>2.33887</v>
      </c>
      <c r="JR1171">
        <v>1.44897</v>
      </c>
      <c r="JS1171">
        <v>2.53418</v>
      </c>
      <c r="JT1171">
        <v>38.6979</v>
      </c>
      <c r="JU1171">
        <v>23.781</v>
      </c>
      <c r="JV1171">
        <v>18</v>
      </c>
      <c r="JW1171">
        <v>484.479</v>
      </c>
      <c r="JX1171">
        <v>445.799</v>
      </c>
      <c r="JY1171">
        <v>24.9532</v>
      </c>
      <c r="JZ1171">
        <v>37.1503</v>
      </c>
      <c r="KA1171">
        <v>30</v>
      </c>
      <c r="KB1171">
        <v>36.7445</v>
      </c>
      <c r="KC1171">
        <v>36.7924</v>
      </c>
      <c r="KD1171">
        <v>21.0274</v>
      </c>
      <c r="KE1171">
        <v>25.0094</v>
      </c>
      <c r="KF1171">
        <v>82.24679999999999</v>
      </c>
      <c r="KG1171">
        <v>24.9587</v>
      </c>
      <c r="KH1171">
        <v>379.803</v>
      </c>
      <c r="KI1171">
        <v>21.3006</v>
      </c>
      <c r="KJ1171">
        <v>99.22</v>
      </c>
      <c r="KK1171">
        <v>99.0762</v>
      </c>
    </row>
    <row r="1172" spans="1:297">
      <c r="A1172">
        <v>1156</v>
      </c>
      <c r="B1172">
        <v>1761347116</v>
      </c>
      <c r="C1172">
        <v>19075.40000009537</v>
      </c>
      <c r="D1172" t="s">
        <v>2767</v>
      </c>
      <c r="E1172" t="s">
        <v>2768</v>
      </c>
      <c r="F1172">
        <v>5</v>
      </c>
      <c r="G1172" t="s">
        <v>2762</v>
      </c>
      <c r="H1172" t="s">
        <v>436</v>
      </c>
      <c r="I1172">
        <v>1761347108.5</v>
      </c>
      <c r="J1172">
        <f>(K1172)/1000</f>
        <v>0</v>
      </c>
      <c r="K1172">
        <f>IF(DP1172, AN1172, AH1172)</f>
        <v>0</v>
      </c>
      <c r="L1172">
        <f>IF(DP1172, AI1172, AG1172)</f>
        <v>0</v>
      </c>
      <c r="M1172">
        <f>DR1172 - IF(AU1172&gt;1, L1172*DL1172*100.0/(AW1172), 0)</f>
        <v>0</v>
      </c>
      <c r="N1172">
        <f>((T1172-J1172/2)*M1172-L1172)/(T1172+J1172/2)</f>
        <v>0</v>
      </c>
      <c r="O1172">
        <f>N1172*(DY1172+DZ1172)/1000.0</f>
        <v>0</v>
      </c>
      <c r="P1172">
        <f>(DR1172 - IF(AU1172&gt;1, L1172*DL1172*100.0/(AW1172), 0))*(DY1172+DZ1172)/1000.0</f>
        <v>0</v>
      </c>
      <c r="Q1172">
        <f>2.0/((1/S1172-1/R1172)+SIGN(S1172)*SQRT((1/S1172-1/R1172)*(1/S1172-1/R1172) + 4*DM1172/((DM1172+1)*(DM1172+1))*(2*1/S1172*1/R1172-1/R1172*1/R1172)))</f>
        <v>0</v>
      </c>
      <c r="R1172">
        <f>IF(LEFT(DN1172,1)&lt;&gt;"0",IF(LEFT(DN1172,1)="1",3.0,DO1172),$D$5+$E$5*(EF1172*DY1172/($K$5*1000))+$F$5*(EF1172*DY1172/($K$5*1000))*MAX(MIN(DL1172,$J$5),$I$5)*MAX(MIN(DL1172,$J$5),$I$5)+$G$5*MAX(MIN(DL1172,$J$5),$I$5)*(EF1172*DY1172/($K$5*1000))+$H$5*(EF1172*DY1172/($K$5*1000))*(EF1172*DY1172/($K$5*1000)))</f>
        <v>0</v>
      </c>
      <c r="S1172">
        <f>J1172*(1000-(1000*0.61365*exp(17.502*W1172/(240.97+W1172))/(DY1172+DZ1172)+DT1172)/2)/(1000*0.61365*exp(17.502*W1172/(240.97+W1172))/(DY1172+DZ1172)-DT1172)</f>
        <v>0</v>
      </c>
      <c r="T1172">
        <f>1/((DM1172+1)/(Q1172/1.6)+1/(R1172/1.37)) + DM1172/((DM1172+1)/(Q1172/1.6) + DM1172/(R1172/1.37))</f>
        <v>0</v>
      </c>
      <c r="U1172">
        <f>(DH1172*DK1172)</f>
        <v>0</v>
      </c>
      <c r="V1172">
        <f>(EA1172+(U1172+2*0.95*5.67E-8*(((EA1172+$B$7)+273)^4-(EA1172+273)^4)-44100*J1172)/(1.84*29.3*R1172+8*0.95*5.67E-8*(EA1172+273)^3))</f>
        <v>0</v>
      </c>
      <c r="W1172">
        <f>($C$7*EB1172+$D$7*EC1172+$E$7*V1172)</f>
        <v>0</v>
      </c>
      <c r="X1172">
        <f>0.61365*exp(17.502*W1172/(240.97+W1172))</f>
        <v>0</v>
      </c>
      <c r="Y1172">
        <f>(Z1172/AA1172*100)</f>
        <v>0</v>
      </c>
      <c r="Z1172">
        <f>DT1172*(DY1172+DZ1172)/1000</f>
        <v>0</v>
      </c>
      <c r="AA1172">
        <f>0.61365*exp(17.502*EA1172/(240.97+EA1172))</f>
        <v>0</v>
      </c>
      <c r="AB1172">
        <f>(X1172-DT1172*(DY1172+DZ1172)/1000)</f>
        <v>0</v>
      </c>
      <c r="AC1172">
        <f>(-J1172*44100)</f>
        <v>0</v>
      </c>
      <c r="AD1172">
        <f>2*29.3*R1172*0.92*(EA1172-W1172)</f>
        <v>0</v>
      </c>
      <c r="AE1172">
        <f>2*0.95*5.67E-8*(((EA1172+$B$7)+273)^4-(W1172+273)^4)</f>
        <v>0</v>
      </c>
      <c r="AF1172">
        <f>U1172+AE1172+AC1172+AD1172</f>
        <v>0</v>
      </c>
      <c r="AG1172">
        <f>DX1172*AU1172*(DS1172-DR1172*(1000-AU1172*DU1172)/(1000-AU1172*DT1172))/(100*DL1172)</f>
        <v>0</v>
      </c>
      <c r="AH1172">
        <f>1000*DX1172*AU1172*(DT1172-DU1172)/(100*DL1172*(1000-AU1172*DT1172))</f>
        <v>0</v>
      </c>
      <c r="AI1172">
        <f>(AJ1172 - AK1172 - DY1172*1E3/(8.314*(EA1172+273.15)) * AM1172/DX1172 * AL1172) * DX1172/(100*DL1172) * (1000 - DU1172)/1000</f>
        <v>0</v>
      </c>
      <c r="AJ1172">
        <v>406.3636348792431</v>
      </c>
      <c r="AK1172">
        <v>409.6443696969695</v>
      </c>
      <c r="AL1172">
        <v>-2.020266740994207</v>
      </c>
      <c r="AM1172">
        <v>65.43917151835798</v>
      </c>
      <c r="AN1172">
        <f>(AP1172 - AO1172 + DY1172*1E3/(8.314*(EA1172+273.15)) * AR1172/DX1172 * AQ1172) * DX1172/(100*DL1172) * 1000/(1000 - AP1172)</f>
        <v>0</v>
      </c>
      <c r="AO1172">
        <v>21.28032496568595</v>
      </c>
      <c r="AP1172">
        <v>23.54411515151514</v>
      </c>
      <c r="AQ1172">
        <v>-0.000644113231051251</v>
      </c>
      <c r="AR1172">
        <v>117.0721464069847</v>
      </c>
      <c r="AS1172">
        <v>0</v>
      </c>
      <c r="AT1172">
        <v>0</v>
      </c>
      <c r="AU1172">
        <f>IF(AS1172*$H$13&gt;=AW1172,1.0,(AW1172/(AW1172-AS1172*$H$13)))</f>
        <v>0</v>
      </c>
      <c r="AV1172">
        <f>(AU1172-1)*100</f>
        <v>0</v>
      </c>
      <c r="AW1172">
        <f>MAX(0,($B$13+$C$13*EF1172)/(1+$D$13*EF1172)*DY1172/(EA1172+273)*$E$13)</f>
        <v>0</v>
      </c>
      <c r="AX1172" t="s">
        <v>437</v>
      </c>
      <c r="AY1172" t="s">
        <v>437</v>
      </c>
      <c r="AZ1172">
        <v>0</v>
      </c>
      <c r="BA1172">
        <v>0</v>
      </c>
      <c r="BB1172">
        <f>1-AZ1172/BA1172</f>
        <v>0</v>
      </c>
      <c r="BC1172">
        <v>0</v>
      </c>
      <c r="BD1172" t="s">
        <v>437</v>
      </c>
      <c r="BE1172" t="s">
        <v>437</v>
      </c>
      <c r="BF1172">
        <v>0</v>
      </c>
      <c r="BG1172">
        <v>0</v>
      </c>
      <c r="BH1172">
        <f>1-BF1172/BG1172</f>
        <v>0</v>
      </c>
      <c r="BI1172">
        <v>0.5</v>
      </c>
      <c r="BJ1172">
        <f>DI1172</f>
        <v>0</v>
      </c>
      <c r="BK1172">
        <f>L1172</f>
        <v>0</v>
      </c>
      <c r="BL1172">
        <f>BH1172*BI1172*BJ1172</f>
        <v>0</v>
      </c>
      <c r="BM1172">
        <f>(BK1172-BC1172)/BJ1172</f>
        <v>0</v>
      </c>
      <c r="BN1172">
        <f>(BA1172-BG1172)/BG1172</f>
        <v>0</v>
      </c>
      <c r="BO1172">
        <f>AZ1172/(BB1172+AZ1172/BG1172)</f>
        <v>0</v>
      </c>
      <c r="BP1172" t="s">
        <v>437</v>
      </c>
      <c r="BQ1172">
        <v>0</v>
      </c>
      <c r="BR1172">
        <f>IF(BQ1172&lt;&gt;0, BQ1172, BO1172)</f>
        <v>0</v>
      </c>
      <c r="BS1172">
        <f>1-BR1172/BG1172</f>
        <v>0</v>
      </c>
      <c r="BT1172">
        <f>(BG1172-BF1172)/(BG1172-BR1172)</f>
        <v>0</v>
      </c>
      <c r="BU1172">
        <f>(BA1172-BG1172)/(BA1172-BR1172)</f>
        <v>0</v>
      </c>
      <c r="BV1172">
        <f>(BG1172-BF1172)/(BG1172-AZ1172)</f>
        <v>0</v>
      </c>
      <c r="BW1172">
        <f>(BA1172-BG1172)/(BA1172-AZ1172)</f>
        <v>0</v>
      </c>
      <c r="BX1172">
        <f>(BT1172*BR1172/BF1172)</f>
        <v>0</v>
      </c>
      <c r="BY1172">
        <f>(1-BX1172)</f>
        <v>0</v>
      </c>
      <c r="DH1172">
        <f>$B$11*EG1172+$C$11*EH1172+$F$11*ES1172*(1-EV1172)</f>
        <v>0</v>
      </c>
      <c r="DI1172">
        <f>DH1172*DJ1172</f>
        <v>0</v>
      </c>
      <c r="DJ1172">
        <f>($B$11*$D$9+$C$11*$D$9+$F$11*((FF1172+EX1172)/MAX(FF1172+EX1172+FG1172, 0.1)*$I$9+FG1172/MAX(FF1172+EX1172+FG1172, 0.1)*$J$9))/($B$11+$C$11+$F$11)</f>
        <v>0</v>
      </c>
      <c r="DK1172">
        <f>($B$11*$K$9+$C$11*$K$9+$F$11*((FF1172+EX1172)/MAX(FF1172+EX1172+FG1172, 0.1)*$P$9+FG1172/MAX(FF1172+EX1172+FG1172, 0.1)*$Q$9))/($B$11+$C$11+$F$11)</f>
        <v>0</v>
      </c>
      <c r="DL1172">
        <v>6</v>
      </c>
      <c r="DM1172">
        <v>0.5</v>
      </c>
      <c r="DN1172" t="s">
        <v>438</v>
      </c>
      <c r="DO1172">
        <v>2</v>
      </c>
      <c r="DP1172" t="b">
        <v>1</v>
      </c>
      <c r="DQ1172">
        <v>1761347108.5</v>
      </c>
      <c r="DR1172">
        <v>409.4676666666667</v>
      </c>
      <c r="DS1172">
        <v>408.6542962962963</v>
      </c>
      <c r="DT1172">
        <v>23.55892962962963</v>
      </c>
      <c r="DU1172">
        <v>21.28952222222222</v>
      </c>
      <c r="DV1172">
        <v>408.8814444444444</v>
      </c>
      <c r="DW1172">
        <v>23.34449259259259</v>
      </c>
      <c r="DX1172">
        <v>500.0041851851852</v>
      </c>
      <c r="DY1172">
        <v>90.01735555555554</v>
      </c>
      <c r="DZ1172">
        <v>0.07302663703703705</v>
      </c>
      <c r="EA1172">
        <v>29.87171111111111</v>
      </c>
      <c r="EB1172">
        <v>29.9841925925926</v>
      </c>
      <c r="EC1172">
        <v>999.9000000000001</v>
      </c>
      <c r="ED1172">
        <v>0</v>
      </c>
      <c r="EE1172">
        <v>0</v>
      </c>
      <c r="EF1172">
        <v>9996.67</v>
      </c>
      <c r="EG1172">
        <v>0</v>
      </c>
      <c r="EH1172">
        <v>1169.524074074074</v>
      </c>
      <c r="EI1172">
        <v>0.8132441481481484</v>
      </c>
      <c r="EJ1172">
        <v>419.346962962963</v>
      </c>
      <c r="EK1172">
        <v>417.5437407407407</v>
      </c>
      <c r="EL1172">
        <v>2.269393703703704</v>
      </c>
      <c r="EM1172">
        <v>408.6542962962963</v>
      </c>
      <c r="EN1172">
        <v>21.28952222222222</v>
      </c>
      <c r="EO1172">
        <v>2.120711481481481</v>
      </c>
      <c r="EP1172">
        <v>1.916427037037037</v>
      </c>
      <c r="EQ1172">
        <v>18.37560370370371</v>
      </c>
      <c r="ER1172">
        <v>16.77023333333333</v>
      </c>
      <c r="ES1172">
        <v>1199.945555555556</v>
      </c>
      <c r="ET1172">
        <v>0.9670054444444445</v>
      </c>
      <c r="EU1172">
        <v>0.03299459629629629</v>
      </c>
      <c r="EV1172">
        <v>0</v>
      </c>
      <c r="EW1172">
        <v>1447.531481481482</v>
      </c>
      <c r="EX1172">
        <v>5.000560000000001</v>
      </c>
      <c r="EY1172">
        <v>17712.88518518518</v>
      </c>
      <c r="EZ1172">
        <v>10316.37037037037</v>
      </c>
      <c r="FA1172">
        <v>45.125</v>
      </c>
      <c r="FB1172">
        <v>47.215</v>
      </c>
      <c r="FC1172">
        <v>45.75</v>
      </c>
      <c r="FD1172">
        <v>46.25459259259259</v>
      </c>
      <c r="FE1172">
        <v>45.93699999999998</v>
      </c>
      <c r="FF1172">
        <v>1155.515555555556</v>
      </c>
      <c r="FG1172">
        <v>39.43</v>
      </c>
      <c r="FH1172">
        <v>0</v>
      </c>
      <c r="FI1172">
        <v>1761347152.4</v>
      </c>
      <c r="FJ1172">
        <v>0</v>
      </c>
      <c r="FK1172">
        <v>1447.5276</v>
      </c>
      <c r="FL1172">
        <v>-0.9807692281361664</v>
      </c>
      <c r="FM1172">
        <v>-14.62307666563055</v>
      </c>
      <c r="FN1172">
        <v>17713.384</v>
      </c>
      <c r="FO1172">
        <v>15</v>
      </c>
      <c r="FP1172">
        <v>0</v>
      </c>
      <c r="FQ1172" t="s">
        <v>439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-1.461469463414634</v>
      </c>
      <c r="GD1172">
        <v>58.30077198606269</v>
      </c>
      <c r="GE1172">
        <v>6.160739786221734</v>
      </c>
      <c r="GF1172">
        <v>0</v>
      </c>
      <c r="GG1172">
        <v>1447.683823529412</v>
      </c>
      <c r="GH1172">
        <v>-2.642780753187579</v>
      </c>
      <c r="GI1172">
        <v>0.3965588355270946</v>
      </c>
      <c r="GJ1172">
        <v>0</v>
      </c>
      <c r="GK1172">
        <v>2.252642195121951</v>
      </c>
      <c r="GL1172">
        <v>0.2028223693379766</v>
      </c>
      <c r="GM1172">
        <v>0.03018473192729898</v>
      </c>
      <c r="GN1172">
        <v>0</v>
      </c>
      <c r="GO1172">
        <v>0</v>
      </c>
      <c r="GP1172">
        <v>3</v>
      </c>
      <c r="GQ1172" t="s">
        <v>497</v>
      </c>
      <c r="GR1172">
        <v>3.12417</v>
      </c>
      <c r="GS1172">
        <v>2.75086</v>
      </c>
      <c r="GT1172">
        <v>0.0803509</v>
      </c>
      <c r="GU1172">
        <v>0.07913539999999999</v>
      </c>
      <c r="GV1172">
        <v>0.10319</v>
      </c>
      <c r="GW1172">
        <v>0.09665609999999999</v>
      </c>
      <c r="GX1172">
        <v>27058.4</v>
      </c>
      <c r="GY1172">
        <v>26423.5</v>
      </c>
      <c r="GZ1172">
        <v>29992.7</v>
      </c>
      <c r="HA1172">
        <v>28984.5</v>
      </c>
      <c r="HB1172">
        <v>37179.4</v>
      </c>
      <c r="HC1172">
        <v>34472</v>
      </c>
      <c r="HD1172">
        <v>45931.8</v>
      </c>
      <c r="HE1172">
        <v>43077</v>
      </c>
      <c r="HF1172">
        <v>1.7484</v>
      </c>
      <c r="HG1172">
        <v>1.73388</v>
      </c>
      <c r="HH1172">
        <v>-0.00380725</v>
      </c>
      <c r="HI1172">
        <v>0</v>
      </c>
      <c r="HJ1172">
        <v>30.0453</v>
      </c>
      <c r="HK1172">
        <v>999.9</v>
      </c>
      <c r="HL1172">
        <v>46</v>
      </c>
      <c r="HM1172">
        <v>32.8</v>
      </c>
      <c r="HN1172">
        <v>25.5282</v>
      </c>
      <c r="HO1172">
        <v>63.6021</v>
      </c>
      <c r="HP1172">
        <v>17.8405</v>
      </c>
      <c r="HQ1172">
        <v>1</v>
      </c>
      <c r="HR1172">
        <v>0.813991</v>
      </c>
      <c r="HS1172">
        <v>4.16893</v>
      </c>
      <c r="HT1172">
        <v>20.1574</v>
      </c>
      <c r="HU1172">
        <v>5.22792</v>
      </c>
      <c r="HV1172">
        <v>11.9854</v>
      </c>
      <c r="HW1172">
        <v>4.96925</v>
      </c>
      <c r="HX1172">
        <v>3.28978</v>
      </c>
      <c r="HY1172">
        <v>9999</v>
      </c>
      <c r="HZ1172">
        <v>9999</v>
      </c>
      <c r="IA1172">
        <v>9999</v>
      </c>
      <c r="IB1172">
        <v>999.9</v>
      </c>
      <c r="IC1172">
        <v>4.97296</v>
      </c>
      <c r="ID1172">
        <v>1.87744</v>
      </c>
      <c r="IE1172">
        <v>1.8756</v>
      </c>
      <c r="IF1172">
        <v>1.87836</v>
      </c>
      <c r="IG1172">
        <v>1.87502</v>
      </c>
      <c r="IH1172">
        <v>1.87866</v>
      </c>
      <c r="II1172">
        <v>1.87576</v>
      </c>
      <c r="IJ1172">
        <v>1.87692</v>
      </c>
      <c r="IK1172">
        <v>0</v>
      </c>
      <c r="IL1172">
        <v>0</v>
      </c>
      <c r="IM1172">
        <v>0</v>
      </c>
      <c r="IN1172">
        <v>0</v>
      </c>
      <c r="IO1172" t="s">
        <v>441</v>
      </c>
      <c r="IP1172" t="s">
        <v>442</v>
      </c>
      <c r="IQ1172" t="s">
        <v>443</v>
      </c>
      <c r="IR1172" t="s">
        <v>443</v>
      </c>
      <c r="IS1172" t="s">
        <v>443</v>
      </c>
      <c r="IT1172" t="s">
        <v>443</v>
      </c>
      <c r="IU1172">
        <v>0</v>
      </c>
      <c r="IV1172">
        <v>100</v>
      </c>
      <c r="IW1172">
        <v>100</v>
      </c>
      <c r="IX1172">
        <v>0.572</v>
      </c>
      <c r="IY1172">
        <v>0.2144</v>
      </c>
      <c r="IZ1172">
        <v>-0.1194416370607354</v>
      </c>
      <c r="JA1172">
        <v>0.002211305909277446</v>
      </c>
      <c r="JB1172">
        <v>-1.416678044876584E-06</v>
      </c>
      <c r="JC1172">
        <v>5.589822708492042E-10</v>
      </c>
      <c r="JD1172">
        <v>0.2144336207880096</v>
      </c>
      <c r="JE1172">
        <v>0</v>
      </c>
      <c r="JF1172">
        <v>0</v>
      </c>
      <c r="JG1172">
        <v>0</v>
      </c>
      <c r="JH1172">
        <v>14</v>
      </c>
      <c r="JI1172">
        <v>2052</v>
      </c>
      <c r="JJ1172">
        <v>1</v>
      </c>
      <c r="JK1172">
        <v>21</v>
      </c>
      <c r="JL1172">
        <v>29355785.3</v>
      </c>
      <c r="JM1172">
        <v>29355785.3</v>
      </c>
      <c r="JN1172">
        <v>1.01562</v>
      </c>
      <c r="JO1172">
        <v>2.54883</v>
      </c>
      <c r="JP1172">
        <v>1.39893</v>
      </c>
      <c r="JQ1172">
        <v>2.33765</v>
      </c>
      <c r="JR1172">
        <v>1.44897</v>
      </c>
      <c r="JS1172">
        <v>2.62329</v>
      </c>
      <c r="JT1172">
        <v>38.6979</v>
      </c>
      <c r="JU1172">
        <v>23.7986</v>
      </c>
      <c r="JV1172">
        <v>18</v>
      </c>
      <c r="JW1172">
        <v>484.335</v>
      </c>
      <c r="JX1172">
        <v>445.93</v>
      </c>
      <c r="JY1172">
        <v>24.9655</v>
      </c>
      <c r="JZ1172">
        <v>37.1473</v>
      </c>
      <c r="KA1172">
        <v>29.9999</v>
      </c>
      <c r="KB1172">
        <v>36.7424</v>
      </c>
      <c r="KC1172">
        <v>36.7924</v>
      </c>
      <c r="KD1172">
        <v>20.3547</v>
      </c>
      <c r="KE1172">
        <v>25.0094</v>
      </c>
      <c r="KF1172">
        <v>82.24679999999999</v>
      </c>
      <c r="KG1172">
        <v>24.9683</v>
      </c>
      <c r="KH1172">
        <v>366.427</v>
      </c>
      <c r="KI1172">
        <v>21.2868</v>
      </c>
      <c r="KJ1172">
        <v>99.2195</v>
      </c>
      <c r="KK1172">
        <v>99.07729999999999</v>
      </c>
    </row>
    <row r="1173" spans="1:297">
      <c r="A1173">
        <v>1157</v>
      </c>
      <c r="B1173">
        <v>1761347121</v>
      </c>
      <c r="C1173">
        <v>19080.40000009537</v>
      </c>
      <c r="D1173" t="s">
        <v>2769</v>
      </c>
      <c r="E1173" t="s">
        <v>2770</v>
      </c>
      <c r="F1173">
        <v>5</v>
      </c>
      <c r="G1173" t="s">
        <v>2762</v>
      </c>
      <c r="H1173" t="s">
        <v>436</v>
      </c>
      <c r="I1173">
        <v>1761347113.214286</v>
      </c>
      <c r="J1173">
        <f>(K1173)/1000</f>
        <v>0</v>
      </c>
      <c r="K1173">
        <f>IF(DP1173, AN1173, AH1173)</f>
        <v>0</v>
      </c>
      <c r="L1173">
        <f>IF(DP1173, AI1173, AG1173)</f>
        <v>0</v>
      </c>
      <c r="M1173">
        <f>DR1173 - IF(AU1173&gt;1, L1173*DL1173*100.0/(AW1173), 0)</f>
        <v>0</v>
      </c>
      <c r="N1173">
        <f>((T1173-J1173/2)*M1173-L1173)/(T1173+J1173/2)</f>
        <v>0</v>
      </c>
      <c r="O1173">
        <f>N1173*(DY1173+DZ1173)/1000.0</f>
        <v>0</v>
      </c>
      <c r="P1173">
        <f>(DR1173 - IF(AU1173&gt;1, L1173*DL1173*100.0/(AW1173), 0))*(DY1173+DZ1173)/1000.0</f>
        <v>0</v>
      </c>
      <c r="Q1173">
        <f>2.0/((1/S1173-1/R1173)+SIGN(S1173)*SQRT((1/S1173-1/R1173)*(1/S1173-1/R1173) + 4*DM1173/((DM1173+1)*(DM1173+1))*(2*1/S1173*1/R1173-1/R1173*1/R1173)))</f>
        <v>0</v>
      </c>
      <c r="R1173">
        <f>IF(LEFT(DN1173,1)&lt;&gt;"0",IF(LEFT(DN1173,1)="1",3.0,DO1173),$D$5+$E$5*(EF1173*DY1173/($K$5*1000))+$F$5*(EF1173*DY1173/($K$5*1000))*MAX(MIN(DL1173,$J$5),$I$5)*MAX(MIN(DL1173,$J$5),$I$5)+$G$5*MAX(MIN(DL1173,$J$5),$I$5)*(EF1173*DY1173/($K$5*1000))+$H$5*(EF1173*DY1173/($K$5*1000))*(EF1173*DY1173/($K$5*1000)))</f>
        <v>0</v>
      </c>
      <c r="S1173">
        <f>J1173*(1000-(1000*0.61365*exp(17.502*W1173/(240.97+W1173))/(DY1173+DZ1173)+DT1173)/2)/(1000*0.61365*exp(17.502*W1173/(240.97+W1173))/(DY1173+DZ1173)-DT1173)</f>
        <v>0</v>
      </c>
      <c r="T1173">
        <f>1/((DM1173+1)/(Q1173/1.6)+1/(R1173/1.37)) + DM1173/((DM1173+1)/(Q1173/1.6) + DM1173/(R1173/1.37))</f>
        <v>0</v>
      </c>
      <c r="U1173">
        <f>(DH1173*DK1173)</f>
        <v>0</v>
      </c>
      <c r="V1173">
        <f>(EA1173+(U1173+2*0.95*5.67E-8*(((EA1173+$B$7)+273)^4-(EA1173+273)^4)-44100*J1173)/(1.84*29.3*R1173+8*0.95*5.67E-8*(EA1173+273)^3))</f>
        <v>0</v>
      </c>
      <c r="W1173">
        <f>($C$7*EB1173+$D$7*EC1173+$E$7*V1173)</f>
        <v>0</v>
      </c>
      <c r="X1173">
        <f>0.61365*exp(17.502*W1173/(240.97+W1173))</f>
        <v>0</v>
      </c>
      <c r="Y1173">
        <f>(Z1173/AA1173*100)</f>
        <v>0</v>
      </c>
      <c r="Z1173">
        <f>DT1173*(DY1173+DZ1173)/1000</f>
        <v>0</v>
      </c>
      <c r="AA1173">
        <f>0.61365*exp(17.502*EA1173/(240.97+EA1173))</f>
        <v>0</v>
      </c>
      <c r="AB1173">
        <f>(X1173-DT1173*(DY1173+DZ1173)/1000)</f>
        <v>0</v>
      </c>
      <c r="AC1173">
        <f>(-J1173*44100)</f>
        <v>0</v>
      </c>
      <c r="AD1173">
        <f>2*29.3*R1173*0.92*(EA1173-W1173)</f>
        <v>0</v>
      </c>
      <c r="AE1173">
        <f>2*0.95*5.67E-8*(((EA1173+$B$7)+273)^4-(W1173+273)^4)</f>
        <v>0</v>
      </c>
      <c r="AF1173">
        <f>U1173+AE1173+AC1173+AD1173</f>
        <v>0</v>
      </c>
      <c r="AG1173">
        <f>DX1173*AU1173*(DS1173-DR1173*(1000-AU1173*DU1173)/(1000-AU1173*DT1173))/(100*DL1173)</f>
        <v>0</v>
      </c>
      <c r="AH1173">
        <f>1000*DX1173*AU1173*(DT1173-DU1173)/(100*DL1173*(1000-AU1173*DT1173))</f>
        <v>0</v>
      </c>
      <c r="AI1173">
        <f>(AJ1173 - AK1173 - DY1173*1E3/(8.314*(EA1173+273.15)) * AM1173/DX1173 * AL1173) * DX1173/(100*DL1173) * (1000 - DU1173)/1000</f>
        <v>0</v>
      </c>
      <c r="AJ1173">
        <v>390.0652953042502</v>
      </c>
      <c r="AK1173">
        <v>396.6040787878788</v>
      </c>
      <c r="AL1173">
        <v>-2.675345151460458</v>
      </c>
      <c r="AM1173">
        <v>65.43917151835798</v>
      </c>
      <c r="AN1173">
        <f>(AP1173 - AO1173 + DY1173*1E3/(8.314*(EA1173+273.15)) * AR1173/DX1173 * AQ1173) * DX1173/(100*DL1173) * 1000/(1000 - AP1173)</f>
        <v>0</v>
      </c>
      <c r="AO1173">
        <v>21.27383324080836</v>
      </c>
      <c r="AP1173">
        <v>23.54185878787879</v>
      </c>
      <c r="AQ1173">
        <v>-0.000131605676257574</v>
      </c>
      <c r="AR1173">
        <v>117.0721464069847</v>
      </c>
      <c r="AS1173">
        <v>0</v>
      </c>
      <c r="AT1173">
        <v>0</v>
      </c>
      <c r="AU1173">
        <f>IF(AS1173*$H$13&gt;=AW1173,1.0,(AW1173/(AW1173-AS1173*$H$13)))</f>
        <v>0</v>
      </c>
      <c r="AV1173">
        <f>(AU1173-1)*100</f>
        <v>0</v>
      </c>
      <c r="AW1173">
        <f>MAX(0,($B$13+$C$13*EF1173)/(1+$D$13*EF1173)*DY1173/(EA1173+273)*$E$13)</f>
        <v>0</v>
      </c>
      <c r="AX1173" t="s">
        <v>437</v>
      </c>
      <c r="AY1173" t="s">
        <v>437</v>
      </c>
      <c r="AZ1173">
        <v>0</v>
      </c>
      <c r="BA1173">
        <v>0</v>
      </c>
      <c r="BB1173">
        <f>1-AZ1173/BA1173</f>
        <v>0</v>
      </c>
      <c r="BC1173">
        <v>0</v>
      </c>
      <c r="BD1173" t="s">
        <v>437</v>
      </c>
      <c r="BE1173" t="s">
        <v>437</v>
      </c>
      <c r="BF1173">
        <v>0</v>
      </c>
      <c r="BG1173">
        <v>0</v>
      </c>
      <c r="BH1173">
        <f>1-BF1173/BG1173</f>
        <v>0</v>
      </c>
      <c r="BI1173">
        <v>0.5</v>
      </c>
      <c r="BJ1173">
        <f>DI1173</f>
        <v>0</v>
      </c>
      <c r="BK1173">
        <f>L1173</f>
        <v>0</v>
      </c>
      <c r="BL1173">
        <f>BH1173*BI1173*BJ1173</f>
        <v>0</v>
      </c>
      <c r="BM1173">
        <f>(BK1173-BC1173)/BJ1173</f>
        <v>0</v>
      </c>
      <c r="BN1173">
        <f>(BA1173-BG1173)/BG1173</f>
        <v>0</v>
      </c>
      <c r="BO1173">
        <f>AZ1173/(BB1173+AZ1173/BG1173)</f>
        <v>0</v>
      </c>
      <c r="BP1173" t="s">
        <v>437</v>
      </c>
      <c r="BQ1173">
        <v>0</v>
      </c>
      <c r="BR1173">
        <f>IF(BQ1173&lt;&gt;0, BQ1173, BO1173)</f>
        <v>0</v>
      </c>
      <c r="BS1173">
        <f>1-BR1173/BG1173</f>
        <v>0</v>
      </c>
      <c r="BT1173">
        <f>(BG1173-BF1173)/(BG1173-BR1173)</f>
        <v>0</v>
      </c>
      <c r="BU1173">
        <f>(BA1173-BG1173)/(BA1173-BR1173)</f>
        <v>0</v>
      </c>
      <c r="BV1173">
        <f>(BG1173-BF1173)/(BG1173-AZ1173)</f>
        <v>0</v>
      </c>
      <c r="BW1173">
        <f>(BA1173-BG1173)/(BA1173-AZ1173)</f>
        <v>0</v>
      </c>
      <c r="BX1173">
        <f>(BT1173*BR1173/BF1173)</f>
        <v>0</v>
      </c>
      <c r="BY1173">
        <f>(1-BX1173)</f>
        <v>0</v>
      </c>
      <c r="DH1173">
        <f>$B$11*EG1173+$C$11*EH1173+$F$11*ES1173*(1-EV1173)</f>
        <v>0</v>
      </c>
      <c r="DI1173">
        <f>DH1173*DJ1173</f>
        <v>0</v>
      </c>
      <c r="DJ1173">
        <f>($B$11*$D$9+$C$11*$D$9+$F$11*((FF1173+EX1173)/MAX(FF1173+EX1173+FG1173, 0.1)*$I$9+FG1173/MAX(FF1173+EX1173+FG1173, 0.1)*$J$9))/($B$11+$C$11+$F$11)</f>
        <v>0</v>
      </c>
      <c r="DK1173">
        <f>($B$11*$K$9+$C$11*$K$9+$F$11*((FF1173+EX1173)/MAX(FF1173+EX1173+FG1173, 0.1)*$P$9+FG1173/MAX(FF1173+EX1173+FG1173, 0.1)*$Q$9))/($B$11+$C$11+$F$11)</f>
        <v>0</v>
      </c>
      <c r="DL1173">
        <v>6</v>
      </c>
      <c r="DM1173">
        <v>0.5</v>
      </c>
      <c r="DN1173" t="s">
        <v>438</v>
      </c>
      <c r="DO1173">
        <v>2</v>
      </c>
      <c r="DP1173" t="b">
        <v>1</v>
      </c>
      <c r="DQ1173">
        <v>1761347113.214286</v>
      </c>
      <c r="DR1173">
        <v>403.0107142857143</v>
      </c>
      <c r="DS1173">
        <v>396.3103571428572</v>
      </c>
      <c r="DT1173">
        <v>23.54792857142857</v>
      </c>
      <c r="DU1173">
        <v>21.28037142857142</v>
      </c>
      <c r="DV1173">
        <v>402.4331785714286</v>
      </c>
      <c r="DW1173">
        <v>23.33349642857143</v>
      </c>
      <c r="DX1173">
        <v>499.9796785714286</v>
      </c>
      <c r="DY1173">
        <v>90.01911785714285</v>
      </c>
      <c r="DZ1173">
        <v>0.07312731785714287</v>
      </c>
      <c r="EA1173">
        <v>29.87221428571428</v>
      </c>
      <c r="EB1173">
        <v>29.98446428571429</v>
      </c>
      <c r="EC1173">
        <v>999.9000000000002</v>
      </c>
      <c r="ED1173">
        <v>0</v>
      </c>
      <c r="EE1173">
        <v>0</v>
      </c>
      <c r="EF1173">
        <v>9990.3375</v>
      </c>
      <c r="EG1173">
        <v>0</v>
      </c>
      <c r="EH1173">
        <v>1169.526428571428</v>
      </c>
      <c r="EI1173">
        <v>6.700188642857142</v>
      </c>
      <c r="EJ1173">
        <v>412.7296785714287</v>
      </c>
      <c r="EK1173">
        <v>404.9276071428571</v>
      </c>
      <c r="EL1173">
        <v>2.267547142857143</v>
      </c>
      <c r="EM1173">
        <v>396.3103571428572</v>
      </c>
      <c r="EN1173">
        <v>21.28037142857142</v>
      </c>
      <c r="EO1173">
        <v>2.119763928571428</v>
      </c>
      <c r="EP1173">
        <v>1.915641428571428</v>
      </c>
      <c r="EQ1173">
        <v>18.368475</v>
      </c>
      <c r="ER1173">
        <v>16.76377857142857</v>
      </c>
      <c r="ES1173">
        <v>1199.952857142857</v>
      </c>
      <c r="ET1173">
        <v>0.9670055714285715</v>
      </c>
      <c r="EU1173">
        <v>0.03299448571428571</v>
      </c>
      <c r="EV1173">
        <v>0</v>
      </c>
      <c r="EW1173">
        <v>1447.500714285714</v>
      </c>
      <c r="EX1173">
        <v>5.000560000000001</v>
      </c>
      <c r="EY1173">
        <v>17712.38928571428</v>
      </c>
      <c r="EZ1173">
        <v>10316.43571428572</v>
      </c>
      <c r="FA1173">
        <v>45.125</v>
      </c>
      <c r="FB1173">
        <v>47.22525</v>
      </c>
      <c r="FC1173">
        <v>45.75</v>
      </c>
      <c r="FD1173">
        <v>46.24992857142856</v>
      </c>
      <c r="FE1173">
        <v>45.93699999999998</v>
      </c>
      <c r="FF1173">
        <v>1155.522857142857</v>
      </c>
      <c r="FG1173">
        <v>39.43</v>
      </c>
      <c r="FH1173">
        <v>0</v>
      </c>
      <c r="FI1173">
        <v>1761347157.2</v>
      </c>
      <c r="FJ1173">
        <v>0</v>
      </c>
      <c r="FK1173">
        <v>1447.5236</v>
      </c>
      <c r="FL1173">
        <v>0.143076925402042</v>
      </c>
      <c r="FM1173">
        <v>0.3000002763247133</v>
      </c>
      <c r="FN1173">
        <v>17713.084</v>
      </c>
      <c r="FO1173">
        <v>15</v>
      </c>
      <c r="FP1173">
        <v>0</v>
      </c>
      <c r="FQ1173" t="s">
        <v>439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2.9961728</v>
      </c>
      <c r="GD1173">
        <v>75.83332854033776</v>
      </c>
      <c r="GE1173">
        <v>7.378051004294749</v>
      </c>
      <c r="GF1173">
        <v>0</v>
      </c>
      <c r="GG1173">
        <v>1447.553235294118</v>
      </c>
      <c r="GH1173">
        <v>-0.5064935072596463</v>
      </c>
      <c r="GI1173">
        <v>0.2892456780726959</v>
      </c>
      <c r="GJ1173">
        <v>1</v>
      </c>
      <c r="GK1173">
        <v>2.268902</v>
      </c>
      <c r="GL1173">
        <v>-0.01733290806755007</v>
      </c>
      <c r="GM1173">
        <v>0.005645893286274509</v>
      </c>
      <c r="GN1173">
        <v>1</v>
      </c>
      <c r="GO1173">
        <v>2</v>
      </c>
      <c r="GP1173">
        <v>3</v>
      </c>
      <c r="GQ1173" t="s">
        <v>440</v>
      </c>
      <c r="GR1173">
        <v>3.12417</v>
      </c>
      <c r="GS1173">
        <v>2.75138</v>
      </c>
      <c r="GT1173">
        <v>0.07832740000000001</v>
      </c>
      <c r="GU1173">
        <v>0.0765401</v>
      </c>
      <c r="GV1173">
        <v>0.103186</v>
      </c>
      <c r="GW1173">
        <v>0.09664109999999999</v>
      </c>
      <c r="GX1173">
        <v>27118.1</v>
      </c>
      <c r="GY1173">
        <v>26498.1</v>
      </c>
      <c r="GZ1173">
        <v>29992.9</v>
      </c>
      <c r="HA1173">
        <v>28984.6</v>
      </c>
      <c r="HB1173">
        <v>37178.9</v>
      </c>
      <c r="HC1173">
        <v>34472.5</v>
      </c>
      <c r="HD1173">
        <v>45931.3</v>
      </c>
      <c r="HE1173">
        <v>43077.1</v>
      </c>
      <c r="HF1173">
        <v>1.74825</v>
      </c>
      <c r="HG1173">
        <v>1.73395</v>
      </c>
      <c r="HH1173">
        <v>-0.00435859</v>
      </c>
      <c r="HI1173">
        <v>0</v>
      </c>
      <c r="HJ1173">
        <v>30.0444</v>
      </c>
      <c r="HK1173">
        <v>999.9</v>
      </c>
      <c r="HL1173">
        <v>46</v>
      </c>
      <c r="HM1173">
        <v>32.8</v>
      </c>
      <c r="HN1173">
        <v>25.5283</v>
      </c>
      <c r="HO1173">
        <v>63.2521</v>
      </c>
      <c r="HP1173">
        <v>17.6242</v>
      </c>
      <c r="HQ1173">
        <v>1</v>
      </c>
      <c r="HR1173">
        <v>0.8137219999999999</v>
      </c>
      <c r="HS1173">
        <v>4.15424</v>
      </c>
      <c r="HT1173">
        <v>20.1578</v>
      </c>
      <c r="HU1173">
        <v>5.22687</v>
      </c>
      <c r="HV1173">
        <v>11.9858</v>
      </c>
      <c r="HW1173">
        <v>4.9689</v>
      </c>
      <c r="HX1173">
        <v>3.2896</v>
      </c>
      <c r="HY1173">
        <v>9999</v>
      </c>
      <c r="HZ1173">
        <v>9999</v>
      </c>
      <c r="IA1173">
        <v>9999</v>
      </c>
      <c r="IB1173">
        <v>999.9</v>
      </c>
      <c r="IC1173">
        <v>4.97302</v>
      </c>
      <c r="ID1173">
        <v>1.87745</v>
      </c>
      <c r="IE1173">
        <v>1.87561</v>
      </c>
      <c r="IF1173">
        <v>1.87838</v>
      </c>
      <c r="IG1173">
        <v>1.87506</v>
      </c>
      <c r="IH1173">
        <v>1.87866</v>
      </c>
      <c r="II1173">
        <v>1.87576</v>
      </c>
      <c r="IJ1173">
        <v>1.87696</v>
      </c>
      <c r="IK1173">
        <v>0</v>
      </c>
      <c r="IL1173">
        <v>0</v>
      </c>
      <c r="IM1173">
        <v>0</v>
      </c>
      <c r="IN1173">
        <v>0</v>
      </c>
      <c r="IO1173" t="s">
        <v>441</v>
      </c>
      <c r="IP1173" t="s">
        <v>442</v>
      </c>
      <c r="IQ1173" t="s">
        <v>443</v>
      </c>
      <c r="IR1173" t="s">
        <v>443</v>
      </c>
      <c r="IS1173" t="s">
        <v>443</v>
      </c>
      <c r="IT1173" t="s">
        <v>443</v>
      </c>
      <c r="IU1173">
        <v>0</v>
      </c>
      <c r="IV1173">
        <v>100</v>
      </c>
      <c r="IW1173">
        <v>100</v>
      </c>
      <c r="IX1173">
        <v>0.554</v>
      </c>
      <c r="IY1173">
        <v>0.2144</v>
      </c>
      <c r="IZ1173">
        <v>-0.1194416370607354</v>
      </c>
      <c r="JA1173">
        <v>0.002211305909277446</v>
      </c>
      <c r="JB1173">
        <v>-1.416678044876584E-06</v>
      </c>
      <c r="JC1173">
        <v>5.589822708492042E-10</v>
      </c>
      <c r="JD1173">
        <v>0.2144336207880096</v>
      </c>
      <c r="JE1173">
        <v>0</v>
      </c>
      <c r="JF1173">
        <v>0</v>
      </c>
      <c r="JG1173">
        <v>0</v>
      </c>
      <c r="JH1173">
        <v>14</v>
      </c>
      <c r="JI1173">
        <v>2052</v>
      </c>
      <c r="JJ1173">
        <v>1</v>
      </c>
      <c r="JK1173">
        <v>21</v>
      </c>
      <c r="JL1173">
        <v>29355785.4</v>
      </c>
      <c r="JM1173">
        <v>29355785.4</v>
      </c>
      <c r="JN1173">
        <v>0.981445</v>
      </c>
      <c r="JO1173">
        <v>2.55737</v>
      </c>
      <c r="JP1173">
        <v>1.39893</v>
      </c>
      <c r="JQ1173">
        <v>2.33887</v>
      </c>
      <c r="JR1173">
        <v>1.44897</v>
      </c>
      <c r="JS1173">
        <v>2.49634</v>
      </c>
      <c r="JT1173">
        <v>38.6979</v>
      </c>
      <c r="JU1173">
        <v>23.781</v>
      </c>
      <c r="JV1173">
        <v>18</v>
      </c>
      <c r="JW1173">
        <v>484.248</v>
      </c>
      <c r="JX1173">
        <v>445.956</v>
      </c>
      <c r="JY1173">
        <v>24.9763</v>
      </c>
      <c r="JZ1173">
        <v>37.1473</v>
      </c>
      <c r="KA1173">
        <v>29.9998</v>
      </c>
      <c r="KB1173">
        <v>36.7424</v>
      </c>
      <c r="KC1173">
        <v>36.7889</v>
      </c>
      <c r="KD1173">
        <v>19.6837</v>
      </c>
      <c r="KE1173">
        <v>25.0094</v>
      </c>
      <c r="KF1173">
        <v>82.24679999999999</v>
      </c>
      <c r="KG1173">
        <v>24.9801</v>
      </c>
      <c r="KH1173">
        <v>346.381</v>
      </c>
      <c r="KI1173">
        <v>21.2756</v>
      </c>
      <c r="KJ1173">
        <v>99.21899999999999</v>
      </c>
      <c r="KK1173">
        <v>99.07769999999999</v>
      </c>
    </row>
    <row r="1174" spans="1:297">
      <c r="A1174">
        <v>1158</v>
      </c>
      <c r="B1174">
        <v>1761347126</v>
      </c>
      <c r="C1174">
        <v>19085.40000009537</v>
      </c>
      <c r="D1174" t="s">
        <v>2771</v>
      </c>
      <c r="E1174" t="s">
        <v>2772</v>
      </c>
      <c r="F1174">
        <v>5</v>
      </c>
      <c r="G1174" t="s">
        <v>2762</v>
      </c>
      <c r="H1174" t="s">
        <v>436</v>
      </c>
      <c r="I1174">
        <v>1761347118.5</v>
      </c>
      <c r="J1174">
        <f>(K1174)/1000</f>
        <v>0</v>
      </c>
      <c r="K1174">
        <f>IF(DP1174, AN1174, AH1174)</f>
        <v>0</v>
      </c>
      <c r="L1174">
        <f>IF(DP1174, AI1174, AG1174)</f>
        <v>0</v>
      </c>
      <c r="M1174">
        <f>DR1174 - IF(AU1174&gt;1, L1174*DL1174*100.0/(AW1174), 0)</f>
        <v>0</v>
      </c>
      <c r="N1174">
        <f>((T1174-J1174/2)*M1174-L1174)/(T1174+J1174/2)</f>
        <v>0</v>
      </c>
      <c r="O1174">
        <f>N1174*(DY1174+DZ1174)/1000.0</f>
        <v>0</v>
      </c>
      <c r="P1174">
        <f>(DR1174 - IF(AU1174&gt;1, L1174*DL1174*100.0/(AW1174), 0))*(DY1174+DZ1174)/1000.0</f>
        <v>0</v>
      </c>
      <c r="Q1174">
        <f>2.0/((1/S1174-1/R1174)+SIGN(S1174)*SQRT((1/S1174-1/R1174)*(1/S1174-1/R1174) + 4*DM1174/((DM1174+1)*(DM1174+1))*(2*1/S1174*1/R1174-1/R1174*1/R1174)))</f>
        <v>0</v>
      </c>
      <c r="R1174">
        <f>IF(LEFT(DN1174,1)&lt;&gt;"0",IF(LEFT(DN1174,1)="1",3.0,DO1174),$D$5+$E$5*(EF1174*DY1174/($K$5*1000))+$F$5*(EF1174*DY1174/($K$5*1000))*MAX(MIN(DL1174,$J$5),$I$5)*MAX(MIN(DL1174,$J$5),$I$5)+$G$5*MAX(MIN(DL1174,$J$5),$I$5)*(EF1174*DY1174/($K$5*1000))+$H$5*(EF1174*DY1174/($K$5*1000))*(EF1174*DY1174/($K$5*1000)))</f>
        <v>0</v>
      </c>
      <c r="S1174">
        <f>J1174*(1000-(1000*0.61365*exp(17.502*W1174/(240.97+W1174))/(DY1174+DZ1174)+DT1174)/2)/(1000*0.61365*exp(17.502*W1174/(240.97+W1174))/(DY1174+DZ1174)-DT1174)</f>
        <v>0</v>
      </c>
      <c r="T1174">
        <f>1/((DM1174+1)/(Q1174/1.6)+1/(R1174/1.37)) + DM1174/((DM1174+1)/(Q1174/1.6) + DM1174/(R1174/1.37))</f>
        <v>0</v>
      </c>
      <c r="U1174">
        <f>(DH1174*DK1174)</f>
        <v>0</v>
      </c>
      <c r="V1174">
        <f>(EA1174+(U1174+2*0.95*5.67E-8*(((EA1174+$B$7)+273)^4-(EA1174+273)^4)-44100*J1174)/(1.84*29.3*R1174+8*0.95*5.67E-8*(EA1174+273)^3))</f>
        <v>0</v>
      </c>
      <c r="W1174">
        <f>($C$7*EB1174+$D$7*EC1174+$E$7*V1174)</f>
        <v>0</v>
      </c>
      <c r="X1174">
        <f>0.61365*exp(17.502*W1174/(240.97+W1174))</f>
        <v>0</v>
      </c>
      <c r="Y1174">
        <f>(Z1174/AA1174*100)</f>
        <v>0</v>
      </c>
      <c r="Z1174">
        <f>DT1174*(DY1174+DZ1174)/1000</f>
        <v>0</v>
      </c>
      <c r="AA1174">
        <f>0.61365*exp(17.502*EA1174/(240.97+EA1174))</f>
        <v>0</v>
      </c>
      <c r="AB1174">
        <f>(X1174-DT1174*(DY1174+DZ1174)/1000)</f>
        <v>0</v>
      </c>
      <c r="AC1174">
        <f>(-J1174*44100)</f>
        <v>0</v>
      </c>
      <c r="AD1174">
        <f>2*29.3*R1174*0.92*(EA1174-W1174)</f>
        <v>0</v>
      </c>
      <c r="AE1174">
        <f>2*0.95*5.67E-8*(((EA1174+$B$7)+273)^4-(W1174+273)^4)</f>
        <v>0</v>
      </c>
      <c r="AF1174">
        <f>U1174+AE1174+AC1174+AD1174</f>
        <v>0</v>
      </c>
      <c r="AG1174">
        <f>DX1174*AU1174*(DS1174-DR1174*(1000-AU1174*DU1174)/(1000-AU1174*DT1174))/(100*DL1174)</f>
        <v>0</v>
      </c>
      <c r="AH1174">
        <f>1000*DX1174*AU1174*(DT1174-DU1174)/(100*DL1174*(1000-AU1174*DT1174))</f>
        <v>0</v>
      </c>
      <c r="AI1174">
        <f>(AJ1174 - AK1174 - DY1174*1E3/(8.314*(EA1174+273.15)) * AM1174/DX1174 * AL1174) * DX1174/(100*DL1174) * (1000 - DU1174)/1000</f>
        <v>0</v>
      </c>
      <c r="AJ1174">
        <v>373.1603946029756</v>
      </c>
      <c r="AK1174">
        <v>381.6245333333333</v>
      </c>
      <c r="AL1174">
        <v>-3.033510321608622</v>
      </c>
      <c r="AM1174">
        <v>65.43917151835798</v>
      </c>
      <c r="AN1174">
        <f>(AP1174 - AO1174 + DY1174*1E3/(8.314*(EA1174+273.15)) * AR1174/DX1174 * AQ1174) * DX1174/(100*DL1174) * 1000/(1000 - AP1174)</f>
        <v>0</v>
      </c>
      <c r="AO1174">
        <v>21.27000184712166</v>
      </c>
      <c r="AP1174">
        <v>23.55007393939394</v>
      </c>
      <c r="AQ1174">
        <v>0.0002561019263868527</v>
      </c>
      <c r="AR1174">
        <v>117.0721464069847</v>
      </c>
      <c r="AS1174">
        <v>0</v>
      </c>
      <c r="AT1174">
        <v>0</v>
      </c>
      <c r="AU1174">
        <f>IF(AS1174*$H$13&gt;=AW1174,1.0,(AW1174/(AW1174-AS1174*$H$13)))</f>
        <v>0</v>
      </c>
      <c r="AV1174">
        <f>(AU1174-1)*100</f>
        <v>0</v>
      </c>
      <c r="AW1174">
        <f>MAX(0,($B$13+$C$13*EF1174)/(1+$D$13*EF1174)*DY1174/(EA1174+273)*$E$13)</f>
        <v>0</v>
      </c>
      <c r="AX1174" t="s">
        <v>437</v>
      </c>
      <c r="AY1174" t="s">
        <v>437</v>
      </c>
      <c r="AZ1174">
        <v>0</v>
      </c>
      <c r="BA1174">
        <v>0</v>
      </c>
      <c r="BB1174">
        <f>1-AZ1174/BA1174</f>
        <v>0</v>
      </c>
      <c r="BC1174">
        <v>0</v>
      </c>
      <c r="BD1174" t="s">
        <v>437</v>
      </c>
      <c r="BE1174" t="s">
        <v>437</v>
      </c>
      <c r="BF1174">
        <v>0</v>
      </c>
      <c r="BG1174">
        <v>0</v>
      </c>
      <c r="BH1174">
        <f>1-BF1174/BG1174</f>
        <v>0</v>
      </c>
      <c r="BI1174">
        <v>0.5</v>
      </c>
      <c r="BJ1174">
        <f>DI1174</f>
        <v>0</v>
      </c>
      <c r="BK1174">
        <f>L1174</f>
        <v>0</v>
      </c>
      <c r="BL1174">
        <f>BH1174*BI1174*BJ1174</f>
        <v>0</v>
      </c>
      <c r="BM1174">
        <f>(BK1174-BC1174)/BJ1174</f>
        <v>0</v>
      </c>
      <c r="BN1174">
        <f>(BA1174-BG1174)/BG1174</f>
        <v>0</v>
      </c>
      <c r="BO1174">
        <f>AZ1174/(BB1174+AZ1174/BG1174)</f>
        <v>0</v>
      </c>
      <c r="BP1174" t="s">
        <v>437</v>
      </c>
      <c r="BQ1174">
        <v>0</v>
      </c>
      <c r="BR1174">
        <f>IF(BQ1174&lt;&gt;0, BQ1174, BO1174)</f>
        <v>0</v>
      </c>
      <c r="BS1174">
        <f>1-BR1174/BG1174</f>
        <v>0</v>
      </c>
      <c r="BT1174">
        <f>(BG1174-BF1174)/(BG1174-BR1174)</f>
        <v>0</v>
      </c>
      <c r="BU1174">
        <f>(BA1174-BG1174)/(BA1174-BR1174)</f>
        <v>0</v>
      </c>
      <c r="BV1174">
        <f>(BG1174-BF1174)/(BG1174-AZ1174)</f>
        <v>0</v>
      </c>
      <c r="BW1174">
        <f>(BA1174-BG1174)/(BA1174-AZ1174)</f>
        <v>0</v>
      </c>
      <c r="BX1174">
        <f>(BT1174*BR1174/BF1174)</f>
        <v>0</v>
      </c>
      <c r="BY1174">
        <f>(1-BX1174)</f>
        <v>0</v>
      </c>
      <c r="DH1174">
        <f>$B$11*EG1174+$C$11*EH1174+$F$11*ES1174*(1-EV1174)</f>
        <v>0</v>
      </c>
      <c r="DI1174">
        <f>DH1174*DJ1174</f>
        <v>0</v>
      </c>
      <c r="DJ1174">
        <f>($B$11*$D$9+$C$11*$D$9+$F$11*((FF1174+EX1174)/MAX(FF1174+EX1174+FG1174, 0.1)*$I$9+FG1174/MAX(FF1174+EX1174+FG1174, 0.1)*$J$9))/($B$11+$C$11+$F$11)</f>
        <v>0</v>
      </c>
      <c r="DK1174">
        <f>($B$11*$K$9+$C$11*$K$9+$F$11*((FF1174+EX1174)/MAX(FF1174+EX1174+FG1174, 0.1)*$P$9+FG1174/MAX(FF1174+EX1174+FG1174, 0.1)*$Q$9))/($B$11+$C$11+$F$11)</f>
        <v>0</v>
      </c>
      <c r="DL1174">
        <v>6</v>
      </c>
      <c r="DM1174">
        <v>0.5</v>
      </c>
      <c r="DN1174" t="s">
        <v>438</v>
      </c>
      <c r="DO1174">
        <v>2</v>
      </c>
      <c r="DP1174" t="b">
        <v>1</v>
      </c>
      <c r="DQ1174">
        <v>1761347118.5</v>
      </c>
      <c r="DR1174">
        <v>391.7567037037036</v>
      </c>
      <c r="DS1174">
        <v>379.7837037037037</v>
      </c>
      <c r="DT1174">
        <v>23.54449259259259</v>
      </c>
      <c r="DU1174">
        <v>21.274</v>
      </c>
      <c r="DV1174">
        <v>391.1944074074074</v>
      </c>
      <c r="DW1174">
        <v>23.33005925925926</v>
      </c>
      <c r="DX1174">
        <v>499.9851111111111</v>
      </c>
      <c r="DY1174">
        <v>90.0213814814815</v>
      </c>
      <c r="DZ1174">
        <v>0.07327632592592594</v>
      </c>
      <c r="EA1174">
        <v>29.87214444444444</v>
      </c>
      <c r="EB1174">
        <v>29.97918518518519</v>
      </c>
      <c r="EC1174">
        <v>999.9000000000001</v>
      </c>
      <c r="ED1174">
        <v>0</v>
      </c>
      <c r="EE1174">
        <v>0</v>
      </c>
      <c r="EF1174">
        <v>9996.459999999999</v>
      </c>
      <c r="EG1174">
        <v>0</v>
      </c>
      <c r="EH1174">
        <v>1169.528518518518</v>
      </c>
      <c r="EI1174">
        <v>11.97289777777778</v>
      </c>
      <c r="EJ1174">
        <v>401.2028148148148</v>
      </c>
      <c r="EK1174">
        <v>388.0389629629629</v>
      </c>
      <c r="EL1174">
        <v>2.27048962962963</v>
      </c>
      <c r="EM1174">
        <v>379.7837037037037</v>
      </c>
      <c r="EN1174">
        <v>21.274</v>
      </c>
      <c r="EO1174">
        <v>2.119507777777778</v>
      </c>
      <c r="EP1174">
        <v>1.915116666666666</v>
      </c>
      <c r="EQ1174">
        <v>18.36655185185185</v>
      </c>
      <c r="ER1174">
        <v>16.75945185185185</v>
      </c>
      <c r="ES1174">
        <v>1199.962592592593</v>
      </c>
      <c r="ET1174">
        <v>0.9670057407407407</v>
      </c>
      <c r="EU1174">
        <v>0.03299430740740741</v>
      </c>
      <c r="EV1174">
        <v>0</v>
      </c>
      <c r="EW1174">
        <v>1447.631111111112</v>
      </c>
      <c r="EX1174">
        <v>5.000560000000001</v>
      </c>
      <c r="EY1174">
        <v>17713.84444444445</v>
      </c>
      <c r="EZ1174">
        <v>10316.51851851852</v>
      </c>
      <c r="FA1174">
        <v>45.125</v>
      </c>
      <c r="FB1174">
        <v>47.22666666666666</v>
      </c>
      <c r="FC1174">
        <v>45.75</v>
      </c>
      <c r="FD1174">
        <v>46.24992592592593</v>
      </c>
      <c r="FE1174">
        <v>45.93699999999998</v>
      </c>
      <c r="FF1174">
        <v>1155.532592592593</v>
      </c>
      <c r="FG1174">
        <v>39.43</v>
      </c>
      <c r="FH1174">
        <v>0</v>
      </c>
      <c r="FI1174">
        <v>1761347162.6</v>
      </c>
      <c r="FJ1174">
        <v>0</v>
      </c>
      <c r="FK1174">
        <v>1447.673461538461</v>
      </c>
      <c r="FL1174">
        <v>3.246837615838309</v>
      </c>
      <c r="FM1174">
        <v>34.83076938272865</v>
      </c>
      <c r="FN1174">
        <v>17714.48461538462</v>
      </c>
      <c r="FO1174">
        <v>15</v>
      </c>
      <c r="FP1174">
        <v>0</v>
      </c>
      <c r="FQ1174" t="s">
        <v>439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8.526304682926829</v>
      </c>
      <c r="GD1174">
        <v>60.70369108013936</v>
      </c>
      <c r="GE1174">
        <v>6.195465147883265</v>
      </c>
      <c r="GF1174">
        <v>0</v>
      </c>
      <c r="GG1174">
        <v>1447.612647058824</v>
      </c>
      <c r="GH1174">
        <v>1.598013755266592</v>
      </c>
      <c r="GI1174">
        <v>0.3313280658157786</v>
      </c>
      <c r="GJ1174">
        <v>0</v>
      </c>
      <c r="GK1174">
        <v>2.270049268292683</v>
      </c>
      <c r="GL1174">
        <v>0.03301567944251015</v>
      </c>
      <c r="GM1174">
        <v>0.005625521716832615</v>
      </c>
      <c r="GN1174">
        <v>1</v>
      </c>
      <c r="GO1174">
        <v>1</v>
      </c>
      <c r="GP1174">
        <v>3</v>
      </c>
      <c r="GQ1174" t="s">
        <v>446</v>
      </c>
      <c r="GR1174">
        <v>3.12408</v>
      </c>
      <c r="GS1174">
        <v>2.75115</v>
      </c>
      <c r="GT1174">
        <v>0.075988</v>
      </c>
      <c r="GU1174">
        <v>0.07392219999999999</v>
      </c>
      <c r="GV1174">
        <v>0.103211</v>
      </c>
      <c r="GW1174">
        <v>0.0966254</v>
      </c>
      <c r="GX1174">
        <v>27186.6</v>
      </c>
      <c r="GY1174">
        <v>26572.9</v>
      </c>
      <c r="GZ1174">
        <v>29992.6</v>
      </c>
      <c r="HA1174">
        <v>28984.3</v>
      </c>
      <c r="HB1174">
        <v>37177.4</v>
      </c>
      <c r="HC1174">
        <v>34472.6</v>
      </c>
      <c r="HD1174">
        <v>45930.9</v>
      </c>
      <c r="HE1174">
        <v>43076.8</v>
      </c>
      <c r="HF1174">
        <v>1.74835</v>
      </c>
      <c r="HG1174">
        <v>1.7339</v>
      </c>
      <c r="HH1174">
        <v>-0.00428408</v>
      </c>
      <c r="HI1174">
        <v>0</v>
      </c>
      <c r="HJ1174">
        <v>30.0427</v>
      </c>
      <c r="HK1174">
        <v>999.9</v>
      </c>
      <c r="HL1174">
        <v>46</v>
      </c>
      <c r="HM1174">
        <v>32.8</v>
      </c>
      <c r="HN1174">
        <v>25.5271</v>
      </c>
      <c r="HO1174">
        <v>63.5621</v>
      </c>
      <c r="HP1174">
        <v>17.9046</v>
      </c>
      <c r="HQ1174">
        <v>1</v>
      </c>
      <c r="HR1174">
        <v>0.813394</v>
      </c>
      <c r="HS1174">
        <v>4.1283</v>
      </c>
      <c r="HT1174">
        <v>20.1583</v>
      </c>
      <c r="HU1174">
        <v>5.22717</v>
      </c>
      <c r="HV1174">
        <v>11.9855</v>
      </c>
      <c r="HW1174">
        <v>4.969</v>
      </c>
      <c r="HX1174">
        <v>3.28968</v>
      </c>
      <c r="HY1174">
        <v>9999</v>
      </c>
      <c r="HZ1174">
        <v>9999</v>
      </c>
      <c r="IA1174">
        <v>9999</v>
      </c>
      <c r="IB1174">
        <v>999.9</v>
      </c>
      <c r="IC1174">
        <v>4.97301</v>
      </c>
      <c r="ID1174">
        <v>1.87746</v>
      </c>
      <c r="IE1174">
        <v>1.87561</v>
      </c>
      <c r="IF1174">
        <v>1.87837</v>
      </c>
      <c r="IG1174">
        <v>1.87508</v>
      </c>
      <c r="IH1174">
        <v>1.87866</v>
      </c>
      <c r="II1174">
        <v>1.87576</v>
      </c>
      <c r="IJ1174">
        <v>1.87696</v>
      </c>
      <c r="IK1174">
        <v>0</v>
      </c>
      <c r="IL1174">
        <v>0</v>
      </c>
      <c r="IM1174">
        <v>0</v>
      </c>
      <c r="IN1174">
        <v>0</v>
      </c>
      <c r="IO1174" t="s">
        <v>441</v>
      </c>
      <c r="IP1174" t="s">
        <v>442</v>
      </c>
      <c r="IQ1174" t="s">
        <v>443</v>
      </c>
      <c r="IR1174" t="s">
        <v>443</v>
      </c>
      <c r="IS1174" t="s">
        <v>443</v>
      </c>
      <c r="IT1174" t="s">
        <v>443</v>
      </c>
      <c r="IU1174">
        <v>0</v>
      </c>
      <c r="IV1174">
        <v>100</v>
      </c>
      <c r="IW1174">
        <v>100</v>
      </c>
      <c r="IX1174">
        <v>0.534</v>
      </c>
      <c r="IY1174">
        <v>0.2145</v>
      </c>
      <c r="IZ1174">
        <v>-0.1194416370607354</v>
      </c>
      <c r="JA1174">
        <v>0.002211305909277446</v>
      </c>
      <c r="JB1174">
        <v>-1.416678044876584E-06</v>
      </c>
      <c r="JC1174">
        <v>5.589822708492042E-10</v>
      </c>
      <c r="JD1174">
        <v>0.2144336207880096</v>
      </c>
      <c r="JE1174">
        <v>0</v>
      </c>
      <c r="JF1174">
        <v>0</v>
      </c>
      <c r="JG1174">
        <v>0</v>
      </c>
      <c r="JH1174">
        <v>14</v>
      </c>
      <c r="JI1174">
        <v>2052</v>
      </c>
      <c r="JJ1174">
        <v>1</v>
      </c>
      <c r="JK1174">
        <v>21</v>
      </c>
      <c r="JL1174">
        <v>29355785.4</v>
      </c>
      <c r="JM1174">
        <v>29355785.4</v>
      </c>
      <c r="JN1174">
        <v>0.946045</v>
      </c>
      <c r="JO1174">
        <v>2.54639</v>
      </c>
      <c r="JP1174">
        <v>1.39893</v>
      </c>
      <c r="JQ1174">
        <v>2.33887</v>
      </c>
      <c r="JR1174">
        <v>1.44897</v>
      </c>
      <c r="JS1174">
        <v>2.63184</v>
      </c>
      <c r="JT1174">
        <v>38.6979</v>
      </c>
      <c r="JU1174">
        <v>23.8073</v>
      </c>
      <c r="JV1174">
        <v>18</v>
      </c>
      <c r="JW1174">
        <v>484.306</v>
      </c>
      <c r="JX1174">
        <v>445.924</v>
      </c>
      <c r="JY1174">
        <v>24.989</v>
      </c>
      <c r="JZ1174">
        <v>37.1473</v>
      </c>
      <c r="KA1174">
        <v>29.9999</v>
      </c>
      <c r="KB1174">
        <v>36.7424</v>
      </c>
      <c r="KC1174">
        <v>36.7889</v>
      </c>
      <c r="KD1174">
        <v>18.9705</v>
      </c>
      <c r="KE1174">
        <v>25.0094</v>
      </c>
      <c r="KF1174">
        <v>82.24679999999999</v>
      </c>
      <c r="KG1174">
        <v>24.9948</v>
      </c>
      <c r="KH1174">
        <v>333.018</v>
      </c>
      <c r="KI1174">
        <v>21.2583</v>
      </c>
      <c r="KJ1174">
        <v>99.2182</v>
      </c>
      <c r="KK1174">
        <v>99.0767</v>
      </c>
    </row>
    <row r="1175" spans="1:297">
      <c r="A1175">
        <v>1159</v>
      </c>
      <c r="B1175">
        <v>1761347131</v>
      </c>
      <c r="C1175">
        <v>19090.40000009537</v>
      </c>
      <c r="D1175" t="s">
        <v>2773</v>
      </c>
      <c r="E1175" t="s">
        <v>2774</v>
      </c>
      <c r="F1175">
        <v>5</v>
      </c>
      <c r="G1175" t="s">
        <v>2762</v>
      </c>
      <c r="H1175" t="s">
        <v>436</v>
      </c>
      <c r="I1175">
        <v>1761347123.214286</v>
      </c>
      <c r="J1175">
        <f>(K1175)/1000</f>
        <v>0</v>
      </c>
      <c r="K1175">
        <f>IF(DP1175, AN1175, AH1175)</f>
        <v>0</v>
      </c>
      <c r="L1175">
        <f>IF(DP1175, AI1175, AG1175)</f>
        <v>0</v>
      </c>
      <c r="M1175">
        <f>DR1175 - IF(AU1175&gt;1, L1175*DL1175*100.0/(AW1175), 0)</f>
        <v>0</v>
      </c>
      <c r="N1175">
        <f>((T1175-J1175/2)*M1175-L1175)/(T1175+J1175/2)</f>
        <v>0</v>
      </c>
      <c r="O1175">
        <f>N1175*(DY1175+DZ1175)/1000.0</f>
        <v>0</v>
      </c>
      <c r="P1175">
        <f>(DR1175 - IF(AU1175&gt;1, L1175*DL1175*100.0/(AW1175), 0))*(DY1175+DZ1175)/1000.0</f>
        <v>0</v>
      </c>
      <c r="Q1175">
        <f>2.0/((1/S1175-1/R1175)+SIGN(S1175)*SQRT((1/S1175-1/R1175)*(1/S1175-1/R1175) + 4*DM1175/((DM1175+1)*(DM1175+1))*(2*1/S1175*1/R1175-1/R1175*1/R1175)))</f>
        <v>0</v>
      </c>
      <c r="R1175">
        <f>IF(LEFT(DN1175,1)&lt;&gt;"0",IF(LEFT(DN1175,1)="1",3.0,DO1175),$D$5+$E$5*(EF1175*DY1175/($K$5*1000))+$F$5*(EF1175*DY1175/($K$5*1000))*MAX(MIN(DL1175,$J$5),$I$5)*MAX(MIN(DL1175,$J$5),$I$5)+$G$5*MAX(MIN(DL1175,$J$5),$I$5)*(EF1175*DY1175/($K$5*1000))+$H$5*(EF1175*DY1175/($K$5*1000))*(EF1175*DY1175/($K$5*1000)))</f>
        <v>0</v>
      </c>
      <c r="S1175">
        <f>J1175*(1000-(1000*0.61365*exp(17.502*W1175/(240.97+W1175))/(DY1175+DZ1175)+DT1175)/2)/(1000*0.61365*exp(17.502*W1175/(240.97+W1175))/(DY1175+DZ1175)-DT1175)</f>
        <v>0</v>
      </c>
      <c r="T1175">
        <f>1/((DM1175+1)/(Q1175/1.6)+1/(R1175/1.37)) + DM1175/((DM1175+1)/(Q1175/1.6) + DM1175/(R1175/1.37))</f>
        <v>0</v>
      </c>
      <c r="U1175">
        <f>(DH1175*DK1175)</f>
        <v>0</v>
      </c>
      <c r="V1175">
        <f>(EA1175+(U1175+2*0.95*5.67E-8*(((EA1175+$B$7)+273)^4-(EA1175+273)^4)-44100*J1175)/(1.84*29.3*R1175+8*0.95*5.67E-8*(EA1175+273)^3))</f>
        <v>0</v>
      </c>
      <c r="W1175">
        <f>($C$7*EB1175+$D$7*EC1175+$E$7*V1175)</f>
        <v>0</v>
      </c>
      <c r="X1175">
        <f>0.61365*exp(17.502*W1175/(240.97+W1175))</f>
        <v>0</v>
      </c>
      <c r="Y1175">
        <f>(Z1175/AA1175*100)</f>
        <v>0</v>
      </c>
      <c r="Z1175">
        <f>DT1175*(DY1175+DZ1175)/1000</f>
        <v>0</v>
      </c>
      <c r="AA1175">
        <f>0.61365*exp(17.502*EA1175/(240.97+EA1175))</f>
        <v>0</v>
      </c>
      <c r="AB1175">
        <f>(X1175-DT1175*(DY1175+DZ1175)/1000)</f>
        <v>0</v>
      </c>
      <c r="AC1175">
        <f>(-J1175*44100)</f>
        <v>0</v>
      </c>
      <c r="AD1175">
        <f>2*29.3*R1175*0.92*(EA1175-W1175)</f>
        <v>0</v>
      </c>
      <c r="AE1175">
        <f>2*0.95*5.67E-8*(((EA1175+$B$7)+273)^4-(W1175+273)^4)</f>
        <v>0</v>
      </c>
      <c r="AF1175">
        <f>U1175+AE1175+AC1175+AD1175</f>
        <v>0</v>
      </c>
      <c r="AG1175">
        <f>DX1175*AU1175*(DS1175-DR1175*(1000-AU1175*DU1175)/(1000-AU1175*DT1175))/(100*DL1175)</f>
        <v>0</v>
      </c>
      <c r="AH1175">
        <f>1000*DX1175*AU1175*(DT1175-DU1175)/(100*DL1175*(1000-AU1175*DT1175))</f>
        <v>0</v>
      </c>
      <c r="AI1175">
        <f>(AJ1175 - AK1175 - DY1175*1E3/(8.314*(EA1175+273.15)) * AM1175/DX1175 * AL1175) * DX1175/(100*DL1175) * (1000 - DU1175)/1000</f>
        <v>0</v>
      </c>
      <c r="AJ1175">
        <v>357.1985860893738</v>
      </c>
      <c r="AK1175">
        <v>366.1426787878788</v>
      </c>
      <c r="AL1175">
        <v>-3.101826788942597</v>
      </c>
      <c r="AM1175">
        <v>65.43917151835798</v>
      </c>
      <c r="AN1175">
        <f>(AP1175 - AO1175 + DY1175*1E3/(8.314*(EA1175+273.15)) * AR1175/DX1175 * AQ1175) * DX1175/(100*DL1175) * 1000/(1000 - AP1175)</f>
        <v>0</v>
      </c>
      <c r="AO1175">
        <v>21.26431971958292</v>
      </c>
      <c r="AP1175">
        <v>23.55781575757575</v>
      </c>
      <c r="AQ1175">
        <v>0.0001239598838299537</v>
      </c>
      <c r="AR1175">
        <v>117.0721464069847</v>
      </c>
      <c r="AS1175">
        <v>0</v>
      </c>
      <c r="AT1175">
        <v>0</v>
      </c>
      <c r="AU1175">
        <f>IF(AS1175*$H$13&gt;=AW1175,1.0,(AW1175/(AW1175-AS1175*$H$13)))</f>
        <v>0</v>
      </c>
      <c r="AV1175">
        <f>(AU1175-1)*100</f>
        <v>0</v>
      </c>
      <c r="AW1175">
        <f>MAX(0,($B$13+$C$13*EF1175)/(1+$D$13*EF1175)*DY1175/(EA1175+273)*$E$13)</f>
        <v>0</v>
      </c>
      <c r="AX1175" t="s">
        <v>437</v>
      </c>
      <c r="AY1175" t="s">
        <v>437</v>
      </c>
      <c r="AZ1175">
        <v>0</v>
      </c>
      <c r="BA1175">
        <v>0</v>
      </c>
      <c r="BB1175">
        <f>1-AZ1175/BA1175</f>
        <v>0</v>
      </c>
      <c r="BC1175">
        <v>0</v>
      </c>
      <c r="BD1175" t="s">
        <v>437</v>
      </c>
      <c r="BE1175" t="s">
        <v>437</v>
      </c>
      <c r="BF1175">
        <v>0</v>
      </c>
      <c r="BG1175">
        <v>0</v>
      </c>
      <c r="BH1175">
        <f>1-BF1175/BG1175</f>
        <v>0</v>
      </c>
      <c r="BI1175">
        <v>0.5</v>
      </c>
      <c r="BJ1175">
        <f>DI1175</f>
        <v>0</v>
      </c>
      <c r="BK1175">
        <f>L1175</f>
        <v>0</v>
      </c>
      <c r="BL1175">
        <f>BH1175*BI1175*BJ1175</f>
        <v>0</v>
      </c>
      <c r="BM1175">
        <f>(BK1175-BC1175)/BJ1175</f>
        <v>0</v>
      </c>
      <c r="BN1175">
        <f>(BA1175-BG1175)/BG1175</f>
        <v>0</v>
      </c>
      <c r="BO1175">
        <f>AZ1175/(BB1175+AZ1175/BG1175)</f>
        <v>0</v>
      </c>
      <c r="BP1175" t="s">
        <v>437</v>
      </c>
      <c r="BQ1175">
        <v>0</v>
      </c>
      <c r="BR1175">
        <f>IF(BQ1175&lt;&gt;0, BQ1175, BO1175)</f>
        <v>0</v>
      </c>
      <c r="BS1175">
        <f>1-BR1175/BG1175</f>
        <v>0</v>
      </c>
      <c r="BT1175">
        <f>(BG1175-BF1175)/(BG1175-BR1175)</f>
        <v>0</v>
      </c>
      <c r="BU1175">
        <f>(BA1175-BG1175)/(BA1175-BR1175)</f>
        <v>0</v>
      </c>
      <c r="BV1175">
        <f>(BG1175-BF1175)/(BG1175-AZ1175)</f>
        <v>0</v>
      </c>
      <c r="BW1175">
        <f>(BA1175-BG1175)/(BA1175-AZ1175)</f>
        <v>0</v>
      </c>
      <c r="BX1175">
        <f>(BT1175*BR1175/BF1175)</f>
        <v>0</v>
      </c>
      <c r="BY1175">
        <f>(1-BX1175)</f>
        <v>0</v>
      </c>
      <c r="DH1175">
        <f>$B$11*EG1175+$C$11*EH1175+$F$11*ES1175*(1-EV1175)</f>
        <v>0</v>
      </c>
      <c r="DI1175">
        <f>DH1175*DJ1175</f>
        <v>0</v>
      </c>
      <c r="DJ1175">
        <f>($B$11*$D$9+$C$11*$D$9+$F$11*((FF1175+EX1175)/MAX(FF1175+EX1175+FG1175, 0.1)*$I$9+FG1175/MAX(FF1175+EX1175+FG1175, 0.1)*$J$9))/($B$11+$C$11+$F$11)</f>
        <v>0</v>
      </c>
      <c r="DK1175">
        <f>($B$11*$K$9+$C$11*$K$9+$F$11*((FF1175+EX1175)/MAX(FF1175+EX1175+FG1175, 0.1)*$P$9+FG1175/MAX(FF1175+EX1175+FG1175, 0.1)*$Q$9))/($B$11+$C$11+$F$11)</f>
        <v>0</v>
      </c>
      <c r="DL1175">
        <v>6</v>
      </c>
      <c r="DM1175">
        <v>0.5</v>
      </c>
      <c r="DN1175" t="s">
        <v>438</v>
      </c>
      <c r="DO1175">
        <v>2</v>
      </c>
      <c r="DP1175" t="b">
        <v>1</v>
      </c>
      <c r="DQ1175">
        <v>1761347123.214286</v>
      </c>
      <c r="DR1175">
        <v>379.0270714285713</v>
      </c>
      <c r="DS1175">
        <v>364.6648214285715</v>
      </c>
      <c r="DT1175">
        <v>23.54819642857143</v>
      </c>
      <c r="DU1175">
        <v>21.26897857142857</v>
      </c>
      <c r="DV1175">
        <v>378.4822142857143</v>
      </c>
      <c r="DW1175">
        <v>23.33377142857143</v>
      </c>
      <c r="DX1175">
        <v>499.9703571428572</v>
      </c>
      <c r="DY1175">
        <v>90.02205357142859</v>
      </c>
      <c r="DZ1175">
        <v>0.073543625</v>
      </c>
      <c r="EA1175">
        <v>29.87166785714285</v>
      </c>
      <c r="EB1175">
        <v>29.9766</v>
      </c>
      <c r="EC1175">
        <v>999.9000000000002</v>
      </c>
      <c r="ED1175">
        <v>0</v>
      </c>
      <c r="EE1175">
        <v>0</v>
      </c>
      <c r="EF1175">
        <v>9989.733214285716</v>
      </c>
      <c r="EG1175">
        <v>0</v>
      </c>
      <c r="EH1175">
        <v>1169.543571428572</v>
      </c>
      <c r="EI1175">
        <v>14.36221071428572</v>
      </c>
      <c r="EJ1175">
        <v>388.1677142857143</v>
      </c>
      <c r="EK1175">
        <v>372.5894642857142</v>
      </c>
      <c r="EL1175">
        <v>2.279226071428571</v>
      </c>
      <c r="EM1175">
        <v>364.6648214285715</v>
      </c>
      <c r="EN1175">
        <v>21.26897857142857</v>
      </c>
      <c r="EO1175">
        <v>2.1198575</v>
      </c>
      <c r="EP1175">
        <v>1.914677857142857</v>
      </c>
      <c r="EQ1175">
        <v>18.36918928571429</v>
      </c>
      <c r="ER1175">
        <v>16.75585</v>
      </c>
      <c r="ES1175">
        <v>1199.990357142857</v>
      </c>
      <c r="ET1175">
        <v>0.9670064285714286</v>
      </c>
      <c r="EU1175">
        <v>0.03299360357142857</v>
      </c>
      <c r="EV1175">
        <v>0</v>
      </c>
      <c r="EW1175">
        <v>1447.9325</v>
      </c>
      <c r="EX1175">
        <v>5.000560000000001</v>
      </c>
      <c r="EY1175">
        <v>17717.21071428571</v>
      </c>
      <c r="EZ1175">
        <v>10316.76071428571</v>
      </c>
      <c r="FA1175">
        <v>45.125</v>
      </c>
      <c r="FB1175">
        <v>47.223</v>
      </c>
      <c r="FC1175">
        <v>45.75</v>
      </c>
      <c r="FD1175">
        <v>46.24542857142858</v>
      </c>
      <c r="FE1175">
        <v>45.93699999999998</v>
      </c>
      <c r="FF1175">
        <v>1155.560357142857</v>
      </c>
      <c r="FG1175">
        <v>39.43</v>
      </c>
      <c r="FH1175">
        <v>0</v>
      </c>
      <c r="FI1175">
        <v>1761347167.4</v>
      </c>
      <c r="FJ1175">
        <v>0</v>
      </c>
      <c r="FK1175">
        <v>1447.972692307692</v>
      </c>
      <c r="FL1175">
        <v>4.898119663632062</v>
      </c>
      <c r="FM1175">
        <v>49.7025642054338</v>
      </c>
      <c r="FN1175">
        <v>17717.68461538462</v>
      </c>
      <c r="FO1175">
        <v>15</v>
      </c>
      <c r="FP1175">
        <v>0</v>
      </c>
      <c r="FQ1175" t="s">
        <v>439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12.46271825</v>
      </c>
      <c r="GD1175">
        <v>34.05315838649153</v>
      </c>
      <c r="GE1175">
        <v>3.493473303581901</v>
      </c>
      <c r="GF1175">
        <v>0</v>
      </c>
      <c r="GG1175">
        <v>1447.784411764706</v>
      </c>
      <c r="GH1175">
        <v>3.456837285602116</v>
      </c>
      <c r="GI1175">
        <v>0.4526860434995169</v>
      </c>
      <c r="GJ1175">
        <v>0</v>
      </c>
      <c r="GK1175">
        <v>2.27442375</v>
      </c>
      <c r="GL1175">
        <v>0.09961294559099673</v>
      </c>
      <c r="GM1175">
        <v>0.009914288599667635</v>
      </c>
      <c r="GN1175">
        <v>1</v>
      </c>
      <c r="GO1175">
        <v>1</v>
      </c>
      <c r="GP1175">
        <v>3</v>
      </c>
      <c r="GQ1175" t="s">
        <v>446</v>
      </c>
      <c r="GR1175">
        <v>3.12426</v>
      </c>
      <c r="GS1175">
        <v>2.7513</v>
      </c>
      <c r="GT1175">
        <v>0.073544</v>
      </c>
      <c r="GU1175">
        <v>0.07130110000000001</v>
      </c>
      <c r="GV1175">
        <v>0.103241</v>
      </c>
      <c r="GW1175">
        <v>0.0966109</v>
      </c>
      <c r="GX1175">
        <v>27258.9</v>
      </c>
      <c r="GY1175">
        <v>26648.3</v>
      </c>
      <c r="GZ1175">
        <v>29993</v>
      </c>
      <c r="HA1175">
        <v>28984.6</v>
      </c>
      <c r="HB1175">
        <v>37176.6</v>
      </c>
      <c r="HC1175">
        <v>34473.4</v>
      </c>
      <c r="HD1175">
        <v>45931.6</v>
      </c>
      <c r="HE1175">
        <v>43077.3</v>
      </c>
      <c r="HF1175">
        <v>1.74845</v>
      </c>
      <c r="HG1175">
        <v>1.73372</v>
      </c>
      <c r="HH1175">
        <v>-0.00397861</v>
      </c>
      <c r="HI1175">
        <v>0</v>
      </c>
      <c r="HJ1175">
        <v>30.0425</v>
      </c>
      <c r="HK1175">
        <v>999.9</v>
      </c>
      <c r="HL1175">
        <v>46</v>
      </c>
      <c r="HM1175">
        <v>32.8</v>
      </c>
      <c r="HN1175">
        <v>25.5239</v>
      </c>
      <c r="HO1175">
        <v>63.6021</v>
      </c>
      <c r="HP1175">
        <v>17.6562</v>
      </c>
      <c r="HQ1175">
        <v>1</v>
      </c>
      <c r="HR1175">
        <v>0.813153</v>
      </c>
      <c r="HS1175">
        <v>4.08721</v>
      </c>
      <c r="HT1175">
        <v>20.1596</v>
      </c>
      <c r="HU1175">
        <v>5.22732</v>
      </c>
      <c r="HV1175">
        <v>11.9858</v>
      </c>
      <c r="HW1175">
        <v>4.96925</v>
      </c>
      <c r="HX1175">
        <v>3.2897</v>
      </c>
      <c r="HY1175">
        <v>9999</v>
      </c>
      <c r="HZ1175">
        <v>9999</v>
      </c>
      <c r="IA1175">
        <v>9999</v>
      </c>
      <c r="IB1175">
        <v>999.9</v>
      </c>
      <c r="IC1175">
        <v>4.97302</v>
      </c>
      <c r="ID1175">
        <v>1.87744</v>
      </c>
      <c r="IE1175">
        <v>1.87561</v>
      </c>
      <c r="IF1175">
        <v>1.87838</v>
      </c>
      <c r="IG1175">
        <v>1.87509</v>
      </c>
      <c r="IH1175">
        <v>1.87866</v>
      </c>
      <c r="II1175">
        <v>1.87576</v>
      </c>
      <c r="IJ1175">
        <v>1.87696</v>
      </c>
      <c r="IK1175">
        <v>0</v>
      </c>
      <c r="IL1175">
        <v>0</v>
      </c>
      <c r="IM1175">
        <v>0</v>
      </c>
      <c r="IN1175">
        <v>0</v>
      </c>
      <c r="IO1175" t="s">
        <v>441</v>
      </c>
      <c r="IP1175" t="s">
        <v>442</v>
      </c>
      <c r="IQ1175" t="s">
        <v>443</v>
      </c>
      <c r="IR1175" t="s">
        <v>443</v>
      </c>
      <c r="IS1175" t="s">
        <v>443</v>
      </c>
      <c r="IT1175" t="s">
        <v>443</v>
      </c>
      <c r="IU1175">
        <v>0</v>
      </c>
      <c r="IV1175">
        <v>100</v>
      </c>
      <c r="IW1175">
        <v>100</v>
      </c>
      <c r="IX1175">
        <v>0.513</v>
      </c>
      <c r="IY1175">
        <v>0.2145</v>
      </c>
      <c r="IZ1175">
        <v>-0.1194416370607354</v>
      </c>
      <c r="JA1175">
        <v>0.002211305909277446</v>
      </c>
      <c r="JB1175">
        <v>-1.416678044876584E-06</v>
      </c>
      <c r="JC1175">
        <v>5.589822708492042E-10</v>
      </c>
      <c r="JD1175">
        <v>0.2144336207880096</v>
      </c>
      <c r="JE1175">
        <v>0</v>
      </c>
      <c r="JF1175">
        <v>0</v>
      </c>
      <c r="JG1175">
        <v>0</v>
      </c>
      <c r="JH1175">
        <v>14</v>
      </c>
      <c r="JI1175">
        <v>2052</v>
      </c>
      <c r="JJ1175">
        <v>1</v>
      </c>
      <c r="JK1175">
        <v>21</v>
      </c>
      <c r="JL1175">
        <v>29355785.5</v>
      </c>
      <c r="JM1175">
        <v>29355785.5</v>
      </c>
      <c r="JN1175">
        <v>0.911865</v>
      </c>
      <c r="JO1175">
        <v>2.55737</v>
      </c>
      <c r="JP1175">
        <v>1.39893</v>
      </c>
      <c r="JQ1175">
        <v>2.33887</v>
      </c>
      <c r="JR1175">
        <v>1.44897</v>
      </c>
      <c r="JS1175">
        <v>2.48535</v>
      </c>
      <c r="JT1175">
        <v>38.6733</v>
      </c>
      <c r="JU1175">
        <v>23.781</v>
      </c>
      <c r="JV1175">
        <v>18</v>
      </c>
      <c r="JW1175">
        <v>484.352</v>
      </c>
      <c r="JX1175">
        <v>445.809</v>
      </c>
      <c r="JY1175">
        <v>25.0056</v>
      </c>
      <c r="JZ1175">
        <v>37.1459</v>
      </c>
      <c r="KA1175">
        <v>29.9998</v>
      </c>
      <c r="KB1175">
        <v>36.7401</v>
      </c>
      <c r="KC1175">
        <v>36.7889</v>
      </c>
      <c r="KD1175">
        <v>18.2947</v>
      </c>
      <c r="KE1175">
        <v>25.0094</v>
      </c>
      <c r="KF1175">
        <v>82.24679999999999</v>
      </c>
      <c r="KG1175">
        <v>25.0144</v>
      </c>
      <c r="KH1175">
        <v>312.983</v>
      </c>
      <c r="KI1175">
        <v>21.2309</v>
      </c>
      <c r="KJ1175">
        <v>99.2196</v>
      </c>
      <c r="KK1175">
        <v>99.0779</v>
      </c>
    </row>
    <row r="1176" spans="1:297">
      <c r="A1176">
        <v>1160</v>
      </c>
      <c r="B1176">
        <v>1761347136</v>
      </c>
      <c r="C1176">
        <v>19095.40000009537</v>
      </c>
      <c r="D1176" t="s">
        <v>2775</v>
      </c>
      <c r="E1176" t="s">
        <v>2776</v>
      </c>
      <c r="F1176">
        <v>5</v>
      </c>
      <c r="G1176" t="s">
        <v>2762</v>
      </c>
      <c r="H1176" t="s">
        <v>436</v>
      </c>
      <c r="I1176">
        <v>1761347128.5</v>
      </c>
      <c r="J1176">
        <f>(K1176)/1000</f>
        <v>0</v>
      </c>
      <c r="K1176">
        <f>IF(DP1176, AN1176, AH1176)</f>
        <v>0</v>
      </c>
      <c r="L1176">
        <f>IF(DP1176, AI1176, AG1176)</f>
        <v>0</v>
      </c>
      <c r="M1176">
        <f>DR1176 - IF(AU1176&gt;1, L1176*DL1176*100.0/(AW1176), 0)</f>
        <v>0</v>
      </c>
      <c r="N1176">
        <f>((T1176-J1176/2)*M1176-L1176)/(T1176+J1176/2)</f>
        <v>0</v>
      </c>
      <c r="O1176">
        <f>N1176*(DY1176+DZ1176)/1000.0</f>
        <v>0</v>
      </c>
      <c r="P1176">
        <f>(DR1176 - IF(AU1176&gt;1, L1176*DL1176*100.0/(AW1176), 0))*(DY1176+DZ1176)/1000.0</f>
        <v>0</v>
      </c>
      <c r="Q1176">
        <f>2.0/((1/S1176-1/R1176)+SIGN(S1176)*SQRT((1/S1176-1/R1176)*(1/S1176-1/R1176) + 4*DM1176/((DM1176+1)*(DM1176+1))*(2*1/S1176*1/R1176-1/R1176*1/R1176)))</f>
        <v>0</v>
      </c>
      <c r="R1176">
        <f>IF(LEFT(DN1176,1)&lt;&gt;"0",IF(LEFT(DN1176,1)="1",3.0,DO1176),$D$5+$E$5*(EF1176*DY1176/($K$5*1000))+$F$5*(EF1176*DY1176/($K$5*1000))*MAX(MIN(DL1176,$J$5),$I$5)*MAX(MIN(DL1176,$J$5),$I$5)+$G$5*MAX(MIN(DL1176,$J$5),$I$5)*(EF1176*DY1176/($K$5*1000))+$H$5*(EF1176*DY1176/($K$5*1000))*(EF1176*DY1176/($K$5*1000)))</f>
        <v>0</v>
      </c>
      <c r="S1176">
        <f>J1176*(1000-(1000*0.61365*exp(17.502*W1176/(240.97+W1176))/(DY1176+DZ1176)+DT1176)/2)/(1000*0.61365*exp(17.502*W1176/(240.97+W1176))/(DY1176+DZ1176)-DT1176)</f>
        <v>0</v>
      </c>
      <c r="T1176">
        <f>1/((DM1176+1)/(Q1176/1.6)+1/(R1176/1.37)) + DM1176/((DM1176+1)/(Q1176/1.6) + DM1176/(R1176/1.37))</f>
        <v>0</v>
      </c>
      <c r="U1176">
        <f>(DH1176*DK1176)</f>
        <v>0</v>
      </c>
      <c r="V1176">
        <f>(EA1176+(U1176+2*0.95*5.67E-8*(((EA1176+$B$7)+273)^4-(EA1176+273)^4)-44100*J1176)/(1.84*29.3*R1176+8*0.95*5.67E-8*(EA1176+273)^3))</f>
        <v>0</v>
      </c>
      <c r="W1176">
        <f>($C$7*EB1176+$D$7*EC1176+$E$7*V1176)</f>
        <v>0</v>
      </c>
      <c r="X1176">
        <f>0.61365*exp(17.502*W1176/(240.97+W1176))</f>
        <v>0</v>
      </c>
      <c r="Y1176">
        <f>(Z1176/AA1176*100)</f>
        <v>0</v>
      </c>
      <c r="Z1176">
        <f>DT1176*(DY1176+DZ1176)/1000</f>
        <v>0</v>
      </c>
      <c r="AA1176">
        <f>0.61365*exp(17.502*EA1176/(240.97+EA1176))</f>
        <v>0</v>
      </c>
      <c r="AB1176">
        <f>(X1176-DT1176*(DY1176+DZ1176)/1000)</f>
        <v>0</v>
      </c>
      <c r="AC1176">
        <f>(-J1176*44100)</f>
        <v>0</v>
      </c>
      <c r="AD1176">
        <f>2*29.3*R1176*0.92*(EA1176-W1176)</f>
        <v>0</v>
      </c>
      <c r="AE1176">
        <f>2*0.95*5.67E-8*(((EA1176+$B$7)+273)^4-(W1176+273)^4)</f>
        <v>0</v>
      </c>
      <c r="AF1176">
        <f>U1176+AE1176+AC1176+AD1176</f>
        <v>0</v>
      </c>
      <c r="AG1176">
        <f>DX1176*AU1176*(DS1176-DR1176*(1000-AU1176*DU1176)/(1000-AU1176*DT1176))/(100*DL1176)</f>
        <v>0</v>
      </c>
      <c r="AH1176">
        <f>1000*DX1176*AU1176*(DT1176-DU1176)/(100*DL1176*(1000-AU1176*DT1176))</f>
        <v>0</v>
      </c>
      <c r="AI1176">
        <f>(AJ1176 - AK1176 - DY1176*1E3/(8.314*(EA1176+273.15)) * AM1176/DX1176 * AL1176) * DX1176/(100*DL1176) * (1000 - DU1176)/1000</f>
        <v>0</v>
      </c>
      <c r="AJ1176">
        <v>340.7635211249726</v>
      </c>
      <c r="AK1176">
        <v>350.2974909090908</v>
      </c>
      <c r="AL1176">
        <v>-3.178167028168311</v>
      </c>
      <c r="AM1176">
        <v>65.43917151835798</v>
      </c>
      <c r="AN1176">
        <f>(AP1176 - AO1176 + DY1176*1E3/(8.314*(EA1176+273.15)) * AR1176/DX1176 * AQ1176) * DX1176/(100*DL1176) * 1000/(1000 - AP1176)</f>
        <v>0</v>
      </c>
      <c r="AO1176">
        <v>21.25890501192833</v>
      </c>
      <c r="AP1176">
        <v>23.57139030303029</v>
      </c>
      <c r="AQ1176">
        <v>0.0002504514294722134</v>
      </c>
      <c r="AR1176">
        <v>117.0721464069847</v>
      </c>
      <c r="AS1176">
        <v>0</v>
      </c>
      <c r="AT1176">
        <v>0</v>
      </c>
      <c r="AU1176">
        <f>IF(AS1176*$H$13&gt;=AW1176,1.0,(AW1176/(AW1176-AS1176*$H$13)))</f>
        <v>0</v>
      </c>
      <c r="AV1176">
        <f>(AU1176-1)*100</f>
        <v>0</v>
      </c>
      <c r="AW1176">
        <f>MAX(0,($B$13+$C$13*EF1176)/(1+$D$13*EF1176)*DY1176/(EA1176+273)*$E$13)</f>
        <v>0</v>
      </c>
      <c r="AX1176" t="s">
        <v>437</v>
      </c>
      <c r="AY1176" t="s">
        <v>437</v>
      </c>
      <c r="AZ1176">
        <v>0</v>
      </c>
      <c r="BA1176">
        <v>0</v>
      </c>
      <c r="BB1176">
        <f>1-AZ1176/BA1176</f>
        <v>0</v>
      </c>
      <c r="BC1176">
        <v>0</v>
      </c>
      <c r="BD1176" t="s">
        <v>437</v>
      </c>
      <c r="BE1176" t="s">
        <v>437</v>
      </c>
      <c r="BF1176">
        <v>0</v>
      </c>
      <c r="BG1176">
        <v>0</v>
      </c>
      <c r="BH1176">
        <f>1-BF1176/BG1176</f>
        <v>0</v>
      </c>
      <c r="BI1176">
        <v>0.5</v>
      </c>
      <c r="BJ1176">
        <f>DI1176</f>
        <v>0</v>
      </c>
      <c r="BK1176">
        <f>L1176</f>
        <v>0</v>
      </c>
      <c r="BL1176">
        <f>BH1176*BI1176*BJ1176</f>
        <v>0</v>
      </c>
      <c r="BM1176">
        <f>(BK1176-BC1176)/BJ1176</f>
        <v>0</v>
      </c>
      <c r="BN1176">
        <f>(BA1176-BG1176)/BG1176</f>
        <v>0</v>
      </c>
      <c r="BO1176">
        <f>AZ1176/(BB1176+AZ1176/BG1176)</f>
        <v>0</v>
      </c>
      <c r="BP1176" t="s">
        <v>437</v>
      </c>
      <c r="BQ1176">
        <v>0</v>
      </c>
      <c r="BR1176">
        <f>IF(BQ1176&lt;&gt;0, BQ1176, BO1176)</f>
        <v>0</v>
      </c>
      <c r="BS1176">
        <f>1-BR1176/BG1176</f>
        <v>0</v>
      </c>
      <c r="BT1176">
        <f>(BG1176-BF1176)/(BG1176-BR1176)</f>
        <v>0</v>
      </c>
      <c r="BU1176">
        <f>(BA1176-BG1176)/(BA1176-BR1176)</f>
        <v>0</v>
      </c>
      <c r="BV1176">
        <f>(BG1176-BF1176)/(BG1176-AZ1176)</f>
        <v>0</v>
      </c>
      <c r="BW1176">
        <f>(BA1176-BG1176)/(BA1176-AZ1176)</f>
        <v>0</v>
      </c>
      <c r="BX1176">
        <f>(BT1176*BR1176/BF1176)</f>
        <v>0</v>
      </c>
      <c r="BY1176">
        <f>(1-BX1176)</f>
        <v>0</v>
      </c>
      <c r="DH1176">
        <f>$B$11*EG1176+$C$11*EH1176+$F$11*ES1176*(1-EV1176)</f>
        <v>0</v>
      </c>
      <c r="DI1176">
        <f>DH1176*DJ1176</f>
        <v>0</v>
      </c>
      <c r="DJ1176">
        <f>($B$11*$D$9+$C$11*$D$9+$F$11*((FF1176+EX1176)/MAX(FF1176+EX1176+FG1176, 0.1)*$I$9+FG1176/MAX(FF1176+EX1176+FG1176, 0.1)*$J$9))/($B$11+$C$11+$F$11)</f>
        <v>0</v>
      </c>
      <c r="DK1176">
        <f>($B$11*$K$9+$C$11*$K$9+$F$11*((FF1176+EX1176)/MAX(FF1176+EX1176+FG1176, 0.1)*$P$9+FG1176/MAX(FF1176+EX1176+FG1176, 0.1)*$Q$9))/($B$11+$C$11+$F$11)</f>
        <v>0</v>
      </c>
      <c r="DL1176">
        <v>6</v>
      </c>
      <c r="DM1176">
        <v>0.5</v>
      </c>
      <c r="DN1176" t="s">
        <v>438</v>
      </c>
      <c r="DO1176">
        <v>2</v>
      </c>
      <c r="DP1176" t="b">
        <v>1</v>
      </c>
      <c r="DQ1176">
        <v>1761347128.5</v>
      </c>
      <c r="DR1176">
        <v>363.4802222222222</v>
      </c>
      <c r="DS1176">
        <v>347.661962962963</v>
      </c>
      <c r="DT1176">
        <v>23.55616296296296</v>
      </c>
      <c r="DU1176">
        <v>21.26371481481481</v>
      </c>
      <c r="DV1176">
        <v>362.9569999999999</v>
      </c>
      <c r="DW1176">
        <v>23.34173703703704</v>
      </c>
      <c r="DX1176">
        <v>500.0014444444445</v>
      </c>
      <c r="DY1176">
        <v>90.02288518518517</v>
      </c>
      <c r="DZ1176">
        <v>0.07359774814814814</v>
      </c>
      <c r="EA1176">
        <v>29.87108518518519</v>
      </c>
      <c r="EB1176">
        <v>29.97345185185185</v>
      </c>
      <c r="EC1176">
        <v>999.9000000000001</v>
      </c>
      <c r="ED1176">
        <v>0</v>
      </c>
      <c r="EE1176">
        <v>0</v>
      </c>
      <c r="EF1176">
        <v>9994.441851851854</v>
      </c>
      <c r="EG1176">
        <v>0</v>
      </c>
      <c r="EH1176">
        <v>1169.56</v>
      </c>
      <c r="EI1176">
        <v>15.81822222222222</v>
      </c>
      <c r="EJ1176">
        <v>372.2488888888889</v>
      </c>
      <c r="EK1176">
        <v>355.2152222222223</v>
      </c>
      <c r="EL1176">
        <v>2.292465925925926</v>
      </c>
      <c r="EM1176">
        <v>347.661962962963</v>
      </c>
      <c r="EN1176">
        <v>21.26371481481481</v>
      </c>
      <c r="EO1176">
        <v>2.120594074074074</v>
      </c>
      <c r="EP1176">
        <v>1.91422037037037</v>
      </c>
      <c r="EQ1176">
        <v>18.37472592592593</v>
      </c>
      <c r="ER1176">
        <v>16.75208888888889</v>
      </c>
      <c r="ES1176">
        <v>1200.021851851852</v>
      </c>
      <c r="ET1176">
        <v>0.9670072222222224</v>
      </c>
      <c r="EU1176">
        <v>0.03299276666666667</v>
      </c>
      <c r="EV1176">
        <v>0</v>
      </c>
      <c r="EW1176">
        <v>1448.390740740741</v>
      </c>
      <c r="EX1176">
        <v>5.000560000000001</v>
      </c>
      <c r="EY1176">
        <v>17722.41851851852</v>
      </c>
      <c r="EZ1176">
        <v>10317.03703703704</v>
      </c>
      <c r="FA1176">
        <v>45.125</v>
      </c>
      <c r="FB1176">
        <v>47.21966666666666</v>
      </c>
      <c r="FC1176">
        <v>45.75</v>
      </c>
      <c r="FD1176">
        <v>46.24992592592593</v>
      </c>
      <c r="FE1176">
        <v>45.93699999999998</v>
      </c>
      <c r="FF1176">
        <v>1155.591851851852</v>
      </c>
      <c r="FG1176">
        <v>39.43</v>
      </c>
      <c r="FH1176">
        <v>0</v>
      </c>
      <c r="FI1176">
        <v>1761347172.2</v>
      </c>
      <c r="FJ1176">
        <v>0</v>
      </c>
      <c r="FK1176">
        <v>1448.38</v>
      </c>
      <c r="FL1176">
        <v>5.708034196270885</v>
      </c>
      <c r="FM1176">
        <v>51.87692302664819</v>
      </c>
      <c r="FN1176">
        <v>17722.00769230769</v>
      </c>
      <c r="FO1176">
        <v>15</v>
      </c>
      <c r="FP1176">
        <v>0</v>
      </c>
      <c r="FQ1176" t="s">
        <v>439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14.4777143902439</v>
      </c>
      <c r="GD1176">
        <v>18.8919037630662</v>
      </c>
      <c r="GE1176">
        <v>2.010417599551298</v>
      </c>
      <c r="GF1176">
        <v>0</v>
      </c>
      <c r="GG1176">
        <v>1448.088823529412</v>
      </c>
      <c r="GH1176">
        <v>5.192971736340772</v>
      </c>
      <c r="GI1176">
        <v>0.5604712550003473</v>
      </c>
      <c r="GJ1176">
        <v>0</v>
      </c>
      <c r="GK1176">
        <v>2.283315853658537</v>
      </c>
      <c r="GL1176">
        <v>0.1395250871080125</v>
      </c>
      <c r="GM1176">
        <v>0.01407573469478934</v>
      </c>
      <c r="GN1176">
        <v>0</v>
      </c>
      <c r="GO1176">
        <v>0</v>
      </c>
      <c r="GP1176">
        <v>3</v>
      </c>
      <c r="GQ1176" t="s">
        <v>497</v>
      </c>
      <c r="GR1176">
        <v>3.12413</v>
      </c>
      <c r="GS1176">
        <v>2.75143</v>
      </c>
      <c r="GT1176">
        <v>0.07099709999999999</v>
      </c>
      <c r="GU1176">
        <v>0.0685495</v>
      </c>
      <c r="GV1176">
        <v>0.103281</v>
      </c>
      <c r="GW1176">
        <v>0.096595</v>
      </c>
      <c r="GX1176">
        <v>27333.9</v>
      </c>
      <c r="GY1176">
        <v>26727.3</v>
      </c>
      <c r="GZ1176">
        <v>29993.2</v>
      </c>
      <c r="HA1176">
        <v>28984.7</v>
      </c>
      <c r="HB1176">
        <v>37175</v>
      </c>
      <c r="HC1176">
        <v>34474</v>
      </c>
      <c r="HD1176">
        <v>45931.9</v>
      </c>
      <c r="HE1176">
        <v>43077.5</v>
      </c>
      <c r="HF1176">
        <v>1.7484</v>
      </c>
      <c r="HG1176">
        <v>1.73385</v>
      </c>
      <c r="HH1176">
        <v>-0.00417233</v>
      </c>
      <c r="HI1176">
        <v>0</v>
      </c>
      <c r="HJ1176">
        <v>30.0401</v>
      </c>
      <c r="HK1176">
        <v>999.9</v>
      </c>
      <c r="HL1176">
        <v>46.1</v>
      </c>
      <c r="HM1176">
        <v>32.8</v>
      </c>
      <c r="HN1176">
        <v>25.58</v>
      </c>
      <c r="HO1176">
        <v>63.5521</v>
      </c>
      <c r="HP1176">
        <v>17.9167</v>
      </c>
      <c r="HQ1176">
        <v>1</v>
      </c>
      <c r="HR1176">
        <v>0.812739</v>
      </c>
      <c r="HS1176">
        <v>4.07119</v>
      </c>
      <c r="HT1176">
        <v>20.1599</v>
      </c>
      <c r="HU1176">
        <v>5.22762</v>
      </c>
      <c r="HV1176">
        <v>11.986</v>
      </c>
      <c r="HW1176">
        <v>4.9693</v>
      </c>
      <c r="HX1176">
        <v>3.28988</v>
      </c>
      <c r="HY1176">
        <v>9999</v>
      </c>
      <c r="HZ1176">
        <v>9999</v>
      </c>
      <c r="IA1176">
        <v>9999</v>
      </c>
      <c r="IB1176">
        <v>999.9</v>
      </c>
      <c r="IC1176">
        <v>4.97296</v>
      </c>
      <c r="ID1176">
        <v>1.87746</v>
      </c>
      <c r="IE1176">
        <v>1.8756</v>
      </c>
      <c r="IF1176">
        <v>1.87838</v>
      </c>
      <c r="IG1176">
        <v>1.87508</v>
      </c>
      <c r="IH1176">
        <v>1.87865</v>
      </c>
      <c r="II1176">
        <v>1.87575</v>
      </c>
      <c r="IJ1176">
        <v>1.87693</v>
      </c>
      <c r="IK1176">
        <v>0</v>
      </c>
      <c r="IL1176">
        <v>0</v>
      </c>
      <c r="IM1176">
        <v>0</v>
      </c>
      <c r="IN1176">
        <v>0</v>
      </c>
      <c r="IO1176" t="s">
        <v>441</v>
      </c>
      <c r="IP1176" t="s">
        <v>442</v>
      </c>
      <c r="IQ1176" t="s">
        <v>443</v>
      </c>
      <c r="IR1176" t="s">
        <v>443</v>
      </c>
      <c r="IS1176" t="s">
        <v>443</v>
      </c>
      <c r="IT1176" t="s">
        <v>443</v>
      </c>
      <c r="IU1176">
        <v>0</v>
      </c>
      <c r="IV1176">
        <v>100</v>
      </c>
      <c r="IW1176">
        <v>100</v>
      </c>
      <c r="IX1176">
        <v>0.49</v>
      </c>
      <c r="IY1176">
        <v>0.2144</v>
      </c>
      <c r="IZ1176">
        <v>-0.1194416370607354</v>
      </c>
      <c r="JA1176">
        <v>0.002211305909277446</v>
      </c>
      <c r="JB1176">
        <v>-1.416678044876584E-06</v>
      </c>
      <c r="JC1176">
        <v>5.589822708492042E-10</v>
      </c>
      <c r="JD1176">
        <v>0.2144336207880096</v>
      </c>
      <c r="JE1176">
        <v>0</v>
      </c>
      <c r="JF1176">
        <v>0</v>
      </c>
      <c r="JG1176">
        <v>0</v>
      </c>
      <c r="JH1176">
        <v>14</v>
      </c>
      <c r="JI1176">
        <v>2052</v>
      </c>
      <c r="JJ1176">
        <v>1</v>
      </c>
      <c r="JK1176">
        <v>21</v>
      </c>
      <c r="JL1176">
        <v>29355785.6</v>
      </c>
      <c r="JM1176">
        <v>29355785.6</v>
      </c>
      <c r="JN1176">
        <v>0.874023</v>
      </c>
      <c r="JO1176">
        <v>2.55249</v>
      </c>
      <c r="JP1176">
        <v>1.39893</v>
      </c>
      <c r="JQ1176">
        <v>2.33887</v>
      </c>
      <c r="JR1176">
        <v>1.44897</v>
      </c>
      <c r="JS1176">
        <v>2.61841</v>
      </c>
      <c r="JT1176">
        <v>38.6733</v>
      </c>
      <c r="JU1176">
        <v>23.8073</v>
      </c>
      <c r="JV1176">
        <v>18</v>
      </c>
      <c r="JW1176">
        <v>484.315</v>
      </c>
      <c r="JX1176">
        <v>445.891</v>
      </c>
      <c r="JY1176">
        <v>25.0249</v>
      </c>
      <c r="JZ1176">
        <v>37.1439</v>
      </c>
      <c r="KA1176">
        <v>29.9998</v>
      </c>
      <c r="KB1176">
        <v>36.7389</v>
      </c>
      <c r="KC1176">
        <v>36.7889</v>
      </c>
      <c r="KD1176">
        <v>17.5269</v>
      </c>
      <c r="KE1176">
        <v>25.0094</v>
      </c>
      <c r="KF1176">
        <v>82.24679999999999</v>
      </c>
      <c r="KG1176">
        <v>25.0314</v>
      </c>
      <c r="KH1176">
        <v>299.625</v>
      </c>
      <c r="KI1176">
        <v>21.1985</v>
      </c>
      <c r="KJ1176">
        <v>99.22020000000001</v>
      </c>
      <c r="KK1176">
        <v>99.0783</v>
      </c>
    </row>
    <row r="1177" spans="1:297">
      <c r="A1177">
        <v>1161</v>
      </c>
      <c r="B1177">
        <v>1761347141</v>
      </c>
      <c r="C1177">
        <v>19100.40000009537</v>
      </c>
      <c r="D1177" t="s">
        <v>2777</v>
      </c>
      <c r="E1177" t="s">
        <v>2778</v>
      </c>
      <c r="F1177">
        <v>5</v>
      </c>
      <c r="G1177" t="s">
        <v>2762</v>
      </c>
      <c r="H1177" t="s">
        <v>436</v>
      </c>
      <c r="I1177">
        <v>1761347133.214286</v>
      </c>
      <c r="J1177">
        <f>(K1177)/1000</f>
        <v>0</v>
      </c>
      <c r="K1177">
        <f>IF(DP1177, AN1177, AH1177)</f>
        <v>0</v>
      </c>
      <c r="L1177">
        <f>IF(DP1177, AI1177, AG1177)</f>
        <v>0</v>
      </c>
      <c r="M1177">
        <f>DR1177 - IF(AU1177&gt;1, L1177*DL1177*100.0/(AW1177), 0)</f>
        <v>0</v>
      </c>
      <c r="N1177">
        <f>((T1177-J1177/2)*M1177-L1177)/(T1177+J1177/2)</f>
        <v>0</v>
      </c>
      <c r="O1177">
        <f>N1177*(DY1177+DZ1177)/1000.0</f>
        <v>0</v>
      </c>
      <c r="P1177">
        <f>(DR1177 - IF(AU1177&gt;1, L1177*DL1177*100.0/(AW1177), 0))*(DY1177+DZ1177)/1000.0</f>
        <v>0</v>
      </c>
      <c r="Q1177">
        <f>2.0/((1/S1177-1/R1177)+SIGN(S1177)*SQRT((1/S1177-1/R1177)*(1/S1177-1/R1177) + 4*DM1177/((DM1177+1)*(DM1177+1))*(2*1/S1177*1/R1177-1/R1177*1/R1177)))</f>
        <v>0</v>
      </c>
      <c r="R1177">
        <f>IF(LEFT(DN1177,1)&lt;&gt;"0",IF(LEFT(DN1177,1)="1",3.0,DO1177),$D$5+$E$5*(EF1177*DY1177/($K$5*1000))+$F$5*(EF1177*DY1177/($K$5*1000))*MAX(MIN(DL1177,$J$5),$I$5)*MAX(MIN(DL1177,$J$5),$I$5)+$G$5*MAX(MIN(DL1177,$J$5),$I$5)*(EF1177*DY1177/($K$5*1000))+$H$5*(EF1177*DY1177/($K$5*1000))*(EF1177*DY1177/($K$5*1000)))</f>
        <v>0</v>
      </c>
      <c r="S1177">
        <f>J1177*(1000-(1000*0.61365*exp(17.502*W1177/(240.97+W1177))/(DY1177+DZ1177)+DT1177)/2)/(1000*0.61365*exp(17.502*W1177/(240.97+W1177))/(DY1177+DZ1177)-DT1177)</f>
        <v>0</v>
      </c>
      <c r="T1177">
        <f>1/((DM1177+1)/(Q1177/1.6)+1/(R1177/1.37)) + DM1177/((DM1177+1)/(Q1177/1.6) + DM1177/(R1177/1.37))</f>
        <v>0</v>
      </c>
      <c r="U1177">
        <f>(DH1177*DK1177)</f>
        <v>0</v>
      </c>
      <c r="V1177">
        <f>(EA1177+(U1177+2*0.95*5.67E-8*(((EA1177+$B$7)+273)^4-(EA1177+273)^4)-44100*J1177)/(1.84*29.3*R1177+8*0.95*5.67E-8*(EA1177+273)^3))</f>
        <v>0</v>
      </c>
      <c r="W1177">
        <f>($C$7*EB1177+$D$7*EC1177+$E$7*V1177)</f>
        <v>0</v>
      </c>
      <c r="X1177">
        <f>0.61365*exp(17.502*W1177/(240.97+W1177))</f>
        <v>0</v>
      </c>
      <c r="Y1177">
        <f>(Z1177/AA1177*100)</f>
        <v>0</v>
      </c>
      <c r="Z1177">
        <f>DT1177*(DY1177+DZ1177)/1000</f>
        <v>0</v>
      </c>
      <c r="AA1177">
        <f>0.61365*exp(17.502*EA1177/(240.97+EA1177))</f>
        <v>0</v>
      </c>
      <c r="AB1177">
        <f>(X1177-DT1177*(DY1177+DZ1177)/1000)</f>
        <v>0</v>
      </c>
      <c r="AC1177">
        <f>(-J1177*44100)</f>
        <v>0</v>
      </c>
      <c r="AD1177">
        <f>2*29.3*R1177*0.92*(EA1177-W1177)</f>
        <v>0</v>
      </c>
      <c r="AE1177">
        <f>2*0.95*5.67E-8*(((EA1177+$B$7)+273)^4-(W1177+273)^4)</f>
        <v>0</v>
      </c>
      <c r="AF1177">
        <f>U1177+AE1177+AC1177+AD1177</f>
        <v>0</v>
      </c>
      <c r="AG1177">
        <f>DX1177*AU1177*(DS1177-DR1177*(1000-AU1177*DU1177)/(1000-AU1177*DT1177))/(100*DL1177)</f>
        <v>0</v>
      </c>
      <c r="AH1177">
        <f>1000*DX1177*AU1177*(DT1177-DU1177)/(100*DL1177*(1000-AU1177*DT1177))</f>
        <v>0</v>
      </c>
      <c r="AI1177">
        <f>(AJ1177 - AK1177 - DY1177*1E3/(8.314*(EA1177+273.15)) * AM1177/DX1177 * AL1177) * DX1177/(100*DL1177) * (1000 - DU1177)/1000</f>
        <v>0</v>
      </c>
      <c r="AJ1177">
        <v>324.0380907582971</v>
      </c>
      <c r="AK1177">
        <v>334.1413090909089</v>
      </c>
      <c r="AL1177">
        <v>-3.249274112161562</v>
      </c>
      <c r="AM1177">
        <v>65.43917151835798</v>
      </c>
      <c r="AN1177">
        <f>(AP1177 - AO1177 + DY1177*1E3/(8.314*(EA1177+273.15)) * AR1177/DX1177 * AQ1177) * DX1177/(100*DL1177) * 1000/(1000 - AP1177)</f>
        <v>0</v>
      </c>
      <c r="AO1177">
        <v>21.25484234791691</v>
      </c>
      <c r="AP1177">
        <v>23.58234909090909</v>
      </c>
      <c r="AQ1177">
        <v>0.0001352104176828095</v>
      </c>
      <c r="AR1177">
        <v>117.0721464069847</v>
      </c>
      <c r="AS1177">
        <v>0</v>
      </c>
      <c r="AT1177">
        <v>0</v>
      </c>
      <c r="AU1177">
        <f>IF(AS1177*$H$13&gt;=AW1177,1.0,(AW1177/(AW1177-AS1177*$H$13)))</f>
        <v>0</v>
      </c>
      <c r="AV1177">
        <f>(AU1177-1)*100</f>
        <v>0</v>
      </c>
      <c r="AW1177">
        <f>MAX(0,($B$13+$C$13*EF1177)/(1+$D$13*EF1177)*DY1177/(EA1177+273)*$E$13)</f>
        <v>0</v>
      </c>
      <c r="AX1177" t="s">
        <v>437</v>
      </c>
      <c r="AY1177" t="s">
        <v>437</v>
      </c>
      <c r="AZ1177">
        <v>0</v>
      </c>
      <c r="BA1177">
        <v>0</v>
      </c>
      <c r="BB1177">
        <f>1-AZ1177/BA1177</f>
        <v>0</v>
      </c>
      <c r="BC1177">
        <v>0</v>
      </c>
      <c r="BD1177" t="s">
        <v>437</v>
      </c>
      <c r="BE1177" t="s">
        <v>437</v>
      </c>
      <c r="BF1177">
        <v>0</v>
      </c>
      <c r="BG1177">
        <v>0</v>
      </c>
      <c r="BH1177">
        <f>1-BF1177/BG1177</f>
        <v>0</v>
      </c>
      <c r="BI1177">
        <v>0.5</v>
      </c>
      <c r="BJ1177">
        <f>DI1177</f>
        <v>0</v>
      </c>
      <c r="BK1177">
        <f>L1177</f>
        <v>0</v>
      </c>
      <c r="BL1177">
        <f>BH1177*BI1177*BJ1177</f>
        <v>0</v>
      </c>
      <c r="BM1177">
        <f>(BK1177-BC1177)/BJ1177</f>
        <v>0</v>
      </c>
      <c r="BN1177">
        <f>(BA1177-BG1177)/BG1177</f>
        <v>0</v>
      </c>
      <c r="BO1177">
        <f>AZ1177/(BB1177+AZ1177/BG1177)</f>
        <v>0</v>
      </c>
      <c r="BP1177" t="s">
        <v>437</v>
      </c>
      <c r="BQ1177">
        <v>0</v>
      </c>
      <c r="BR1177">
        <f>IF(BQ1177&lt;&gt;0, BQ1177, BO1177)</f>
        <v>0</v>
      </c>
      <c r="BS1177">
        <f>1-BR1177/BG1177</f>
        <v>0</v>
      </c>
      <c r="BT1177">
        <f>(BG1177-BF1177)/(BG1177-BR1177)</f>
        <v>0</v>
      </c>
      <c r="BU1177">
        <f>(BA1177-BG1177)/(BA1177-BR1177)</f>
        <v>0</v>
      </c>
      <c r="BV1177">
        <f>(BG1177-BF1177)/(BG1177-AZ1177)</f>
        <v>0</v>
      </c>
      <c r="BW1177">
        <f>(BA1177-BG1177)/(BA1177-AZ1177)</f>
        <v>0</v>
      </c>
      <c r="BX1177">
        <f>(BT1177*BR1177/BF1177)</f>
        <v>0</v>
      </c>
      <c r="BY1177">
        <f>(1-BX1177)</f>
        <v>0</v>
      </c>
      <c r="DH1177">
        <f>$B$11*EG1177+$C$11*EH1177+$F$11*ES1177*(1-EV1177)</f>
        <v>0</v>
      </c>
      <c r="DI1177">
        <f>DH1177*DJ1177</f>
        <v>0</v>
      </c>
      <c r="DJ1177">
        <f>($B$11*$D$9+$C$11*$D$9+$F$11*((FF1177+EX1177)/MAX(FF1177+EX1177+FG1177, 0.1)*$I$9+FG1177/MAX(FF1177+EX1177+FG1177, 0.1)*$J$9))/($B$11+$C$11+$F$11)</f>
        <v>0</v>
      </c>
      <c r="DK1177">
        <f>($B$11*$K$9+$C$11*$K$9+$F$11*((FF1177+EX1177)/MAX(FF1177+EX1177+FG1177, 0.1)*$P$9+FG1177/MAX(FF1177+EX1177+FG1177, 0.1)*$Q$9))/($B$11+$C$11+$F$11)</f>
        <v>0</v>
      </c>
      <c r="DL1177">
        <v>6</v>
      </c>
      <c r="DM1177">
        <v>0.5</v>
      </c>
      <c r="DN1177" t="s">
        <v>438</v>
      </c>
      <c r="DO1177">
        <v>2</v>
      </c>
      <c r="DP1177" t="b">
        <v>1</v>
      </c>
      <c r="DQ1177">
        <v>1761347133.214286</v>
      </c>
      <c r="DR1177">
        <v>349.0286071428572</v>
      </c>
      <c r="DS1177">
        <v>332.5134642857143</v>
      </c>
      <c r="DT1177">
        <v>23.56584642857143</v>
      </c>
      <c r="DU1177">
        <v>21.25892142857143</v>
      </c>
      <c r="DV1177">
        <v>348.5258928571428</v>
      </c>
      <c r="DW1177">
        <v>23.35142142857143</v>
      </c>
      <c r="DX1177">
        <v>500.0167500000001</v>
      </c>
      <c r="DY1177">
        <v>90.02342142857144</v>
      </c>
      <c r="DZ1177">
        <v>0.07348770357142857</v>
      </c>
      <c r="EA1177">
        <v>29.872375</v>
      </c>
      <c r="EB1177">
        <v>29.97446785714286</v>
      </c>
      <c r="EC1177">
        <v>999.9000000000002</v>
      </c>
      <c r="ED1177">
        <v>0</v>
      </c>
      <c r="EE1177">
        <v>0</v>
      </c>
      <c r="EF1177">
        <v>9996.422857142858</v>
      </c>
      <c r="EG1177">
        <v>0</v>
      </c>
      <c r="EH1177">
        <v>1169.573571428572</v>
      </c>
      <c r="EI1177">
        <v>16.51508214285714</v>
      </c>
      <c r="EJ1177">
        <v>357.4522142857143</v>
      </c>
      <c r="EK1177">
        <v>339.736</v>
      </c>
      <c r="EL1177">
        <v>2.306945357142857</v>
      </c>
      <c r="EM1177">
        <v>332.5134642857143</v>
      </c>
      <c r="EN1177">
        <v>21.25892142857143</v>
      </c>
      <c r="EO1177">
        <v>2.121479285714286</v>
      </c>
      <c r="EP1177">
        <v>1.913799642857143</v>
      </c>
      <c r="EQ1177">
        <v>18.38138214285715</v>
      </c>
      <c r="ER1177">
        <v>16.74863571428572</v>
      </c>
      <c r="ES1177">
        <v>1199.985714285714</v>
      </c>
      <c r="ET1177">
        <v>0.9670061428571428</v>
      </c>
      <c r="EU1177">
        <v>0.03299387857142857</v>
      </c>
      <c r="EV1177">
        <v>0</v>
      </c>
      <c r="EW1177">
        <v>1448.796071428572</v>
      </c>
      <c r="EX1177">
        <v>5.000560000000001</v>
      </c>
      <c r="EY1177">
        <v>17726.82142857143</v>
      </c>
      <c r="EZ1177">
        <v>10316.72142857143</v>
      </c>
      <c r="FA1177">
        <v>45.125</v>
      </c>
      <c r="FB1177">
        <v>47.21624999999999</v>
      </c>
      <c r="FC1177">
        <v>45.75</v>
      </c>
      <c r="FD1177">
        <v>46.2455</v>
      </c>
      <c r="FE1177">
        <v>45.93699999999998</v>
      </c>
      <c r="FF1177">
        <v>1155.555714285714</v>
      </c>
      <c r="FG1177">
        <v>39.43</v>
      </c>
      <c r="FH1177">
        <v>0</v>
      </c>
      <c r="FI1177">
        <v>1761347177.6</v>
      </c>
      <c r="FJ1177">
        <v>0</v>
      </c>
      <c r="FK1177">
        <v>1448.8604</v>
      </c>
      <c r="FL1177">
        <v>5.000000003483302</v>
      </c>
      <c r="FM1177">
        <v>60.73076932052851</v>
      </c>
      <c r="FN1177">
        <v>17727.496</v>
      </c>
      <c r="FO1177">
        <v>15</v>
      </c>
      <c r="FP1177">
        <v>0</v>
      </c>
      <c r="FQ1177" t="s">
        <v>439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16.08960975609756</v>
      </c>
      <c r="GD1177">
        <v>9.488088501742135</v>
      </c>
      <c r="GE1177">
        <v>0.9493679866369836</v>
      </c>
      <c r="GF1177">
        <v>0</v>
      </c>
      <c r="GG1177">
        <v>1448.577647058823</v>
      </c>
      <c r="GH1177">
        <v>5.28158899847329</v>
      </c>
      <c r="GI1177">
        <v>0.5634351511488991</v>
      </c>
      <c r="GJ1177">
        <v>0</v>
      </c>
      <c r="GK1177">
        <v>2.298935609756098</v>
      </c>
      <c r="GL1177">
        <v>0.1850692682926797</v>
      </c>
      <c r="GM1177">
        <v>0.0183011289867367</v>
      </c>
      <c r="GN1177">
        <v>0</v>
      </c>
      <c r="GO1177">
        <v>0</v>
      </c>
      <c r="GP1177">
        <v>3</v>
      </c>
      <c r="GQ1177" t="s">
        <v>497</v>
      </c>
      <c r="GR1177">
        <v>3.12417</v>
      </c>
      <c r="GS1177">
        <v>2.75087</v>
      </c>
      <c r="GT1177">
        <v>0.0683444</v>
      </c>
      <c r="GU1177">
        <v>0.06570570000000001</v>
      </c>
      <c r="GV1177">
        <v>0.103316</v>
      </c>
      <c r="GW1177">
        <v>0.09657979999999999</v>
      </c>
      <c r="GX1177">
        <v>27412.2</v>
      </c>
      <c r="GY1177">
        <v>26808.2</v>
      </c>
      <c r="GZ1177">
        <v>29993.6</v>
      </c>
      <c r="HA1177">
        <v>28984.1</v>
      </c>
      <c r="HB1177">
        <v>37173.9</v>
      </c>
      <c r="HC1177">
        <v>34473.6</v>
      </c>
      <c r="HD1177">
        <v>45932.6</v>
      </c>
      <c r="HE1177">
        <v>43076.5</v>
      </c>
      <c r="HF1177">
        <v>1.74867</v>
      </c>
      <c r="HG1177">
        <v>1.73372</v>
      </c>
      <c r="HH1177">
        <v>-0.00364706</v>
      </c>
      <c r="HI1177">
        <v>0</v>
      </c>
      <c r="HJ1177">
        <v>30.0401</v>
      </c>
      <c r="HK1177">
        <v>999.9</v>
      </c>
      <c r="HL1177">
        <v>46.1</v>
      </c>
      <c r="HM1177">
        <v>32.8</v>
      </c>
      <c r="HN1177">
        <v>25.5811</v>
      </c>
      <c r="HO1177">
        <v>63.1121</v>
      </c>
      <c r="HP1177">
        <v>17.8486</v>
      </c>
      <c r="HQ1177">
        <v>1</v>
      </c>
      <c r="HR1177">
        <v>0.81268</v>
      </c>
      <c r="HS1177">
        <v>4.0446</v>
      </c>
      <c r="HT1177">
        <v>20.1604</v>
      </c>
      <c r="HU1177">
        <v>5.22837</v>
      </c>
      <c r="HV1177">
        <v>11.9858</v>
      </c>
      <c r="HW1177">
        <v>4.96935</v>
      </c>
      <c r="HX1177">
        <v>3.29</v>
      </c>
      <c r="HY1177">
        <v>9999</v>
      </c>
      <c r="HZ1177">
        <v>9999</v>
      </c>
      <c r="IA1177">
        <v>9999</v>
      </c>
      <c r="IB1177">
        <v>999.9</v>
      </c>
      <c r="IC1177">
        <v>4.97297</v>
      </c>
      <c r="ID1177">
        <v>1.87752</v>
      </c>
      <c r="IE1177">
        <v>1.87561</v>
      </c>
      <c r="IF1177">
        <v>1.87845</v>
      </c>
      <c r="IG1177">
        <v>1.87514</v>
      </c>
      <c r="IH1177">
        <v>1.87866</v>
      </c>
      <c r="II1177">
        <v>1.87577</v>
      </c>
      <c r="IJ1177">
        <v>1.87697</v>
      </c>
      <c r="IK1177">
        <v>0</v>
      </c>
      <c r="IL1177">
        <v>0</v>
      </c>
      <c r="IM1177">
        <v>0</v>
      </c>
      <c r="IN1177">
        <v>0</v>
      </c>
      <c r="IO1177" t="s">
        <v>441</v>
      </c>
      <c r="IP1177" t="s">
        <v>442</v>
      </c>
      <c r="IQ1177" t="s">
        <v>443</v>
      </c>
      <c r="IR1177" t="s">
        <v>443</v>
      </c>
      <c r="IS1177" t="s">
        <v>443</v>
      </c>
      <c r="IT1177" t="s">
        <v>443</v>
      </c>
      <c r="IU1177">
        <v>0</v>
      </c>
      <c r="IV1177">
        <v>100</v>
      </c>
      <c r="IW1177">
        <v>100</v>
      </c>
      <c r="IX1177">
        <v>0.468</v>
      </c>
      <c r="IY1177">
        <v>0.2144</v>
      </c>
      <c r="IZ1177">
        <v>-0.1194416370607354</v>
      </c>
      <c r="JA1177">
        <v>0.002211305909277446</v>
      </c>
      <c r="JB1177">
        <v>-1.416678044876584E-06</v>
      </c>
      <c r="JC1177">
        <v>5.589822708492042E-10</v>
      </c>
      <c r="JD1177">
        <v>0.2144336207880096</v>
      </c>
      <c r="JE1177">
        <v>0</v>
      </c>
      <c r="JF1177">
        <v>0</v>
      </c>
      <c r="JG1177">
        <v>0</v>
      </c>
      <c r="JH1177">
        <v>14</v>
      </c>
      <c r="JI1177">
        <v>2052</v>
      </c>
      <c r="JJ1177">
        <v>1</v>
      </c>
      <c r="JK1177">
        <v>21</v>
      </c>
      <c r="JL1177">
        <v>29355785.7</v>
      </c>
      <c r="JM1177">
        <v>29355785.7</v>
      </c>
      <c r="JN1177">
        <v>0.838623</v>
      </c>
      <c r="JO1177">
        <v>2.5647</v>
      </c>
      <c r="JP1177">
        <v>1.39893</v>
      </c>
      <c r="JQ1177">
        <v>2.33887</v>
      </c>
      <c r="JR1177">
        <v>1.44897</v>
      </c>
      <c r="JS1177">
        <v>2.48291</v>
      </c>
      <c r="JT1177">
        <v>38.6733</v>
      </c>
      <c r="JU1177">
        <v>23.781</v>
      </c>
      <c r="JV1177">
        <v>18</v>
      </c>
      <c r="JW1177">
        <v>484.476</v>
      </c>
      <c r="JX1177">
        <v>445.798</v>
      </c>
      <c r="JY1177">
        <v>25.0416</v>
      </c>
      <c r="JZ1177">
        <v>37.1439</v>
      </c>
      <c r="KA1177">
        <v>29.9998</v>
      </c>
      <c r="KB1177">
        <v>36.7389</v>
      </c>
      <c r="KC1177">
        <v>36.7871</v>
      </c>
      <c r="KD1177">
        <v>16.827</v>
      </c>
      <c r="KE1177">
        <v>25.0094</v>
      </c>
      <c r="KF1177">
        <v>82.24679999999999</v>
      </c>
      <c r="KG1177">
        <v>25.0503</v>
      </c>
      <c r="KH1177">
        <v>279.58</v>
      </c>
      <c r="KI1177">
        <v>21.1711</v>
      </c>
      <c r="KJ1177">
        <v>99.2216</v>
      </c>
      <c r="KK1177">
        <v>99.07599999999999</v>
      </c>
    </row>
    <row r="1178" spans="1:297">
      <c r="A1178">
        <v>1162</v>
      </c>
      <c r="B1178">
        <v>1761347146</v>
      </c>
      <c r="C1178">
        <v>19105.40000009537</v>
      </c>
      <c r="D1178" t="s">
        <v>2779</v>
      </c>
      <c r="E1178" t="s">
        <v>2780</v>
      </c>
      <c r="F1178">
        <v>5</v>
      </c>
      <c r="G1178" t="s">
        <v>2762</v>
      </c>
      <c r="H1178" t="s">
        <v>436</v>
      </c>
      <c r="I1178">
        <v>1761347138.5</v>
      </c>
      <c r="J1178">
        <f>(K1178)/1000</f>
        <v>0</v>
      </c>
      <c r="K1178">
        <f>IF(DP1178, AN1178, AH1178)</f>
        <v>0</v>
      </c>
      <c r="L1178">
        <f>IF(DP1178, AI1178, AG1178)</f>
        <v>0</v>
      </c>
      <c r="M1178">
        <f>DR1178 - IF(AU1178&gt;1, L1178*DL1178*100.0/(AW1178), 0)</f>
        <v>0</v>
      </c>
      <c r="N1178">
        <f>((T1178-J1178/2)*M1178-L1178)/(T1178+J1178/2)</f>
        <v>0</v>
      </c>
      <c r="O1178">
        <f>N1178*(DY1178+DZ1178)/1000.0</f>
        <v>0</v>
      </c>
      <c r="P1178">
        <f>(DR1178 - IF(AU1178&gt;1, L1178*DL1178*100.0/(AW1178), 0))*(DY1178+DZ1178)/1000.0</f>
        <v>0</v>
      </c>
      <c r="Q1178">
        <f>2.0/((1/S1178-1/R1178)+SIGN(S1178)*SQRT((1/S1178-1/R1178)*(1/S1178-1/R1178) + 4*DM1178/((DM1178+1)*(DM1178+1))*(2*1/S1178*1/R1178-1/R1178*1/R1178)))</f>
        <v>0</v>
      </c>
      <c r="R1178">
        <f>IF(LEFT(DN1178,1)&lt;&gt;"0",IF(LEFT(DN1178,1)="1",3.0,DO1178),$D$5+$E$5*(EF1178*DY1178/($K$5*1000))+$F$5*(EF1178*DY1178/($K$5*1000))*MAX(MIN(DL1178,$J$5),$I$5)*MAX(MIN(DL1178,$J$5),$I$5)+$G$5*MAX(MIN(DL1178,$J$5),$I$5)*(EF1178*DY1178/($K$5*1000))+$H$5*(EF1178*DY1178/($K$5*1000))*(EF1178*DY1178/($K$5*1000)))</f>
        <v>0</v>
      </c>
      <c r="S1178">
        <f>J1178*(1000-(1000*0.61365*exp(17.502*W1178/(240.97+W1178))/(DY1178+DZ1178)+DT1178)/2)/(1000*0.61365*exp(17.502*W1178/(240.97+W1178))/(DY1178+DZ1178)-DT1178)</f>
        <v>0</v>
      </c>
      <c r="T1178">
        <f>1/((DM1178+1)/(Q1178/1.6)+1/(R1178/1.37)) + DM1178/((DM1178+1)/(Q1178/1.6) + DM1178/(R1178/1.37))</f>
        <v>0</v>
      </c>
      <c r="U1178">
        <f>(DH1178*DK1178)</f>
        <v>0</v>
      </c>
      <c r="V1178">
        <f>(EA1178+(U1178+2*0.95*5.67E-8*(((EA1178+$B$7)+273)^4-(EA1178+273)^4)-44100*J1178)/(1.84*29.3*R1178+8*0.95*5.67E-8*(EA1178+273)^3))</f>
        <v>0</v>
      </c>
      <c r="W1178">
        <f>($C$7*EB1178+$D$7*EC1178+$E$7*V1178)</f>
        <v>0</v>
      </c>
      <c r="X1178">
        <f>0.61365*exp(17.502*W1178/(240.97+W1178))</f>
        <v>0</v>
      </c>
      <c r="Y1178">
        <f>(Z1178/AA1178*100)</f>
        <v>0</v>
      </c>
      <c r="Z1178">
        <f>DT1178*(DY1178+DZ1178)/1000</f>
        <v>0</v>
      </c>
      <c r="AA1178">
        <f>0.61365*exp(17.502*EA1178/(240.97+EA1178))</f>
        <v>0</v>
      </c>
      <c r="AB1178">
        <f>(X1178-DT1178*(DY1178+DZ1178)/1000)</f>
        <v>0</v>
      </c>
      <c r="AC1178">
        <f>(-J1178*44100)</f>
        <v>0</v>
      </c>
      <c r="AD1178">
        <f>2*29.3*R1178*0.92*(EA1178-W1178)</f>
        <v>0</v>
      </c>
      <c r="AE1178">
        <f>2*0.95*5.67E-8*(((EA1178+$B$7)+273)^4-(W1178+273)^4)</f>
        <v>0</v>
      </c>
      <c r="AF1178">
        <f>U1178+AE1178+AC1178+AD1178</f>
        <v>0</v>
      </c>
      <c r="AG1178">
        <f>DX1178*AU1178*(DS1178-DR1178*(1000-AU1178*DU1178)/(1000-AU1178*DT1178))/(100*DL1178)</f>
        <v>0</v>
      </c>
      <c r="AH1178">
        <f>1000*DX1178*AU1178*(DT1178-DU1178)/(100*DL1178*(1000-AU1178*DT1178))</f>
        <v>0</v>
      </c>
      <c r="AI1178">
        <f>(AJ1178 - AK1178 - DY1178*1E3/(8.314*(EA1178+273.15)) * AM1178/DX1178 * AL1178) * DX1178/(100*DL1178) * (1000 - DU1178)/1000</f>
        <v>0</v>
      </c>
      <c r="AJ1178">
        <v>307.0288233862503</v>
      </c>
      <c r="AK1178">
        <v>317.7317030303028</v>
      </c>
      <c r="AL1178">
        <v>-3.284146477926744</v>
      </c>
      <c r="AM1178">
        <v>65.43917151835798</v>
      </c>
      <c r="AN1178">
        <f>(AP1178 - AO1178 + DY1178*1E3/(8.314*(EA1178+273.15)) * AR1178/DX1178 * AQ1178) * DX1178/(100*DL1178) * 1000/(1000 - AP1178)</f>
        <v>0</v>
      </c>
      <c r="AO1178">
        <v>21.24964860291959</v>
      </c>
      <c r="AP1178">
        <v>23.59591030303032</v>
      </c>
      <c r="AQ1178">
        <v>0.0001047375372281893</v>
      </c>
      <c r="AR1178">
        <v>117.0721464069847</v>
      </c>
      <c r="AS1178">
        <v>0</v>
      </c>
      <c r="AT1178">
        <v>0</v>
      </c>
      <c r="AU1178">
        <f>IF(AS1178*$H$13&gt;=AW1178,1.0,(AW1178/(AW1178-AS1178*$H$13)))</f>
        <v>0</v>
      </c>
      <c r="AV1178">
        <f>(AU1178-1)*100</f>
        <v>0</v>
      </c>
      <c r="AW1178">
        <f>MAX(0,($B$13+$C$13*EF1178)/(1+$D$13*EF1178)*DY1178/(EA1178+273)*$E$13)</f>
        <v>0</v>
      </c>
      <c r="AX1178" t="s">
        <v>437</v>
      </c>
      <c r="AY1178" t="s">
        <v>437</v>
      </c>
      <c r="AZ1178">
        <v>0</v>
      </c>
      <c r="BA1178">
        <v>0</v>
      </c>
      <c r="BB1178">
        <f>1-AZ1178/BA1178</f>
        <v>0</v>
      </c>
      <c r="BC1178">
        <v>0</v>
      </c>
      <c r="BD1178" t="s">
        <v>437</v>
      </c>
      <c r="BE1178" t="s">
        <v>437</v>
      </c>
      <c r="BF1178">
        <v>0</v>
      </c>
      <c r="BG1178">
        <v>0</v>
      </c>
      <c r="BH1178">
        <f>1-BF1178/BG1178</f>
        <v>0</v>
      </c>
      <c r="BI1178">
        <v>0.5</v>
      </c>
      <c r="BJ1178">
        <f>DI1178</f>
        <v>0</v>
      </c>
      <c r="BK1178">
        <f>L1178</f>
        <v>0</v>
      </c>
      <c r="BL1178">
        <f>BH1178*BI1178*BJ1178</f>
        <v>0</v>
      </c>
      <c r="BM1178">
        <f>(BK1178-BC1178)/BJ1178</f>
        <v>0</v>
      </c>
      <c r="BN1178">
        <f>(BA1178-BG1178)/BG1178</f>
        <v>0</v>
      </c>
      <c r="BO1178">
        <f>AZ1178/(BB1178+AZ1178/BG1178)</f>
        <v>0</v>
      </c>
      <c r="BP1178" t="s">
        <v>437</v>
      </c>
      <c r="BQ1178">
        <v>0</v>
      </c>
      <c r="BR1178">
        <f>IF(BQ1178&lt;&gt;0, BQ1178, BO1178)</f>
        <v>0</v>
      </c>
      <c r="BS1178">
        <f>1-BR1178/BG1178</f>
        <v>0</v>
      </c>
      <c r="BT1178">
        <f>(BG1178-BF1178)/(BG1178-BR1178)</f>
        <v>0</v>
      </c>
      <c r="BU1178">
        <f>(BA1178-BG1178)/(BA1178-BR1178)</f>
        <v>0</v>
      </c>
      <c r="BV1178">
        <f>(BG1178-BF1178)/(BG1178-AZ1178)</f>
        <v>0</v>
      </c>
      <c r="BW1178">
        <f>(BA1178-BG1178)/(BA1178-AZ1178)</f>
        <v>0</v>
      </c>
      <c r="BX1178">
        <f>(BT1178*BR1178/BF1178)</f>
        <v>0</v>
      </c>
      <c r="BY1178">
        <f>(1-BX1178)</f>
        <v>0</v>
      </c>
      <c r="DH1178">
        <f>$B$11*EG1178+$C$11*EH1178+$F$11*ES1178*(1-EV1178)</f>
        <v>0</v>
      </c>
      <c r="DI1178">
        <f>DH1178*DJ1178</f>
        <v>0</v>
      </c>
      <c r="DJ1178">
        <f>($B$11*$D$9+$C$11*$D$9+$F$11*((FF1178+EX1178)/MAX(FF1178+EX1178+FG1178, 0.1)*$I$9+FG1178/MAX(FF1178+EX1178+FG1178, 0.1)*$J$9))/($B$11+$C$11+$F$11)</f>
        <v>0</v>
      </c>
      <c r="DK1178">
        <f>($B$11*$K$9+$C$11*$K$9+$F$11*((FF1178+EX1178)/MAX(FF1178+EX1178+FG1178, 0.1)*$P$9+FG1178/MAX(FF1178+EX1178+FG1178, 0.1)*$Q$9))/($B$11+$C$11+$F$11)</f>
        <v>0</v>
      </c>
      <c r="DL1178">
        <v>6</v>
      </c>
      <c r="DM1178">
        <v>0.5</v>
      </c>
      <c r="DN1178" t="s">
        <v>438</v>
      </c>
      <c r="DO1178">
        <v>2</v>
      </c>
      <c r="DP1178" t="b">
        <v>1</v>
      </c>
      <c r="DQ1178">
        <v>1761347138.5</v>
      </c>
      <c r="DR1178">
        <v>332.5177037037037</v>
      </c>
      <c r="DS1178">
        <v>315.2222962962962</v>
      </c>
      <c r="DT1178">
        <v>23.57830370370371</v>
      </c>
      <c r="DU1178">
        <v>21.25381851851851</v>
      </c>
      <c r="DV1178">
        <v>332.0387407407408</v>
      </c>
      <c r="DW1178">
        <v>23.36386296296296</v>
      </c>
      <c r="DX1178">
        <v>500.0412962962964</v>
      </c>
      <c r="DY1178">
        <v>90.02343333333332</v>
      </c>
      <c r="DZ1178">
        <v>0.07331517037037037</v>
      </c>
      <c r="EA1178">
        <v>29.87329259259259</v>
      </c>
      <c r="EB1178">
        <v>29.97526296296296</v>
      </c>
      <c r="EC1178">
        <v>999.9000000000001</v>
      </c>
      <c r="ED1178">
        <v>0</v>
      </c>
      <c r="EE1178">
        <v>0</v>
      </c>
      <c r="EF1178">
        <v>9999.274074074076</v>
      </c>
      <c r="EG1178">
        <v>0</v>
      </c>
      <c r="EH1178">
        <v>1169.581111111111</v>
      </c>
      <c r="EI1178">
        <v>17.29526296296296</v>
      </c>
      <c r="EJ1178">
        <v>340.5470740740741</v>
      </c>
      <c r="EK1178">
        <v>322.0675925925926</v>
      </c>
      <c r="EL1178">
        <v>2.324494444444444</v>
      </c>
      <c r="EM1178">
        <v>315.2222962962962</v>
      </c>
      <c r="EN1178">
        <v>21.25381851851851</v>
      </c>
      <c r="EO1178">
        <v>2.122600740740741</v>
      </c>
      <c r="EP1178">
        <v>1.91334037037037</v>
      </c>
      <c r="EQ1178">
        <v>18.3898037037037</v>
      </c>
      <c r="ER1178">
        <v>16.74485925925926</v>
      </c>
      <c r="ES1178">
        <v>1199.974814814815</v>
      </c>
      <c r="ET1178">
        <v>0.9670057407407407</v>
      </c>
      <c r="EU1178">
        <v>0.03299426296296296</v>
      </c>
      <c r="EV1178">
        <v>0</v>
      </c>
      <c r="EW1178">
        <v>1449.304444444444</v>
      </c>
      <c r="EX1178">
        <v>5.000560000000001</v>
      </c>
      <c r="EY1178">
        <v>17733.03333333333</v>
      </c>
      <c r="EZ1178">
        <v>10316.62592592593</v>
      </c>
      <c r="FA1178">
        <v>45.125</v>
      </c>
      <c r="FB1178">
        <v>47.20566666666665</v>
      </c>
      <c r="FC1178">
        <v>45.75</v>
      </c>
      <c r="FD1178">
        <v>46.25</v>
      </c>
      <c r="FE1178">
        <v>45.93699999999998</v>
      </c>
      <c r="FF1178">
        <v>1155.544814814815</v>
      </c>
      <c r="FG1178">
        <v>39.43</v>
      </c>
      <c r="FH1178">
        <v>0</v>
      </c>
      <c r="FI1178">
        <v>1761347182.4</v>
      </c>
      <c r="FJ1178">
        <v>0</v>
      </c>
      <c r="FK1178">
        <v>1449.3312</v>
      </c>
      <c r="FL1178">
        <v>5.594615371311651</v>
      </c>
      <c r="FM1178">
        <v>72.13846142501396</v>
      </c>
      <c r="FN1178">
        <v>17733.144</v>
      </c>
      <c r="FO1178">
        <v>15</v>
      </c>
      <c r="FP1178">
        <v>0</v>
      </c>
      <c r="FQ1178" t="s">
        <v>439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16.71206585365853</v>
      </c>
      <c r="GD1178">
        <v>8.731174912891987</v>
      </c>
      <c r="GE1178">
        <v>0.8628740282278315</v>
      </c>
      <c r="GF1178">
        <v>0</v>
      </c>
      <c r="GG1178">
        <v>1448.924705882353</v>
      </c>
      <c r="GH1178">
        <v>5.280061118831827</v>
      </c>
      <c r="GI1178">
        <v>0.561899275535868</v>
      </c>
      <c r="GJ1178">
        <v>0</v>
      </c>
      <c r="GK1178">
        <v>2.31126731707317</v>
      </c>
      <c r="GL1178">
        <v>0.1951285714285743</v>
      </c>
      <c r="GM1178">
        <v>0.01926295611186813</v>
      </c>
      <c r="GN1178">
        <v>0</v>
      </c>
      <c r="GO1178">
        <v>0</v>
      </c>
      <c r="GP1178">
        <v>3</v>
      </c>
      <c r="GQ1178" t="s">
        <v>497</v>
      </c>
      <c r="GR1178">
        <v>3.12417</v>
      </c>
      <c r="GS1178">
        <v>2.75092</v>
      </c>
      <c r="GT1178">
        <v>0.0655964</v>
      </c>
      <c r="GU1178">
        <v>0.06278019999999999</v>
      </c>
      <c r="GV1178">
        <v>0.103357</v>
      </c>
      <c r="GW1178">
        <v>0.0965665</v>
      </c>
      <c r="GX1178">
        <v>27493.1</v>
      </c>
      <c r="GY1178">
        <v>26892.6</v>
      </c>
      <c r="GZ1178">
        <v>29993.6</v>
      </c>
      <c r="HA1178">
        <v>28984.7</v>
      </c>
      <c r="HB1178">
        <v>37172.2</v>
      </c>
      <c r="HC1178">
        <v>34474.4</v>
      </c>
      <c r="HD1178">
        <v>45932.8</v>
      </c>
      <c r="HE1178">
        <v>43077.2</v>
      </c>
      <c r="HF1178">
        <v>1.7485</v>
      </c>
      <c r="HG1178">
        <v>1.73368</v>
      </c>
      <c r="HH1178">
        <v>-0.00394881</v>
      </c>
      <c r="HI1178">
        <v>0</v>
      </c>
      <c r="HJ1178">
        <v>30.0392</v>
      </c>
      <c r="HK1178">
        <v>999.9</v>
      </c>
      <c r="HL1178">
        <v>46.1</v>
      </c>
      <c r="HM1178">
        <v>32.8</v>
      </c>
      <c r="HN1178">
        <v>25.5808</v>
      </c>
      <c r="HO1178">
        <v>63.4521</v>
      </c>
      <c r="HP1178">
        <v>17.8606</v>
      </c>
      <c r="HQ1178">
        <v>1</v>
      </c>
      <c r="HR1178">
        <v>0.812137</v>
      </c>
      <c r="HS1178">
        <v>4.03706</v>
      </c>
      <c r="HT1178">
        <v>20.1606</v>
      </c>
      <c r="HU1178">
        <v>5.22822</v>
      </c>
      <c r="HV1178">
        <v>11.9858</v>
      </c>
      <c r="HW1178">
        <v>4.96925</v>
      </c>
      <c r="HX1178">
        <v>3.28995</v>
      </c>
      <c r="HY1178">
        <v>9999</v>
      </c>
      <c r="HZ1178">
        <v>9999</v>
      </c>
      <c r="IA1178">
        <v>9999</v>
      </c>
      <c r="IB1178">
        <v>999.9</v>
      </c>
      <c r="IC1178">
        <v>4.97299</v>
      </c>
      <c r="ID1178">
        <v>1.87747</v>
      </c>
      <c r="IE1178">
        <v>1.87561</v>
      </c>
      <c r="IF1178">
        <v>1.8784</v>
      </c>
      <c r="IG1178">
        <v>1.87512</v>
      </c>
      <c r="IH1178">
        <v>1.87866</v>
      </c>
      <c r="II1178">
        <v>1.87576</v>
      </c>
      <c r="IJ1178">
        <v>1.87697</v>
      </c>
      <c r="IK1178">
        <v>0</v>
      </c>
      <c r="IL1178">
        <v>0</v>
      </c>
      <c r="IM1178">
        <v>0</v>
      </c>
      <c r="IN1178">
        <v>0</v>
      </c>
      <c r="IO1178" t="s">
        <v>441</v>
      </c>
      <c r="IP1178" t="s">
        <v>442</v>
      </c>
      <c r="IQ1178" t="s">
        <v>443</v>
      </c>
      <c r="IR1178" t="s">
        <v>443</v>
      </c>
      <c r="IS1178" t="s">
        <v>443</v>
      </c>
      <c r="IT1178" t="s">
        <v>443</v>
      </c>
      <c r="IU1178">
        <v>0</v>
      </c>
      <c r="IV1178">
        <v>100</v>
      </c>
      <c r="IW1178">
        <v>100</v>
      </c>
      <c r="IX1178">
        <v>0.444</v>
      </c>
      <c r="IY1178">
        <v>0.2144</v>
      </c>
      <c r="IZ1178">
        <v>-0.1194416370607354</v>
      </c>
      <c r="JA1178">
        <v>0.002211305909277446</v>
      </c>
      <c r="JB1178">
        <v>-1.416678044876584E-06</v>
      </c>
      <c r="JC1178">
        <v>5.589822708492042E-10</v>
      </c>
      <c r="JD1178">
        <v>0.2144336207880096</v>
      </c>
      <c r="JE1178">
        <v>0</v>
      </c>
      <c r="JF1178">
        <v>0</v>
      </c>
      <c r="JG1178">
        <v>0</v>
      </c>
      <c r="JH1178">
        <v>14</v>
      </c>
      <c r="JI1178">
        <v>2052</v>
      </c>
      <c r="JJ1178">
        <v>1</v>
      </c>
      <c r="JK1178">
        <v>21</v>
      </c>
      <c r="JL1178">
        <v>29355785.8</v>
      </c>
      <c r="JM1178">
        <v>29355785.8</v>
      </c>
      <c r="JN1178">
        <v>0.799561</v>
      </c>
      <c r="JO1178">
        <v>2.55127</v>
      </c>
      <c r="JP1178">
        <v>1.39893</v>
      </c>
      <c r="JQ1178">
        <v>2.33887</v>
      </c>
      <c r="JR1178">
        <v>1.44897</v>
      </c>
      <c r="JS1178">
        <v>2.6123</v>
      </c>
      <c r="JT1178">
        <v>38.6979</v>
      </c>
      <c r="JU1178">
        <v>23.8073</v>
      </c>
      <c r="JV1178">
        <v>18</v>
      </c>
      <c r="JW1178">
        <v>484.374</v>
      </c>
      <c r="JX1178">
        <v>445.754</v>
      </c>
      <c r="JY1178">
        <v>25.0618</v>
      </c>
      <c r="JZ1178">
        <v>37.1439</v>
      </c>
      <c r="KA1178">
        <v>29.9998</v>
      </c>
      <c r="KB1178">
        <v>36.7389</v>
      </c>
      <c r="KC1178">
        <v>36.7855</v>
      </c>
      <c r="KD1178">
        <v>16.0457</v>
      </c>
      <c r="KE1178">
        <v>25.3016</v>
      </c>
      <c r="KF1178">
        <v>82.24679999999999</v>
      </c>
      <c r="KG1178">
        <v>25.0663</v>
      </c>
      <c r="KH1178">
        <v>266.178</v>
      </c>
      <c r="KI1178">
        <v>21.1303</v>
      </c>
      <c r="KJ1178">
        <v>99.22190000000001</v>
      </c>
      <c r="KK1178">
        <v>99.0779</v>
      </c>
    </row>
    <row r="1179" spans="1:297">
      <c r="A1179">
        <v>1163</v>
      </c>
      <c r="B1179">
        <v>1761347151</v>
      </c>
      <c r="C1179">
        <v>19110.40000009537</v>
      </c>
      <c r="D1179" t="s">
        <v>2781</v>
      </c>
      <c r="E1179" t="s">
        <v>2782</v>
      </c>
      <c r="F1179">
        <v>5</v>
      </c>
      <c r="G1179" t="s">
        <v>2762</v>
      </c>
      <c r="H1179" t="s">
        <v>436</v>
      </c>
      <c r="I1179">
        <v>1761347143.214286</v>
      </c>
      <c r="J1179">
        <f>(K1179)/1000</f>
        <v>0</v>
      </c>
      <c r="K1179">
        <f>IF(DP1179, AN1179, AH1179)</f>
        <v>0</v>
      </c>
      <c r="L1179">
        <f>IF(DP1179, AI1179, AG1179)</f>
        <v>0</v>
      </c>
      <c r="M1179">
        <f>DR1179 - IF(AU1179&gt;1, L1179*DL1179*100.0/(AW1179), 0)</f>
        <v>0</v>
      </c>
      <c r="N1179">
        <f>((T1179-J1179/2)*M1179-L1179)/(T1179+J1179/2)</f>
        <v>0</v>
      </c>
      <c r="O1179">
        <f>N1179*(DY1179+DZ1179)/1000.0</f>
        <v>0</v>
      </c>
      <c r="P1179">
        <f>(DR1179 - IF(AU1179&gt;1, L1179*DL1179*100.0/(AW1179), 0))*(DY1179+DZ1179)/1000.0</f>
        <v>0</v>
      </c>
      <c r="Q1179">
        <f>2.0/((1/S1179-1/R1179)+SIGN(S1179)*SQRT((1/S1179-1/R1179)*(1/S1179-1/R1179) + 4*DM1179/((DM1179+1)*(DM1179+1))*(2*1/S1179*1/R1179-1/R1179*1/R1179)))</f>
        <v>0</v>
      </c>
      <c r="R1179">
        <f>IF(LEFT(DN1179,1)&lt;&gt;"0",IF(LEFT(DN1179,1)="1",3.0,DO1179),$D$5+$E$5*(EF1179*DY1179/($K$5*1000))+$F$5*(EF1179*DY1179/($K$5*1000))*MAX(MIN(DL1179,$J$5),$I$5)*MAX(MIN(DL1179,$J$5),$I$5)+$G$5*MAX(MIN(DL1179,$J$5),$I$5)*(EF1179*DY1179/($K$5*1000))+$H$5*(EF1179*DY1179/($K$5*1000))*(EF1179*DY1179/($K$5*1000)))</f>
        <v>0</v>
      </c>
      <c r="S1179">
        <f>J1179*(1000-(1000*0.61365*exp(17.502*W1179/(240.97+W1179))/(DY1179+DZ1179)+DT1179)/2)/(1000*0.61365*exp(17.502*W1179/(240.97+W1179))/(DY1179+DZ1179)-DT1179)</f>
        <v>0</v>
      </c>
      <c r="T1179">
        <f>1/((DM1179+1)/(Q1179/1.6)+1/(R1179/1.37)) + DM1179/((DM1179+1)/(Q1179/1.6) + DM1179/(R1179/1.37))</f>
        <v>0</v>
      </c>
      <c r="U1179">
        <f>(DH1179*DK1179)</f>
        <v>0</v>
      </c>
      <c r="V1179">
        <f>(EA1179+(U1179+2*0.95*5.67E-8*(((EA1179+$B$7)+273)^4-(EA1179+273)^4)-44100*J1179)/(1.84*29.3*R1179+8*0.95*5.67E-8*(EA1179+273)^3))</f>
        <v>0</v>
      </c>
      <c r="W1179">
        <f>($C$7*EB1179+$D$7*EC1179+$E$7*V1179)</f>
        <v>0</v>
      </c>
      <c r="X1179">
        <f>0.61365*exp(17.502*W1179/(240.97+W1179))</f>
        <v>0</v>
      </c>
      <c r="Y1179">
        <f>(Z1179/AA1179*100)</f>
        <v>0</v>
      </c>
      <c r="Z1179">
        <f>DT1179*(DY1179+DZ1179)/1000</f>
        <v>0</v>
      </c>
      <c r="AA1179">
        <f>0.61365*exp(17.502*EA1179/(240.97+EA1179))</f>
        <v>0</v>
      </c>
      <c r="AB1179">
        <f>(X1179-DT1179*(DY1179+DZ1179)/1000)</f>
        <v>0</v>
      </c>
      <c r="AC1179">
        <f>(-J1179*44100)</f>
        <v>0</v>
      </c>
      <c r="AD1179">
        <f>2*29.3*R1179*0.92*(EA1179-W1179)</f>
        <v>0</v>
      </c>
      <c r="AE1179">
        <f>2*0.95*5.67E-8*(((EA1179+$B$7)+273)^4-(W1179+273)^4)</f>
        <v>0</v>
      </c>
      <c r="AF1179">
        <f>U1179+AE1179+AC1179+AD1179</f>
        <v>0</v>
      </c>
      <c r="AG1179">
        <f>DX1179*AU1179*(DS1179-DR1179*(1000-AU1179*DU1179)/(1000-AU1179*DT1179))/(100*DL1179)</f>
        <v>0</v>
      </c>
      <c r="AH1179">
        <f>1000*DX1179*AU1179*(DT1179-DU1179)/(100*DL1179*(1000-AU1179*DT1179))</f>
        <v>0</v>
      </c>
      <c r="AI1179">
        <f>(AJ1179 - AK1179 - DY1179*1E3/(8.314*(EA1179+273.15)) * AM1179/DX1179 * AL1179) * DX1179/(100*DL1179) * (1000 - DU1179)/1000</f>
        <v>0</v>
      </c>
      <c r="AJ1179">
        <v>290.187532676779</v>
      </c>
      <c r="AK1179">
        <v>301.1405030303031</v>
      </c>
      <c r="AL1179">
        <v>-3.309936858056519</v>
      </c>
      <c r="AM1179">
        <v>65.43917151835798</v>
      </c>
      <c r="AN1179">
        <f>(AP1179 - AO1179 + DY1179*1E3/(8.314*(EA1179+273.15)) * AR1179/DX1179 * AQ1179) * DX1179/(100*DL1179) * 1000/(1000 - AP1179)</f>
        <v>0</v>
      </c>
      <c r="AO1179">
        <v>21.23547071114234</v>
      </c>
      <c r="AP1179">
        <v>23.60660787878787</v>
      </c>
      <c r="AQ1179">
        <v>0.0001545924455310132</v>
      </c>
      <c r="AR1179">
        <v>117.0721464069847</v>
      </c>
      <c r="AS1179">
        <v>0</v>
      </c>
      <c r="AT1179">
        <v>0</v>
      </c>
      <c r="AU1179">
        <f>IF(AS1179*$H$13&gt;=AW1179,1.0,(AW1179/(AW1179-AS1179*$H$13)))</f>
        <v>0</v>
      </c>
      <c r="AV1179">
        <f>(AU1179-1)*100</f>
        <v>0</v>
      </c>
      <c r="AW1179">
        <f>MAX(0,($B$13+$C$13*EF1179)/(1+$D$13*EF1179)*DY1179/(EA1179+273)*$E$13)</f>
        <v>0</v>
      </c>
      <c r="AX1179" t="s">
        <v>437</v>
      </c>
      <c r="AY1179" t="s">
        <v>437</v>
      </c>
      <c r="AZ1179">
        <v>0</v>
      </c>
      <c r="BA1179">
        <v>0</v>
      </c>
      <c r="BB1179">
        <f>1-AZ1179/BA1179</f>
        <v>0</v>
      </c>
      <c r="BC1179">
        <v>0</v>
      </c>
      <c r="BD1179" t="s">
        <v>437</v>
      </c>
      <c r="BE1179" t="s">
        <v>437</v>
      </c>
      <c r="BF1179">
        <v>0</v>
      </c>
      <c r="BG1179">
        <v>0</v>
      </c>
      <c r="BH1179">
        <f>1-BF1179/BG1179</f>
        <v>0</v>
      </c>
      <c r="BI1179">
        <v>0.5</v>
      </c>
      <c r="BJ1179">
        <f>DI1179</f>
        <v>0</v>
      </c>
      <c r="BK1179">
        <f>L1179</f>
        <v>0</v>
      </c>
      <c r="BL1179">
        <f>BH1179*BI1179*BJ1179</f>
        <v>0</v>
      </c>
      <c r="BM1179">
        <f>(BK1179-BC1179)/BJ1179</f>
        <v>0</v>
      </c>
      <c r="BN1179">
        <f>(BA1179-BG1179)/BG1179</f>
        <v>0</v>
      </c>
      <c r="BO1179">
        <f>AZ1179/(BB1179+AZ1179/BG1179)</f>
        <v>0</v>
      </c>
      <c r="BP1179" t="s">
        <v>437</v>
      </c>
      <c r="BQ1179">
        <v>0</v>
      </c>
      <c r="BR1179">
        <f>IF(BQ1179&lt;&gt;0, BQ1179, BO1179)</f>
        <v>0</v>
      </c>
      <c r="BS1179">
        <f>1-BR1179/BG1179</f>
        <v>0</v>
      </c>
      <c r="BT1179">
        <f>(BG1179-BF1179)/(BG1179-BR1179)</f>
        <v>0</v>
      </c>
      <c r="BU1179">
        <f>(BA1179-BG1179)/(BA1179-BR1179)</f>
        <v>0</v>
      </c>
      <c r="BV1179">
        <f>(BG1179-BF1179)/(BG1179-AZ1179)</f>
        <v>0</v>
      </c>
      <c r="BW1179">
        <f>(BA1179-BG1179)/(BA1179-AZ1179)</f>
        <v>0</v>
      </c>
      <c r="BX1179">
        <f>(BT1179*BR1179/BF1179)</f>
        <v>0</v>
      </c>
      <c r="BY1179">
        <f>(1-BX1179)</f>
        <v>0</v>
      </c>
      <c r="DH1179">
        <f>$B$11*EG1179+$C$11*EH1179+$F$11*ES1179*(1-EV1179)</f>
        <v>0</v>
      </c>
      <c r="DI1179">
        <f>DH1179*DJ1179</f>
        <v>0</v>
      </c>
      <c r="DJ1179">
        <f>($B$11*$D$9+$C$11*$D$9+$F$11*((FF1179+EX1179)/MAX(FF1179+EX1179+FG1179, 0.1)*$I$9+FG1179/MAX(FF1179+EX1179+FG1179, 0.1)*$J$9))/($B$11+$C$11+$F$11)</f>
        <v>0</v>
      </c>
      <c r="DK1179">
        <f>($B$11*$K$9+$C$11*$K$9+$F$11*((FF1179+EX1179)/MAX(FF1179+EX1179+FG1179, 0.1)*$P$9+FG1179/MAX(FF1179+EX1179+FG1179, 0.1)*$Q$9))/($B$11+$C$11+$F$11)</f>
        <v>0</v>
      </c>
      <c r="DL1179">
        <v>6</v>
      </c>
      <c r="DM1179">
        <v>0.5</v>
      </c>
      <c r="DN1179" t="s">
        <v>438</v>
      </c>
      <c r="DO1179">
        <v>2</v>
      </c>
      <c r="DP1179" t="b">
        <v>1</v>
      </c>
      <c r="DQ1179">
        <v>1761347143.214286</v>
      </c>
      <c r="DR1179">
        <v>317.50425</v>
      </c>
      <c r="DS1179">
        <v>299.6475357142858</v>
      </c>
      <c r="DT1179">
        <v>23.58975357142857</v>
      </c>
      <c r="DU1179">
        <v>21.2441</v>
      </c>
      <c r="DV1179">
        <v>317.0473214285715</v>
      </c>
      <c r="DW1179">
        <v>23.37531785714286</v>
      </c>
      <c r="DX1179">
        <v>500.0107857142858</v>
      </c>
      <c r="DY1179">
        <v>90.0235</v>
      </c>
      <c r="DZ1179">
        <v>0.07329850714285714</v>
      </c>
      <c r="EA1179">
        <v>29.87444642857143</v>
      </c>
      <c r="EB1179">
        <v>29.97551428571429</v>
      </c>
      <c r="EC1179">
        <v>999.9000000000002</v>
      </c>
      <c r="ED1179">
        <v>0</v>
      </c>
      <c r="EE1179">
        <v>0</v>
      </c>
      <c r="EF1179">
        <v>9999.54964285714</v>
      </c>
      <c r="EG1179">
        <v>0</v>
      </c>
      <c r="EH1179">
        <v>1169.584285714286</v>
      </c>
      <c r="EI1179">
        <v>17.85659642857143</v>
      </c>
      <c r="EJ1179">
        <v>325.1748571428571</v>
      </c>
      <c r="EK1179">
        <v>306.1516071428571</v>
      </c>
      <c r="EL1179">
        <v>2.345654285714286</v>
      </c>
      <c r="EM1179">
        <v>299.6475357142858</v>
      </c>
      <c r="EN1179">
        <v>21.2441</v>
      </c>
      <c r="EO1179">
        <v>2.123632857142857</v>
      </c>
      <c r="EP1179">
        <v>1.912467857142857</v>
      </c>
      <c r="EQ1179">
        <v>18.39756071428571</v>
      </c>
      <c r="ER1179">
        <v>16.737675</v>
      </c>
      <c r="ES1179">
        <v>1199.963571428572</v>
      </c>
      <c r="ET1179">
        <v>0.9670052857142857</v>
      </c>
      <c r="EU1179">
        <v>0.03299473571428573</v>
      </c>
      <c r="EV1179">
        <v>0</v>
      </c>
      <c r="EW1179">
        <v>1449.836071428571</v>
      </c>
      <c r="EX1179">
        <v>5.000560000000001</v>
      </c>
      <c r="EY1179">
        <v>17739.54285714286</v>
      </c>
      <c r="EZ1179">
        <v>10316.52857142857</v>
      </c>
      <c r="FA1179">
        <v>45.12275</v>
      </c>
      <c r="FB1179">
        <v>47.19599999999998</v>
      </c>
      <c r="FC1179">
        <v>45.75</v>
      </c>
      <c r="FD1179">
        <v>46.25</v>
      </c>
      <c r="FE1179">
        <v>45.93699999999998</v>
      </c>
      <c r="FF1179">
        <v>1155.533571428572</v>
      </c>
      <c r="FG1179">
        <v>39.43</v>
      </c>
      <c r="FH1179">
        <v>0</v>
      </c>
      <c r="FI1179">
        <v>1761347187.2</v>
      </c>
      <c r="FJ1179">
        <v>0</v>
      </c>
      <c r="FK1179">
        <v>1449.8716</v>
      </c>
      <c r="FL1179">
        <v>7.859230755842944</v>
      </c>
      <c r="FM1179">
        <v>90.77692316440752</v>
      </c>
      <c r="FN1179">
        <v>17739.92</v>
      </c>
      <c r="FO1179">
        <v>15</v>
      </c>
      <c r="FP1179">
        <v>0</v>
      </c>
      <c r="FQ1179" t="s">
        <v>439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17.49295853658536</v>
      </c>
      <c r="GD1179">
        <v>7.437758885017434</v>
      </c>
      <c r="GE1179">
        <v>0.741039385074778</v>
      </c>
      <c r="GF1179">
        <v>0</v>
      </c>
      <c r="GG1179">
        <v>1449.532352941176</v>
      </c>
      <c r="GH1179">
        <v>6.546982426960315</v>
      </c>
      <c r="GI1179">
        <v>0.6709916227386791</v>
      </c>
      <c r="GJ1179">
        <v>0</v>
      </c>
      <c r="GK1179">
        <v>2.334962439024391</v>
      </c>
      <c r="GL1179">
        <v>0.2579425087108017</v>
      </c>
      <c r="GM1179">
        <v>0.02640553459912891</v>
      </c>
      <c r="GN1179">
        <v>0</v>
      </c>
      <c r="GO1179">
        <v>0</v>
      </c>
      <c r="GP1179">
        <v>3</v>
      </c>
      <c r="GQ1179" t="s">
        <v>497</v>
      </c>
      <c r="GR1179">
        <v>3.1241</v>
      </c>
      <c r="GS1179">
        <v>2.75158</v>
      </c>
      <c r="GT1179">
        <v>0.0627711</v>
      </c>
      <c r="GU1179">
        <v>0.0597726</v>
      </c>
      <c r="GV1179">
        <v>0.103387</v>
      </c>
      <c r="GW1179">
        <v>0.0964245</v>
      </c>
      <c r="GX1179">
        <v>27577.1</v>
      </c>
      <c r="GY1179">
        <v>26978.3</v>
      </c>
      <c r="GZ1179">
        <v>29994.6</v>
      </c>
      <c r="HA1179">
        <v>28984.2</v>
      </c>
      <c r="HB1179">
        <v>37172</v>
      </c>
      <c r="HC1179">
        <v>34479.2</v>
      </c>
      <c r="HD1179">
        <v>45934.4</v>
      </c>
      <c r="HE1179">
        <v>43076.6</v>
      </c>
      <c r="HF1179">
        <v>1.74853</v>
      </c>
      <c r="HG1179">
        <v>1.73388</v>
      </c>
      <c r="HH1179">
        <v>-0.00423566</v>
      </c>
      <c r="HI1179">
        <v>0</v>
      </c>
      <c r="HJ1179">
        <v>30.0375</v>
      </c>
      <c r="HK1179">
        <v>999.9</v>
      </c>
      <c r="HL1179">
        <v>46.1</v>
      </c>
      <c r="HM1179">
        <v>32.8</v>
      </c>
      <c r="HN1179">
        <v>25.5856</v>
      </c>
      <c r="HO1179">
        <v>63.6721</v>
      </c>
      <c r="HP1179">
        <v>17.8325</v>
      </c>
      <c r="HQ1179">
        <v>1</v>
      </c>
      <c r="HR1179">
        <v>0.812177</v>
      </c>
      <c r="HS1179">
        <v>4.02498</v>
      </c>
      <c r="HT1179">
        <v>20.161</v>
      </c>
      <c r="HU1179">
        <v>5.22687</v>
      </c>
      <c r="HV1179">
        <v>11.9852</v>
      </c>
      <c r="HW1179">
        <v>4.96905</v>
      </c>
      <c r="HX1179">
        <v>3.28978</v>
      </c>
      <c r="HY1179">
        <v>9999</v>
      </c>
      <c r="HZ1179">
        <v>9999</v>
      </c>
      <c r="IA1179">
        <v>9999</v>
      </c>
      <c r="IB1179">
        <v>999.9</v>
      </c>
      <c r="IC1179">
        <v>4.97299</v>
      </c>
      <c r="ID1179">
        <v>1.87745</v>
      </c>
      <c r="IE1179">
        <v>1.8756</v>
      </c>
      <c r="IF1179">
        <v>1.87839</v>
      </c>
      <c r="IG1179">
        <v>1.87505</v>
      </c>
      <c r="IH1179">
        <v>1.87866</v>
      </c>
      <c r="II1179">
        <v>1.87576</v>
      </c>
      <c r="IJ1179">
        <v>1.87691</v>
      </c>
      <c r="IK1179">
        <v>0</v>
      </c>
      <c r="IL1179">
        <v>0</v>
      </c>
      <c r="IM1179">
        <v>0</v>
      </c>
      <c r="IN1179">
        <v>0</v>
      </c>
      <c r="IO1179" t="s">
        <v>441</v>
      </c>
      <c r="IP1179" t="s">
        <v>442</v>
      </c>
      <c r="IQ1179" t="s">
        <v>443</v>
      </c>
      <c r="IR1179" t="s">
        <v>443</v>
      </c>
      <c r="IS1179" t="s">
        <v>443</v>
      </c>
      <c r="IT1179" t="s">
        <v>443</v>
      </c>
      <c r="IU1179">
        <v>0</v>
      </c>
      <c r="IV1179">
        <v>100</v>
      </c>
      <c r="IW1179">
        <v>100</v>
      </c>
      <c r="IX1179">
        <v>0.419</v>
      </c>
      <c r="IY1179">
        <v>0.2144</v>
      </c>
      <c r="IZ1179">
        <v>-0.1194416370607354</v>
      </c>
      <c r="JA1179">
        <v>0.002211305909277446</v>
      </c>
      <c r="JB1179">
        <v>-1.416678044876584E-06</v>
      </c>
      <c r="JC1179">
        <v>5.589822708492042E-10</v>
      </c>
      <c r="JD1179">
        <v>0.2144336207880096</v>
      </c>
      <c r="JE1179">
        <v>0</v>
      </c>
      <c r="JF1179">
        <v>0</v>
      </c>
      <c r="JG1179">
        <v>0</v>
      </c>
      <c r="JH1179">
        <v>14</v>
      </c>
      <c r="JI1179">
        <v>2052</v>
      </c>
      <c r="JJ1179">
        <v>1</v>
      </c>
      <c r="JK1179">
        <v>21</v>
      </c>
      <c r="JL1179">
        <v>29355785.9</v>
      </c>
      <c r="JM1179">
        <v>29355785.9</v>
      </c>
      <c r="JN1179">
        <v>0.76416</v>
      </c>
      <c r="JO1179">
        <v>2.56592</v>
      </c>
      <c r="JP1179">
        <v>1.39893</v>
      </c>
      <c r="JQ1179">
        <v>2.33887</v>
      </c>
      <c r="JR1179">
        <v>1.44897</v>
      </c>
      <c r="JS1179">
        <v>2.50977</v>
      </c>
      <c r="JT1179">
        <v>38.6733</v>
      </c>
      <c r="JU1179">
        <v>23.781</v>
      </c>
      <c r="JV1179">
        <v>18</v>
      </c>
      <c r="JW1179">
        <v>484.388</v>
      </c>
      <c r="JX1179">
        <v>445.885</v>
      </c>
      <c r="JY1179">
        <v>25.0786</v>
      </c>
      <c r="JZ1179">
        <v>37.1436</v>
      </c>
      <c r="KA1179">
        <v>29.9999</v>
      </c>
      <c r="KB1179">
        <v>36.7387</v>
      </c>
      <c r="KC1179">
        <v>36.7855</v>
      </c>
      <c r="KD1179">
        <v>15.341</v>
      </c>
      <c r="KE1179">
        <v>25.5725</v>
      </c>
      <c r="KF1179">
        <v>82.24679999999999</v>
      </c>
      <c r="KG1179">
        <v>25.0832</v>
      </c>
      <c r="KH1179">
        <v>246.143</v>
      </c>
      <c r="KI1179">
        <v>21.0944</v>
      </c>
      <c r="KJ1179">
        <v>99.2253</v>
      </c>
      <c r="KK1179">
        <v>99.07640000000001</v>
      </c>
    </row>
    <row r="1180" spans="1:297">
      <c r="A1180">
        <v>1164</v>
      </c>
      <c r="B1180">
        <v>1761347156</v>
      </c>
      <c r="C1180">
        <v>19115.40000009537</v>
      </c>
      <c r="D1180" t="s">
        <v>2783</v>
      </c>
      <c r="E1180" t="s">
        <v>2784</v>
      </c>
      <c r="F1180">
        <v>5</v>
      </c>
      <c r="G1180" t="s">
        <v>2762</v>
      </c>
      <c r="H1180" t="s">
        <v>436</v>
      </c>
      <c r="I1180">
        <v>1761347148.5</v>
      </c>
      <c r="J1180">
        <f>(K1180)/1000</f>
        <v>0</v>
      </c>
      <c r="K1180">
        <f>IF(DP1180, AN1180, AH1180)</f>
        <v>0</v>
      </c>
      <c r="L1180">
        <f>IF(DP1180, AI1180, AG1180)</f>
        <v>0</v>
      </c>
      <c r="M1180">
        <f>DR1180 - IF(AU1180&gt;1, L1180*DL1180*100.0/(AW1180), 0)</f>
        <v>0</v>
      </c>
      <c r="N1180">
        <f>((T1180-J1180/2)*M1180-L1180)/(T1180+J1180/2)</f>
        <v>0</v>
      </c>
      <c r="O1180">
        <f>N1180*(DY1180+DZ1180)/1000.0</f>
        <v>0</v>
      </c>
      <c r="P1180">
        <f>(DR1180 - IF(AU1180&gt;1, L1180*DL1180*100.0/(AW1180), 0))*(DY1180+DZ1180)/1000.0</f>
        <v>0</v>
      </c>
      <c r="Q1180">
        <f>2.0/((1/S1180-1/R1180)+SIGN(S1180)*SQRT((1/S1180-1/R1180)*(1/S1180-1/R1180) + 4*DM1180/((DM1180+1)*(DM1180+1))*(2*1/S1180*1/R1180-1/R1180*1/R1180)))</f>
        <v>0</v>
      </c>
      <c r="R1180">
        <f>IF(LEFT(DN1180,1)&lt;&gt;"0",IF(LEFT(DN1180,1)="1",3.0,DO1180),$D$5+$E$5*(EF1180*DY1180/($K$5*1000))+$F$5*(EF1180*DY1180/($K$5*1000))*MAX(MIN(DL1180,$J$5),$I$5)*MAX(MIN(DL1180,$J$5),$I$5)+$G$5*MAX(MIN(DL1180,$J$5),$I$5)*(EF1180*DY1180/($K$5*1000))+$H$5*(EF1180*DY1180/($K$5*1000))*(EF1180*DY1180/($K$5*1000)))</f>
        <v>0</v>
      </c>
      <c r="S1180">
        <f>J1180*(1000-(1000*0.61365*exp(17.502*W1180/(240.97+W1180))/(DY1180+DZ1180)+DT1180)/2)/(1000*0.61365*exp(17.502*W1180/(240.97+W1180))/(DY1180+DZ1180)-DT1180)</f>
        <v>0</v>
      </c>
      <c r="T1180">
        <f>1/((DM1180+1)/(Q1180/1.6)+1/(R1180/1.37)) + DM1180/((DM1180+1)/(Q1180/1.6) + DM1180/(R1180/1.37))</f>
        <v>0</v>
      </c>
      <c r="U1180">
        <f>(DH1180*DK1180)</f>
        <v>0</v>
      </c>
      <c r="V1180">
        <f>(EA1180+(U1180+2*0.95*5.67E-8*(((EA1180+$B$7)+273)^4-(EA1180+273)^4)-44100*J1180)/(1.84*29.3*R1180+8*0.95*5.67E-8*(EA1180+273)^3))</f>
        <v>0</v>
      </c>
      <c r="W1180">
        <f>($C$7*EB1180+$D$7*EC1180+$E$7*V1180)</f>
        <v>0</v>
      </c>
      <c r="X1180">
        <f>0.61365*exp(17.502*W1180/(240.97+W1180))</f>
        <v>0</v>
      </c>
      <c r="Y1180">
        <f>(Z1180/AA1180*100)</f>
        <v>0</v>
      </c>
      <c r="Z1180">
        <f>DT1180*(DY1180+DZ1180)/1000</f>
        <v>0</v>
      </c>
      <c r="AA1180">
        <f>0.61365*exp(17.502*EA1180/(240.97+EA1180))</f>
        <v>0</v>
      </c>
      <c r="AB1180">
        <f>(X1180-DT1180*(DY1180+DZ1180)/1000)</f>
        <v>0</v>
      </c>
      <c r="AC1180">
        <f>(-J1180*44100)</f>
        <v>0</v>
      </c>
      <c r="AD1180">
        <f>2*29.3*R1180*0.92*(EA1180-W1180)</f>
        <v>0</v>
      </c>
      <c r="AE1180">
        <f>2*0.95*5.67E-8*(((EA1180+$B$7)+273)^4-(W1180+273)^4)</f>
        <v>0</v>
      </c>
      <c r="AF1180">
        <f>U1180+AE1180+AC1180+AD1180</f>
        <v>0</v>
      </c>
      <c r="AG1180">
        <f>DX1180*AU1180*(DS1180-DR1180*(1000-AU1180*DU1180)/(1000-AU1180*DT1180))/(100*DL1180)</f>
        <v>0</v>
      </c>
      <c r="AH1180">
        <f>1000*DX1180*AU1180*(DT1180-DU1180)/(100*DL1180*(1000-AU1180*DT1180))</f>
        <v>0</v>
      </c>
      <c r="AI1180">
        <f>(AJ1180 - AK1180 - DY1180*1E3/(8.314*(EA1180+273.15)) * AM1180/DX1180 * AL1180) * DX1180/(100*DL1180) * (1000 - DU1180)/1000</f>
        <v>0</v>
      </c>
      <c r="AJ1180">
        <v>273.1364769899351</v>
      </c>
      <c r="AK1180">
        <v>284.4480545454546</v>
      </c>
      <c r="AL1180">
        <v>-3.340925374800356</v>
      </c>
      <c r="AM1180">
        <v>65.43917151835798</v>
      </c>
      <c r="AN1180">
        <f>(AP1180 - AO1180 + DY1180*1E3/(8.314*(EA1180+273.15)) * AR1180/DX1180 * AQ1180) * DX1180/(100*DL1180) * 1000/(1000 - AP1180)</f>
        <v>0</v>
      </c>
      <c r="AO1180">
        <v>21.19632440204569</v>
      </c>
      <c r="AP1180">
        <v>23.60069696969696</v>
      </c>
      <c r="AQ1180">
        <v>-2.633272306747531E-05</v>
      </c>
      <c r="AR1180">
        <v>117.0721464069847</v>
      </c>
      <c r="AS1180">
        <v>0</v>
      </c>
      <c r="AT1180">
        <v>0</v>
      </c>
      <c r="AU1180">
        <f>IF(AS1180*$H$13&gt;=AW1180,1.0,(AW1180/(AW1180-AS1180*$H$13)))</f>
        <v>0</v>
      </c>
      <c r="AV1180">
        <f>(AU1180-1)*100</f>
        <v>0</v>
      </c>
      <c r="AW1180">
        <f>MAX(0,($B$13+$C$13*EF1180)/(1+$D$13*EF1180)*DY1180/(EA1180+273)*$E$13)</f>
        <v>0</v>
      </c>
      <c r="AX1180" t="s">
        <v>437</v>
      </c>
      <c r="AY1180" t="s">
        <v>437</v>
      </c>
      <c r="AZ1180">
        <v>0</v>
      </c>
      <c r="BA1180">
        <v>0</v>
      </c>
      <c r="BB1180">
        <f>1-AZ1180/BA1180</f>
        <v>0</v>
      </c>
      <c r="BC1180">
        <v>0</v>
      </c>
      <c r="BD1180" t="s">
        <v>437</v>
      </c>
      <c r="BE1180" t="s">
        <v>437</v>
      </c>
      <c r="BF1180">
        <v>0</v>
      </c>
      <c r="BG1180">
        <v>0</v>
      </c>
      <c r="BH1180">
        <f>1-BF1180/BG1180</f>
        <v>0</v>
      </c>
      <c r="BI1180">
        <v>0.5</v>
      </c>
      <c r="BJ1180">
        <f>DI1180</f>
        <v>0</v>
      </c>
      <c r="BK1180">
        <f>L1180</f>
        <v>0</v>
      </c>
      <c r="BL1180">
        <f>BH1180*BI1180*BJ1180</f>
        <v>0</v>
      </c>
      <c r="BM1180">
        <f>(BK1180-BC1180)/BJ1180</f>
        <v>0</v>
      </c>
      <c r="BN1180">
        <f>(BA1180-BG1180)/BG1180</f>
        <v>0</v>
      </c>
      <c r="BO1180">
        <f>AZ1180/(BB1180+AZ1180/BG1180)</f>
        <v>0</v>
      </c>
      <c r="BP1180" t="s">
        <v>437</v>
      </c>
      <c r="BQ1180">
        <v>0</v>
      </c>
      <c r="BR1180">
        <f>IF(BQ1180&lt;&gt;0, BQ1180, BO1180)</f>
        <v>0</v>
      </c>
      <c r="BS1180">
        <f>1-BR1180/BG1180</f>
        <v>0</v>
      </c>
      <c r="BT1180">
        <f>(BG1180-BF1180)/(BG1180-BR1180)</f>
        <v>0</v>
      </c>
      <c r="BU1180">
        <f>(BA1180-BG1180)/(BA1180-BR1180)</f>
        <v>0</v>
      </c>
      <c r="BV1180">
        <f>(BG1180-BF1180)/(BG1180-AZ1180)</f>
        <v>0</v>
      </c>
      <c r="BW1180">
        <f>(BA1180-BG1180)/(BA1180-AZ1180)</f>
        <v>0</v>
      </c>
      <c r="BX1180">
        <f>(BT1180*BR1180/BF1180)</f>
        <v>0</v>
      </c>
      <c r="BY1180">
        <f>(1-BX1180)</f>
        <v>0</v>
      </c>
      <c r="DH1180">
        <f>$B$11*EG1180+$C$11*EH1180+$F$11*ES1180*(1-EV1180)</f>
        <v>0</v>
      </c>
      <c r="DI1180">
        <f>DH1180*DJ1180</f>
        <v>0</v>
      </c>
      <c r="DJ1180">
        <f>($B$11*$D$9+$C$11*$D$9+$F$11*((FF1180+EX1180)/MAX(FF1180+EX1180+FG1180, 0.1)*$I$9+FG1180/MAX(FF1180+EX1180+FG1180, 0.1)*$J$9))/($B$11+$C$11+$F$11)</f>
        <v>0</v>
      </c>
      <c r="DK1180">
        <f>($B$11*$K$9+$C$11*$K$9+$F$11*((FF1180+EX1180)/MAX(FF1180+EX1180+FG1180, 0.1)*$P$9+FG1180/MAX(FF1180+EX1180+FG1180, 0.1)*$Q$9))/($B$11+$C$11+$F$11)</f>
        <v>0</v>
      </c>
      <c r="DL1180">
        <v>6</v>
      </c>
      <c r="DM1180">
        <v>0.5</v>
      </c>
      <c r="DN1180" t="s">
        <v>438</v>
      </c>
      <c r="DO1180">
        <v>2</v>
      </c>
      <c r="DP1180" t="b">
        <v>1</v>
      </c>
      <c r="DQ1180">
        <v>1761347148.5</v>
      </c>
      <c r="DR1180">
        <v>300.4722592592593</v>
      </c>
      <c r="DS1180">
        <v>282.1063333333333</v>
      </c>
      <c r="DT1180">
        <v>23.59932962962963</v>
      </c>
      <c r="DU1180">
        <v>21.22145555555556</v>
      </c>
      <c r="DV1180">
        <v>300.0407407407407</v>
      </c>
      <c r="DW1180">
        <v>23.38488888888889</v>
      </c>
      <c r="DX1180">
        <v>499.975074074074</v>
      </c>
      <c r="DY1180">
        <v>90.0223</v>
      </c>
      <c r="DZ1180">
        <v>0.07354630000000001</v>
      </c>
      <c r="EA1180">
        <v>29.87472592592593</v>
      </c>
      <c r="EB1180">
        <v>29.97626666666666</v>
      </c>
      <c r="EC1180">
        <v>999.9000000000001</v>
      </c>
      <c r="ED1180">
        <v>0</v>
      </c>
      <c r="EE1180">
        <v>0</v>
      </c>
      <c r="EF1180">
        <v>9993.448518518519</v>
      </c>
      <c r="EG1180">
        <v>0</v>
      </c>
      <c r="EH1180">
        <v>1169.59</v>
      </c>
      <c r="EI1180">
        <v>18.3658037037037</v>
      </c>
      <c r="EJ1180">
        <v>307.7344074074074</v>
      </c>
      <c r="EK1180">
        <v>288.2232592592593</v>
      </c>
      <c r="EL1180">
        <v>2.377873333333333</v>
      </c>
      <c r="EM1180">
        <v>282.1063333333333</v>
      </c>
      <c r="EN1180">
        <v>21.22145555555556</v>
      </c>
      <c r="EO1180">
        <v>2.124465185185185</v>
      </c>
      <c r="EP1180">
        <v>1.910403703703704</v>
      </c>
      <c r="EQ1180">
        <v>18.40381851851852</v>
      </c>
      <c r="ER1180">
        <v>16.72065555555556</v>
      </c>
      <c r="ES1180">
        <v>1199.972222222222</v>
      </c>
      <c r="ET1180">
        <v>0.9670054444444446</v>
      </c>
      <c r="EU1180">
        <v>0.03299458148148148</v>
      </c>
      <c r="EV1180">
        <v>0</v>
      </c>
      <c r="EW1180">
        <v>1450.616666666667</v>
      </c>
      <c r="EX1180">
        <v>5.000560000000001</v>
      </c>
      <c r="EY1180">
        <v>17748.14444444444</v>
      </c>
      <c r="EZ1180">
        <v>10316.60370370371</v>
      </c>
      <c r="FA1180">
        <v>45.12266666666666</v>
      </c>
      <c r="FB1180">
        <v>47.19166666666665</v>
      </c>
      <c r="FC1180">
        <v>45.75</v>
      </c>
      <c r="FD1180">
        <v>46.24533333333333</v>
      </c>
      <c r="FE1180">
        <v>45.93699999999998</v>
      </c>
      <c r="FF1180">
        <v>1155.542222222222</v>
      </c>
      <c r="FG1180">
        <v>39.43</v>
      </c>
      <c r="FH1180">
        <v>0</v>
      </c>
      <c r="FI1180">
        <v>1761347192.6</v>
      </c>
      <c r="FJ1180">
        <v>0</v>
      </c>
      <c r="FK1180">
        <v>1450.64</v>
      </c>
      <c r="FL1180">
        <v>9.755213676354609</v>
      </c>
      <c r="FM1180">
        <v>108.9264957397491</v>
      </c>
      <c r="FN1180">
        <v>17748.51923076923</v>
      </c>
      <c r="FO1180">
        <v>15</v>
      </c>
      <c r="FP1180">
        <v>0</v>
      </c>
      <c r="FQ1180" t="s">
        <v>439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17.95171463414634</v>
      </c>
      <c r="GD1180">
        <v>6.18427317073172</v>
      </c>
      <c r="GE1180">
        <v>0.6189433216342173</v>
      </c>
      <c r="GF1180">
        <v>0</v>
      </c>
      <c r="GG1180">
        <v>1450.050294117647</v>
      </c>
      <c r="GH1180">
        <v>8.26386554160359</v>
      </c>
      <c r="GI1180">
        <v>0.8349585593595523</v>
      </c>
      <c r="GJ1180">
        <v>0</v>
      </c>
      <c r="GK1180">
        <v>2.356059268292683</v>
      </c>
      <c r="GL1180">
        <v>0.3431525435540085</v>
      </c>
      <c r="GM1180">
        <v>0.03495599347683327</v>
      </c>
      <c r="GN1180">
        <v>0</v>
      </c>
      <c r="GO1180">
        <v>0</v>
      </c>
      <c r="GP1180">
        <v>3</v>
      </c>
      <c r="GQ1180" t="s">
        <v>497</v>
      </c>
      <c r="GR1180">
        <v>3.12426</v>
      </c>
      <c r="GS1180">
        <v>2.75176</v>
      </c>
      <c r="GT1180">
        <v>0.0598638</v>
      </c>
      <c r="GU1180">
        <v>0.0567497</v>
      </c>
      <c r="GV1180">
        <v>0.103363</v>
      </c>
      <c r="GW1180">
        <v>0.0962747</v>
      </c>
      <c r="GX1180">
        <v>27662.6</v>
      </c>
      <c r="GY1180">
        <v>27065</v>
      </c>
      <c r="GZ1180">
        <v>29994.7</v>
      </c>
      <c r="HA1180">
        <v>28984.3</v>
      </c>
      <c r="HB1180">
        <v>37172.7</v>
      </c>
      <c r="HC1180">
        <v>34484.6</v>
      </c>
      <c r="HD1180">
        <v>45934.2</v>
      </c>
      <c r="HE1180">
        <v>43076.6</v>
      </c>
      <c r="HF1180">
        <v>1.74855</v>
      </c>
      <c r="HG1180">
        <v>1.7334</v>
      </c>
      <c r="HH1180">
        <v>-0.00350177</v>
      </c>
      <c r="HI1180">
        <v>0</v>
      </c>
      <c r="HJ1180">
        <v>30.0375</v>
      </c>
      <c r="HK1180">
        <v>999.9</v>
      </c>
      <c r="HL1180">
        <v>46.1</v>
      </c>
      <c r="HM1180">
        <v>32.8</v>
      </c>
      <c r="HN1180">
        <v>25.5834</v>
      </c>
      <c r="HO1180">
        <v>63.6821</v>
      </c>
      <c r="HP1180">
        <v>17.8766</v>
      </c>
      <c r="HQ1180">
        <v>1</v>
      </c>
      <c r="HR1180">
        <v>0.811763</v>
      </c>
      <c r="HS1180">
        <v>4.00076</v>
      </c>
      <c r="HT1180">
        <v>20.1615</v>
      </c>
      <c r="HU1180">
        <v>5.22732</v>
      </c>
      <c r="HV1180">
        <v>11.9854</v>
      </c>
      <c r="HW1180">
        <v>4.96925</v>
      </c>
      <c r="HX1180">
        <v>3.28978</v>
      </c>
      <c r="HY1180">
        <v>9999</v>
      </c>
      <c r="HZ1180">
        <v>9999</v>
      </c>
      <c r="IA1180">
        <v>9999</v>
      </c>
      <c r="IB1180">
        <v>999.9</v>
      </c>
      <c r="IC1180">
        <v>4.97295</v>
      </c>
      <c r="ID1180">
        <v>1.87753</v>
      </c>
      <c r="IE1180">
        <v>1.87561</v>
      </c>
      <c r="IF1180">
        <v>1.87849</v>
      </c>
      <c r="IG1180">
        <v>1.87515</v>
      </c>
      <c r="IH1180">
        <v>1.87868</v>
      </c>
      <c r="II1180">
        <v>1.87579</v>
      </c>
      <c r="IJ1180">
        <v>1.87698</v>
      </c>
      <c r="IK1180">
        <v>0</v>
      </c>
      <c r="IL1180">
        <v>0</v>
      </c>
      <c r="IM1180">
        <v>0</v>
      </c>
      <c r="IN1180">
        <v>0</v>
      </c>
      <c r="IO1180" t="s">
        <v>441</v>
      </c>
      <c r="IP1180" t="s">
        <v>442</v>
      </c>
      <c r="IQ1180" t="s">
        <v>443</v>
      </c>
      <c r="IR1180" t="s">
        <v>443</v>
      </c>
      <c r="IS1180" t="s">
        <v>443</v>
      </c>
      <c r="IT1180" t="s">
        <v>443</v>
      </c>
      <c r="IU1180">
        <v>0</v>
      </c>
      <c r="IV1180">
        <v>100</v>
      </c>
      <c r="IW1180">
        <v>100</v>
      </c>
      <c r="IX1180">
        <v>0.395</v>
      </c>
      <c r="IY1180">
        <v>0.2145</v>
      </c>
      <c r="IZ1180">
        <v>-0.1194416370607354</v>
      </c>
      <c r="JA1180">
        <v>0.002211305909277446</v>
      </c>
      <c r="JB1180">
        <v>-1.416678044876584E-06</v>
      </c>
      <c r="JC1180">
        <v>5.589822708492042E-10</v>
      </c>
      <c r="JD1180">
        <v>0.2144336207880096</v>
      </c>
      <c r="JE1180">
        <v>0</v>
      </c>
      <c r="JF1180">
        <v>0</v>
      </c>
      <c r="JG1180">
        <v>0</v>
      </c>
      <c r="JH1180">
        <v>14</v>
      </c>
      <c r="JI1180">
        <v>2052</v>
      </c>
      <c r="JJ1180">
        <v>1</v>
      </c>
      <c r="JK1180">
        <v>21</v>
      </c>
      <c r="JL1180">
        <v>29355785.9</v>
      </c>
      <c r="JM1180">
        <v>29355785.9</v>
      </c>
      <c r="JN1180">
        <v>0.725098</v>
      </c>
      <c r="JO1180">
        <v>2.55615</v>
      </c>
      <c r="JP1180">
        <v>1.39893</v>
      </c>
      <c r="JQ1180">
        <v>2.33887</v>
      </c>
      <c r="JR1180">
        <v>1.44897</v>
      </c>
      <c r="JS1180">
        <v>2.61108</v>
      </c>
      <c r="JT1180">
        <v>38.6979</v>
      </c>
      <c r="JU1180">
        <v>23.8073</v>
      </c>
      <c r="JV1180">
        <v>18</v>
      </c>
      <c r="JW1180">
        <v>484.383</v>
      </c>
      <c r="JX1180">
        <v>445.574</v>
      </c>
      <c r="JY1180">
        <v>25.0959</v>
      </c>
      <c r="JZ1180">
        <v>37.1403</v>
      </c>
      <c r="KA1180">
        <v>29.9998</v>
      </c>
      <c r="KB1180">
        <v>36.7355</v>
      </c>
      <c r="KC1180">
        <v>36.7855</v>
      </c>
      <c r="KD1180">
        <v>14.5493</v>
      </c>
      <c r="KE1180">
        <v>25.5725</v>
      </c>
      <c r="KF1180">
        <v>82.24679999999999</v>
      </c>
      <c r="KG1180">
        <v>25.1018</v>
      </c>
      <c r="KH1180">
        <v>232.785</v>
      </c>
      <c r="KI1180">
        <v>21.067</v>
      </c>
      <c r="KJ1180">
        <v>99.2252</v>
      </c>
      <c r="KK1180">
        <v>99.0765</v>
      </c>
    </row>
    <row r="1181" spans="1:297">
      <c r="A1181">
        <v>1165</v>
      </c>
      <c r="B1181">
        <v>1761347160.5</v>
      </c>
      <c r="C1181">
        <v>19119.90000009537</v>
      </c>
      <c r="D1181" t="s">
        <v>2785</v>
      </c>
      <c r="E1181" t="s">
        <v>2786</v>
      </c>
      <c r="F1181">
        <v>5</v>
      </c>
      <c r="G1181" t="s">
        <v>2762</v>
      </c>
      <c r="H1181" t="s">
        <v>436</v>
      </c>
      <c r="I1181">
        <v>1761347152.944444</v>
      </c>
      <c r="J1181">
        <f>(K1181)/1000</f>
        <v>0</v>
      </c>
      <c r="K1181">
        <f>IF(DP1181, AN1181, AH1181)</f>
        <v>0</v>
      </c>
      <c r="L1181">
        <f>IF(DP1181, AI1181, AG1181)</f>
        <v>0</v>
      </c>
      <c r="M1181">
        <f>DR1181 - IF(AU1181&gt;1, L1181*DL1181*100.0/(AW1181), 0)</f>
        <v>0</v>
      </c>
      <c r="N1181">
        <f>((T1181-J1181/2)*M1181-L1181)/(T1181+J1181/2)</f>
        <v>0</v>
      </c>
      <c r="O1181">
        <f>N1181*(DY1181+DZ1181)/1000.0</f>
        <v>0</v>
      </c>
      <c r="P1181">
        <f>(DR1181 - IF(AU1181&gt;1, L1181*DL1181*100.0/(AW1181), 0))*(DY1181+DZ1181)/1000.0</f>
        <v>0</v>
      </c>
      <c r="Q1181">
        <f>2.0/((1/S1181-1/R1181)+SIGN(S1181)*SQRT((1/S1181-1/R1181)*(1/S1181-1/R1181) + 4*DM1181/((DM1181+1)*(DM1181+1))*(2*1/S1181*1/R1181-1/R1181*1/R1181)))</f>
        <v>0</v>
      </c>
      <c r="R1181">
        <f>IF(LEFT(DN1181,1)&lt;&gt;"0",IF(LEFT(DN1181,1)="1",3.0,DO1181),$D$5+$E$5*(EF1181*DY1181/($K$5*1000))+$F$5*(EF1181*DY1181/($K$5*1000))*MAX(MIN(DL1181,$J$5),$I$5)*MAX(MIN(DL1181,$J$5),$I$5)+$G$5*MAX(MIN(DL1181,$J$5),$I$5)*(EF1181*DY1181/($K$5*1000))+$H$5*(EF1181*DY1181/($K$5*1000))*(EF1181*DY1181/($K$5*1000)))</f>
        <v>0</v>
      </c>
      <c r="S1181">
        <f>J1181*(1000-(1000*0.61365*exp(17.502*W1181/(240.97+W1181))/(DY1181+DZ1181)+DT1181)/2)/(1000*0.61365*exp(17.502*W1181/(240.97+W1181))/(DY1181+DZ1181)-DT1181)</f>
        <v>0</v>
      </c>
      <c r="T1181">
        <f>1/((DM1181+1)/(Q1181/1.6)+1/(R1181/1.37)) + DM1181/((DM1181+1)/(Q1181/1.6) + DM1181/(R1181/1.37))</f>
        <v>0</v>
      </c>
      <c r="U1181">
        <f>(DH1181*DK1181)</f>
        <v>0</v>
      </c>
      <c r="V1181">
        <f>(EA1181+(U1181+2*0.95*5.67E-8*(((EA1181+$B$7)+273)^4-(EA1181+273)^4)-44100*J1181)/(1.84*29.3*R1181+8*0.95*5.67E-8*(EA1181+273)^3))</f>
        <v>0</v>
      </c>
      <c r="W1181">
        <f>($C$7*EB1181+$D$7*EC1181+$E$7*V1181)</f>
        <v>0</v>
      </c>
      <c r="X1181">
        <f>0.61365*exp(17.502*W1181/(240.97+W1181))</f>
        <v>0</v>
      </c>
      <c r="Y1181">
        <f>(Z1181/AA1181*100)</f>
        <v>0</v>
      </c>
      <c r="Z1181">
        <f>DT1181*(DY1181+DZ1181)/1000</f>
        <v>0</v>
      </c>
      <c r="AA1181">
        <f>0.61365*exp(17.502*EA1181/(240.97+EA1181))</f>
        <v>0</v>
      </c>
      <c r="AB1181">
        <f>(X1181-DT1181*(DY1181+DZ1181)/1000)</f>
        <v>0</v>
      </c>
      <c r="AC1181">
        <f>(-J1181*44100)</f>
        <v>0</v>
      </c>
      <c r="AD1181">
        <f>2*29.3*R1181*0.92*(EA1181-W1181)</f>
        <v>0</v>
      </c>
      <c r="AE1181">
        <f>2*0.95*5.67E-8*(((EA1181+$B$7)+273)^4-(W1181+273)^4)</f>
        <v>0</v>
      </c>
      <c r="AF1181">
        <f>U1181+AE1181+AC1181+AD1181</f>
        <v>0</v>
      </c>
      <c r="AG1181">
        <f>DX1181*AU1181*(DS1181-DR1181*(1000-AU1181*DU1181)/(1000-AU1181*DT1181))/(100*DL1181)</f>
        <v>0</v>
      </c>
      <c r="AH1181">
        <f>1000*DX1181*AU1181*(DT1181-DU1181)/(100*DL1181*(1000-AU1181*DT1181))</f>
        <v>0</v>
      </c>
      <c r="AI1181">
        <f>(AJ1181 - AK1181 - DY1181*1E3/(8.314*(EA1181+273.15)) * AM1181/DX1181 * AL1181) * DX1181/(100*DL1181) * (1000 - DU1181)/1000</f>
        <v>0</v>
      </c>
      <c r="AJ1181">
        <v>258.0178844415183</v>
      </c>
      <c r="AK1181">
        <v>269.478606060606</v>
      </c>
      <c r="AL1181">
        <v>-3.326842137158636</v>
      </c>
      <c r="AM1181">
        <v>65.43917151835798</v>
      </c>
      <c r="AN1181">
        <f>(AP1181 - AO1181 + DY1181*1E3/(8.314*(EA1181+273.15)) * AR1181/DX1181 * AQ1181) * DX1181/(100*DL1181) * 1000/(1000 - AP1181)</f>
        <v>0</v>
      </c>
      <c r="AO1181">
        <v>21.1382052246446</v>
      </c>
      <c r="AP1181">
        <v>23.59291272727272</v>
      </c>
      <c r="AQ1181">
        <v>-3.76009246858623E-05</v>
      </c>
      <c r="AR1181">
        <v>117.0721464069847</v>
      </c>
      <c r="AS1181">
        <v>0</v>
      </c>
      <c r="AT1181">
        <v>0</v>
      </c>
      <c r="AU1181">
        <f>IF(AS1181*$H$13&gt;=AW1181,1.0,(AW1181/(AW1181-AS1181*$H$13)))</f>
        <v>0</v>
      </c>
      <c r="AV1181">
        <f>(AU1181-1)*100</f>
        <v>0</v>
      </c>
      <c r="AW1181">
        <f>MAX(0,($B$13+$C$13*EF1181)/(1+$D$13*EF1181)*DY1181/(EA1181+273)*$E$13)</f>
        <v>0</v>
      </c>
      <c r="AX1181" t="s">
        <v>437</v>
      </c>
      <c r="AY1181" t="s">
        <v>437</v>
      </c>
      <c r="AZ1181">
        <v>0</v>
      </c>
      <c r="BA1181">
        <v>0</v>
      </c>
      <c r="BB1181">
        <f>1-AZ1181/BA1181</f>
        <v>0</v>
      </c>
      <c r="BC1181">
        <v>0</v>
      </c>
      <c r="BD1181" t="s">
        <v>437</v>
      </c>
      <c r="BE1181" t="s">
        <v>437</v>
      </c>
      <c r="BF1181">
        <v>0</v>
      </c>
      <c r="BG1181">
        <v>0</v>
      </c>
      <c r="BH1181">
        <f>1-BF1181/BG1181</f>
        <v>0</v>
      </c>
      <c r="BI1181">
        <v>0.5</v>
      </c>
      <c r="BJ1181">
        <f>DI1181</f>
        <v>0</v>
      </c>
      <c r="BK1181">
        <f>L1181</f>
        <v>0</v>
      </c>
      <c r="BL1181">
        <f>BH1181*BI1181*BJ1181</f>
        <v>0</v>
      </c>
      <c r="BM1181">
        <f>(BK1181-BC1181)/BJ1181</f>
        <v>0</v>
      </c>
      <c r="BN1181">
        <f>(BA1181-BG1181)/BG1181</f>
        <v>0</v>
      </c>
      <c r="BO1181">
        <f>AZ1181/(BB1181+AZ1181/BG1181)</f>
        <v>0</v>
      </c>
      <c r="BP1181" t="s">
        <v>437</v>
      </c>
      <c r="BQ1181">
        <v>0</v>
      </c>
      <c r="BR1181">
        <f>IF(BQ1181&lt;&gt;0, BQ1181, BO1181)</f>
        <v>0</v>
      </c>
      <c r="BS1181">
        <f>1-BR1181/BG1181</f>
        <v>0</v>
      </c>
      <c r="BT1181">
        <f>(BG1181-BF1181)/(BG1181-BR1181)</f>
        <v>0</v>
      </c>
      <c r="BU1181">
        <f>(BA1181-BG1181)/(BA1181-BR1181)</f>
        <v>0</v>
      </c>
      <c r="BV1181">
        <f>(BG1181-BF1181)/(BG1181-AZ1181)</f>
        <v>0</v>
      </c>
      <c r="BW1181">
        <f>(BA1181-BG1181)/(BA1181-AZ1181)</f>
        <v>0</v>
      </c>
      <c r="BX1181">
        <f>(BT1181*BR1181/BF1181)</f>
        <v>0</v>
      </c>
      <c r="BY1181">
        <f>(1-BX1181)</f>
        <v>0</v>
      </c>
      <c r="DH1181">
        <f>$B$11*EG1181+$C$11*EH1181+$F$11*ES1181*(1-EV1181)</f>
        <v>0</v>
      </c>
      <c r="DI1181">
        <f>DH1181*DJ1181</f>
        <v>0</v>
      </c>
      <c r="DJ1181">
        <f>($B$11*$D$9+$C$11*$D$9+$F$11*((FF1181+EX1181)/MAX(FF1181+EX1181+FG1181, 0.1)*$I$9+FG1181/MAX(FF1181+EX1181+FG1181, 0.1)*$J$9))/($B$11+$C$11+$F$11)</f>
        <v>0</v>
      </c>
      <c r="DK1181">
        <f>($B$11*$K$9+$C$11*$K$9+$F$11*((FF1181+EX1181)/MAX(FF1181+EX1181+FG1181, 0.1)*$P$9+FG1181/MAX(FF1181+EX1181+FG1181, 0.1)*$Q$9))/($B$11+$C$11+$F$11)</f>
        <v>0</v>
      </c>
      <c r="DL1181">
        <v>6</v>
      </c>
      <c r="DM1181">
        <v>0.5</v>
      </c>
      <c r="DN1181" t="s">
        <v>438</v>
      </c>
      <c r="DO1181">
        <v>2</v>
      </c>
      <c r="DP1181" t="b">
        <v>1</v>
      </c>
      <c r="DQ1181">
        <v>1761347152.944444</v>
      </c>
      <c r="DR1181">
        <v>286.0542962962963</v>
      </c>
      <c r="DS1181">
        <v>267.405074074074</v>
      </c>
      <c r="DT1181">
        <v>23.6014037037037</v>
      </c>
      <c r="DU1181">
        <v>21.18710740740741</v>
      </c>
      <c r="DV1181">
        <v>285.6448148148148</v>
      </c>
      <c r="DW1181">
        <v>23.38697037037037</v>
      </c>
      <c r="DX1181">
        <v>499.9926666666667</v>
      </c>
      <c r="DY1181">
        <v>90.02137407407407</v>
      </c>
      <c r="DZ1181">
        <v>0.07364655185185186</v>
      </c>
      <c r="EA1181">
        <v>29.87592222222223</v>
      </c>
      <c r="EB1181">
        <v>29.97816666666667</v>
      </c>
      <c r="EC1181">
        <v>999.9000000000001</v>
      </c>
      <c r="ED1181">
        <v>0</v>
      </c>
      <c r="EE1181">
        <v>0</v>
      </c>
      <c r="EF1181">
        <v>9996.343703703706</v>
      </c>
      <c r="EG1181">
        <v>0</v>
      </c>
      <c r="EH1181">
        <v>1169.59</v>
      </c>
      <c r="EI1181">
        <v>18.64921111111111</v>
      </c>
      <c r="EJ1181">
        <v>292.9687777777777</v>
      </c>
      <c r="EK1181">
        <v>273.1938148148148</v>
      </c>
      <c r="EL1181">
        <v>2.41430037037037</v>
      </c>
      <c r="EM1181">
        <v>267.405074074074</v>
      </c>
      <c r="EN1181">
        <v>21.18710740740741</v>
      </c>
      <c r="EO1181">
        <v>2.124630740740741</v>
      </c>
      <c r="EP1181">
        <v>1.907292222222222</v>
      </c>
      <c r="EQ1181">
        <v>18.40505925925926</v>
      </c>
      <c r="ER1181">
        <v>16.69497407407407</v>
      </c>
      <c r="ES1181">
        <v>1199.975925925926</v>
      </c>
      <c r="ET1181">
        <v>0.9670054444444445</v>
      </c>
      <c r="EU1181">
        <v>0.03299461111111111</v>
      </c>
      <c r="EV1181">
        <v>0</v>
      </c>
      <c r="EW1181">
        <v>1451.317777777778</v>
      </c>
      <c r="EX1181">
        <v>5.000560000000001</v>
      </c>
      <c r="EY1181">
        <v>17756.28148148148</v>
      </c>
      <c r="EZ1181">
        <v>10316.63333333333</v>
      </c>
      <c r="FA1181">
        <v>45.12266666666666</v>
      </c>
      <c r="FB1181">
        <v>47.19166666666665</v>
      </c>
      <c r="FC1181">
        <v>45.75</v>
      </c>
      <c r="FD1181">
        <v>46.236</v>
      </c>
      <c r="FE1181">
        <v>45.93699999999998</v>
      </c>
      <c r="FF1181">
        <v>1155.545925925926</v>
      </c>
      <c r="FG1181">
        <v>39.43</v>
      </c>
      <c r="FH1181">
        <v>0</v>
      </c>
      <c r="FI1181">
        <v>1761347196.8</v>
      </c>
      <c r="FJ1181">
        <v>0</v>
      </c>
      <c r="FK1181">
        <v>1451.37</v>
      </c>
      <c r="FL1181">
        <v>10.49769232394412</v>
      </c>
      <c r="FM1181">
        <v>122.2153848428269</v>
      </c>
      <c r="FN1181">
        <v>17757.076</v>
      </c>
      <c r="FO1181">
        <v>15</v>
      </c>
      <c r="FP1181">
        <v>0</v>
      </c>
      <c r="FQ1181" t="s">
        <v>439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18.374915</v>
      </c>
      <c r="GD1181">
        <v>4.46016810506559</v>
      </c>
      <c r="GE1181">
        <v>0.4412619910835284</v>
      </c>
      <c r="GF1181">
        <v>0</v>
      </c>
      <c r="GG1181">
        <v>1450.737352941176</v>
      </c>
      <c r="GH1181">
        <v>9.391443854211797</v>
      </c>
      <c r="GI1181">
        <v>0.9388206269304976</v>
      </c>
      <c r="GJ1181">
        <v>0</v>
      </c>
      <c r="GK1181">
        <v>2.3872765</v>
      </c>
      <c r="GL1181">
        <v>0.4674808255159459</v>
      </c>
      <c r="GM1181">
        <v>0.04563802984080273</v>
      </c>
      <c r="GN1181">
        <v>0</v>
      </c>
      <c r="GO1181">
        <v>0</v>
      </c>
      <c r="GP1181">
        <v>3</v>
      </c>
      <c r="GQ1181" t="s">
        <v>497</v>
      </c>
      <c r="GR1181">
        <v>3.12428</v>
      </c>
      <c r="GS1181">
        <v>2.75109</v>
      </c>
      <c r="GT1181">
        <v>0.0572006</v>
      </c>
      <c r="GU1181">
        <v>0.0539396</v>
      </c>
      <c r="GV1181">
        <v>0.103333</v>
      </c>
      <c r="GW1181">
        <v>0.09616810000000001</v>
      </c>
      <c r="GX1181">
        <v>27741.5</v>
      </c>
      <c r="GY1181">
        <v>27145.3</v>
      </c>
      <c r="GZ1181">
        <v>29995.3</v>
      </c>
      <c r="HA1181">
        <v>28984.1</v>
      </c>
      <c r="HB1181">
        <v>37174.7</v>
      </c>
      <c r="HC1181">
        <v>34488.3</v>
      </c>
      <c r="HD1181">
        <v>45935.4</v>
      </c>
      <c r="HE1181">
        <v>43076.4</v>
      </c>
      <c r="HF1181">
        <v>1.7487</v>
      </c>
      <c r="HG1181">
        <v>1.73335</v>
      </c>
      <c r="HH1181">
        <v>-0.00273436</v>
      </c>
      <c r="HI1181">
        <v>0</v>
      </c>
      <c r="HJ1181">
        <v>30.0369</v>
      </c>
      <c r="HK1181">
        <v>999.9</v>
      </c>
      <c r="HL1181">
        <v>46.1</v>
      </c>
      <c r="HM1181">
        <v>32.8</v>
      </c>
      <c r="HN1181">
        <v>25.585</v>
      </c>
      <c r="HO1181">
        <v>63.7321</v>
      </c>
      <c r="HP1181">
        <v>17.6643</v>
      </c>
      <c r="HQ1181">
        <v>1</v>
      </c>
      <c r="HR1181">
        <v>0.811618</v>
      </c>
      <c r="HS1181">
        <v>4.00441</v>
      </c>
      <c r="HT1181">
        <v>20.1613</v>
      </c>
      <c r="HU1181">
        <v>5.22717</v>
      </c>
      <c r="HV1181">
        <v>11.986</v>
      </c>
      <c r="HW1181">
        <v>4.9689</v>
      </c>
      <c r="HX1181">
        <v>3.28975</v>
      </c>
      <c r="HY1181">
        <v>9999</v>
      </c>
      <c r="HZ1181">
        <v>9999</v>
      </c>
      <c r="IA1181">
        <v>9999</v>
      </c>
      <c r="IB1181">
        <v>999.9</v>
      </c>
      <c r="IC1181">
        <v>4.97297</v>
      </c>
      <c r="ID1181">
        <v>1.87753</v>
      </c>
      <c r="IE1181">
        <v>1.87561</v>
      </c>
      <c r="IF1181">
        <v>1.87843</v>
      </c>
      <c r="IG1181">
        <v>1.87512</v>
      </c>
      <c r="IH1181">
        <v>1.87866</v>
      </c>
      <c r="II1181">
        <v>1.87576</v>
      </c>
      <c r="IJ1181">
        <v>1.87698</v>
      </c>
      <c r="IK1181">
        <v>0</v>
      </c>
      <c r="IL1181">
        <v>0</v>
      </c>
      <c r="IM1181">
        <v>0</v>
      </c>
      <c r="IN1181">
        <v>0</v>
      </c>
      <c r="IO1181" t="s">
        <v>441</v>
      </c>
      <c r="IP1181" t="s">
        <v>442</v>
      </c>
      <c r="IQ1181" t="s">
        <v>443</v>
      </c>
      <c r="IR1181" t="s">
        <v>443</v>
      </c>
      <c r="IS1181" t="s">
        <v>443</v>
      </c>
      <c r="IT1181" t="s">
        <v>443</v>
      </c>
      <c r="IU1181">
        <v>0</v>
      </c>
      <c r="IV1181">
        <v>100</v>
      </c>
      <c r="IW1181">
        <v>100</v>
      </c>
      <c r="IX1181">
        <v>0.371</v>
      </c>
      <c r="IY1181">
        <v>0.2144</v>
      </c>
      <c r="IZ1181">
        <v>-0.1194416370607354</v>
      </c>
      <c r="JA1181">
        <v>0.002211305909277446</v>
      </c>
      <c r="JB1181">
        <v>-1.416678044876584E-06</v>
      </c>
      <c r="JC1181">
        <v>5.589822708492042E-10</v>
      </c>
      <c r="JD1181">
        <v>0.2144336207880096</v>
      </c>
      <c r="JE1181">
        <v>0</v>
      </c>
      <c r="JF1181">
        <v>0</v>
      </c>
      <c r="JG1181">
        <v>0</v>
      </c>
      <c r="JH1181">
        <v>14</v>
      </c>
      <c r="JI1181">
        <v>2052</v>
      </c>
      <c r="JJ1181">
        <v>1</v>
      </c>
      <c r="JK1181">
        <v>21</v>
      </c>
      <c r="JL1181">
        <v>29355786</v>
      </c>
      <c r="JM1181">
        <v>29355786</v>
      </c>
      <c r="JN1181">
        <v>0.690918</v>
      </c>
      <c r="JO1181">
        <v>2.56714</v>
      </c>
      <c r="JP1181">
        <v>1.39893</v>
      </c>
      <c r="JQ1181">
        <v>2.33887</v>
      </c>
      <c r="JR1181">
        <v>1.44897</v>
      </c>
      <c r="JS1181">
        <v>2.48169</v>
      </c>
      <c r="JT1181">
        <v>38.6979</v>
      </c>
      <c r="JU1181">
        <v>23.7898</v>
      </c>
      <c r="JV1181">
        <v>18</v>
      </c>
      <c r="JW1181">
        <v>484.471</v>
      </c>
      <c r="JX1181">
        <v>445.542</v>
      </c>
      <c r="JY1181">
        <v>25.1115</v>
      </c>
      <c r="JZ1181">
        <v>37.1403</v>
      </c>
      <c r="KA1181">
        <v>29.9999</v>
      </c>
      <c r="KB1181">
        <v>36.7355</v>
      </c>
      <c r="KC1181">
        <v>36.7855</v>
      </c>
      <c r="KD1181">
        <v>13.8815</v>
      </c>
      <c r="KE1181">
        <v>25.5725</v>
      </c>
      <c r="KF1181">
        <v>82.24679999999999</v>
      </c>
      <c r="KG1181">
        <v>25.1164</v>
      </c>
      <c r="KH1181">
        <v>219.428</v>
      </c>
      <c r="KI1181">
        <v>21.0501</v>
      </c>
      <c r="KJ1181">
        <v>99.2276</v>
      </c>
      <c r="KK1181">
        <v>99.0759</v>
      </c>
    </row>
    <row r="1182" spans="1:297">
      <c r="A1182">
        <v>1166</v>
      </c>
      <c r="B1182">
        <v>1761347165.5</v>
      </c>
      <c r="C1182">
        <v>19124.90000009537</v>
      </c>
      <c r="D1182" t="s">
        <v>2787</v>
      </c>
      <c r="E1182" t="s">
        <v>2788</v>
      </c>
      <c r="F1182">
        <v>5</v>
      </c>
      <c r="G1182" t="s">
        <v>2762</v>
      </c>
      <c r="H1182" t="s">
        <v>436</v>
      </c>
      <c r="I1182">
        <v>1761347157.962963</v>
      </c>
      <c r="J1182">
        <f>(K1182)/1000</f>
        <v>0</v>
      </c>
      <c r="K1182">
        <f>IF(DP1182, AN1182, AH1182)</f>
        <v>0</v>
      </c>
      <c r="L1182">
        <f>IF(DP1182, AI1182, AG1182)</f>
        <v>0</v>
      </c>
      <c r="M1182">
        <f>DR1182 - IF(AU1182&gt;1, L1182*DL1182*100.0/(AW1182), 0)</f>
        <v>0</v>
      </c>
      <c r="N1182">
        <f>((T1182-J1182/2)*M1182-L1182)/(T1182+J1182/2)</f>
        <v>0</v>
      </c>
      <c r="O1182">
        <f>N1182*(DY1182+DZ1182)/1000.0</f>
        <v>0</v>
      </c>
      <c r="P1182">
        <f>(DR1182 - IF(AU1182&gt;1, L1182*DL1182*100.0/(AW1182), 0))*(DY1182+DZ1182)/1000.0</f>
        <v>0</v>
      </c>
      <c r="Q1182">
        <f>2.0/((1/S1182-1/R1182)+SIGN(S1182)*SQRT((1/S1182-1/R1182)*(1/S1182-1/R1182) + 4*DM1182/((DM1182+1)*(DM1182+1))*(2*1/S1182*1/R1182-1/R1182*1/R1182)))</f>
        <v>0</v>
      </c>
      <c r="R1182">
        <f>IF(LEFT(DN1182,1)&lt;&gt;"0",IF(LEFT(DN1182,1)="1",3.0,DO1182),$D$5+$E$5*(EF1182*DY1182/($K$5*1000))+$F$5*(EF1182*DY1182/($K$5*1000))*MAX(MIN(DL1182,$J$5),$I$5)*MAX(MIN(DL1182,$J$5),$I$5)+$G$5*MAX(MIN(DL1182,$J$5),$I$5)*(EF1182*DY1182/($K$5*1000))+$H$5*(EF1182*DY1182/($K$5*1000))*(EF1182*DY1182/($K$5*1000)))</f>
        <v>0</v>
      </c>
      <c r="S1182">
        <f>J1182*(1000-(1000*0.61365*exp(17.502*W1182/(240.97+W1182))/(DY1182+DZ1182)+DT1182)/2)/(1000*0.61365*exp(17.502*W1182/(240.97+W1182))/(DY1182+DZ1182)-DT1182)</f>
        <v>0</v>
      </c>
      <c r="T1182">
        <f>1/((DM1182+1)/(Q1182/1.6)+1/(R1182/1.37)) + DM1182/((DM1182+1)/(Q1182/1.6) + DM1182/(R1182/1.37))</f>
        <v>0</v>
      </c>
      <c r="U1182">
        <f>(DH1182*DK1182)</f>
        <v>0</v>
      </c>
      <c r="V1182">
        <f>(EA1182+(U1182+2*0.95*5.67E-8*(((EA1182+$B$7)+273)^4-(EA1182+273)^4)-44100*J1182)/(1.84*29.3*R1182+8*0.95*5.67E-8*(EA1182+273)^3))</f>
        <v>0</v>
      </c>
      <c r="W1182">
        <f>($C$7*EB1182+$D$7*EC1182+$E$7*V1182)</f>
        <v>0</v>
      </c>
      <c r="X1182">
        <f>0.61365*exp(17.502*W1182/(240.97+W1182))</f>
        <v>0</v>
      </c>
      <c r="Y1182">
        <f>(Z1182/AA1182*100)</f>
        <v>0</v>
      </c>
      <c r="Z1182">
        <f>DT1182*(DY1182+DZ1182)/1000</f>
        <v>0</v>
      </c>
      <c r="AA1182">
        <f>0.61365*exp(17.502*EA1182/(240.97+EA1182))</f>
        <v>0</v>
      </c>
      <c r="AB1182">
        <f>(X1182-DT1182*(DY1182+DZ1182)/1000)</f>
        <v>0</v>
      </c>
      <c r="AC1182">
        <f>(-J1182*44100)</f>
        <v>0</v>
      </c>
      <c r="AD1182">
        <f>2*29.3*R1182*0.92*(EA1182-W1182)</f>
        <v>0</v>
      </c>
      <c r="AE1182">
        <f>2*0.95*5.67E-8*(((EA1182+$B$7)+273)^4-(W1182+273)^4)</f>
        <v>0</v>
      </c>
      <c r="AF1182">
        <f>U1182+AE1182+AC1182+AD1182</f>
        <v>0</v>
      </c>
      <c r="AG1182">
        <f>DX1182*AU1182*(DS1182-DR1182*(1000-AU1182*DU1182)/(1000-AU1182*DT1182))/(100*DL1182)</f>
        <v>0</v>
      </c>
      <c r="AH1182">
        <f>1000*DX1182*AU1182*(DT1182-DU1182)/(100*DL1182*(1000-AU1182*DT1182))</f>
        <v>0</v>
      </c>
      <c r="AI1182">
        <f>(AJ1182 - AK1182 - DY1182*1E3/(8.314*(EA1182+273.15)) * AM1182/DX1182 * AL1182) * DX1182/(100*DL1182) * (1000 - DU1182)/1000</f>
        <v>0</v>
      </c>
      <c r="AJ1182">
        <v>241.0454871920946</v>
      </c>
      <c r="AK1182">
        <v>252.8863090909091</v>
      </c>
      <c r="AL1182">
        <v>-3.319073644336008</v>
      </c>
      <c r="AM1182">
        <v>65.43917151835798</v>
      </c>
      <c r="AN1182">
        <f>(AP1182 - AO1182 + DY1182*1E3/(8.314*(EA1182+273.15)) * AR1182/DX1182 * AQ1182) * DX1182/(100*DL1182) * 1000/(1000 - AP1182)</f>
        <v>0</v>
      </c>
      <c r="AO1182">
        <v>21.12075672825101</v>
      </c>
      <c r="AP1182">
        <v>23.58620303030303</v>
      </c>
      <c r="AQ1182">
        <v>-7.538016860581112E-05</v>
      </c>
      <c r="AR1182">
        <v>117.0721464069847</v>
      </c>
      <c r="AS1182">
        <v>0</v>
      </c>
      <c r="AT1182">
        <v>0</v>
      </c>
      <c r="AU1182">
        <f>IF(AS1182*$H$13&gt;=AW1182,1.0,(AW1182/(AW1182-AS1182*$H$13)))</f>
        <v>0</v>
      </c>
      <c r="AV1182">
        <f>(AU1182-1)*100</f>
        <v>0</v>
      </c>
      <c r="AW1182">
        <f>MAX(0,($B$13+$C$13*EF1182)/(1+$D$13*EF1182)*DY1182/(EA1182+273)*$E$13)</f>
        <v>0</v>
      </c>
      <c r="AX1182" t="s">
        <v>437</v>
      </c>
      <c r="AY1182" t="s">
        <v>437</v>
      </c>
      <c r="AZ1182">
        <v>0</v>
      </c>
      <c r="BA1182">
        <v>0</v>
      </c>
      <c r="BB1182">
        <f>1-AZ1182/BA1182</f>
        <v>0</v>
      </c>
      <c r="BC1182">
        <v>0</v>
      </c>
      <c r="BD1182" t="s">
        <v>437</v>
      </c>
      <c r="BE1182" t="s">
        <v>437</v>
      </c>
      <c r="BF1182">
        <v>0</v>
      </c>
      <c r="BG1182">
        <v>0</v>
      </c>
      <c r="BH1182">
        <f>1-BF1182/BG1182</f>
        <v>0</v>
      </c>
      <c r="BI1182">
        <v>0.5</v>
      </c>
      <c r="BJ1182">
        <f>DI1182</f>
        <v>0</v>
      </c>
      <c r="BK1182">
        <f>L1182</f>
        <v>0</v>
      </c>
      <c r="BL1182">
        <f>BH1182*BI1182*BJ1182</f>
        <v>0</v>
      </c>
      <c r="BM1182">
        <f>(BK1182-BC1182)/BJ1182</f>
        <v>0</v>
      </c>
      <c r="BN1182">
        <f>(BA1182-BG1182)/BG1182</f>
        <v>0</v>
      </c>
      <c r="BO1182">
        <f>AZ1182/(BB1182+AZ1182/BG1182)</f>
        <v>0</v>
      </c>
      <c r="BP1182" t="s">
        <v>437</v>
      </c>
      <c r="BQ1182">
        <v>0</v>
      </c>
      <c r="BR1182">
        <f>IF(BQ1182&lt;&gt;0, BQ1182, BO1182)</f>
        <v>0</v>
      </c>
      <c r="BS1182">
        <f>1-BR1182/BG1182</f>
        <v>0</v>
      </c>
      <c r="BT1182">
        <f>(BG1182-BF1182)/(BG1182-BR1182)</f>
        <v>0</v>
      </c>
      <c r="BU1182">
        <f>(BA1182-BG1182)/(BA1182-BR1182)</f>
        <v>0</v>
      </c>
      <c r="BV1182">
        <f>(BG1182-BF1182)/(BG1182-AZ1182)</f>
        <v>0</v>
      </c>
      <c r="BW1182">
        <f>(BA1182-BG1182)/(BA1182-AZ1182)</f>
        <v>0</v>
      </c>
      <c r="BX1182">
        <f>(BT1182*BR1182/BF1182)</f>
        <v>0</v>
      </c>
      <c r="BY1182">
        <f>(1-BX1182)</f>
        <v>0</v>
      </c>
      <c r="DH1182">
        <f>$B$11*EG1182+$C$11*EH1182+$F$11*ES1182*(1-EV1182)</f>
        <v>0</v>
      </c>
      <c r="DI1182">
        <f>DH1182*DJ1182</f>
        <v>0</v>
      </c>
      <c r="DJ1182">
        <f>($B$11*$D$9+$C$11*$D$9+$F$11*((FF1182+EX1182)/MAX(FF1182+EX1182+FG1182, 0.1)*$I$9+FG1182/MAX(FF1182+EX1182+FG1182, 0.1)*$J$9))/($B$11+$C$11+$F$11)</f>
        <v>0</v>
      </c>
      <c r="DK1182">
        <f>($B$11*$K$9+$C$11*$K$9+$F$11*((FF1182+EX1182)/MAX(FF1182+EX1182+FG1182, 0.1)*$P$9+FG1182/MAX(FF1182+EX1182+FG1182, 0.1)*$Q$9))/($B$11+$C$11+$F$11)</f>
        <v>0</v>
      </c>
      <c r="DL1182">
        <v>6</v>
      </c>
      <c r="DM1182">
        <v>0.5</v>
      </c>
      <c r="DN1182" t="s">
        <v>438</v>
      </c>
      <c r="DO1182">
        <v>2</v>
      </c>
      <c r="DP1182" t="b">
        <v>1</v>
      </c>
      <c r="DQ1182">
        <v>1761347157.962963</v>
      </c>
      <c r="DR1182">
        <v>269.7585555555556</v>
      </c>
      <c r="DS1182">
        <v>250.7784074074074</v>
      </c>
      <c r="DT1182">
        <v>23.59669259259259</v>
      </c>
      <c r="DU1182">
        <v>21.14956666666667</v>
      </c>
      <c r="DV1182">
        <v>269.3743703703704</v>
      </c>
      <c r="DW1182">
        <v>23.38225925925926</v>
      </c>
      <c r="DX1182">
        <v>499.9904444444444</v>
      </c>
      <c r="DY1182">
        <v>90.01884444444447</v>
      </c>
      <c r="DZ1182">
        <v>0.07361110740740741</v>
      </c>
      <c r="EA1182">
        <v>29.87721851851852</v>
      </c>
      <c r="EB1182">
        <v>29.98189259259259</v>
      </c>
      <c r="EC1182">
        <v>999.9000000000001</v>
      </c>
      <c r="ED1182">
        <v>0</v>
      </c>
      <c r="EE1182">
        <v>0</v>
      </c>
      <c r="EF1182">
        <v>10005.09370370371</v>
      </c>
      <c r="EG1182">
        <v>0</v>
      </c>
      <c r="EH1182">
        <v>1169.59</v>
      </c>
      <c r="EI1182">
        <v>18.9801962962963</v>
      </c>
      <c r="EJ1182">
        <v>276.2778888888889</v>
      </c>
      <c r="EK1182">
        <v>256.1972592592593</v>
      </c>
      <c r="EL1182">
        <v>2.447138518518519</v>
      </c>
      <c r="EM1182">
        <v>250.7784074074074</v>
      </c>
      <c r="EN1182">
        <v>21.14956666666667</v>
      </c>
      <c r="EO1182">
        <v>2.124147037037037</v>
      </c>
      <c r="EP1182">
        <v>1.903858148148148</v>
      </c>
      <c r="EQ1182">
        <v>18.40142962962963</v>
      </c>
      <c r="ER1182">
        <v>16.66661851851852</v>
      </c>
      <c r="ES1182">
        <v>1199.998148148148</v>
      </c>
      <c r="ET1182">
        <v>0.9670060370370371</v>
      </c>
      <c r="EU1182">
        <v>0.03299403333333334</v>
      </c>
      <c r="EV1182">
        <v>0</v>
      </c>
      <c r="EW1182">
        <v>1452.195555555556</v>
      </c>
      <c r="EX1182">
        <v>5.000560000000001</v>
      </c>
      <c r="EY1182">
        <v>17766.41851851852</v>
      </c>
      <c r="EZ1182">
        <v>10316.82592592592</v>
      </c>
      <c r="FA1182">
        <v>45.11566666666667</v>
      </c>
      <c r="FB1182">
        <v>47.18699999999998</v>
      </c>
      <c r="FC1182">
        <v>45.75</v>
      </c>
      <c r="FD1182">
        <v>46.236</v>
      </c>
      <c r="FE1182">
        <v>45.93699999999998</v>
      </c>
      <c r="FF1182">
        <v>1155.568148148148</v>
      </c>
      <c r="FG1182">
        <v>39.43</v>
      </c>
      <c r="FH1182">
        <v>0</v>
      </c>
      <c r="FI1182">
        <v>1761347201.6</v>
      </c>
      <c r="FJ1182">
        <v>0</v>
      </c>
      <c r="FK1182">
        <v>1452.2288</v>
      </c>
      <c r="FL1182">
        <v>10.69769232877588</v>
      </c>
      <c r="FM1182">
        <v>131.3000002833448</v>
      </c>
      <c r="FN1182">
        <v>17766.82</v>
      </c>
      <c r="FO1182">
        <v>15</v>
      </c>
      <c r="FP1182">
        <v>0</v>
      </c>
      <c r="FQ1182" t="s">
        <v>439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18.75147073170732</v>
      </c>
      <c r="GD1182">
        <v>3.753303135888523</v>
      </c>
      <c r="GE1182">
        <v>0.3759232558186822</v>
      </c>
      <c r="GF1182">
        <v>0</v>
      </c>
      <c r="GG1182">
        <v>1451.640294117647</v>
      </c>
      <c r="GH1182">
        <v>10.48082505622784</v>
      </c>
      <c r="GI1182">
        <v>1.050902931920116</v>
      </c>
      <c r="GJ1182">
        <v>0</v>
      </c>
      <c r="GK1182">
        <v>2.421594146341464</v>
      </c>
      <c r="GL1182">
        <v>0.4306923344947753</v>
      </c>
      <c r="GM1182">
        <v>0.04380818728333503</v>
      </c>
      <c r="GN1182">
        <v>0</v>
      </c>
      <c r="GO1182">
        <v>0</v>
      </c>
      <c r="GP1182">
        <v>3</v>
      </c>
      <c r="GQ1182" t="s">
        <v>497</v>
      </c>
      <c r="GR1182">
        <v>3.12408</v>
      </c>
      <c r="GS1182">
        <v>2.75149</v>
      </c>
      <c r="GT1182">
        <v>0.0541904</v>
      </c>
      <c r="GU1182">
        <v>0.0507562</v>
      </c>
      <c r="GV1182">
        <v>0.103314</v>
      </c>
      <c r="GW1182">
        <v>0.0961438</v>
      </c>
      <c r="GX1182">
        <v>27829.8</v>
      </c>
      <c r="GY1182">
        <v>27236.8</v>
      </c>
      <c r="GZ1182">
        <v>29995.2</v>
      </c>
      <c r="HA1182">
        <v>28984.4</v>
      </c>
      <c r="HB1182">
        <v>37175</v>
      </c>
      <c r="HC1182">
        <v>34489.6</v>
      </c>
      <c r="HD1182">
        <v>45935.1</v>
      </c>
      <c r="HE1182">
        <v>43077.1</v>
      </c>
      <c r="HF1182">
        <v>1.74832</v>
      </c>
      <c r="HG1182">
        <v>1.73342</v>
      </c>
      <c r="HH1182">
        <v>-0.00365078</v>
      </c>
      <c r="HI1182">
        <v>0</v>
      </c>
      <c r="HJ1182">
        <v>30.0349</v>
      </c>
      <c r="HK1182">
        <v>999.9</v>
      </c>
      <c r="HL1182">
        <v>46.1</v>
      </c>
      <c r="HM1182">
        <v>32.8</v>
      </c>
      <c r="HN1182">
        <v>25.5843</v>
      </c>
      <c r="HO1182">
        <v>62.9921</v>
      </c>
      <c r="HP1182">
        <v>17.9247</v>
      </c>
      <c r="HQ1182">
        <v>1</v>
      </c>
      <c r="HR1182">
        <v>0.811616</v>
      </c>
      <c r="HS1182">
        <v>4.02014</v>
      </c>
      <c r="HT1182">
        <v>20.161</v>
      </c>
      <c r="HU1182">
        <v>5.22717</v>
      </c>
      <c r="HV1182">
        <v>11.9855</v>
      </c>
      <c r="HW1182">
        <v>4.96885</v>
      </c>
      <c r="HX1182">
        <v>3.28978</v>
      </c>
      <c r="HY1182">
        <v>9999</v>
      </c>
      <c r="HZ1182">
        <v>9999</v>
      </c>
      <c r="IA1182">
        <v>9999</v>
      </c>
      <c r="IB1182">
        <v>999.9</v>
      </c>
      <c r="IC1182">
        <v>4.97293</v>
      </c>
      <c r="ID1182">
        <v>1.87756</v>
      </c>
      <c r="IE1182">
        <v>1.87561</v>
      </c>
      <c r="IF1182">
        <v>1.87847</v>
      </c>
      <c r="IG1182">
        <v>1.87514</v>
      </c>
      <c r="IH1182">
        <v>1.87866</v>
      </c>
      <c r="II1182">
        <v>1.87578</v>
      </c>
      <c r="IJ1182">
        <v>1.87698</v>
      </c>
      <c r="IK1182">
        <v>0</v>
      </c>
      <c r="IL1182">
        <v>0</v>
      </c>
      <c r="IM1182">
        <v>0</v>
      </c>
      <c r="IN1182">
        <v>0</v>
      </c>
      <c r="IO1182" t="s">
        <v>441</v>
      </c>
      <c r="IP1182" t="s">
        <v>442</v>
      </c>
      <c r="IQ1182" t="s">
        <v>443</v>
      </c>
      <c r="IR1182" t="s">
        <v>443</v>
      </c>
      <c r="IS1182" t="s">
        <v>443</v>
      </c>
      <c r="IT1182" t="s">
        <v>443</v>
      </c>
      <c r="IU1182">
        <v>0</v>
      </c>
      <c r="IV1182">
        <v>100</v>
      </c>
      <c r="IW1182">
        <v>100</v>
      </c>
      <c r="IX1182">
        <v>0.345</v>
      </c>
      <c r="IY1182">
        <v>0.2144</v>
      </c>
      <c r="IZ1182">
        <v>-0.1194416370607354</v>
      </c>
      <c r="JA1182">
        <v>0.002211305909277446</v>
      </c>
      <c r="JB1182">
        <v>-1.416678044876584E-06</v>
      </c>
      <c r="JC1182">
        <v>5.589822708492042E-10</v>
      </c>
      <c r="JD1182">
        <v>0.2144336207880096</v>
      </c>
      <c r="JE1182">
        <v>0</v>
      </c>
      <c r="JF1182">
        <v>0</v>
      </c>
      <c r="JG1182">
        <v>0</v>
      </c>
      <c r="JH1182">
        <v>14</v>
      </c>
      <c r="JI1182">
        <v>2052</v>
      </c>
      <c r="JJ1182">
        <v>1</v>
      </c>
      <c r="JK1182">
        <v>21</v>
      </c>
      <c r="JL1182">
        <v>29355786.1</v>
      </c>
      <c r="JM1182">
        <v>29355786.1</v>
      </c>
      <c r="JN1182">
        <v>0.651855</v>
      </c>
      <c r="JO1182">
        <v>2.56104</v>
      </c>
      <c r="JP1182">
        <v>1.39893</v>
      </c>
      <c r="JQ1182">
        <v>2.33887</v>
      </c>
      <c r="JR1182">
        <v>1.44897</v>
      </c>
      <c r="JS1182">
        <v>2.63184</v>
      </c>
      <c r="JT1182">
        <v>38.6733</v>
      </c>
      <c r="JU1182">
        <v>23.8073</v>
      </c>
      <c r="JV1182">
        <v>18</v>
      </c>
      <c r="JW1182">
        <v>484.251</v>
      </c>
      <c r="JX1182">
        <v>445.568</v>
      </c>
      <c r="JY1182">
        <v>25.1246</v>
      </c>
      <c r="JZ1182">
        <v>37.1403</v>
      </c>
      <c r="KA1182">
        <v>29.9999</v>
      </c>
      <c r="KB1182">
        <v>36.7355</v>
      </c>
      <c r="KC1182">
        <v>36.7821</v>
      </c>
      <c r="KD1182">
        <v>13.0897</v>
      </c>
      <c r="KE1182">
        <v>25.8582</v>
      </c>
      <c r="KF1182">
        <v>82.24679999999999</v>
      </c>
      <c r="KG1182">
        <v>25.1253</v>
      </c>
      <c r="KH1182">
        <v>199.377</v>
      </c>
      <c r="KI1182">
        <v>21.0247</v>
      </c>
      <c r="KJ1182">
        <v>99.227</v>
      </c>
      <c r="KK1182">
        <v>99.07729999999999</v>
      </c>
    </row>
    <row r="1183" spans="1:297">
      <c r="A1183">
        <v>1167</v>
      </c>
      <c r="B1183">
        <v>1761347170.5</v>
      </c>
      <c r="C1183">
        <v>19129.90000009537</v>
      </c>
      <c r="D1183" t="s">
        <v>2789</v>
      </c>
      <c r="E1183" t="s">
        <v>2790</v>
      </c>
      <c r="F1183">
        <v>5</v>
      </c>
      <c r="G1183" t="s">
        <v>2762</v>
      </c>
      <c r="H1183" t="s">
        <v>436</v>
      </c>
      <c r="I1183">
        <v>1761347162.981482</v>
      </c>
      <c r="J1183">
        <f>(K1183)/1000</f>
        <v>0</v>
      </c>
      <c r="K1183">
        <f>IF(DP1183, AN1183, AH1183)</f>
        <v>0</v>
      </c>
      <c r="L1183">
        <f>IF(DP1183, AI1183, AG1183)</f>
        <v>0</v>
      </c>
      <c r="M1183">
        <f>DR1183 - IF(AU1183&gt;1, L1183*DL1183*100.0/(AW1183), 0)</f>
        <v>0</v>
      </c>
      <c r="N1183">
        <f>((T1183-J1183/2)*M1183-L1183)/(T1183+J1183/2)</f>
        <v>0</v>
      </c>
      <c r="O1183">
        <f>N1183*(DY1183+DZ1183)/1000.0</f>
        <v>0</v>
      </c>
      <c r="P1183">
        <f>(DR1183 - IF(AU1183&gt;1, L1183*DL1183*100.0/(AW1183), 0))*(DY1183+DZ1183)/1000.0</f>
        <v>0</v>
      </c>
      <c r="Q1183">
        <f>2.0/((1/S1183-1/R1183)+SIGN(S1183)*SQRT((1/S1183-1/R1183)*(1/S1183-1/R1183) + 4*DM1183/((DM1183+1)*(DM1183+1))*(2*1/S1183*1/R1183-1/R1183*1/R1183)))</f>
        <v>0</v>
      </c>
      <c r="R1183">
        <f>IF(LEFT(DN1183,1)&lt;&gt;"0",IF(LEFT(DN1183,1)="1",3.0,DO1183),$D$5+$E$5*(EF1183*DY1183/($K$5*1000))+$F$5*(EF1183*DY1183/($K$5*1000))*MAX(MIN(DL1183,$J$5),$I$5)*MAX(MIN(DL1183,$J$5),$I$5)+$G$5*MAX(MIN(DL1183,$J$5),$I$5)*(EF1183*DY1183/($K$5*1000))+$H$5*(EF1183*DY1183/($K$5*1000))*(EF1183*DY1183/($K$5*1000)))</f>
        <v>0</v>
      </c>
      <c r="S1183">
        <f>J1183*(1000-(1000*0.61365*exp(17.502*W1183/(240.97+W1183))/(DY1183+DZ1183)+DT1183)/2)/(1000*0.61365*exp(17.502*W1183/(240.97+W1183))/(DY1183+DZ1183)-DT1183)</f>
        <v>0</v>
      </c>
      <c r="T1183">
        <f>1/((DM1183+1)/(Q1183/1.6)+1/(R1183/1.37)) + DM1183/((DM1183+1)/(Q1183/1.6) + DM1183/(R1183/1.37))</f>
        <v>0</v>
      </c>
      <c r="U1183">
        <f>(DH1183*DK1183)</f>
        <v>0</v>
      </c>
      <c r="V1183">
        <f>(EA1183+(U1183+2*0.95*5.67E-8*(((EA1183+$B$7)+273)^4-(EA1183+273)^4)-44100*J1183)/(1.84*29.3*R1183+8*0.95*5.67E-8*(EA1183+273)^3))</f>
        <v>0</v>
      </c>
      <c r="W1183">
        <f>($C$7*EB1183+$D$7*EC1183+$E$7*V1183)</f>
        <v>0</v>
      </c>
      <c r="X1183">
        <f>0.61365*exp(17.502*W1183/(240.97+W1183))</f>
        <v>0</v>
      </c>
      <c r="Y1183">
        <f>(Z1183/AA1183*100)</f>
        <v>0</v>
      </c>
      <c r="Z1183">
        <f>DT1183*(DY1183+DZ1183)/1000</f>
        <v>0</v>
      </c>
      <c r="AA1183">
        <f>0.61365*exp(17.502*EA1183/(240.97+EA1183))</f>
        <v>0</v>
      </c>
      <c r="AB1183">
        <f>(X1183-DT1183*(DY1183+DZ1183)/1000)</f>
        <v>0</v>
      </c>
      <c r="AC1183">
        <f>(-J1183*44100)</f>
        <v>0</v>
      </c>
      <c r="AD1183">
        <f>2*29.3*R1183*0.92*(EA1183-W1183)</f>
        <v>0</v>
      </c>
      <c r="AE1183">
        <f>2*0.95*5.67E-8*(((EA1183+$B$7)+273)^4-(W1183+273)^4)</f>
        <v>0</v>
      </c>
      <c r="AF1183">
        <f>U1183+AE1183+AC1183+AD1183</f>
        <v>0</v>
      </c>
      <c r="AG1183">
        <f>DX1183*AU1183*(DS1183-DR1183*(1000-AU1183*DU1183)/(1000-AU1183*DT1183))/(100*DL1183)</f>
        <v>0</v>
      </c>
      <c r="AH1183">
        <f>1000*DX1183*AU1183*(DT1183-DU1183)/(100*DL1183*(1000-AU1183*DT1183))</f>
        <v>0</v>
      </c>
      <c r="AI1183">
        <f>(AJ1183 - AK1183 - DY1183*1E3/(8.314*(EA1183+273.15)) * AM1183/DX1183 * AL1183) * DX1183/(100*DL1183) * (1000 - DU1183)/1000</f>
        <v>0</v>
      </c>
      <c r="AJ1183">
        <v>224.1050987367477</v>
      </c>
      <c r="AK1183">
        <v>236.2232484848485</v>
      </c>
      <c r="AL1183">
        <v>-3.335724436466292</v>
      </c>
      <c r="AM1183">
        <v>65.43917151835798</v>
      </c>
      <c r="AN1183">
        <f>(AP1183 - AO1183 + DY1183*1E3/(8.314*(EA1183+273.15)) * AR1183/DX1183 * AQ1183) * DX1183/(100*DL1183) * 1000/(1000 - AP1183)</f>
        <v>0</v>
      </c>
      <c r="AO1183">
        <v>21.11037757091918</v>
      </c>
      <c r="AP1183">
        <v>23.58926303030302</v>
      </c>
      <c r="AQ1183">
        <v>3.956931017856378E-05</v>
      </c>
      <c r="AR1183">
        <v>117.0721464069847</v>
      </c>
      <c r="AS1183">
        <v>0</v>
      </c>
      <c r="AT1183">
        <v>0</v>
      </c>
      <c r="AU1183">
        <f>IF(AS1183*$H$13&gt;=AW1183,1.0,(AW1183/(AW1183-AS1183*$H$13)))</f>
        <v>0</v>
      </c>
      <c r="AV1183">
        <f>(AU1183-1)*100</f>
        <v>0</v>
      </c>
      <c r="AW1183">
        <f>MAX(0,($B$13+$C$13*EF1183)/(1+$D$13*EF1183)*DY1183/(EA1183+273)*$E$13)</f>
        <v>0</v>
      </c>
      <c r="AX1183" t="s">
        <v>437</v>
      </c>
      <c r="AY1183" t="s">
        <v>437</v>
      </c>
      <c r="AZ1183">
        <v>0</v>
      </c>
      <c r="BA1183">
        <v>0</v>
      </c>
      <c r="BB1183">
        <f>1-AZ1183/BA1183</f>
        <v>0</v>
      </c>
      <c r="BC1183">
        <v>0</v>
      </c>
      <c r="BD1183" t="s">
        <v>437</v>
      </c>
      <c r="BE1183" t="s">
        <v>437</v>
      </c>
      <c r="BF1183">
        <v>0</v>
      </c>
      <c r="BG1183">
        <v>0</v>
      </c>
      <c r="BH1183">
        <f>1-BF1183/BG1183</f>
        <v>0</v>
      </c>
      <c r="BI1183">
        <v>0.5</v>
      </c>
      <c r="BJ1183">
        <f>DI1183</f>
        <v>0</v>
      </c>
      <c r="BK1183">
        <f>L1183</f>
        <v>0</v>
      </c>
      <c r="BL1183">
        <f>BH1183*BI1183*BJ1183</f>
        <v>0</v>
      </c>
      <c r="BM1183">
        <f>(BK1183-BC1183)/BJ1183</f>
        <v>0</v>
      </c>
      <c r="BN1183">
        <f>(BA1183-BG1183)/BG1183</f>
        <v>0</v>
      </c>
      <c r="BO1183">
        <f>AZ1183/(BB1183+AZ1183/BG1183)</f>
        <v>0</v>
      </c>
      <c r="BP1183" t="s">
        <v>437</v>
      </c>
      <c r="BQ1183">
        <v>0</v>
      </c>
      <c r="BR1183">
        <f>IF(BQ1183&lt;&gt;0, BQ1183, BO1183)</f>
        <v>0</v>
      </c>
      <c r="BS1183">
        <f>1-BR1183/BG1183</f>
        <v>0</v>
      </c>
      <c r="BT1183">
        <f>(BG1183-BF1183)/(BG1183-BR1183)</f>
        <v>0</v>
      </c>
      <c r="BU1183">
        <f>(BA1183-BG1183)/(BA1183-BR1183)</f>
        <v>0</v>
      </c>
      <c r="BV1183">
        <f>(BG1183-BF1183)/(BG1183-AZ1183)</f>
        <v>0</v>
      </c>
      <c r="BW1183">
        <f>(BA1183-BG1183)/(BA1183-AZ1183)</f>
        <v>0</v>
      </c>
      <c r="BX1183">
        <f>(BT1183*BR1183/BF1183)</f>
        <v>0</v>
      </c>
      <c r="BY1183">
        <f>(1-BX1183)</f>
        <v>0</v>
      </c>
      <c r="DH1183">
        <f>$B$11*EG1183+$C$11*EH1183+$F$11*ES1183*(1-EV1183)</f>
        <v>0</v>
      </c>
      <c r="DI1183">
        <f>DH1183*DJ1183</f>
        <v>0</v>
      </c>
      <c r="DJ1183">
        <f>($B$11*$D$9+$C$11*$D$9+$F$11*((FF1183+EX1183)/MAX(FF1183+EX1183+FG1183, 0.1)*$I$9+FG1183/MAX(FF1183+EX1183+FG1183, 0.1)*$J$9))/($B$11+$C$11+$F$11)</f>
        <v>0</v>
      </c>
      <c r="DK1183">
        <f>($B$11*$K$9+$C$11*$K$9+$F$11*((FF1183+EX1183)/MAX(FF1183+EX1183+FG1183, 0.1)*$P$9+FG1183/MAX(FF1183+EX1183+FG1183, 0.1)*$Q$9))/($B$11+$C$11+$F$11)</f>
        <v>0</v>
      </c>
      <c r="DL1183">
        <v>6</v>
      </c>
      <c r="DM1183">
        <v>0.5</v>
      </c>
      <c r="DN1183" t="s">
        <v>438</v>
      </c>
      <c r="DO1183">
        <v>2</v>
      </c>
      <c r="DP1183" t="b">
        <v>1</v>
      </c>
      <c r="DQ1183">
        <v>1761347162.981482</v>
      </c>
      <c r="DR1183">
        <v>253.4593703703704</v>
      </c>
      <c r="DS1183">
        <v>234.1733333333333</v>
      </c>
      <c r="DT1183">
        <v>23.59072962962963</v>
      </c>
      <c r="DU1183">
        <v>21.12072222222222</v>
      </c>
      <c r="DV1183">
        <v>253.1010370370371</v>
      </c>
      <c r="DW1183">
        <v>23.3763037037037</v>
      </c>
      <c r="DX1183">
        <v>500.0047407407408</v>
      </c>
      <c r="DY1183">
        <v>90.01809259259259</v>
      </c>
      <c r="DZ1183">
        <v>0.07355234814814816</v>
      </c>
      <c r="EA1183">
        <v>29.87938518518518</v>
      </c>
      <c r="EB1183">
        <v>29.98121851851852</v>
      </c>
      <c r="EC1183">
        <v>999.9000000000001</v>
      </c>
      <c r="ED1183">
        <v>0</v>
      </c>
      <c r="EE1183">
        <v>0</v>
      </c>
      <c r="EF1183">
        <v>10005.86148148148</v>
      </c>
      <c r="EG1183">
        <v>0</v>
      </c>
      <c r="EH1183">
        <v>1169.59</v>
      </c>
      <c r="EI1183">
        <v>19.28599259259259</v>
      </c>
      <c r="EJ1183">
        <v>259.5831481481481</v>
      </c>
      <c r="EK1183">
        <v>239.2262592592593</v>
      </c>
      <c r="EL1183">
        <v>2.470015185185186</v>
      </c>
      <c r="EM1183">
        <v>234.1733333333333</v>
      </c>
      <c r="EN1183">
        <v>21.12072222222222</v>
      </c>
      <c r="EO1183">
        <v>2.123594074074074</v>
      </c>
      <c r="EP1183">
        <v>1.901245925925926</v>
      </c>
      <c r="EQ1183">
        <v>18.39726666666666</v>
      </c>
      <c r="ER1183">
        <v>16.64503333333333</v>
      </c>
      <c r="ES1183">
        <v>1199.998888888889</v>
      </c>
      <c r="ET1183">
        <v>0.967006037037037</v>
      </c>
      <c r="EU1183">
        <v>0.03299403333333333</v>
      </c>
      <c r="EV1183">
        <v>0</v>
      </c>
      <c r="EW1183">
        <v>1453.117777777778</v>
      </c>
      <c r="EX1183">
        <v>5.000560000000001</v>
      </c>
      <c r="EY1183">
        <v>17777.12592592592</v>
      </c>
      <c r="EZ1183">
        <v>10316.82222222222</v>
      </c>
      <c r="FA1183">
        <v>45.10866666666666</v>
      </c>
      <c r="FB1183">
        <v>47.18699999999998</v>
      </c>
      <c r="FC1183">
        <v>45.75</v>
      </c>
      <c r="FD1183">
        <v>46.229</v>
      </c>
      <c r="FE1183">
        <v>45.93699999999998</v>
      </c>
      <c r="FF1183">
        <v>1155.568888888889</v>
      </c>
      <c r="FG1183">
        <v>39.43</v>
      </c>
      <c r="FH1183">
        <v>0</v>
      </c>
      <c r="FI1183">
        <v>1761347207</v>
      </c>
      <c r="FJ1183">
        <v>0</v>
      </c>
      <c r="FK1183">
        <v>1453.168076923077</v>
      </c>
      <c r="FL1183">
        <v>12.04752134924595</v>
      </c>
      <c r="FM1183">
        <v>128.6495725554922</v>
      </c>
      <c r="FN1183">
        <v>17777.88461538462</v>
      </c>
      <c r="FO1183">
        <v>15</v>
      </c>
      <c r="FP1183">
        <v>0</v>
      </c>
      <c r="FQ1183" t="s">
        <v>439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19.1320325</v>
      </c>
      <c r="GD1183">
        <v>3.703216885553477</v>
      </c>
      <c r="GE1183">
        <v>0.3609424160357855</v>
      </c>
      <c r="GF1183">
        <v>0</v>
      </c>
      <c r="GG1183">
        <v>1452.622941176471</v>
      </c>
      <c r="GH1183">
        <v>11.22291825263533</v>
      </c>
      <c r="GI1183">
        <v>1.119722994662096</v>
      </c>
      <c r="GJ1183">
        <v>0</v>
      </c>
      <c r="GK1183">
        <v>2.45492625</v>
      </c>
      <c r="GL1183">
        <v>0.2588554221388352</v>
      </c>
      <c r="GM1183">
        <v>0.02695808883132298</v>
      </c>
      <c r="GN1183">
        <v>0</v>
      </c>
      <c r="GO1183">
        <v>0</v>
      </c>
      <c r="GP1183">
        <v>3</v>
      </c>
      <c r="GQ1183" t="s">
        <v>497</v>
      </c>
      <c r="GR1183">
        <v>3.12424</v>
      </c>
      <c r="GS1183">
        <v>2.75138</v>
      </c>
      <c r="GT1183">
        <v>0.0510999</v>
      </c>
      <c r="GU1183">
        <v>0.0475043</v>
      </c>
      <c r="GV1183">
        <v>0.103329</v>
      </c>
      <c r="GW1183">
        <v>0.0960594</v>
      </c>
      <c r="GX1183">
        <v>27920.7</v>
      </c>
      <c r="GY1183">
        <v>27330.1</v>
      </c>
      <c r="GZ1183">
        <v>29995.3</v>
      </c>
      <c r="HA1183">
        <v>28984.6</v>
      </c>
      <c r="HB1183">
        <v>37174.3</v>
      </c>
      <c r="HC1183">
        <v>34492.7</v>
      </c>
      <c r="HD1183">
        <v>45935.2</v>
      </c>
      <c r="HE1183">
        <v>43077.2</v>
      </c>
      <c r="HF1183">
        <v>1.7487</v>
      </c>
      <c r="HG1183">
        <v>1.733</v>
      </c>
      <c r="HH1183">
        <v>-0.00326335</v>
      </c>
      <c r="HI1183">
        <v>0</v>
      </c>
      <c r="HJ1183">
        <v>30.0349</v>
      </c>
      <c r="HK1183">
        <v>999.9</v>
      </c>
      <c r="HL1183">
        <v>46.1</v>
      </c>
      <c r="HM1183">
        <v>32.8</v>
      </c>
      <c r="HN1183">
        <v>25.5817</v>
      </c>
      <c r="HO1183">
        <v>63.4521</v>
      </c>
      <c r="HP1183">
        <v>17.6643</v>
      </c>
      <c r="HQ1183">
        <v>1</v>
      </c>
      <c r="HR1183">
        <v>0.811435</v>
      </c>
      <c r="HS1183">
        <v>3.99818</v>
      </c>
      <c r="HT1183">
        <v>20.1612</v>
      </c>
      <c r="HU1183">
        <v>5.22747</v>
      </c>
      <c r="HV1183">
        <v>11.9858</v>
      </c>
      <c r="HW1183">
        <v>4.9691</v>
      </c>
      <c r="HX1183">
        <v>3.28973</v>
      </c>
      <c r="HY1183">
        <v>9999</v>
      </c>
      <c r="HZ1183">
        <v>9999</v>
      </c>
      <c r="IA1183">
        <v>9999</v>
      </c>
      <c r="IB1183">
        <v>999.9</v>
      </c>
      <c r="IC1183">
        <v>4.97298</v>
      </c>
      <c r="ID1183">
        <v>1.87751</v>
      </c>
      <c r="IE1183">
        <v>1.87561</v>
      </c>
      <c r="IF1183">
        <v>1.87845</v>
      </c>
      <c r="IG1183">
        <v>1.87513</v>
      </c>
      <c r="IH1183">
        <v>1.87866</v>
      </c>
      <c r="II1183">
        <v>1.87577</v>
      </c>
      <c r="IJ1183">
        <v>1.87698</v>
      </c>
      <c r="IK1183">
        <v>0</v>
      </c>
      <c r="IL1183">
        <v>0</v>
      </c>
      <c r="IM1183">
        <v>0</v>
      </c>
      <c r="IN1183">
        <v>0</v>
      </c>
      <c r="IO1183" t="s">
        <v>441</v>
      </c>
      <c r="IP1183" t="s">
        <v>442</v>
      </c>
      <c r="IQ1183" t="s">
        <v>443</v>
      </c>
      <c r="IR1183" t="s">
        <v>443</v>
      </c>
      <c r="IS1183" t="s">
        <v>443</v>
      </c>
      <c r="IT1183" t="s">
        <v>443</v>
      </c>
      <c r="IU1183">
        <v>0</v>
      </c>
      <c r="IV1183">
        <v>100</v>
      </c>
      <c r="IW1183">
        <v>100</v>
      </c>
      <c r="IX1183">
        <v>0.318</v>
      </c>
      <c r="IY1183">
        <v>0.2145</v>
      </c>
      <c r="IZ1183">
        <v>-0.1194416370607354</v>
      </c>
      <c r="JA1183">
        <v>0.002211305909277446</v>
      </c>
      <c r="JB1183">
        <v>-1.416678044876584E-06</v>
      </c>
      <c r="JC1183">
        <v>5.589822708492042E-10</v>
      </c>
      <c r="JD1183">
        <v>0.2144336207880096</v>
      </c>
      <c r="JE1183">
        <v>0</v>
      </c>
      <c r="JF1183">
        <v>0</v>
      </c>
      <c r="JG1183">
        <v>0</v>
      </c>
      <c r="JH1183">
        <v>14</v>
      </c>
      <c r="JI1183">
        <v>2052</v>
      </c>
      <c r="JJ1183">
        <v>1</v>
      </c>
      <c r="JK1183">
        <v>21</v>
      </c>
      <c r="JL1183">
        <v>29355786.2</v>
      </c>
      <c r="JM1183">
        <v>29355786.2</v>
      </c>
      <c r="JN1183">
        <v>0.6152339999999999</v>
      </c>
      <c r="JO1183">
        <v>2.57446</v>
      </c>
      <c r="JP1183">
        <v>1.39893</v>
      </c>
      <c r="JQ1183">
        <v>2.33765</v>
      </c>
      <c r="JR1183">
        <v>1.44897</v>
      </c>
      <c r="JS1183">
        <v>2.50244</v>
      </c>
      <c r="JT1183">
        <v>38.6733</v>
      </c>
      <c r="JU1183">
        <v>23.7898</v>
      </c>
      <c r="JV1183">
        <v>18</v>
      </c>
      <c r="JW1183">
        <v>484.466</v>
      </c>
      <c r="JX1183">
        <v>445.29</v>
      </c>
      <c r="JY1183">
        <v>25.1337</v>
      </c>
      <c r="JZ1183">
        <v>37.1402</v>
      </c>
      <c r="KA1183">
        <v>29.9999</v>
      </c>
      <c r="KB1183">
        <v>36.7345</v>
      </c>
      <c r="KC1183">
        <v>36.7821</v>
      </c>
      <c r="KD1183">
        <v>12.3466</v>
      </c>
      <c r="KE1183">
        <v>25.8582</v>
      </c>
      <c r="KF1183">
        <v>82.24679999999999</v>
      </c>
      <c r="KG1183">
        <v>25.1396</v>
      </c>
      <c r="KH1183">
        <v>186.003</v>
      </c>
      <c r="KI1183">
        <v>20.9963</v>
      </c>
      <c r="KJ1183">
        <v>99.2273</v>
      </c>
      <c r="KK1183">
        <v>99.0778</v>
      </c>
    </row>
    <row r="1184" spans="1:297">
      <c r="A1184">
        <v>1168</v>
      </c>
      <c r="B1184">
        <v>1761347175.5</v>
      </c>
      <c r="C1184">
        <v>19134.90000009537</v>
      </c>
      <c r="D1184" t="s">
        <v>2791</v>
      </c>
      <c r="E1184" t="s">
        <v>2792</v>
      </c>
      <c r="F1184">
        <v>5</v>
      </c>
      <c r="G1184" t="s">
        <v>2762</v>
      </c>
      <c r="H1184" t="s">
        <v>436</v>
      </c>
      <c r="I1184">
        <v>1761347168</v>
      </c>
      <c r="J1184">
        <f>(K1184)/1000</f>
        <v>0</v>
      </c>
      <c r="K1184">
        <f>IF(DP1184, AN1184, AH1184)</f>
        <v>0</v>
      </c>
      <c r="L1184">
        <f>IF(DP1184, AI1184, AG1184)</f>
        <v>0</v>
      </c>
      <c r="M1184">
        <f>DR1184 - IF(AU1184&gt;1, L1184*DL1184*100.0/(AW1184), 0)</f>
        <v>0</v>
      </c>
      <c r="N1184">
        <f>((T1184-J1184/2)*M1184-L1184)/(T1184+J1184/2)</f>
        <v>0</v>
      </c>
      <c r="O1184">
        <f>N1184*(DY1184+DZ1184)/1000.0</f>
        <v>0</v>
      </c>
      <c r="P1184">
        <f>(DR1184 - IF(AU1184&gt;1, L1184*DL1184*100.0/(AW1184), 0))*(DY1184+DZ1184)/1000.0</f>
        <v>0</v>
      </c>
      <c r="Q1184">
        <f>2.0/((1/S1184-1/R1184)+SIGN(S1184)*SQRT((1/S1184-1/R1184)*(1/S1184-1/R1184) + 4*DM1184/((DM1184+1)*(DM1184+1))*(2*1/S1184*1/R1184-1/R1184*1/R1184)))</f>
        <v>0</v>
      </c>
      <c r="R1184">
        <f>IF(LEFT(DN1184,1)&lt;&gt;"0",IF(LEFT(DN1184,1)="1",3.0,DO1184),$D$5+$E$5*(EF1184*DY1184/($K$5*1000))+$F$5*(EF1184*DY1184/($K$5*1000))*MAX(MIN(DL1184,$J$5),$I$5)*MAX(MIN(DL1184,$J$5),$I$5)+$G$5*MAX(MIN(DL1184,$J$5),$I$5)*(EF1184*DY1184/($K$5*1000))+$H$5*(EF1184*DY1184/($K$5*1000))*(EF1184*DY1184/($K$5*1000)))</f>
        <v>0</v>
      </c>
      <c r="S1184">
        <f>J1184*(1000-(1000*0.61365*exp(17.502*W1184/(240.97+W1184))/(DY1184+DZ1184)+DT1184)/2)/(1000*0.61365*exp(17.502*W1184/(240.97+W1184))/(DY1184+DZ1184)-DT1184)</f>
        <v>0</v>
      </c>
      <c r="T1184">
        <f>1/((DM1184+1)/(Q1184/1.6)+1/(R1184/1.37)) + DM1184/((DM1184+1)/(Q1184/1.6) + DM1184/(R1184/1.37))</f>
        <v>0</v>
      </c>
      <c r="U1184">
        <f>(DH1184*DK1184)</f>
        <v>0</v>
      </c>
      <c r="V1184">
        <f>(EA1184+(U1184+2*0.95*5.67E-8*(((EA1184+$B$7)+273)^4-(EA1184+273)^4)-44100*J1184)/(1.84*29.3*R1184+8*0.95*5.67E-8*(EA1184+273)^3))</f>
        <v>0</v>
      </c>
      <c r="W1184">
        <f>($C$7*EB1184+$D$7*EC1184+$E$7*V1184)</f>
        <v>0</v>
      </c>
      <c r="X1184">
        <f>0.61365*exp(17.502*W1184/(240.97+W1184))</f>
        <v>0</v>
      </c>
      <c r="Y1184">
        <f>(Z1184/AA1184*100)</f>
        <v>0</v>
      </c>
      <c r="Z1184">
        <f>DT1184*(DY1184+DZ1184)/1000</f>
        <v>0</v>
      </c>
      <c r="AA1184">
        <f>0.61365*exp(17.502*EA1184/(240.97+EA1184))</f>
        <v>0</v>
      </c>
      <c r="AB1184">
        <f>(X1184-DT1184*(DY1184+DZ1184)/1000)</f>
        <v>0</v>
      </c>
      <c r="AC1184">
        <f>(-J1184*44100)</f>
        <v>0</v>
      </c>
      <c r="AD1184">
        <f>2*29.3*R1184*0.92*(EA1184-W1184)</f>
        <v>0</v>
      </c>
      <c r="AE1184">
        <f>2*0.95*5.67E-8*(((EA1184+$B$7)+273)^4-(W1184+273)^4)</f>
        <v>0</v>
      </c>
      <c r="AF1184">
        <f>U1184+AE1184+AC1184+AD1184</f>
        <v>0</v>
      </c>
      <c r="AG1184">
        <f>DX1184*AU1184*(DS1184-DR1184*(1000-AU1184*DU1184)/(1000-AU1184*DT1184))/(100*DL1184)</f>
        <v>0</v>
      </c>
      <c r="AH1184">
        <f>1000*DX1184*AU1184*(DT1184-DU1184)/(100*DL1184*(1000-AU1184*DT1184))</f>
        <v>0</v>
      </c>
      <c r="AI1184">
        <f>(AJ1184 - AK1184 - DY1184*1E3/(8.314*(EA1184+273.15)) * AM1184/DX1184 * AL1184) * DX1184/(100*DL1184) * (1000 - DU1184)/1000</f>
        <v>0</v>
      </c>
      <c r="AJ1184">
        <v>207.2509136171119</v>
      </c>
      <c r="AK1184">
        <v>219.5907999999999</v>
      </c>
      <c r="AL1184">
        <v>-3.322963888894415</v>
      </c>
      <c r="AM1184">
        <v>65.43917151835798</v>
      </c>
      <c r="AN1184">
        <f>(AP1184 - AO1184 + DY1184*1E3/(8.314*(EA1184+273.15)) * AR1184/DX1184 * AQ1184) * DX1184/(100*DL1184) * 1000/(1000 - AP1184)</f>
        <v>0</v>
      </c>
      <c r="AO1184">
        <v>21.08185370509887</v>
      </c>
      <c r="AP1184">
        <v>23.59210363636363</v>
      </c>
      <c r="AQ1184">
        <v>9.472181382169142E-06</v>
      </c>
      <c r="AR1184">
        <v>117.0721464069847</v>
      </c>
      <c r="AS1184">
        <v>0</v>
      </c>
      <c r="AT1184">
        <v>0</v>
      </c>
      <c r="AU1184">
        <f>IF(AS1184*$H$13&gt;=AW1184,1.0,(AW1184/(AW1184-AS1184*$H$13)))</f>
        <v>0</v>
      </c>
      <c r="AV1184">
        <f>(AU1184-1)*100</f>
        <v>0</v>
      </c>
      <c r="AW1184">
        <f>MAX(0,($B$13+$C$13*EF1184)/(1+$D$13*EF1184)*DY1184/(EA1184+273)*$E$13)</f>
        <v>0</v>
      </c>
      <c r="AX1184" t="s">
        <v>437</v>
      </c>
      <c r="AY1184" t="s">
        <v>437</v>
      </c>
      <c r="AZ1184">
        <v>0</v>
      </c>
      <c r="BA1184">
        <v>0</v>
      </c>
      <c r="BB1184">
        <f>1-AZ1184/BA1184</f>
        <v>0</v>
      </c>
      <c r="BC1184">
        <v>0</v>
      </c>
      <c r="BD1184" t="s">
        <v>437</v>
      </c>
      <c r="BE1184" t="s">
        <v>437</v>
      </c>
      <c r="BF1184">
        <v>0</v>
      </c>
      <c r="BG1184">
        <v>0</v>
      </c>
      <c r="BH1184">
        <f>1-BF1184/BG1184</f>
        <v>0</v>
      </c>
      <c r="BI1184">
        <v>0.5</v>
      </c>
      <c r="BJ1184">
        <f>DI1184</f>
        <v>0</v>
      </c>
      <c r="BK1184">
        <f>L1184</f>
        <v>0</v>
      </c>
      <c r="BL1184">
        <f>BH1184*BI1184*BJ1184</f>
        <v>0</v>
      </c>
      <c r="BM1184">
        <f>(BK1184-BC1184)/BJ1184</f>
        <v>0</v>
      </c>
      <c r="BN1184">
        <f>(BA1184-BG1184)/BG1184</f>
        <v>0</v>
      </c>
      <c r="BO1184">
        <f>AZ1184/(BB1184+AZ1184/BG1184)</f>
        <v>0</v>
      </c>
      <c r="BP1184" t="s">
        <v>437</v>
      </c>
      <c r="BQ1184">
        <v>0</v>
      </c>
      <c r="BR1184">
        <f>IF(BQ1184&lt;&gt;0, BQ1184, BO1184)</f>
        <v>0</v>
      </c>
      <c r="BS1184">
        <f>1-BR1184/BG1184</f>
        <v>0</v>
      </c>
      <c r="BT1184">
        <f>(BG1184-BF1184)/(BG1184-BR1184)</f>
        <v>0</v>
      </c>
      <c r="BU1184">
        <f>(BA1184-BG1184)/(BA1184-BR1184)</f>
        <v>0</v>
      </c>
      <c r="BV1184">
        <f>(BG1184-BF1184)/(BG1184-AZ1184)</f>
        <v>0</v>
      </c>
      <c r="BW1184">
        <f>(BA1184-BG1184)/(BA1184-AZ1184)</f>
        <v>0</v>
      </c>
      <c r="BX1184">
        <f>(BT1184*BR1184/BF1184)</f>
        <v>0</v>
      </c>
      <c r="BY1184">
        <f>(1-BX1184)</f>
        <v>0</v>
      </c>
      <c r="DH1184">
        <f>$B$11*EG1184+$C$11*EH1184+$F$11*ES1184*(1-EV1184)</f>
        <v>0</v>
      </c>
      <c r="DI1184">
        <f>DH1184*DJ1184</f>
        <v>0</v>
      </c>
      <c r="DJ1184">
        <f>($B$11*$D$9+$C$11*$D$9+$F$11*((FF1184+EX1184)/MAX(FF1184+EX1184+FG1184, 0.1)*$I$9+FG1184/MAX(FF1184+EX1184+FG1184, 0.1)*$J$9))/($B$11+$C$11+$F$11)</f>
        <v>0</v>
      </c>
      <c r="DK1184">
        <f>($B$11*$K$9+$C$11*$K$9+$F$11*((FF1184+EX1184)/MAX(FF1184+EX1184+FG1184, 0.1)*$P$9+FG1184/MAX(FF1184+EX1184+FG1184, 0.1)*$Q$9))/($B$11+$C$11+$F$11)</f>
        <v>0</v>
      </c>
      <c r="DL1184">
        <v>6</v>
      </c>
      <c r="DM1184">
        <v>0.5</v>
      </c>
      <c r="DN1184" t="s">
        <v>438</v>
      </c>
      <c r="DO1184">
        <v>2</v>
      </c>
      <c r="DP1184" t="b">
        <v>1</v>
      </c>
      <c r="DQ1184">
        <v>1761347168</v>
      </c>
      <c r="DR1184">
        <v>237.156037037037</v>
      </c>
      <c r="DS1184">
        <v>217.5542222222222</v>
      </c>
      <c r="DT1184">
        <v>23.58874814814815</v>
      </c>
      <c r="DU1184">
        <v>21.1021</v>
      </c>
      <c r="DV1184">
        <v>236.8240740740741</v>
      </c>
      <c r="DW1184">
        <v>23.37430370370371</v>
      </c>
      <c r="DX1184">
        <v>499.9754444444444</v>
      </c>
      <c r="DY1184">
        <v>90.01727037037037</v>
      </c>
      <c r="DZ1184">
        <v>0.07358544444444444</v>
      </c>
      <c r="EA1184">
        <v>29.88138518518518</v>
      </c>
      <c r="EB1184">
        <v>29.98067777777778</v>
      </c>
      <c r="EC1184">
        <v>999.9000000000001</v>
      </c>
      <c r="ED1184">
        <v>0</v>
      </c>
      <c r="EE1184">
        <v>0</v>
      </c>
      <c r="EF1184">
        <v>10002.82888888889</v>
      </c>
      <c r="EG1184">
        <v>0</v>
      </c>
      <c r="EH1184">
        <v>1169.597777777778</v>
      </c>
      <c r="EI1184">
        <v>19.60188888888889</v>
      </c>
      <c r="EJ1184">
        <v>242.8854444444444</v>
      </c>
      <c r="EK1184">
        <v>222.2444074074074</v>
      </c>
      <c r="EL1184">
        <v>2.486645185185185</v>
      </c>
      <c r="EM1184">
        <v>217.5542222222222</v>
      </c>
      <c r="EN1184">
        <v>21.1021</v>
      </c>
      <c r="EO1184">
        <v>2.123395185185185</v>
      </c>
      <c r="EP1184">
        <v>1.899551851851852</v>
      </c>
      <c r="EQ1184">
        <v>18.39577777777778</v>
      </c>
      <c r="ER1184">
        <v>16.63101851851852</v>
      </c>
      <c r="ES1184">
        <v>1199.976666666667</v>
      </c>
      <c r="ET1184">
        <v>0.9670054444444444</v>
      </c>
      <c r="EU1184">
        <v>0.03299461111111111</v>
      </c>
      <c r="EV1184">
        <v>0</v>
      </c>
      <c r="EW1184">
        <v>1454.131481481482</v>
      </c>
      <c r="EX1184">
        <v>5.000560000000001</v>
      </c>
      <c r="EY1184">
        <v>17788.39259259259</v>
      </c>
      <c r="EZ1184">
        <v>10316.62962962963</v>
      </c>
      <c r="FA1184">
        <v>45.09699999999999</v>
      </c>
      <c r="FB1184">
        <v>47.18699999999998</v>
      </c>
      <c r="FC1184">
        <v>45.75</v>
      </c>
      <c r="FD1184">
        <v>46.24066666666667</v>
      </c>
      <c r="FE1184">
        <v>45.93699999999998</v>
      </c>
      <c r="FF1184">
        <v>1155.546666666667</v>
      </c>
      <c r="FG1184">
        <v>39.43</v>
      </c>
      <c r="FH1184">
        <v>0</v>
      </c>
      <c r="FI1184">
        <v>1761347211.8</v>
      </c>
      <c r="FJ1184">
        <v>0</v>
      </c>
      <c r="FK1184">
        <v>1454.154615384615</v>
      </c>
      <c r="FL1184">
        <v>12.59897436067889</v>
      </c>
      <c r="FM1184">
        <v>138.557265107249</v>
      </c>
      <c r="FN1184">
        <v>17788.66923076923</v>
      </c>
      <c r="FO1184">
        <v>15</v>
      </c>
      <c r="FP1184">
        <v>0</v>
      </c>
      <c r="FQ1184" t="s">
        <v>439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19.4155125</v>
      </c>
      <c r="GD1184">
        <v>3.83836885553467</v>
      </c>
      <c r="GE1184">
        <v>0.3719268975131403</v>
      </c>
      <c r="GF1184">
        <v>0</v>
      </c>
      <c r="GG1184">
        <v>1453.545588235294</v>
      </c>
      <c r="GH1184">
        <v>11.97081742347432</v>
      </c>
      <c r="GI1184">
        <v>1.194140574975483</v>
      </c>
      <c r="GJ1184">
        <v>0</v>
      </c>
      <c r="GK1184">
        <v>2.4789975</v>
      </c>
      <c r="GL1184">
        <v>0.1999031144465236</v>
      </c>
      <c r="GM1184">
        <v>0.02030562246645006</v>
      </c>
      <c r="GN1184">
        <v>0</v>
      </c>
      <c r="GO1184">
        <v>0</v>
      </c>
      <c r="GP1184">
        <v>3</v>
      </c>
      <c r="GQ1184" t="s">
        <v>497</v>
      </c>
      <c r="GR1184">
        <v>3.12404</v>
      </c>
      <c r="GS1184">
        <v>2.75173</v>
      </c>
      <c r="GT1184">
        <v>0.0479397</v>
      </c>
      <c r="GU1184">
        <v>0.0441886</v>
      </c>
      <c r="GV1184">
        <v>0.103339</v>
      </c>
      <c r="GW1184">
        <v>0.09601659999999999</v>
      </c>
      <c r="GX1184">
        <v>28014.2</v>
      </c>
      <c r="GY1184">
        <v>27425.4</v>
      </c>
      <c r="GZ1184">
        <v>29995.9</v>
      </c>
      <c r="HA1184">
        <v>28984.9</v>
      </c>
      <c r="HB1184">
        <v>37174.6</v>
      </c>
      <c r="HC1184">
        <v>34494.4</v>
      </c>
      <c r="HD1184">
        <v>45936.4</v>
      </c>
      <c r="HE1184">
        <v>43077.6</v>
      </c>
      <c r="HF1184">
        <v>1.74848</v>
      </c>
      <c r="HG1184">
        <v>1.73323</v>
      </c>
      <c r="HH1184">
        <v>-0.00334531</v>
      </c>
      <c r="HI1184">
        <v>0</v>
      </c>
      <c r="HJ1184">
        <v>30.0349</v>
      </c>
      <c r="HK1184">
        <v>999.9</v>
      </c>
      <c r="HL1184">
        <v>46.1</v>
      </c>
      <c r="HM1184">
        <v>32.8</v>
      </c>
      <c r="HN1184">
        <v>25.5832</v>
      </c>
      <c r="HO1184">
        <v>63.7921</v>
      </c>
      <c r="HP1184">
        <v>17.9327</v>
      </c>
      <c r="HQ1184">
        <v>1</v>
      </c>
      <c r="HR1184">
        <v>0.811204</v>
      </c>
      <c r="HS1184">
        <v>3.97936</v>
      </c>
      <c r="HT1184">
        <v>20.162</v>
      </c>
      <c r="HU1184">
        <v>5.22732</v>
      </c>
      <c r="HV1184">
        <v>11.9855</v>
      </c>
      <c r="HW1184">
        <v>4.969</v>
      </c>
      <c r="HX1184">
        <v>3.28975</v>
      </c>
      <c r="HY1184">
        <v>9999</v>
      </c>
      <c r="HZ1184">
        <v>9999</v>
      </c>
      <c r="IA1184">
        <v>9999</v>
      </c>
      <c r="IB1184">
        <v>999.9</v>
      </c>
      <c r="IC1184">
        <v>4.97295</v>
      </c>
      <c r="ID1184">
        <v>1.87748</v>
      </c>
      <c r="IE1184">
        <v>1.8756</v>
      </c>
      <c r="IF1184">
        <v>1.8784</v>
      </c>
      <c r="IG1184">
        <v>1.8751</v>
      </c>
      <c r="IH1184">
        <v>1.87866</v>
      </c>
      <c r="II1184">
        <v>1.87576</v>
      </c>
      <c r="IJ1184">
        <v>1.87698</v>
      </c>
      <c r="IK1184">
        <v>0</v>
      </c>
      <c r="IL1184">
        <v>0</v>
      </c>
      <c r="IM1184">
        <v>0</v>
      </c>
      <c r="IN1184">
        <v>0</v>
      </c>
      <c r="IO1184" t="s">
        <v>441</v>
      </c>
      <c r="IP1184" t="s">
        <v>442</v>
      </c>
      <c r="IQ1184" t="s">
        <v>443</v>
      </c>
      <c r="IR1184" t="s">
        <v>443</v>
      </c>
      <c r="IS1184" t="s">
        <v>443</v>
      </c>
      <c r="IT1184" t="s">
        <v>443</v>
      </c>
      <c r="IU1184">
        <v>0</v>
      </c>
      <c r="IV1184">
        <v>100</v>
      </c>
      <c r="IW1184">
        <v>100</v>
      </c>
      <c r="IX1184">
        <v>0.291</v>
      </c>
      <c r="IY1184">
        <v>0.2145</v>
      </c>
      <c r="IZ1184">
        <v>-0.1194416370607354</v>
      </c>
      <c r="JA1184">
        <v>0.002211305909277446</v>
      </c>
      <c r="JB1184">
        <v>-1.416678044876584E-06</v>
      </c>
      <c r="JC1184">
        <v>5.589822708492042E-10</v>
      </c>
      <c r="JD1184">
        <v>0.2144336207880096</v>
      </c>
      <c r="JE1184">
        <v>0</v>
      </c>
      <c r="JF1184">
        <v>0</v>
      </c>
      <c r="JG1184">
        <v>0</v>
      </c>
      <c r="JH1184">
        <v>14</v>
      </c>
      <c r="JI1184">
        <v>2052</v>
      </c>
      <c r="JJ1184">
        <v>1</v>
      </c>
      <c r="JK1184">
        <v>21</v>
      </c>
      <c r="JL1184">
        <v>29355786.3</v>
      </c>
      <c r="JM1184">
        <v>29355786.3</v>
      </c>
      <c r="JN1184">
        <v>0.574951</v>
      </c>
      <c r="JO1184">
        <v>2.55737</v>
      </c>
      <c r="JP1184">
        <v>1.39893</v>
      </c>
      <c r="JQ1184">
        <v>2.33887</v>
      </c>
      <c r="JR1184">
        <v>1.44897</v>
      </c>
      <c r="JS1184">
        <v>2.61963</v>
      </c>
      <c r="JT1184">
        <v>38.6733</v>
      </c>
      <c r="JU1184">
        <v>23.8073</v>
      </c>
      <c r="JV1184">
        <v>18</v>
      </c>
      <c r="JW1184">
        <v>484.319</v>
      </c>
      <c r="JX1184">
        <v>445.437</v>
      </c>
      <c r="JY1184">
        <v>25.1483</v>
      </c>
      <c r="JZ1184">
        <v>37.1369</v>
      </c>
      <c r="KA1184">
        <v>30.0001</v>
      </c>
      <c r="KB1184">
        <v>36.732</v>
      </c>
      <c r="KC1184">
        <v>36.7821</v>
      </c>
      <c r="KD1184">
        <v>11.539</v>
      </c>
      <c r="KE1184">
        <v>26.1529</v>
      </c>
      <c r="KF1184">
        <v>82.24679999999999</v>
      </c>
      <c r="KG1184">
        <v>25.155</v>
      </c>
      <c r="KH1184">
        <v>165.965</v>
      </c>
      <c r="KI1184">
        <v>20.9624</v>
      </c>
      <c r="KJ1184">
        <v>99.22969999999999</v>
      </c>
      <c r="KK1184">
        <v>99.0787</v>
      </c>
    </row>
    <row r="1185" spans="1:297">
      <c r="A1185">
        <v>1169</v>
      </c>
      <c r="B1185">
        <v>1761347180.5</v>
      </c>
      <c r="C1185">
        <v>19139.90000009537</v>
      </c>
      <c r="D1185" t="s">
        <v>2793</v>
      </c>
      <c r="E1185" t="s">
        <v>2794</v>
      </c>
      <c r="F1185">
        <v>5</v>
      </c>
      <c r="G1185" t="s">
        <v>2762</v>
      </c>
      <c r="H1185" t="s">
        <v>436</v>
      </c>
      <c r="I1185">
        <v>1761347172.714286</v>
      </c>
      <c r="J1185">
        <f>(K1185)/1000</f>
        <v>0</v>
      </c>
      <c r="K1185">
        <f>IF(DP1185, AN1185, AH1185)</f>
        <v>0</v>
      </c>
      <c r="L1185">
        <f>IF(DP1185, AI1185, AG1185)</f>
        <v>0</v>
      </c>
      <c r="M1185">
        <f>DR1185 - IF(AU1185&gt;1, L1185*DL1185*100.0/(AW1185), 0)</f>
        <v>0</v>
      </c>
      <c r="N1185">
        <f>((T1185-J1185/2)*M1185-L1185)/(T1185+J1185/2)</f>
        <v>0</v>
      </c>
      <c r="O1185">
        <f>N1185*(DY1185+DZ1185)/1000.0</f>
        <v>0</v>
      </c>
      <c r="P1185">
        <f>(DR1185 - IF(AU1185&gt;1, L1185*DL1185*100.0/(AW1185), 0))*(DY1185+DZ1185)/1000.0</f>
        <v>0</v>
      </c>
      <c r="Q1185">
        <f>2.0/((1/S1185-1/R1185)+SIGN(S1185)*SQRT((1/S1185-1/R1185)*(1/S1185-1/R1185) + 4*DM1185/((DM1185+1)*(DM1185+1))*(2*1/S1185*1/R1185-1/R1185*1/R1185)))</f>
        <v>0</v>
      </c>
      <c r="R1185">
        <f>IF(LEFT(DN1185,1)&lt;&gt;"0",IF(LEFT(DN1185,1)="1",3.0,DO1185),$D$5+$E$5*(EF1185*DY1185/($K$5*1000))+$F$5*(EF1185*DY1185/($K$5*1000))*MAX(MIN(DL1185,$J$5),$I$5)*MAX(MIN(DL1185,$J$5),$I$5)+$G$5*MAX(MIN(DL1185,$J$5),$I$5)*(EF1185*DY1185/($K$5*1000))+$H$5*(EF1185*DY1185/($K$5*1000))*(EF1185*DY1185/($K$5*1000)))</f>
        <v>0</v>
      </c>
      <c r="S1185">
        <f>J1185*(1000-(1000*0.61365*exp(17.502*W1185/(240.97+W1185))/(DY1185+DZ1185)+DT1185)/2)/(1000*0.61365*exp(17.502*W1185/(240.97+W1185))/(DY1185+DZ1185)-DT1185)</f>
        <v>0</v>
      </c>
      <c r="T1185">
        <f>1/((DM1185+1)/(Q1185/1.6)+1/(R1185/1.37)) + DM1185/((DM1185+1)/(Q1185/1.6) + DM1185/(R1185/1.37))</f>
        <v>0</v>
      </c>
      <c r="U1185">
        <f>(DH1185*DK1185)</f>
        <v>0</v>
      </c>
      <c r="V1185">
        <f>(EA1185+(U1185+2*0.95*5.67E-8*(((EA1185+$B$7)+273)^4-(EA1185+273)^4)-44100*J1185)/(1.84*29.3*R1185+8*0.95*5.67E-8*(EA1185+273)^3))</f>
        <v>0</v>
      </c>
      <c r="W1185">
        <f>($C$7*EB1185+$D$7*EC1185+$E$7*V1185)</f>
        <v>0</v>
      </c>
      <c r="X1185">
        <f>0.61365*exp(17.502*W1185/(240.97+W1185))</f>
        <v>0</v>
      </c>
      <c r="Y1185">
        <f>(Z1185/AA1185*100)</f>
        <v>0</v>
      </c>
      <c r="Z1185">
        <f>DT1185*(DY1185+DZ1185)/1000</f>
        <v>0</v>
      </c>
      <c r="AA1185">
        <f>0.61365*exp(17.502*EA1185/(240.97+EA1185))</f>
        <v>0</v>
      </c>
      <c r="AB1185">
        <f>(X1185-DT1185*(DY1185+DZ1185)/1000)</f>
        <v>0</v>
      </c>
      <c r="AC1185">
        <f>(-J1185*44100)</f>
        <v>0</v>
      </c>
      <c r="AD1185">
        <f>2*29.3*R1185*0.92*(EA1185-W1185)</f>
        <v>0</v>
      </c>
      <c r="AE1185">
        <f>2*0.95*5.67E-8*(((EA1185+$B$7)+273)^4-(W1185+273)^4)</f>
        <v>0</v>
      </c>
      <c r="AF1185">
        <f>U1185+AE1185+AC1185+AD1185</f>
        <v>0</v>
      </c>
      <c r="AG1185">
        <f>DX1185*AU1185*(DS1185-DR1185*(1000-AU1185*DU1185)/(1000-AU1185*DT1185))/(100*DL1185)</f>
        <v>0</v>
      </c>
      <c r="AH1185">
        <f>1000*DX1185*AU1185*(DT1185-DU1185)/(100*DL1185*(1000-AU1185*DT1185))</f>
        <v>0</v>
      </c>
      <c r="AI1185">
        <f>(AJ1185 - AK1185 - DY1185*1E3/(8.314*(EA1185+273.15)) * AM1185/DX1185 * AL1185) * DX1185/(100*DL1185) * (1000 - DU1185)/1000</f>
        <v>0</v>
      </c>
      <c r="AJ1185">
        <v>190.3851413897244</v>
      </c>
      <c r="AK1185">
        <v>203.0038242424243</v>
      </c>
      <c r="AL1185">
        <v>-3.315440361514809</v>
      </c>
      <c r="AM1185">
        <v>65.43917151835798</v>
      </c>
      <c r="AN1185">
        <f>(AP1185 - AO1185 + DY1185*1E3/(8.314*(EA1185+273.15)) * AR1185/DX1185 * AQ1185) * DX1185/(100*DL1185) * 1000/(1000 - AP1185)</f>
        <v>0</v>
      </c>
      <c r="AO1185">
        <v>21.05417846745264</v>
      </c>
      <c r="AP1185">
        <v>23.59748848484849</v>
      </c>
      <c r="AQ1185">
        <v>5.158542581929196E-05</v>
      </c>
      <c r="AR1185">
        <v>117.0721464069847</v>
      </c>
      <c r="AS1185">
        <v>0</v>
      </c>
      <c r="AT1185">
        <v>0</v>
      </c>
      <c r="AU1185">
        <f>IF(AS1185*$H$13&gt;=AW1185,1.0,(AW1185/(AW1185-AS1185*$H$13)))</f>
        <v>0</v>
      </c>
      <c r="AV1185">
        <f>(AU1185-1)*100</f>
        <v>0</v>
      </c>
      <c r="AW1185">
        <f>MAX(0,($B$13+$C$13*EF1185)/(1+$D$13*EF1185)*DY1185/(EA1185+273)*$E$13)</f>
        <v>0</v>
      </c>
      <c r="AX1185" t="s">
        <v>437</v>
      </c>
      <c r="AY1185" t="s">
        <v>437</v>
      </c>
      <c r="AZ1185">
        <v>0</v>
      </c>
      <c r="BA1185">
        <v>0</v>
      </c>
      <c r="BB1185">
        <f>1-AZ1185/BA1185</f>
        <v>0</v>
      </c>
      <c r="BC1185">
        <v>0</v>
      </c>
      <c r="BD1185" t="s">
        <v>437</v>
      </c>
      <c r="BE1185" t="s">
        <v>437</v>
      </c>
      <c r="BF1185">
        <v>0</v>
      </c>
      <c r="BG1185">
        <v>0</v>
      </c>
      <c r="BH1185">
        <f>1-BF1185/BG1185</f>
        <v>0</v>
      </c>
      <c r="BI1185">
        <v>0.5</v>
      </c>
      <c r="BJ1185">
        <f>DI1185</f>
        <v>0</v>
      </c>
      <c r="BK1185">
        <f>L1185</f>
        <v>0</v>
      </c>
      <c r="BL1185">
        <f>BH1185*BI1185*BJ1185</f>
        <v>0</v>
      </c>
      <c r="BM1185">
        <f>(BK1185-BC1185)/BJ1185</f>
        <v>0</v>
      </c>
      <c r="BN1185">
        <f>(BA1185-BG1185)/BG1185</f>
        <v>0</v>
      </c>
      <c r="BO1185">
        <f>AZ1185/(BB1185+AZ1185/BG1185)</f>
        <v>0</v>
      </c>
      <c r="BP1185" t="s">
        <v>437</v>
      </c>
      <c r="BQ1185">
        <v>0</v>
      </c>
      <c r="BR1185">
        <f>IF(BQ1185&lt;&gt;0, BQ1185, BO1185)</f>
        <v>0</v>
      </c>
      <c r="BS1185">
        <f>1-BR1185/BG1185</f>
        <v>0</v>
      </c>
      <c r="BT1185">
        <f>(BG1185-BF1185)/(BG1185-BR1185)</f>
        <v>0</v>
      </c>
      <c r="BU1185">
        <f>(BA1185-BG1185)/(BA1185-BR1185)</f>
        <v>0</v>
      </c>
      <c r="BV1185">
        <f>(BG1185-BF1185)/(BG1185-AZ1185)</f>
        <v>0</v>
      </c>
      <c r="BW1185">
        <f>(BA1185-BG1185)/(BA1185-AZ1185)</f>
        <v>0</v>
      </c>
      <c r="BX1185">
        <f>(BT1185*BR1185/BF1185)</f>
        <v>0</v>
      </c>
      <c r="BY1185">
        <f>(1-BX1185)</f>
        <v>0</v>
      </c>
      <c r="DH1185">
        <f>$B$11*EG1185+$C$11*EH1185+$F$11*ES1185*(1-EV1185)</f>
        <v>0</v>
      </c>
      <c r="DI1185">
        <f>DH1185*DJ1185</f>
        <v>0</v>
      </c>
      <c r="DJ1185">
        <f>($B$11*$D$9+$C$11*$D$9+$F$11*((FF1185+EX1185)/MAX(FF1185+EX1185+FG1185, 0.1)*$I$9+FG1185/MAX(FF1185+EX1185+FG1185, 0.1)*$J$9))/($B$11+$C$11+$F$11)</f>
        <v>0</v>
      </c>
      <c r="DK1185">
        <f>($B$11*$K$9+$C$11*$K$9+$F$11*((FF1185+EX1185)/MAX(FF1185+EX1185+FG1185, 0.1)*$P$9+FG1185/MAX(FF1185+EX1185+FG1185, 0.1)*$Q$9))/($B$11+$C$11+$F$11)</f>
        <v>0</v>
      </c>
      <c r="DL1185">
        <v>6</v>
      </c>
      <c r="DM1185">
        <v>0.5</v>
      </c>
      <c r="DN1185" t="s">
        <v>438</v>
      </c>
      <c r="DO1185">
        <v>2</v>
      </c>
      <c r="DP1185" t="b">
        <v>1</v>
      </c>
      <c r="DQ1185">
        <v>1761347172.714286</v>
      </c>
      <c r="DR1185">
        <v>221.8430357142857</v>
      </c>
      <c r="DS1185">
        <v>201.96575</v>
      </c>
      <c r="DT1185">
        <v>23.591225</v>
      </c>
      <c r="DU1185">
        <v>21.07838928571428</v>
      </c>
      <c r="DV1185">
        <v>221.5363571428572</v>
      </c>
      <c r="DW1185">
        <v>23.37677857142858</v>
      </c>
      <c r="DX1185">
        <v>499.977</v>
      </c>
      <c r="DY1185">
        <v>90.01798928571431</v>
      </c>
      <c r="DZ1185">
        <v>0.07377664642857143</v>
      </c>
      <c r="EA1185">
        <v>29.884</v>
      </c>
      <c r="EB1185">
        <v>29.98075714285714</v>
      </c>
      <c r="EC1185">
        <v>999.9000000000002</v>
      </c>
      <c r="ED1185">
        <v>0</v>
      </c>
      <c r="EE1185">
        <v>0</v>
      </c>
      <c r="EF1185">
        <v>9996.614642857143</v>
      </c>
      <c r="EG1185">
        <v>0</v>
      </c>
      <c r="EH1185">
        <v>1169.607142857143</v>
      </c>
      <c r="EI1185">
        <v>19.87739285714286</v>
      </c>
      <c r="EJ1185">
        <v>227.2031428571428</v>
      </c>
      <c r="EK1185">
        <v>206.3151428571428</v>
      </c>
      <c r="EL1185">
        <v>2.512822857142857</v>
      </c>
      <c r="EM1185">
        <v>201.96575</v>
      </c>
      <c r="EN1185">
        <v>21.07838928571428</v>
      </c>
      <c r="EO1185">
        <v>2.123635357142857</v>
      </c>
      <c r="EP1185">
        <v>1.897433928571429</v>
      </c>
      <c r="EQ1185">
        <v>18.397575</v>
      </c>
      <c r="ER1185">
        <v>16.61345357142857</v>
      </c>
      <c r="ES1185">
        <v>1199.960357142857</v>
      </c>
      <c r="ET1185">
        <v>0.9670050000000001</v>
      </c>
      <c r="EU1185">
        <v>0.03299506785714286</v>
      </c>
      <c r="EV1185">
        <v>0</v>
      </c>
      <c r="EW1185">
        <v>1455.203571428571</v>
      </c>
      <c r="EX1185">
        <v>5.000560000000001</v>
      </c>
      <c r="EY1185">
        <v>17800.12142857143</v>
      </c>
      <c r="EZ1185">
        <v>10316.48214285714</v>
      </c>
      <c r="FA1185">
        <v>45.10025</v>
      </c>
      <c r="FB1185">
        <v>47.18699999999998</v>
      </c>
      <c r="FC1185">
        <v>45.75</v>
      </c>
      <c r="FD1185">
        <v>46.2365</v>
      </c>
      <c r="FE1185">
        <v>45.93699999999998</v>
      </c>
      <c r="FF1185">
        <v>1155.530357142857</v>
      </c>
      <c r="FG1185">
        <v>39.43</v>
      </c>
      <c r="FH1185">
        <v>0</v>
      </c>
      <c r="FI1185">
        <v>1761347216.6</v>
      </c>
      <c r="FJ1185">
        <v>0</v>
      </c>
      <c r="FK1185">
        <v>1455.236538461538</v>
      </c>
      <c r="FL1185">
        <v>14.53709401499097</v>
      </c>
      <c r="FM1185">
        <v>157.1316240148822</v>
      </c>
      <c r="FN1185">
        <v>17800.61153846154</v>
      </c>
      <c r="FO1185">
        <v>15</v>
      </c>
      <c r="FP1185">
        <v>0</v>
      </c>
      <c r="FQ1185" t="s">
        <v>439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19.6633025</v>
      </c>
      <c r="GD1185">
        <v>3.474181238273913</v>
      </c>
      <c r="GE1185">
        <v>0.336490815987227</v>
      </c>
      <c r="GF1185">
        <v>0</v>
      </c>
      <c r="GG1185">
        <v>1454.451470588235</v>
      </c>
      <c r="GH1185">
        <v>13.1176470462404</v>
      </c>
      <c r="GI1185">
        <v>1.307528275147971</v>
      </c>
      <c r="GJ1185">
        <v>0</v>
      </c>
      <c r="GK1185">
        <v>2.49588525</v>
      </c>
      <c r="GL1185">
        <v>0.2815169606003693</v>
      </c>
      <c r="GM1185">
        <v>0.02862450811695284</v>
      </c>
      <c r="GN1185">
        <v>0</v>
      </c>
      <c r="GO1185">
        <v>0</v>
      </c>
      <c r="GP1185">
        <v>3</v>
      </c>
      <c r="GQ1185" t="s">
        <v>497</v>
      </c>
      <c r="GR1185">
        <v>3.12426</v>
      </c>
      <c r="GS1185">
        <v>2.7517</v>
      </c>
      <c r="GT1185">
        <v>0.0447217</v>
      </c>
      <c r="GU1185">
        <v>0.0407679</v>
      </c>
      <c r="GV1185">
        <v>0.103355</v>
      </c>
      <c r="GW1185">
        <v>0.0958217</v>
      </c>
      <c r="GX1185">
        <v>28108.7</v>
      </c>
      <c r="GY1185">
        <v>27522.8</v>
      </c>
      <c r="GZ1185">
        <v>29995.9</v>
      </c>
      <c r="HA1185">
        <v>28984.4</v>
      </c>
      <c r="HB1185">
        <v>37173.6</v>
      </c>
      <c r="HC1185">
        <v>34501.1</v>
      </c>
      <c r="HD1185">
        <v>45936.3</v>
      </c>
      <c r="HE1185">
        <v>43077</v>
      </c>
      <c r="HF1185">
        <v>1.74855</v>
      </c>
      <c r="HG1185">
        <v>1.73293</v>
      </c>
      <c r="HH1185">
        <v>-0.00305101</v>
      </c>
      <c r="HI1185">
        <v>0</v>
      </c>
      <c r="HJ1185">
        <v>30.0349</v>
      </c>
      <c r="HK1185">
        <v>999.9</v>
      </c>
      <c r="HL1185">
        <v>46.1</v>
      </c>
      <c r="HM1185">
        <v>32.8</v>
      </c>
      <c r="HN1185">
        <v>25.5809</v>
      </c>
      <c r="HO1185">
        <v>63.6221</v>
      </c>
      <c r="HP1185">
        <v>17.6883</v>
      </c>
      <c r="HQ1185">
        <v>1</v>
      </c>
      <c r="HR1185">
        <v>0.81112</v>
      </c>
      <c r="HS1185">
        <v>3.97665</v>
      </c>
      <c r="HT1185">
        <v>20.162</v>
      </c>
      <c r="HU1185">
        <v>5.22777</v>
      </c>
      <c r="HV1185">
        <v>11.9852</v>
      </c>
      <c r="HW1185">
        <v>4.9691</v>
      </c>
      <c r="HX1185">
        <v>3.28985</v>
      </c>
      <c r="HY1185">
        <v>9999</v>
      </c>
      <c r="HZ1185">
        <v>9999</v>
      </c>
      <c r="IA1185">
        <v>9999</v>
      </c>
      <c r="IB1185">
        <v>999.9</v>
      </c>
      <c r="IC1185">
        <v>4.97299</v>
      </c>
      <c r="ID1185">
        <v>1.87748</v>
      </c>
      <c r="IE1185">
        <v>1.8756</v>
      </c>
      <c r="IF1185">
        <v>1.87839</v>
      </c>
      <c r="IG1185">
        <v>1.87509</v>
      </c>
      <c r="IH1185">
        <v>1.87865</v>
      </c>
      <c r="II1185">
        <v>1.87576</v>
      </c>
      <c r="IJ1185">
        <v>1.87696</v>
      </c>
      <c r="IK1185">
        <v>0</v>
      </c>
      <c r="IL1185">
        <v>0</v>
      </c>
      <c r="IM1185">
        <v>0</v>
      </c>
      <c r="IN1185">
        <v>0</v>
      </c>
      <c r="IO1185" t="s">
        <v>441</v>
      </c>
      <c r="IP1185" t="s">
        <v>442</v>
      </c>
      <c r="IQ1185" t="s">
        <v>443</v>
      </c>
      <c r="IR1185" t="s">
        <v>443</v>
      </c>
      <c r="IS1185" t="s">
        <v>443</v>
      </c>
      <c r="IT1185" t="s">
        <v>443</v>
      </c>
      <c r="IU1185">
        <v>0</v>
      </c>
      <c r="IV1185">
        <v>100</v>
      </c>
      <c r="IW1185">
        <v>100</v>
      </c>
      <c r="IX1185">
        <v>0.265</v>
      </c>
      <c r="IY1185">
        <v>0.2145</v>
      </c>
      <c r="IZ1185">
        <v>-0.1194416370607354</v>
      </c>
      <c r="JA1185">
        <v>0.002211305909277446</v>
      </c>
      <c r="JB1185">
        <v>-1.416678044876584E-06</v>
      </c>
      <c r="JC1185">
        <v>5.589822708492042E-10</v>
      </c>
      <c r="JD1185">
        <v>0.2144336207880096</v>
      </c>
      <c r="JE1185">
        <v>0</v>
      </c>
      <c r="JF1185">
        <v>0</v>
      </c>
      <c r="JG1185">
        <v>0</v>
      </c>
      <c r="JH1185">
        <v>14</v>
      </c>
      <c r="JI1185">
        <v>2052</v>
      </c>
      <c r="JJ1185">
        <v>1</v>
      </c>
      <c r="JK1185">
        <v>21</v>
      </c>
      <c r="JL1185">
        <v>29355786.3</v>
      </c>
      <c r="JM1185">
        <v>29355786.3</v>
      </c>
      <c r="JN1185">
        <v>0.5371089999999999</v>
      </c>
      <c r="JO1185">
        <v>2.58423</v>
      </c>
      <c r="JP1185">
        <v>1.39893</v>
      </c>
      <c r="JQ1185">
        <v>2.33887</v>
      </c>
      <c r="JR1185">
        <v>1.44897</v>
      </c>
      <c r="JS1185">
        <v>2.50977</v>
      </c>
      <c r="JT1185">
        <v>38.6979</v>
      </c>
      <c r="JU1185">
        <v>23.7898</v>
      </c>
      <c r="JV1185">
        <v>18</v>
      </c>
      <c r="JW1185">
        <v>484.363</v>
      </c>
      <c r="JX1185">
        <v>445.237</v>
      </c>
      <c r="JY1185">
        <v>25.1625</v>
      </c>
      <c r="JZ1185">
        <v>37.1369</v>
      </c>
      <c r="KA1185">
        <v>30</v>
      </c>
      <c r="KB1185">
        <v>36.732</v>
      </c>
      <c r="KC1185">
        <v>36.7813</v>
      </c>
      <c r="KD1185">
        <v>10.786</v>
      </c>
      <c r="KE1185">
        <v>26.1529</v>
      </c>
      <c r="KF1185">
        <v>82.24679999999999</v>
      </c>
      <c r="KG1185">
        <v>25.1672</v>
      </c>
      <c r="KH1185">
        <v>152.608</v>
      </c>
      <c r="KI1185">
        <v>20.9337</v>
      </c>
      <c r="KJ1185">
        <v>99.2295</v>
      </c>
      <c r="KK1185">
        <v>99.0772</v>
      </c>
    </row>
    <row r="1186" spans="1:297">
      <c r="A1186">
        <v>1170</v>
      </c>
      <c r="B1186">
        <v>1761347185.5</v>
      </c>
      <c r="C1186">
        <v>19144.90000009537</v>
      </c>
      <c r="D1186" t="s">
        <v>2795</v>
      </c>
      <c r="E1186" t="s">
        <v>2796</v>
      </c>
      <c r="F1186">
        <v>5</v>
      </c>
      <c r="G1186" t="s">
        <v>2762</v>
      </c>
      <c r="H1186" t="s">
        <v>436</v>
      </c>
      <c r="I1186">
        <v>1761347178</v>
      </c>
      <c r="J1186">
        <f>(K1186)/1000</f>
        <v>0</v>
      </c>
      <c r="K1186">
        <f>IF(DP1186, AN1186, AH1186)</f>
        <v>0</v>
      </c>
      <c r="L1186">
        <f>IF(DP1186, AI1186, AG1186)</f>
        <v>0</v>
      </c>
      <c r="M1186">
        <f>DR1186 - IF(AU1186&gt;1, L1186*DL1186*100.0/(AW1186), 0)</f>
        <v>0</v>
      </c>
      <c r="N1186">
        <f>((T1186-J1186/2)*M1186-L1186)/(T1186+J1186/2)</f>
        <v>0</v>
      </c>
      <c r="O1186">
        <f>N1186*(DY1186+DZ1186)/1000.0</f>
        <v>0</v>
      </c>
      <c r="P1186">
        <f>(DR1186 - IF(AU1186&gt;1, L1186*DL1186*100.0/(AW1186), 0))*(DY1186+DZ1186)/1000.0</f>
        <v>0</v>
      </c>
      <c r="Q1186">
        <f>2.0/((1/S1186-1/R1186)+SIGN(S1186)*SQRT((1/S1186-1/R1186)*(1/S1186-1/R1186) + 4*DM1186/((DM1186+1)*(DM1186+1))*(2*1/S1186*1/R1186-1/R1186*1/R1186)))</f>
        <v>0</v>
      </c>
      <c r="R1186">
        <f>IF(LEFT(DN1186,1)&lt;&gt;"0",IF(LEFT(DN1186,1)="1",3.0,DO1186),$D$5+$E$5*(EF1186*DY1186/($K$5*1000))+$F$5*(EF1186*DY1186/($K$5*1000))*MAX(MIN(DL1186,$J$5),$I$5)*MAX(MIN(DL1186,$J$5),$I$5)+$G$5*MAX(MIN(DL1186,$J$5),$I$5)*(EF1186*DY1186/($K$5*1000))+$H$5*(EF1186*DY1186/($K$5*1000))*(EF1186*DY1186/($K$5*1000)))</f>
        <v>0</v>
      </c>
      <c r="S1186">
        <f>J1186*(1000-(1000*0.61365*exp(17.502*W1186/(240.97+W1186))/(DY1186+DZ1186)+DT1186)/2)/(1000*0.61365*exp(17.502*W1186/(240.97+W1186))/(DY1186+DZ1186)-DT1186)</f>
        <v>0</v>
      </c>
      <c r="T1186">
        <f>1/((DM1186+1)/(Q1186/1.6)+1/(R1186/1.37)) + DM1186/((DM1186+1)/(Q1186/1.6) + DM1186/(R1186/1.37))</f>
        <v>0</v>
      </c>
      <c r="U1186">
        <f>(DH1186*DK1186)</f>
        <v>0</v>
      </c>
      <c r="V1186">
        <f>(EA1186+(U1186+2*0.95*5.67E-8*(((EA1186+$B$7)+273)^4-(EA1186+273)^4)-44100*J1186)/(1.84*29.3*R1186+8*0.95*5.67E-8*(EA1186+273)^3))</f>
        <v>0</v>
      </c>
      <c r="W1186">
        <f>($C$7*EB1186+$D$7*EC1186+$E$7*V1186)</f>
        <v>0</v>
      </c>
      <c r="X1186">
        <f>0.61365*exp(17.502*W1186/(240.97+W1186))</f>
        <v>0</v>
      </c>
      <c r="Y1186">
        <f>(Z1186/AA1186*100)</f>
        <v>0</v>
      </c>
      <c r="Z1186">
        <f>DT1186*(DY1186+DZ1186)/1000</f>
        <v>0</v>
      </c>
      <c r="AA1186">
        <f>0.61365*exp(17.502*EA1186/(240.97+EA1186))</f>
        <v>0</v>
      </c>
      <c r="AB1186">
        <f>(X1186-DT1186*(DY1186+DZ1186)/1000)</f>
        <v>0</v>
      </c>
      <c r="AC1186">
        <f>(-J1186*44100)</f>
        <v>0</v>
      </c>
      <c r="AD1186">
        <f>2*29.3*R1186*0.92*(EA1186-W1186)</f>
        <v>0</v>
      </c>
      <c r="AE1186">
        <f>2*0.95*5.67E-8*(((EA1186+$B$7)+273)^4-(W1186+273)^4)</f>
        <v>0</v>
      </c>
      <c r="AF1186">
        <f>U1186+AE1186+AC1186+AD1186</f>
        <v>0</v>
      </c>
      <c r="AG1186">
        <f>DX1186*AU1186*(DS1186-DR1186*(1000-AU1186*DU1186)/(1000-AU1186*DT1186))/(100*DL1186)</f>
        <v>0</v>
      </c>
      <c r="AH1186">
        <f>1000*DX1186*AU1186*(DT1186-DU1186)/(100*DL1186*(1000-AU1186*DT1186))</f>
        <v>0</v>
      </c>
      <c r="AI1186">
        <f>(AJ1186 - AK1186 - DY1186*1E3/(8.314*(EA1186+273.15)) * AM1186/DX1186 * AL1186) * DX1186/(100*DL1186) * (1000 - DU1186)/1000</f>
        <v>0</v>
      </c>
      <c r="AJ1186">
        <v>173.3670650446783</v>
      </c>
      <c r="AK1186">
        <v>186.3764484848485</v>
      </c>
      <c r="AL1186">
        <v>-3.32750256512431</v>
      </c>
      <c r="AM1186">
        <v>65.43917151835798</v>
      </c>
      <c r="AN1186">
        <f>(AP1186 - AO1186 + DY1186*1E3/(8.314*(EA1186+273.15)) * AR1186/DX1186 * AQ1186) * DX1186/(100*DL1186) * 1000/(1000 - AP1186)</f>
        <v>0</v>
      </c>
      <c r="AO1186">
        <v>21.00842204135768</v>
      </c>
      <c r="AP1186">
        <v>23.59452363636362</v>
      </c>
      <c r="AQ1186">
        <v>-4.233487068540901E-05</v>
      </c>
      <c r="AR1186">
        <v>117.0721464069847</v>
      </c>
      <c r="AS1186">
        <v>0</v>
      </c>
      <c r="AT1186">
        <v>0</v>
      </c>
      <c r="AU1186">
        <f>IF(AS1186*$H$13&gt;=AW1186,1.0,(AW1186/(AW1186-AS1186*$H$13)))</f>
        <v>0</v>
      </c>
      <c r="AV1186">
        <f>(AU1186-1)*100</f>
        <v>0</v>
      </c>
      <c r="AW1186">
        <f>MAX(0,($B$13+$C$13*EF1186)/(1+$D$13*EF1186)*DY1186/(EA1186+273)*$E$13)</f>
        <v>0</v>
      </c>
      <c r="AX1186" t="s">
        <v>437</v>
      </c>
      <c r="AY1186" t="s">
        <v>437</v>
      </c>
      <c r="AZ1186">
        <v>0</v>
      </c>
      <c r="BA1186">
        <v>0</v>
      </c>
      <c r="BB1186">
        <f>1-AZ1186/BA1186</f>
        <v>0</v>
      </c>
      <c r="BC1186">
        <v>0</v>
      </c>
      <c r="BD1186" t="s">
        <v>437</v>
      </c>
      <c r="BE1186" t="s">
        <v>437</v>
      </c>
      <c r="BF1186">
        <v>0</v>
      </c>
      <c r="BG1186">
        <v>0</v>
      </c>
      <c r="BH1186">
        <f>1-BF1186/BG1186</f>
        <v>0</v>
      </c>
      <c r="BI1186">
        <v>0.5</v>
      </c>
      <c r="BJ1186">
        <f>DI1186</f>
        <v>0</v>
      </c>
      <c r="BK1186">
        <f>L1186</f>
        <v>0</v>
      </c>
      <c r="BL1186">
        <f>BH1186*BI1186*BJ1186</f>
        <v>0</v>
      </c>
      <c r="BM1186">
        <f>(BK1186-BC1186)/BJ1186</f>
        <v>0</v>
      </c>
      <c r="BN1186">
        <f>(BA1186-BG1186)/BG1186</f>
        <v>0</v>
      </c>
      <c r="BO1186">
        <f>AZ1186/(BB1186+AZ1186/BG1186)</f>
        <v>0</v>
      </c>
      <c r="BP1186" t="s">
        <v>437</v>
      </c>
      <c r="BQ1186">
        <v>0</v>
      </c>
      <c r="BR1186">
        <f>IF(BQ1186&lt;&gt;0, BQ1186, BO1186)</f>
        <v>0</v>
      </c>
      <c r="BS1186">
        <f>1-BR1186/BG1186</f>
        <v>0</v>
      </c>
      <c r="BT1186">
        <f>(BG1186-BF1186)/(BG1186-BR1186)</f>
        <v>0</v>
      </c>
      <c r="BU1186">
        <f>(BA1186-BG1186)/(BA1186-BR1186)</f>
        <v>0</v>
      </c>
      <c r="BV1186">
        <f>(BG1186-BF1186)/(BG1186-AZ1186)</f>
        <v>0</v>
      </c>
      <c r="BW1186">
        <f>(BA1186-BG1186)/(BA1186-AZ1186)</f>
        <v>0</v>
      </c>
      <c r="BX1186">
        <f>(BT1186*BR1186/BF1186)</f>
        <v>0</v>
      </c>
      <c r="BY1186">
        <f>(1-BX1186)</f>
        <v>0</v>
      </c>
      <c r="DH1186">
        <f>$B$11*EG1186+$C$11*EH1186+$F$11*ES1186*(1-EV1186)</f>
        <v>0</v>
      </c>
      <c r="DI1186">
        <f>DH1186*DJ1186</f>
        <v>0</v>
      </c>
      <c r="DJ1186">
        <f>($B$11*$D$9+$C$11*$D$9+$F$11*((FF1186+EX1186)/MAX(FF1186+EX1186+FG1186, 0.1)*$I$9+FG1186/MAX(FF1186+EX1186+FG1186, 0.1)*$J$9))/($B$11+$C$11+$F$11)</f>
        <v>0</v>
      </c>
      <c r="DK1186">
        <f>($B$11*$K$9+$C$11*$K$9+$F$11*((FF1186+EX1186)/MAX(FF1186+EX1186+FG1186, 0.1)*$P$9+FG1186/MAX(FF1186+EX1186+FG1186, 0.1)*$Q$9))/($B$11+$C$11+$F$11)</f>
        <v>0</v>
      </c>
      <c r="DL1186">
        <v>6</v>
      </c>
      <c r="DM1186">
        <v>0.5</v>
      </c>
      <c r="DN1186" t="s">
        <v>438</v>
      </c>
      <c r="DO1186">
        <v>2</v>
      </c>
      <c r="DP1186" t="b">
        <v>1</v>
      </c>
      <c r="DQ1186">
        <v>1761347178</v>
      </c>
      <c r="DR1186">
        <v>204.6832962962963</v>
      </c>
      <c r="DS1186">
        <v>184.4717407407408</v>
      </c>
      <c r="DT1186">
        <v>23.59394444444444</v>
      </c>
      <c r="DU1186">
        <v>21.04427777777778</v>
      </c>
      <c r="DV1186">
        <v>204.4054444444444</v>
      </c>
      <c r="DW1186">
        <v>23.37948888888889</v>
      </c>
      <c r="DX1186">
        <v>499.9767407407407</v>
      </c>
      <c r="DY1186">
        <v>90.01861111111111</v>
      </c>
      <c r="DZ1186">
        <v>0.07383901851851851</v>
      </c>
      <c r="EA1186">
        <v>29.88725555555555</v>
      </c>
      <c r="EB1186">
        <v>29.98567407407407</v>
      </c>
      <c r="EC1186">
        <v>999.9000000000001</v>
      </c>
      <c r="ED1186">
        <v>0</v>
      </c>
      <c r="EE1186">
        <v>0</v>
      </c>
      <c r="EF1186">
        <v>10003.5437037037</v>
      </c>
      <c r="EG1186">
        <v>0</v>
      </c>
      <c r="EH1186">
        <v>1169.615925925926</v>
      </c>
      <c r="EI1186">
        <v>20.21170740740741</v>
      </c>
      <c r="EJ1186">
        <v>209.6293703703704</v>
      </c>
      <c r="EK1186">
        <v>188.4378148148148</v>
      </c>
      <c r="EL1186">
        <v>2.549653703703703</v>
      </c>
      <c r="EM1186">
        <v>184.4717407407408</v>
      </c>
      <c r="EN1186">
        <v>21.04427777777778</v>
      </c>
      <c r="EO1186">
        <v>2.123893703703704</v>
      </c>
      <c r="EP1186">
        <v>1.894376296296296</v>
      </c>
      <c r="EQ1186">
        <v>18.39952222222222</v>
      </c>
      <c r="ER1186">
        <v>16.58808148148148</v>
      </c>
      <c r="ES1186">
        <v>1199.975185185185</v>
      </c>
      <c r="ET1186">
        <v>0.9670054444444446</v>
      </c>
      <c r="EU1186">
        <v>0.03299463703703704</v>
      </c>
      <c r="EV1186">
        <v>0</v>
      </c>
      <c r="EW1186">
        <v>1456.437407407408</v>
      </c>
      <c r="EX1186">
        <v>5.000560000000001</v>
      </c>
      <c r="EY1186">
        <v>17814.96296296296</v>
      </c>
      <c r="EZ1186">
        <v>10316.61851851852</v>
      </c>
      <c r="FA1186">
        <v>45.10166666666666</v>
      </c>
      <c r="FB1186">
        <v>47.18699999999998</v>
      </c>
      <c r="FC1186">
        <v>45.75</v>
      </c>
      <c r="FD1186">
        <v>46.24533333333333</v>
      </c>
      <c r="FE1186">
        <v>45.93699999999998</v>
      </c>
      <c r="FF1186">
        <v>1155.545185185185</v>
      </c>
      <c r="FG1186">
        <v>39.43</v>
      </c>
      <c r="FH1186">
        <v>0</v>
      </c>
      <c r="FI1186">
        <v>1761347222</v>
      </c>
      <c r="FJ1186">
        <v>0</v>
      </c>
      <c r="FK1186">
        <v>1456.6004</v>
      </c>
      <c r="FL1186">
        <v>15.56230766839477</v>
      </c>
      <c r="FM1186">
        <v>180.2230767970322</v>
      </c>
      <c r="FN1186">
        <v>17816.488</v>
      </c>
      <c r="FO1186">
        <v>15</v>
      </c>
      <c r="FP1186">
        <v>0</v>
      </c>
      <c r="FQ1186" t="s">
        <v>439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20.00703414634146</v>
      </c>
      <c r="GD1186">
        <v>3.752951916376317</v>
      </c>
      <c r="GE1186">
        <v>0.3741325783076107</v>
      </c>
      <c r="GF1186">
        <v>0</v>
      </c>
      <c r="GG1186">
        <v>1455.654411764706</v>
      </c>
      <c r="GH1186">
        <v>14.40351413413284</v>
      </c>
      <c r="GI1186">
        <v>1.42720457162714</v>
      </c>
      <c r="GJ1186">
        <v>0</v>
      </c>
      <c r="GK1186">
        <v>2.526765121951219</v>
      </c>
      <c r="GL1186">
        <v>0.4212696167247393</v>
      </c>
      <c r="GM1186">
        <v>0.04240516662733968</v>
      </c>
      <c r="GN1186">
        <v>0</v>
      </c>
      <c r="GO1186">
        <v>0</v>
      </c>
      <c r="GP1186">
        <v>3</v>
      </c>
      <c r="GQ1186" t="s">
        <v>497</v>
      </c>
      <c r="GR1186">
        <v>3.12439</v>
      </c>
      <c r="GS1186">
        <v>2.75177</v>
      </c>
      <c r="GT1186">
        <v>0.0414188</v>
      </c>
      <c r="GU1186">
        <v>0.0372815</v>
      </c>
      <c r="GV1186">
        <v>0.103348</v>
      </c>
      <c r="GW1186">
        <v>0.0957884</v>
      </c>
      <c r="GX1186">
        <v>28205.8</v>
      </c>
      <c r="GY1186">
        <v>27623.3</v>
      </c>
      <c r="GZ1186">
        <v>29996</v>
      </c>
      <c r="HA1186">
        <v>28985.1</v>
      </c>
      <c r="HB1186">
        <v>37173.6</v>
      </c>
      <c r="HC1186">
        <v>34502.8</v>
      </c>
      <c r="HD1186">
        <v>45936.3</v>
      </c>
      <c r="HE1186">
        <v>43077.8</v>
      </c>
      <c r="HF1186">
        <v>1.74895</v>
      </c>
      <c r="HG1186">
        <v>1.73267</v>
      </c>
      <c r="HH1186">
        <v>-0.00298768</v>
      </c>
      <c r="HI1186">
        <v>0</v>
      </c>
      <c r="HJ1186">
        <v>30.0349</v>
      </c>
      <c r="HK1186">
        <v>999.9</v>
      </c>
      <c r="HL1186">
        <v>46.1</v>
      </c>
      <c r="HM1186">
        <v>32.8</v>
      </c>
      <c r="HN1186">
        <v>25.5839</v>
      </c>
      <c r="HO1186">
        <v>63.4521</v>
      </c>
      <c r="HP1186">
        <v>17.8566</v>
      </c>
      <c r="HQ1186">
        <v>1</v>
      </c>
      <c r="HR1186">
        <v>0.811059</v>
      </c>
      <c r="HS1186">
        <v>3.9792</v>
      </c>
      <c r="HT1186">
        <v>20.162</v>
      </c>
      <c r="HU1186">
        <v>5.22777</v>
      </c>
      <c r="HV1186">
        <v>11.9858</v>
      </c>
      <c r="HW1186">
        <v>4.9693</v>
      </c>
      <c r="HX1186">
        <v>3.28993</v>
      </c>
      <c r="HY1186">
        <v>9999</v>
      </c>
      <c r="HZ1186">
        <v>9999</v>
      </c>
      <c r="IA1186">
        <v>9999</v>
      </c>
      <c r="IB1186">
        <v>999.9</v>
      </c>
      <c r="IC1186">
        <v>4.97296</v>
      </c>
      <c r="ID1186">
        <v>1.87746</v>
      </c>
      <c r="IE1186">
        <v>1.8756</v>
      </c>
      <c r="IF1186">
        <v>1.87839</v>
      </c>
      <c r="IG1186">
        <v>1.87508</v>
      </c>
      <c r="IH1186">
        <v>1.87866</v>
      </c>
      <c r="II1186">
        <v>1.87576</v>
      </c>
      <c r="IJ1186">
        <v>1.87696</v>
      </c>
      <c r="IK1186">
        <v>0</v>
      </c>
      <c r="IL1186">
        <v>0</v>
      </c>
      <c r="IM1186">
        <v>0</v>
      </c>
      <c r="IN1186">
        <v>0</v>
      </c>
      <c r="IO1186" t="s">
        <v>441</v>
      </c>
      <c r="IP1186" t="s">
        <v>442</v>
      </c>
      <c r="IQ1186" t="s">
        <v>443</v>
      </c>
      <c r="IR1186" t="s">
        <v>443</v>
      </c>
      <c r="IS1186" t="s">
        <v>443</v>
      </c>
      <c r="IT1186" t="s">
        <v>443</v>
      </c>
      <c r="IU1186">
        <v>0</v>
      </c>
      <c r="IV1186">
        <v>100</v>
      </c>
      <c r="IW1186">
        <v>100</v>
      </c>
      <c r="IX1186">
        <v>0.236</v>
      </c>
      <c r="IY1186">
        <v>0.2144</v>
      </c>
      <c r="IZ1186">
        <v>-0.1194416370607354</v>
      </c>
      <c r="JA1186">
        <v>0.002211305909277446</v>
      </c>
      <c r="JB1186">
        <v>-1.416678044876584E-06</v>
      </c>
      <c r="JC1186">
        <v>5.589822708492042E-10</v>
      </c>
      <c r="JD1186">
        <v>0.2144336207880096</v>
      </c>
      <c r="JE1186">
        <v>0</v>
      </c>
      <c r="JF1186">
        <v>0</v>
      </c>
      <c r="JG1186">
        <v>0</v>
      </c>
      <c r="JH1186">
        <v>14</v>
      </c>
      <c r="JI1186">
        <v>2052</v>
      </c>
      <c r="JJ1186">
        <v>1</v>
      </c>
      <c r="JK1186">
        <v>21</v>
      </c>
      <c r="JL1186">
        <v>29355786.4</v>
      </c>
      <c r="JM1186">
        <v>29355786.4</v>
      </c>
      <c r="JN1186">
        <v>0.495605</v>
      </c>
      <c r="JO1186">
        <v>2.57202</v>
      </c>
      <c r="JP1186">
        <v>1.39893</v>
      </c>
      <c r="JQ1186">
        <v>2.33887</v>
      </c>
      <c r="JR1186">
        <v>1.44897</v>
      </c>
      <c r="JS1186">
        <v>2.61841</v>
      </c>
      <c r="JT1186">
        <v>38.6733</v>
      </c>
      <c r="JU1186">
        <v>23.8073</v>
      </c>
      <c r="JV1186">
        <v>18</v>
      </c>
      <c r="JW1186">
        <v>484.597</v>
      </c>
      <c r="JX1186">
        <v>445.055</v>
      </c>
      <c r="JY1186">
        <v>25.1736</v>
      </c>
      <c r="JZ1186">
        <v>37.1369</v>
      </c>
      <c r="KA1186">
        <v>30</v>
      </c>
      <c r="KB1186">
        <v>36.732</v>
      </c>
      <c r="KC1186">
        <v>36.7786</v>
      </c>
      <c r="KD1186">
        <v>9.97011</v>
      </c>
      <c r="KE1186">
        <v>26.4284</v>
      </c>
      <c r="KF1186">
        <v>82.24679999999999</v>
      </c>
      <c r="KG1186">
        <v>25.176</v>
      </c>
      <c r="KH1186">
        <v>132.57</v>
      </c>
      <c r="KI1186">
        <v>20.9092</v>
      </c>
      <c r="KJ1186">
        <v>99.2296</v>
      </c>
      <c r="KK1186">
        <v>99.0793</v>
      </c>
    </row>
    <row r="1187" spans="1:297">
      <c r="A1187">
        <v>1171</v>
      </c>
      <c r="B1187">
        <v>1761347190.5</v>
      </c>
      <c r="C1187">
        <v>19149.90000009537</v>
      </c>
      <c r="D1187" t="s">
        <v>2797</v>
      </c>
      <c r="E1187" t="s">
        <v>2798</v>
      </c>
      <c r="F1187">
        <v>5</v>
      </c>
      <c r="G1187" t="s">
        <v>2762</v>
      </c>
      <c r="H1187" t="s">
        <v>436</v>
      </c>
      <c r="I1187">
        <v>1761347182.714286</v>
      </c>
      <c r="J1187">
        <f>(K1187)/1000</f>
        <v>0</v>
      </c>
      <c r="K1187">
        <f>IF(DP1187, AN1187, AH1187)</f>
        <v>0</v>
      </c>
      <c r="L1187">
        <f>IF(DP1187, AI1187, AG1187)</f>
        <v>0</v>
      </c>
      <c r="M1187">
        <f>DR1187 - IF(AU1187&gt;1, L1187*DL1187*100.0/(AW1187), 0)</f>
        <v>0</v>
      </c>
      <c r="N1187">
        <f>((T1187-J1187/2)*M1187-L1187)/(T1187+J1187/2)</f>
        <v>0</v>
      </c>
      <c r="O1187">
        <f>N1187*(DY1187+DZ1187)/1000.0</f>
        <v>0</v>
      </c>
      <c r="P1187">
        <f>(DR1187 - IF(AU1187&gt;1, L1187*DL1187*100.0/(AW1187), 0))*(DY1187+DZ1187)/1000.0</f>
        <v>0</v>
      </c>
      <c r="Q1187">
        <f>2.0/((1/S1187-1/R1187)+SIGN(S1187)*SQRT((1/S1187-1/R1187)*(1/S1187-1/R1187) + 4*DM1187/((DM1187+1)*(DM1187+1))*(2*1/S1187*1/R1187-1/R1187*1/R1187)))</f>
        <v>0</v>
      </c>
      <c r="R1187">
        <f>IF(LEFT(DN1187,1)&lt;&gt;"0",IF(LEFT(DN1187,1)="1",3.0,DO1187),$D$5+$E$5*(EF1187*DY1187/($K$5*1000))+$F$5*(EF1187*DY1187/($K$5*1000))*MAX(MIN(DL1187,$J$5),$I$5)*MAX(MIN(DL1187,$J$5),$I$5)+$G$5*MAX(MIN(DL1187,$J$5),$I$5)*(EF1187*DY1187/($K$5*1000))+$H$5*(EF1187*DY1187/($K$5*1000))*(EF1187*DY1187/($K$5*1000)))</f>
        <v>0</v>
      </c>
      <c r="S1187">
        <f>J1187*(1000-(1000*0.61365*exp(17.502*W1187/(240.97+W1187))/(DY1187+DZ1187)+DT1187)/2)/(1000*0.61365*exp(17.502*W1187/(240.97+W1187))/(DY1187+DZ1187)-DT1187)</f>
        <v>0</v>
      </c>
      <c r="T1187">
        <f>1/((DM1187+1)/(Q1187/1.6)+1/(R1187/1.37)) + DM1187/((DM1187+1)/(Q1187/1.6) + DM1187/(R1187/1.37))</f>
        <v>0</v>
      </c>
      <c r="U1187">
        <f>(DH1187*DK1187)</f>
        <v>0</v>
      </c>
      <c r="V1187">
        <f>(EA1187+(U1187+2*0.95*5.67E-8*(((EA1187+$B$7)+273)^4-(EA1187+273)^4)-44100*J1187)/(1.84*29.3*R1187+8*0.95*5.67E-8*(EA1187+273)^3))</f>
        <v>0</v>
      </c>
      <c r="W1187">
        <f>($C$7*EB1187+$D$7*EC1187+$E$7*V1187)</f>
        <v>0</v>
      </c>
      <c r="X1187">
        <f>0.61365*exp(17.502*W1187/(240.97+W1187))</f>
        <v>0</v>
      </c>
      <c r="Y1187">
        <f>(Z1187/AA1187*100)</f>
        <v>0</v>
      </c>
      <c r="Z1187">
        <f>DT1187*(DY1187+DZ1187)/1000</f>
        <v>0</v>
      </c>
      <c r="AA1187">
        <f>0.61365*exp(17.502*EA1187/(240.97+EA1187))</f>
        <v>0</v>
      </c>
      <c r="AB1187">
        <f>(X1187-DT1187*(DY1187+DZ1187)/1000)</f>
        <v>0</v>
      </c>
      <c r="AC1187">
        <f>(-J1187*44100)</f>
        <v>0</v>
      </c>
      <c r="AD1187">
        <f>2*29.3*R1187*0.92*(EA1187-W1187)</f>
        <v>0</v>
      </c>
      <c r="AE1187">
        <f>2*0.95*5.67E-8*(((EA1187+$B$7)+273)^4-(W1187+273)^4)</f>
        <v>0</v>
      </c>
      <c r="AF1187">
        <f>U1187+AE1187+AC1187+AD1187</f>
        <v>0</v>
      </c>
      <c r="AG1187">
        <f>DX1187*AU1187*(DS1187-DR1187*(1000-AU1187*DU1187)/(1000-AU1187*DT1187))/(100*DL1187)</f>
        <v>0</v>
      </c>
      <c r="AH1187">
        <f>1000*DX1187*AU1187*(DT1187-DU1187)/(100*DL1187*(1000-AU1187*DT1187))</f>
        <v>0</v>
      </c>
      <c r="AI1187">
        <f>(AJ1187 - AK1187 - DY1187*1E3/(8.314*(EA1187+273.15)) * AM1187/DX1187 * AL1187) * DX1187/(100*DL1187) * (1000 - DU1187)/1000</f>
        <v>0</v>
      </c>
      <c r="AJ1187">
        <v>156.4649820983809</v>
      </c>
      <c r="AK1187">
        <v>169.6769575757576</v>
      </c>
      <c r="AL1187">
        <v>-3.342638314728298</v>
      </c>
      <c r="AM1187">
        <v>65.43917151835798</v>
      </c>
      <c r="AN1187">
        <f>(AP1187 - AO1187 + DY1187*1E3/(8.314*(EA1187+273.15)) * AR1187/DX1187 * AQ1187) * DX1187/(100*DL1187) * 1000/(1000 - AP1187)</f>
        <v>0</v>
      </c>
      <c r="AO1187">
        <v>20.99339165556041</v>
      </c>
      <c r="AP1187">
        <v>23.6032</v>
      </c>
      <c r="AQ1187">
        <v>5.560092312917674E-05</v>
      </c>
      <c r="AR1187">
        <v>117.0721464069847</v>
      </c>
      <c r="AS1187">
        <v>0</v>
      </c>
      <c r="AT1187">
        <v>0</v>
      </c>
      <c r="AU1187">
        <f>IF(AS1187*$H$13&gt;=AW1187,1.0,(AW1187/(AW1187-AS1187*$H$13)))</f>
        <v>0</v>
      </c>
      <c r="AV1187">
        <f>(AU1187-1)*100</f>
        <v>0</v>
      </c>
      <c r="AW1187">
        <f>MAX(0,($B$13+$C$13*EF1187)/(1+$D$13*EF1187)*DY1187/(EA1187+273)*$E$13)</f>
        <v>0</v>
      </c>
      <c r="AX1187" t="s">
        <v>437</v>
      </c>
      <c r="AY1187" t="s">
        <v>437</v>
      </c>
      <c r="AZ1187">
        <v>0</v>
      </c>
      <c r="BA1187">
        <v>0</v>
      </c>
      <c r="BB1187">
        <f>1-AZ1187/BA1187</f>
        <v>0</v>
      </c>
      <c r="BC1187">
        <v>0</v>
      </c>
      <c r="BD1187" t="s">
        <v>437</v>
      </c>
      <c r="BE1187" t="s">
        <v>437</v>
      </c>
      <c r="BF1187">
        <v>0</v>
      </c>
      <c r="BG1187">
        <v>0</v>
      </c>
      <c r="BH1187">
        <f>1-BF1187/BG1187</f>
        <v>0</v>
      </c>
      <c r="BI1187">
        <v>0.5</v>
      </c>
      <c r="BJ1187">
        <f>DI1187</f>
        <v>0</v>
      </c>
      <c r="BK1187">
        <f>L1187</f>
        <v>0</v>
      </c>
      <c r="BL1187">
        <f>BH1187*BI1187*BJ1187</f>
        <v>0</v>
      </c>
      <c r="BM1187">
        <f>(BK1187-BC1187)/BJ1187</f>
        <v>0</v>
      </c>
      <c r="BN1187">
        <f>(BA1187-BG1187)/BG1187</f>
        <v>0</v>
      </c>
      <c r="BO1187">
        <f>AZ1187/(BB1187+AZ1187/BG1187)</f>
        <v>0</v>
      </c>
      <c r="BP1187" t="s">
        <v>437</v>
      </c>
      <c r="BQ1187">
        <v>0</v>
      </c>
      <c r="BR1187">
        <f>IF(BQ1187&lt;&gt;0, BQ1187, BO1187)</f>
        <v>0</v>
      </c>
      <c r="BS1187">
        <f>1-BR1187/BG1187</f>
        <v>0</v>
      </c>
      <c r="BT1187">
        <f>(BG1187-BF1187)/(BG1187-BR1187)</f>
        <v>0</v>
      </c>
      <c r="BU1187">
        <f>(BA1187-BG1187)/(BA1187-BR1187)</f>
        <v>0</v>
      </c>
      <c r="BV1187">
        <f>(BG1187-BF1187)/(BG1187-AZ1187)</f>
        <v>0</v>
      </c>
      <c r="BW1187">
        <f>(BA1187-BG1187)/(BA1187-AZ1187)</f>
        <v>0</v>
      </c>
      <c r="BX1187">
        <f>(BT1187*BR1187/BF1187)</f>
        <v>0</v>
      </c>
      <c r="BY1187">
        <f>(1-BX1187)</f>
        <v>0</v>
      </c>
      <c r="DH1187">
        <f>$B$11*EG1187+$C$11*EH1187+$F$11*ES1187*(1-EV1187)</f>
        <v>0</v>
      </c>
      <c r="DI1187">
        <f>DH1187*DJ1187</f>
        <v>0</v>
      </c>
      <c r="DJ1187">
        <f>($B$11*$D$9+$C$11*$D$9+$F$11*((FF1187+EX1187)/MAX(FF1187+EX1187+FG1187, 0.1)*$I$9+FG1187/MAX(FF1187+EX1187+FG1187, 0.1)*$J$9))/($B$11+$C$11+$F$11)</f>
        <v>0</v>
      </c>
      <c r="DK1187">
        <f>($B$11*$K$9+$C$11*$K$9+$F$11*((FF1187+EX1187)/MAX(FF1187+EX1187+FG1187, 0.1)*$P$9+FG1187/MAX(FF1187+EX1187+FG1187, 0.1)*$Q$9))/($B$11+$C$11+$F$11)</f>
        <v>0</v>
      </c>
      <c r="DL1187">
        <v>6</v>
      </c>
      <c r="DM1187">
        <v>0.5</v>
      </c>
      <c r="DN1187" t="s">
        <v>438</v>
      </c>
      <c r="DO1187">
        <v>2</v>
      </c>
      <c r="DP1187" t="b">
        <v>1</v>
      </c>
      <c r="DQ1187">
        <v>1761347182.714286</v>
      </c>
      <c r="DR1187">
        <v>189.37875</v>
      </c>
      <c r="DS1187">
        <v>168.85225</v>
      </c>
      <c r="DT1187">
        <v>23.59662142857143</v>
      </c>
      <c r="DU1187">
        <v>21.01448928571429</v>
      </c>
      <c r="DV1187">
        <v>189.1271428571429</v>
      </c>
      <c r="DW1187">
        <v>23.38218214285714</v>
      </c>
      <c r="DX1187">
        <v>499.9959999999999</v>
      </c>
      <c r="DY1187">
        <v>90.01993928571429</v>
      </c>
      <c r="DZ1187">
        <v>0.07387927857142859</v>
      </c>
      <c r="EA1187">
        <v>29.89037142857143</v>
      </c>
      <c r="EB1187">
        <v>29.98743214285715</v>
      </c>
      <c r="EC1187">
        <v>999.9000000000002</v>
      </c>
      <c r="ED1187">
        <v>0</v>
      </c>
      <c r="EE1187">
        <v>0</v>
      </c>
      <c r="EF1187">
        <v>10005.22535714286</v>
      </c>
      <c r="EG1187">
        <v>0</v>
      </c>
      <c r="EH1187">
        <v>1169.617142857143</v>
      </c>
      <c r="EI1187">
        <v>20.52648571428571</v>
      </c>
      <c r="EJ1187">
        <v>193.9554285714286</v>
      </c>
      <c r="EK1187">
        <v>172.4773571428571</v>
      </c>
      <c r="EL1187">
        <v>2.582136785714286</v>
      </c>
      <c r="EM1187">
        <v>168.85225</v>
      </c>
      <c r="EN1187">
        <v>21.01448928571429</v>
      </c>
      <c r="EO1187">
        <v>2.124166428571429</v>
      </c>
      <c r="EP1187">
        <v>1.8917225</v>
      </c>
      <c r="EQ1187">
        <v>18.40157142857143</v>
      </c>
      <c r="ER1187">
        <v>16.56602857142857</v>
      </c>
      <c r="ES1187">
        <v>1200.003214285714</v>
      </c>
      <c r="ET1187">
        <v>0.9670061428571428</v>
      </c>
      <c r="EU1187">
        <v>0.03299393928571429</v>
      </c>
      <c r="EV1187">
        <v>0</v>
      </c>
      <c r="EW1187">
        <v>1457.711071428572</v>
      </c>
      <c r="EX1187">
        <v>5.000560000000001</v>
      </c>
      <c r="EY1187">
        <v>17829.56785714285</v>
      </c>
      <c r="EZ1187">
        <v>10316.85714285714</v>
      </c>
      <c r="FA1187">
        <v>45.09349999999999</v>
      </c>
      <c r="FB1187">
        <v>47.18699999999998</v>
      </c>
      <c r="FC1187">
        <v>45.75</v>
      </c>
      <c r="FD1187">
        <v>46.23424999999999</v>
      </c>
      <c r="FE1187">
        <v>45.93699999999998</v>
      </c>
      <c r="FF1187">
        <v>1155.573214285714</v>
      </c>
      <c r="FG1187">
        <v>39.43</v>
      </c>
      <c r="FH1187">
        <v>0</v>
      </c>
      <c r="FI1187">
        <v>1761347226.8</v>
      </c>
      <c r="FJ1187">
        <v>0</v>
      </c>
      <c r="FK1187">
        <v>1457.8764</v>
      </c>
      <c r="FL1187">
        <v>15.97692310698992</v>
      </c>
      <c r="FM1187">
        <v>193.6615388878179</v>
      </c>
      <c r="FN1187">
        <v>17831.408</v>
      </c>
      <c r="FO1187">
        <v>15</v>
      </c>
      <c r="FP1187">
        <v>0</v>
      </c>
      <c r="FQ1187" t="s">
        <v>439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20.3612325</v>
      </c>
      <c r="GD1187">
        <v>4.081757223264455</v>
      </c>
      <c r="GE1187">
        <v>0.3950517164799439</v>
      </c>
      <c r="GF1187">
        <v>0</v>
      </c>
      <c r="GG1187">
        <v>1457.026176470588</v>
      </c>
      <c r="GH1187">
        <v>15.66249045936078</v>
      </c>
      <c r="GI1187">
        <v>1.555092232380791</v>
      </c>
      <c r="GJ1187">
        <v>0</v>
      </c>
      <c r="GK1187">
        <v>2.56415775</v>
      </c>
      <c r="GL1187">
        <v>0.4227312945590969</v>
      </c>
      <c r="GM1187">
        <v>0.04173942587575324</v>
      </c>
      <c r="GN1187">
        <v>0</v>
      </c>
      <c r="GO1187">
        <v>0</v>
      </c>
      <c r="GP1187">
        <v>3</v>
      </c>
      <c r="GQ1187" t="s">
        <v>497</v>
      </c>
      <c r="GR1187">
        <v>3.12406</v>
      </c>
      <c r="GS1187">
        <v>2.75179</v>
      </c>
      <c r="GT1187">
        <v>0.0380223</v>
      </c>
      <c r="GU1187">
        <v>0.0337083</v>
      </c>
      <c r="GV1187">
        <v>0.103374</v>
      </c>
      <c r="GW1187">
        <v>0.0956361</v>
      </c>
      <c r="GX1187">
        <v>28305.6</v>
      </c>
      <c r="GY1187">
        <v>27725.5</v>
      </c>
      <c r="GZ1187">
        <v>29996</v>
      </c>
      <c r="HA1187">
        <v>28985</v>
      </c>
      <c r="HB1187">
        <v>37172.8</v>
      </c>
      <c r="HC1187">
        <v>34508.2</v>
      </c>
      <c r="HD1187">
        <v>45936.9</v>
      </c>
      <c r="HE1187">
        <v>43077.7</v>
      </c>
      <c r="HF1187">
        <v>1.74883</v>
      </c>
      <c r="HG1187">
        <v>1.73293</v>
      </c>
      <c r="HH1187">
        <v>-0.00267848</v>
      </c>
      <c r="HI1187">
        <v>0</v>
      </c>
      <c r="HJ1187">
        <v>30.0349</v>
      </c>
      <c r="HK1187">
        <v>999.9</v>
      </c>
      <c r="HL1187">
        <v>46.1</v>
      </c>
      <c r="HM1187">
        <v>32.8</v>
      </c>
      <c r="HN1187">
        <v>25.5842</v>
      </c>
      <c r="HO1187">
        <v>63.6121</v>
      </c>
      <c r="HP1187">
        <v>17.7284</v>
      </c>
      <c r="HQ1187">
        <v>1</v>
      </c>
      <c r="HR1187">
        <v>0.810988</v>
      </c>
      <c r="HS1187">
        <v>3.98161</v>
      </c>
      <c r="HT1187">
        <v>20.1617</v>
      </c>
      <c r="HU1187">
        <v>5.22777</v>
      </c>
      <c r="HV1187">
        <v>11.9854</v>
      </c>
      <c r="HW1187">
        <v>4.9692</v>
      </c>
      <c r="HX1187">
        <v>3.28985</v>
      </c>
      <c r="HY1187">
        <v>9999</v>
      </c>
      <c r="HZ1187">
        <v>9999</v>
      </c>
      <c r="IA1187">
        <v>9999</v>
      </c>
      <c r="IB1187">
        <v>999.9</v>
      </c>
      <c r="IC1187">
        <v>4.97297</v>
      </c>
      <c r="ID1187">
        <v>1.87745</v>
      </c>
      <c r="IE1187">
        <v>1.87559</v>
      </c>
      <c r="IF1187">
        <v>1.87838</v>
      </c>
      <c r="IG1187">
        <v>1.87505</v>
      </c>
      <c r="IH1187">
        <v>1.87866</v>
      </c>
      <c r="II1187">
        <v>1.87576</v>
      </c>
      <c r="IJ1187">
        <v>1.87697</v>
      </c>
      <c r="IK1187">
        <v>0</v>
      </c>
      <c r="IL1187">
        <v>0</v>
      </c>
      <c r="IM1187">
        <v>0</v>
      </c>
      <c r="IN1187">
        <v>0</v>
      </c>
      <c r="IO1187" t="s">
        <v>441</v>
      </c>
      <c r="IP1187" t="s">
        <v>442</v>
      </c>
      <c r="IQ1187" t="s">
        <v>443</v>
      </c>
      <c r="IR1187" t="s">
        <v>443</v>
      </c>
      <c r="IS1187" t="s">
        <v>443</v>
      </c>
      <c r="IT1187" t="s">
        <v>443</v>
      </c>
      <c r="IU1187">
        <v>0</v>
      </c>
      <c r="IV1187">
        <v>100</v>
      </c>
      <c r="IW1187">
        <v>100</v>
      </c>
      <c r="IX1187">
        <v>0.208</v>
      </c>
      <c r="IY1187">
        <v>0.2144</v>
      </c>
      <c r="IZ1187">
        <v>-0.1194416370607354</v>
      </c>
      <c r="JA1187">
        <v>0.002211305909277446</v>
      </c>
      <c r="JB1187">
        <v>-1.416678044876584E-06</v>
      </c>
      <c r="JC1187">
        <v>5.589822708492042E-10</v>
      </c>
      <c r="JD1187">
        <v>0.2144336207880096</v>
      </c>
      <c r="JE1187">
        <v>0</v>
      </c>
      <c r="JF1187">
        <v>0</v>
      </c>
      <c r="JG1187">
        <v>0</v>
      </c>
      <c r="JH1187">
        <v>14</v>
      </c>
      <c r="JI1187">
        <v>2052</v>
      </c>
      <c r="JJ1187">
        <v>1</v>
      </c>
      <c r="JK1187">
        <v>21</v>
      </c>
      <c r="JL1187">
        <v>29355786.5</v>
      </c>
      <c r="JM1187">
        <v>29355786.5</v>
      </c>
      <c r="JN1187">
        <v>0.457764</v>
      </c>
      <c r="JO1187">
        <v>2.59277</v>
      </c>
      <c r="JP1187">
        <v>1.39893</v>
      </c>
      <c r="JQ1187">
        <v>2.33887</v>
      </c>
      <c r="JR1187">
        <v>1.44897</v>
      </c>
      <c r="JS1187">
        <v>2.54272</v>
      </c>
      <c r="JT1187">
        <v>38.6733</v>
      </c>
      <c r="JU1187">
        <v>23.7898</v>
      </c>
      <c r="JV1187">
        <v>18</v>
      </c>
      <c r="JW1187">
        <v>484.514</v>
      </c>
      <c r="JX1187">
        <v>445.219</v>
      </c>
      <c r="JY1187">
        <v>25.1828</v>
      </c>
      <c r="JZ1187">
        <v>37.1359</v>
      </c>
      <c r="KA1187">
        <v>29.9999</v>
      </c>
      <c r="KB1187">
        <v>36.7302</v>
      </c>
      <c r="KC1187">
        <v>36.7786</v>
      </c>
      <c r="KD1187">
        <v>9.20598</v>
      </c>
      <c r="KE1187">
        <v>26.4284</v>
      </c>
      <c r="KF1187">
        <v>82.24679999999999</v>
      </c>
      <c r="KG1187">
        <v>25.1848</v>
      </c>
      <c r="KH1187">
        <v>119.211</v>
      </c>
      <c r="KI1187">
        <v>20.867</v>
      </c>
      <c r="KJ1187">
        <v>99.2304</v>
      </c>
      <c r="KK1187">
        <v>99.07899999999999</v>
      </c>
    </row>
    <row r="1188" spans="1:297">
      <c r="A1188">
        <v>1172</v>
      </c>
      <c r="B1188">
        <v>1761347195.5</v>
      </c>
      <c r="C1188">
        <v>19154.90000009537</v>
      </c>
      <c r="D1188" t="s">
        <v>2799</v>
      </c>
      <c r="E1188" t="s">
        <v>2800</v>
      </c>
      <c r="F1188">
        <v>5</v>
      </c>
      <c r="G1188" t="s">
        <v>2762</v>
      </c>
      <c r="H1188" t="s">
        <v>436</v>
      </c>
      <c r="I1188">
        <v>1761347188</v>
      </c>
      <c r="J1188">
        <f>(K1188)/1000</f>
        <v>0</v>
      </c>
      <c r="K1188">
        <f>IF(DP1188, AN1188, AH1188)</f>
        <v>0</v>
      </c>
      <c r="L1188">
        <f>IF(DP1188, AI1188, AG1188)</f>
        <v>0</v>
      </c>
      <c r="M1188">
        <f>DR1188 - IF(AU1188&gt;1, L1188*DL1188*100.0/(AW1188), 0)</f>
        <v>0</v>
      </c>
      <c r="N1188">
        <f>((T1188-J1188/2)*M1188-L1188)/(T1188+J1188/2)</f>
        <v>0</v>
      </c>
      <c r="O1188">
        <f>N1188*(DY1188+DZ1188)/1000.0</f>
        <v>0</v>
      </c>
      <c r="P1188">
        <f>(DR1188 - IF(AU1188&gt;1, L1188*DL1188*100.0/(AW1188), 0))*(DY1188+DZ1188)/1000.0</f>
        <v>0</v>
      </c>
      <c r="Q1188">
        <f>2.0/((1/S1188-1/R1188)+SIGN(S1188)*SQRT((1/S1188-1/R1188)*(1/S1188-1/R1188) + 4*DM1188/((DM1188+1)*(DM1188+1))*(2*1/S1188*1/R1188-1/R1188*1/R1188)))</f>
        <v>0</v>
      </c>
      <c r="R1188">
        <f>IF(LEFT(DN1188,1)&lt;&gt;"0",IF(LEFT(DN1188,1)="1",3.0,DO1188),$D$5+$E$5*(EF1188*DY1188/($K$5*1000))+$F$5*(EF1188*DY1188/($K$5*1000))*MAX(MIN(DL1188,$J$5),$I$5)*MAX(MIN(DL1188,$J$5),$I$5)+$G$5*MAX(MIN(DL1188,$J$5),$I$5)*(EF1188*DY1188/($K$5*1000))+$H$5*(EF1188*DY1188/($K$5*1000))*(EF1188*DY1188/($K$5*1000)))</f>
        <v>0</v>
      </c>
      <c r="S1188">
        <f>J1188*(1000-(1000*0.61365*exp(17.502*W1188/(240.97+W1188))/(DY1188+DZ1188)+DT1188)/2)/(1000*0.61365*exp(17.502*W1188/(240.97+W1188))/(DY1188+DZ1188)-DT1188)</f>
        <v>0</v>
      </c>
      <c r="T1188">
        <f>1/((DM1188+1)/(Q1188/1.6)+1/(R1188/1.37)) + DM1188/((DM1188+1)/(Q1188/1.6) + DM1188/(R1188/1.37))</f>
        <v>0</v>
      </c>
      <c r="U1188">
        <f>(DH1188*DK1188)</f>
        <v>0</v>
      </c>
      <c r="V1188">
        <f>(EA1188+(U1188+2*0.95*5.67E-8*(((EA1188+$B$7)+273)^4-(EA1188+273)^4)-44100*J1188)/(1.84*29.3*R1188+8*0.95*5.67E-8*(EA1188+273)^3))</f>
        <v>0</v>
      </c>
      <c r="W1188">
        <f>($C$7*EB1188+$D$7*EC1188+$E$7*V1188)</f>
        <v>0</v>
      </c>
      <c r="X1188">
        <f>0.61365*exp(17.502*W1188/(240.97+W1188))</f>
        <v>0</v>
      </c>
      <c r="Y1188">
        <f>(Z1188/AA1188*100)</f>
        <v>0</v>
      </c>
      <c r="Z1188">
        <f>DT1188*(DY1188+DZ1188)/1000</f>
        <v>0</v>
      </c>
      <c r="AA1188">
        <f>0.61365*exp(17.502*EA1188/(240.97+EA1188))</f>
        <v>0</v>
      </c>
      <c r="AB1188">
        <f>(X1188-DT1188*(DY1188+DZ1188)/1000)</f>
        <v>0</v>
      </c>
      <c r="AC1188">
        <f>(-J1188*44100)</f>
        <v>0</v>
      </c>
      <c r="AD1188">
        <f>2*29.3*R1188*0.92*(EA1188-W1188)</f>
        <v>0</v>
      </c>
      <c r="AE1188">
        <f>2*0.95*5.67E-8*(((EA1188+$B$7)+273)^4-(W1188+273)^4)</f>
        <v>0</v>
      </c>
      <c r="AF1188">
        <f>U1188+AE1188+AC1188+AD1188</f>
        <v>0</v>
      </c>
      <c r="AG1188">
        <f>DX1188*AU1188*(DS1188-DR1188*(1000-AU1188*DU1188)/(1000-AU1188*DT1188))/(100*DL1188)</f>
        <v>0</v>
      </c>
      <c r="AH1188">
        <f>1000*DX1188*AU1188*(DT1188-DU1188)/(100*DL1188*(1000-AU1188*DT1188))</f>
        <v>0</v>
      </c>
      <c r="AI1188">
        <f>(AJ1188 - AK1188 - DY1188*1E3/(8.314*(EA1188+273.15)) * AM1188/DX1188 * AL1188) * DX1188/(100*DL1188) * (1000 - DU1188)/1000</f>
        <v>0</v>
      </c>
      <c r="AJ1188">
        <v>139.4683827585717</v>
      </c>
      <c r="AK1188">
        <v>153.0046242424242</v>
      </c>
      <c r="AL1188">
        <v>-3.331649513559471</v>
      </c>
      <c r="AM1188">
        <v>65.43917151835798</v>
      </c>
      <c r="AN1188">
        <f>(AP1188 - AO1188 + DY1188*1E3/(8.314*(EA1188+273.15)) * AR1188/DX1188 * AQ1188) * DX1188/(100*DL1188) * 1000/(1000 - AP1188)</f>
        <v>0</v>
      </c>
      <c r="AO1188">
        <v>20.94658753332001</v>
      </c>
      <c r="AP1188">
        <v>23.60760181818182</v>
      </c>
      <c r="AQ1188">
        <v>-6.095125894183535E-06</v>
      </c>
      <c r="AR1188">
        <v>117.0721464069847</v>
      </c>
      <c r="AS1188">
        <v>0</v>
      </c>
      <c r="AT1188">
        <v>0</v>
      </c>
      <c r="AU1188">
        <f>IF(AS1188*$H$13&gt;=AW1188,1.0,(AW1188/(AW1188-AS1188*$H$13)))</f>
        <v>0</v>
      </c>
      <c r="AV1188">
        <f>(AU1188-1)*100</f>
        <v>0</v>
      </c>
      <c r="AW1188">
        <f>MAX(0,($B$13+$C$13*EF1188)/(1+$D$13*EF1188)*DY1188/(EA1188+273)*$E$13)</f>
        <v>0</v>
      </c>
      <c r="AX1188" t="s">
        <v>437</v>
      </c>
      <c r="AY1188" t="s">
        <v>437</v>
      </c>
      <c r="AZ1188">
        <v>0</v>
      </c>
      <c r="BA1188">
        <v>0</v>
      </c>
      <c r="BB1188">
        <f>1-AZ1188/BA1188</f>
        <v>0</v>
      </c>
      <c r="BC1188">
        <v>0</v>
      </c>
      <c r="BD1188" t="s">
        <v>437</v>
      </c>
      <c r="BE1188" t="s">
        <v>437</v>
      </c>
      <c r="BF1188">
        <v>0</v>
      </c>
      <c r="BG1188">
        <v>0</v>
      </c>
      <c r="BH1188">
        <f>1-BF1188/BG1188</f>
        <v>0</v>
      </c>
      <c r="BI1188">
        <v>0.5</v>
      </c>
      <c r="BJ1188">
        <f>DI1188</f>
        <v>0</v>
      </c>
      <c r="BK1188">
        <f>L1188</f>
        <v>0</v>
      </c>
      <c r="BL1188">
        <f>BH1188*BI1188*BJ1188</f>
        <v>0</v>
      </c>
      <c r="BM1188">
        <f>(BK1188-BC1188)/BJ1188</f>
        <v>0</v>
      </c>
      <c r="BN1188">
        <f>(BA1188-BG1188)/BG1188</f>
        <v>0</v>
      </c>
      <c r="BO1188">
        <f>AZ1188/(BB1188+AZ1188/BG1188)</f>
        <v>0</v>
      </c>
      <c r="BP1188" t="s">
        <v>437</v>
      </c>
      <c r="BQ1188">
        <v>0</v>
      </c>
      <c r="BR1188">
        <f>IF(BQ1188&lt;&gt;0, BQ1188, BO1188)</f>
        <v>0</v>
      </c>
      <c r="BS1188">
        <f>1-BR1188/BG1188</f>
        <v>0</v>
      </c>
      <c r="BT1188">
        <f>(BG1188-BF1188)/(BG1188-BR1188)</f>
        <v>0</v>
      </c>
      <c r="BU1188">
        <f>(BA1188-BG1188)/(BA1188-BR1188)</f>
        <v>0</v>
      </c>
      <c r="BV1188">
        <f>(BG1188-BF1188)/(BG1188-AZ1188)</f>
        <v>0</v>
      </c>
      <c r="BW1188">
        <f>(BA1188-BG1188)/(BA1188-AZ1188)</f>
        <v>0</v>
      </c>
      <c r="BX1188">
        <f>(BT1188*BR1188/BF1188)</f>
        <v>0</v>
      </c>
      <c r="BY1188">
        <f>(1-BX1188)</f>
        <v>0</v>
      </c>
      <c r="DH1188">
        <f>$B$11*EG1188+$C$11*EH1188+$F$11*ES1188*(1-EV1188)</f>
        <v>0</v>
      </c>
      <c r="DI1188">
        <f>DH1188*DJ1188</f>
        <v>0</v>
      </c>
      <c r="DJ1188">
        <f>($B$11*$D$9+$C$11*$D$9+$F$11*((FF1188+EX1188)/MAX(FF1188+EX1188+FG1188, 0.1)*$I$9+FG1188/MAX(FF1188+EX1188+FG1188, 0.1)*$J$9))/($B$11+$C$11+$F$11)</f>
        <v>0</v>
      </c>
      <c r="DK1188">
        <f>($B$11*$K$9+$C$11*$K$9+$F$11*((FF1188+EX1188)/MAX(FF1188+EX1188+FG1188, 0.1)*$P$9+FG1188/MAX(FF1188+EX1188+FG1188, 0.1)*$Q$9))/($B$11+$C$11+$F$11)</f>
        <v>0</v>
      </c>
      <c r="DL1188">
        <v>6</v>
      </c>
      <c r="DM1188">
        <v>0.5</v>
      </c>
      <c r="DN1188" t="s">
        <v>438</v>
      </c>
      <c r="DO1188">
        <v>2</v>
      </c>
      <c r="DP1188" t="b">
        <v>1</v>
      </c>
      <c r="DQ1188">
        <v>1761347188</v>
      </c>
      <c r="DR1188">
        <v>172.19</v>
      </c>
      <c r="DS1188">
        <v>151.3027777777778</v>
      </c>
      <c r="DT1188">
        <v>23.59984814814815</v>
      </c>
      <c r="DU1188">
        <v>20.97905555555556</v>
      </c>
      <c r="DV1188">
        <v>171.9684444444444</v>
      </c>
      <c r="DW1188">
        <v>23.3854037037037</v>
      </c>
      <c r="DX1188">
        <v>500.0037777777777</v>
      </c>
      <c r="DY1188">
        <v>90.02067037037038</v>
      </c>
      <c r="DZ1188">
        <v>0.07392883703703704</v>
      </c>
      <c r="EA1188">
        <v>29.89282962962963</v>
      </c>
      <c r="EB1188">
        <v>29.98973703703704</v>
      </c>
      <c r="EC1188">
        <v>999.9000000000001</v>
      </c>
      <c r="ED1188">
        <v>0</v>
      </c>
      <c r="EE1188">
        <v>0</v>
      </c>
      <c r="EF1188">
        <v>10003.10185185185</v>
      </c>
      <c r="EG1188">
        <v>0</v>
      </c>
      <c r="EH1188">
        <v>1169.618888888889</v>
      </c>
      <c r="EI1188">
        <v>20.8872037037037</v>
      </c>
      <c r="EJ1188">
        <v>176.3517407407408</v>
      </c>
      <c r="EK1188">
        <v>154.5454074074074</v>
      </c>
      <c r="EL1188">
        <v>2.620801111111112</v>
      </c>
      <c r="EM1188">
        <v>151.3027777777778</v>
      </c>
      <c r="EN1188">
        <v>20.97905555555556</v>
      </c>
      <c r="EO1188">
        <v>2.124474074074074</v>
      </c>
      <c r="EP1188">
        <v>1.888547777777778</v>
      </c>
      <c r="EQ1188">
        <v>18.40388148148148</v>
      </c>
      <c r="ER1188">
        <v>16.53961481481481</v>
      </c>
      <c r="ES1188">
        <v>1200.012222222222</v>
      </c>
      <c r="ET1188">
        <v>0.9670063333333333</v>
      </c>
      <c r="EU1188">
        <v>0.03299371481481481</v>
      </c>
      <c r="EV1188">
        <v>0</v>
      </c>
      <c r="EW1188">
        <v>1459.098148148148</v>
      </c>
      <c r="EX1188">
        <v>5.000560000000001</v>
      </c>
      <c r="EY1188">
        <v>17846.7962962963</v>
      </c>
      <c r="EZ1188">
        <v>10316.93703703704</v>
      </c>
      <c r="FA1188">
        <v>45.08533333333333</v>
      </c>
      <c r="FB1188">
        <v>47.18699999999998</v>
      </c>
      <c r="FC1188">
        <v>45.75</v>
      </c>
      <c r="FD1188">
        <v>46.21733333333332</v>
      </c>
      <c r="FE1188">
        <v>45.93699999999998</v>
      </c>
      <c r="FF1188">
        <v>1155.582222222222</v>
      </c>
      <c r="FG1188">
        <v>39.43</v>
      </c>
      <c r="FH1188">
        <v>0</v>
      </c>
      <c r="FI1188">
        <v>1761347231.6</v>
      </c>
      <c r="FJ1188">
        <v>0</v>
      </c>
      <c r="FK1188">
        <v>1459.124</v>
      </c>
      <c r="FL1188">
        <v>16.31000001769867</v>
      </c>
      <c r="FM1188">
        <v>197.0000002212472</v>
      </c>
      <c r="FN1188">
        <v>17846.784</v>
      </c>
      <c r="FO1188">
        <v>15</v>
      </c>
      <c r="FP1188">
        <v>0</v>
      </c>
      <c r="FQ1188" t="s">
        <v>439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20.6925675</v>
      </c>
      <c r="GD1188">
        <v>3.992732082551546</v>
      </c>
      <c r="GE1188">
        <v>0.3864429501152142</v>
      </c>
      <c r="GF1188">
        <v>0</v>
      </c>
      <c r="GG1188">
        <v>1458.432647058823</v>
      </c>
      <c r="GH1188">
        <v>15.74407945336729</v>
      </c>
      <c r="GI1188">
        <v>1.563680253202683</v>
      </c>
      <c r="GJ1188">
        <v>0</v>
      </c>
      <c r="GK1188">
        <v>2.60161175</v>
      </c>
      <c r="GL1188">
        <v>0.4319039774859216</v>
      </c>
      <c r="GM1188">
        <v>0.04258180121175596</v>
      </c>
      <c r="GN1188">
        <v>0</v>
      </c>
      <c r="GO1188">
        <v>0</v>
      </c>
      <c r="GP1188">
        <v>3</v>
      </c>
      <c r="GQ1188" t="s">
        <v>497</v>
      </c>
      <c r="GR1188">
        <v>3.12436</v>
      </c>
      <c r="GS1188">
        <v>2.75154</v>
      </c>
      <c r="GT1188">
        <v>0.0345627</v>
      </c>
      <c r="GU1188">
        <v>0.0300526</v>
      </c>
      <c r="GV1188">
        <v>0.103392</v>
      </c>
      <c r="GW1188">
        <v>0.0955833</v>
      </c>
      <c r="GX1188">
        <v>28407</v>
      </c>
      <c r="GY1188">
        <v>27829.6</v>
      </c>
      <c r="GZ1188">
        <v>29995.8</v>
      </c>
      <c r="HA1188">
        <v>28984.5</v>
      </c>
      <c r="HB1188">
        <v>37171.3</v>
      </c>
      <c r="HC1188">
        <v>34509.4</v>
      </c>
      <c r="HD1188">
        <v>45936.3</v>
      </c>
      <c r="HE1188">
        <v>43077.1</v>
      </c>
      <c r="HF1188">
        <v>1.749</v>
      </c>
      <c r="HG1188">
        <v>1.73245</v>
      </c>
      <c r="HH1188">
        <v>-0.00279769</v>
      </c>
      <c r="HI1188">
        <v>0</v>
      </c>
      <c r="HJ1188">
        <v>30.0349</v>
      </c>
      <c r="HK1188">
        <v>999.9</v>
      </c>
      <c r="HL1188">
        <v>46.1</v>
      </c>
      <c r="HM1188">
        <v>32.8</v>
      </c>
      <c r="HN1188">
        <v>25.5805</v>
      </c>
      <c r="HO1188">
        <v>63.7721</v>
      </c>
      <c r="HP1188">
        <v>17.8766</v>
      </c>
      <c r="HQ1188">
        <v>1</v>
      </c>
      <c r="HR1188">
        <v>0.810986</v>
      </c>
      <c r="HS1188">
        <v>3.98931</v>
      </c>
      <c r="HT1188">
        <v>20.1616</v>
      </c>
      <c r="HU1188">
        <v>5.22792</v>
      </c>
      <c r="HV1188">
        <v>11.9851</v>
      </c>
      <c r="HW1188">
        <v>4.9693</v>
      </c>
      <c r="HX1188">
        <v>3.28995</v>
      </c>
      <c r="HY1188">
        <v>9999</v>
      </c>
      <c r="HZ1188">
        <v>9999</v>
      </c>
      <c r="IA1188">
        <v>9999</v>
      </c>
      <c r="IB1188">
        <v>999.9</v>
      </c>
      <c r="IC1188">
        <v>4.97298</v>
      </c>
      <c r="ID1188">
        <v>1.87744</v>
      </c>
      <c r="IE1188">
        <v>1.87554</v>
      </c>
      <c r="IF1188">
        <v>1.87836</v>
      </c>
      <c r="IG1188">
        <v>1.87504</v>
      </c>
      <c r="IH1188">
        <v>1.87865</v>
      </c>
      <c r="II1188">
        <v>1.87575</v>
      </c>
      <c r="IJ1188">
        <v>1.87692</v>
      </c>
      <c r="IK1188">
        <v>0</v>
      </c>
      <c r="IL1188">
        <v>0</v>
      </c>
      <c r="IM1188">
        <v>0</v>
      </c>
      <c r="IN1188">
        <v>0</v>
      </c>
      <c r="IO1188" t="s">
        <v>441</v>
      </c>
      <c r="IP1188" t="s">
        <v>442</v>
      </c>
      <c r="IQ1188" t="s">
        <v>443</v>
      </c>
      <c r="IR1188" t="s">
        <v>443</v>
      </c>
      <c r="IS1188" t="s">
        <v>443</v>
      </c>
      <c r="IT1188" t="s">
        <v>443</v>
      </c>
      <c r="IU1188">
        <v>0</v>
      </c>
      <c r="IV1188">
        <v>100</v>
      </c>
      <c r="IW1188">
        <v>100</v>
      </c>
      <c r="IX1188">
        <v>0.178</v>
      </c>
      <c r="IY1188">
        <v>0.2144</v>
      </c>
      <c r="IZ1188">
        <v>-0.1194416370607354</v>
      </c>
      <c r="JA1188">
        <v>0.002211305909277446</v>
      </c>
      <c r="JB1188">
        <v>-1.416678044876584E-06</v>
      </c>
      <c r="JC1188">
        <v>5.589822708492042E-10</v>
      </c>
      <c r="JD1188">
        <v>0.2144336207880096</v>
      </c>
      <c r="JE1188">
        <v>0</v>
      </c>
      <c r="JF1188">
        <v>0</v>
      </c>
      <c r="JG1188">
        <v>0</v>
      </c>
      <c r="JH1188">
        <v>14</v>
      </c>
      <c r="JI1188">
        <v>2052</v>
      </c>
      <c r="JJ1188">
        <v>1</v>
      </c>
      <c r="JK1188">
        <v>21</v>
      </c>
      <c r="JL1188">
        <v>29355786.6</v>
      </c>
      <c r="JM1188">
        <v>29355786.6</v>
      </c>
      <c r="JN1188">
        <v>0.41626</v>
      </c>
      <c r="JO1188">
        <v>2.5769</v>
      </c>
      <c r="JP1188">
        <v>1.39893</v>
      </c>
      <c r="JQ1188">
        <v>2.33887</v>
      </c>
      <c r="JR1188">
        <v>1.44897</v>
      </c>
      <c r="JS1188">
        <v>2.61353</v>
      </c>
      <c r="JT1188">
        <v>38.6733</v>
      </c>
      <c r="JU1188">
        <v>23.8073</v>
      </c>
      <c r="JV1188">
        <v>18</v>
      </c>
      <c r="JW1188">
        <v>484.606</v>
      </c>
      <c r="JX1188">
        <v>444.909</v>
      </c>
      <c r="JY1188">
        <v>25.1912</v>
      </c>
      <c r="JZ1188">
        <v>37.1333</v>
      </c>
      <c r="KA1188">
        <v>29.9999</v>
      </c>
      <c r="KB1188">
        <v>36.7286</v>
      </c>
      <c r="KC1188">
        <v>36.7786</v>
      </c>
      <c r="KD1188">
        <v>8.38008</v>
      </c>
      <c r="KE1188">
        <v>26.7019</v>
      </c>
      <c r="KF1188">
        <v>82.24679999999999</v>
      </c>
      <c r="KG1188">
        <v>25.1917</v>
      </c>
      <c r="KH1188">
        <v>99.17610000000001</v>
      </c>
      <c r="KI1188">
        <v>20.8266</v>
      </c>
      <c r="KJ1188">
        <v>99.22929999999999</v>
      </c>
      <c r="KK1188">
        <v>99.0774</v>
      </c>
    </row>
    <row r="1189" spans="1:297">
      <c r="A1189">
        <v>1173</v>
      </c>
      <c r="B1189">
        <v>1761347200.5</v>
      </c>
      <c r="C1189">
        <v>19159.90000009537</v>
      </c>
      <c r="D1189" t="s">
        <v>2801</v>
      </c>
      <c r="E1189" t="s">
        <v>2802</v>
      </c>
      <c r="F1189">
        <v>5</v>
      </c>
      <c r="G1189" t="s">
        <v>2762</v>
      </c>
      <c r="H1189" t="s">
        <v>436</v>
      </c>
      <c r="I1189">
        <v>1761347192.714286</v>
      </c>
      <c r="J1189">
        <f>(K1189)/1000</f>
        <v>0</v>
      </c>
      <c r="K1189">
        <f>IF(DP1189, AN1189, AH1189)</f>
        <v>0</v>
      </c>
      <c r="L1189">
        <f>IF(DP1189, AI1189, AG1189)</f>
        <v>0</v>
      </c>
      <c r="M1189">
        <f>DR1189 - IF(AU1189&gt;1, L1189*DL1189*100.0/(AW1189), 0)</f>
        <v>0</v>
      </c>
      <c r="N1189">
        <f>((T1189-J1189/2)*M1189-L1189)/(T1189+J1189/2)</f>
        <v>0</v>
      </c>
      <c r="O1189">
        <f>N1189*(DY1189+DZ1189)/1000.0</f>
        <v>0</v>
      </c>
      <c r="P1189">
        <f>(DR1189 - IF(AU1189&gt;1, L1189*DL1189*100.0/(AW1189), 0))*(DY1189+DZ1189)/1000.0</f>
        <v>0</v>
      </c>
      <c r="Q1189">
        <f>2.0/((1/S1189-1/R1189)+SIGN(S1189)*SQRT((1/S1189-1/R1189)*(1/S1189-1/R1189) + 4*DM1189/((DM1189+1)*(DM1189+1))*(2*1/S1189*1/R1189-1/R1189*1/R1189)))</f>
        <v>0</v>
      </c>
      <c r="R1189">
        <f>IF(LEFT(DN1189,1)&lt;&gt;"0",IF(LEFT(DN1189,1)="1",3.0,DO1189),$D$5+$E$5*(EF1189*DY1189/($K$5*1000))+$F$5*(EF1189*DY1189/($K$5*1000))*MAX(MIN(DL1189,$J$5),$I$5)*MAX(MIN(DL1189,$J$5),$I$5)+$G$5*MAX(MIN(DL1189,$J$5),$I$5)*(EF1189*DY1189/($K$5*1000))+$H$5*(EF1189*DY1189/($K$5*1000))*(EF1189*DY1189/($K$5*1000)))</f>
        <v>0</v>
      </c>
      <c r="S1189">
        <f>J1189*(1000-(1000*0.61365*exp(17.502*W1189/(240.97+W1189))/(DY1189+DZ1189)+DT1189)/2)/(1000*0.61365*exp(17.502*W1189/(240.97+W1189))/(DY1189+DZ1189)-DT1189)</f>
        <v>0</v>
      </c>
      <c r="T1189">
        <f>1/((DM1189+1)/(Q1189/1.6)+1/(R1189/1.37)) + DM1189/((DM1189+1)/(Q1189/1.6) + DM1189/(R1189/1.37))</f>
        <v>0</v>
      </c>
      <c r="U1189">
        <f>(DH1189*DK1189)</f>
        <v>0</v>
      </c>
      <c r="V1189">
        <f>(EA1189+(U1189+2*0.95*5.67E-8*(((EA1189+$B$7)+273)^4-(EA1189+273)^4)-44100*J1189)/(1.84*29.3*R1189+8*0.95*5.67E-8*(EA1189+273)^3))</f>
        <v>0</v>
      </c>
      <c r="W1189">
        <f>($C$7*EB1189+$D$7*EC1189+$E$7*V1189)</f>
        <v>0</v>
      </c>
      <c r="X1189">
        <f>0.61365*exp(17.502*W1189/(240.97+W1189))</f>
        <v>0</v>
      </c>
      <c r="Y1189">
        <f>(Z1189/AA1189*100)</f>
        <v>0</v>
      </c>
      <c r="Z1189">
        <f>DT1189*(DY1189+DZ1189)/1000</f>
        <v>0</v>
      </c>
      <c r="AA1189">
        <f>0.61365*exp(17.502*EA1189/(240.97+EA1189))</f>
        <v>0</v>
      </c>
      <c r="AB1189">
        <f>(X1189-DT1189*(DY1189+DZ1189)/1000)</f>
        <v>0</v>
      </c>
      <c r="AC1189">
        <f>(-J1189*44100)</f>
        <v>0</v>
      </c>
      <c r="AD1189">
        <f>2*29.3*R1189*0.92*(EA1189-W1189)</f>
        <v>0</v>
      </c>
      <c r="AE1189">
        <f>2*0.95*5.67E-8*(((EA1189+$B$7)+273)^4-(W1189+273)^4)</f>
        <v>0</v>
      </c>
      <c r="AF1189">
        <f>U1189+AE1189+AC1189+AD1189</f>
        <v>0</v>
      </c>
      <c r="AG1189">
        <f>DX1189*AU1189*(DS1189-DR1189*(1000-AU1189*DU1189)/(1000-AU1189*DT1189))/(100*DL1189)</f>
        <v>0</v>
      </c>
      <c r="AH1189">
        <f>1000*DX1189*AU1189*(DT1189-DU1189)/(100*DL1189*(1000-AU1189*DT1189))</f>
        <v>0</v>
      </c>
      <c r="AI1189">
        <f>(AJ1189 - AK1189 - DY1189*1E3/(8.314*(EA1189+273.15)) * AM1189/DX1189 * AL1189) * DX1189/(100*DL1189) * (1000 - DU1189)/1000</f>
        <v>0</v>
      </c>
      <c r="AJ1189">
        <v>122.5519373754619</v>
      </c>
      <c r="AK1189">
        <v>136.429503030303</v>
      </c>
      <c r="AL1189">
        <v>-3.31268799840614</v>
      </c>
      <c r="AM1189">
        <v>65.43917151835798</v>
      </c>
      <c r="AN1189">
        <f>(AP1189 - AO1189 + DY1189*1E3/(8.314*(EA1189+273.15)) * AR1189/DX1189 * AQ1189) * DX1189/(100*DL1189) * 1000/(1000 - AP1189)</f>
        <v>0</v>
      </c>
      <c r="AO1189">
        <v>20.91699204402416</v>
      </c>
      <c r="AP1189">
        <v>23.61708121212121</v>
      </c>
      <c r="AQ1189">
        <v>7.747387126728458E-05</v>
      </c>
      <c r="AR1189">
        <v>117.0721464069847</v>
      </c>
      <c r="AS1189">
        <v>0</v>
      </c>
      <c r="AT1189">
        <v>0</v>
      </c>
      <c r="AU1189">
        <f>IF(AS1189*$H$13&gt;=AW1189,1.0,(AW1189/(AW1189-AS1189*$H$13)))</f>
        <v>0</v>
      </c>
      <c r="AV1189">
        <f>(AU1189-1)*100</f>
        <v>0</v>
      </c>
      <c r="AW1189">
        <f>MAX(0,($B$13+$C$13*EF1189)/(1+$D$13*EF1189)*DY1189/(EA1189+273)*$E$13)</f>
        <v>0</v>
      </c>
      <c r="AX1189" t="s">
        <v>437</v>
      </c>
      <c r="AY1189" t="s">
        <v>437</v>
      </c>
      <c r="AZ1189">
        <v>0</v>
      </c>
      <c r="BA1189">
        <v>0</v>
      </c>
      <c r="BB1189">
        <f>1-AZ1189/BA1189</f>
        <v>0</v>
      </c>
      <c r="BC1189">
        <v>0</v>
      </c>
      <c r="BD1189" t="s">
        <v>437</v>
      </c>
      <c r="BE1189" t="s">
        <v>437</v>
      </c>
      <c r="BF1189">
        <v>0</v>
      </c>
      <c r="BG1189">
        <v>0</v>
      </c>
      <c r="BH1189">
        <f>1-BF1189/BG1189</f>
        <v>0</v>
      </c>
      <c r="BI1189">
        <v>0.5</v>
      </c>
      <c r="BJ1189">
        <f>DI1189</f>
        <v>0</v>
      </c>
      <c r="BK1189">
        <f>L1189</f>
        <v>0</v>
      </c>
      <c r="BL1189">
        <f>BH1189*BI1189*BJ1189</f>
        <v>0</v>
      </c>
      <c r="BM1189">
        <f>(BK1189-BC1189)/BJ1189</f>
        <v>0</v>
      </c>
      <c r="BN1189">
        <f>(BA1189-BG1189)/BG1189</f>
        <v>0</v>
      </c>
      <c r="BO1189">
        <f>AZ1189/(BB1189+AZ1189/BG1189)</f>
        <v>0</v>
      </c>
      <c r="BP1189" t="s">
        <v>437</v>
      </c>
      <c r="BQ1189">
        <v>0</v>
      </c>
      <c r="BR1189">
        <f>IF(BQ1189&lt;&gt;0, BQ1189, BO1189)</f>
        <v>0</v>
      </c>
      <c r="BS1189">
        <f>1-BR1189/BG1189</f>
        <v>0</v>
      </c>
      <c r="BT1189">
        <f>(BG1189-BF1189)/(BG1189-BR1189)</f>
        <v>0</v>
      </c>
      <c r="BU1189">
        <f>(BA1189-BG1189)/(BA1189-BR1189)</f>
        <v>0</v>
      </c>
      <c r="BV1189">
        <f>(BG1189-BF1189)/(BG1189-AZ1189)</f>
        <v>0</v>
      </c>
      <c r="BW1189">
        <f>(BA1189-BG1189)/(BA1189-AZ1189)</f>
        <v>0</v>
      </c>
      <c r="BX1189">
        <f>(BT1189*BR1189/BF1189)</f>
        <v>0</v>
      </c>
      <c r="BY1189">
        <f>(1-BX1189)</f>
        <v>0</v>
      </c>
      <c r="DH1189">
        <f>$B$11*EG1189+$C$11*EH1189+$F$11*ES1189*(1-EV1189)</f>
        <v>0</v>
      </c>
      <c r="DI1189">
        <f>DH1189*DJ1189</f>
        <v>0</v>
      </c>
      <c r="DJ1189">
        <f>($B$11*$D$9+$C$11*$D$9+$F$11*((FF1189+EX1189)/MAX(FF1189+EX1189+FG1189, 0.1)*$I$9+FG1189/MAX(FF1189+EX1189+FG1189, 0.1)*$J$9))/($B$11+$C$11+$F$11)</f>
        <v>0</v>
      </c>
      <c r="DK1189">
        <f>($B$11*$K$9+$C$11*$K$9+$F$11*((FF1189+EX1189)/MAX(FF1189+EX1189+FG1189, 0.1)*$P$9+FG1189/MAX(FF1189+EX1189+FG1189, 0.1)*$Q$9))/($B$11+$C$11+$F$11)</f>
        <v>0</v>
      </c>
      <c r="DL1189">
        <v>6</v>
      </c>
      <c r="DM1189">
        <v>0.5</v>
      </c>
      <c r="DN1189" t="s">
        <v>438</v>
      </c>
      <c r="DO1189">
        <v>2</v>
      </c>
      <c r="DP1189" t="b">
        <v>1</v>
      </c>
      <c r="DQ1189">
        <v>1761347192.714286</v>
      </c>
      <c r="DR1189">
        <v>156.8530714285714</v>
      </c>
      <c r="DS1189">
        <v>135.669</v>
      </c>
      <c r="DT1189">
        <v>23.60595</v>
      </c>
      <c r="DU1189">
        <v>20.94663214285714</v>
      </c>
      <c r="DV1189">
        <v>156.6589642857143</v>
      </c>
      <c r="DW1189">
        <v>23.39152142857143</v>
      </c>
      <c r="DX1189">
        <v>500.0035357142857</v>
      </c>
      <c r="DY1189">
        <v>90.02073928571428</v>
      </c>
      <c r="DZ1189">
        <v>0.07395264642857144</v>
      </c>
      <c r="EA1189">
        <v>29.89359285714285</v>
      </c>
      <c r="EB1189">
        <v>29.98741428571429</v>
      </c>
      <c r="EC1189">
        <v>999.9000000000002</v>
      </c>
      <c r="ED1189">
        <v>0</v>
      </c>
      <c r="EE1189">
        <v>0</v>
      </c>
      <c r="EF1189">
        <v>9993.505000000001</v>
      </c>
      <c r="EG1189">
        <v>0</v>
      </c>
      <c r="EH1189">
        <v>1169.616428571429</v>
      </c>
      <c r="EI1189">
        <v>21.18413571428571</v>
      </c>
      <c r="EJ1189">
        <v>160.6451071428571</v>
      </c>
      <c r="EK1189">
        <v>138.5721785714286</v>
      </c>
      <c r="EL1189">
        <v>2.659338571428572</v>
      </c>
      <c r="EM1189">
        <v>135.669</v>
      </c>
      <c r="EN1189">
        <v>20.94663214285714</v>
      </c>
      <c r="EO1189">
        <v>2.125026071428572</v>
      </c>
      <c r="EP1189">
        <v>1.885630357142857</v>
      </c>
      <c r="EQ1189">
        <v>18.40801785714286</v>
      </c>
      <c r="ER1189">
        <v>16.51529285714286</v>
      </c>
      <c r="ES1189">
        <v>1200.007857142857</v>
      </c>
      <c r="ET1189">
        <v>0.9670061428571428</v>
      </c>
      <c r="EU1189">
        <v>0.0329939</v>
      </c>
      <c r="EV1189">
        <v>0</v>
      </c>
      <c r="EW1189">
        <v>1460.476428571428</v>
      </c>
      <c r="EX1189">
        <v>5.000560000000001</v>
      </c>
      <c r="EY1189">
        <v>17862.72857142857</v>
      </c>
      <c r="EZ1189">
        <v>10316.9</v>
      </c>
      <c r="FA1189">
        <v>45.08449999999999</v>
      </c>
      <c r="FB1189">
        <v>47.18699999999998</v>
      </c>
      <c r="FC1189">
        <v>45.74549999999999</v>
      </c>
      <c r="FD1189">
        <v>46.19824999999998</v>
      </c>
      <c r="FE1189">
        <v>45.93699999999998</v>
      </c>
      <c r="FF1189">
        <v>1155.577857142857</v>
      </c>
      <c r="FG1189">
        <v>39.43</v>
      </c>
      <c r="FH1189">
        <v>0</v>
      </c>
      <c r="FI1189">
        <v>1761347237</v>
      </c>
      <c r="FJ1189">
        <v>0</v>
      </c>
      <c r="FK1189">
        <v>1460.623461538461</v>
      </c>
      <c r="FL1189">
        <v>16.65333329836114</v>
      </c>
      <c r="FM1189">
        <v>210.0444440270371</v>
      </c>
      <c r="FN1189">
        <v>17863.87692307692</v>
      </c>
      <c r="FO1189">
        <v>15</v>
      </c>
      <c r="FP1189">
        <v>0</v>
      </c>
      <c r="FQ1189" t="s">
        <v>439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20.967055</v>
      </c>
      <c r="GD1189">
        <v>3.742309193245763</v>
      </c>
      <c r="GE1189">
        <v>0.3608780001260812</v>
      </c>
      <c r="GF1189">
        <v>0</v>
      </c>
      <c r="GG1189">
        <v>1459.418529411765</v>
      </c>
      <c r="GH1189">
        <v>16.55905271504757</v>
      </c>
      <c r="GI1189">
        <v>1.644468682929206</v>
      </c>
      <c r="GJ1189">
        <v>0</v>
      </c>
      <c r="GK1189">
        <v>2.632949</v>
      </c>
      <c r="GL1189">
        <v>0.4451425891181915</v>
      </c>
      <c r="GM1189">
        <v>0.04408376389329751</v>
      </c>
      <c r="GN1189">
        <v>0</v>
      </c>
      <c r="GO1189">
        <v>0</v>
      </c>
      <c r="GP1189">
        <v>3</v>
      </c>
      <c r="GQ1189" t="s">
        <v>497</v>
      </c>
      <c r="GR1189">
        <v>3.12423</v>
      </c>
      <c r="GS1189">
        <v>2.75172</v>
      </c>
      <c r="GT1189">
        <v>0.0310394</v>
      </c>
      <c r="GU1189">
        <v>0.0263213</v>
      </c>
      <c r="GV1189">
        <v>0.103416</v>
      </c>
      <c r="GW1189">
        <v>0.0953343</v>
      </c>
      <c r="GX1189">
        <v>28510.9</v>
      </c>
      <c r="GY1189">
        <v>27937.3</v>
      </c>
      <c r="GZ1189">
        <v>29996.3</v>
      </c>
      <c r="HA1189">
        <v>28985.4</v>
      </c>
      <c r="HB1189">
        <v>37170.5</v>
      </c>
      <c r="HC1189">
        <v>34519.5</v>
      </c>
      <c r="HD1189">
        <v>45936.8</v>
      </c>
      <c r="HE1189">
        <v>43078.2</v>
      </c>
      <c r="HF1189">
        <v>1.74898</v>
      </c>
      <c r="HG1189">
        <v>1.7325</v>
      </c>
      <c r="HH1189">
        <v>-0.00301376</v>
      </c>
      <c r="HI1189">
        <v>0</v>
      </c>
      <c r="HJ1189">
        <v>30.0349</v>
      </c>
      <c r="HK1189">
        <v>999.9</v>
      </c>
      <c r="HL1189">
        <v>46.1</v>
      </c>
      <c r="HM1189">
        <v>32.8</v>
      </c>
      <c r="HN1189">
        <v>25.5845</v>
      </c>
      <c r="HO1189">
        <v>63.5721</v>
      </c>
      <c r="HP1189">
        <v>17.7764</v>
      </c>
      <c r="HQ1189">
        <v>1</v>
      </c>
      <c r="HR1189">
        <v>0.810427</v>
      </c>
      <c r="HS1189">
        <v>3.99207</v>
      </c>
      <c r="HT1189">
        <v>20.1616</v>
      </c>
      <c r="HU1189">
        <v>5.22687</v>
      </c>
      <c r="HV1189">
        <v>11.9854</v>
      </c>
      <c r="HW1189">
        <v>4.96895</v>
      </c>
      <c r="HX1189">
        <v>3.28973</v>
      </c>
      <c r="HY1189">
        <v>9999</v>
      </c>
      <c r="HZ1189">
        <v>9999</v>
      </c>
      <c r="IA1189">
        <v>9999</v>
      </c>
      <c r="IB1189">
        <v>999.9</v>
      </c>
      <c r="IC1189">
        <v>4.97299</v>
      </c>
      <c r="ID1189">
        <v>1.87747</v>
      </c>
      <c r="IE1189">
        <v>1.87561</v>
      </c>
      <c r="IF1189">
        <v>1.87839</v>
      </c>
      <c r="IG1189">
        <v>1.87512</v>
      </c>
      <c r="IH1189">
        <v>1.87866</v>
      </c>
      <c r="II1189">
        <v>1.87576</v>
      </c>
      <c r="IJ1189">
        <v>1.87695</v>
      </c>
      <c r="IK1189">
        <v>0</v>
      </c>
      <c r="IL1189">
        <v>0</v>
      </c>
      <c r="IM1189">
        <v>0</v>
      </c>
      <c r="IN1189">
        <v>0</v>
      </c>
      <c r="IO1189" t="s">
        <v>441</v>
      </c>
      <c r="IP1189" t="s">
        <v>442</v>
      </c>
      <c r="IQ1189" t="s">
        <v>443</v>
      </c>
      <c r="IR1189" t="s">
        <v>443</v>
      </c>
      <c r="IS1189" t="s">
        <v>443</v>
      </c>
      <c r="IT1189" t="s">
        <v>443</v>
      </c>
      <c r="IU1189">
        <v>0</v>
      </c>
      <c r="IV1189">
        <v>100</v>
      </c>
      <c r="IW1189">
        <v>100</v>
      </c>
      <c r="IX1189">
        <v>0.148</v>
      </c>
      <c r="IY1189">
        <v>0.2144</v>
      </c>
      <c r="IZ1189">
        <v>-0.1194416370607354</v>
      </c>
      <c r="JA1189">
        <v>0.002211305909277446</v>
      </c>
      <c r="JB1189">
        <v>-1.416678044876584E-06</v>
      </c>
      <c r="JC1189">
        <v>5.589822708492042E-10</v>
      </c>
      <c r="JD1189">
        <v>0.2144336207880096</v>
      </c>
      <c r="JE1189">
        <v>0</v>
      </c>
      <c r="JF1189">
        <v>0</v>
      </c>
      <c r="JG1189">
        <v>0</v>
      </c>
      <c r="JH1189">
        <v>14</v>
      </c>
      <c r="JI1189">
        <v>2052</v>
      </c>
      <c r="JJ1189">
        <v>1</v>
      </c>
      <c r="JK1189">
        <v>21</v>
      </c>
      <c r="JL1189">
        <v>29355786.7</v>
      </c>
      <c r="JM1189">
        <v>29355786.7</v>
      </c>
      <c r="JN1189">
        <v>0.378418</v>
      </c>
      <c r="JO1189">
        <v>2.59766</v>
      </c>
      <c r="JP1189">
        <v>1.39893</v>
      </c>
      <c r="JQ1189">
        <v>2.33887</v>
      </c>
      <c r="JR1189">
        <v>1.44897</v>
      </c>
      <c r="JS1189">
        <v>2.54517</v>
      </c>
      <c r="JT1189">
        <v>38.6733</v>
      </c>
      <c r="JU1189">
        <v>23.7986</v>
      </c>
      <c r="JV1189">
        <v>18</v>
      </c>
      <c r="JW1189">
        <v>484.591</v>
      </c>
      <c r="JX1189">
        <v>444.926</v>
      </c>
      <c r="JY1189">
        <v>25.1972</v>
      </c>
      <c r="JZ1189">
        <v>37.1333</v>
      </c>
      <c r="KA1189">
        <v>30</v>
      </c>
      <c r="KB1189">
        <v>36.7286</v>
      </c>
      <c r="KC1189">
        <v>36.7761</v>
      </c>
      <c r="KD1189">
        <v>7.61007</v>
      </c>
      <c r="KE1189">
        <v>26.7019</v>
      </c>
      <c r="KF1189">
        <v>82.24679999999999</v>
      </c>
      <c r="KG1189">
        <v>25.1983</v>
      </c>
      <c r="KH1189">
        <v>85.8193</v>
      </c>
      <c r="KI1189">
        <v>20.7911</v>
      </c>
      <c r="KJ1189">
        <v>99.2307</v>
      </c>
      <c r="KK1189">
        <v>99.0802</v>
      </c>
    </row>
    <row r="1190" spans="1:297">
      <c r="A1190">
        <v>1174</v>
      </c>
      <c r="B1190">
        <v>1761347205.5</v>
      </c>
      <c r="C1190">
        <v>19164.90000009537</v>
      </c>
      <c r="D1190" t="s">
        <v>2803</v>
      </c>
      <c r="E1190" t="s">
        <v>2804</v>
      </c>
      <c r="F1190">
        <v>5</v>
      </c>
      <c r="G1190" t="s">
        <v>2762</v>
      </c>
      <c r="H1190" t="s">
        <v>436</v>
      </c>
      <c r="I1190">
        <v>1761347198</v>
      </c>
      <c r="J1190">
        <f>(K1190)/1000</f>
        <v>0</v>
      </c>
      <c r="K1190">
        <f>IF(DP1190, AN1190, AH1190)</f>
        <v>0</v>
      </c>
      <c r="L1190">
        <f>IF(DP1190, AI1190, AG1190)</f>
        <v>0</v>
      </c>
      <c r="M1190">
        <f>DR1190 - IF(AU1190&gt;1, L1190*DL1190*100.0/(AW1190), 0)</f>
        <v>0</v>
      </c>
      <c r="N1190">
        <f>((T1190-J1190/2)*M1190-L1190)/(T1190+J1190/2)</f>
        <v>0</v>
      </c>
      <c r="O1190">
        <f>N1190*(DY1190+DZ1190)/1000.0</f>
        <v>0</v>
      </c>
      <c r="P1190">
        <f>(DR1190 - IF(AU1190&gt;1, L1190*DL1190*100.0/(AW1190), 0))*(DY1190+DZ1190)/1000.0</f>
        <v>0</v>
      </c>
      <c r="Q1190">
        <f>2.0/((1/S1190-1/R1190)+SIGN(S1190)*SQRT((1/S1190-1/R1190)*(1/S1190-1/R1190) + 4*DM1190/((DM1190+1)*(DM1190+1))*(2*1/S1190*1/R1190-1/R1190*1/R1190)))</f>
        <v>0</v>
      </c>
      <c r="R1190">
        <f>IF(LEFT(DN1190,1)&lt;&gt;"0",IF(LEFT(DN1190,1)="1",3.0,DO1190),$D$5+$E$5*(EF1190*DY1190/($K$5*1000))+$F$5*(EF1190*DY1190/($K$5*1000))*MAX(MIN(DL1190,$J$5),$I$5)*MAX(MIN(DL1190,$J$5),$I$5)+$G$5*MAX(MIN(DL1190,$J$5),$I$5)*(EF1190*DY1190/($K$5*1000))+$H$5*(EF1190*DY1190/($K$5*1000))*(EF1190*DY1190/($K$5*1000)))</f>
        <v>0</v>
      </c>
      <c r="S1190">
        <f>J1190*(1000-(1000*0.61365*exp(17.502*W1190/(240.97+W1190))/(DY1190+DZ1190)+DT1190)/2)/(1000*0.61365*exp(17.502*W1190/(240.97+W1190))/(DY1190+DZ1190)-DT1190)</f>
        <v>0</v>
      </c>
      <c r="T1190">
        <f>1/((DM1190+1)/(Q1190/1.6)+1/(R1190/1.37)) + DM1190/((DM1190+1)/(Q1190/1.6) + DM1190/(R1190/1.37))</f>
        <v>0</v>
      </c>
      <c r="U1190">
        <f>(DH1190*DK1190)</f>
        <v>0</v>
      </c>
      <c r="V1190">
        <f>(EA1190+(U1190+2*0.95*5.67E-8*(((EA1190+$B$7)+273)^4-(EA1190+273)^4)-44100*J1190)/(1.84*29.3*R1190+8*0.95*5.67E-8*(EA1190+273)^3))</f>
        <v>0</v>
      </c>
      <c r="W1190">
        <f>($C$7*EB1190+$D$7*EC1190+$E$7*V1190)</f>
        <v>0</v>
      </c>
      <c r="X1190">
        <f>0.61365*exp(17.502*W1190/(240.97+W1190))</f>
        <v>0</v>
      </c>
      <c r="Y1190">
        <f>(Z1190/AA1190*100)</f>
        <v>0</v>
      </c>
      <c r="Z1190">
        <f>DT1190*(DY1190+DZ1190)/1000</f>
        <v>0</v>
      </c>
      <c r="AA1190">
        <f>0.61365*exp(17.502*EA1190/(240.97+EA1190))</f>
        <v>0</v>
      </c>
      <c r="AB1190">
        <f>(X1190-DT1190*(DY1190+DZ1190)/1000)</f>
        <v>0</v>
      </c>
      <c r="AC1190">
        <f>(-J1190*44100)</f>
        <v>0</v>
      </c>
      <c r="AD1190">
        <f>2*29.3*R1190*0.92*(EA1190-W1190)</f>
        <v>0</v>
      </c>
      <c r="AE1190">
        <f>2*0.95*5.67E-8*(((EA1190+$B$7)+273)^4-(W1190+273)^4)</f>
        <v>0</v>
      </c>
      <c r="AF1190">
        <f>U1190+AE1190+AC1190+AD1190</f>
        <v>0</v>
      </c>
      <c r="AG1190">
        <f>DX1190*AU1190*(DS1190-DR1190*(1000-AU1190*DU1190)/(1000-AU1190*DT1190))/(100*DL1190)</f>
        <v>0</v>
      </c>
      <c r="AH1190">
        <f>1000*DX1190*AU1190*(DT1190-DU1190)/(100*DL1190*(1000-AU1190*DT1190))</f>
        <v>0</v>
      </c>
      <c r="AI1190">
        <f>(AJ1190 - AK1190 - DY1190*1E3/(8.314*(EA1190+273.15)) * AM1190/DX1190 * AL1190) * DX1190/(100*DL1190) * (1000 - DU1190)/1000</f>
        <v>0</v>
      </c>
      <c r="AJ1190">
        <v>105.5766732818142</v>
      </c>
      <c r="AK1190">
        <v>119.789896969697</v>
      </c>
      <c r="AL1190">
        <v>-3.333837703348787</v>
      </c>
      <c r="AM1190">
        <v>65.43917151835798</v>
      </c>
      <c r="AN1190">
        <f>(AP1190 - AO1190 + DY1190*1E3/(8.314*(EA1190+273.15)) * AR1190/DX1190 * AQ1190) * DX1190/(100*DL1190) * 1000/(1000 - AP1190)</f>
        <v>0</v>
      </c>
      <c r="AO1190">
        <v>20.85154337509245</v>
      </c>
      <c r="AP1190">
        <v>23.61708060606061</v>
      </c>
      <c r="AQ1190">
        <v>-1.771576901871112E-05</v>
      </c>
      <c r="AR1190">
        <v>117.0721464069847</v>
      </c>
      <c r="AS1190">
        <v>0</v>
      </c>
      <c r="AT1190">
        <v>0</v>
      </c>
      <c r="AU1190">
        <f>IF(AS1190*$H$13&gt;=AW1190,1.0,(AW1190/(AW1190-AS1190*$H$13)))</f>
        <v>0</v>
      </c>
      <c r="AV1190">
        <f>(AU1190-1)*100</f>
        <v>0</v>
      </c>
      <c r="AW1190">
        <f>MAX(0,($B$13+$C$13*EF1190)/(1+$D$13*EF1190)*DY1190/(EA1190+273)*$E$13)</f>
        <v>0</v>
      </c>
      <c r="AX1190" t="s">
        <v>437</v>
      </c>
      <c r="AY1190" t="s">
        <v>437</v>
      </c>
      <c r="AZ1190">
        <v>0</v>
      </c>
      <c r="BA1190">
        <v>0</v>
      </c>
      <c r="BB1190">
        <f>1-AZ1190/BA1190</f>
        <v>0</v>
      </c>
      <c r="BC1190">
        <v>0</v>
      </c>
      <c r="BD1190" t="s">
        <v>437</v>
      </c>
      <c r="BE1190" t="s">
        <v>437</v>
      </c>
      <c r="BF1190">
        <v>0</v>
      </c>
      <c r="BG1190">
        <v>0</v>
      </c>
      <c r="BH1190">
        <f>1-BF1190/BG1190</f>
        <v>0</v>
      </c>
      <c r="BI1190">
        <v>0.5</v>
      </c>
      <c r="BJ1190">
        <f>DI1190</f>
        <v>0</v>
      </c>
      <c r="BK1190">
        <f>L1190</f>
        <v>0</v>
      </c>
      <c r="BL1190">
        <f>BH1190*BI1190*BJ1190</f>
        <v>0</v>
      </c>
      <c r="BM1190">
        <f>(BK1190-BC1190)/BJ1190</f>
        <v>0</v>
      </c>
      <c r="BN1190">
        <f>(BA1190-BG1190)/BG1190</f>
        <v>0</v>
      </c>
      <c r="BO1190">
        <f>AZ1190/(BB1190+AZ1190/BG1190)</f>
        <v>0</v>
      </c>
      <c r="BP1190" t="s">
        <v>437</v>
      </c>
      <c r="BQ1190">
        <v>0</v>
      </c>
      <c r="BR1190">
        <f>IF(BQ1190&lt;&gt;0, BQ1190, BO1190)</f>
        <v>0</v>
      </c>
      <c r="BS1190">
        <f>1-BR1190/BG1190</f>
        <v>0</v>
      </c>
      <c r="BT1190">
        <f>(BG1190-BF1190)/(BG1190-BR1190)</f>
        <v>0</v>
      </c>
      <c r="BU1190">
        <f>(BA1190-BG1190)/(BA1190-BR1190)</f>
        <v>0</v>
      </c>
      <c r="BV1190">
        <f>(BG1190-BF1190)/(BG1190-AZ1190)</f>
        <v>0</v>
      </c>
      <c r="BW1190">
        <f>(BA1190-BG1190)/(BA1190-AZ1190)</f>
        <v>0</v>
      </c>
      <c r="BX1190">
        <f>(BT1190*BR1190/BF1190)</f>
        <v>0</v>
      </c>
      <c r="BY1190">
        <f>(1-BX1190)</f>
        <v>0</v>
      </c>
      <c r="DH1190">
        <f>$B$11*EG1190+$C$11*EH1190+$F$11*ES1190*(1-EV1190)</f>
        <v>0</v>
      </c>
      <c r="DI1190">
        <f>DH1190*DJ1190</f>
        <v>0</v>
      </c>
      <c r="DJ1190">
        <f>($B$11*$D$9+$C$11*$D$9+$F$11*((FF1190+EX1190)/MAX(FF1190+EX1190+FG1190, 0.1)*$I$9+FG1190/MAX(FF1190+EX1190+FG1190, 0.1)*$J$9))/($B$11+$C$11+$F$11)</f>
        <v>0</v>
      </c>
      <c r="DK1190">
        <f>($B$11*$K$9+$C$11*$K$9+$F$11*((FF1190+EX1190)/MAX(FF1190+EX1190+FG1190, 0.1)*$P$9+FG1190/MAX(FF1190+EX1190+FG1190, 0.1)*$Q$9))/($B$11+$C$11+$F$11)</f>
        <v>0</v>
      </c>
      <c r="DL1190">
        <v>6</v>
      </c>
      <c r="DM1190">
        <v>0.5</v>
      </c>
      <c r="DN1190" t="s">
        <v>438</v>
      </c>
      <c r="DO1190">
        <v>2</v>
      </c>
      <c r="DP1190" t="b">
        <v>1</v>
      </c>
      <c r="DQ1190">
        <v>1761347198</v>
      </c>
      <c r="DR1190">
        <v>139.6806296296296</v>
      </c>
      <c r="DS1190">
        <v>118.1122296296296</v>
      </c>
      <c r="DT1190">
        <v>23.6119925925926</v>
      </c>
      <c r="DU1190">
        <v>20.89941851851852</v>
      </c>
      <c r="DV1190">
        <v>139.5178148148148</v>
      </c>
      <c r="DW1190">
        <v>23.39756296296296</v>
      </c>
      <c r="DX1190">
        <v>499.9871481481482</v>
      </c>
      <c r="DY1190">
        <v>90.02037037037037</v>
      </c>
      <c r="DZ1190">
        <v>0.07391200000000001</v>
      </c>
      <c r="EA1190">
        <v>29.89521111111112</v>
      </c>
      <c r="EB1190">
        <v>29.98804814814815</v>
      </c>
      <c r="EC1190">
        <v>999.9000000000001</v>
      </c>
      <c r="ED1190">
        <v>0</v>
      </c>
      <c r="EE1190">
        <v>0</v>
      </c>
      <c r="EF1190">
        <v>9997.36037037037</v>
      </c>
      <c r="EG1190">
        <v>0</v>
      </c>
      <c r="EH1190">
        <v>1169.624814814815</v>
      </c>
      <c r="EI1190">
        <v>21.56853703703703</v>
      </c>
      <c r="EJ1190">
        <v>143.0584444444444</v>
      </c>
      <c r="EK1190">
        <v>120.6338851851852</v>
      </c>
      <c r="EL1190">
        <v>2.712576666666667</v>
      </c>
      <c r="EM1190">
        <v>118.1122296296296</v>
      </c>
      <c r="EN1190">
        <v>20.89941851851852</v>
      </c>
      <c r="EO1190">
        <v>2.125560740740741</v>
      </c>
      <c r="EP1190">
        <v>1.881373703703703</v>
      </c>
      <c r="EQ1190">
        <v>18.41202592592593</v>
      </c>
      <c r="ER1190">
        <v>16.47976296296296</v>
      </c>
      <c r="ES1190">
        <v>1199.996296296296</v>
      </c>
      <c r="ET1190">
        <v>0.9670057407407406</v>
      </c>
      <c r="EU1190">
        <v>0.0329943074074074</v>
      </c>
      <c r="EV1190">
        <v>0</v>
      </c>
      <c r="EW1190">
        <v>1462.040740740741</v>
      </c>
      <c r="EX1190">
        <v>5.000560000000001</v>
      </c>
      <c r="EY1190">
        <v>17881.3962962963</v>
      </c>
      <c r="EZ1190">
        <v>10316.80740740741</v>
      </c>
      <c r="FA1190">
        <v>45.08066666666665</v>
      </c>
      <c r="FB1190">
        <v>47.18699999999998</v>
      </c>
      <c r="FC1190">
        <v>45.74533333333333</v>
      </c>
      <c r="FD1190">
        <v>46.19166666666665</v>
      </c>
      <c r="FE1190">
        <v>45.93699999999998</v>
      </c>
      <c r="FF1190">
        <v>1155.566296296296</v>
      </c>
      <c r="FG1190">
        <v>39.43</v>
      </c>
      <c r="FH1190">
        <v>0</v>
      </c>
      <c r="FI1190">
        <v>1761347241.8</v>
      </c>
      <c r="FJ1190">
        <v>0</v>
      </c>
      <c r="FK1190">
        <v>1462.03</v>
      </c>
      <c r="FL1190">
        <v>19.34427349674991</v>
      </c>
      <c r="FM1190">
        <v>222.5367521873155</v>
      </c>
      <c r="FN1190">
        <v>17881.08461538461</v>
      </c>
      <c r="FO1190">
        <v>15</v>
      </c>
      <c r="FP1190">
        <v>0</v>
      </c>
      <c r="FQ1190" t="s">
        <v>439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21.3229</v>
      </c>
      <c r="GD1190">
        <v>4.241333101045342</v>
      </c>
      <c r="GE1190">
        <v>0.419954909310105</v>
      </c>
      <c r="GF1190">
        <v>0</v>
      </c>
      <c r="GG1190">
        <v>1460.972647058824</v>
      </c>
      <c r="GH1190">
        <v>17.53842627860697</v>
      </c>
      <c r="GI1190">
        <v>1.737307431264438</v>
      </c>
      <c r="GJ1190">
        <v>0</v>
      </c>
      <c r="GK1190">
        <v>2.679094634146341</v>
      </c>
      <c r="GL1190">
        <v>0.6034191637630643</v>
      </c>
      <c r="GM1190">
        <v>0.06028169503732844</v>
      </c>
      <c r="GN1190">
        <v>0</v>
      </c>
      <c r="GO1190">
        <v>0</v>
      </c>
      <c r="GP1190">
        <v>3</v>
      </c>
      <c r="GQ1190" t="s">
        <v>497</v>
      </c>
      <c r="GR1190">
        <v>3.12447</v>
      </c>
      <c r="GS1190">
        <v>2.75139</v>
      </c>
      <c r="GT1190">
        <v>0.0274287</v>
      </c>
      <c r="GU1190">
        <v>0.0224838</v>
      </c>
      <c r="GV1190">
        <v>0.103423</v>
      </c>
      <c r="GW1190">
        <v>0.0952735</v>
      </c>
      <c r="GX1190">
        <v>28616.7</v>
      </c>
      <c r="GY1190">
        <v>28046.8</v>
      </c>
      <c r="GZ1190">
        <v>29996.1</v>
      </c>
      <c r="HA1190">
        <v>28985.1</v>
      </c>
      <c r="HB1190">
        <v>37170</v>
      </c>
      <c r="HC1190">
        <v>34521.3</v>
      </c>
      <c r="HD1190">
        <v>45936.9</v>
      </c>
      <c r="HE1190">
        <v>43077.9</v>
      </c>
      <c r="HF1190">
        <v>1.749</v>
      </c>
      <c r="HG1190">
        <v>1.7324</v>
      </c>
      <c r="HH1190">
        <v>-0.00279397</v>
      </c>
      <c r="HI1190">
        <v>0</v>
      </c>
      <c r="HJ1190">
        <v>30.0349</v>
      </c>
      <c r="HK1190">
        <v>999.9</v>
      </c>
      <c r="HL1190">
        <v>46.1</v>
      </c>
      <c r="HM1190">
        <v>32.8</v>
      </c>
      <c r="HN1190">
        <v>25.5812</v>
      </c>
      <c r="HO1190">
        <v>63.8221</v>
      </c>
      <c r="HP1190">
        <v>17.8486</v>
      </c>
      <c r="HQ1190">
        <v>1</v>
      </c>
      <c r="HR1190">
        <v>0.810564</v>
      </c>
      <c r="HS1190">
        <v>3.96755</v>
      </c>
      <c r="HT1190">
        <v>20.1621</v>
      </c>
      <c r="HU1190">
        <v>5.22687</v>
      </c>
      <c r="HV1190">
        <v>11.9849</v>
      </c>
      <c r="HW1190">
        <v>4.9689</v>
      </c>
      <c r="HX1190">
        <v>3.2897</v>
      </c>
      <c r="HY1190">
        <v>9999</v>
      </c>
      <c r="HZ1190">
        <v>9999</v>
      </c>
      <c r="IA1190">
        <v>9999</v>
      </c>
      <c r="IB1190">
        <v>999.9</v>
      </c>
      <c r="IC1190">
        <v>4.973</v>
      </c>
      <c r="ID1190">
        <v>1.87751</v>
      </c>
      <c r="IE1190">
        <v>1.87561</v>
      </c>
      <c r="IF1190">
        <v>1.87845</v>
      </c>
      <c r="IG1190">
        <v>1.87512</v>
      </c>
      <c r="IH1190">
        <v>1.87866</v>
      </c>
      <c r="II1190">
        <v>1.87577</v>
      </c>
      <c r="IJ1190">
        <v>1.87697</v>
      </c>
      <c r="IK1190">
        <v>0</v>
      </c>
      <c r="IL1190">
        <v>0</v>
      </c>
      <c r="IM1190">
        <v>0</v>
      </c>
      <c r="IN1190">
        <v>0</v>
      </c>
      <c r="IO1190" t="s">
        <v>441</v>
      </c>
      <c r="IP1190" t="s">
        <v>442</v>
      </c>
      <c r="IQ1190" t="s">
        <v>443</v>
      </c>
      <c r="IR1190" t="s">
        <v>443</v>
      </c>
      <c r="IS1190" t="s">
        <v>443</v>
      </c>
      <c r="IT1190" t="s">
        <v>443</v>
      </c>
      <c r="IU1190">
        <v>0</v>
      </c>
      <c r="IV1190">
        <v>100</v>
      </c>
      <c r="IW1190">
        <v>100</v>
      </c>
      <c r="IX1190">
        <v>0.117</v>
      </c>
      <c r="IY1190">
        <v>0.2144</v>
      </c>
      <c r="IZ1190">
        <v>-0.1194416370607354</v>
      </c>
      <c r="JA1190">
        <v>0.002211305909277446</v>
      </c>
      <c r="JB1190">
        <v>-1.416678044876584E-06</v>
      </c>
      <c r="JC1190">
        <v>5.589822708492042E-10</v>
      </c>
      <c r="JD1190">
        <v>0.2144336207880096</v>
      </c>
      <c r="JE1190">
        <v>0</v>
      </c>
      <c r="JF1190">
        <v>0</v>
      </c>
      <c r="JG1190">
        <v>0</v>
      </c>
      <c r="JH1190">
        <v>14</v>
      </c>
      <c r="JI1190">
        <v>2052</v>
      </c>
      <c r="JJ1190">
        <v>1</v>
      </c>
      <c r="JK1190">
        <v>21</v>
      </c>
      <c r="JL1190">
        <v>29355786.8</v>
      </c>
      <c r="JM1190">
        <v>29355786.8</v>
      </c>
      <c r="JN1190">
        <v>0.336914</v>
      </c>
      <c r="JO1190">
        <v>2.59155</v>
      </c>
      <c r="JP1190">
        <v>1.39893</v>
      </c>
      <c r="JQ1190">
        <v>2.33887</v>
      </c>
      <c r="JR1190">
        <v>1.44897</v>
      </c>
      <c r="JS1190">
        <v>2.58667</v>
      </c>
      <c r="JT1190">
        <v>38.6733</v>
      </c>
      <c r="JU1190">
        <v>23.8073</v>
      </c>
      <c r="JV1190">
        <v>18</v>
      </c>
      <c r="JW1190">
        <v>484.606</v>
      </c>
      <c r="JX1190">
        <v>444.853</v>
      </c>
      <c r="JY1190">
        <v>25.2049</v>
      </c>
      <c r="JZ1190">
        <v>37.1333</v>
      </c>
      <c r="KA1190">
        <v>30.0001</v>
      </c>
      <c r="KB1190">
        <v>36.7286</v>
      </c>
      <c r="KC1190">
        <v>36.7752</v>
      </c>
      <c r="KD1190">
        <v>6.7792</v>
      </c>
      <c r="KE1190">
        <v>26.7019</v>
      </c>
      <c r="KF1190">
        <v>82.24679999999999</v>
      </c>
      <c r="KG1190">
        <v>25.2105</v>
      </c>
      <c r="KH1190">
        <v>65.7839</v>
      </c>
      <c r="KI1190">
        <v>20.7486</v>
      </c>
      <c r="KJ1190">
        <v>99.2306</v>
      </c>
      <c r="KK1190">
        <v>99.0793</v>
      </c>
    </row>
    <row r="1191" spans="1:297">
      <c r="A1191">
        <v>1175</v>
      </c>
      <c r="B1191">
        <v>1761347210.5</v>
      </c>
      <c r="C1191">
        <v>19169.90000009537</v>
      </c>
      <c r="D1191" t="s">
        <v>2805</v>
      </c>
      <c r="E1191" t="s">
        <v>2806</v>
      </c>
      <c r="F1191">
        <v>5</v>
      </c>
      <c r="G1191" t="s">
        <v>2762</v>
      </c>
      <c r="H1191" t="s">
        <v>436</v>
      </c>
      <c r="I1191">
        <v>1761347202.714286</v>
      </c>
      <c r="J1191">
        <f>(K1191)/1000</f>
        <v>0</v>
      </c>
      <c r="K1191">
        <f>IF(DP1191, AN1191, AH1191)</f>
        <v>0</v>
      </c>
      <c r="L1191">
        <f>IF(DP1191, AI1191, AG1191)</f>
        <v>0</v>
      </c>
      <c r="M1191">
        <f>DR1191 - IF(AU1191&gt;1, L1191*DL1191*100.0/(AW1191), 0)</f>
        <v>0</v>
      </c>
      <c r="N1191">
        <f>((T1191-J1191/2)*M1191-L1191)/(T1191+J1191/2)</f>
        <v>0</v>
      </c>
      <c r="O1191">
        <f>N1191*(DY1191+DZ1191)/1000.0</f>
        <v>0</v>
      </c>
      <c r="P1191">
        <f>(DR1191 - IF(AU1191&gt;1, L1191*DL1191*100.0/(AW1191), 0))*(DY1191+DZ1191)/1000.0</f>
        <v>0</v>
      </c>
      <c r="Q1191">
        <f>2.0/((1/S1191-1/R1191)+SIGN(S1191)*SQRT((1/S1191-1/R1191)*(1/S1191-1/R1191) + 4*DM1191/((DM1191+1)*(DM1191+1))*(2*1/S1191*1/R1191-1/R1191*1/R1191)))</f>
        <v>0</v>
      </c>
      <c r="R1191">
        <f>IF(LEFT(DN1191,1)&lt;&gt;"0",IF(LEFT(DN1191,1)="1",3.0,DO1191),$D$5+$E$5*(EF1191*DY1191/($K$5*1000))+$F$5*(EF1191*DY1191/($K$5*1000))*MAX(MIN(DL1191,$J$5),$I$5)*MAX(MIN(DL1191,$J$5),$I$5)+$G$5*MAX(MIN(DL1191,$J$5),$I$5)*(EF1191*DY1191/($K$5*1000))+$H$5*(EF1191*DY1191/($K$5*1000))*(EF1191*DY1191/($K$5*1000)))</f>
        <v>0</v>
      </c>
      <c r="S1191">
        <f>J1191*(1000-(1000*0.61365*exp(17.502*W1191/(240.97+W1191))/(DY1191+DZ1191)+DT1191)/2)/(1000*0.61365*exp(17.502*W1191/(240.97+W1191))/(DY1191+DZ1191)-DT1191)</f>
        <v>0</v>
      </c>
      <c r="T1191">
        <f>1/((DM1191+1)/(Q1191/1.6)+1/(R1191/1.37)) + DM1191/((DM1191+1)/(Q1191/1.6) + DM1191/(R1191/1.37))</f>
        <v>0</v>
      </c>
      <c r="U1191">
        <f>(DH1191*DK1191)</f>
        <v>0</v>
      </c>
      <c r="V1191">
        <f>(EA1191+(U1191+2*0.95*5.67E-8*(((EA1191+$B$7)+273)^4-(EA1191+273)^4)-44100*J1191)/(1.84*29.3*R1191+8*0.95*5.67E-8*(EA1191+273)^3))</f>
        <v>0</v>
      </c>
      <c r="W1191">
        <f>($C$7*EB1191+$D$7*EC1191+$E$7*V1191)</f>
        <v>0</v>
      </c>
      <c r="X1191">
        <f>0.61365*exp(17.502*W1191/(240.97+W1191))</f>
        <v>0</v>
      </c>
      <c r="Y1191">
        <f>(Z1191/AA1191*100)</f>
        <v>0</v>
      </c>
      <c r="Z1191">
        <f>DT1191*(DY1191+DZ1191)/1000</f>
        <v>0</v>
      </c>
      <c r="AA1191">
        <f>0.61365*exp(17.502*EA1191/(240.97+EA1191))</f>
        <v>0</v>
      </c>
      <c r="AB1191">
        <f>(X1191-DT1191*(DY1191+DZ1191)/1000)</f>
        <v>0</v>
      </c>
      <c r="AC1191">
        <f>(-J1191*44100)</f>
        <v>0</v>
      </c>
      <c r="AD1191">
        <f>2*29.3*R1191*0.92*(EA1191-W1191)</f>
        <v>0</v>
      </c>
      <c r="AE1191">
        <f>2*0.95*5.67E-8*(((EA1191+$B$7)+273)^4-(W1191+273)^4)</f>
        <v>0</v>
      </c>
      <c r="AF1191">
        <f>U1191+AE1191+AC1191+AD1191</f>
        <v>0</v>
      </c>
      <c r="AG1191">
        <f>DX1191*AU1191*(DS1191-DR1191*(1000-AU1191*DU1191)/(1000-AU1191*DT1191))/(100*DL1191)</f>
        <v>0</v>
      </c>
      <c r="AH1191">
        <f>1000*DX1191*AU1191*(DT1191-DU1191)/(100*DL1191*(1000-AU1191*DT1191))</f>
        <v>0</v>
      </c>
      <c r="AI1191">
        <f>(AJ1191 - AK1191 - DY1191*1E3/(8.314*(EA1191+273.15)) * AM1191/DX1191 * AL1191) * DX1191/(100*DL1191) * (1000 - DU1191)/1000</f>
        <v>0</v>
      </c>
      <c r="AJ1191">
        <v>88.51750219357874</v>
      </c>
      <c r="AK1191">
        <v>103.1839151515151</v>
      </c>
      <c r="AL1191">
        <v>-3.321569728863894</v>
      </c>
      <c r="AM1191">
        <v>65.43917151835798</v>
      </c>
      <c r="AN1191">
        <f>(AP1191 - AO1191 + DY1191*1E3/(8.314*(EA1191+273.15)) * AR1191/DX1191 * AQ1191) * DX1191/(100*DL1191) * 1000/(1000 - AP1191)</f>
        <v>0</v>
      </c>
      <c r="AO1191">
        <v>20.84080460934035</v>
      </c>
      <c r="AP1191">
        <v>23.63753212121212</v>
      </c>
      <c r="AQ1191">
        <v>6.721242130339144E-05</v>
      </c>
      <c r="AR1191">
        <v>117.0721464069847</v>
      </c>
      <c r="AS1191">
        <v>0</v>
      </c>
      <c r="AT1191">
        <v>0</v>
      </c>
      <c r="AU1191">
        <f>IF(AS1191*$H$13&gt;=AW1191,1.0,(AW1191/(AW1191-AS1191*$H$13)))</f>
        <v>0</v>
      </c>
      <c r="AV1191">
        <f>(AU1191-1)*100</f>
        <v>0</v>
      </c>
      <c r="AW1191">
        <f>MAX(0,($B$13+$C$13*EF1191)/(1+$D$13*EF1191)*DY1191/(EA1191+273)*$E$13)</f>
        <v>0</v>
      </c>
      <c r="AX1191" t="s">
        <v>437</v>
      </c>
      <c r="AY1191" t="s">
        <v>437</v>
      </c>
      <c r="AZ1191">
        <v>0</v>
      </c>
      <c r="BA1191">
        <v>0</v>
      </c>
      <c r="BB1191">
        <f>1-AZ1191/BA1191</f>
        <v>0</v>
      </c>
      <c r="BC1191">
        <v>0</v>
      </c>
      <c r="BD1191" t="s">
        <v>437</v>
      </c>
      <c r="BE1191" t="s">
        <v>437</v>
      </c>
      <c r="BF1191">
        <v>0</v>
      </c>
      <c r="BG1191">
        <v>0</v>
      </c>
      <c r="BH1191">
        <f>1-BF1191/BG1191</f>
        <v>0</v>
      </c>
      <c r="BI1191">
        <v>0.5</v>
      </c>
      <c r="BJ1191">
        <f>DI1191</f>
        <v>0</v>
      </c>
      <c r="BK1191">
        <f>L1191</f>
        <v>0</v>
      </c>
      <c r="BL1191">
        <f>BH1191*BI1191*BJ1191</f>
        <v>0</v>
      </c>
      <c r="BM1191">
        <f>(BK1191-BC1191)/BJ1191</f>
        <v>0</v>
      </c>
      <c r="BN1191">
        <f>(BA1191-BG1191)/BG1191</f>
        <v>0</v>
      </c>
      <c r="BO1191">
        <f>AZ1191/(BB1191+AZ1191/BG1191)</f>
        <v>0</v>
      </c>
      <c r="BP1191" t="s">
        <v>437</v>
      </c>
      <c r="BQ1191">
        <v>0</v>
      </c>
      <c r="BR1191">
        <f>IF(BQ1191&lt;&gt;0, BQ1191, BO1191)</f>
        <v>0</v>
      </c>
      <c r="BS1191">
        <f>1-BR1191/BG1191</f>
        <v>0</v>
      </c>
      <c r="BT1191">
        <f>(BG1191-BF1191)/(BG1191-BR1191)</f>
        <v>0</v>
      </c>
      <c r="BU1191">
        <f>(BA1191-BG1191)/(BA1191-BR1191)</f>
        <v>0</v>
      </c>
      <c r="BV1191">
        <f>(BG1191-BF1191)/(BG1191-AZ1191)</f>
        <v>0</v>
      </c>
      <c r="BW1191">
        <f>(BA1191-BG1191)/(BA1191-AZ1191)</f>
        <v>0</v>
      </c>
      <c r="BX1191">
        <f>(BT1191*BR1191/BF1191)</f>
        <v>0</v>
      </c>
      <c r="BY1191">
        <f>(1-BX1191)</f>
        <v>0</v>
      </c>
      <c r="DH1191">
        <f>$B$11*EG1191+$C$11*EH1191+$F$11*ES1191*(1-EV1191)</f>
        <v>0</v>
      </c>
      <c r="DI1191">
        <f>DH1191*DJ1191</f>
        <v>0</v>
      </c>
      <c r="DJ1191">
        <f>($B$11*$D$9+$C$11*$D$9+$F$11*((FF1191+EX1191)/MAX(FF1191+EX1191+FG1191, 0.1)*$I$9+FG1191/MAX(FF1191+EX1191+FG1191, 0.1)*$J$9))/($B$11+$C$11+$F$11)</f>
        <v>0</v>
      </c>
      <c r="DK1191">
        <f>($B$11*$K$9+$C$11*$K$9+$F$11*((FF1191+EX1191)/MAX(FF1191+EX1191+FG1191, 0.1)*$P$9+FG1191/MAX(FF1191+EX1191+FG1191, 0.1)*$Q$9))/($B$11+$C$11+$F$11)</f>
        <v>0</v>
      </c>
      <c r="DL1191">
        <v>6</v>
      </c>
      <c r="DM1191">
        <v>0.5</v>
      </c>
      <c r="DN1191" t="s">
        <v>438</v>
      </c>
      <c r="DO1191">
        <v>2</v>
      </c>
      <c r="DP1191" t="b">
        <v>1</v>
      </c>
      <c r="DQ1191">
        <v>1761347202.714286</v>
      </c>
      <c r="DR1191">
        <v>124.3877142857143</v>
      </c>
      <c r="DS1191">
        <v>102.4291571428572</v>
      </c>
      <c r="DT1191">
        <v>23.61896785714286</v>
      </c>
      <c r="DU1191">
        <v>20.86613928571429</v>
      </c>
      <c r="DV1191">
        <v>124.2533928571429</v>
      </c>
      <c r="DW1191">
        <v>23.40455</v>
      </c>
      <c r="DX1191">
        <v>500.0253928571428</v>
      </c>
      <c r="DY1191">
        <v>90.02070357142857</v>
      </c>
      <c r="DZ1191">
        <v>0.0737463357142857</v>
      </c>
      <c r="EA1191">
        <v>29.89704285714286</v>
      </c>
      <c r="EB1191">
        <v>29.986175</v>
      </c>
      <c r="EC1191">
        <v>999.9000000000002</v>
      </c>
      <c r="ED1191">
        <v>0</v>
      </c>
      <c r="EE1191">
        <v>0</v>
      </c>
      <c r="EF1191">
        <v>10004.50571428571</v>
      </c>
      <c r="EG1191">
        <v>0</v>
      </c>
      <c r="EH1191">
        <v>1169.6275</v>
      </c>
      <c r="EI1191">
        <v>21.95861428571428</v>
      </c>
      <c r="EJ1191">
        <v>127.3965714285714</v>
      </c>
      <c r="EK1191">
        <v>104.6124142857143</v>
      </c>
      <c r="EL1191">
        <v>2.752827500000001</v>
      </c>
      <c r="EM1191">
        <v>102.4291571428572</v>
      </c>
      <c r="EN1191">
        <v>20.86613928571429</v>
      </c>
      <c r="EO1191">
        <v>2.126196071428572</v>
      </c>
      <c r="EP1191">
        <v>1.878385714285714</v>
      </c>
      <c r="EQ1191">
        <v>18.4168</v>
      </c>
      <c r="ER1191">
        <v>16.45479642857143</v>
      </c>
      <c r="ES1191">
        <v>1200.005714285714</v>
      </c>
      <c r="ET1191">
        <v>0.9670058571428573</v>
      </c>
      <c r="EU1191">
        <v>0.03299421428571429</v>
      </c>
      <c r="EV1191">
        <v>0</v>
      </c>
      <c r="EW1191">
        <v>1463.616071428571</v>
      </c>
      <c r="EX1191">
        <v>5.000560000000001</v>
      </c>
      <c r="EY1191">
        <v>17899.27857142857</v>
      </c>
      <c r="EZ1191">
        <v>10316.88928571428</v>
      </c>
      <c r="FA1191">
        <v>45.07549999999998</v>
      </c>
      <c r="FB1191">
        <v>47.18257142857141</v>
      </c>
      <c r="FC1191">
        <v>45.7455</v>
      </c>
      <c r="FD1191">
        <v>46.19599999999998</v>
      </c>
      <c r="FE1191">
        <v>45.93699999999998</v>
      </c>
      <c r="FF1191">
        <v>1155.575714285714</v>
      </c>
      <c r="FG1191">
        <v>39.43</v>
      </c>
      <c r="FH1191">
        <v>0</v>
      </c>
      <c r="FI1191">
        <v>1761347246.6</v>
      </c>
      <c r="FJ1191">
        <v>0</v>
      </c>
      <c r="FK1191">
        <v>1463.647307692308</v>
      </c>
      <c r="FL1191">
        <v>20.31760682997012</v>
      </c>
      <c r="FM1191">
        <v>233.2752135928982</v>
      </c>
      <c r="FN1191">
        <v>17899.32692307692</v>
      </c>
      <c r="FO1191">
        <v>15</v>
      </c>
      <c r="FP1191">
        <v>0</v>
      </c>
      <c r="FQ1191" t="s">
        <v>439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21.7650875</v>
      </c>
      <c r="GD1191">
        <v>4.9665061913696</v>
      </c>
      <c r="GE1191">
        <v>0.4791322396726712</v>
      </c>
      <c r="GF1191">
        <v>0</v>
      </c>
      <c r="GG1191">
        <v>1462.852352941177</v>
      </c>
      <c r="GH1191">
        <v>20.00061115523078</v>
      </c>
      <c r="GI1191">
        <v>1.978775704115371</v>
      </c>
      <c r="GJ1191">
        <v>0</v>
      </c>
      <c r="GK1191">
        <v>2.730034</v>
      </c>
      <c r="GL1191">
        <v>0.5369673545966189</v>
      </c>
      <c r="GM1191">
        <v>0.05305983578941795</v>
      </c>
      <c r="GN1191">
        <v>0</v>
      </c>
      <c r="GO1191">
        <v>0</v>
      </c>
      <c r="GP1191">
        <v>3</v>
      </c>
      <c r="GQ1191" t="s">
        <v>497</v>
      </c>
      <c r="GR1191">
        <v>3.12424</v>
      </c>
      <c r="GS1191">
        <v>2.75149</v>
      </c>
      <c r="GT1191">
        <v>0.023752</v>
      </c>
      <c r="GU1191">
        <v>0.0185713</v>
      </c>
      <c r="GV1191">
        <v>0.10349</v>
      </c>
      <c r="GW1191">
        <v>0.09521</v>
      </c>
      <c r="GX1191">
        <v>28725.1</v>
      </c>
      <c r="GY1191">
        <v>28158.5</v>
      </c>
      <c r="GZ1191">
        <v>29996.6</v>
      </c>
      <c r="HA1191">
        <v>28984.9</v>
      </c>
      <c r="HB1191">
        <v>37167.4</v>
      </c>
      <c r="HC1191">
        <v>34523.2</v>
      </c>
      <c r="HD1191">
        <v>45937.4</v>
      </c>
      <c r="HE1191">
        <v>43077.6</v>
      </c>
      <c r="HF1191">
        <v>1.74923</v>
      </c>
      <c r="HG1191">
        <v>1.7325</v>
      </c>
      <c r="HH1191">
        <v>-0.00248849</v>
      </c>
      <c r="HI1191">
        <v>0</v>
      </c>
      <c r="HJ1191">
        <v>30.0349</v>
      </c>
      <c r="HK1191">
        <v>999.9</v>
      </c>
      <c r="HL1191">
        <v>46.1</v>
      </c>
      <c r="HM1191">
        <v>32.8</v>
      </c>
      <c r="HN1191">
        <v>25.5809</v>
      </c>
      <c r="HO1191">
        <v>63.5921</v>
      </c>
      <c r="HP1191">
        <v>17.7484</v>
      </c>
      <c r="HQ1191">
        <v>1</v>
      </c>
      <c r="HR1191">
        <v>0.810429</v>
      </c>
      <c r="HS1191">
        <v>3.96611</v>
      </c>
      <c r="HT1191">
        <v>20.162</v>
      </c>
      <c r="HU1191">
        <v>5.22702</v>
      </c>
      <c r="HV1191">
        <v>11.9851</v>
      </c>
      <c r="HW1191">
        <v>4.96915</v>
      </c>
      <c r="HX1191">
        <v>3.28975</v>
      </c>
      <c r="HY1191">
        <v>9999</v>
      </c>
      <c r="HZ1191">
        <v>9999</v>
      </c>
      <c r="IA1191">
        <v>9999</v>
      </c>
      <c r="IB1191">
        <v>999.9</v>
      </c>
      <c r="IC1191">
        <v>4.97298</v>
      </c>
      <c r="ID1191">
        <v>1.87753</v>
      </c>
      <c r="IE1191">
        <v>1.87561</v>
      </c>
      <c r="IF1191">
        <v>1.87845</v>
      </c>
      <c r="IG1191">
        <v>1.87515</v>
      </c>
      <c r="IH1191">
        <v>1.87866</v>
      </c>
      <c r="II1191">
        <v>1.87577</v>
      </c>
      <c r="IJ1191">
        <v>1.87698</v>
      </c>
      <c r="IK1191">
        <v>0</v>
      </c>
      <c r="IL1191">
        <v>0</v>
      </c>
      <c r="IM1191">
        <v>0</v>
      </c>
      <c r="IN1191">
        <v>0</v>
      </c>
      <c r="IO1191" t="s">
        <v>441</v>
      </c>
      <c r="IP1191" t="s">
        <v>442</v>
      </c>
      <c r="IQ1191" t="s">
        <v>443</v>
      </c>
      <c r="IR1191" t="s">
        <v>443</v>
      </c>
      <c r="IS1191" t="s">
        <v>443</v>
      </c>
      <c r="IT1191" t="s">
        <v>443</v>
      </c>
      <c r="IU1191">
        <v>0</v>
      </c>
      <c r="IV1191">
        <v>100</v>
      </c>
      <c r="IW1191">
        <v>100</v>
      </c>
      <c r="IX1191">
        <v>0.08599999999999999</v>
      </c>
      <c r="IY1191">
        <v>0.2144</v>
      </c>
      <c r="IZ1191">
        <v>-0.1194416370607354</v>
      </c>
      <c r="JA1191">
        <v>0.002211305909277446</v>
      </c>
      <c r="JB1191">
        <v>-1.416678044876584E-06</v>
      </c>
      <c r="JC1191">
        <v>5.589822708492042E-10</v>
      </c>
      <c r="JD1191">
        <v>0.2144336207880096</v>
      </c>
      <c r="JE1191">
        <v>0</v>
      </c>
      <c r="JF1191">
        <v>0</v>
      </c>
      <c r="JG1191">
        <v>0</v>
      </c>
      <c r="JH1191">
        <v>14</v>
      </c>
      <c r="JI1191">
        <v>2052</v>
      </c>
      <c r="JJ1191">
        <v>1</v>
      </c>
      <c r="JK1191">
        <v>21</v>
      </c>
      <c r="JL1191">
        <v>29355786.8</v>
      </c>
      <c r="JM1191">
        <v>29355786.8</v>
      </c>
      <c r="JN1191">
        <v>0.299072</v>
      </c>
      <c r="JO1191">
        <v>2.60864</v>
      </c>
      <c r="JP1191">
        <v>1.39893</v>
      </c>
      <c r="JQ1191">
        <v>2.33887</v>
      </c>
      <c r="JR1191">
        <v>1.44897</v>
      </c>
      <c r="JS1191">
        <v>2.55615</v>
      </c>
      <c r="JT1191">
        <v>38.6733</v>
      </c>
      <c r="JU1191">
        <v>23.7898</v>
      </c>
      <c r="JV1191">
        <v>18</v>
      </c>
      <c r="JW1191">
        <v>484.717</v>
      </c>
      <c r="JX1191">
        <v>444.919</v>
      </c>
      <c r="JY1191">
        <v>25.2148</v>
      </c>
      <c r="JZ1191">
        <v>37.1299</v>
      </c>
      <c r="KA1191">
        <v>30</v>
      </c>
      <c r="KB1191">
        <v>36.7251</v>
      </c>
      <c r="KC1191">
        <v>36.7752</v>
      </c>
      <c r="KD1191">
        <v>6.00938</v>
      </c>
      <c r="KE1191">
        <v>26.9815</v>
      </c>
      <c r="KF1191">
        <v>82.24679999999999</v>
      </c>
      <c r="KG1191">
        <v>25.2183</v>
      </c>
      <c r="KH1191">
        <v>52.4271</v>
      </c>
      <c r="KI1191">
        <v>20.6891</v>
      </c>
      <c r="KJ1191">
        <v>99.2319</v>
      </c>
      <c r="KK1191">
        <v>99.07859999999999</v>
      </c>
    </row>
    <row r="1192" spans="1:297">
      <c r="A1192">
        <v>1176</v>
      </c>
      <c r="B1192">
        <v>1761347215.5</v>
      </c>
      <c r="C1192">
        <v>19174.90000009537</v>
      </c>
      <c r="D1192" t="s">
        <v>2807</v>
      </c>
      <c r="E1192" t="s">
        <v>2808</v>
      </c>
      <c r="F1192">
        <v>5</v>
      </c>
      <c r="G1192" t="s">
        <v>2762</v>
      </c>
      <c r="H1192" t="s">
        <v>436</v>
      </c>
      <c r="I1192">
        <v>1761347208</v>
      </c>
      <c r="J1192">
        <f>(K1192)/1000</f>
        <v>0</v>
      </c>
      <c r="K1192">
        <f>IF(DP1192, AN1192, AH1192)</f>
        <v>0</v>
      </c>
      <c r="L1192">
        <f>IF(DP1192, AI1192, AG1192)</f>
        <v>0</v>
      </c>
      <c r="M1192">
        <f>DR1192 - IF(AU1192&gt;1, L1192*DL1192*100.0/(AW1192), 0)</f>
        <v>0</v>
      </c>
      <c r="N1192">
        <f>((T1192-J1192/2)*M1192-L1192)/(T1192+J1192/2)</f>
        <v>0</v>
      </c>
      <c r="O1192">
        <f>N1192*(DY1192+DZ1192)/1000.0</f>
        <v>0</v>
      </c>
      <c r="P1192">
        <f>(DR1192 - IF(AU1192&gt;1, L1192*DL1192*100.0/(AW1192), 0))*(DY1192+DZ1192)/1000.0</f>
        <v>0</v>
      </c>
      <c r="Q1192">
        <f>2.0/((1/S1192-1/R1192)+SIGN(S1192)*SQRT((1/S1192-1/R1192)*(1/S1192-1/R1192) + 4*DM1192/((DM1192+1)*(DM1192+1))*(2*1/S1192*1/R1192-1/R1192*1/R1192)))</f>
        <v>0</v>
      </c>
      <c r="R1192">
        <f>IF(LEFT(DN1192,1)&lt;&gt;"0",IF(LEFT(DN1192,1)="1",3.0,DO1192),$D$5+$E$5*(EF1192*DY1192/($K$5*1000))+$F$5*(EF1192*DY1192/($K$5*1000))*MAX(MIN(DL1192,$J$5),$I$5)*MAX(MIN(DL1192,$J$5),$I$5)+$G$5*MAX(MIN(DL1192,$J$5),$I$5)*(EF1192*DY1192/($K$5*1000))+$H$5*(EF1192*DY1192/($K$5*1000))*(EF1192*DY1192/($K$5*1000)))</f>
        <v>0</v>
      </c>
      <c r="S1192">
        <f>J1192*(1000-(1000*0.61365*exp(17.502*W1192/(240.97+W1192))/(DY1192+DZ1192)+DT1192)/2)/(1000*0.61365*exp(17.502*W1192/(240.97+W1192))/(DY1192+DZ1192)-DT1192)</f>
        <v>0</v>
      </c>
      <c r="T1192">
        <f>1/((DM1192+1)/(Q1192/1.6)+1/(R1192/1.37)) + DM1192/((DM1192+1)/(Q1192/1.6) + DM1192/(R1192/1.37))</f>
        <v>0</v>
      </c>
      <c r="U1192">
        <f>(DH1192*DK1192)</f>
        <v>0</v>
      </c>
      <c r="V1192">
        <f>(EA1192+(U1192+2*0.95*5.67E-8*(((EA1192+$B$7)+273)^4-(EA1192+273)^4)-44100*J1192)/(1.84*29.3*R1192+8*0.95*5.67E-8*(EA1192+273)^3))</f>
        <v>0</v>
      </c>
      <c r="W1192">
        <f>($C$7*EB1192+$D$7*EC1192+$E$7*V1192)</f>
        <v>0</v>
      </c>
      <c r="X1192">
        <f>0.61365*exp(17.502*W1192/(240.97+W1192))</f>
        <v>0</v>
      </c>
      <c r="Y1192">
        <f>(Z1192/AA1192*100)</f>
        <v>0</v>
      </c>
      <c r="Z1192">
        <f>DT1192*(DY1192+DZ1192)/1000</f>
        <v>0</v>
      </c>
      <c r="AA1192">
        <f>0.61365*exp(17.502*EA1192/(240.97+EA1192))</f>
        <v>0</v>
      </c>
      <c r="AB1192">
        <f>(X1192-DT1192*(DY1192+DZ1192)/1000)</f>
        <v>0</v>
      </c>
      <c r="AC1192">
        <f>(-J1192*44100)</f>
        <v>0</v>
      </c>
      <c r="AD1192">
        <f>2*29.3*R1192*0.92*(EA1192-W1192)</f>
        <v>0</v>
      </c>
      <c r="AE1192">
        <f>2*0.95*5.67E-8*(((EA1192+$B$7)+273)^4-(W1192+273)^4)</f>
        <v>0</v>
      </c>
      <c r="AF1192">
        <f>U1192+AE1192+AC1192+AD1192</f>
        <v>0</v>
      </c>
      <c r="AG1192">
        <f>DX1192*AU1192*(DS1192-DR1192*(1000-AU1192*DU1192)/(1000-AU1192*DT1192))/(100*DL1192)</f>
        <v>0</v>
      </c>
      <c r="AH1192">
        <f>1000*DX1192*AU1192*(DT1192-DU1192)/(100*DL1192*(1000-AU1192*DT1192))</f>
        <v>0</v>
      </c>
      <c r="AI1192">
        <f>(AJ1192 - AK1192 - DY1192*1E3/(8.314*(EA1192+273.15)) * AM1192/DX1192 * AL1192) * DX1192/(100*DL1192) * (1000 - DU1192)/1000</f>
        <v>0</v>
      </c>
      <c r="AJ1192">
        <v>71.41796420080028</v>
      </c>
      <c r="AK1192">
        <v>86.53706181818181</v>
      </c>
      <c r="AL1192">
        <v>-3.336134512489603</v>
      </c>
      <c r="AM1192">
        <v>65.43917151835798</v>
      </c>
      <c r="AN1192">
        <f>(AP1192 - AO1192 + DY1192*1E3/(8.314*(EA1192+273.15)) * AR1192/DX1192 * AQ1192) * DX1192/(100*DL1192) * 1000/(1000 - AP1192)</f>
        <v>0</v>
      </c>
      <c r="AO1192">
        <v>20.80401366059697</v>
      </c>
      <c r="AP1192">
        <v>23.65997515151514</v>
      </c>
      <c r="AQ1192">
        <v>0.002176887719516443</v>
      </c>
      <c r="AR1192">
        <v>117.0721464069847</v>
      </c>
      <c r="AS1192">
        <v>0</v>
      </c>
      <c r="AT1192">
        <v>0</v>
      </c>
      <c r="AU1192">
        <f>IF(AS1192*$H$13&gt;=AW1192,1.0,(AW1192/(AW1192-AS1192*$H$13)))</f>
        <v>0</v>
      </c>
      <c r="AV1192">
        <f>(AU1192-1)*100</f>
        <v>0</v>
      </c>
      <c r="AW1192">
        <f>MAX(0,($B$13+$C$13*EF1192)/(1+$D$13*EF1192)*DY1192/(EA1192+273)*$E$13)</f>
        <v>0</v>
      </c>
      <c r="AX1192" t="s">
        <v>437</v>
      </c>
      <c r="AY1192" t="s">
        <v>437</v>
      </c>
      <c r="AZ1192">
        <v>0</v>
      </c>
      <c r="BA1192">
        <v>0</v>
      </c>
      <c r="BB1192">
        <f>1-AZ1192/BA1192</f>
        <v>0</v>
      </c>
      <c r="BC1192">
        <v>0</v>
      </c>
      <c r="BD1192" t="s">
        <v>437</v>
      </c>
      <c r="BE1192" t="s">
        <v>437</v>
      </c>
      <c r="BF1192">
        <v>0</v>
      </c>
      <c r="BG1192">
        <v>0</v>
      </c>
      <c r="BH1192">
        <f>1-BF1192/BG1192</f>
        <v>0</v>
      </c>
      <c r="BI1192">
        <v>0.5</v>
      </c>
      <c r="BJ1192">
        <f>DI1192</f>
        <v>0</v>
      </c>
      <c r="BK1192">
        <f>L1192</f>
        <v>0</v>
      </c>
      <c r="BL1192">
        <f>BH1192*BI1192*BJ1192</f>
        <v>0</v>
      </c>
      <c r="BM1192">
        <f>(BK1192-BC1192)/BJ1192</f>
        <v>0</v>
      </c>
      <c r="BN1192">
        <f>(BA1192-BG1192)/BG1192</f>
        <v>0</v>
      </c>
      <c r="BO1192">
        <f>AZ1192/(BB1192+AZ1192/BG1192)</f>
        <v>0</v>
      </c>
      <c r="BP1192" t="s">
        <v>437</v>
      </c>
      <c r="BQ1192">
        <v>0</v>
      </c>
      <c r="BR1192">
        <f>IF(BQ1192&lt;&gt;0, BQ1192, BO1192)</f>
        <v>0</v>
      </c>
      <c r="BS1192">
        <f>1-BR1192/BG1192</f>
        <v>0</v>
      </c>
      <c r="BT1192">
        <f>(BG1192-BF1192)/(BG1192-BR1192)</f>
        <v>0</v>
      </c>
      <c r="BU1192">
        <f>(BA1192-BG1192)/(BA1192-BR1192)</f>
        <v>0</v>
      </c>
      <c r="BV1192">
        <f>(BG1192-BF1192)/(BG1192-AZ1192)</f>
        <v>0</v>
      </c>
      <c r="BW1192">
        <f>(BA1192-BG1192)/(BA1192-AZ1192)</f>
        <v>0</v>
      </c>
      <c r="BX1192">
        <f>(BT1192*BR1192/BF1192)</f>
        <v>0</v>
      </c>
      <c r="BY1192">
        <f>(1-BX1192)</f>
        <v>0</v>
      </c>
      <c r="DH1192">
        <f>$B$11*EG1192+$C$11*EH1192+$F$11*ES1192*(1-EV1192)</f>
        <v>0</v>
      </c>
      <c r="DI1192">
        <f>DH1192*DJ1192</f>
        <v>0</v>
      </c>
      <c r="DJ1192">
        <f>($B$11*$D$9+$C$11*$D$9+$F$11*((FF1192+EX1192)/MAX(FF1192+EX1192+FG1192, 0.1)*$I$9+FG1192/MAX(FF1192+EX1192+FG1192, 0.1)*$J$9))/($B$11+$C$11+$F$11)</f>
        <v>0</v>
      </c>
      <c r="DK1192">
        <f>($B$11*$K$9+$C$11*$K$9+$F$11*((FF1192+EX1192)/MAX(FF1192+EX1192+FG1192, 0.1)*$P$9+FG1192/MAX(FF1192+EX1192+FG1192, 0.1)*$Q$9))/($B$11+$C$11+$F$11)</f>
        <v>0</v>
      </c>
      <c r="DL1192">
        <v>6</v>
      </c>
      <c r="DM1192">
        <v>0.5</v>
      </c>
      <c r="DN1192" t="s">
        <v>438</v>
      </c>
      <c r="DO1192">
        <v>2</v>
      </c>
      <c r="DP1192" t="b">
        <v>1</v>
      </c>
      <c r="DQ1192">
        <v>1761347208</v>
      </c>
      <c r="DR1192">
        <v>107.2399851851852</v>
      </c>
      <c r="DS1192">
        <v>84.79447777777777</v>
      </c>
      <c r="DT1192">
        <v>23.63136296296297</v>
      </c>
      <c r="DU1192">
        <v>20.82714444444444</v>
      </c>
      <c r="DV1192">
        <v>107.1382814814815</v>
      </c>
      <c r="DW1192">
        <v>23.41693333333333</v>
      </c>
      <c r="DX1192">
        <v>499.9957407407407</v>
      </c>
      <c r="DY1192">
        <v>90.021</v>
      </c>
      <c r="DZ1192">
        <v>0.07365083703703704</v>
      </c>
      <c r="EA1192">
        <v>29.89941111111111</v>
      </c>
      <c r="EB1192">
        <v>29.98922592592593</v>
      </c>
      <c r="EC1192">
        <v>999.9000000000001</v>
      </c>
      <c r="ED1192">
        <v>0</v>
      </c>
      <c r="EE1192">
        <v>0</v>
      </c>
      <c r="EF1192">
        <v>10010.75740740741</v>
      </c>
      <c r="EG1192">
        <v>0</v>
      </c>
      <c r="EH1192">
        <v>1169.642592592593</v>
      </c>
      <c r="EI1192">
        <v>22.44552222222223</v>
      </c>
      <c r="EJ1192">
        <v>109.8353259259259</v>
      </c>
      <c r="EK1192">
        <v>86.59835925925925</v>
      </c>
      <c r="EL1192">
        <v>2.804206296296297</v>
      </c>
      <c r="EM1192">
        <v>84.79447777777777</v>
      </c>
      <c r="EN1192">
        <v>20.82714444444444</v>
      </c>
      <c r="EO1192">
        <v>2.127318148148148</v>
      </c>
      <c r="EP1192">
        <v>1.874881851851852</v>
      </c>
      <c r="EQ1192">
        <v>18.42521851851852</v>
      </c>
      <c r="ER1192">
        <v>16.42547037037037</v>
      </c>
      <c r="ES1192">
        <v>1199.984444444444</v>
      </c>
      <c r="ET1192">
        <v>0.9670051481481482</v>
      </c>
      <c r="EU1192">
        <v>0.03299495185185185</v>
      </c>
      <c r="EV1192">
        <v>0</v>
      </c>
      <c r="EW1192">
        <v>1465.357777777778</v>
      </c>
      <c r="EX1192">
        <v>5.000560000000001</v>
      </c>
      <c r="EY1192">
        <v>17919.72222222222</v>
      </c>
      <c r="EZ1192">
        <v>10316.69259259259</v>
      </c>
      <c r="FA1192">
        <v>45.06199999999998</v>
      </c>
      <c r="FB1192">
        <v>47.18240740740739</v>
      </c>
      <c r="FC1192">
        <v>45.74533333333333</v>
      </c>
      <c r="FD1192">
        <v>46.21033333333333</v>
      </c>
      <c r="FE1192">
        <v>45.93699999999998</v>
      </c>
      <c r="FF1192">
        <v>1155.554444444445</v>
      </c>
      <c r="FG1192">
        <v>39.43</v>
      </c>
      <c r="FH1192">
        <v>0</v>
      </c>
      <c r="FI1192">
        <v>1761347252</v>
      </c>
      <c r="FJ1192">
        <v>0</v>
      </c>
      <c r="FK1192">
        <v>1465.5456</v>
      </c>
      <c r="FL1192">
        <v>20.34923072860269</v>
      </c>
      <c r="FM1192">
        <v>240.4153843627735</v>
      </c>
      <c r="FN1192">
        <v>17921.732</v>
      </c>
      <c r="FO1192">
        <v>15</v>
      </c>
      <c r="FP1192">
        <v>0</v>
      </c>
      <c r="FQ1192" t="s">
        <v>439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22.197795</v>
      </c>
      <c r="GD1192">
        <v>5.529636022514108</v>
      </c>
      <c r="GE1192">
        <v>0.5325882250622895</v>
      </c>
      <c r="GF1192">
        <v>0</v>
      </c>
      <c r="GG1192">
        <v>1464.448823529412</v>
      </c>
      <c r="GH1192">
        <v>20.09992358137666</v>
      </c>
      <c r="GI1192">
        <v>1.991419482955171</v>
      </c>
      <c r="GJ1192">
        <v>0</v>
      </c>
      <c r="GK1192">
        <v>2.77835</v>
      </c>
      <c r="GL1192">
        <v>0.5576685928705448</v>
      </c>
      <c r="GM1192">
        <v>0.05512113682608513</v>
      </c>
      <c r="GN1192">
        <v>0</v>
      </c>
      <c r="GO1192">
        <v>0</v>
      </c>
      <c r="GP1192">
        <v>3</v>
      </c>
      <c r="GQ1192" t="s">
        <v>497</v>
      </c>
      <c r="GR1192">
        <v>3.12438</v>
      </c>
      <c r="GS1192">
        <v>2.75154</v>
      </c>
      <c r="GT1192">
        <v>0.0199952</v>
      </c>
      <c r="GU1192">
        <v>0.0146094</v>
      </c>
      <c r="GV1192">
        <v>0.103557</v>
      </c>
      <c r="GW1192">
        <v>0.0950064</v>
      </c>
      <c r="GX1192">
        <v>28835.5</v>
      </c>
      <c r="GY1192">
        <v>28272.1</v>
      </c>
      <c r="GZ1192">
        <v>29996.7</v>
      </c>
      <c r="HA1192">
        <v>28985.2</v>
      </c>
      <c r="HB1192">
        <v>37164.6</v>
      </c>
      <c r="HC1192">
        <v>34530.8</v>
      </c>
      <c r="HD1192">
        <v>45937.7</v>
      </c>
      <c r="HE1192">
        <v>43077.8</v>
      </c>
      <c r="HF1192">
        <v>1.74942</v>
      </c>
      <c r="HG1192">
        <v>1.73202</v>
      </c>
      <c r="HH1192">
        <v>-0.0032261</v>
      </c>
      <c r="HI1192">
        <v>0</v>
      </c>
      <c r="HJ1192">
        <v>30.0349</v>
      </c>
      <c r="HK1192">
        <v>999.9</v>
      </c>
      <c r="HL1192">
        <v>46.1</v>
      </c>
      <c r="HM1192">
        <v>32.8</v>
      </c>
      <c r="HN1192">
        <v>25.5815</v>
      </c>
      <c r="HO1192">
        <v>63.5421</v>
      </c>
      <c r="HP1192">
        <v>17.8686</v>
      </c>
      <c r="HQ1192">
        <v>1</v>
      </c>
      <c r="HR1192">
        <v>0.8103860000000001</v>
      </c>
      <c r="HS1192">
        <v>3.96209</v>
      </c>
      <c r="HT1192">
        <v>20.1623</v>
      </c>
      <c r="HU1192">
        <v>5.22732</v>
      </c>
      <c r="HV1192">
        <v>11.9851</v>
      </c>
      <c r="HW1192">
        <v>4.9691</v>
      </c>
      <c r="HX1192">
        <v>3.2898</v>
      </c>
      <c r="HY1192">
        <v>9999</v>
      </c>
      <c r="HZ1192">
        <v>9999</v>
      </c>
      <c r="IA1192">
        <v>9999</v>
      </c>
      <c r="IB1192">
        <v>999.9</v>
      </c>
      <c r="IC1192">
        <v>4.97296</v>
      </c>
      <c r="ID1192">
        <v>1.87748</v>
      </c>
      <c r="IE1192">
        <v>1.87561</v>
      </c>
      <c r="IF1192">
        <v>1.8784</v>
      </c>
      <c r="IG1192">
        <v>1.87514</v>
      </c>
      <c r="IH1192">
        <v>1.87866</v>
      </c>
      <c r="II1192">
        <v>1.87576</v>
      </c>
      <c r="IJ1192">
        <v>1.87697</v>
      </c>
      <c r="IK1192">
        <v>0</v>
      </c>
      <c r="IL1192">
        <v>0</v>
      </c>
      <c r="IM1192">
        <v>0</v>
      </c>
      <c r="IN1192">
        <v>0</v>
      </c>
      <c r="IO1192" t="s">
        <v>441</v>
      </c>
      <c r="IP1192" t="s">
        <v>442</v>
      </c>
      <c r="IQ1192" t="s">
        <v>443</v>
      </c>
      <c r="IR1192" t="s">
        <v>443</v>
      </c>
      <c r="IS1192" t="s">
        <v>443</v>
      </c>
      <c r="IT1192" t="s">
        <v>443</v>
      </c>
      <c r="IU1192">
        <v>0</v>
      </c>
      <c r="IV1192">
        <v>100</v>
      </c>
      <c r="IW1192">
        <v>100</v>
      </c>
      <c r="IX1192">
        <v>0.054</v>
      </c>
      <c r="IY1192">
        <v>0.2144</v>
      </c>
      <c r="IZ1192">
        <v>-0.1194416370607354</v>
      </c>
      <c r="JA1192">
        <v>0.002211305909277446</v>
      </c>
      <c r="JB1192">
        <v>-1.416678044876584E-06</v>
      </c>
      <c r="JC1192">
        <v>5.589822708492042E-10</v>
      </c>
      <c r="JD1192">
        <v>0.2144336207880096</v>
      </c>
      <c r="JE1192">
        <v>0</v>
      </c>
      <c r="JF1192">
        <v>0</v>
      </c>
      <c r="JG1192">
        <v>0</v>
      </c>
      <c r="JH1192">
        <v>14</v>
      </c>
      <c r="JI1192">
        <v>2052</v>
      </c>
      <c r="JJ1192">
        <v>1</v>
      </c>
      <c r="JK1192">
        <v>21</v>
      </c>
      <c r="JL1192">
        <v>29355786.9</v>
      </c>
      <c r="JM1192">
        <v>29355786.9</v>
      </c>
      <c r="JN1192">
        <v>0.256348</v>
      </c>
      <c r="JO1192">
        <v>2.60498</v>
      </c>
      <c r="JP1192">
        <v>1.39893</v>
      </c>
      <c r="JQ1192">
        <v>2.33887</v>
      </c>
      <c r="JR1192">
        <v>1.44897</v>
      </c>
      <c r="JS1192">
        <v>2.57935</v>
      </c>
      <c r="JT1192">
        <v>38.6733</v>
      </c>
      <c r="JU1192">
        <v>23.7898</v>
      </c>
      <c r="JV1192">
        <v>18</v>
      </c>
      <c r="JW1192">
        <v>484.834</v>
      </c>
      <c r="JX1192">
        <v>444.608</v>
      </c>
      <c r="JY1192">
        <v>25.2224</v>
      </c>
      <c r="JZ1192">
        <v>37.1299</v>
      </c>
      <c r="KA1192">
        <v>29.9999</v>
      </c>
      <c r="KB1192">
        <v>36.7251</v>
      </c>
      <c r="KC1192">
        <v>36.7752</v>
      </c>
      <c r="KD1192">
        <v>5.17962</v>
      </c>
      <c r="KE1192">
        <v>27.2564</v>
      </c>
      <c r="KF1192">
        <v>82.24679999999999</v>
      </c>
      <c r="KG1192">
        <v>25.2246</v>
      </c>
      <c r="KH1192">
        <v>32.3916</v>
      </c>
      <c r="KI1192">
        <v>20.626</v>
      </c>
      <c r="KJ1192">
        <v>99.2324</v>
      </c>
      <c r="KK1192">
        <v>99.0793</v>
      </c>
    </row>
    <row r="1193" spans="1:297">
      <c r="A1193">
        <v>1177</v>
      </c>
      <c r="B1193">
        <v>1761347312.5</v>
      </c>
      <c r="C1193">
        <v>19271.90000009537</v>
      </c>
      <c r="D1193" t="s">
        <v>2809</v>
      </c>
      <c r="E1193" t="s">
        <v>2810</v>
      </c>
      <c r="F1193">
        <v>5</v>
      </c>
      <c r="G1193" t="s">
        <v>2762</v>
      </c>
      <c r="H1193" t="s">
        <v>436</v>
      </c>
      <c r="I1193">
        <v>1761347304.5</v>
      </c>
      <c r="J1193">
        <f>(K1193)/1000</f>
        <v>0</v>
      </c>
      <c r="K1193">
        <f>IF(DP1193, AN1193, AH1193)</f>
        <v>0</v>
      </c>
      <c r="L1193">
        <f>IF(DP1193, AI1193, AG1193)</f>
        <v>0</v>
      </c>
      <c r="M1193">
        <f>DR1193 - IF(AU1193&gt;1, L1193*DL1193*100.0/(AW1193), 0)</f>
        <v>0</v>
      </c>
      <c r="N1193">
        <f>((T1193-J1193/2)*M1193-L1193)/(T1193+J1193/2)</f>
        <v>0</v>
      </c>
      <c r="O1193">
        <f>N1193*(DY1193+DZ1193)/1000.0</f>
        <v>0</v>
      </c>
      <c r="P1193">
        <f>(DR1193 - IF(AU1193&gt;1, L1193*DL1193*100.0/(AW1193), 0))*(DY1193+DZ1193)/1000.0</f>
        <v>0</v>
      </c>
      <c r="Q1193">
        <f>2.0/((1/S1193-1/R1193)+SIGN(S1193)*SQRT((1/S1193-1/R1193)*(1/S1193-1/R1193) + 4*DM1193/((DM1193+1)*(DM1193+1))*(2*1/S1193*1/R1193-1/R1193*1/R1193)))</f>
        <v>0</v>
      </c>
      <c r="R1193">
        <f>IF(LEFT(DN1193,1)&lt;&gt;"0",IF(LEFT(DN1193,1)="1",3.0,DO1193),$D$5+$E$5*(EF1193*DY1193/($K$5*1000))+$F$5*(EF1193*DY1193/($K$5*1000))*MAX(MIN(DL1193,$J$5),$I$5)*MAX(MIN(DL1193,$J$5),$I$5)+$G$5*MAX(MIN(DL1193,$J$5),$I$5)*(EF1193*DY1193/($K$5*1000))+$H$5*(EF1193*DY1193/($K$5*1000))*(EF1193*DY1193/($K$5*1000)))</f>
        <v>0</v>
      </c>
      <c r="S1193">
        <f>J1193*(1000-(1000*0.61365*exp(17.502*W1193/(240.97+W1193))/(DY1193+DZ1193)+DT1193)/2)/(1000*0.61365*exp(17.502*W1193/(240.97+W1193))/(DY1193+DZ1193)-DT1193)</f>
        <v>0</v>
      </c>
      <c r="T1193">
        <f>1/((DM1193+1)/(Q1193/1.6)+1/(R1193/1.37)) + DM1193/((DM1193+1)/(Q1193/1.6) + DM1193/(R1193/1.37))</f>
        <v>0</v>
      </c>
      <c r="U1193">
        <f>(DH1193*DK1193)</f>
        <v>0</v>
      </c>
      <c r="V1193">
        <f>(EA1193+(U1193+2*0.95*5.67E-8*(((EA1193+$B$7)+273)^4-(EA1193+273)^4)-44100*J1193)/(1.84*29.3*R1193+8*0.95*5.67E-8*(EA1193+273)^3))</f>
        <v>0</v>
      </c>
      <c r="W1193">
        <f>($C$7*EB1193+$D$7*EC1193+$E$7*V1193)</f>
        <v>0</v>
      </c>
      <c r="X1193">
        <f>0.61365*exp(17.502*W1193/(240.97+W1193))</f>
        <v>0</v>
      </c>
      <c r="Y1193">
        <f>(Z1193/AA1193*100)</f>
        <v>0</v>
      </c>
      <c r="Z1193">
        <f>DT1193*(DY1193+DZ1193)/1000</f>
        <v>0</v>
      </c>
      <c r="AA1193">
        <f>0.61365*exp(17.502*EA1193/(240.97+EA1193))</f>
        <v>0</v>
      </c>
      <c r="AB1193">
        <f>(X1193-DT1193*(DY1193+DZ1193)/1000)</f>
        <v>0</v>
      </c>
      <c r="AC1193">
        <f>(-J1193*44100)</f>
        <v>0</v>
      </c>
      <c r="AD1193">
        <f>2*29.3*R1193*0.92*(EA1193-W1193)</f>
        <v>0</v>
      </c>
      <c r="AE1193">
        <f>2*0.95*5.67E-8*(((EA1193+$B$7)+273)^4-(W1193+273)^4)</f>
        <v>0</v>
      </c>
      <c r="AF1193">
        <f>U1193+AE1193+AC1193+AD1193</f>
        <v>0</v>
      </c>
      <c r="AG1193">
        <f>DX1193*AU1193*(DS1193-DR1193*(1000-AU1193*DU1193)/(1000-AU1193*DT1193))/(100*DL1193)</f>
        <v>0</v>
      </c>
      <c r="AH1193">
        <f>1000*DX1193*AU1193*(DT1193-DU1193)/(100*DL1193*(1000-AU1193*DT1193))</f>
        <v>0</v>
      </c>
      <c r="AI1193">
        <f>(AJ1193 - AK1193 - DY1193*1E3/(8.314*(EA1193+273.15)) * AM1193/DX1193 * AL1193) * DX1193/(100*DL1193) * (1000 - DU1193)/1000</f>
        <v>0</v>
      </c>
      <c r="AJ1193">
        <v>428.3586418565476</v>
      </c>
      <c r="AK1193">
        <v>421.4412848484848</v>
      </c>
      <c r="AL1193">
        <v>-0.002053812245083249</v>
      </c>
      <c r="AM1193">
        <v>65.43917151835798</v>
      </c>
      <c r="AN1193">
        <f>(AP1193 - AO1193 + DY1193*1E3/(8.314*(EA1193+273.15)) * AR1193/DX1193 * AQ1193) * DX1193/(100*DL1193) * 1000/(1000 - AP1193)</f>
        <v>0</v>
      </c>
      <c r="AO1193">
        <v>19.47581813915678</v>
      </c>
      <c r="AP1193">
        <v>23.66221151515151</v>
      </c>
      <c r="AQ1193">
        <v>0.0002326596244043171</v>
      </c>
      <c r="AR1193">
        <v>117.0721464069847</v>
      </c>
      <c r="AS1193">
        <v>0</v>
      </c>
      <c r="AT1193">
        <v>0</v>
      </c>
      <c r="AU1193">
        <f>IF(AS1193*$H$13&gt;=AW1193,1.0,(AW1193/(AW1193-AS1193*$H$13)))</f>
        <v>0</v>
      </c>
      <c r="AV1193">
        <f>(AU1193-1)*100</f>
        <v>0</v>
      </c>
      <c r="AW1193">
        <f>MAX(0,($B$13+$C$13*EF1193)/(1+$D$13*EF1193)*DY1193/(EA1193+273)*$E$13)</f>
        <v>0</v>
      </c>
      <c r="AX1193" t="s">
        <v>437</v>
      </c>
      <c r="AY1193" t="s">
        <v>437</v>
      </c>
      <c r="AZ1193">
        <v>0</v>
      </c>
      <c r="BA1193">
        <v>0</v>
      </c>
      <c r="BB1193">
        <f>1-AZ1193/BA1193</f>
        <v>0</v>
      </c>
      <c r="BC1193">
        <v>0</v>
      </c>
      <c r="BD1193" t="s">
        <v>437</v>
      </c>
      <c r="BE1193" t="s">
        <v>437</v>
      </c>
      <c r="BF1193">
        <v>0</v>
      </c>
      <c r="BG1193">
        <v>0</v>
      </c>
      <c r="BH1193">
        <f>1-BF1193/BG1193</f>
        <v>0</v>
      </c>
      <c r="BI1193">
        <v>0.5</v>
      </c>
      <c r="BJ1193">
        <f>DI1193</f>
        <v>0</v>
      </c>
      <c r="BK1193">
        <f>L1193</f>
        <v>0</v>
      </c>
      <c r="BL1193">
        <f>BH1193*BI1193*BJ1193</f>
        <v>0</v>
      </c>
      <c r="BM1193">
        <f>(BK1193-BC1193)/BJ1193</f>
        <v>0</v>
      </c>
      <c r="BN1193">
        <f>(BA1193-BG1193)/BG1193</f>
        <v>0</v>
      </c>
      <c r="BO1193">
        <f>AZ1193/(BB1193+AZ1193/BG1193)</f>
        <v>0</v>
      </c>
      <c r="BP1193" t="s">
        <v>437</v>
      </c>
      <c r="BQ1193">
        <v>0</v>
      </c>
      <c r="BR1193">
        <f>IF(BQ1193&lt;&gt;0, BQ1193, BO1193)</f>
        <v>0</v>
      </c>
      <c r="BS1193">
        <f>1-BR1193/BG1193</f>
        <v>0</v>
      </c>
      <c r="BT1193">
        <f>(BG1193-BF1193)/(BG1193-BR1193)</f>
        <v>0</v>
      </c>
      <c r="BU1193">
        <f>(BA1193-BG1193)/(BA1193-BR1193)</f>
        <v>0</v>
      </c>
      <c r="BV1193">
        <f>(BG1193-BF1193)/(BG1193-AZ1193)</f>
        <v>0</v>
      </c>
      <c r="BW1193">
        <f>(BA1193-BG1193)/(BA1193-AZ1193)</f>
        <v>0</v>
      </c>
      <c r="BX1193">
        <f>(BT1193*BR1193/BF1193)</f>
        <v>0</v>
      </c>
      <c r="BY1193">
        <f>(1-BX1193)</f>
        <v>0</v>
      </c>
      <c r="DH1193">
        <f>$B$11*EG1193+$C$11*EH1193+$F$11*ES1193*(1-EV1193)</f>
        <v>0</v>
      </c>
      <c r="DI1193">
        <f>DH1193*DJ1193</f>
        <v>0</v>
      </c>
      <c r="DJ1193">
        <f>($B$11*$D$9+$C$11*$D$9+$F$11*((FF1193+EX1193)/MAX(FF1193+EX1193+FG1193, 0.1)*$I$9+FG1193/MAX(FF1193+EX1193+FG1193, 0.1)*$J$9))/($B$11+$C$11+$F$11)</f>
        <v>0</v>
      </c>
      <c r="DK1193">
        <f>($B$11*$K$9+$C$11*$K$9+$F$11*((FF1193+EX1193)/MAX(FF1193+EX1193+FG1193, 0.1)*$P$9+FG1193/MAX(FF1193+EX1193+FG1193, 0.1)*$Q$9))/($B$11+$C$11+$F$11)</f>
        <v>0</v>
      </c>
      <c r="DL1193">
        <v>6</v>
      </c>
      <c r="DM1193">
        <v>0.5</v>
      </c>
      <c r="DN1193" t="s">
        <v>438</v>
      </c>
      <c r="DO1193">
        <v>2</v>
      </c>
      <c r="DP1193" t="b">
        <v>1</v>
      </c>
      <c r="DQ1193">
        <v>1761347304.5</v>
      </c>
      <c r="DR1193">
        <v>411.4856129032257</v>
      </c>
      <c r="DS1193">
        <v>420.0411935483871</v>
      </c>
      <c r="DT1193">
        <v>23.67063548387096</v>
      </c>
      <c r="DU1193">
        <v>19.48445161290323</v>
      </c>
      <c r="DV1193">
        <v>410.897</v>
      </c>
      <c r="DW1193">
        <v>23.4562</v>
      </c>
      <c r="DX1193">
        <v>499.9856774193548</v>
      </c>
      <c r="DY1193">
        <v>90.01935161290324</v>
      </c>
      <c r="DZ1193">
        <v>0.07484348709677419</v>
      </c>
      <c r="EA1193">
        <v>29.9598935483871</v>
      </c>
      <c r="EB1193">
        <v>29.96697096774194</v>
      </c>
      <c r="EC1193">
        <v>999.9000000000003</v>
      </c>
      <c r="ED1193">
        <v>0</v>
      </c>
      <c r="EE1193">
        <v>0</v>
      </c>
      <c r="EF1193">
        <v>9994.49064516129</v>
      </c>
      <c r="EG1193">
        <v>0</v>
      </c>
      <c r="EH1193">
        <v>1169.767096774194</v>
      </c>
      <c r="EI1193">
        <v>-8.55532935483871</v>
      </c>
      <c r="EJ1193">
        <v>421.4619677419355</v>
      </c>
      <c r="EK1193">
        <v>428.3879354838709</v>
      </c>
      <c r="EL1193">
        <v>4.18618193548387</v>
      </c>
      <c r="EM1193">
        <v>420.0411935483871</v>
      </c>
      <c r="EN1193">
        <v>19.48445161290323</v>
      </c>
      <c r="EO1193">
        <v>2.130814193548387</v>
      </c>
      <c r="EP1193">
        <v>1.753976774193548</v>
      </c>
      <c r="EQ1193">
        <v>18.45142580645161</v>
      </c>
      <c r="ER1193">
        <v>15.38253870967742</v>
      </c>
      <c r="ES1193">
        <v>1200.008064516129</v>
      </c>
      <c r="ET1193">
        <v>0.9670069354838711</v>
      </c>
      <c r="EU1193">
        <v>0.03299308064516129</v>
      </c>
      <c r="EV1193">
        <v>0</v>
      </c>
      <c r="EW1193">
        <v>1438.025483870968</v>
      </c>
      <c r="EX1193">
        <v>5.000560000000002</v>
      </c>
      <c r="EY1193">
        <v>17599.84193548387</v>
      </c>
      <c r="EZ1193">
        <v>10316.92580645161</v>
      </c>
      <c r="FA1193">
        <v>45.06199999999997</v>
      </c>
      <c r="FB1193">
        <v>47.125</v>
      </c>
      <c r="FC1193">
        <v>45.68699999999997</v>
      </c>
      <c r="FD1193">
        <v>46.19525806451611</v>
      </c>
      <c r="FE1193">
        <v>45.887</v>
      </c>
      <c r="FF1193">
        <v>1155.578064516129</v>
      </c>
      <c r="FG1193">
        <v>39.43000000000001</v>
      </c>
      <c r="FH1193">
        <v>0</v>
      </c>
      <c r="FI1193">
        <v>1761347349.2</v>
      </c>
      <c r="FJ1193">
        <v>0</v>
      </c>
      <c r="FK1193">
        <v>1437.7824</v>
      </c>
      <c r="FL1193">
        <v>-13.92076922135781</v>
      </c>
      <c r="FM1193">
        <v>-173.5461539244151</v>
      </c>
      <c r="FN1193">
        <v>17596.64</v>
      </c>
      <c r="FO1193">
        <v>15</v>
      </c>
      <c r="FP1193">
        <v>0</v>
      </c>
      <c r="FQ1193" t="s">
        <v>439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-8.565266500000002</v>
      </c>
      <c r="GD1193">
        <v>0.3696472795497267</v>
      </c>
      <c r="GE1193">
        <v>0.05318633196367272</v>
      </c>
      <c r="GF1193">
        <v>1</v>
      </c>
      <c r="GG1193">
        <v>1438.534705882353</v>
      </c>
      <c r="GH1193">
        <v>-13.62108479999188</v>
      </c>
      <c r="GI1193">
        <v>1.361319073317174</v>
      </c>
      <c r="GJ1193">
        <v>0</v>
      </c>
      <c r="GK1193">
        <v>4.16703925</v>
      </c>
      <c r="GL1193">
        <v>0.3548284052532659</v>
      </c>
      <c r="GM1193">
        <v>0.04047183733088348</v>
      </c>
      <c r="GN1193">
        <v>0</v>
      </c>
      <c r="GO1193">
        <v>1</v>
      </c>
      <c r="GP1193">
        <v>3</v>
      </c>
      <c r="GQ1193" t="s">
        <v>446</v>
      </c>
      <c r="GR1193">
        <v>3.12454</v>
      </c>
      <c r="GS1193">
        <v>2.75129</v>
      </c>
      <c r="GT1193">
        <v>0.0823043</v>
      </c>
      <c r="GU1193">
        <v>0.084105</v>
      </c>
      <c r="GV1193">
        <v>0.103562</v>
      </c>
      <c r="GW1193">
        <v>0.09059159999999999</v>
      </c>
      <c r="GX1193">
        <v>27006.1</v>
      </c>
      <c r="GY1193">
        <v>26285.1</v>
      </c>
      <c r="GZ1193">
        <v>29998.2</v>
      </c>
      <c r="HA1193">
        <v>28988.6</v>
      </c>
      <c r="HB1193">
        <v>37170.3</v>
      </c>
      <c r="HC1193">
        <v>34707.8</v>
      </c>
      <c r="HD1193">
        <v>45939.6</v>
      </c>
      <c r="HE1193">
        <v>43083.4</v>
      </c>
      <c r="HF1193">
        <v>1.75137</v>
      </c>
      <c r="HG1193">
        <v>1.73053</v>
      </c>
      <c r="HH1193">
        <v>-0.00435859</v>
      </c>
      <c r="HI1193">
        <v>0</v>
      </c>
      <c r="HJ1193">
        <v>30.0446</v>
      </c>
      <c r="HK1193">
        <v>999.9</v>
      </c>
      <c r="HL1193">
        <v>45.9</v>
      </c>
      <c r="HM1193">
        <v>32.7</v>
      </c>
      <c r="HN1193">
        <v>25.3271</v>
      </c>
      <c r="HO1193">
        <v>63.5621</v>
      </c>
      <c r="HP1193">
        <v>18.0329</v>
      </c>
      <c r="HQ1193">
        <v>1</v>
      </c>
      <c r="HR1193">
        <v>0.804827</v>
      </c>
      <c r="HS1193">
        <v>3.60316</v>
      </c>
      <c r="HT1193">
        <v>20.1697</v>
      </c>
      <c r="HU1193">
        <v>5.22613</v>
      </c>
      <c r="HV1193">
        <v>11.9831</v>
      </c>
      <c r="HW1193">
        <v>4.96915</v>
      </c>
      <c r="HX1193">
        <v>3.28985</v>
      </c>
      <c r="HY1193">
        <v>9999</v>
      </c>
      <c r="HZ1193">
        <v>9999</v>
      </c>
      <c r="IA1193">
        <v>9999</v>
      </c>
      <c r="IB1193">
        <v>999.9</v>
      </c>
      <c r="IC1193">
        <v>4.97297</v>
      </c>
      <c r="ID1193">
        <v>1.87744</v>
      </c>
      <c r="IE1193">
        <v>1.87558</v>
      </c>
      <c r="IF1193">
        <v>1.87839</v>
      </c>
      <c r="IG1193">
        <v>1.87509</v>
      </c>
      <c r="IH1193">
        <v>1.87864</v>
      </c>
      <c r="II1193">
        <v>1.87576</v>
      </c>
      <c r="IJ1193">
        <v>1.87691</v>
      </c>
      <c r="IK1193">
        <v>0</v>
      </c>
      <c r="IL1193">
        <v>0</v>
      </c>
      <c r="IM1193">
        <v>0</v>
      </c>
      <c r="IN1193">
        <v>0</v>
      </c>
      <c r="IO1193" t="s">
        <v>441</v>
      </c>
      <c r="IP1193" t="s">
        <v>442</v>
      </c>
      <c r="IQ1193" t="s">
        <v>443</v>
      </c>
      <c r="IR1193" t="s">
        <v>443</v>
      </c>
      <c r="IS1193" t="s">
        <v>443</v>
      </c>
      <c r="IT1193" t="s">
        <v>443</v>
      </c>
      <c r="IU1193">
        <v>0</v>
      </c>
      <c r="IV1193">
        <v>100</v>
      </c>
      <c r="IW1193">
        <v>100</v>
      </c>
      <c r="IX1193">
        <v>0.589</v>
      </c>
      <c r="IY1193">
        <v>0.2144</v>
      </c>
      <c r="IZ1193">
        <v>-0.1194416370607354</v>
      </c>
      <c r="JA1193">
        <v>0.002211305909277446</v>
      </c>
      <c r="JB1193">
        <v>-1.416678044876584E-06</v>
      </c>
      <c r="JC1193">
        <v>5.589822708492042E-10</v>
      </c>
      <c r="JD1193">
        <v>0.2144336207880096</v>
      </c>
      <c r="JE1193">
        <v>0</v>
      </c>
      <c r="JF1193">
        <v>0</v>
      </c>
      <c r="JG1193">
        <v>0</v>
      </c>
      <c r="JH1193">
        <v>14</v>
      </c>
      <c r="JI1193">
        <v>2052</v>
      </c>
      <c r="JJ1193">
        <v>1</v>
      </c>
      <c r="JK1193">
        <v>21</v>
      </c>
      <c r="JL1193">
        <v>29355788.5</v>
      </c>
      <c r="JM1193">
        <v>29355788.5</v>
      </c>
      <c r="JN1193">
        <v>1.11206</v>
      </c>
      <c r="JO1193">
        <v>2.5769</v>
      </c>
      <c r="JP1193">
        <v>1.39893</v>
      </c>
      <c r="JQ1193">
        <v>2.33765</v>
      </c>
      <c r="JR1193">
        <v>1.44897</v>
      </c>
      <c r="JS1193">
        <v>2.54517</v>
      </c>
      <c r="JT1193">
        <v>38.6733</v>
      </c>
      <c r="JU1193">
        <v>23.7986</v>
      </c>
      <c r="JV1193">
        <v>18</v>
      </c>
      <c r="JW1193">
        <v>485.821</v>
      </c>
      <c r="JX1193">
        <v>443.452</v>
      </c>
      <c r="JY1193">
        <v>25.6143</v>
      </c>
      <c r="JZ1193">
        <v>37.0984</v>
      </c>
      <c r="KA1193">
        <v>29.9998</v>
      </c>
      <c r="KB1193">
        <v>36.6984</v>
      </c>
      <c r="KC1193">
        <v>36.7477</v>
      </c>
      <c r="KD1193">
        <v>22.2847</v>
      </c>
      <c r="KE1193">
        <v>31.5961</v>
      </c>
      <c r="KF1193">
        <v>81.1232</v>
      </c>
      <c r="KG1193">
        <v>25.6352</v>
      </c>
      <c r="KH1193">
        <v>426.688</v>
      </c>
      <c r="KI1193">
        <v>19.4334</v>
      </c>
      <c r="KJ1193">
        <v>99.2368</v>
      </c>
      <c r="KK1193">
        <v>99.09180000000001</v>
      </c>
    </row>
    <row r="1194" spans="1:297">
      <c r="A1194">
        <v>1178</v>
      </c>
      <c r="B1194">
        <v>1761347317.5</v>
      </c>
      <c r="C1194">
        <v>19276.90000009537</v>
      </c>
      <c r="D1194" t="s">
        <v>2811</v>
      </c>
      <c r="E1194" t="s">
        <v>2812</v>
      </c>
      <c r="F1194">
        <v>5</v>
      </c>
      <c r="G1194" t="s">
        <v>2762</v>
      </c>
      <c r="H1194" t="s">
        <v>436</v>
      </c>
      <c r="I1194">
        <v>1761347309.655172</v>
      </c>
      <c r="J1194">
        <f>(K1194)/1000</f>
        <v>0</v>
      </c>
      <c r="K1194">
        <f>IF(DP1194, AN1194, AH1194)</f>
        <v>0</v>
      </c>
      <c r="L1194">
        <f>IF(DP1194, AI1194, AG1194)</f>
        <v>0</v>
      </c>
      <c r="M1194">
        <f>DR1194 - IF(AU1194&gt;1, L1194*DL1194*100.0/(AW1194), 0)</f>
        <v>0</v>
      </c>
      <c r="N1194">
        <f>((T1194-J1194/2)*M1194-L1194)/(T1194+J1194/2)</f>
        <v>0</v>
      </c>
      <c r="O1194">
        <f>N1194*(DY1194+DZ1194)/1000.0</f>
        <v>0</v>
      </c>
      <c r="P1194">
        <f>(DR1194 - IF(AU1194&gt;1, L1194*DL1194*100.0/(AW1194), 0))*(DY1194+DZ1194)/1000.0</f>
        <v>0</v>
      </c>
      <c r="Q1194">
        <f>2.0/((1/S1194-1/R1194)+SIGN(S1194)*SQRT((1/S1194-1/R1194)*(1/S1194-1/R1194) + 4*DM1194/((DM1194+1)*(DM1194+1))*(2*1/S1194*1/R1194-1/R1194*1/R1194)))</f>
        <v>0</v>
      </c>
      <c r="R1194">
        <f>IF(LEFT(DN1194,1)&lt;&gt;"0",IF(LEFT(DN1194,1)="1",3.0,DO1194),$D$5+$E$5*(EF1194*DY1194/($K$5*1000))+$F$5*(EF1194*DY1194/($K$5*1000))*MAX(MIN(DL1194,$J$5),$I$5)*MAX(MIN(DL1194,$J$5),$I$5)+$G$5*MAX(MIN(DL1194,$J$5),$I$5)*(EF1194*DY1194/($K$5*1000))+$H$5*(EF1194*DY1194/($K$5*1000))*(EF1194*DY1194/($K$5*1000)))</f>
        <v>0</v>
      </c>
      <c r="S1194">
        <f>J1194*(1000-(1000*0.61365*exp(17.502*W1194/(240.97+W1194))/(DY1194+DZ1194)+DT1194)/2)/(1000*0.61365*exp(17.502*W1194/(240.97+W1194))/(DY1194+DZ1194)-DT1194)</f>
        <v>0</v>
      </c>
      <c r="T1194">
        <f>1/((DM1194+1)/(Q1194/1.6)+1/(R1194/1.37)) + DM1194/((DM1194+1)/(Q1194/1.6) + DM1194/(R1194/1.37))</f>
        <v>0</v>
      </c>
      <c r="U1194">
        <f>(DH1194*DK1194)</f>
        <v>0</v>
      </c>
      <c r="V1194">
        <f>(EA1194+(U1194+2*0.95*5.67E-8*(((EA1194+$B$7)+273)^4-(EA1194+273)^4)-44100*J1194)/(1.84*29.3*R1194+8*0.95*5.67E-8*(EA1194+273)^3))</f>
        <v>0</v>
      </c>
      <c r="W1194">
        <f>($C$7*EB1194+$D$7*EC1194+$E$7*V1194)</f>
        <v>0</v>
      </c>
      <c r="X1194">
        <f>0.61365*exp(17.502*W1194/(240.97+W1194))</f>
        <v>0</v>
      </c>
      <c r="Y1194">
        <f>(Z1194/AA1194*100)</f>
        <v>0</v>
      </c>
      <c r="Z1194">
        <f>DT1194*(DY1194+DZ1194)/1000</f>
        <v>0</v>
      </c>
      <c r="AA1194">
        <f>0.61365*exp(17.502*EA1194/(240.97+EA1194))</f>
        <v>0</v>
      </c>
      <c r="AB1194">
        <f>(X1194-DT1194*(DY1194+DZ1194)/1000)</f>
        <v>0</v>
      </c>
      <c r="AC1194">
        <f>(-J1194*44100)</f>
        <v>0</v>
      </c>
      <c r="AD1194">
        <f>2*29.3*R1194*0.92*(EA1194-W1194)</f>
        <v>0</v>
      </c>
      <c r="AE1194">
        <f>2*0.95*5.67E-8*(((EA1194+$B$7)+273)^4-(W1194+273)^4)</f>
        <v>0</v>
      </c>
      <c r="AF1194">
        <f>U1194+AE1194+AC1194+AD1194</f>
        <v>0</v>
      </c>
      <c r="AG1194">
        <f>DX1194*AU1194*(DS1194-DR1194*(1000-AU1194*DU1194)/(1000-AU1194*DT1194))/(100*DL1194)</f>
        <v>0</v>
      </c>
      <c r="AH1194">
        <f>1000*DX1194*AU1194*(DT1194-DU1194)/(100*DL1194*(1000-AU1194*DT1194))</f>
        <v>0</v>
      </c>
      <c r="AI1194">
        <f>(AJ1194 - AK1194 - DY1194*1E3/(8.314*(EA1194+273.15)) * AM1194/DX1194 * AL1194) * DX1194/(100*DL1194) * (1000 - DU1194)/1000</f>
        <v>0</v>
      </c>
      <c r="AJ1194">
        <v>428.3046589296767</v>
      </c>
      <c r="AK1194">
        <v>421.4646727272725</v>
      </c>
      <c r="AL1194">
        <v>0.00603630810123012</v>
      </c>
      <c r="AM1194">
        <v>65.43917151835798</v>
      </c>
      <c r="AN1194">
        <f>(AP1194 - AO1194 + DY1194*1E3/(8.314*(EA1194+273.15)) * AR1194/DX1194 * AQ1194) * DX1194/(100*DL1194) * 1000/(1000 - AP1194)</f>
        <v>0</v>
      </c>
      <c r="AO1194">
        <v>19.3575718205508</v>
      </c>
      <c r="AP1194">
        <v>23.63325030303029</v>
      </c>
      <c r="AQ1194">
        <v>-0.00546498474335304</v>
      </c>
      <c r="AR1194">
        <v>117.0721464069847</v>
      </c>
      <c r="AS1194">
        <v>0</v>
      </c>
      <c r="AT1194">
        <v>0</v>
      </c>
      <c r="AU1194">
        <f>IF(AS1194*$H$13&gt;=AW1194,1.0,(AW1194/(AW1194-AS1194*$H$13)))</f>
        <v>0</v>
      </c>
      <c r="AV1194">
        <f>(AU1194-1)*100</f>
        <v>0</v>
      </c>
      <c r="AW1194">
        <f>MAX(0,($B$13+$C$13*EF1194)/(1+$D$13*EF1194)*DY1194/(EA1194+273)*$E$13)</f>
        <v>0</v>
      </c>
      <c r="AX1194" t="s">
        <v>437</v>
      </c>
      <c r="AY1194" t="s">
        <v>437</v>
      </c>
      <c r="AZ1194">
        <v>0</v>
      </c>
      <c r="BA1194">
        <v>0</v>
      </c>
      <c r="BB1194">
        <f>1-AZ1194/BA1194</f>
        <v>0</v>
      </c>
      <c r="BC1194">
        <v>0</v>
      </c>
      <c r="BD1194" t="s">
        <v>437</v>
      </c>
      <c r="BE1194" t="s">
        <v>437</v>
      </c>
      <c r="BF1194">
        <v>0</v>
      </c>
      <c r="BG1194">
        <v>0</v>
      </c>
      <c r="BH1194">
        <f>1-BF1194/BG1194</f>
        <v>0</v>
      </c>
      <c r="BI1194">
        <v>0.5</v>
      </c>
      <c r="BJ1194">
        <f>DI1194</f>
        <v>0</v>
      </c>
      <c r="BK1194">
        <f>L1194</f>
        <v>0</v>
      </c>
      <c r="BL1194">
        <f>BH1194*BI1194*BJ1194</f>
        <v>0</v>
      </c>
      <c r="BM1194">
        <f>(BK1194-BC1194)/BJ1194</f>
        <v>0</v>
      </c>
      <c r="BN1194">
        <f>(BA1194-BG1194)/BG1194</f>
        <v>0</v>
      </c>
      <c r="BO1194">
        <f>AZ1194/(BB1194+AZ1194/BG1194)</f>
        <v>0</v>
      </c>
      <c r="BP1194" t="s">
        <v>437</v>
      </c>
      <c r="BQ1194">
        <v>0</v>
      </c>
      <c r="BR1194">
        <f>IF(BQ1194&lt;&gt;0, BQ1194, BO1194)</f>
        <v>0</v>
      </c>
      <c r="BS1194">
        <f>1-BR1194/BG1194</f>
        <v>0</v>
      </c>
      <c r="BT1194">
        <f>(BG1194-BF1194)/(BG1194-BR1194)</f>
        <v>0</v>
      </c>
      <c r="BU1194">
        <f>(BA1194-BG1194)/(BA1194-BR1194)</f>
        <v>0</v>
      </c>
      <c r="BV1194">
        <f>(BG1194-BF1194)/(BG1194-AZ1194)</f>
        <v>0</v>
      </c>
      <c r="BW1194">
        <f>(BA1194-BG1194)/(BA1194-AZ1194)</f>
        <v>0</v>
      </c>
      <c r="BX1194">
        <f>(BT1194*BR1194/BF1194)</f>
        <v>0</v>
      </c>
      <c r="BY1194">
        <f>(1-BX1194)</f>
        <v>0</v>
      </c>
      <c r="DH1194">
        <f>$B$11*EG1194+$C$11*EH1194+$F$11*ES1194*(1-EV1194)</f>
        <v>0</v>
      </c>
      <c r="DI1194">
        <f>DH1194*DJ1194</f>
        <v>0</v>
      </c>
      <c r="DJ1194">
        <f>($B$11*$D$9+$C$11*$D$9+$F$11*((FF1194+EX1194)/MAX(FF1194+EX1194+FG1194, 0.1)*$I$9+FG1194/MAX(FF1194+EX1194+FG1194, 0.1)*$J$9))/($B$11+$C$11+$F$11)</f>
        <v>0</v>
      </c>
      <c r="DK1194">
        <f>($B$11*$K$9+$C$11*$K$9+$F$11*((FF1194+EX1194)/MAX(FF1194+EX1194+FG1194, 0.1)*$P$9+FG1194/MAX(FF1194+EX1194+FG1194, 0.1)*$Q$9))/($B$11+$C$11+$F$11)</f>
        <v>0</v>
      </c>
      <c r="DL1194">
        <v>6</v>
      </c>
      <c r="DM1194">
        <v>0.5</v>
      </c>
      <c r="DN1194" t="s">
        <v>438</v>
      </c>
      <c r="DO1194">
        <v>2</v>
      </c>
      <c r="DP1194" t="b">
        <v>1</v>
      </c>
      <c r="DQ1194">
        <v>1761347309.655172</v>
      </c>
      <c r="DR1194">
        <v>411.4851379310344</v>
      </c>
      <c r="DS1194">
        <v>420.1693448275863</v>
      </c>
      <c r="DT1194">
        <v>23.65838620689655</v>
      </c>
      <c r="DU1194">
        <v>19.4365275862069</v>
      </c>
      <c r="DV1194">
        <v>410.8965517241379</v>
      </c>
      <c r="DW1194">
        <v>23.44395862068965</v>
      </c>
      <c r="DX1194">
        <v>499.9839655172414</v>
      </c>
      <c r="DY1194">
        <v>90.02044482758623</v>
      </c>
      <c r="DZ1194">
        <v>0.07428850689655171</v>
      </c>
      <c r="EA1194">
        <v>29.96614137931034</v>
      </c>
      <c r="EB1194">
        <v>29.9688275862069</v>
      </c>
      <c r="EC1194">
        <v>999.9000000000002</v>
      </c>
      <c r="ED1194">
        <v>0</v>
      </c>
      <c r="EE1194">
        <v>0</v>
      </c>
      <c r="EF1194">
        <v>9995.581724137934</v>
      </c>
      <c r="EG1194">
        <v>0</v>
      </c>
      <c r="EH1194">
        <v>1169.777931034483</v>
      </c>
      <c r="EI1194">
        <v>-8.683948620689655</v>
      </c>
      <c r="EJ1194">
        <v>421.4562758620689</v>
      </c>
      <c r="EK1194">
        <v>428.4977586206897</v>
      </c>
      <c r="EL1194">
        <v>4.221857586206896</v>
      </c>
      <c r="EM1194">
        <v>420.1693448275863</v>
      </c>
      <c r="EN1194">
        <v>19.4365275862069</v>
      </c>
      <c r="EO1194">
        <v>2.129737931034483</v>
      </c>
      <c r="EP1194">
        <v>1.749685172413793</v>
      </c>
      <c r="EQ1194">
        <v>18.44336896551724</v>
      </c>
      <c r="ER1194">
        <v>15.3443275862069</v>
      </c>
      <c r="ES1194">
        <v>1200.01</v>
      </c>
      <c r="ET1194">
        <v>0.9670070689655174</v>
      </c>
      <c r="EU1194">
        <v>0.03299294137931034</v>
      </c>
      <c r="EV1194">
        <v>0</v>
      </c>
      <c r="EW1194">
        <v>1436.795172413793</v>
      </c>
      <c r="EX1194">
        <v>5.000560000000001</v>
      </c>
      <c r="EY1194">
        <v>17585.46896551724</v>
      </c>
      <c r="EZ1194">
        <v>10316.95172413793</v>
      </c>
      <c r="FA1194">
        <v>45.06199999999998</v>
      </c>
      <c r="FB1194">
        <v>47.125</v>
      </c>
      <c r="FC1194">
        <v>45.68699999999998</v>
      </c>
      <c r="FD1194">
        <v>46.19151724137929</v>
      </c>
      <c r="FE1194">
        <v>45.88141379310346</v>
      </c>
      <c r="FF1194">
        <v>1155.58</v>
      </c>
      <c r="FG1194">
        <v>39.43</v>
      </c>
      <c r="FH1194">
        <v>0</v>
      </c>
      <c r="FI1194">
        <v>1761347354</v>
      </c>
      <c r="FJ1194">
        <v>0</v>
      </c>
      <c r="FK1194">
        <v>1436.6424</v>
      </c>
      <c r="FL1194">
        <v>-14.14692303515696</v>
      </c>
      <c r="FM1194">
        <v>-168.4846153288047</v>
      </c>
      <c r="FN1194">
        <v>17583.228</v>
      </c>
      <c r="FO1194">
        <v>15</v>
      </c>
      <c r="FP1194">
        <v>0</v>
      </c>
      <c r="FQ1194" t="s">
        <v>439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-8.595787999999999</v>
      </c>
      <c r="GD1194">
        <v>-0.367319324577816</v>
      </c>
      <c r="GE1194">
        <v>0.1396912854690656</v>
      </c>
      <c r="GF1194">
        <v>1</v>
      </c>
      <c r="GG1194">
        <v>1437.701470588235</v>
      </c>
      <c r="GH1194">
        <v>-14.14377387170811</v>
      </c>
      <c r="GI1194">
        <v>1.410753099574294</v>
      </c>
      <c r="GJ1194">
        <v>0</v>
      </c>
      <c r="GK1194">
        <v>4.20553625</v>
      </c>
      <c r="GL1194">
        <v>0.3929620637898614</v>
      </c>
      <c r="GM1194">
        <v>0.04514570570317299</v>
      </c>
      <c r="GN1194">
        <v>0</v>
      </c>
      <c r="GO1194">
        <v>1</v>
      </c>
      <c r="GP1194">
        <v>3</v>
      </c>
      <c r="GQ1194" t="s">
        <v>446</v>
      </c>
      <c r="GR1194">
        <v>3.12469</v>
      </c>
      <c r="GS1194">
        <v>2.75143</v>
      </c>
      <c r="GT1194">
        <v>0.0823202</v>
      </c>
      <c r="GU1194">
        <v>0.0844811</v>
      </c>
      <c r="GV1194">
        <v>0.103469</v>
      </c>
      <c r="GW1194">
        <v>0.0904121</v>
      </c>
      <c r="GX1194">
        <v>27006</v>
      </c>
      <c r="GY1194">
        <v>26274.5</v>
      </c>
      <c r="GZ1194">
        <v>29998.6</v>
      </c>
      <c r="HA1194">
        <v>28988.9</v>
      </c>
      <c r="HB1194">
        <v>37174.7</v>
      </c>
      <c r="HC1194">
        <v>34715</v>
      </c>
      <c r="HD1194">
        <v>45940.3</v>
      </c>
      <c r="HE1194">
        <v>43083.8</v>
      </c>
      <c r="HF1194">
        <v>1.75172</v>
      </c>
      <c r="HG1194">
        <v>1.73055</v>
      </c>
      <c r="HH1194">
        <v>-0.00429526</v>
      </c>
      <c r="HI1194">
        <v>0</v>
      </c>
      <c r="HJ1194">
        <v>30.0459</v>
      </c>
      <c r="HK1194">
        <v>999.9</v>
      </c>
      <c r="HL1194">
        <v>45.9</v>
      </c>
      <c r="HM1194">
        <v>32.7</v>
      </c>
      <c r="HN1194">
        <v>25.3274</v>
      </c>
      <c r="HO1194">
        <v>63.3021</v>
      </c>
      <c r="HP1194">
        <v>18.0048</v>
      </c>
      <c r="HQ1194">
        <v>1</v>
      </c>
      <c r="HR1194">
        <v>0.804751</v>
      </c>
      <c r="HS1194">
        <v>3.59153</v>
      </c>
      <c r="HT1194">
        <v>20.17</v>
      </c>
      <c r="HU1194">
        <v>5.22568</v>
      </c>
      <c r="HV1194">
        <v>11.9846</v>
      </c>
      <c r="HW1194">
        <v>4.9691</v>
      </c>
      <c r="HX1194">
        <v>3.28978</v>
      </c>
      <c r="HY1194">
        <v>9999</v>
      </c>
      <c r="HZ1194">
        <v>9999</v>
      </c>
      <c r="IA1194">
        <v>9999</v>
      </c>
      <c r="IB1194">
        <v>999.9</v>
      </c>
      <c r="IC1194">
        <v>4.97299</v>
      </c>
      <c r="ID1194">
        <v>1.87746</v>
      </c>
      <c r="IE1194">
        <v>1.8756</v>
      </c>
      <c r="IF1194">
        <v>1.87841</v>
      </c>
      <c r="IG1194">
        <v>1.87509</v>
      </c>
      <c r="IH1194">
        <v>1.87866</v>
      </c>
      <c r="II1194">
        <v>1.87577</v>
      </c>
      <c r="IJ1194">
        <v>1.87691</v>
      </c>
      <c r="IK1194">
        <v>0</v>
      </c>
      <c r="IL1194">
        <v>0</v>
      </c>
      <c r="IM1194">
        <v>0</v>
      </c>
      <c r="IN1194">
        <v>0</v>
      </c>
      <c r="IO1194" t="s">
        <v>441</v>
      </c>
      <c r="IP1194" t="s">
        <v>442</v>
      </c>
      <c r="IQ1194" t="s">
        <v>443</v>
      </c>
      <c r="IR1194" t="s">
        <v>443</v>
      </c>
      <c r="IS1194" t="s">
        <v>443</v>
      </c>
      <c r="IT1194" t="s">
        <v>443</v>
      </c>
      <c r="IU1194">
        <v>0</v>
      </c>
      <c r="IV1194">
        <v>100</v>
      </c>
      <c r="IW1194">
        <v>100</v>
      </c>
      <c r="IX1194">
        <v>0.589</v>
      </c>
      <c r="IY1194">
        <v>0.2144</v>
      </c>
      <c r="IZ1194">
        <v>-0.1194416370607354</v>
      </c>
      <c r="JA1194">
        <v>0.002211305909277446</v>
      </c>
      <c r="JB1194">
        <v>-1.416678044876584E-06</v>
      </c>
      <c r="JC1194">
        <v>5.589822708492042E-10</v>
      </c>
      <c r="JD1194">
        <v>0.2144336207880096</v>
      </c>
      <c r="JE1194">
        <v>0</v>
      </c>
      <c r="JF1194">
        <v>0</v>
      </c>
      <c r="JG1194">
        <v>0</v>
      </c>
      <c r="JH1194">
        <v>14</v>
      </c>
      <c r="JI1194">
        <v>2052</v>
      </c>
      <c r="JJ1194">
        <v>1</v>
      </c>
      <c r="JK1194">
        <v>21</v>
      </c>
      <c r="JL1194">
        <v>29355788.6</v>
      </c>
      <c r="JM1194">
        <v>29355788.6</v>
      </c>
      <c r="JN1194">
        <v>1.1377</v>
      </c>
      <c r="JO1194">
        <v>2.55981</v>
      </c>
      <c r="JP1194">
        <v>1.39893</v>
      </c>
      <c r="JQ1194">
        <v>2.33765</v>
      </c>
      <c r="JR1194">
        <v>1.44897</v>
      </c>
      <c r="JS1194">
        <v>2.6001</v>
      </c>
      <c r="JT1194">
        <v>38.6487</v>
      </c>
      <c r="JU1194">
        <v>23.8073</v>
      </c>
      <c r="JV1194">
        <v>18</v>
      </c>
      <c r="JW1194">
        <v>486.02</v>
      </c>
      <c r="JX1194">
        <v>443.447</v>
      </c>
      <c r="JY1194">
        <v>25.6371</v>
      </c>
      <c r="JZ1194">
        <v>37.0949</v>
      </c>
      <c r="KA1194">
        <v>29.9998</v>
      </c>
      <c r="KB1194">
        <v>36.6975</v>
      </c>
      <c r="KC1194">
        <v>36.7444</v>
      </c>
      <c r="KD1194">
        <v>22.8203</v>
      </c>
      <c r="KE1194">
        <v>31.3224</v>
      </c>
      <c r="KF1194">
        <v>80.74679999999999</v>
      </c>
      <c r="KG1194">
        <v>25.6523</v>
      </c>
      <c r="KH1194">
        <v>440.1</v>
      </c>
      <c r="KI1194">
        <v>19.4528</v>
      </c>
      <c r="KJ1194">
        <v>99.2383</v>
      </c>
      <c r="KK1194">
        <v>99.09269999999999</v>
      </c>
    </row>
    <row r="1195" spans="1:297">
      <c r="A1195">
        <v>1179</v>
      </c>
      <c r="B1195">
        <v>1761347322.5</v>
      </c>
      <c r="C1195">
        <v>19281.90000009537</v>
      </c>
      <c r="D1195" t="s">
        <v>2813</v>
      </c>
      <c r="E1195" t="s">
        <v>2814</v>
      </c>
      <c r="F1195">
        <v>5</v>
      </c>
      <c r="G1195" t="s">
        <v>2762</v>
      </c>
      <c r="H1195" t="s">
        <v>436</v>
      </c>
      <c r="I1195">
        <v>1761347314.732143</v>
      </c>
      <c r="J1195">
        <f>(K1195)/1000</f>
        <v>0</v>
      </c>
      <c r="K1195">
        <f>IF(DP1195, AN1195, AH1195)</f>
        <v>0</v>
      </c>
      <c r="L1195">
        <f>IF(DP1195, AI1195, AG1195)</f>
        <v>0</v>
      </c>
      <c r="M1195">
        <f>DR1195 - IF(AU1195&gt;1, L1195*DL1195*100.0/(AW1195), 0)</f>
        <v>0</v>
      </c>
      <c r="N1195">
        <f>((T1195-J1195/2)*M1195-L1195)/(T1195+J1195/2)</f>
        <v>0</v>
      </c>
      <c r="O1195">
        <f>N1195*(DY1195+DZ1195)/1000.0</f>
        <v>0</v>
      </c>
      <c r="P1195">
        <f>(DR1195 - IF(AU1195&gt;1, L1195*DL1195*100.0/(AW1195), 0))*(DY1195+DZ1195)/1000.0</f>
        <v>0</v>
      </c>
      <c r="Q1195">
        <f>2.0/((1/S1195-1/R1195)+SIGN(S1195)*SQRT((1/S1195-1/R1195)*(1/S1195-1/R1195) + 4*DM1195/((DM1195+1)*(DM1195+1))*(2*1/S1195*1/R1195-1/R1195*1/R1195)))</f>
        <v>0</v>
      </c>
      <c r="R1195">
        <f>IF(LEFT(DN1195,1)&lt;&gt;"0",IF(LEFT(DN1195,1)="1",3.0,DO1195),$D$5+$E$5*(EF1195*DY1195/($K$5*1000))+$F$5*(EF1195*DY1195/($K$5*1000))*MAX(MIN(DL1195,$J$5),$I$5)*MAX(MIN(DL1195,$J$5),$I$5)+$G$5*MAX(MIN(DL1195,$J$5),$I$5)*(EF1195*DY1195/($K$5*1000))+$H$5*(EF1195*DY1195/($K$5*1000))*(EF1195*DY1195/($K$5*1000)))</f>
        <v>0</v>
      </c>
      <c r="S1195">
        <f>J1195*(1000-(1000*0.61365*exp(17.502*W1195/(240.97+W1195))/(DY1195+DZ1195)+DT1195)/2)/(1000*0.61365*exp(17.502*W1195/(240.97+W1195))/(DY1195+DZ1195)-DT1195)</f>
        <v>0</v>
      </c>
      <c r="T1195">
        <f>1/((DM1195+1)/(Q1195/1.6)+1/(R1195/1.37)) + DM1195/((DM1195+1)/(Q1195/1.6) + DM1195/(R1195/1.37))</f>
        <v>0</v>
      </c>
      <c r="U1195">
        <f>(DH1195*DK1195)</f>
        <v>0</v>
      </c>
      <c r="V1195">
        <f>(EA1195+(U1195+2*0.95*5.67E-8*(((EA1195+$B$7)+273)^4-(EA1195+273)^4)-44100*J1195)/(1.84*29.3*R1195+8*0.95*5.67E-8*(EA1195+273)^3))</f>
        <v>0</v>
      </c>
      <c r="W1195">
        <f>($C$7*EB1195+$D$7*EC1195+$E$7*V1195)</f>
        <v>0</v>
      </c>
      <c r="X1195">
        <f>0.61365*exp(17.502*W1195/(240.97+W1195))</f>
        <v>0</v>
      </c>
      <c r="Y1195">
        <f>(Z1195/AA1195*100)</f>
        <v>0</v>
      </c>
      <c r="Z1195">
        <f>DT1195*(DY1195+DZ1195)/1000</f>
        <v>0</v>
      </c>
      <c r="AA1195">
        <f>0.61365*exp(17.502*EA1195/(240.97+EA1195))</f>
        <v>0</v>
      </c>
      <c r="AB1195">
        <f>(X1195-DT1195*(DY1195+DZ1195)/1000)</f>
        <v>0</v>
      </c>
      <c r="AC1195">
        <f>(-J1195*44100)</f>
        <v>0</v>
      </c>
      <c r="AD1195">
        <f>2*29.3*R1195*0.92*(EA1195-W1195)</f>
        <v>0</v>
      </c>
      <c r="AE1195">
        <f>2*0.95*5.67E-8*(((EA1195+$B$7)+273)^4-(W1195+273)^4)</f>
        <v>0</v>
      </c>
      <c r="AF1195">
        <f>U1195+AE1195+AC1195+AD1195</f>
        <v>0</v>
      </c>
      <c r="AG1195">
        <f>DX1195*AU1195*(DS1195-DR1195*(1000-AU1195*DU1195)/(1000-AU1195*DT1195))/(100*DL1195)</f>
        <v>0</v>
      </c>
      <c r="AH1195">
        <f>1000*DX1195*AU1195*(DT1195-DU1195)/(100*DL1195*(1000-AU1195*DT1195))</f>
        <v>0</v>
      </c>
      <c r="AI1195">
        <f>(AJ1195 - AK1195 - DY1195*1E3/(8.314*(EA1195+273.15)) * AM1195/DX1195 * AL1195) * DX1195/(100*DL1195) * (1000 - DU1195)/1000</f>
        <v>0</v>
      </c>
      <c r="AJ1195">
        <v>435.0372035122165</v>
      </c>
      <c r="AK1195">
        <v>424.6513575757575</v>
      </c>
      <c r="AL1195">
        <v>0.7776292582097638</v>
      </c>
      <c r="AM1195">
        <v>65.43917151835798</v>
      </c>
      <c r="AN1195">
        <f>(AP1195 - AO1195 + DY1195*1E3/(8.314*(EA1195+273.15)) * AR1195/DX1195 * AQ1195) * DX1195/(100*DL1195) * 1000/(1000 - AP1195)</f>
        <v>0</v>
      </c>
      <c r="AO1195">
        <v>19.34957726695556</v>
      </c>
      <c r="AP1195">
        <v>23.61940848484849</v>
      </c>
      <c r="AQ1195">
        <v>-0.003494174919793697</v>
      </c>
      <c r="AR1195">
        <v>117.0721464069847</v>
      </c>
      <c r="AS1195">
        <v>0</v>
      </c>
      <c r="AT1195">
        <v>0</v>
      </c>
      <c r="AU1195">
        <f>IF(AS1195*$H$13&gt;=AW1195,1.0,(AW1195/(AW1195-AS1195*$H$13)))</f>
        <v>0</v>
      </c>
      <c r="AV1195">
        <f>(AU1195-1)*100</f>
        <v>0</v>
      </c>
      <c r="AW1195">
        <f>MAX(0,($B$13+$C$13*EF1195)/(1+$D$13*EF1195)*DY1195/(EA1195+273)*$E$13)</f>
        <v>0</v>
      </c>
      <c r="AX1195" t="s">
        <v>437</v>
      </c>
      <c r="AY1195" t="s">
        <v>437</v>
      </c>
      <c r="AZ1195">
        <v>0</v>
      </c>
      <c r="BA1195">
        <v>0</v>
      </c>
      <c r="BB1195">
        <f>1-AZ1195/BA1195</f>
        <v>0</v>
      </c>
      <c r="BC1195">
        <v>0</v>
      </c>
      <c r="BD1195" t="s">
        <v>437</v>
      </c>
      <c r="BE1195" t="s">
        <v>437</v>
      </c>
      <c r="BF1195">
        <v>0</v>
      </c>
      <c r="BG1195">
        <v>0</v>
      </c>
      <c r="BH1195">
        <f>1-BF1195/BG1195</f>
        <v>0</v>
      </c>
      <c r="BI1195">
        <v>0.5</v>
      </c>
      <c r="BJ1195">
        <f>DI1195</f>
        <v>0</v>
      </c>
      <c r="BK1195">
        <f>L1195</f>
        <v>0</v>
      </c>
      <c r="BL1195">
        <f>BH1195*BI1195*BJ1195</f>
        <v>0</v>
      </c>
      <c r="BM1195">
        <f>(BK1195-BC1195)/BJ1195</f>
        <v>0</v>
      </c>
      <c r="BN1195">
        <f>(BA1195-BG1195)/BG1195</f>
        <v>0</v>
      </c>
      <c r="BO1195">
        <f>AZ1195/(BB1195+AZ1195/BG1195)</f>
        <v>0</v>
      </c>
      <c r="BP1195" t="s">
        <v>437</v>
      </c>
      <c r="BQ1195">
        <v>0</v>
      </c>
      <c r="BR1195">
        <f>IF(BQ1195&lt;&gt;0, BQ1195, BO1195)</f>
        <v>0</v>
      </c>
      <c r="BS1195">
        <f>1-BR1195/BG1195</f>
        <v>0</v>
      </c>
      <c r="BT1195">
        <f>(BG1195-BF1195)/(BG1195-BR1195)</f>
        <v>0</v>
      </c>
      <c r="BU1195">
        <f>(BA1195-BG1195)/(BA1195-BR1195)</f>
        <v>0</v>
      </c>
      <c r="BV1195">
        <f>(BG1195-BF1195)/(BG1195-AZ1195)</f>
        <v>0</v>
      </c>
      <c r="BW1195">
        <f>(BA1195-BG1195)/(BA1195-AZ1195)</f>
        <v>0</v>
      </c>
      <c r="BX1195">
        <f>(BT1195*BR1195/BF1195)</f>
        <v>0</v>
      </c>
      <c r="BY1195">
        <f>(1-BX1195)</f>
        <v>0</v>
      </c>
      <c r="DH1195">
        <f>$B$11*EG1195+$C$11*EH1195+$F$11*ES1195*(1-EV1195)</f>
        <v>0</v>
      </c>
      <c r="DI1195">
        <f>DH1195*DJ1195</f>
        <v>0</v>
      </c>
      <c r="DJ1195">
        <f>($B$11*$D$9+$C$11*$D$9+$F$11*((FF1195+EX1195)/MAX(FF1195+EX1195+FG1195, 0.1)*$I$9+FG1195/MAX(FF1195+EX1195+FG1195, 0.1)*$J$9))/($B$11+$C$11+$F$11)</f>
        <v>0</v>
      </c>
      <c r="DK1195">
        <f>($B$11*$K$9+$C$11*$K$9+$F$11*((FF1195+EX1195)/MAX(FF1195+EX1195+FG1195, 0.1)*$P$9+FG1195/MAX(FF1195+EX1195+FG1195, 0.1)*$Q$9))/($B$11+$C$11+$F$11)</f>
        <v>0</v>
      </c>
      <c r="DL1195">
        <v>6</v>
      </c>
      <c r="DM1195">
        <v>0.5</v>
      </c>
      <c r="DN1195" t="s">
        <v>438</v>
      </c>
      <c r="DO1195">
        <v>2</v>
      </c>
      <c r="DP1195" t="b">
        <v>1</v>
      </c>
      <c r="DQ1195">
        <v>1761347314.732143</v>
      </c>
      <c r="DR1195">
        <v>411.9172857142857</v>
      </c>
      <c r="DS1195">
        <v>422.8035714285714</v>
      </c>
      <c r="DT1195">
        <v>23.64489285714286</v>
      </c>
      <c r="DU1195">
        <v>19.3905</v>
      </c>
      <c r="DV1195">
        <v>411.3282142857143</v>
      </c>
      <c r="DW1195">
        <v>23.43046428571428</v>
      </c>
      <c r="DX1195">
        <v>499.9825</v>
      </c>
      <c r="DY1195">
        <v>90.02115714285715</v>
      </c>
      <c r="DZ1195">
        <v>0.07381297857142857</v>
      </c>
      <c r="EA1195">
        <v>29.97372857142857</v>
      </c>
      <c r="EB1195">
        <v>29.97420357142857</v>
      </c>
      <c r="EC1195">
        <v>999.9000000000002</v>
      </c>
      <c r="ED1195">
        <v>0</v>
      </c>
      <c r="EE1195">
        <v>0</v>
      </c>
      <c r="EF1195">
        <v>9996.003214285713</v>
      </c>
      <c r="EG1195">
        <v>0</v>
      </c>
      <c r="EH1195">
        <v>1169.796071428572</v>
      </c>
      <c r="EI1195">
        <v>-10.88602392857143</v>
      </c>
      <c r="EJ1195">
        <v>421.8929642857143</v>
      </c>
      <c r="EK1195">
        <v>431.1638571428571</v>
      </c>
      <c r="EL1195">
        <v>4.254393214285714</v>
      </c>
      <c r="EM1195">
        <v>422.8035714285714</v>
      </c>
      <c r="EN1195">
        <v>19.3905</v>
      </c>
      <c r="EO1195">
        <v>2.128539642857143</v>
      </c>
      <c r="EP1195">
        <v>1.745556071428572</v>
      </c>
      <c r="EQ1195">
        <v>18.43438928571429</v>
      </c>
      <c r="ER1195">
        <v>15.30753928571429</v>
      </c>
      <c r="ES1195">
        <v>1200.022857142857</v>
      </c>
      <c r="ET1195">
        <v>0.9670072857142858</v>
      </c>
      <c r="EU1195">
        <v>0.0329927</v>
      </c>
      <c r="EV1195">
        <v>0</v>
      </c>
      <c r="EW1195">
        <v>1435.632857142857</v>
      </c>
      <c r="EX1195">
        <v>5.000560000000001</v>
      </c>
      <c r="EY1195">
        <v>17571.66428571429</v>
      </c>
      <c r="EZ1195">
        <v>10317.05</v>
      </c>
      <c r="FA1195">
        <v>45.06199999999998</v>
      </c>
      <c r="FB1195">
        <v>47.125</v>
      </c>
      <c r="FC1195">
        <v>45.68699999999998</v>
      </c>
      <c r="FD1195">
        <v>46.1760357142857</v>
      </c>
      <c r="FE1195">
        <v>45.88164285714286</v>
      </c>
      <c r="FF1195">
        <v>1155.592857142857</v>
      </c>
      <c r="FG1195">
        <v>39.43</v>
      </c>
      <c r="FH1195">
        <v>0</v>
      </c>
      <c r="FI1195">
        <v>1761347358.8</v>
      </c>
      <c r="FJ1195">
        <v>0</v>
      </c>
      <c r="FK1195">
        <v>1435.526</v>
      </c>
      <c r="FL1195">
        <v>-13.92846155114386</v>
      </c>
      <c r="FM1195">
        <v>-160.6153849902043</v>
      </c>
      <c r="FN1195">
        <v>17569.96</v>
      </c>
      <c r="FO1195">
        <v>15</v>
      </c>
      <c r="FP1195">
        <v>0</v>
      </c>
      <c r="FQ1195" t="s">
        <v>439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-9.942298536585366</v>
      </c>
      <c r="GD1195">
        <v>-19.94098557491287</v>
      </c>
      <c r="GE1195">
        <v>2.658466019390956</v>
      </c>
      <c r="GF1195">
        <v>0</v>
      </c>
      <c r="GG1195">
        <v>1436.452647058823</v>
      </c>
      <c r="GH1195">
        <v>-14.1116883069241</v>
      </c>
      <c r="GI1195">
        <v>1.412337046974278</v>
      </c>
      <c r="GJ1195">
        <v>0</v>
      </c>
      <c r="GK1195">
        <v>4.232756097560975</v>
      </c>
      <c r="GL1195">
        <v>0.4403747038327621</v>
      </c>
      <c r="GM1195">
        <v>0.04928199527151584</v>
      </c>
      <c r="GN1195">
        <v>0</v>
      </c>
      <c r="GO1195">
        <v>0</v>
      </c>
      <c r="GP1195">
        <v>3</v>
      </c>
      <c r="GQ1195" t="s">
        <v>497</v>
      </c>
      <c r="GR1195">
        <v>3.1246</v>
      </c>
      <c r="GS1195">
        <v>2.75139</v>
      </c>
      <c r="GT1195">
        <v>0.0828822</v>
      </c>
      <c r="GU1195">
        <v>0.0863815</v>
      </c>
      <c r="GV1195">
        <v>0.103429</v>
      </c>
      <c r="GW1195">
        <v>0.09040090000000001</v>
      </c>
      <c r="GX1195">
        <v>26989.6</v>
      </c>
      <c r="GY1195">
        <v>26220.1</v>
      </c>
      <c r="GZ1195">
        <v>29998.8</v>
      </c>
      <c r="HA1195">
        <v>28988.9</v>
      </c>
      <c r="HB1195">
        <v>37176.7</v>
      </c>
      <c r="HC1195">
        <v>34715.6</v>
      </c>
      <c r="HD1195">
        <v>45940.6</v>
      </c>
      <c r="HE1195">
        <v>43084</v>
      </c>
      <c r="HF1195">
        <v>1.75172</v>
      </c>
      <c r="HG1195">
        <v>1.73025</v>
      </c>
      <c r="HH1195">
        <v>-0.00428408</v>
      </c>
      <c r="HI1195">
        <v>0</v>
      </c>
      <c r="HJ1195">
        <v>30.048</v>
      </c>
      <c r="HK1195">
        <v>999.9</v>
      </c>
      <c r="HL1195">
        <v>45.9</v>
      </c>
      <c r="HM1195">
        <v>32.7</v>
      </c>
      <c r="HN1195">
        <v>25.3288</v>
      </c>
      <c r="HO1195">
        <v>63.6121</v>
      </c>
      <c r="HP1195">
        <v>18.0248</v>
      </c>
      <c r="HQ1195">
        <v>1</v>
      </c>
      <c r="HR1195">
        <v>0.8042280000000001</v>
      </c>
      <c r="HS1195">
        <v>3.60172</v>
      </c>
      <c r="HT1195">
        <v>20.1698</v>
      </c>
      <c r="HU1195">
        <v>5.22583</v>
      </c>
      <c r="HV1195">
        <v>11.9843</v>
      </c>
      <c r="HW1195">
        <v>4.9691</v>
      </c>
      <c r="HX1195">
        <v>3.28973</v>
      </c>
      <c r="HY1195">
        <v>9999</v>
      </c>
      <c r="HZ1195">
        <v>9999</v>
      </c>
      <c r="IA1195">
        <v>9999</v>
      </c>
      <c r="IB1195">
        <v>999.9</v>
      </c>
      <c r="IC1195">
        <v>4.97299</v>
      </c>
      <c r="ID1195">
        <v>1.87744</v>
      </c>
      <c r="IE1195">
        <v>1.87558</v>
      </c>
      <c r="IF1195">
        <v>1.87838</v>
      </c>
      <c r="IG1195">
        <v>1.87512</v>
      </c>
      <c r="IH1195">
        <v>1.87865</v>
      </c>
      <c r="II1195">
        <v>1.87576</v>
      </c>
      <c r="IJ1195">
        <v>1.87692</v>
      </c>
      <c r="IK1195">
        <v>0</v>
      </c>
      <c r="IL1195">
        <v>0</v>
      </c>
      <c r="IM1195">
        <v>0</v>
      </c>
      <c r="IN1195">
        <v>0</v>
      </c>
      <c r="IO1195" t="s">
        <v>441</v>
      </c>
      <c r="IP1195" t="s">
        <v>442</v>
      </c>
      <c r="IQ1195" t="s">
        <v>443</v>
      </c>
      <c r="IR1195" t="s">
        <v>443</v>
      </c>
      <c r="IS1195" t="s">
        <v>443</v>
      </c>
      <c r="IT1195" t="s">
        <v>443</v>
      </c>
      <c r="IU1195">
        <v>0</v>
      </c>
      <c r="IV1195">
        <v>100</v>
      </c>
      <c r="IW1195">
        <v>100</v>
      </c>
      <c r="IX1195">
        <v>0.594</v>
      </c>
      <c r="IY1195">
        <v>0.2144</v>
      </c>
      <c r="IZ1195">
        <v>-0.1194416370607354</v>
      </c>
      <c r="JA1195">
        <v>0.002211305909277446</v>
      </c>
      <c r="JB1195">
        <v>-1.416678044876584E-06</v>
      </c>
      <c r="JC1195">
        <v>5.589822708492042E-10</v>
      </c>
      <c r="JD1195">
        <v>0.2144336207880096</v>
      </c>
      <c r="JE1195">
        <v>0</v>
      </c>
      <c r="JF1195">
        <v>0</v>
      </c>
      <c r="JG1195">
        <v>0</v>
      </c>
      <c r="JH1195">
        <v>14</v>
      </c>
      <c r="JI1195">
        <v>2052</v>
      </c>
      <c r="JJ1195">
        <v>1</v>
      </c>
      <c r="JK1195">
        <v>21</v>
      </c>
      <c r="JL1195">
        <v>29355788.7</v>
      </c>
      <c r="JM1195">
        <v>29355788.7</v>
      </c>
      <c r="JN1195">
        <v>1.16943</v>
      </c>
      <c r="JO1195">
        <v>2.57324</v>
      </c>
      <c r="JP1195">
        <v>1.39893</v>
      </c>
      <c r="JQ1195">
        <v>2.33765</v>
      </c>
      <c r="JR1195">
        <v>1.44897</v>
      </c>
      <c r="JS1195">
        <v>2.5647</v>
      </c>
      <c r="JT1195">
        <v>38.6733</v>
      </c>
      <c r="JU1195">
        <v>23.7898</v>
      </c>
      <c r="JV1195">
        <v>18</v>
      </c>
      <c r="JW1195">
        <v>486</v>
      </c>
      <c r="JX1195">
        <v>443.25</v>
      </c>
      <c r="JY1195">
        <v>25.657</v>
      </c>
      <c r="JZ1195">
        <v>37.0932</v>
      </c>
      <c r="KA1195">
        <v>29.9999</v>
      </c>
      <c r="KB1195">
        <v>36.6941</v>
      </c>
      <c r="KC1195">
        <v>36.7443</v>
      </c>
      <c r="KD1195">
        <v>23.4272</v>
      </c>
      <c r="KE1195">
        <v>31.0184</v>
      </c>
      <c r="KF1195">
        <v>80.74679999999999</v>
      </c>
      <c r="KG1195">
        <v>25.667</v>
      </c>
      <c r="KH1195">
        <v>460.138</v>
      </c>
      <c r="KI1195">
        <v>19.4528</v>
      </c>
      <c r="KJ1195">
        <v>99.239</v>
      </c>
      <c r="KK1195">
        <v>99.093</v>
      </c>
    </row>
    <row r="1196" spans="1:297">
      <c r="A1196">
        <v>1180</v>
      </c>
      <c r="B1196">
        <v>1761347327.5</v>
      </c>
      <c r="C1196">
        <v>19286.90000009537</v>
      </c>
      <c r="D1196" t="s">
        <v>2815</v>
      </c>
      <c r="E1196" t="s">
        <v>2816</v>
      </c>
      <c r="F1196">
        <v>5</v>
      </c>
      <c r="G1196" t="s">
        <v>2762</v>
      </c>
      <c r="H1196" t="s">
        <v>436</v>
      </c>
      <c r="I1196">
        <v>1761347320</v>
      </c>
      <c r="J1196">
        <f>(K1196)/1000</f>
        <v>0</v>
      </c>
      <c r="K1196">
        <f>IF(DP1196, AN1196, AH1196)</f>
        <v>0</v>
      </c>
      <c r="L1196">
        <f>IF(DP1196, AI1196, AG1196)</f>
        <v>0</v>
      </c>
      <c r="M1196">
        <f>DR1196 - IF(AU1196&gt;1, L1196*DL1196*100.0/(AW1196), 0)</f>
        <v>0</v>
      </c>
      <c r="N1196">
        <f>((T1196-J1196/2)*M1196-L1196)/(T1196+J1196/2)</f>
        <v>0</v>
      </c>
      <c r="O1196">
        <f>N1196*(DY1196+DZ1196)/1000.0</f>
        <v>0</v>
      </c>
      <c r="P1196">
        <f>(DR1196 - IF(AU1196&gt;1, L1196*DL1196*100.0/(AW1196), 0))*(DY1196+DZ1196)/1000.0</f>
        <v>0</v>
      </c>
      <c r="Q1196">
        <f>2.0/((1/S1196-1/R1196)+SIGN(S1196)*SQRT((1/S1196-1/R1196)*(1/S1196-1/R1196) + 4*DM1196/((DM1196+1)*(DM1196+1))*(2*1/S1196*1/R1196-1/R1196*1/R1196)))</f>
        <v>0</v>
      </c>
      <c r="R1196">
        <f>IF(LEFT(DN1196,1)&lt;&gt;"0",IF(LEFT(DN1196,1)="1",3.0,DO1196),$D$5+$E$5*(EF1196*DY1196/($K$5*1000))+$F$5*(EF1196*DY1196/($K$5*1000))*MAX(MIN(DL1196,$J$5),$I$5)*MAX(MIN(DL1196,$J$5),$I$5)+$G$5*MAX(MIN(DL1196,$J$5),$I$5)*(EF1196*DY1196/($K$5*1000))+$H$5*(EF1196*DY1196/($K$5*1000))*(EF1196*DY1196/($K$5*1000)))</f>
        <v>0</v>
      </c>
      <c r="S1196">
        <f>J1196*(1000-(1000*0.61365*exp(17.502*W1196/(240.97+W1196))/(DY1196+DZ1196)+DT1196)/2)/(1000*0.61365*exp(17.502*W1196/(240.97+W1196))/(DY1196+DZ1196)-DT1196)</f>
        <v>0</v>
      </c>
      <c r="T1196">
        <f>1/((DM1196+1)/(Q1196/1.6)+1/(R1196/1.37)) + DM1196/((DM1196+1)/(Q1196/1.6) + DM1196/(R1196/1.37))</f>
        <v>0</v>
      </c>
      <c r="U1196">
        <f>(DH1196*DK1196)</f>
        <v>0</v>
      </c>
      <c r="V1196">
        <f>(EA1196+(U1196+2*0.95*5.67E-8*(((EA1196+$B$7)+273)^4-(EA1196+273)^4)-44100*J1196)/(1.84*29.3*R1196+8*0.95*5.67E-8*(EA1196+273)^3))</f>
        <v>0</v>
      </c>
      <c r="W1196">
        <f>($C$7*EB1196+$D$7*EC1196+$E$7*V1196)</f>
        <v>0</v>
      </c>
      <c r="X1196">
        <f>0.61365*exp(17.502*W1196/(240.97+W1196))</f>
        <v>0</v>
      </c>
      <c r="Y1196">
        <f>(Z1196/AA1196*100)</f>
        <v>0</v>
      </c>
      <c r="Z1196">
        <f>DT1196*(DY1196+DZ1196)/1000</f>
        <v>0</v>
      </c>
      <c r="AA1196">
        <f>0.61365*exp(17.502*EA1196/(240.97+EA1196))</f>
        <v>0</v>
      </c>
      <c r="AB1196">
        <f>(X1196-DT1196*(DY1196+DZ1196)/1000)</f>
        <v>0</v>
      </c>
      <c r="AC1196">
        <f>(-J1196*44100)</f>
        <v>0</v>
      </c>
      <c r="AD1196">
        <f>2*29.3*R1196*0.92*(EA1196-W1196)</f>
        <v>0</v>
      </c>
      <c r="AE1196">
        <f>2*0.95*5.67E-8*(((EA1196+$B$7)+273)^4-(W1196+273)^4)</f>
        <v>0</v>
      </c>
      <c r="AF1196">
        <f>U1196+AE1196+AC1196+AD1196</f>
        <v>0</v>
      </c>
      <c r="AG1196">
        <f>DX1196*AU1196*(DS1196-DR1196*(1000-AU1196*DU1196)/(1000-AU1196*DT1196))/(100*DL1196)</f>
        <v>0</v>
      </c>
      <c r="AH1196">
        <f>1000*DX1196*AU1196*(DT1196-DU1196)/(100*DL1196*(1000-AU1196*DT1196))</f>
        <v>0</v>
      </c>
      <c r="AI1196">
        <f>(AJ1196 - AK1196 - DY1196*1E3/(8.314*(EA1196+273.15)) * AM1196/DX1196 * AL1196) * DX1196/(100*DL1196) * (1000 - DU1196)/1000</f>
        <v>0</v>
      </c>
      <c r="AJ1196">
        <v>449.6929586493098</v>
      </c>
      <c r="AK1196">
        <v>433.6582242424243</v>
      </c>
      <c r="AL1196">
        <v>1.931925661775867</v>
      </c>
      <c r="AM1196">
        <v>65.43917151835798</v>
      </c>
      <c r="AN1196">
        <f>(AP1196 - AO1196 + DY1196*1E3/(8.314*(EA1196+273.15)) * AR1196/DX1196 * AQ1196) * DX1196/(100*DL1196) * 1000/(1000 - AP1196)</f>
        <v>0</v>
      </c>
      <c r="AO1196">
        <v>19.33400757618246</v>
      </c>
      <c r="AP1196">
        <v>23.60938969696968</v>
      </c>
      <c r="AQ1196">
        <v>-0.00515898827202846</v>
      </c>
      <c r="AR1196">
        <v>117.0721464069847</v>
      </c>
      <c r="AS1196">
        <v>0</v>
      </c>
      <c r="AT1196">
        <v>0</v>
      </c>
      <c r="AU1196">
        <f>IF(AS1196*$H$13&gt;=AW1196,1.0,(AW1196/(AW1196-AS1196*$H$13)))</f>
        <v>0</v>
      </c>
      <c r="AV1196">
        <f>(AU1196-1)*100</f>
        <v>0</v>
      </c>
      <c r="AW1196">
        <f>MAX(0,($B$13+$C$13*EF1196)/(1+$D$13*EF1196)*DY1196/(EA1196+273)*$E$13)</f>
        <v>0</v>
      </c>
      <c r="AX1196" t="s">
        <v>437</v>
      </c>
      <c r="AY1196" t="s">
        <v>437</v>
      </c>
      <c r="AZ1196">
        <v>0</v>
      </c>
      <c r="BA1196">
        <v>0</v>
      </c>
      <c r="BB1196">
        <f>1-AZ1196/BA1196</f>
        <v>0</v>
      </c>
      <c r="BC1196">
        <v>0</v>
      </c>
      <c r="BD1196" t="s">
        <v>437</v>
      </c>
      <c r="BE1196" t="s">
        <v>437</v>
      </c>
      <c r="BF1196">
        <v>0</v>
      </c>
      <c r="BG1196">
        <v>0</v>
      </c>
      <c r="BH1196">
        <f>1-BF1196/BG1196</f>
        <v>0</v>
      </c>
      <c r="BI1196">
        <v>0.5</v>
      </c>
      <c r="BJ1196">
        <f>DI1196</f>
        <v>0</v>
      </c>
      <c r="BK1196">
        <f>L1196</f>
        <v>0</v>
      </c>
      <c r="BL1196">
        <f>BH1196*BI1196*BJ1196</f>
        <v>0</v>
      </c>
      <c r="BM1196">
        <f>(BK1196-BC1196)/BJ1196</f>
        <v>0</v>
      </c>
      <c r="BN1196">
        <f>(BA1196-BG1196)/BG1196</f>
        <v>0</v>
      </c>
      <c r="BO1196">
        <f>AZ1196/(BB1196+AZ1196/BG1196)</f>
        <v>0</v>
      </c>
      <c r="BP1196" t="s">
        <v>437</v>
      </c>
      <c r="BQ1196">
        <v>0</v>
      </c>
      <c r="BR1196">
        <f>IF(BQ1196&lt;&gt;0, BQ1196, BO1196)</f>
        <v>0</v>
      </c>
      <c r="BS1196">
        <f>1-BR1196/BG1196</f>
        <v>0</v>
      </c>
      <c r="BT1196">
        <f>(BG1196-BF1196)/(BG1196-BR1196)</f>
        <v>0</v>
      </c>
      <c r="BU1196">
        <f>(BA1196-BG1196)/(BA1196-BR1196)</f>
        <v>0</v>
      </c>
      <c r="BV1196">
        <f>(BG1196-BF1196)/(BG1196-AZ1196)</f>
        <v>0</v>
      </c>
      <c r="BW1196">
        <f>(BA1196-BG1196)/(BA1196-AZ1196)</f>
        <v>0</v>
      </c>
      <c r="BX1196">
        <f>(BT1196*BR1196/BF1196)</f>
        <v>0</v>
      </c>
      <c r="BY1196">
        <f>(1-BX1196)</f>
        <v>0</v>
      </c>
      <c r="DH1196">
        <f>$B$11*EG1196+$C$11*EH1196+$F$11*ES1196*(1-EV1196)</f>
        <v>0</v>
      </c>
      <c r="DI1196">
        <f>DH1196*DJ1196</f>
        <v>0</v>
      </c>
      <c r="DJ1196">
        <f>($B$11*$D$9+$C$11*$D$9+$F$11*((FF1196+EX1196)/MAX(FF1196+EX1196+FG1196, 0.1)*$I$9+FG1196/MAX(FF1196+EX1196+FG1196, 0.1)*$J$9))/($B$11+$C$11+$F$11)</f>
        <v>0</v>
      </c>
      <c r="DK1196">
        <f>($B$11*$K$9+$C$11*$K$9+$F$11*((FF1196+EX1196)/MAX(FF1196+EX1196+FG1196, 0.1)*$P$9+FG1196/MAX(FF1196+EX1196+FG1196, 0.1)*$Q$9))/($B$11+$C$11+$F$11)</f>
        <v>0</v>
      </c>
      <c r="DL1196">
        <v>6</v>
      </c>
      <c r="DM1196">
        <v>0.5</v>
      </c>
      <c r="DN1196" t="s">
        <v>438</v>
      </c>
      <c r="DO1196">
        <v>2</v>
      </c>
      <c r="DP1196" t="b">
        <v>1</v>
      </c>
      <c r="DQ1196">
        <v>1761347320</v>
      </c>
      <c r="DR1196">
        <v>414.5981481481481</v>
      </c>
      <c r="DS1196">
        <v>430.4965925925927</v>
      </c>
      <c r="DT1196">
        <v>23.62683703703703</v>
      </c>
      <c r="DU1196">
        <v>19.35265925925926</v>
      </c>
      <c r="DV1196">
        <v>414.0054074074073</v>
      </c>
      <c r="DW1196">
        <v>23.41241111111111</v>
      </c>
      <c r="DX1196">
        <v>500.0198888888889</v>
      </c>
      <c r="DY1196">
        <v>90.02180740740741</v>
      </c>
      <c r="DZ1196">
        <v>0.07347643333333334</v>
      </c>
      <c r="EA1196">
        <v>29.98034444444445</v>
      </c>
      <c r="EB1196">
        <v>29.97825185185186</v>
      </c>
      <c r="EC1196">
        <v>999.9000000000001</v>
      </c>
      <c r="ED1196">
        <v>0</v>
      </c>
      <c r="EE1196">
        <v>0</v>
      </c>
      <c r="EF1196">
        <v>9993.171851851852</v>
      </c>
      <c r="EG1196">
        <v>0</v>
      </c>
      <c r="EH1196">
        <v>1169.795555555556</v>
      </c>
      <c r="EI1196">
        <v>-15.89835555555556</v>
      </c>
      <c r="EJ1196">
        <v>424.6308148148148</v>
      </c>
      <c r="EK1196">
        <v>438.9922962962963</v>
      </c>
      <c r="EL1196">
        <v>4.274176666666667</v>
      </c>
      <c r="EM1196">
        <v>430.4965925925927</v>
      </c>
      <c r="EN1196">
        <v>19.35265925925926</v>
      </c>
      <c r="EO1196">
        <v>2.126929629629629</v>
      </c>
      <c r="EP1196">
        <v>1.742162592592593</v>
      </c>
      <c r="EQ1196">
        <v>18.42231481481481</v>
      </c>
      <c r="ER1196">
        <v>15.27728888888889</v>
      </c>
      <c r="ES1196">
        <v>1200.032962962963</v>
      </c>
      <c r="ET1196">
        <v>0.9670075185185186</v>
      </c>
      <c r="EU1196">
        <v>0.03299247777777778</v>
      </c>
      <c r="EV1196">
        <v>0</v>
      </c>
      <c r="EW1196">
        <v>1434.422962962963</v>
      </c>
      <c r="EX1196">
        <v>5.000560000000001</v>
      </c>
      <c r="EY1196">
        <v>17557.34074074074</v>
      </c>
      <c r="EZ1196">
        <v>10317.12962962963</v>
      </c>
      <c r="FA1196">
        <v>45.06199999999998</v>
      </c>
      <c r="FB1196">
        <v>47.125</v>
      </c>
      <c r="FC1196">
        <v>45.68699999999998</v>
      </c>
      <c r="FD1196">
        <v>46.17322222222221</v>
      </c>
      <c r="FE1196">
        <v>45.87729629629629</v>
      </c>
      <c r="FF1196">
        <v>1155.602962962963</v>
      </c>
      <c r="FG1196">
        <v>39.43</v>
      </c>
      <c r="FH1196">
        <v>0</v>
      </c>
      <c r="FI1196">
        <v>1761347363.6</v>
      </c>
      <c r="FJ1196">
        <v>0</v>
      </c>
      <c r="FK1196">
        <v>1434.4156</v>
      </c>
      <c r="FL1196">
        <v>-13.38307692094338</v>
      </c>
      <c r="FM1196">
        <v>-163.5000002796394</v>
      </c>
      <c r="FN1196">
        <v>17557.24</v>
      </c>
      <c r="FO1196">
        <v>15</v>
      </c>
      <c r="FP1196">
        <v>0</v>
      </c>
      <c r="FQ1196" t="s">
        <v>439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-13.29657951219512</v>
      </c>
      <c r="GD1196">
        <v>-53.56039881533101</v>
      </c>
      <c r="GE1196">
        <v>5.779110273142926</v>
      </c>
      <c r="GF1196">
        <v>0</v>
      </c>
      <c r="GG1196">
        <v>1435.199411764706</v>
      </c>
      <c r="GH1196">
        <v>-13.58013750453964</v>
      </c>
      <c r="GI1196">
        <v>1.356387809320522</v>
      </c>
      <c r="GJ1196">
        <v>0</v>
      </c>
      <c r="GK1196">
        <v>4.253995853658537</v>
      </c>
      <c r="GL1196">
        <v>0.246266132404187</v>
      </c>
      <c r="GM1196">
        <v>0.04041522889592856</v>
      </c>
      <c r="GN1196">
        <v>0</v>
      </c>
      <c r="GO1196">
        <v>0</v>
      </c>
      <c r="GP1196">
        <v>3</v>
      </c>
      <c r="GQ1196" t="s">
        <v>497</v>
      </c>
      <c r="GR1196">
        <v>3.12466</v>
      </c>
      <c r="GS1196">
        <v>2.75102</v>
      </c>
      <c r="GT1196">
        <v>0.08429109999999999</v>
      </c>
      <c r="GU1196">
        <v>0.0887135</v>
      </c>
      <c r="GV1196">
        <v>0.103411</v>
      </c>
      <c r="GW1196">
        <v>0.0906725</v>
      </c>
      <c r="GX1196">
        <v>26948.2</v>
      </c>
      <c r="GY1196">
        <v>26153</v>
      </c>
      <c r="GZ1196">
        <v>29998.8</v>
      </c>
      <c r="HA1196">
        <v>28988.8</v>
      </c>
      <c r="HB1196">
        <v>37177.3</v>
      </c>
      <c r="HC1196">
        <v>34705</v>
      </c>
      <c r="HD1196">
        <v>45940.4</v>
      </c>
      <c r="HE1196">
        <v>43083.4</v>
      </c>
      <c r="HF1196">
        <v>1.75172</v>
      </c>
      <c r="HG1196">
        <v>1.7306</v>
      </c>
      <c r="HH1196">
        <v>-0.00387803</v>
      </c>
      <c r="HI1196">
        <v>0</v>
      </c>
      <c r="HJ1196">
        <v>30.0505</v>
      </c>
      <c r="HK1196">
        <v>999.9</v>
      </c>
      <c r="HL1196">
        <v>45.8</v>
      </c>
      <c r="HM1196">
        <v>32.7</v>
      </c>
      <c r="HN1196">
        <v>25.2724</v>
      </c>
      <c r="HO1196">
        <v>63.2621</v>
      </c>
      <c r="HP1196">
        <v>17.9768</v>
      </c>
      <c r="HQ1196">
        <v>1</v>
      </c>
      <c r="HR1196">
        <v>0.804261</v>
      </c>
      <c r="HS1196">
        <v>3.60006</v>
      </c>
      <c r="HT1196">
        <v>20.1698</v>
      </c>
      <c r="HU1196">
        <v>5.22583</v>
      </c>
      <c r="HV1196">
        <v>11.9842</v>
      </c>
      <c r="HW1196">
        <v>4.96895</v>
      </c>
      <c r="HX1196">
        <v>3.28975</v>
      </c>
      <c r="HY1196">
        <v>9999</v>
      </c>
      <c r="HZ1196">
        <v>9999</v>
      </c>
      <c r="IA1196">
        <v>9999</v>
      </c>
      <c r="IB1196">
        <v>999.9</v>
      </c>
      <c r="IC1196">
        <v>4.97296</v>
      </c>
      <c r="ID1196">
        <v>1.87745</v>
      </c>
      <c r="IE1196">
        <v>1.8756</v>
      </c>
      <c r="IF1196">
        <v>1.8784</v>
      </c>
      <c r="IG1196">
        <v>1.87514</v>
      </c>
      <c r="IH1196">
        <v>1.87866</v>
      </c>
      <c r="II1196">
        <v>1.87576</v>
      </c>
      <c r="IJ1196">
        <v>1.87689</v>
      </c>
      <c r="IK1196">
        <v>0</v>
      </c>
      <c r="IL1196">
        <v>0</v>
      </c>
      <c r="IM1196">
        <v>0</v>
      </c>
      <c r="IN1196">
        <v>0</v>
      </c>
      <c r="IO1196" t="s">
        <v>441</v>
      </c>
      <c r="IP1196" t="s">
        <v>442</v>
      </c>
      <c r="IQ1196" t="s">
        <v>443</v>
      </c>
      <c r="IR1196" t="s">
        <v>443</v>
      </c>
      <c r="IS1196" t="s">
        <v>443</v>
      </c>
      <c r="IT1196" t="s">
        <v>443</v>
      </c>
      <c r="IU1196">
        <v>0</v>
      </c>
      <c r="IV1196">
        <v>100</v>
      </c>
      <c r="IW1196">
        <v>100</v>
      </c>
      <c r="IX1196">
        <v>0.606</v>
      </c>
      <c r="IY1196">
        <v>0.2145</v>
      </c>
      <c r="IZ1196">
        <v>-0.1194416370607354</v>
      </c>
      <c r="JA1196">
        <v>0.002211305909277446</v>
      </c>
      <c r="JB1196">
        <v>-1.416678044876584E-06</v>
      </c>
      <c r="JC1196">
        <v>5.589822708492042E-10</v>
      </c>
      <c r="JD1196">
        <v>0.2144336207880096</v>
      </c>
      <c r="JE1196">
        <v>0</v>
      </c>
      <c r="JF1196">
        <v>0</v>
      </c>
      <c r="JG1196">
        <v>0</v>
      </c>
      <c r="JH1196">
        <v>14</v>
      </c>
      <c r="JI1196">
        <v>2052</v>
      </c>
      <c r="JJ1196">
        <v>1</v>
      </c>
      <c r="JK1196">
        <v>21</v>
      </c>
      <c r="JL1196">
        <v>29355788.8</v>
      </c>
      <c r="JM1196">
        <v>29355788.8</v>
      </c>
      <c r="JN1196">
        <v>1.20483</v>
      </c>
      <c r="JO1196">
        <v>2.55371</v>
      </c>
      <c r="JP1196">
        <v>1.39893</v>
      </c>
      <c r="JQ1196">
        <v>2.33765</v>
      </c>
      <c r="JR1196">
        <v>1.44897</v>
      </c>
      <c r="JS1196">
        <v>2.5708</v>
      </c>
      <c r="JT1196">
        <v>38.6733</v>
      </c>
      <c r="JU1196">
        <v>23.8073</v>
      </c>
      <c r="JV1196">
        <v>18</v>
      </c>
      <c r="JW1196">
        <v>486</v>
      </c>
      <c r="JX1196">
        <v>443.468</v>
      </c>
      <c r="JY1196">
        <v>25.6701</v>
      </c>
      <c r="JZ1196">
        <v>37.0913</v>
      </c>
      <c r="KA1196">
        <v>29.9999</v>
      </c>
      <c r="KB1196">
        <v>36.6941</v>
      </c>
      <c r="KC1196">
        <v>36.7426</v>
      </c>
      <c r="KD1196">
        <v>24.1505</v>
      </c>
      <c r="KE1196">
        <v>31.0184</v>
      </c>
      <c r="KF1196">
        <v>80.74679999999999</v>
      </c>
      <c r="KG1196">
        <v>25.6813</v>
      </c>
      <c r="KH1196">
        <v>473.496</v>
      </c>
      <c r="KI1196">
        <v>19.4528</v>
      </c>
      <c r="KJ1196">
        <v>99.23860000000001</v>
      </c>
      <c r="KK1196">
        <v>99.092</v>
      </c>
    </row>
    <row r="1197" spans="1:297">
      <c r="A1197">
        <v>1181</v>
      </c>
      <c r="B1197">
        <v>1761347332.5</v>
      </c>
      <c r="C1197">
        <v>19291.90000009537</v>
      </c>
      <c r="D1197" t="s">
        <v>2817</v>
      </c>
      <c r="E1197" t="s">
        <v>2818</v>
      </c>
      <c r="F1197">
        <v>5</v>
      </c>
      <c r="G1197" t="s">
        <v>2762</v>
      </c>
      <c r="H1197" t="s">
        <v>436</v>
      </c>
      <c r="I1197">
        <v>1761347324.714286</v>
      </c>
      <c r="J1197">
        <f>(K1197)/1000</f>
        <v>0</v>
      </c>
      <c r="K1197">
        <f>IF(DP1197, AN1197, AH1197)</f>
        <v>0</v>
      </c>
      <c r="L1197">
        <f>IF(DP1197, AI1197, AG1197)</f>
        <v>0</v>
      </c>
      <c r="M1197">
        <f>DR1197 - IF(AU1197&gt;1, L1197*DL1197*100.0/(AW1197), 0)</f>
        <v>0</v>
      </c>
      <c r="N1197">
        <f>((T1197-J1197/2)*M1197-L1197)/(T1197+J1197/2)</f>
        <v>0</v>
      </c>
      <c r="O1197">
        <f>N1197*(DY1197+DZ1197)/1000.0</f>
        <v>0</v>
      </c>
      <c r="P1197">
        <f>(DR1197 - IF(AU1197&gt;1, L1197*DL1197*100.0/(AW1197), 0))*(DY1197+DZ1197)/1000.0</f>
        <v>0</v>
      </c>
      <c r="Q1197">
        <f>2.0/((1/S1197-1/R1197)+SIGN(S1197)*SQRT((1/S1197-1/R1197)*(1/S1197-1/R1197) + 4*DM1197/((DM1197+1)*(DM1197+1))*(2*1/S1197*1/R1197-1/R1197*1/R1197)))</f>
        <v>0</v>
      </c>
      <c r="R1197">
        <f>IF(LEFT(DN1197,1)&lt;&gt;"0",IF(LEFT(DN1197,1)="1",3.0,DO1197),$D$5+$E$5*(EF1197*DY1197/($K$5*1000))+$F$5*(EF1197*DY1197/($K$5*1000))*MAX(MIN(DL1197,$J$5),$I$5)*MAX(MIN(DL1197,$J$5),$I$5)+$G$5*MAX(MIN(DL1197,$J$5),$I$5)*(EF1197*DY1197/($K$5*1000))+$H$5*(EF1197*DY1197/($K$5*1000))*(EF1197*DY1197/($K$5*1000)))</f>
        <v>0</v>
      </c>
      <c r="S1197">
        <f>J1197*(1000-(1000*0.61365*exp(17.502*W1197/(240.97+W1197))/(DY1197+DZ1197)+DT1197)/2)/(1000*0.61365*exp(17.502*W1197/(240.97+W1197))/(DY1197+DZ1197)-DT1197)</f>
        <v>0</v>
      </c>
      <c r="T1197">
        <f>1/((DM1197+1)/(Q1197/1.6)+1/(R1197/1.37)) + DM1197/((DM1197+1)/(Q1197/1.6) + DM1197/(R1197/1.37))</f>
        <v>0</v>
      </c>
      <c r="U1197">
        <f>(DH1197*DK1197)</f>
        <v>0</v>
      </c>
      <c r="V1197">
        <f>(EA1197+(U1197+2*0.95*5.67E-8*(((EA1197+$B$7)+273)^4-(EA1197+273)^4)-44100*J1197)/(1.84*29.3*R1197+8*0.95*5.67E-8*(EA1197+273)^3))</f>
        <v>0</v>
      </c>
      <c r="W1197">
        <f>($C$7*EB1197+$D$7*EC1197+$E$7*V1197)</f>
        <v>0</v>
      </c>
      <c r="X1197">
        <f>0.61365*exp(17.502*W1197/(240.97+W1197))</f>
        <v>0</v>
      </c>
      <c r="Y1197">
        <f>(Z1197/AA1197*100)</f>
        <v>0</v>
      </c>
      <c r="Z1197">
        <f>DT1197*(DY1197+DZ1197)/1000</f>
        <v>0</v>
      </c>
      <c r="AA1197">
        <f>0.61365*exp(17.502*EA1197/(240.97+EA1197))</f>
        <v>0</v>
      </c>
      <c r="AB1197">
        <f>(X1197-DT1197*(DY1197+DZ1197)/1000)</f>
        <v>0</v>
      </c>
      <c r="AC1197">
        <f>(-J1197*44100)</f>
        <v>0</v>
      </c>
      <c r="AD1197">
        <f>2*29.3*R1197*0.92*(EA1197-W1197)</f>
        <v>0</v>
      </c>
      <c r="AE1197">
        <f>2*0.95*5.67E-8*(((EA1197+$B$7)+273)^4-(W1197+273)^4)</f>
        <v>0</v>
      </c>
      <c r="AF1197">
        <f>U1197+AE1197+AC1197+AD1197</f>
        <v>0</v>
      </c>
      <c r="AG1197">
        <f>DX1197*AU1197*(DS1197-DR1197*(1000-AU1197*DU1197)/(1000-AU1197*DT1197))/(100*DL1197)</f>
        <v>0</v>
      </c>
      <c r="AH1197">
        <f>1000*DX1197*AU1197*(DT1197-DU1197)/(100*DL1197*(1000-AU1197*DT1197))</f>
        <v>0</v>
      </c>
      <c r="AI1197">
        <f>(AJ1197 - AK1197 - DY1197*1E3/(8.314*(EA1197+273.15)) * AM1197/DX1197 * AL1197) * DX1197/(100*DL1197) * (1000 - DU1197)/1000</f>
        <v>0</v>
      </c>
      <c r="AJ1197">
        <v>466.1421029364039</v>
      </c>
      <c r="AK1197">
        <v>446.623133333333</v>
      </c>
      <c r="AL1197">
        <v>2.672742719224484</v>
      </c>
      <c r="AM1197">
        <v>65.43917151835798</v>
      </c>
      <c r="AN1197">
        <f>(AP1197 - AO1197 + DY1197*1E3/(8.314*(EA1197+273.15)) * AR1197/DX1197 * AQ1197) * DX1197/(100*DL1197) * 1000/(1000 - AP1197)</f>
        <v>0</v>
      </c>
      <c r="AO1197">
        <v>19.45195806473732</v>
      </c>
      <c r="AP1197">
        <v>23.64615393939393</v>
      </c>
      <c r="AQ1197">
        <v>0.007332528032113492</v>
      </c>
      <c r="AR1197">
        <v>117.0721464069847</v>
      </c>
      <c r="AS1197">
        <v>0</v>
      </c>
      <c r="AT1197">
        <v>0</v>
      </c>
      <c r="AU1197">
        <f>IF(AS1197*$H$13&gt;=AW1197,1.0,(AW1197/(AW1197-AS1197*$H$13)))</f>
        <v>0</v>
      </c>
      <c r="AV1197">
        <f>(AU1197-1)*100</f>
        <v>0</v>
      </c>
      <c r="AW1197">
        <f>MAX(0,($B$13+$C$13*EF1197)/(1+$D$13*EF1197)*DY1197/(EA1197+273)*$E$13)</f>
        <v>0</v>
      </c>
      <c r="AX1197" t="s">
        <v>437</v>
      </c>
      <c r="AY1197" t="s">
        <v>437</v>
      </c>
      <c r="AZ1197">
        <v>0</v>
      </c>
      <c r="BA1197">
        <v>0</v>
      </c>
      <c r="BB1197">
        <f>1-AZ1197/BA1197</f>
        <v>0</v>
      </c>
      <c r="BC1197">
        <v>0</v>
      </c>
      <c r="BD1197" t="s">
        <v>437</v>
      </c>
      <c r="BE1197" t="s">
        <v>437</v>
      </c>
      <c r="BF1197">
        <v>0</v>
      </c>
      <c r="BG1197">
        <v>0</v>
      </c>
      <c r="BH1197">
        <f>1-BF1197/BG1197</f>
        <v>0</v>
      </c>
      <c r="BI1197">
        <v>0.5</v>
      </c>
      <c r="BJ1197">
        <f>DI1197</f>
        <v>0</v>
      </c>
      <c r="BK1197">
        <f>L1197</f>
        <v>0</v>
      </c>
      <c r="BL1197">
        <f>BH1197*BI1197*BJ1197</f>
        <v>0</v>
      </c>
      <c r="BM1197">
        <f>(BK1197-BC1197)/BJ1197</f>
        <v>0</v>
      </c>
      <c r="BN1197">
        <f>(BA1197-BG1197)/BG1197</f>
        <v>0</v>
      </c>
      <c r="BO1197">
        <f>AZ1197/(BB1197+AZ1197/BG1197)</f>
        <v>0</v>
      </c>
      <c r="BP1197" t="s">
        <v>437</v>
      </c>
      <c r="BQ1197">
        <v>0</v>
      </c>
      <c r="BR1197">
        <f>IF(BQ1197&lt;&gt;0, BQ1197, BO1197)</f>
        <v>0</v>
      </c>
      <c r="BS1197">
        <f>1-BR1197/BG1197</f>
        <v>0</v>
      </c>
      <c r="BT1197">
        <f>(BG1197-BF1197)/(BG1197-BR1197)</f>
        <v>0</v>
      </c>
      <c r="BU1197">
        <f>(BA1197-BG1197)/(BA1197-BR1197)</f>
        <v>0</v>
      </c>
      <c r="BV1197">
        <f>(BG1197-BF1197)/(BG1197-AZ1197)</f>
        <v>0</v>
      </c>
      <c r="BW1197">
        <f>(BA1197-BG1197)/(BA1197-AZ1197)</f>
        <v>0</v>
      </c>
      <c r="BX1197">
        <f>(BT1197*BR1197/BF1197)</f>
        <v>0</v>
      </c>
      <c r="BY1197">
        <f>(1-BX1197)</f>
        <v>0</v>
      </c>
      <c r="DH1197">
        <f>$B$11*EG1197+$C$11*EH1197+$F$11*ES1197*(1-EV1197)</f>
        <v>0</v>
      </c>
      <c r="DI1197">
        <f>DH1197*DJ1197</f>
        <v>0</v>
      </c>
      <c r="DJ1197">
        <f>($B$11*$D$9+$C$11*$D$9+$F$11*((FF1197+EX1197)/MAX(FF1197+EX1197+FG1197, 0.1)*$I$9+FG1197/MAX(FF1197+EX1197+FG1197, 0.1)*$J$9))/($B$11+$C$11+$F$11)</f>
        <v>0</v>
      </c>
      <c r="DK1197">
        <f>($B$11*$K$9+$C$11*$K$9+$F$11*((FF1197+EX1197)/MAX(FF1197+EX1197+FG1197, 0.1)*$P$9+FG1197/MAX(FF1197+EX1197+FG1197, 0.1)*$Q$9))/($B$11+$C$11+$F$11)</f>
        <v>0</v>
      </c>
      <c r="DL1197">
        <v>6</v>
      </c>
      <c r="DM1197">
        <v>0.5</v>
      </c>
      <c r="DN1197" t="s">
        <v>438</v>
      </c>
      <c r="DO1197">
        <v>2</v>
      </c>
      <c r="DP1197" t="b">
        <v>1</v>
      </c>
      <c r="DQ1197">
        <v>1761347324.714286</v>
      </c>
      <c r="DR1197">
        <v>420.6917857142858</v>
      </c>
      <c r="DS1197">
        <v>442.54875</v>
      </c>
      <c r="DT1197">
        <v>23.6217</v>
      </c>
      <c r="DU1197">
        <v>19.38384285714286</v>
      </c>
      <c r="DV1197">
        <v>420.0910357142857</v>
      </c>
      <c r="DW1197">
        <v>23.40726428571428</v>
      </c>
      <c r="DX1197">
        <v>500.0291428571428</v>
      </c>
      <c r="DY1197">
        <v>90.02142500000001</v>
      </c>
      <c r="DZ1197">
        <v>0.07349733928571429</v>
      </c>
      <c r="EA1197">
        <v>29.98577142857143</v>
      </c>
      <c r="EB1197">
        <v>29.98361071428571</v>
      </c>
      <c r="EC1197">
        <v>999.9000000000002</v>
      </c>
      <c r="ED1197">
        <v>0</v>
      </c>
      <c r="EE1197">
        <v>0</v>
      </c>
      <c r="EF1197">
        <v>9991.697142857143</v>
      </c>
      <c r="EG1197">
        <v>0</v>
      </c>
      <c r="EH1197">
        <v>1169.794285714286</v>
      </c>
      <c r="EI1197">
        <v>-21.85695714285714</v>
      </c>
      <c r="EJ1197">
        <v>430.8696428571429</v>
      </c>
      <c r="EK1197">
        <v>451.29725</v>
      </c>
      <c r="EL1197">
        <v>4.237851785714286</v>
      </c>
      <c r="EM1197">
        <v>442.54875</v>
      </c>
      <c r="EN1197">
        <v>19.38384285714286</v>
      </c>
      <c r="EO1197">
        <v>2.126457857142857</v>
      </c>
      <c r="EP1197">
        <v>1.744962142857143</v>
      </c>
      <c r="EQ1197">
        <v>18.41877857142857</v>
      </c>
      <c r="ER1197">
        <v>15.30224642857143</v>
      </c>
      <c r="ES1197">
        <v>1199.990357142857</v>
      </c>
      <c r="ET1197">
        <v>0.9670064285714286</v>
      </c>
      <c r="EU1197">
        <v>0.03299360714285714</v>
      </c>
      <c r="EV1197">
        <v>0</v>
      </c>
      <c r="EW1197">
        <v>1433.396071428571</v>
      </c>
      <c r="EX1197">
        <v>5.000560000000001</v>
      </c>
      <c r="EY1197">
        <v>17543.58571428572</v>
      </c>
      <c r="EZ1197">
        <v>10316.74642857143</v>
      </c>
      <c r="FA1197">
        <v>45.06199999999998</v>
      </c>
      <c r="FB1197">
        <v>47.125</v>
      </c>
      <c r="FC1197">
        <v>45.68699999999998</v>
      </c>
      <c r="FD1197">
        <v>46.17814285714284</v>
      </c>
      <c r="FE1197">
        <v>45.87721428571428</v>
      </c>
      <c r="FF1197">
        <v>1155.560357142857</v>
      </c>
      <c r="FG1197">
        <v>39.43</v>
      </c>
      <c r="FH1197">
        <v>0</v>
      </c>
      <c r="FI1197">
        <v>1761347369</v>
      </c>
      <c r="FJ1197">
        <v>0</v>
      </c>
      <c r="FK1197">
        <v>1433.313846153846</v>
      </c>
      <c r="FL1197">
        <v>-13.42700852361986</v>
      </c>
      <c r="FM1197">
        <v>-170.8820509926817</v>
      </c>
      <c r="FN1197">
        <v>17542.84230769231</v>
      </c>
      <c r="FO1197">
        <v>15</v>
      </c>
      <c r="FP1197">
        <v>0</v>
      </c>
      <c r="FQ1197" t="s">
        <v>439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-18.71556625</v>
      </c>
      <c r="GD1197">
        <v>-77.14058015009381</v>
      </c>
      <c r="GE1197">
        <v>7.499306990167388</v>
      </c>
      <c r="GF1197">
        <v>0</v>
      </c>
      <c r="GG1197">
        <v>1433.958529411765</v>
      </c>
      <c r="GH1197">
        <v>-13.34713519996386</v>
      </c>
      <c r="GI1197">
        <v>1.327312925453569</v>
      </c>
      <c r="GJ1197">
        <v>0</v>
      </c>
      <c r="GK1197">
        <v>4.2503755</v>
      </c>
      <c r="GL1197">
        <v>-0.4089507692307703</v>
      </c>
      <c r="GM1197">
        <v>0.04575063889991045</v>
      </c>
      <c r="GN1197">
        <v>0</v>
      </c>
      <c r="GO1197">
        <v>0</v>
      </c>
      <c r="GP1197">
        <v>3</v>
      </c>
      <c r="GQ1197" t="s">
        <v>497</v>
      </c>
      <c r="GR1197">
        <v>3.12465</v>
      </c>
      <c r="GS1197">
        <v>2.75107</v>
      </c>
      <c r="GT1197">
        <v>0.0862224</v>
      </c>
      <c r="GU1197">
        <v>0.0911327</v>
      </c>
      <c r="GV1197">
        <v>0.103526</v>
      </c>
      <c r="GW1197">
        <v>0.0908041</v>
      </c>
      <c r="GX1197">
        <v>26892</v>
      </c>
      <c r="GY1197">
        <v>26083.6</v>
      </c>
      <c r="GZ1197">
        <v>29999.5</v>
      </c>
      <c r="HA1197">
        <v>28988.8</v>
      </c>
      <c r="HB1197">
        <v>37173.6</v>
      </c>
      <c r="HC1197">
        <v>34700.3</v>
      </c>
      <c r="HD1197">
        <v>45941.4</v>
      </c>
      <c r="HE1197">
        <v>43083.5</v>
      </c>
      <c r="HF1197">
        <v>1.75175</v>
      </c>
      <c r="HG1197">
        <v>1.73057</v>
      </c>
      <c r="HH1197">
        <v>-0.00334904</v>
      </c>
      <c r="HI1197">
        <v>0</v>
      </c>
      <c r="HJ1197">
        <v>30.0531</v>
      </c>
      <c r="HK1197">
        <v>999.9</v>
      </c>
      <c r="HL1197">
        <v>45.8</v>
      </c>
      <c r="HM1197">
        <v>32.7</v>
      </c>
      <c r="HN1197">
        <v>25.2728</v>
      </c>
      <c r="HO1197">
        <v>63.3321</v>
      </c>
      <c r="HP1197">
        <v>17.8846</v>
      </c>
      <c r="HQ1197">
        <v>1</v>
      </c>
      <c r="HR1197">
        <v>0.803943</v>
      </c>
      <c r="HS1197">
        <v>3.61057</v>
      </c>
      <c r="HT1197">
        <v>20.1695</v>
      </c>
      <c r="HU1197">
        <v>5.22613</v>
      </c>
      <c r="HV1197">
        <v>11.9845</v>
      </c>
      <c r="HW1197">
        <v>4.96885</v>
      </c>
      <c r="HX1197">
        <v>3.28982</v>
      </c>
      <c r="HY1197">
        <v>9999</v>
      </c>
      <c r="HZ1197">
        <v>9999</v>
      </c>
      <c r="IA1197">
        <v>9999</v>
      </c>
      <c r="IB1197">
        <v>999.9</v>
      </c>
      <c r="IC1197">
        <v>4.97299</v>
      </c>
      <c r="ID1197">
        <v>1.87745</v>
      </c>
      <c r="IE1197">
        <v>1.8756</v>
      </c>
      <c r="IF1197">
        <v>1.87843</v>
      </c>
      <c r="IG1197">
        <v>1.87513</v>
      </c>
      <c r="IH1197">
        <v>1.87866</v>
      </c>
      <c r="II1197">
        <v>1.87576</v>
      </c>
      <c r="IJ1197">
        <v>1.87692</v>
      </c>
      <c r="IK1197">
        <v>0</v>
      </c>
      <c r="IL1197">
        <v>0</v>
      </c>
      <c r="IM1197">
        <v>0</v>
      </c>
      <c r="IN1197">
        <v>0</v>
      </c>
      <c r="IO1197" t="s">
        <v>441</v>
      </c>
      <c r="IP1197" t="s">
        <v>442</v>
      </c>
      <c r="IQ1197" t="s">
        <v>443</v>
      </c>
      <c r="IR1197" t="s">
        <v>443</v>
      </c>
      <c r="IS1197" t="s">
        <v>443</v>
      </c>
      <c r="IT1197" t="s">
        <v>443</v>
      </c>
      <c r="IU1197">
        <v>0</v>
      </c>
      <c r="IV1197">
        <v>100</v>
      </c>
      <c r="IW1197">
        <v>100</v>
      </c>
      <c r="IX1197">
        <v>0.623</v>
      </c>
      <c r="IY1197">
        <v>0.2144</v>
      </c>
      <c r="IZ1197">
        <v>-0.1194416370607354</v>
      </c>
      <c r="JA1197">
        <v>0.002211305909277446</v>
      </c>
      <c r="JB1197">
        <v>-1.416678044876584E-06</v>
      </c>
      <c r="JC1197">
        <v>5.589822708492042E-10</v>
      </c>
      <c r="JD1197">
        <v>0.2144336207880096</v>
      </c>
      <c r="JE1197">
        <v>0</v>
      </c>
      <c r="JF1197">
        <v>0</v>
      </c>
      <c r="JG1197">
        <v>0</v>
      </c>
      <c r="JH1197">
        <v>14</v>
      </c>
      <c r="JI1197">
        <v>2052</v>
      </c>
      <c r="JJ1197">
        <v>1</v>
      </c>
      <c r="JK1197">
        <v>21</v>
      </c>
      <c r="JL1197">
        <v>29355788.9</v>
      </c>
      <c r="JM1197">
        <v>29355788.9</v>
      </c>
      <c r="JN1197">
        <v>1.23779</v>
      </c>
      <c r="JO1197">
        <v>2.56592</v>
      </c>
      <c r="JP1197">
        <v>1.39893</v>
      </c>
      <c r="JQ1197">
        <v>2.33765</v>
      </c>
      <c r="JR1197">
        <v>1.44897</v>
      </c>
      <c r="JS1197">
        <v>2.58911</v>
      </c>
      <c r="JT1197">
        <v>38.6487</v>
      </c>
      <c r="JU1197">
        <v>23.8073</v>
      </c>
      <c r="JV1197">
        <v>18</v>
      </c>
      <c r="JW1197">
        <v>486</v>
      </c>
      <c r="JX1197">
        <v>443.44</v>
      </c>
      <c r="JY1197">
        <v>25.6854</v>
      </c>
      <c r="JZ1197">
        <v>37.0879</v>
      </c>
      <c r="KA1197">
        <v>29.9999</v>
      </c>
      <c r="KB1197">
        <v>36.6914</v>
      </c>
      <c r="KC1197">
        <v>36.7408</v>
      </c>
      <c r="KD1197">
        <v>24.8035</v>
      </c>
      <c r="KE1197">
        <v>31.0184</v>
      </c>
      <c r="KF1197">
        <v>80.74679999999999</v>
      </c>
      <c r="KG1197">
        <v>25.6868</v>
      </c>
      <c r="KH1197">
        <v>493.53</v>
      </c>
      <c r="KI1197">
        <v>19.4234</v>
      </c>
      <c r="KJ1197">
        <v>99.2409</v>
      </c>
      <c r="KK1197">
        <v>99.0921</v>
      </c>
    </row>
    <row r="1198" spans="1:297">
      <c r="A1198">
        <v>1182</v>
      </c>
      <c r="B1198">
        <v>1761347337.5</v>
      </c>
      <c r="C1198">
        <v>19296.90000009537</v>
      </c>
      <c r="D1198" t="s">
        <v>2819</v>
      </c>
      <c r="E1198" t="s">
        <v>2820</v>
      </c>
      <c r="F1198">
        <v>5</v>
      </c>
      <c r="G1198" t="s">
        <v>2762</v>
      </c>
      <c r="H1198" t="s">
        <v>436</v>
      </c>
      <c r="I1198">
        <v>1761347330</v>
      </c>
      <c r="J1198">
        <f>(K1198)/1000</f>
        <v>0</v>
      </c>
      <c r="K1198">
        <f>IF(DP1198, AN1198, AH1198)</f>
        <v>0</v>
      </c>
      <c r="L1198">
        <f>IF(DP1198, AI1198, AG1198)</f>
        <v>0</v>
      </c>
      <c r="M1198">
        <f>DR1198 - IF(AU1198&gt;1, L1198*DL1198*100.0/(AW1198), 0)</f>
        <v>0</v>
      </c>
      <c r="N1198">
        <f>((T1198-J1198/2)*M1198-L1198)/(T1198+J1198/2)</f>
        <v>0</v>
      </c>
      <c r="O1198">
        <f>N1198*(DY1198+DZ1198)/1000.0</f>
        <v>0</v>
      </c>
      <c r="P1198">
        <f>(DR1198 - IF(AU1198&gt;1, L1198*DL1198*100.0/(AW1198), 0))*(DY1198+DZ1198)/1000.0</f>
        <v>0</v>
      </c>
      <c r="Q1198">
        <f>2.0/((1/S1198-1/R1198)+SIGN(S1198)*SQRT((1/S1198-1/R1198)*(1/S1198-1/R1198) + 4*DM1198/((DM1198+1)*(DM1198+1))*(2*1/S1198*1/R1198-1/R1198*1/R1198)))</f>
        <v>0</v>
      </c>
      <c r="R1198">
        <f>IF(LEFT(DN1198,1)&lt;&gt;"0",IF(LEFT(DN1198,1)="1",3.0,DO1198),$D$5+$E$5*(EF1198*DY1198/($K$5*1000))+$F$5*(EF1198*DY1198/($K$5*1000))*MAX(MIN(DL1198,$J$5),$I$5)*MAX(MIN(DL1198,$J$5),$I$5)+$G$5*MAX(MIN(DL1198,$J$5),$I$5)*(EF1198*DY1198/($K$5*1000))+$H$5*(EF1198*DY1198/($K$5*1000))*(EF1198*DY1198/($K$5*1000)))</f>
        <v>0</v>
      </c>
      <c r="S1198">
        <f>J1198*(1000-(1000*0.61365*exp(17.502*W1198/(240.97+W1198))/(DY1198+DZ1198)+DT1198)/2)/(1000*0.61365*exp(17.502*W1198/(240.97+W1198))/(DY1198+DZ1198)-DT1198)</f>
        <v>0</v>
      </c>
      <c r="T1198">
        <f>1/((DM1198+1)/(Q1198/1.6)+1/(R1198/1.37)) + DM1198/((DM1198+1)/(Q1198/1.6) + DM1198/(R1198/1.37))</f>
        <v>0</v>
      </c>
      <c r="U1198">
        <f>(DH1198*DK1198)</f>
        <v>0</v>
      </c>
      <c r="V1198">
        <f>(EA1198+(U1198+2*0.95*5.67E-8*(((EA1198+$B$7)+273)^4-(EA1198+273)^4)-44100*J1198)/(1.84*29.3*R1198+8*0.95*5.67E-8*(EA1198+273)^3))</f>
        <v>0</v>
      </c>
      <c r="W1198">
        <f>($C$7*EB1198+$D$7*EC1198+$E$7*V1198)</f>
        <v>0</v>
      </c>
      <c r="X1198">
        <f>0.61365*exp(17.502*W1198/(240.97+W1198))</f>
        <v>0</v>
      </c>
      <c r="Y1198">
        <f>(Z1198/AA1198*100)</f>
        <v>0</v>
      </c>
      <c r="Z1198">
        <f>DT1198*(DY1198+DZ1198)/1000</f>
        <v>0</v>
      </c>
      <c r="AA1198">
        <f>0.61365*exp(17.502*EA1198/(240.97+EA1198))</f>
        <v>0</v>
      </c>
      <c r="AB1198">
        <f>(X1198-DT1198*(DY1198+DZ1198)/1000)</f>
        <v>0</v>
      </c>
      <c r="AC1198">
        <f>(-J1198*44100)</f>
        <v>0</v>
      </c>
      <c r="AD1198">
        <f>2*29.3*R1198*0.92*(EA1198-W1198)</f>
        <v>0</v>
      </c>
      <c r="AE1198">
        <f>2*0.95*5.67E-8*(((EA1198+$B$7)+273)^4-(W1198+273)^4)</f>
        <v>0</v>
      </c>
      <c r="AF1198">
        <f>U1198+AE1198+AC1198+AD1198</f>
        <v>0</v>
      </c>
      <c r="AG1198">
        <f>DX1198*AU1198*(DS1198-DR1198*(1000-AU1198*DU1198)/(1000-AU1198*DT1198))/(100*DL1198)</f>
        <v>0</v>
      </c>
      <c r="AH1198">
        <f>1000*DX1198*AU1198*(DT1198-DU1198)/(100*DL1198*(1000-AU1198*DT1198))</f>
        <v>0</v>
      </c>
      <c r="AI1198">
        <f>(AJ1198 - AK1198 - DY1198*1E3/(8.314*(EA1198+273.15)) * AM1198/DX1198 * AL1198) * DX1198/(100*DL1198) * (1000 - DU1198)/1000</f>
        <v>0</v>
      </c>
      <c r="AJ1198">
        <v>483.1440265874608</v>
      </c>
      <c r="AK1198">
        <v>461.6407696969696</v>
      </c>
      <c r="AL1198">
        <v>3.030351592210064</v>
      </c>
      <c r="AM1198">
        <v>65.43917151835798</v>
      </c>
      <c r="AN1198">
        <f>(AP1198 - AO1198 + DY1198*1E3/(8.314*(EA1198+273.15)) * AR1198/DX1198 * AQ1198) * DX1198/(100*DL1198) * 1000/(1000 - AP1198)</f>
        <v>0</v>
      </c>
      <c r="AO1198">
        <v>19.46224640419156</v>
      </c>
      <c r="AP1198">
        <v>23.67003818181817</v>
      </c>
      <c r="AQ1198">
        <v>0.006512109113317655</v>
      </c>
      <c r="AR1198">
        <v>117.0721464069847</v>
      </c>
      <c r="AS1198">
        <v>0</v>
      </c>
      <c r="AT1198">
        <v>0</v>
      </c>
      <c r="AU1198">
        <f>IF(AS1198*$H$13&gt;=AW1198,1.0,(AW1198/(AW1198-AS1198*$H$13)))</f>
        <v>0</v>
      </c>
      <c r="AV1198">
        <f>(AU1198-1)*100</f>
        <v>0</v>
      </c>
      <c r="AW1198">
        <f>MAX(0,($B$13+$C$13*EF1198)/(1+$D$13*EF1198)*DY1198/(EA1198+273)*$E$13)</f>
        <v>0</v>
      </c>
      <c r="AX1198" t="s">
        <v>437</v>
      </c>
      <c r="AY1198" t="s">
        <v>437</v>
      </c>
      <c r="AZ1198">
        <v>0</v>
      </c>
      <c r="BA1198">
        <v>0</v>
      </c>
      <c r="BB1198">
        <f>1-AZ1198/BA1198</f>
        <v>0</v>
      </c>
      <c r="BC1198">
        <v>0</v>
      </c>
      <c r="BD1198" t="s">
        <v>437</v>
      </c>
      <c r="BE1198" t="s">
        <v>437</v>
      </c>
      <c r="BF1198">
        <v>0</v>
      </c>
      <c r="BG1198">
        <v>0</v>
      </c>
      <c r="BH1198">
        <f>1-BF1198/BG1198</f>
        <v>0</v>
      </c>
      <c r="BI1198">
        <v>0.5</v>
      </c>
      <c r="BJ1198">
        <f>DI1198</f>
        <v>0</v>
      </c>
      <c r="BK1198">
        <f>L1198</f>
        <v>0</v>
      </c>
      <c r="BL1198">
        <f>BH1198*BI1198*BJ1198</f>
        <v>0</v>
      </c>
      <c r="BM1198">
        <f>(BK1198-BC1198)/BJ1198</f>
        <v>0</v>
      </c>
      <c r="BN1198">
        <f>(BA1198-BG1198)/BG1198</f>
        <v>0</v>
      </c>
      <c r="BO1198">
        <f>AZ1198/(BB1198+AZ1198/BG1198)</f>
        <v>0</v>
      </c>
      <c r="BP1198" t="s">
        <v>437</v>
      </c>
      <c r="BQ1198">
        <v>0</v>
      </c>
      <c r="BR1198">
        <f>IF(BQ1198&lt;&gt;0, BQ1198, BO1198)</f>
        <v>0</v>
      </c>
      <c r="BS1198">
        <f>1-BR1198/BG1198</f>
        <v>0</v>
      </c>
      <c r="BT1198">
        <f>(BG1198-BF1198)/(BG1198-BR1198)</f>
        <v>0</v>
      </c>
      <c r="BU1198">
        <f>(BA1198-BG1198)/(BA1198-BR1198)</f>
        <v>0</v>
      </c>
      <c r="BV1198">
        <f>(BG1198-BF1198)/(BG1198-AZ1198)</f>
        <v>0</v>
      </c>
      <c r="BW1198">
        <f>(BA1198-BG1198)/(BA1198-AZ1198)</f>
        <v>0</v>
      </c>
      <c r="BX1198">
        <f>(BT1198*BR1198/BF1198)</f>
        <v>0</v>
      </c>
      <c r="BY1198">
        <f>(1-BX1198)</f>
        <v>0</v>
      </c>
      <c r="DH1198">
        <f>$B$11*EG1198+$C$11*EH1198+$F$11*ES1198*(1-EV1198)</f>
        <v>0</v>
      </c>
      <c r="DI1198">
        <f>DH1198*DJ1198</f>
        <v>0</v>
      </c>
      <c r="DJ1198">
        <f>($B$11*$D$9+$C$11*$D$9+$F$11*((FF1198+EX1198)/MAX(FF1198+EX1198+FG1198, 0.1)*$I$9+FG1198/MAX(FF1198+EX1198+FG1198, 0.1)*$J$9))/($B$11+$C$11+$F$11)</f>
        <v>0</v>
      </c>
      <c r="DK1198">
        <f>($B$11*$K$9+$C$11*$K$9+$F$11*((FF1198+EX1198)/MAX(FF1198+EX1198+FG1198, 0.1)*$P$9+FG1198/MAX(FF1198+EX1198+FG1198, 0.1)*$Q$9))/($B$11+$C$11+$F$11)</f>
        <v>0</v>
      </c>
      <c r="DL1198">
        <v>6</v>
      </c>
      <c r="DM1198">
        <v>0.5</v>
      </c>
      <c r="DN1198" t="s">
        <v>438</v>
      </c>
      <c r="DO1198">
        <v>2</v>
      </c>
      <c r="DP1198" t="b">
        <v>1</v>
      </c>
      <c r="DQ1198">
        <v>1761347330</v>
      </c>
      <c r="DR1198">
        <v>431.6638148148148</v>
      </c>
      <c r="DS1198">
        <v>459.1122962962963</v>
      </c>
      <c r="DT1198">
        <v>23.63475555555555</v>
      </c>
      <c r="DU1198">
        <v>19.42348888888889</v>
      </c>
      <c r="DV1198">
        <v>431.0486666666667</v>
      </c>
      <c r="DW1198">
        <v>23.42032222222222</v>
      </c>
      <c r="DX1198">
        <v>500.0326296296296</v>
      </c>
      <c r="DY1198">
        <v>90.02098148148148</v>
      </c>
      <c r="DZ1198">
        <v>0.07346553333333333</v>
      </c>
      <c r="EA1198">
        <v>29.99226296296297</v>
      </c>
      <c r="EB1198">
        <v>29.99124074074075</v>
      </c>
      <c r="EC1198">
        <v>999.9000000000001</v>
      </c>
      <c r="ED1198">
        <v>0</v>
      </c>
      <c r="EE1198">
        <v>0</v>
      </c>
      <c r="EF1198">
        <v>9985.302592592592</v>
      </c>
      <c r="EG1198">
        <v>0</v>
      </c>
      <c r="EH1198">
        <v>1169.785925925926</v>
      </c>
      <c r="EI1198">
        <v>-27.44855555555555</v>
      </c>
      <c r="EJ1198">
        <v>442.1132962962963</v>
      </c>
      <c r="EK1198">
        <v>468.2071481481481</v>
      </c>
      <c r="EL1198">
        <v>4.211264814814815</v>
      </c>
      <c r="EM1198">
        <v>459.1122962962963</v>
      </c>
      <c r="EN1198">
        <v>19.42348888888889</v>
      </c>
      <c r="EO1198">
        <v>2.127623333333333</v>
      </c>
      <c r="EP1198">
        <v>1.748522962962963</v>
      </c>
      <c r="EQ1198">
        <v>18.42751111111111</v>
      </c>
      <c r="ER1198">
        <v>15.33398518518519</v>
      </c>
      <c r="ES1198">
        <v>1199.981481481482</v>
      </c>
      <c r="ET1198">
        <v>0.9670063333333333</v>
      </c>
      <c r="EU1198">
        <v>0.0329937074074074</v>
      </c>
      <c r="EV1198">
        <v>0</v>
      </c>
      <c r="EW1198">
        <v>1432.200370370371</v>
      </c>
      <c r="EX1198">
        <v>5.000560000000001</v>
      </c>
      <c r="EY1198">
        <v>17528.82592592592</v>
      </c>
      <c r="EZ1198">
        <v>10316.67037037037</v>
      </c>
      <c r="FA1198">
        <v>45.06199999999998</v>
      </c>
      <c r="FB1198">
        <v>47.125</v>
      </c>
      <c r="FC1198">
        <v>45.68699999999998</v>
      </c>
      <c r="FD1198">
        <v>46.18699999999998</v>
      </c>
      <c r="FE1198">
        <v>45.87729629629629</v>
      </c>
      <c r="FF1198">
        <v>1155.551481481482</v>
      </c>
      <c r="FG1198">
        <v>39.43</v>
      </c>
      <c r="FH1198">
        <v>0</v>
      </c>
      <c r="FI1198">
        <v>1761347373.8</v>
      </c>
      <c r="FJ1198">
        <v>0</v>
      </c>
      <c r="FK1198">
        <v>1432.235384615385</v>
      </c>
      <c r="FL1198">
        <v>-13.17538462461963</v>
      </c>
      <c r="FM1198">
        <v>-164.8888890452293</v>
      </c>
      <c r="FN1198">
        <v>17529.26153846154</v>
      </c>
      <c r="FO1198">
        <v>15</v>
      </c>
      <c r="FP1198">
        <v>0</v>
      </c>
      <c r="FQ1198" t="s">
        <v>439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-23.07762875</v>
      </c>
      <c r="GD1198">
        <v>-68.28933827392122</v>
      </c>
      <c r="GE1198">
        <v>6.739777190288707</v>
      </c>
      <c r="GF1198">
        <v>0</v>
      </c>
      <c r="GG1198">
        <v>1433.032647058824</v>
      </c>
      <c r="GH1198">
        <v>-13.3190221575732</v>
      </c>
      <c r="GI1198">
        <v>1.323925332938851</v>
      </c>
      <c r="GJ1198">
        <v>0</v>
      </c>
      <c r="GK1198">
        <v>4.23218625</v>
      </c>
      <c r="GL1198">
        <v>-0.3990539212007524</v>
      </c>
      <c r="GM1198">
        <v>0.04491770350805459</v>
      </c>
      <c r="GN1198">
        <v>0</v>
      </c>
      <c r="GO1198">
        <v>0</v>
      </c>
      <c r="GP1198">
        <v>3</v>
      </c>
      <c r="GQ1198" t="s">
        <v>497</v>
      </c>
      <c r="GR1198">
        <v>3.12453</v>
      </c>
      <c r="GS1198">
        <v>2.75141</v>
      </c>
      <c r="GT1198">
        <v>0.0884045</v>
      </c>
      <c r="GU1198">
        <v>0.0935309</v>
      </c>
      <c r="GV1198">
        <v>0.103596</v>
      </c>
      <c r="GW1198">
        <v>0.0908052</v>
      </c>
      <c r="GX1198">
        <v>26828</v>
      </c>
      <c r="GY1198">
        <v>26014.1</v>
      </c>
      <c r="GZ1198">
        <v>29999.8</v>
      </c>
      <c r="HA1198">
        <v>28988</v>
      </c>
      <c r="HB1198">
        <v>37171.3</v>
      </c>
      <c r="HC1198">
        <v>34699.5</v>
      </c>
      <c r="HD1198">
        <v>45942</v>
      </c>
      <c r="HE1198">
        <v>43082.4</v>
      </c>
      <c r="HF1198">
        <v>1.7514</v>
      </c>
      <c r="HG1198">
        <v>1.73088</v>
      </c>
      <c r="HH1198">
        <v>-0.00330061</v>
      </c>
      <c r="HI1198">
        <v>0</v>
      </c>
      <c r="HJ1198">
        <v>30.055</v>
      </c>
      <c r="HK1198">
        <v>999.9</v>
      </c>
      <c r="HL1198">
        <v>45.8</v>
      </c>
      <c r="HM1198">
        <v>32.7</v>
      </c>
      <c r="HN1198">
        <v>25.2745</v>
      </c>
      <c r="HO1198">
        <v>63.1021</v>
      </c>
      <c r="HP1198">
        <v>17.8966</v>
      </c>
      <c r="HQ1198">
        <v>1</v>
      </c>
      <c r="HR1198">
        <v>0.8038110000000001</v>
      </c>
      <c r="HS1198">
        <v>3.86946</v>
      </c>
      <c r="HT1198">
        <v>20.1627</v>
      </c>
      <c r="HU1198">
        <v>5.22672</v>
      </c>
      <c r="HV1198">
        <v>11.9854</v>
      </c>
      <c r="HW1198">
        <v>4.96885</v>
      </c>
      <c r="HX1198">
        <v>3.28978</v>
      </c>
      <c r="HY1198">
        <v>9999</v>
      </c>
      <c r="HZ1198">
        <v>9999</v>
      </c>
      <c r="IA1198">
        <v>9999</v>
      </c>
      <c r="IB1198">
        <v>999.9</v>
      </c>
      <c r="IC1198">
        <v>4.97297</v>
      </c>
      <c r="ID1198">
        <v>1.87745</v>
      </c>
      <c r="IE1198">
        <v>1.87558</v>
      </c>
      <c r="IF1198">
        <v>1.87839</v>
      </c>
      <c r="IG1198">
        <v>1.87509</v>
      </c>
      <c r="IH1198">
        <v>1.87865</v>
      </c>
      <c r="II1198">
        <v>1.87576</v>
      </c>
      <c r="IJ1198">
        <v>1.8769</v>
      </c>
      <c r="IK1198">
        <v>0</v>
      </c>
      <c r="IL1198">
        <v>0</v>
      </c>
      <c r="IM1198">
        <v>0</v>
      </c>
      <c r="IN1198">
        <v>0</v>
      </c>
      <c r="IO1198" t="s">
        <v>441</v>
      </c>
      <c r="IP1198" t="s">
        <v>442</v>
      </c>
      <c r="IQ1198" t="s">
        <v>443</v>
      </c>
      <c r="IR1198" t="s">
        <v>443</v>
      </c>
      <c r="IS1198" t="s">
        <v>443</v>
      </c>
      <c r="IT1198" t="s">
        <v>443</v>
      </c>
      <c r="IU1198">
        <v>0</v>
      </c>
      <c r="IV1198">
        <v>100</v>
      </c>
      <c r="IW1198">
        <v>100</v>
      </c>
      <c r="IX1198">
        <v>0.641</v>
      </c>
      <c r="IY1198">
        <v>0.2144</v>
      </c>
      <c r="IZ1198">
        <v>-0.1194416370607354</v>
      </c>
      <c r="JA1198">
        <v>0.002211305909277446</v>
      </c>
      <c r="JB1198">
        <v>-1.416678044876584E-06</v>
      </c>
      <c r="JC1198">
        <v>5.589822708492042E-10</v>
      </c>
      <c r="JD1198">
        <v>0.2144336207880096</v>
      </c>
      <c r="JE1198">
        <v>0</v>
      </c>
      <c r="JF1198">
        <v>0</v>
      </c>
      <c r="JG1198">
        <v>0</v>
      </c>
      <c r="JH1198">
        <v>14</v>
      </c>
      <c r="JI1198">
        <v>2052</v>
      </c>
      <c r="JJ1198">
        <v>1</v>
      </c>
      <c r="JK1198">
        <v>21</v>
      </c>
      <c r="JL1198">
        <v>29355789</v>
      </c>
      <c r="JM1198">
        <v>29355789</v>
      </c>
      <c r="JN1198">
        <v>1.27441</v>
      </c>
      <c r="JO1198">
        <v>2.56104</v>
      </c>
      <c r="JP1198">
        <v>1.39893</v>
      </c>
      <c r="JQ1198">
        <v>2.33765</v>
      </c>
      <c r="JR1198">
        <v>1.44897</v>
      </c>
      <c r="JS1198">
        <v>2.54272</v>
      </c>
      <c r="JT1198">
        <v>38.6733</v>
      </c>
      <c r="JU1198">
        <v>23.7285</v>
      </c>
      <c r="JV1198">
        <v>18</v>
      </c>
      <c r="JW1198">
        <v>485.79</v>
      </c>
      <c r="JX1198">
        <v>443.635</v>
      </c>
      <c r="JY1198">
        <v>25.6918</v>
      </c>
      <c r="JZ1198">
        <v>37.0861</v>
      </c>
      <c r="KA1198">
        <v>30</v>
      </c>
      <c r="KB1198">
        <v>36.6907</v>
      </c>
      <c r="KC1198">
        <v>36.7408</v>
      </c>
      <c r="KD1198">
        <v>25.5332</v>
      </c>
      <c r="KE1198">
        <v>31.0184</v>
      </c>
      <c r="KF1198">
        <v>80.74679999999999</v>
      </c>
      <c r="KG1198">
        <v>25.2958</v>
      </c>
      <c r="KH1198">
        <v>506.906</v>
      </c>
      <c r="KI1198">
        <v>19.402</v>
      </c>
      <c r="KJ1198">
        <v>99.242</v>
      </c>
      <c r="KK1198">
        <v>99.0896</v>
      </c>
    </row>
    <row r="1199" spans="1:297">
      <c r="A1199">
        <v>1183</v>
      </c>
      <c r="B1199">
        <v>1761347342.5</v>
      </c>
      <c r="C1199">
        <v>19301.90000009537</v>
      </c>
      <c r="D1199" t="s">
        <v>2821</v>
      </c>
      <c r="E1199" t="s">
        <v>2822</v>
      </c>
      <c r="F1199">
        <v>5</v>
      </c>
      <c r="G1199" t="s">
        <v>2762</v>
      </c>
      <c r="H1199" t="s">
        <v>436</v>
      </c>
      <c r="I1199">
        <v>1761347334.714286</v>
      </c>
      <c r="J1199">
        <f>(K1199)/1000</f>
        <v>0</v>
      </c>
      <c r="K1199">
        <f>IF(DP1199, AN1199, AH1199)</f>
        <v>0</v>
      </c>
      <c r="L1199">
        <f>IF(DP1199, AI1199, AG1199)</f>
        <v>0</v>
      </c>
      <c r="M1199">
        <f>DR1199 - IF(AU1199&gt;1, L1199*DL1199*100.0/(AW1199), 0)</f>
        <v>0</v>
      </c>
      <c r="N1199">
        <f>((T1199-J1199/2)*M1199-L1199)/(T1199+J1199/2)</f>
        <v>0</v>
      </c>
      <c r="O1199">
        <f>N1199*(DY1199+DZ1199)/1000.0</f>
        <v>0</v>
      </c>
      <c r="P1199">
        <f>(DR1199 - IF(AU1199&gt;1, L1199*DL1199*100.0/(AW1199), 0))*(DY1199+DZ1199)/1000.0</f>
        <v>0</v>
      </c>
      <c r="Q1199">
        <f>2.0/((1/S1199-1/R1199)+SIGN(S1199)*SQRT((1/S1199-1/R1199)*(1/S1199-1/R1199) + 4*DM1199/((DM1199+1)*(DM1199+1))*(2*1/S1199*1/R1199-1/R1199*1/R1199)))</f>
        <v>0</v>
      </c>
      <c r="R1199">
        <f>IF(LEFT(DN1199,1)&lt;&gt;"0",IF(LEFT(DN1199,1)="1",3.0,DO1199),$D$5+$E$5*(EF1199*DY1199/($K$5*1000))+$F$5*(EF1199*DY1199/($K$5*1000))*MAX(MIN(DL1199,$J$5),$I$5)*MAX(MIN(DL1199,$J$5),$I$5)+$G$5*MAX(MIN(DL1199,$J$5),$I$5)*(EF1199*DY1199/($K$5*1000))+$H$5*(EF1199*DY1199/($K$5*1000))*(EF1199*DY1199/($K$5*1000)))</f>
        <v>0</v>
      </c>
      <c r="S1199">
        <f>J1199*(1000-(1000*0.61365*exp(17.502*W1199/(240.97+W1199))/(DY1199+DZ1199)+DT1199)/2)/(1000*0.61365*exp(17.502*W1199/(240.97+W1199))/(DY1199+DZ1199)-DT1199)</f>
        <v>0</v>
      </c>
      <c r="T1199">
        <f>1/((DM1199+1)/(Q1199/1.6)+1/(R1199/1.37)) + DM1199/((DM1199+1)/(Q1199/1.6) + DM1199/(R1199/1.37))</f>
        <v>0</v>
      </c>
      <c r="U1199">
        <f>(DH1199*DK1199)</f>
        <v>0</v>
      </c>
      <c r="V1199">
        <f>(EA1199+(U1199+2*0.95*5.67E-8*(((EA1199+$B$7)+273)^4-(EA1199+273)^4)-44100*J1199)/(1.84*29.3*R1199+8*0.95*5.67E-8*(EA1199+273)^3))</f>
        <v>0</v>
      </c>
      <c r="W1199">
        <f>($C$7*EB1199+$D$7*EC1199+$E$7*V1199)</f>
        <v>0</v>
      </c>
      <c r="X1199">
        <f>0.61365*exp(17.502*W1199/(240.97+W1199))</f>
        <v>0</v>
      </c>
      <c r="Y1199">
        <f>(Z1199/AA1199*100)</f>
        <v>0</v>
      </c>
      <c r="Z1199">
        <f>DT1199*(DY1199+DZ1199)/1000</f>
        <v>0</v>
      </c>
      <c r="AA1199">
        <f>0.61365*exp(17.502*EA1199/(240.97+EA1199))</f>
        <v>0</v>
      </c>
      <c r="AB1199">
        <f>(X1199-DT1199*(DY1199+DZ1199)/1000)</f>
        <v>0</v>
      </c>
      <c r="AC1199">
        <f>(-J1199*44100)</f>
        <v>0</v>
      </c>
      <c r="AD1199">
        <f>2*29.3*R1199*0.92*(EA1199-W1199)</f>
        <v>0</v>
      </c>
      <c r="AE1199">
        <f>2*0.95*5.67E-8*(((EA1199+$B$7)+273)^4-(W1199+273)^4)</f>
        <v>0</v>
      </c>
      <c r="AF1199">
        <f>U1199+AE1199+AC1199+AD1199</f>
        <v>0</v>
      </c>
      <c r="AG1199">
        <f>DX1199*AU1199*(DS1199-DR1199*(1000-AU1199*DU1199)/(1000-AU1199*DT1199))/(100*DL1199)</f>
        <v>0</v>
      </c>
      <c r="AH1199">
        <f>1000*DX1199*AU1199*(DT1199-DU1199)/(100*DL1199*(1000-AU1199*DT1199))</f>
        <v>0</v>
      </c>
      <c r="AI1199">
        <f>(AJ1199 - AK1199 - DY1199*1E3/(8.314*(EA1199+273.15)) * AM1199/DX1199 * AL1199) * DX1199/(100*DL1199) * (1000 - DU1199)/1000</f>
        <v>0</v>
      </c>
      <c r="AJ1199">
        <v>500.1633565553989</v>
      </c>
      <c r="AK1199">
        <v>477.6681333333333</v>
      </c>
      <c r="AL1199">
        <v>3.218374005837521</v>
      </c>
      <c r="AM1199">
        <v>65.43917151835798</v>
      </c>
      <c r="AN1199">
        <f>(AP1199 - AO1199 + DY1199*1E3/(8.314*(EA1199+273.15)) * AR1199/DX1199 * AQ1199) * DX1199/(100*DL1199) * 1000/(1000 - AP1199)</f>
        <v>0</v>
      </c>
      <c r="AO1199">
        <v>19.46156217542253</v>
      </c>
      <c r="AP1199">
        <v>23.67316121212121</v>
      </c>
      <c r="AQ1199">
        <v>0.001005346296520866</v>
      </c>
      <c r="AR1199">
        <v>117.0721464069847</v>
      </c>
      <c r="AS1199">
        <v>0</v>
      </c>
      <c r="AT1199">
        <v>0</v>
      </c>
      <c r="AU1199">
        <f>IF(AS1199*$H$13&gt;=AW1199,1.0,(AW1199/(AW1199-AS1199*$H$13)))</f>
        <v>0</v>
      </c>
      <c r="AV1199">
        <f>(AU1199-1)*100</f>
        <v>0</v>
      </c>
      <c r="AW1199">
        <f>MAX(0,($B$13+$C$13*EF1199)/(1+$D$13*EF1199)*DY1199/(EA1199+273)*$E$13)</f>
        <v>0</v>
      </c>
      <c r="AX1199" t="s">
        <v>437</v>
      </c>
      <c r="AY1199" t="s">
        <v>437</v>
      </c>
      <c r="AZ1199">
        <v>0</v>
      </c>
      <c r="BA1199">
        <v>0</v>
      </c>
      <c r="BB1199">
        <f>1-AZ1199/BA1199</f>
        <v>0</v>
      </c>
      <c r="BC1199">
        <v>0</v>
      </c>
      <c r="BD1199" t="s">
        <v>437</v>
      </c>
      <c r="BE1199" t="s">
        <v>437</v>
      </c>
      <c r="BF1199">
        <v>0</v>
      </c>
      <c r="BG1199">
        <v>0</v>
      </c>
      <c r="BH1199">
        <f>1-BF1199/BG1199</f>
        <v>0</v>
      </c>
      <c r="BI1199">
        <v>0.5</v>
      </c>
      <c r="BJ1199">
        <f>DI1199</f>
        <v>0</v>
      </c>
      <c r="BK1199">
        <f>L1199</f>
        <v>0</v>
      </c>
      <c r="BL1199">
        <f>BH1199*BI1199*BJ1199</f>
        <v>0</v>
      </c>
      <c r="BM1199">
        <f>(BK1199-BC1199)/BJ1199</f>
        <v>0</v>
      </c>
      <c r="BN1199">
        <f>(BA1199-BG1199)/BG1199</f>
        <v>0</v>
      </c>
      <c r="BO1199">
        <f>AZ1199/(BB1199+AZ1199/BG1199)</f>
        <v>0</v>
      </c>
      <c r="BP1199" t="s">
        <v>437</v>
      </c>
      <c r="BQ1199">
        <v>0</v>
      </c>
      <c r="BR1199">
        <f>IF(BQ1199&lt;&gt;0, BQ1199, BO1199)</f>
        <v>0</v>
      </c>
      <c r="BS1199">
        <f>1-BR1199/BG1199</f>
        <v>0</v>
      </c>
      <c r="BT1199">
        <f>(BG1199-BF1199)/(BG1199-BR1199)</f>
        <v>0</v>
      </c>
      <c r="BU1199">
        <f>(BA1199-BG1199)/(BA1199-BR1199)</f>
        <v>0</v>
      </c>
      <c r="BV1199">
        <f>(BG1199-BF1199)/(BG1199-AZ1199)</f>
        <v>0</v>
      </c>
      <c r="BW1199">
        <f>(BA1199-BG1199)/(BA1199-AZ1199)</f>
        <v>0</v>
      </c>
      <c r="BX1199">
        <f>(BT1199*BR1199/BF1199)</f>
        <v>0</v>
      </c>
      <c r="BY1199">
        <f>(1-BX1199)</f>
        <v>0</v>
      </c>
      <c r="DH1199">
        <f>$B$11*EG1199+$C$11*EH1199+$F$11*ES1199*(1-EV1199)</f>
        <v>0</v>
      </c>
      <c r="DI1199">
        <f>DH1199*DJ1199</f>
        <v>0</v>
      </c>
      <c r="DJ1199">
        <f>($B$11*$D$9+$C$11*$D$9+$F$11*((FF1199+EX1199)/MAX(FF1199+EX1199+FG1199, 0.1)*$I$9+FG1199/MAX(FF1199+EX1199+FG1199, 0.1)*$J$9))/($B$11+$C$11+$F$11)</f>
        <v>0</v>
      </c>
      <c r="DK1199">
        <f>($B$11*$K$9+$C$11*$K$9+$F$11*((FF1199+EX1199)/MAX(FF1199+EX1199+FG1199, 0.1)*$P$9+FG1199/MAX(FF1199+EX1199+FG1199, 0.1)*$Q$9))/($B$11+$C$11+$F$11)</f>
        <v>0</v>
      </c>
      <c r="DL1199">
        <v>6</v>
      </c>
      <c r="DM1199">
        <v>0.5</v>
      </c>
      <c r="DN1199" t="s">
        <v>438</v>
      </c>
      <c r="DO1199">
        <v>2</v>
      </c>
      <c r="DP1199" t="b">
        <v>1</v>
      </c>
      <c r="DQ1199">
        <v>1761347334.714286</v>
      </c>
      <c r="DR1199">
        <v>444.4095357142857</v>
      </c>
      <c r="DS1199">
        <v>474.6672142857144</v>
      </c>
      <c r="DT1199">
        <v>23.654475</v>
      </c>
      <c r="DU1199">
        <v>19.45719642857143</v>
      </c>
      <c r="DV1199">
        <v>443.7779285714286</v>
      </c>
      <c r="DW1199">
        <v>23.44004285714286</v>
      </c>
      <c r="DX1199">
        <v>499.9713214285715</v>
      </c>
      <c r="DY1199">
        <v>90.02069642857144</v>
      </c>
      <c r="DZ1199">
        <v>0.07369299642857143</v>
      </c>
      <c r="EA1199">
        <v>29.99888928571429</v>
      </c>
      <c r="EB1199">
        <v>29.99739642857143</v>
      </c>
      <c r="EC1199">
        <v>999.9000000000002</v>
      </c>
      <c r="ED1199">
        <v>0</v>
      </c>
      <c r="EE1199">
        <v>0</v>
      </c>
      <c r="EF1199">
        <v>9980.180714285714</v>
      </c>
      <c r="EG1199">
        <v>0</v>
      </c>
      <c r="EH1199">
        <v>1169.785714285714</v>
      </c>
      <c r="EI1199">
        <v>-30.25773214285714</v>
      </c>
      <c r="EJ1199">
        <v>455.1767857142857</v>
      </c>
      <c r="EK1199">
        <v>484.0863214285715</v>
      </c>
      <c r="EL1199">
        <v>4.197282142857143</v>
      </c>
      <c r="EM1199">
        <v>474.6672142857144</v>
      </c>
      <c r="EN1199">
        <v>19.45719642857143</v>
      </c>
      <c r="EO1199">
        <v>2.129391785714286</v>
      </c>
      <c r="EP1199">
        <v>1.751551785714286</v>
      </c>
      <c r="EQ1199">
        <v>18.44077142857143</v>
      </c>
      <c r="ER1199">
        <v>15.36098571428571</v>
      </c>
      <c r="ES1199">
        <v>1199.983571428571</v>
      </c>
      <c r="ET1199">
        <v>0.9670064285714286</v>
      </c>
      <c r="EU1199">
        <v>0.03299357857142857</v>
      </c>
      <c r="EV1199">
        <v>0</v>
      </c>
      <c r="EW1199">
        <v>1431.152142857143</v>
      </c>
      <c r="EX1199">
        <v>5.000560000000001</v>
      </c>
      <c r="EY1199">
        <v>17516.10357142857</v>
      </c>
      <c r="EZ1199">
        <v>10316.68928571428</v>
      </c>
      <c r="FA1199">
        <v>45.06199999999998</v>
      </c>
      <c r="FB1199">
        <v>47.125</v>
      </c>
      <c r="FC1199">
        <v>45.68699999999998</v>
      </c>
      <c r="FD1199">
        <v>46.18699999999998</v>
      </c>
      <c r="FE1199">
        <v>45.87721428571428</v>
      </c>
      <c r="FF1199">
        <v>1155.553571428571</v>
      </c>
      <c r="FG1199">
        <v>39.43</v>
      </c>
      <c r="FH1199">
        <v>0</v>
      </c>
      <c r="FI1199">
        <v>1761347378.6</v>
      </c>
      <c r="FJ1199">
        <v>0</v>
      </c>
      <c r="FK1199">
        <v>1431.175</v>
      </c>
      <c r="FL1199">
        <v>-12.87418803353802</v>
      </c>
      <c r="FM1199">
        <v>-156.6564103192501</v>
      </c>
      <c r="FN1199">
        <v>17516.21538461539</v>
      </c>
      <c r="FO1199">
        <v>15</v>
      </c>
      <c r="FP1199">
        <v>0</v>
      </c>
      <c r="FQ1199" t="s">
        <v>439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-28.468055</v>
      </c>
      <c r="GD1199">
        <v>-36.65366228893051</v>
      </c>
      <c r="GE1199">
        <v>3.69187898765317</v>
      </c>
      <c r="GF1199">
        <v>0</v>
      </c>
      <c r="GG1199">
        <v>1431.711764705882</v>
      </c>
      <c r="GH1199">
        <v>-13.13766234185279</v>
      </c>
      <c r="GI1199">
        <v>1.302898286374139</v>
      </c>
      <c r="GJ1199">
        <v>0</v>
      </c>
      <c r="GK1199">
        <v>4.212303</v>
      </c>
      <c r="GL1199">
        <v>-0.1411733583489709</v>
      </c>
      <c r="GM1199">
        <v>0.03291103175228632</v>
      </c>
      <c r="GN1199">
        <v>0</v>
      </c>
      <c r="GO1199">
        <v>0</v>
      </c>
      <c r="GP1199">
        <v>3</v>
      </c>
      <c r="GQ1199" t="s">
        <v>497</v>
      </c>
      <c r="GR1199">
        <v>3.12443</v>
      </c>
      <c r="GS1199">
        <v>2.75185</v>
      </c>
      <c r="GT1199">
        <v>0.09068370000000001</v>
      </c>
      <c r="GU1199">
        <v>0.09589979999999999</v>
      </c>
      <c r="GV1199">
        <v>0.103594</v>
      </c>
      <c r="GW1199">
        <v>0.0908035</v>
      </c>
      <c r="GX1199">
        <v>26760.8</v>
      </c>
      <c r="GY1199">
        <v>25946.5</v>
      </c>
      <c r="GZ1199">
        <v>29999.5</v>
      </c>
      <c r="HA1199">
        <v>28988.4</v>
      </c>
      <c r="HB1199">
        <v>37170.8</v>
      </c>
      <c r="HC1199">
        <v>34700.5</v>
      </c>
      <c r="HD1199">
        <v>45941.2</v>
      </c>
      <c r="HE1199">
        <v>43083.4</v>
      </c>
      <c r="HF1199">
        <v>1.7512</v>
      </c>
      <c r="HG1199">
        <v>1.7311</v>
      </c>
      <c r="HH1199">
        <v>-0.00366196</v>
      </c>
      <c r="HI1199">
        <v>0</v>
      </c>
      <c r="HJ1199">
        <v>30.0576</v>
      </c>
      <c r="HK1199">
        <v>999.9</v>
      </c>
      <c r="HL1199">
        <v>45.8</v>
      </c>
      <c r="HM1199">
        <v>32.7</v>
      </c>
      <c r="HN1199">
        <v>25.2733</v>
      </c>
      <c r="HO1199">
        <v>63.8321</v>
      </c>
      <c r="HP1199">
        <v>18.0128</v>
      </c>
      <c r="HQ1199">
        <v>1</v>
      </c>
      <c r="HR1199">
        <v>0.812612</v>
      </c>
      <c r="HS1199">
        <v>5.0638</v>
      </c>
      <c r="HT1199">
        <v>20.1314</v>
      </c>
      <c r="HU1199">
        <v>5.22777</v>
      </c>
      <c r="HV1199">
        <v>11.9858</v>
      </c>
      <c r="HW1199">
        <v>4.96935</v>
      </c>
      <c r="HX1199">
        <v>3.28995</v>
      </c>
      <c r="HY1199">
        <v>9999</v>
      </c>
      <c r="HZ1199">
        <v>9999</v>
      </c>
      <c r="IA1199">
        <v>9999</v>
      </c>
      <c r="IB1199">
        <v>999.9</v>
      </c>
      <c r="IC1199">
        <v>4.97298</v>
      </c>
      <c r="ID1199">
        <v>1.87745</v>
      </c>
      <c r="IE1199">
        <v>1.87556</v>
      </c>
      <c r="IF1199">
        <v>1.87838</v>
      </c>
      <c r="IG1199">
        <v>1.87508</v>
      </c>
      <c r="IH1199">
        <v>1.87864</v>
      </c>
      <c r="II1199">
        <v>1.87576</v>
      </c>
      <c r="IJ1199">
        <v>1.87688</v>
      </c>
      <c r="IK1199">
        <v>0</v>
      </c>
      <c r="IL1199">
        <v>0</v>
      </c>
      <c r="IM1199">
        <v>0</v>
      </c>
      <c r="IN1199">
        <v>0</v>
      </c>
      <c r="IO1199" t="s">
        <v>441</v>
      </c>
      <c r="IP1199" t="s">
        <v>442</v>
      </c>
      <c r="IQ1199" t="s">
        <v>443</v>
      </c>
      <c r="IR1199" t="s">
        <v>443</v>
      </c>
      <c r="IS1199" t="s">
        <v>443</v>
      </c>
      <c r="IT1199" t="s">
        <v>443</v>
      </c>
      <c r="IU1199">
        <v>0</v>
      </c>
      <c r="IV1199">
        <v>100</v>
      </c>
      <c r="IW1199">
        <v>100</v>
      </c>
      <c r="IX1199">
        <v>0.662</v>
      </c>
      <c r="IY1199">
        <v>0.2144</v>
      </c>
      <c r="IZ1199">
        <v>-0.1194416370607354</v>
      </c>
      <c r="JA1199">
        <v>0.002211305909277446</v>
      </c>
      <c r="JB1199">
        <v>-1.416678044876584E-06</v>
      </c>
      <c r="JC1199">
        <v>5.589822708492042E-10</v>
      </c>
      <c r="JD1199">
        <v>0.2144336207880096</v>
      </c>
      <c r="JE1199">
        <v>0</v>
      </c>
      <c r="JF1199">
        <v>0</v>
      </c>
      <c r="JG1199">
        <v>0</v>
      </c>
      <c r="JH1199">
        <v>14</v>
      </c>
      <c r="JI1199">
        <v>2052</v>
      </c>
      <c r="JJ1199">
        <v>1</v>
      </c>
      <c r="JK1199">
        <v>21</v>
      </c>
      <c r="JL1199">
        <v>29355789</v>
      </c>
      <c r="JM1199">
        <v>29355789</v>
      </c>
      <c r="JN1199">
        <v>1.30737</v>
      </c>
      <c r="JO1199">
        <v>2.56104</v>
      </c>
      <c r="JP1199">
        <v>1.39893</v>
      </c>
      <c r="JQ1199">
        <v>2.33765</v>
      </c>
      <c r="JR1199">
        <v>1.44897</v>
      </c>
      <c r="JS1199">
        <v>2.61841</v>
      </c>
      <c r="JT1199">
        <v>38.6487</v>
      </c>
      <c r="JU1199">
        <v>23.781</v>
      </c>
      <c r="JV1199">
        <v>18</v>
      </c>
      <c r="JW1199">
        <v>485.662</v>
      </c>
      <c r="JX1199">
        <v>443.759</v>
      </c>
      <c r="JY1199">
        <v>25.4321</v>
      </c>
      <c r="JZ1199">
        <v>37.0844</v>
      </c>
      <c r="KA1199">
        <v>30.0057</v>
      </c>
      <c r="KB1199">
        <v>36.6889</v>
      </c>
      <c r="KC1199">
        <v>36.7374</v>
      </c>
      <c r="KD1199">
        <v>26.1838</v>
      </c>
      <c r="KE1199">
        <v>31.0184</v>
      </c>
      <c r="KF1199">
        <v>80.74679999999999</v>
      </c>
      <c r="KG1199">
        <v>25.3825</v>
      </c>
      <c r="KH1199">
        <v>520.261</v>
      </c>
      <c r="KI1199">
        <v>19.3902</v>
      </c>
      <c r="KJ1199">
        <v>99.2406</v>
      </c>
      <c r="KK1199">
        <v>99.0915</v>
      </c>
    </row>
    <row r="1200" spans="1:297">
      <c r="A1200">
        <v>1184</v>
      </c>
      <c r="B1200">
        <v>1761347347.5</v>
      </c>
      <c r="C1200">
        <v>19306.90000009537</v>
      </c>
      <c r="D1200" t="s">
        <v>2823</v>
      </c>
      <c r="E1200" t="s">
        <v>2824</v>
      </c>
      <c r="F1200">
        <v>5</v>
      </c>
      <c r="G1200" t="s">
        <v>2762</v>
      </c>
      <c r="H1200" t="s">
        <v>436</v>
      </c>
      <c r="I1200">
        <v>1761347340</v>
      </c>
      <c r="J1200">
        <f>(K1200)/1000</f>
        <v>0</v>
      </c>
      <c r="K1200">
        <f>IF(DP1200, AN1200, AH1200)</f>
        <v>0</v>
      </c>
      <c r="L1200">
        <f>IF(DP1200, AI1200, AG1200)</f>
        <v>0</v>
      </c>
      <c r="M1200">
        <f>DR1200 - IF(AU1200&gt;1, L1200*DL1200*100.0/(AW1200), 0)</f>
        <v>0</v>
      </c>
      <c r="N1200">
        <f>((T1200-J1200/2)*M1200-L1200)/(T1200+J1200/2)</f>
        <v>0</v>
      </c>
      <c r="O1200">
        <f>N1200*(DY1200+DZ1200)/1000.0</f>
        <v>0</v>
      </c>
      <c r="P1200">
        <f>(DR1200 - IF(AU1200&gt;1, L1200*DL1200*100.0/(AW1200), 0))*(DY1200+DZ1200)/1000.0</f>
        <v>0</v>
      </c>
      <c r="Q1200">
        <f>2.0/((1/S1200-1/R1200)+SIGN(S1200)*SQRT((1/S1200-1/R1200)*(1/S1200-1/R1200) + 4*DM1200/((DM1200+1)*(DM1200+1))*(2*1/S1200*1/R1200-1/R1200*1/R1200)))</f>
        <v>0</v>
      </c>
      <c r="R1200">
        <f>IF(LEFT(DN1200,1)&lt;&gt;"0",IF(LEFT(DN1200,1)="1",3.0,DO1200),$D$5+$E$5*(EF1200*DY1200/($K$5*1000))+$F$5*(EF1200*DY1200/($K$5*1000))*MAX(MIN(DL1200,$J$5),$I$5)*MAX(MIN(DL1200,$J$5),$I$5)+$G$5*MAX(MIN(DL1200,$J$5),$I$5)*(EF1200*DY1200/($K$5*1000))+$H$5*(EF1200*DY1200/($K$5*1000))*(EF1200*DY1200/($K$5*1000)))</f>
        <v>0</v>
      </c>
      <c r="S1200">
        <f>J1200*(1000-(1000*0.61365*exp(17.502*W1200/(240.97+W1200))/(DY1200+DZ1200)+DT1200)/2)/(1000*0.61365*exp(17.502*W1200/(240.97+W1200))/(DY1200+DZ1200)-DT1200)</f>
        <v>0</v>
      </c>
      <c r="T1200">
        <f>1/((DM1200+1)/(Q1200/1.6)+1/(R1200/1.37)) + DM1200/((DM1200+1)/(Q1200/1.6) + DM1200/(R1200/1.37))</f>
        <v>0</v>
      </c>
      <c r="U1200">
        <f>(DH1200*DK1200)</f>
        <v>0</v>
      </c>
      <c r="V1200">
        <f>(EA1200+(U1200+2*0.95*5.67E-8*(((EA1200+$B$7)+273)^4-(EA1200+273)^4)-44100*J1200)/(1.84*29.3*R1200+8*0.95*5.67E-8*(EA1200+273)^3))</f>
        <v>0</v>
      </c>
      <c r="W1200">
        <f>($C$7*EB1200+$D$7*EC1200+$E$7*V1200)</f>
        <v>0</v>
      </c>
      <c r="X1200">
        <f>0.61365*exp(17.502*W1200/(240.97+W1200))</f>
        <v>0</v>
      </c>
      <c r="Y1200">
        <f>(Z1200/AA1200*100)</f>
        <v>0</v>
      </c>
      <c r="Z1200">
        <f>DT1200*(DY1200+DZ1200)/1000</f>
        <v>0</v>
      </c>
      <c r="AA1200">
        <f>0.61365*exp(17.502*EA1200/(240.97+EA1200))</f>
        <v>0</v>
      </c>
      <c r="AB1200">
        <f>(X1200-DT1200*(DY1200+DZ1200)/1000)</f>
        <v>0</v>
      </c>
      <c r="AC1200">
        <f>(-J1200*44100)</f>
        <v>0</v>
      </c>
      <c r="AD1200">
        <f>2*29.3*R1200*0.92*(EA1200-W1200)</f>
        <v>0</v>
      </c>
      <c r="AE1200">
        <f>2*0.95*5.67E-8*(((EA1200+$B$7)+273)^4-(W1200+273)^4)</f>
        <v>0</v>
      </c>
      <c r="AF1200">
        <f>U1200+AE1200+AC1200+AD1200</f>
        <v>0</v>
      </c>
      <c r="AG1200">
        <f>DX1200*AU1200*(DS1200-DR1200*(1000-AU1200*DU1200)/(1000-AU1200*DT1200))/(100*DL1200)</f>
        <v>0</v>
      </c>
      <c r="AH1200">
        <f>1000*DX1200*AU1200*(DT1200-DU1200)/(100*DL1200*(1000-AU1200*DT1200))</f>
        <v>0</v>
      </c>
      <c r="AI1200">
        <f>(AJ1200 - AK1200 - DY1200*1E3/(8.314*(EA1200+273.15)) * AM1200/DX1200 * AL1200) * DX1200/(100*DL1200) * (1000 - DU1200)/1000</f>
        <v>0</v>
      </c>
      <c r="AJ1200">
        <v>517.3853535306326</v>
      </c>
      <c r="AK1200">
        <v>494.1899999999999</v>
      </c>
      <c r="AL1200">
        <v>3.30947172513829</v>
      </c>
      <c r="AM1200">
        <v>65.43917151835798</v>
      </c>
      <c r="AN1200">
        <f>(AP1200 - AO1200 + DY1200*1E3/(8.314*(EA1200+273.15)) * AR1200/DX1200 * AQ1200) * DX1200/(100*DL1200) * 1000/(1000 - AP1200)</f>
        <v>0</v>
      </c>
      <c r="AO1200">
        <v>19.46136464480648</v>
      </c>
      <c r="AP1200">
        <v>23.65414181818181</v>
      </c>
      <c r="AQ1200">
        <v>-0.005017667365010203</v>
      </c>
      <c r="AR1200">
        <v>117.0721464069847</v>
      </c>
      <c r="AS1200">
        <v>0</v>
      </c>
      <c r="AT1200">
        <v>0</v>
      </c>
      <c r="AU1200">
        <f>IF(AS1200*$H$13&gt;=AW1200,1.0,(AW1200/(AW1200-AS1200*$H$13)))</f>
        <v>0</v>
      </c>
      <c r="AV1200">
        <f>(AU1200-1)*100</f>
        <v>0</v>
      </c>
      <c r="AW1200">
        <f>MAX(0,($B$13+$C$13*EF1200)/(1+$D$13*EF1200)*DY1200/(EA1200+273)*$E$13)</f>
        <v>0</v>
      </c>
      <c r="AX1200" t="s">
        <v>437</v>
      </c>
      <c r="AY1200" t="s">
        <v>437</v>
      </c>
      <c r="AZ1200">
        <v>0</v>
      </c>
      <c r="BA1200">
        <v>0</v>
      </c>
      <c r="BB1200">
        <f>1-AZ1200/BA1200</f>
        <v>0</v>
      </c>
      <c r="BC1200">
        <v>0</v>
      </c>
      <c r="BD1200" t="s">
        <v>437</v>
      </c>
      <c r="BE1200" t="s">
        <v>437</v>
      </c>
      <c r="BF1200">
        <v>0</v>
      </c>
      <c r="BG1200">
        <v>0</v>
      </c>
      <c r="BH1200">
        <f>1-BF1200/BG1200</f>
        <v>0</v>
      </c>
      <c r="BI1200">
        <v>0.5</v>
      </c>
      <c r="BJ1200">
        <f>DI1200</f>
        <v>0</v>
      </c>
      <c r="BK1200">
        <f>L1200</f>
        <v>0</v>
      </c>
      <c r="BL1200">
        <f>BH1200*BI1200*BJ1200</f>
        <v>0</v>
      </c>
      <c r="BM1200">
        <f>(BK1200-BC1200)/BJ1200</f>
        <v>0</v>
      </c>
      <c r="BN1200">
        <f>(BA1200-BG1200)/BG1200</f>
        <v>0</v>
      </c>
      <c r="BO1200">
        <f>AZ1200/(BB1200+AZ1200/BG1200)</f>
        <v>0</v>
      </c>
      <c r="BP1200" t="s">
        <v>437</v>
      </c>
      <c r="BQ1200">
        <v>0</v>
      </c>
      <c r="BR1200">
        <f>IF(BQ1200&lt;&gt;0, BQ1200, BO1200)</f>
        <v>0</v>
      </c>
      <c r="BS1200">
        <f>1-BR1200/BG1200</f>
        <v>0</v>
      </c>
      <c r="BT1200">
        <f>(BG1200-BF1200)/(BG1200-BR1200)</f>
        <v>0</v>
      </c>
      <c r="BU1200">
        <f>(BA1200-BG1200)/(BA1200-BR1200)</f>
        <v>0</v>
      </c>
      <c r="BV1200">
        <f>(BG1200-BF1200)/(BG1200-AZ1200)</f>
        <v>0</v>
      </c>
      <c r="BW1200">
        <f>(BA1200-BG1200)/(BA1200-AZ1200)</f>
        <v>0</v>
      </c>
      <c r="BX1200">
        <f>(BT1200*BR1200/BF1200)</f>
        <v>0</v>
      </c>
      <c r="BY1200">
        <f>(1-BX1200)</f>
        <v>0</v>
      </c>
      <c r="DH1200">
        <f>$B$11*EG1200+$C$11*EH1200+$F$11*ES1200*(1-EV1200)</f>
        <v>0</v>
      </c>
      <c r="DI1200">
        <f>DH1200*DJ1200</f>
        <v>0</v>
      </c>
      <c r="DJ1200">
        <f>($B$11*$D$9+$C$11*$D$9+$F$11*((FF1200+EX1200)/MAX(FF1200+EX1200+FG1200, 0.1)*$I$9+FG1200/MAX(FF1200+EX1200+FG1200, 0.1)*$J$9))/($B$11+$C$11+$F$11)</f>
        <v>0</v>
      </c>
      <c r="DK1200">
        <f>($B$11*$K$9+$C$11*$K$9+$F$11*((FF1200+EX1200)/MAX(FF1200+EX1200+FG1200, 0.1)*$P$9+FG1200/MAX(FF1200+EX1200+FG1200, 0.1)*$Q$9))/($B$11+$C$11+$F$11)</f>
        <v>0</v>
      </c>
      <c r="DL1200">
        <v>6</v>
      </c>
      <c r="DM1200">
        <v>0.5</v>
      </c>
      <c r="DN1200" t="s">
        <v>438</v>
      </c>
      <c r="DO1200">
        <v>2</v>
      </c>
      <c r="DP1200" t="b">
        <v>1</v>
      </c>
      <c r="DQ1200">
        <v>1761347340</v>
      </c>
      <c r="DR1200">
        <v>460.2803333333333</v>
      </c>
      <c r="DS1200">
        <v>492.3657037037036</v>
      </c>
      <c r="DT1200">
        <v>23.66641111111111</v>
      </c>
      <c r="DU1200">
        <v>19.46038518518519</v>
      </c>
      <c r="DV1200">
        <v>459.6284444444444</v>
      </c>
      <c r="DW1200">
        <v>23.45198148148149</v>
      </c>
      <c r="DX1200">
        <v>499.9851851851853</v>
      </c>
      <c r="DY1200">
        <v>90.02056296296296</v>
      </c>
      <c r="DZ1200">
        <v>0.07385904814814816</v>
      </c>
      <c r="EA1200">
        <v>30.00237407407408</v>
      </c>
      <c r="EB1200">
        <v>30.00056666666666</v>
      </c>
      <c r="EC1200">
        <v>999.9000000000001</v>
      </c>
      <c r="ED1200">
        <v>0</v>
      </c>
      <c r="EE1200">
        <v>0</v>
      </c>
      <c r="EF1200">
        <v>9987.888518518519</v>
      </c>
      <c r="EG1200">
        <v>0</v>
      </c>
      <c r="EH1200">
        <v>1169.788888888889</v>
      </c>
      <c r="EI1200">
        <v>-32.08545185185185</v>
      </c>
      <c r="EJ1200">
        <v>471.4375925925926</v>
      </c>
      <c r="EK1200">
        <v>502.1374814814815</v>
      </c>
      <c r="EL1200">
        <v>4.206031851851852</v>
      </c>
      <c r="EM1200">
        <v>492.3657037037036</v>
      </c>
      <c r="EN1200">
        <v>19.46038518518519</v>
      </c>
      <c r="EO1200">
        <v>2.130462592592593</v>
      </c>
      <c r="EP1200">
        <v>1.751835185185185</v>
      </c>
      <c r="EQ1200">
        <v>18.4487962962963</v>
      </c>
      <c r="ER1200">
        <v>15.36351111111111</v>
      </c>
      <c r="ES1200">
        <v>1200.00962962963</v>
      </c>
      <c r="ET1200">
        <v>0.9670072222222224</v>
      </c>
      <c r="EU1200">
        <v>0.03299275925925926</v>
      </c>
      <c r="EV1200">
        <v>0</v>
      </c>
      <c r="EW1200">
        <v>1430.061111111111</v>
      </c>
      <c r="EX1200">
        <v>5.000560000000001</v>
      </c>
      <c r="EY1200">
        <v>17503.17037037037</v>
      </c>
      <c r="EZ1200">
        <v>10316.92592592593</v>
      </c>
      <c r="FA1200">
        <v>45.06199999999998</v>
      </c>
      <c r="FB1200">
        <v>47.12033333333333</v>
      </c>
      <c r="FC1200">
        <v>45.68699999999998</v>
      </c>
      <c r="FD1200">
        <v>46.18470370370369</v>
      </c>
      <c r="FE1200">
        <v>45.87729629629629</v>
      </c>
      <c r="FF1200">
        <v>1155.57962962963</v>
      </c>
      <c r="FG1200">
        <v>39.43</v>
      </c>
      <c r="FH1200">
        <v>0</v>
      </c>
      <c r="FI1200">
        <v>1761347384</v>
      </c>
      <c r="FJ1200">
        <v>0</v>
      </c>
      <c r="FK1200">
        <v>1429.9996</v>
      </c>
      <c r="FL1200">
        <v>-11.96384613397343</v>
      </c>
      <c r="FM1200">
        <v>-141.6692306076768</v>
      </c>
      <c r="FN1200">
        <v>17502.032</v>
      </c>
      <c r="FO1200">
        <v>15</v>
      </c>
      <c r="FP1200">
        <v>0</v>
      </c>
      <c r="FQ1200" t="s">
        <v>439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-30.6122875</v>
      </c>
      <c r="GD1200">
        <v>-22.79111482176357</v>
      </c>
      <c r="GE1200">
        <v>2.288025141053688</v>
      </c>
      <c r="GF1200">
        <v>0</v>
      </c>
      <c r="GG1200">
        <v>1430.953529411765</v>
      </c>
      <c r="GH1200">
        <v>-12.79663865719538</v>
      </c>
      <c r="GI1200">
        <v>1.272278831705357</v>
      </c>
      <c r="GJ1200">
        <v>0</v>
      </c>
      <c r="GK1200">
        <v>4.19911925</v>
      </c>
      <c r="GL1200">
        <v>0.08953902439022901</v>
      </c>
      <c r="GM1200">
        <v>0.01408280163665949</v>
      </c>
      <c r="GN1200">
        <v>1</v>
      </c>
      <c r="GO1200">
        <v>1</v>
      </c>
      <c r="GP1200">
        <v>3</v>
      </c>
      <c r="GQ1200" t="s">
        <v>446</v>
      </c>
      <c r="GR1200">
        <v>3.12483</v>
      </c>
      <c r="GS1200">
        <v>2.75148</v>
      </c>
      <c r="GT1200">
        <v>0.0929939</v>
      </c>
      <c r="GU1200">
        <v>0.09826749999999999</v>
      </c>
      <c r="GV1200">
        <v>0.103538</v>
      </c>
      <c r="GW1200">
        <v>0.0907322</v>
      </c>
      <c r="GX1200">
        <v>26691.9</v>
      </c>
      <c r="GY1200">
        <v>25878.2</v>
      </c>
      <c r="GZ1200">
        <v>29998.5</v>
      </c>
      <c r="HA1200">
        <v>28988</v>
      </c>
      <c r="HB1200">
        <v>37172.4</v>
      </c>
      <c r="HC1200">
        <v>34702.7</v>
      </c>
      <c r="HD1200">
        <v>45940</v>
      </c>
      <c r="HE1200">
        <v>43082.6</v>
      </c>
      <c r="HF1200">
        <v>1.75178</v>
      </c>
      <c r="HG1200">
        <v>1.73043</v>
      </c>
      <c r="HH1200">
        <v>-0.00346079</v>
      </c>
      <c r="HI1200">
        <v>0</v>
      </c>
      <c r="HJ1200">
        <v>30.0596</v>
      </c>
      <c r="HK1200">
        <v>999.9</v>
      </c>
      <c r="HL1200">
        <v>45.8</v>
      </c>
      <c r="HM1200">
        <v>32.7</v>
      </c>
      <c r="HN1200">
        <v>25.2742</v>
      </c>
      <c r="HO1200">
        <v>63.2121</v>
      </c>
      <c r="HP1200">
        <v>17.8486</v>
      </c>
      <c r="HQ1200">
        <v>1</v>
      </c>
      <c r="HR1200">
        <v>0.809835</v>
      </c>
      <c r="HS1200">
        <v>4.22505</v>
      </c>
      <c r="HT1200">
        <v>20.1548</v>
      </c>
      <c r="HU1200">
        <v>5.22717</v>
      </c>
      <c r="HV1200">
        <v>11.9855</v>
      </c>
      <c r="HW1200">
        <v>4.96935</v>
      </c>
      <c r="HX1200">
        <v>3.28988</v>
      </c>
      <c r="HY1200">
        <v>9999</v>
      </c>
      <c r="HZ1200">
        <v>9999</v>
      </c>
      <c r="IA1200">
        <v>9999</v>
      </c>
      <c r="IB1200">
        <v>999.9</v>
      </c>
      <c r="IC1200">
        <v>4.97298</v>
      </c>
      <c r="ID1200">
        <v>1.87744</v>
      </c>
      <c r="IE1200">
        <v>1.87556</v>
      </c>
      <c r="IF1200">
        <v>1.87837</v>
      </c>
      <c r="IG1200">
        <v>1.87506</v>
      </c>
      <c r="IH1200">
        <v>1.87862</v>
      </c>
      <c r="II1200">
        <v>1.87576</v>
      </c>
      <c r="IJ1200">
        <v>1.87689</v>
      </c>
      <c r="IK1200">
        <v>0</v>
      </c>
      <c r="IL1200">
        <v>0</v>
      </c>
      <c r="IM1200">
        <v>0</v>
      </c>
      <c r="IN1200">
        <v>0</v>
      </c>
      <c r="IO1200" t="s">
        <v>441</v>
      </c>
      <c r="IP1200" t="s">
        <v>442</v>
      </c>
      <c r="IQ1200" t="s">
        <v>443</v>
      </c>
      <c r="IR1200" t="s">
        <v>443</v>
      </c>
      <c r="IS1200" t="s">
        <v>443</v>
      </c>
      <c r="IT1200" t="s">
        <v>443</v>
      </c>
      <c r="IU1200">
        <v>0</v>
      </c>
      <c r="IV1200">
        <v>100</v>
      </c>
      <c r="IW1200">
        <v>100</v>
      </c>
      <c r="IX1200">
        <v>0.6820000000000001</v>
      </c>
      <c r="IY1200">
        <v>0.2144</v>
      </c>
      <c r="IZ1200">
        <v>-0.1194416370607354</v>
      </c>
      <c r="JA1200">
        <v>0.002211305909277446</v>
      </c>
      <c r="JB1200">
        <v>-1.416678044876584E-06</v>
      </c>
      <c r="JC1200">
        <v>5.589822708492042E-10</v>
      </c>
      <c r="JD1200">
        <v>0.2144336207880096</v>
      </c>
      <c r="JE1200">
        <v>0</v>
      </c>
      <c r="JF1200">
        <v>0</v>
      </c>
      <c r="JG1200">
        <v>0</v>
      </c>
      <c r="JH1200">
        <v>14</v>
      </c>
      <c r="JI1200">
        <v>2052</v>
      </c>
      <c r="JJ1200">
        <v>1</v>
      </c>
      <c r="JK1200">
        <v>21</v>
      </c>
      <c r="JL1200">
        <v>29355789.1</v>
      </c>
      <c r="JM1200">
        <v>29355789.1</v>
      </c>
      <c r="JN1200">
        <v>1.34277</v>
      </c>
      <c r="JO1200">
        <v>2.56348</v>
      </c>
      <c r="JP1200">
        <v>1.39893</v>
      </c>
      <c r="JQ1200">
        <v>2.33765</v>
      </c>
      <c r="JR1200">
        <v>1.44897</v>
      </c>
      <c r="JS1200">
        <v>2.51465</v>
      </c>
      <c r="JT1200">
        <v>38.6487</v>
      </c>
      <c r="JU1200">
        <v>23.7723</v>
      </c>
      <c r="JV1200">
        <v>18</v>
      </c>
      <c r="JW1200">
        <v>485.989</v>
      </c>
      <c r="JX1200">
        <v>443.319</v>
      </c>
      <c r="JY1200">
        <v>25.3309</v>
      </c>
      <c r="JZ1200">
        <v>37.0809</v>
      </c>
      <c r="KA1200">
        <v>30</v>
      </c>
      <c r="KB1200">
        <v>36.6872</v>
      </c>
      <c r="KC1200">
        <v>36.7374</v>
      </c>
      <c r="KD1200">
        <v>26.9001</v>
      </c>
      <c r="KE1200">
        <v>31.0184</v>
      </c>
      <c r="KF1200">
        <v>80.37</v>
      </c>
      <c r="KG1200">
        <v>25.356</v>
      </c>
      <c r="KH1200">
        <v>540.297</v>
      </c>
      <c r="KI1200">
        <v>19.3949</v>
      </c>
      <c r="KJ1200">
        <v>99.23779999999999</v>
      </c>
      <c r="KK1200">
        <v>99.0898</v>
      </c>
    </row>
    <row r="1201" spans="1:297">
      <c r="A1201">
        <v>1185</v>
      </c>
      <c r="B1201">
        <v>1761347352.5</v>
      </c>
      <c r="C1201">
        <v>19311.90000009537</v>
      </c>
      <c r="D1201" t="s">
        <v>2825</v>
      </c>
      <c r="E1201" t="s">
        <v>2826</v>
      </c>
      <c r="F1201">
        <v>5</v>
      </c>
      <c r="G1201" t="s">
        <v>2762</v>
      </c>
      <c r="H1201" t="s">
        <v>436</v>
      </c>
      <c r="I1201">
        <v>1761347344.714286</v>
      </c>
      <c r="J1201">
        <f>(K1201)/1000</f>
        <v>0</v>
      </c>
      <c r="K1201">
        <f>IF(DP1201, AN1201, AH1201)</f>
        <v>0</v>
      </c>
      <c r="L1201">
        <f>IF(DP1201, AI1201, AG1201)</f>
        <v>0</v>
      </c>
      <c r="M1201">
        <f>DR1201 - IF(AU1201&gt;1, L1201*DL1201*100.0/(AW1201), 0)</f>
        <v>0</v>
      </c>
      <c r="N1201">
        <f>((T1201-J1201/2)*M1201-L1201)/(T1201+J1201/2)</f>
        <v>0</v>
      </c>
      <c r="O1201">
        <f>N1201*(DY1201+DZ1201)/1000.0</f>
        <v>0</v>
      </c>
      <c r="P1201">
        <f>(DR1201 - IF(AU1201&gt;1, L1201*DL1201*100.0/(AW1201), 0))*(DY1201+DZ1201)/1000.0</f>
        <v>0</v>
      </c>
      <c r="Q1201">
        <f>2.0/((1/S1201-1/R1201)+SIGN(S1201)*SQRT((1/S1201-1/R1201)*(1/S1201-1/R1201) + 4*DM1201/((DM1201+1)*(DM1201+1))*(2*1/S1201*1/R1201-1/R1201*1/R1201)))</f>
        <v>0</v>
      </c>
      <c r="R1201">
        <f>IF(LEFT(DN1201,1)&lt;&gt;"0",IF(LEFT(DN1201,1)="1",3.0,DO1201),$D$5+$E$5*(EF1201*DY1201/($K$5*1000))+$F$5*(EF1201*DY1201/($K$5*1000))*MAX(MIN(DL1201,$J$5),$I$5)*MAX(MIN(DL1201,$J$5),$I$5)+$G$5*MAX(MIN(DL1201,$J$5),$I$5)*(EF1201*DY1201/($K$5*1000))+$H$5*(EF1201*DY1201/($K$5*1000))*(EF1201*DY1201/($K$5*1000)))</f>
        <v>0</v>
      </c>
      <c r="S1201">
        <f>J1201*(1000-(1000*0.61365*exp(17.502*W1201/(240.97+W1201))/(DY1201+DZ1201)+DT1201)/2)/(1000*0.61365*exp(17.502*W1201/(240.97+W1201))/(DY1201+DZ1201)-DT1201)</f>
        <v>0</v>
      </c>
      <c r="T1201">
        <f>1/((DM1201+1)/(Q1201/1.6)+1/(R1201/1.37)) + DM1201/((DM1201+1)/(Q1201/1.6) + DM1201/(R1201/1.37))</f>
        <v>0</v>
      </c>
      <c r="U1201">
        <f>(DH1201*DK1201)</f>
        <v>0</v>
      </c>
      <c r="V1201">
        <f>(EA1201+(U1201+2*0.95*5.67E-8*(((EA1201+$B$7)+273)^4-(EA1201+273)^4)-44100*J1201)/(1.84*29.3*R1201+8*0.95*5.67E-8*(EA1201+273)^3))</f>
        <v>0</v>
      </c>
      <c r="W1201">
        <f>($C$7*EB1201+$D$7*EC1201+$E$7*V1201)</f>
        <v>0</v>
      </c>
      <c r="X1201">
        <f>0.61365*exp(17.502*W1201/(240.97+W1201))</f>
        <v>0</v>
      </c>
      <c r="Y1201">
        <f>(Z1201/AA1201*100)</f>
        <v>0</v>
      </c>
      <c r="Z1201">
        <f>DT1201*(DY1201+DZ1201)/1000</f>
        <v>0</v>
      </c>
      <c r="AA1201">
        <f>0.61365*exp(17.502*EA1201/(240.97+EA1201))</f>
        <v>0</v>
      </c>
      <c r="AB1201">
        <f>(X1201-DT1201*(DY1201+DZ1201)/1000)</f>
        <v>0</v>
      </c>
      <c r="AC1201">
        <f>(-J1201*44100)</f>
        <v>0</v>
      </c>
      <c r="AD1201">
        <f>2*29.3*R1201*0.92*(EA1201-W1201)</f>
        <v>0</v>
      </c>
      <c r="AE1201">
        <f>2*0.95*5.67E-8*(((EA1201+$B$7)+273)^4-(W1201+273)^4)</f>
        <v>0</v>
      </c>
      <c r="AF1201">
        <f>U1201+AE1201+AC1201+AD1201</f>
        <v>0</v>
      </c>
      <c r="AG1201">
        <f>DX1201*AU1201*(DS1201-DR1201*(1000-AU1201*DU1201)/(1000-AU1201*DT1201))/(100*DL1201)</f>
        <v>0</v>
      </c>
      <c r="AH1201">
        <f>1000*DX1201*AU1201*(DT1201-DU1201)/(100*DL1201*(1000-AU1201*DT1201))</f>
        <v>0</v>
      </c>
      <c r="AI1201">
        <f>(AJ1201 - AK1201 - DY1201*1E3/(8.314*(EA1201+273.15)) * AM1201/DX1201 * AL1201) * DX1201/(100*DL1201) * (1000 - DU1201)/1000</f>
        <v>0</v>
      </c>
      <c r="AJ1201">
        <v>534.5831943448715</v>
      </c>
      <c r="AK1201">
        <v>510.9367999999999</v>
      </c>
      <c r="AL1201">
        <v>3.350805087718912</v>
      </c>
      <c r="AM1201">
        <v>65.43917151835798</v>
      </c>
      <c r="AN1201">
        <f>(AP1201 - AO1201 + DY1201*1E3/(8.314*(EA1201+273.15)) * AR1201/DX1201 * AQ1201) * DX1201/(100*DL1201) * 1000/(1000 - AP1201)</f>
        <v>0</v>
      </c>
      <c r="AO1201">
        <v>19.41405540444705</v>
      </c>
      <c r="AP1201">
        <v>23.62811090909091</v>
      </c>
      <c r="AQ1201">
        <v>-0.001219586307281948</v>
      </c>
      <c r="AR1201">
        <v>117.0721464069847</v>
      </c>
      <c r="AS1201">
        <v>0</v>
      </c>
      <c r="AT1201">
        <v>0</v>
      </c>
      <c r="AU1201">
        <f>IF(AS1201*$H$13&gt;=AW1201,1.0,(AW1201/(AW1201-AS1201*$H$13)))</f>
        <v>0</v>
      </c>
      <c r="AV1201">
        <f>(AU1201-1)*100</f>
        <v>0</v>
      </c>
      <c r="AW1201">
        <f>MAX(0,($B$13+$C$13*EF1201)/(1+$D$13*EF1201)*DY1201/(EA1201+273)*$E$13)</f>
        <v>0</v>
      </c>
      <c r="AX1201" t="s">
        <v>437</v>
      </c>
      <c r="AY1201" t="s">
        <v>437</v>
      </c>
      <c r="AZ1201">
        <v>0</v>
      </c>
      <c r="BA1201">
        <v>0</v>
      </c>
      <c r="BB1201">
        <f>1-AZ1201/BA1201</f>
        <v>0</v>
      </c>
      <c r="BC1201">
        <v>0</v>
      </c>
      <c r="BD1201" t="s">
        <v>437</v>
      </c>
      <c r="BE1201" t="s">
        <v>437</v>
      </c>
      <c r="BF1201">
        <v>0</v>
      </c>
      <c r="BG1201">
        <v>0</v>
      </c>
      <c r="BH1201">
        <f>1-BF1201/BG1201</f>
        <v>0</v>
      </c>
      <c r="BI1201">
        <v>0.5</v>
      </c>
      <c r="BJ1201">
        <f>DI1201</f>
        <v>0</v>
      </c>
      <c r="BK1201">
        <f>L1201</f>
        <v>0</v>
      </c>
      <c r="BL1201">
        <f>BH1201*BI1201*BJ1201</f>
        <v>0</v>
      </c>
      <c r="BM1201">
        <f>(BK1201-BC1201)/BJ1201</f>
        <v>0</v>
      </c>
      <c r="BN1201">
        <f>(BA1201-BG1201)/BG1201</f>
        <v>0</v>
      </c>
      <c r="BO1201">
        <f>AZ1201/(BB1201+AZ1201/BG1201)</f>
        <v>0</v>
      </c>
      <c r="BP1201" t="s">
        <v>437</v>
      </c>
      <c r="BQ1201">
        <v>0</v>
      </c>
      <c r="BR1201">
        <f>IF(BQ1201&lt;&gt;0, BQ1201, BO1201)</f>
        <v>0</v>
      </c>
      <c r="BS1201">
        <f>1-BR1201/BG1201</f>
        <v>0</v>
      </c>
      <c r="BT1201">
        <f>(BG1201-BF1201)/(BG1201-BR1201)</f>
        <v>0</v>
      </c>
      <c r="BU1201">
        <f>(BA1201-BG1201)/(BA1201-BR1201)</f>
        <v>0</v>
      </c>
      <c r="BV1201">
        <f>(BG1201-BF1201)/(BG1201-AZ1201)</f>
        <v>0</v>
      </c>
      <c r="BW1201">
        <f>(BA1201-BG1201)/(BA1201-AZ1201)</f>
        <v>0</v>
      </c>
      <c r="BX1201">
        <f>(BT1201*BR1201/BF1201)</f>
        <v>0</v>
      </c>
      <c r="BY1201">
        <f>(1-BX1201)</f>
        <v>0</v>
      </c>
      <c r="DH1201">
        <f>$B$11*EG1201+$C$11*EH1201+$F$11*ES1201*(1-EV1201)</f>
        <v>0</v>
      </c>
      <c r="DI1201">
        <f>DH1201*DJ1201</f>
        <v>0</v>
      </c>
      <c r="DJ1201">
        <f>($B$11*$D$9+$C$11*$D$9+$F$11*((FF1201+EX1201)/MAX(FF1201+EX1201+FG1201, 0.1)*$I$9+FG1201/MAX(FF1201+EX1201+FG1201, 0.1)*$J$9))/($B$11+$C$11+$F$11)</f>
        <v>0</v>
      </c>
      <c r="DK1201">
        <f>($B$11*$K$9+$C$11*$K$9+$F$11*((FF1201+EX1201)/MAX(FF1201+EX1201+FG1201, 0.1)*$P$9+FG1201/MAX(FF1201+EX1201+FG1201, 0.1)*$Q$9))/($B$11+$C$11+$F$11)</f>
        <v>0</v>
      </c>
      <c r="DL1201">
        <v>6</v>
      </c>
      <c r="DM1201">
        <v>0.5</v>
      </c>
      <c r="DN1201" t="s">
        <v>438</v>
      </c>
      <c r="DO1201">
        <v>2</v>
      </c>
      <c r="DP1201" t="b">
        <v>1</v>
      </c>
      <c r="DQ1201">
        <v>1761347344.714286</v>
      </c>
      <c r="DR1201">
        <v>475.2247142857144</v>
      </c>
      <c r="DS1201">
        <v>508.22525</v>
      </c>
      <c r="DT1201">
        <v>23.65935357142857</v>
      </c>
      <c r="DU1201">
        <v>19.444075</v>
      </c>
      <c r="DV1201">
        <v>474.554107142857</v>
      </c>
      <c r="DW1201">
        <v>23.444925</v>
      </c>
      <c r="DX1201">
        <v>499.9758214285714</v>
      </c>
      <c r="DY1201">
        <v>90.02113571428572</v>
      </c>
      <c r="DZ1201">
        <v>0.07381091428571429</v>
      </c>
      <c r="EA1201">
        <v>30.00107142857143</v>
      </c>
      <c r="EB1201">
        <v>29.99897857142857</v>
      </c>
      <c r="EC1201">
        <v>999.9000000000002</v>
      </c>
      <c r="ED1201">
        <v>0</v>
      </c>
      <c r="EE1201">
        <v>0</v>
      </c>
      <c r="EF1201">
        <v>9994.413214285714</v>
      </c>
      <c r="EG1201">
        <v>0</v>
      </c>
      <c r="EH1201">
        <v>1169.792142857143</v>
      </c>
      <c r="EI1201">
        <v>-33.00064285714285</v>
      </c>
      <c r="EJ1201">
        <v>486.7404642857143</v>
      </c>
      <c r="EK1201">
        <v>518.3028928571428</v>
      </c>
      <c r="EL1201">
        <v>4.215288571428571</v>
      </c>
      <c r="EM1201">
        <v>508.22525</v>
      </c>
      <c r="EN1201">
        <v>19.444075</v>
      </c>
      <c r="EO1201">
        <v>2.129841428571429</v>
      </c>
      <c r="EP1201">
        <v>1.7503775</v>
      </c>
      <c r="EQ1201">
        <v>18.44413571428571</v>
      </c>
      <c r="ER1201">
        <v>15.35053571428571</v>
      </c>
      <c r="ES1201">
        <v>1200.001428571429</v>
      </c>
      <c r="ET1201">
        <v>0.9670070000000001</v>
      </c>
      <c r="EU1201">
        <v>0.032993</v>
      </c>
      <c r="EV1201">
        <v>0</v>
      </c>
      <c r="EW1201">
        <v>1429.1825</v>
      </c>
      <c r="EX1201">
        <v>5.000560000000001</v>
      </c>
      <c r="EY1201">
        <v>17492.23928571428</v>
      </c>
      <c r="EZ1201">
        <v>10316.84642857143</v>
      </c>
      <c r="FA1201">
        <v>45.05757142857141</v>
      </c>
      <c r="FB1201">
        <v>47.1205</v>
      </c>
      <c r="FC1201">
        <v>45.68699999999998</v>
      </c>
      <c r="FD1201">
        <v>46.17592857142855</v>
      </c>
      <c r="FE1201">
        <v>45.87721428571428</v>
      </c>
      <c r="FF1201">
        <v>1155.571428571429</v>
      </c>
      <c r="FG1201">
        <v>39.43</v>
      </c>
      <c r="FH1201">
        <v>0</v>
      </c>
      <c r="FI1201">
        <v>1761347388.8</v>
      </c>
      <c r="FJ1201">
        <v>0</v>
      </c>
      <c r="FK1201">
        <v>1429.1148</v>
      </c>
      <c r="FL1201">
        <v>-10.5292307805089</v>
      </c>
      <c r="FM1201">
        <v>-131.4230771371283</v>
      </c>
      <c r="FN1201">
        <v>17490.916</v>
      </c>
      <c r="FO1201">
        <v>15</v>
      </c>
      <c r="FP1201">
        <v>0</v>
      </c>
      <c r="FQ1201" t="s">
        <v>439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-32.44394250000001</v>
      </c>
      <c r="GD1201">
        <v>-11.94465253283303</v>
      </c>
      <c r="GE1201">
        <v>1.179027266412338</v>
      </c>
      <c r="GF1201">
        <v>0</v>
      </c>
      <c r="GG1201">
        <v>1429.756176470588</v>
      </c>
      <c r="GH1201">
        <v>-11.58273491598428</v>
      </c>
      <c r="GI1201">
        <v>1.156427090618767</v>
      </c>
      <c r="GJ1201">
        <v>0</v>
      </c>
      <c r="GK1201">
        <v>4.211173499999999</v>
      </c>
      <c r="GL1201">
        <v>0.09267467166978546</v>
      </c>
      <c r="GM1201">
        <v>0.01188323683808419</v>
      </c>
      <c r="GN1201">
        <v>1</v>
      </c>
      <c r="GO1201">
        <v>1</v>
      </c>
      <c r="GP1201">
        <v>3</v>
      </c>
      <c r="GQ1201" t="s">
        <v>446</v>
      </c>
      <c r="GR1201">
        <v>3.12452</v>
      </c>
      <c r="GS1201">
        <v>2.75128</v>
      </c>
      <c r="GT1201">
        <v>0.0952948</v>
      </c>
      <c r="GU1201">
        <v>0.100568</v>
      </c>
      <c r="GV1201">
        <v>0.103456</v>
      </c>
      <c r="GW1201">
        <v>0.09060219999999999</v>
      </c>
      <c r="GX1201">
        <v>26624.2</v>
      </c>
      <c r="GY1201">
        <v>25811.9</v>
      </c>
      <c r="GZ1201">
        <v>29998.5</v>
      </c>
      <c r="HA1201">
        <v>28987.7</v>
      </c>
      <c r="HB1201">
        <v>37176</v>
      </c>
      <c r="HC1201">
        <v>34707.3</v>
      </c>
      <c r="HD1201">
        <v>45940.1</v>
      </c>
      <c r="HE1201">
        <v>43082</v>
      </c>
      <c r="HF1201">
        <v>1.75147</v>
      </c>
      <c r="HG1201">
        <v>1.73088</v>
      </c>
      <c r="HH1201">
        <v>-0.00419095</v>
      </c>
      <c r="HI1201">
        <v>0</v>
      </c>
      <c r="HJ1201">
        <v>30.0615</v>
      </c>
      <c r="HK1201">
        <v>999.9</v>
      </c>
      <c r="HL1201">
        <v>45.7</v>
      </c>
      <c r="HM1201">
        <v>32.7</v>
      </c>
      <c r="HN1201">
        <v>25.221</v>
      </c>
      <c r="HO1201">
        <v>63.2521</v>
      </c>
      <c r="HP1201">
        <v>17.9968</v>
      </c>
      <c r="HQ1201">
        <v>1</v>
      </c>
      <c r="HR1201">
        <v>0.807967</v>
      </c>
      <c r="HS1201">
        <v>4.11095</v>
      </c>
      <c r="HT1201">
        <v>20.1583</v>
      </c>
      <c r="HU1201">
        <v>5.22717</v>
      </c>
      <c r="HV1201">
        <v>11.9851</v>
      </c>
      <c r="HW1201">
        <v>4.96885</v>
      </c>
      <c r="HX1201">
        <v>3.28995</v>
      </c>
      <c r="HY1201">
        <v>9999</v>
      </c>
      <c r="HZ1201">
        <v>9999</v>
      </c>
      <c r="IA1201">
        <v>9999</v>
      </c>
      <c r="IB1201">
        <v>999.9</v>
      </c>
      <c r="IC1201">
        <v>4.97298</v>
      </c>
      <c r="ID1201">
        <v>1.87744</v>
      </c>
      <c r="IE1201">
        <v>1.87556</v>
      </c>
      <c r="IF1201">
        <v>1.87836</v>
      </c>
      <c r="IG1201">
        <v>1.87507</v>
      </c>
      <c r="IH1201">
        <v>1.87864</v>
      </c>
      <c r="II1201">
        <v>1.87576</v>
      </c>
      <c r="IJ1201">
        <v>1.87686</v>
      </c>
      <c r="IK1201">
        <v>0</v>
      </c>
      <c r="IL1201">
        <v>0</v>
      </c>
      <c r="IM1201">
        <v>0</v>
      </c>
      <c r="IN1201">
        <v>0</v>
      </c>
      <c r="IO1201" t="s">
        <v>441</v>
      </c>
      <c r="IP1201" t="s">
        <v>442</v>
      </c>
      <c r="IQ1201" t="s">
        <v>443</v>
      </c>
      <c r="IR1201" t="s">
        <v>443</v>
      </c>
      <c r="IS1201" t="s">
        <v>443</v>
      </c>
      <c r="IT1201" t="s">
        <v>443</v>
      </c>
      <c r="IU1201">
        <v>0</v>
      </c>
      <c r="IV1201">
        <v>100</v>
      </c>
      <c r="IW1201">
        <v>100</v>
      </c>
      <c r="IX1201">
        <v>0.702</v>
      </c>
      <c r="IY1201">
        <v>0.2145</v>
      </c>
      <c r="IZ1201">
        <v>-0.1194416370607354</v>
      </c>
      <c r="JA1201">
        <v>0.002211305909277446</v>
      </c>
      <c r="JB1201">
        <v>-1.416678044876584E-06</v>
      </c>
      <c r="JC1201">
        <v>5.589822708492042E-10</v>
      </c>
      <c r="JD1201">
        <v>0.2144336207880096</v>
      </c>
      <c r="JE1201">
        <v>0</v>
      </c>
      <c r="JF1201">
        <v>0</v>
      </c>
      <c r="JG1201">
        <v>0</v>
      </c>
      <c r="JH1201">
        <v>14</v>
      </c>
      <c r="JI1201">
        <v>2052</v>
      </c>
      <c r="JJ1201">
        <v>1</v>
      </c>
      <c r="JK1201">
        <v>21</v>
      </c>
      <c r="JL1201">
        <v>29355789.2</v>
      </c>
      <c r="JM1201">
        <v>29355789.2</v>
      </c>
      <c r="JN1201">
        <v>1.37451</v>
      </c>
      <c r="JO1201">
        <v>2.56104</v>
      </c>
      <c r="JP1201">
        <v>1.39893</v>
      </c>
      <c r="JQ1201">
        <v>2.33765</v>
      </c>
      <c r="JR1201">
        <v>1.44897</v>
      </c>
      <c r="JS1201">
        <v>2.62573</v>
      </c>
      <c r="JT1201">
        <v>38.6487</v>
      </c>
      <c r="JU1201">
        <v>23.7986</v>
      </c>
      <c r="JV1201">
        <v>18</v>
      </c>
      <c r="JW1201">
        <v>485.793</v>
      </c>
      <c r="JX1201">
        <v>443.59</v>
      </c>
      <c r="JY1201">
        <v>25.3182</v>
      </c>
      <c r="JZ1201">
        <v>37.0799</v>
      </c>
      <c r="KA1201">
        <v>29.999</v>
      </c>
      <c r="KB1201">
        <v>36.6837</v>
      </c>
      <c r="KC1201">
        <v>36.7339</v>
      </c>
      <c r="KD1201">
        <v>27.5364</v>
      </c>
      <c r="KE1201">
        <v>31.0184</v>
      </c>
      <c r="KF1201">
        <v>80.37</v>
      </c>
      <c r="KG1201">
        <v>25.3379</v>
      </c>
      <c r="KH1201">
        <v>553.6559999999999</v>
      </c>
      <c r="KI1201">
        <v>19.4075</v>
      </c>
      <c r="KJ1201">
        <v>99.2379</v>
      </c>
      <c r="KK1201">
        <v>99.0885</v>
      </c>
    </row>
    <row r="1202" spans="1:297">
      <c r="A1202">
        <v>1186</v>
      </c>
      <c r="B1202">
        <v>1761347357.5</v>
      </c>
      <c r="C1202">
        <v>19316.90000009537</v>
      </c>
      <c r="D1202" t="s">
        <v>2827</v>
      </c>
      <c r="E1202" t="s">
        <v>2828</v>
      </c>
      <c r="F1202">
        <v>5</v>
      </c>
      <c r="G1202" t="s">
        <v>2762</v>
      </c>
      <c r="H1202" t="s">
        <v>436</v>
      </c>
      <c r="I1202">
        <v>1761347350</v>
      </c>
      <c r="J1202">
        <f>(K1202)/1000</f>
        <v>0</v>
      </c>
      <c r="K1202">
        <f>IF(DP1202, AN1202, AH1202)</f>
        <v>0</v>
      </c>
      <c r="L1202">
        <f>IF(DP1202, AI1202, AG1202)</f>
        <v>0</v>
      </c>
      <c r="M1202">
        <f>DR1202 - IF(AU1202&gt;1, L1202*DL1202*100.0/(AW1202), 0)</f>
        <v>0</v>
      </c>
      <c r="N1202">
        <f>((T1202-J1202/2)*M1202-L1202)/(T1202+J1202/2)</f>
        <v>0</v>
      </c>
      <c r="O1202">
        <f>N1202*(DY1202+DZ1202)/1000.0</f>
        <v>0</v>
      </c>
      <c r="P1202">
        <f>(DR1202 - IF(AU1202&gt;1, L1202*DL1202*100.0/(AW1202), 0))*(DY1202+DZ1202)/1000.0</f>
        <v>0</v>
      </c>
      <c r="Q1202">
        <f>2.0/((1/S1202-1/R1202)+SIGN(S1202)*SQRT((1/S1202-1/R1202)*(1/S1202-1/R1202) + 4*DM1202/((DM1202+1)*(DM1202+1))*(2*1/S1202*1/R1202-1/R1202*1/R1202)))</f>
        <v>0</v>
      </c>
      <c r="R1202">
        <f>IF(LEFT(DN1202,1)&lt;&gt;"0",IF(LEFT(DN1202,1)="1",3.0,DO1202),$D$5+$E$5*(EF1202*DY1202/($K$5*1000))+$F$5*(EF1202*DY1202/($K$5*1000))*MAX(MIN(DL1202,$J$5),$I$5)*MAX(MIN(DL1202,$J$5),$I$5)+$G$5*MAX(MIN(DL1202,$J$5),$I$5)*(EF1202*DY1202/($K$5*1000))+$H$5*(EF1202*DY1202/($K$5*1000))*(EF1202*DY1202/($K$5*1000)))</f>
        <v>0</v>
      </c>
      <c r="S1202">
        <f>J1202*(1000-(1000*0.61365*exp(17.502*W1202/(240.97+W1202))/(DY1202+DZ1202)+DT1202)/2)/(1000*0.61365*exp(17.502*W1202/(240.97+W1202))/(DY1202+DZ1202)-DT1202)</f>
        <v>0</v>
      </c>
      <c r="T1202">
        <f>1/((DM1202+1)/(Q1202/1.6)+1/(R1202/1.37)) + DM1202/((DM1202+1)/(Q1202/1.6) + DM1202/(R1202/1.37))</f>
        <v>0</v>
      </c>
      <c r="U1202">
        <f>(DH1202*DK1202)</f>
        <v>0</v>
      </c>
      <c r="V1202">
        <f>(EA1202+(U1202+2*0.95*5.67E-8*(((EA1202+$B$7)+273)^4-(EA1202+273)^4)-44100*J1202)/(1.84*29.3*R1202+8*0.95*5.67E-8*(EA1202+273)^3))</f>
        <v>0</v>
      </c>
      <c r="W1202">
        <f>($C$7*EB1202+$D$7*EC1202+$E$7*V1202)</f>
        <v>0</v>
      </c>
      <c r="X1202">
        <f>0.61365*exp(17.502*W1202/(240.97+W1202))</f>
        <v>0</v>
      </c>
      <c r="Y1202">
        <f>(Z1202/AA1202*100)</f>
        <v>0</v>
      </c>
      <c r="Z1202">
        <f>DT1202*(DY1202+DZ1202)/1000</f>
        <v>0</v>
      </c>
      <c r="AA1202">
        <f>0.61365*exp(17.502*EA1202/(240.97+EA1202))</f>
        <v>0</v>
      </c>
      <c r="AB1202">
        <f>(X1202-DT1202*(DY1202+DZ1202)/1000)</f>
        <v>0</v>
      </c>
      <c r="AC1202">
        <f>(-J1202*44100)</f>
        <v>0</v>
      </c>
      <c r="AD1202">
        <f>2*29.3*R1202*0.92*(EA1202-W1202)</f>
        <v>0</v>
      </c>
      <c r="AE1202">
        <f>2*0.95*5.67E-8*(((EA1202+$B$7)+273)^4-(W1202+273)^4)</f>
        <v>0</v>
      </c>
      <c r="AF1202">
        <f>U1202+AE1202+AC1202+AD1202</f>
        <v>0</v>
      </c>
      <c r="AG1202">
        <f>DX1202*AU1202*(DS1202-DR1202*(1000-AU1202*DU1202)/(1000-AU1202*DT1202))/(100*DL1202)</f>
        <v>0</v>
      </c>
      <c r="AH1202">
        <f>1000*DX1202*AU1202*(DT1202-DU1202)/(100*DL1202*(1000-AU1202*DT1202))</f>
        <v>0</v>
      </c>
      <c r="AI1202">
        <f>(AJ1202 - AK1202 - DY1202*1E3/(8.314*(EA1202+273.15)) * AM1202/DX1202 * AL1202) * DX1202/(100*DL1202) * (1000 - DU1202)/1000</f>
        <v>0</v>
      </c>
      <c r="AJ1202">
        <v>551.609202012863</v>
      </c>
      <c r="AK1202">
        <v>527.7879878787877</v>
      </c>
      <c r="AL1202">
        <v>3.374029332801908</v>
      </c>
      <c r="AM1202">
        <v>65.43917151835798</v>
      </c>
      <c r="AN1202">
        <f>(AP1202 - AO1202 + DY1202*1E3/(8.314*(EA1202+273.15)) * AR1202/DX1202 * AQ1202) * DX1202/(100*DL1202) * 1000/(1000 - AP1202)</f>
        <v>0</v>
      </c>
      <c r="AO1202">
        <v>19.39872209667189</v>
      </c>
      <c r="AP1202">
        <v>23.60371393939394</v>
      </c>
      <c r="AQ1202">
        <v>-0.00259833125885308</v>
      </c>
      <c r="AR1202">
        <v>117.0721464069847</v>
      </c>
      <c r="AS1202">
        <v>0</v>
      </c>
      <c r="AT1202">
        <v>0</v>
      </c>
      <c r="AU1202">
        <f>IF(AS1202*$H$13&gt;=AW1202,1.0,(AW1202/(AW1202-AS1202*$H$13)))</f>
        <v>0</v>
      </c>
      <c r="AV1202">
        <f>(AU1202-1)*100</f>
        <v>0</v>
      </c>
      <c r="AW1202">
        <f>MAX(0,($B$13+$C$13*EF1202)/(1+$D$13*EF1202)*DY1202/(EA1202+273)*$E$13)</f>
        <v>0</v>
      </c>
      <c r="AX1202" t="s">
        <v>437</v>
      </c>
      <c r="AY1202" t="s">
        <v>437</v>
      </c>
      <c r="AZ1202">
        <v>0</v>
      </c>
      <c r="BA1202">
        <v>0</v>
      </c>
      <c r="BB1202">
        <f>1-AZ1202/BA1202</f>
        <v>0</v>
      </c>
      <c r="BC1202">
        <v>0</v>
      </c>
      <c r="BD1202" t="s">
        <v>437</v>
      </c>
      <c r="BE1202" t="s">
        <v>437</v>
      </c>
      <c r="BF1202">
        <v>0</v>
      </c>
      <c r="BG1202">
        <v>0</v>
      </c>
      <c r="BH1202">
        <f>1-BF1202/BG1202</f>
        <v>0</v>
      </c>
      <c r="BI1202">
        <v>0.5</v>
      </c>
      <c r="BJ1202">
        <f>DI1202</f>
        <v>0</v>
      </c>
      <c r="BK1202">
        <f>L1202</f>
        <v>0</v>
      </c>
      <c r="BL1202">
        <f>BH1202*BI1202*BJ1202</f>
        <v>0</v>
      </c>
      <c r="BM1202">
        <f>(BK1202-BC1202)/BJ1202</f>
        <v>0</v>
      </c>
      <c r="BN1202">
        <f>(BA1202-BG1202)/BG1202</f>
        <v>0</v>
      </c>
      <c r="BO1202">
        <f>AZ1202/(BB1202+AZ1202/BG1202)</f>
        <v>0</v>
      </c>
      <c r="BP1202" t="s">
        <v>437</v>
      </c>
      <c r="BQ1202">
        <v>0</v>
      </c>
      <c r="BR1202">
        <f>IF(BQ1202&lt;&gt;0, BQ1202, BO1202)</f>
        <v>0</v>
      </c>
      <c r="BS1202">
        <f>1-BR1202/BG1202</f>
        <v>0</v>
      </c>
      <c r="BT1202">
        <f>(BG1202-BF1202)/(BG1202-BR1202)</f>
        <v>0</v>
      </c>
      <c r="BU1202">
        <f>(BA1202-BG1202)/(BA1202-BR1202)</f>
        <v>0</v>
      </c>
      <c r="BV1202">
        <f>(BG1202-BF1202)/(BG1202-AZ1202)</f>
        <v>0</v>
      </c>
      <c r="BW1202">
        <f>(BA1202-BG1202)/(BA1202-AZ1202)</f>
        <v>0</v>
      </c>
      <c r="BX1202">
        <f>(BT1202*BR1202/BF1202)</f>
        <v>0</v>
      </c>
      <c r="BY1202">
        <f>(1-BX1202)</f>
        <v>0</v>
      </c>
      <c r="DH1202">
        <f>$B$11*EG1202+$C$11*EH1202+$F$11*ES1202*(1-EV1202)</f>
        <v>0</v>
      </c>
      <c r="DI1202">
        <f>DH1202*DJ1202</f>
        <v>0</v>
      </c>
      <c r="DJ1202">
        <f>($B$11*$D$9+$C$11*$D$9+$F$11*((FF1202+EX1202)/MAX(FF1202+EX1202+FG1202, 0.1)*$I$9+FG1202/MAX(FF1202+EX1202+FG1202, 0.1)*$J$9))/($B$11+$C$11+$F$11)</f>
        <v>0</v>
      </c>
      <c r="DK1202">
        <f>($B$11*$K$9+$C$11*$K$9+$F$11*((FF1202+EX1202)/MAX(FF1202+EX1202+FG1202, 0.1)*$P$9+FG1202/MAX(FF1202+EX1202+FG1202, 0.1)*$Q$9))/($B$11+$C$11+$F$11)</f>
        <v>0</v>
      </c>
      <c r="DL1202">
        <v>6</v>
      </c>
      <c r="DM1202">
        <v>0.5</v>
      </c>
      <c r="DN1202" t="s">
        <v>438</v>
      </c>
      <c r="DO1202">
        <v>2</v>
      </c>
      <c r="DP1202" t="b">
        <v>1</v>
      </c>
      <c r="DQ1202">
        <v>1761347350</v>
      </c>
      <c r="DR1202">
        <v>492.3580740740741</v>
      </c>
      <c r="DS1202">
        <v>525.979925925926</v>
      </c>
      <c r="DT1202">
        <v>23.63846296296297</v>
      </c>
      <c r="DU1202">
        <v>19.42227037037037</v>
      </c>
      <c r="DV1202">
        <v>491.6662592592593</v>
      </c>
      <c r="DW1202">
        <v>23.42402962962963</v>
      </c>
      <c r="DX1202">
        <v>500.013037037037</v>
      </c>
      <c r="DY1202">
        <v>90.02170370370369</v>
      </c>
      <c r="DZ1202">
        <v>0.07362661481481482</v>
      </c>
      <c r="EA1202">
        <v>29.99554444444444</v>
      </c>
      <c r="EB1202">
        <v>29.99708148148148</v>
      </c>
      <c r="EC1202">
        <v>999.9000000000001</v>
      </c>
      <c r="ED1202">
        <v>0</v>
      </c>
      <c r="EE1202">
        <v>0</v>
      </c>
      <c r="EF1202">
        <v>10002.95518518519</v>
      </c>
      <c r="EG1202">
        <v>0</v>
      </c>
      <c r="EH1202">
        <v>1169.79962962963</v>
      </c>
      <c r="EI1202">
        <v>-33.62202592592593</v>
      </c>
      <c r="EJ1202">
        <v>504.2780740740741</v>
      </c>
      <c r="EK1202">
        <v>536.3976666666667</v>
      </c>
      <c r="EL1202">
        <v>4.216188888888889</v>
      </c>
      <c r="EM1202">
        <v>525.979925925926</v>
      </c>
      <c r="EN1202">
        <v>19.42227037037037</v>
      </c>
      <c r="EO1202">
        <v>2.127974444444444</v>
      </c>
      <c r="EP1202">
        <v>1.748425555555556</v>
      </c>
      <c r="EQ1202">
        <v>18.43012962962963</v>
      </c>
      <c r="ER1202">
        <v>15.33316296296296</v>
      </c>
      <c r="ES1202">
        <v>1200.020740740741</v>
      </c>
      <c r="ET1202">
        <v>0.9670075185185186</v>
      </c>
      <c r="EU1202">
        <v>0.03299246296296297</v>
      </c>
      <c r="EV1202">
        <v>0</v>
      </c>
      <c r="EW1202">
        <v>1428.327407407407</v>
      </c>
      <c r="EX1202">
        <v>5.000560000000001</v>
      </c>
      <c r="EY1202">
        <v>17481.84814814815</v>
      </c>
      <c r="EZ1202">
        <v>10317.00740740741</v>
      </c>
      <c r="FA1202">
        <v>45.05281481481479</v>
      </c>
      <c r="FB1202">
        <v>47.12033333333333</v>
      </c>
      <c r="FC1202">
        <v>45.68699999999998</v>
      </c>
      <c r="FD1202">
        <v>46.17092592592592</v>
      </c>
      <c r="FE1202">
        <v>45.875</v>
      </c>
      <c r="FF1202">
        <v>1155.590740740741</v>
      </c>
      <c r="FG1202">
        <v>39.43</v>
      </c>
      <c r="FH1202">
        <v>0</v>
      </c>
      <c r="FI1202">
        <v>1761347393.6</v>
      </c>
      <c r="FJ1202">
        <v>0</v>
      </c>
      <c r="FK1202">
        <v>1428.338</v>
      </c>
      <c r="FL1202">
        <v>-9.223846174272115</v>
      </c>
      <c r="FM1202">
        <v>-112.746154008598</v>
      </c>
      <c r="FN1202">
        <v>17481.468</v>
      </c>
      <c r="FO1202">
        <v>15</v>
      </c>
      <c r="FP1202">
        <v>0</v>
      </c>
      <c r="FQ1202" t="s">
        <v>439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-33.24238</v>
      </c>
      <c r="GD1202">
        <v>-6.992062288930557</v>
      </c>
      <c r="GE1202">
        <v>0.7118931303924769</v>
      </c>
      <c r="GF1202">
        <v>0</v>
      </c>
      <c r="GG1202">
        <v>1428.800588235294</v>
      </c>
      <c r="GH1202">
        <v>-9.932161961271833</v>
      </c>
      <c r="GI1202">
        <v>0.9974524643736821</v>
      </c>
      <c r="GJ1202">
        <v>0</v>
      </c>
      <c r="GK1202">
        <v>4.215449749999999</v>
      </c>
      <c r="GL1202">
        <v>0.03604243902437131</v>
      </c>
      <c r="GM1202">
        <v>0.009677798170942692</v>
      </c>
      <c r="GN1202">
        <v>1</v>
      </c>
      <c r="GO1202">
        <v>1</v>
      </c>
      <c r="GP1202">
        <v>3</v>
      </c>
      <c r="GQ1202" t="s">
        <v>446</v>
      </c>
      <c r="GR1202">
        <v>3.12462</v>
      </c>
      <c r="GS1202">
        <v>2.75134</v>
      </c>
      <c r="GT1202">
        <v>0.09757349999999999</v>
      </c>
      <c r="GU1202">
        <v>0.102766</v>
      </c>
      <c r="GV1202">
        <v>0.103381</v>
      </c>
      <c r="GW1202">
        <v>0.0905933</v>
      </c>
      <c r="GX1202">
        <v>26557.4</v>
      </c>
      <c r="GY1202">
        <v>25749.3</v>
      </c>
      <c r="GZ1202">
        <v>29998.8</v>
      </c>
      <c r="HA1202">
        <v>28988.2</v>
      </c>
      <c r="HB1202">
        <v>37179.5</v>
      </c>
      <c r="HC1202">
        <v>34708.7</v>
      </c>
      <c r="HD1202">
        <v>45940.4</v>
      </c>
      <c r="HE1202">
        <v>43083.1</v>
      </c>
      <c r="HF1202">
        <v>1.75155</v>
      </c>
      <c r="HG1202">
        <v>1.731</v>
      </c>
      <c r="HH1202">
        <v>-0.00482425</v>
      </c>
      <c r="HI1202">
        <v>0</v>
      </c>
      <c r="HJ1202">
        <v>30.0635</v>
      </c>
      <c r="HK1202">
        <v>999.9</v>
      </c>
      <c r="HL1202">
        <v>45.7</v>
      </c>
      <c r="HM1202">
        <v>32.7</v>
      </c>
      <c r="HN1202">
        <v>25.2181</v>
      </c>
      <c r="HO1202">
        <v>63.2921</v>
      </c>
      <c r="HP1202">
        <v>17.8325</v>
      </c>
      <c r="HQ1202">
        <v>1</v>
      </c>
      <c r="HR1202">
        <v>0.80641</v>
      </c>
      <c r="HS1202">
        <v>4.01848</v>
      </c>
      <c r="HT1202">
        <v>20.1606</v>
      </c>
      <c r="HU1202">
        <v>5.22613</v>
      </c>
      <c r="HV1202">
        <v>11.9854</v>
      </c>
      <c r="HW1202">
        <v>4.9684</v>
      </c>
      <c r="HX1202">
        <v>3.2897</v>
      </c>
      <c r="HY1202">
        <v>9999</v>
      </c>
      <c r="HZ1202">
        <v>9999</v>
      </c>
      <c r="IA1202">
        <v>9999</v>
      </c>
      <c r="IB1202">
        <v>999.9</v>
      </c>
      <c r="IC1202">
        <v>4.973</v>
      </c>
      <c r="ID1202">
        <v>1.87745</v>
      </c>
      <c r="IE1202">
        <v>1.87556</v>
      </c>
      <c r="IF1202">
        <v>1.87836</v>
      </c>
      <c r="IG1202">
        <v>1.87507</v>
      </c>
      <c r="IH1202">
        <v>1.87863</v>
      </c>
      <c r="II1202">
        <v>1.87576</v>
      </c>
      <c r="IJ1202">
        <v>1.8769</v>
      </c>
      <c r="IK1202">
        <v>0</v>
      </c>
      <c r="IL1202">
        <v>0</v>
      </c>
      <c r="IM1202">
        <v>0</v>
      </c>
      <c r="IN1202">
        <v>0</v>
      </c>
      <c r="IO1202" t="s">
        <v>441</v>
      </c>
      <c r="IP1202" t="s">
        <v>442</v>
      </c>
      <c r="IQ1202" t="s">
        <v>443</v>
      </c>
      <c r="IR1202" t="s">
        <v>443</v>
      </c>
      <c r="IS1202" t="s">
        <v>443</v>
      </c>
      <c r="IT1202" t="s">
        <v>443</v>
      </c>
      <c r="IU1202">
        <v>0</v>
      </c>
      <c r="IV1202">
        <v>100</v>
      </c>
      <c r="IW1202">
        <v>100</v>
      </c>
      <c r="IX1202">
        <v>0.721</v>
      </c>
      <c r="IY1202">
        <v>0.2145</v>
      </c>
      <c r="IZ1202">
        <v>-0.1194416370607354</v>
      </c>
      <c r="JA1202">
        <v>0.002211305909277446</v>
      </c>
      <c r="JB1202">
        <v>-1.416678044876584E-06</v>
      </c>
      <c r="JC1202">
        <v>5.589822708492042E-10</v>
      </c>
      <c r="JD1202">
        <v>0.2144336207880096</v>
      </c>
      <c r="JE1202">
        <v>0</v>
      </c>
      <c r="JF1202">
        <v>0</v>
      </c>
      <c r="JG1202">
        <v>0</v>
      </c>
      <c r="JH1202">
        <v>14</v>
      </c>
      <c r="JI1202">
        <v>2052</v>
      </c>
      <c r="JJ1202">
        <v>1</v>
      </c>
      <c r="JK1202">
        <v>21</v>
      </c>
      <c r="JL1202">
        <v>29355789.3</v>
      </c>
      <c r="JM1202">
        <v>29355789.3</v>
      </c>
      <c r="JN1202">
        <v>1.40991</v>
      </c>
      <c r="JO1202">
        <v>2.56836</v>
      </c>
      <c r="JP1202">
        <v>1.39893</v>
      </c>
      <c r="JQ1202">
        <v>2.33765</v>
      </c>
      <c r="JR1202">
        <v>1.44897</v>
      </c>
      <c r="JS1202">
        <v>2.49146</v>
      </c>
      <c r="JT1202">
        <v>38.6487</v>
      </c>
      <c r="JU1202">
        <v>23.7898</v>
      </c>
      <c r="JV1202">
        <v>18</v>
      </c>
      <c r="JW1202">
        <v>485.837</v>
      </c>
      <c r="JX1202">
        <v>443.672</v>
      </c>
      <c r="JY1202">
        <v>25.3118</v>
      </c>
      <c r="JZ1202">
        <v>37.0774</v>
      </c>
      <c r="KA1202">
        <v>29.9988</v>
      </c>
      <c r="KB1202">
        <v>36.6837</v>
      </c>
      <c r="KC1202">
        <v>36.7339</v>
      </c>
      <c r="KD1202">
        <v>28.2442</v>
      </c>
      <c r="KE1202">
        <v>31.0184</v>
      </c>
      <c r="KF1202">
        <v>80.37</v>
      </c>
      <c r="KG1202">
        <v>25.342</v>
      </c>
      <c r="KH1202">
        <v>573.691</v>
      </c>
      <c r="KI1202">
        <v>19.4075</v>
      </c>
      <c r="KJ1202">
        <v>99.23869999999999</v>
      </c>
      <c r="KK1202">
        <v>99.0908</v>
      </c>
    </row>
    <row r="1203" spans="1:297">
      <c r="A1203">
        <v>1187</v>
      </c>
      <c r="B1203">
        <v>1761347362.5</v>
      </c>
      <c r="C1203">
        <v>19321.90000009537</v>
      </c>
      <c r="D1203" t="s">
        <v>2829</v>
      </c>
      <c r="E1203" t="s">
        <v>2830</v>
      </c>
      <c r="F1203">
        <v>5</v>
      </c>
      <c r="G1203" t="s">
        <v>2762</v>
      </c>
      <c r="H1203" t="s">
        <v>436</v>
      </c>
      <c r="I1203">
        <v>1761347354.714286</v>
      </c>
      <c r="J1203">
        <f>(K1203)/1000</f>
        <v>0</v>
      </c>
      <c r="K1203">
        <f>IF(DP1203, AN1203, AH1203)</f>
        <v>0</v>
      </c>
      <c r="L1203">
        <f>IF(DP1203, AI1203, AG1203)</f>
        <v>0</v>
      </c>
      <c r="M1203">
        <f>DR1203 - IF(AU1203&gt;1, L1203*DL1203*100.0/(AW1203), 0)</f>
        <v>0</v>
      </c>
      <c r="N1203">
        <f>((T1203-J1203/2)*M1203-L1203)/(T1203+J1203/2)</f>
        <v>0</v>
      </c>
      <c r="O1203">
        <f>N1203*(DY1203+DZ1203)/1000.0</f>
        <v>0</v>
      </c>
      <c r="P1203">
        <f>(DR1203 - IF(AU1203&gt;1, L1203*DL1203*100.0/(AW1203), 0))*(DY1203+DZ1203)/1000.0</f>
        <v>0</v>
      </c>
      <c r="Q1203">
        <f>2.0/((1/S1203-1/R1203)+SIGN(S1203)*SQRT((1/S1203-1/R1203)*(1/S1203-1/R1203) + 4*DM1203/((DM1203+1)*(DM1203+1))*(2*1/S1203*1/R1203-1/R1203*1/R1203)))</f>
        <v>0</v>
      </c>
      <c r="R1203">
        <f>IF(LEFT(DN1203,1)&lt;&gt;"0",IF(LEFT(DN1203,1)="1",3.0,DO1203),$D$5+$E$5*(EF1203*DY1203/($K$5*1000))+$F$5*(EF1203*DY1203/($K$5*1000))*MAX(MIN(DL1203,$J$5),$I$5)*MAX(MIN(DL1203,$J$5),$I$5)+$G$5*MAX(MIN(DL1203,$J$5),$I$5)*(EF1203*DY1203/($K$5*1000))+$H$5*(EF1203*DY1203/($K$5*1000))*(EF1203*DY1203/($K$5*1000)))</f>
        <v>0</v>
      </c>
      <c r="S1203">
        <f>J1203*(1000-(1000*0.61365*exp(17.502*W1203/(240.97+W1203))/(DY1203+DZ1203)+DT1203)/2)/(1000*0.61365*exp(17.502*W1203/(240.97+W1203))/(DY1203+DZ1203)-DT1203)</f>
        <v>0</v>
      </c>
      <c r="T1203">
        <f>1/((DM1203+1)/(Q1203/1.6)+1/(R1203/1.37)) + DM1203/((DM1203+1)/(Q1203/1.6) + DM1203/(R1203/1.37))</f>
        <v>0</v>
      </c>
      <c r="U1203">
        <f>(DH1203*DK1203)</f>
        <v>0</v>
      </c>
      <c r="V1203">
        <f>(EA1203+(U1203+2*0.95*5.67E-8*(((EA1203+$B$7)+273)^4-(EA1203+273)^4)-44100*J1203)/(1.84*29.3*R1203+8*0.95*5.67E-8*(EA1203+273)^3))</f>
        <v>0</v>
      </c>
      <c r="W1203">
        <f>($C$7*EB1203+$D$7*EC1203+$E$7*V1203)</f>
        <v>0</v>
      </c>
      <c r="X1203">
        <f>0.61365*exp(17.502*W1203/(240.97+W1203))</f>
        <v>0</v>
      </c>
      <c r="Y1203">
        <f>(Z1203/AA1203*100)</f>
        <v>0</v>
      </c>
      <c r="Z1203">
        <f>DT1203*(DY1203+DZ1203)/1000</f>
        <v>0</v>
      </c>
      <c r="AA1203">
        <f>0.61365*exp(17.502*EA1203/(240.97+EA1203))</f>
        <v>0</v>
      </c>
      <c r="AB1203">
        <f>(X1203-DT1203*(DY1203+DZ1203)/1000)</f>
        <v>0</v>
      </c>
      <c r="AC1203">
        <f>(-J1203*44100)</f>
        <v>0</v>
      </c>
      <c r="AD1203">
        <f>2*29.3*R1203*0.92*(EA1203-W1203)</f>
        <v>0</v>
      </c>
      <c r="AE1203">
        <f>2*0.95*5.67E-8*(((EA1203+$B$7)+273)^4-(W1203+273)^4)</f>
        <v>0</v>
      </c>
      <c r="AF1203">
        <f>U1203+AE1203+AC1203+AD1203</f>
        <v>0</v>
      </c>
      <c r="AG1203">
        <f>DX1203*AU1203*(DS1203-DR1203*(1000-AU1203*DU1203)/(1000-AU1203*DT1203))/(100*DL1203)</f>
        <v>0</v>
      </c>
      <c r="AH1203">
        <f>1000*DX1203*AU1203*(DT1203-DU1203)/(100*DL1203*(1000-AU1203*DT1203))</f>
        <v>0</v>
      </c>
      <c r="AI1203">
        <f>(AJ1203 - AK1203 - DY1203*1E3/(8.314*(EA1203+273.15)) * AM1203/DX1203 * AL1203) * DX1203/(100*DL1203) * (1000 - DU1203)/1000</f>
        <v>0</v>
      </c>
      <c r="AJ1203">
        <v>568.2545537708282</v>
      </c>
      <c r="AK1203">
        <v>544.5085030303029</v>
      </c>
      <c r="AL1203">
        <v>3.345389837844281</v>
      </c>
      <c r="AM1203">
        <v>65.43917151835798</v>
      </c>
      <c r="AN1203">
        <f>(AP1203 - AO1203 + DY1203*1E3/(8.314*(EA1203+273.15)) * AR1203/DX1203 * AQ1203) * DX1203/(100*DL1203) * 1000/(1000 - AP1203)</f>
        <v>0</v>
      </c>
      <c r="AO1203">
        <v>19.39555487236244</v>
      </c>
      <c r="AP1203">
        <v>23.58154181818182</v>
      </c>
      <c r="AQ1203">
        <v>-0.005142219771177686</v>
      </c>
      <c r="AR1203">
        <v>117.0721464069847</v>
      </c>
      <c r="AS1203">
        <v>0</v>
      </c>
      <c r="AT1203">
        <v>0</v>
      </c>
      <c r="AU1203">
        <f>IF(AS1203*$H$13&gt;=AW1203,1.0,(AW1203/(AW1203-AS1203*$H$13)))</f>
        <v>0</v>
      </c>
      <c r="AV1203">
        <f>(AU1203-1)*100</f>
        <v>0</v>
      </c>
      <c r="AW1203">
        <f>MAX(0,($B$13+$C$13*EF1203)/(1+$D$13*EF1203)*DY1203/(EA1203+273)*$E$13)</f>
        <v>0</v>
      </c>
      <c r="AX1203" t="s">
        <v>437</v>
      </c>
      <c r="AY1203" t="s">
        <v>437</v>
      </c>
      <c r="AZ1203">
        <v>0</v>
      </c>
      <c r="BA1203">
        <v>0</v>
      </c>
      <c r="BB1203">
        <f>1-AZ1203/BA1203</f>
        <v>0</v>
      </c>
      <c r="BC1203">
        <v>0</v>
      </c>
      <c r="BD1203" t="s">
        <v>437</v>
      </c>
      <c r="BE1203" t="s">
        <v>437</v>
      </c>
      <c r="BF1203">
        <v>0</v>
      </c>
      <c r="BG1203">
        <v>0</v>
      </c>
      <c r="BH1203">
        <f>1-BF1203/BG1203</f>
        <v>0</v>
      </c>
      <c r="BI1203">
        <v>0.5</v>
      </c>
      <c r="BJ1203">
        <f>DI1203</f>
        <v>0</v>
      </c>
      <c r="BK1203">
        <f>L1203</f>
        <v>0</v>
      </c>
      <c r="BL1203">
        <f>BH1203*BI1203*BJ1203</f>
        <v>0</v>
      </c>
      <c r="BM1203">
        <f>(BK1203-BC1203)/BJ1203</f>
        <v>0</v>
      </c>
      <c r="BN1203">
        <f>(BA1203-BG1203)/BG1203</f>
        <v>0</v>
      </c>
      <c r="BO1203">
        <f>AZ1203/(BB1203+AZ1203/BG1203)</f>
        <v>0</v>
      </c>
      <c r="BP1203" t="s">
        <v>437</v>
      </c>
      <c r="BQ1203">
        <v>0</v>
      </c>
      <c r="BR1203">
        <f>IF(BQ1203&lt;&gt;0, BQ1203, BO1203)</f>
        <v>0</v>
      </c>
      <c r="BS1203">
        <f>1-BR1203/BG1203</f>
        <v>0</v>
      </c>
      <c r="BT1203">
        <f>(BG1203-BF1203)/(BG1203-BR1203)</f>
        <v>0</v>
      </c>
      <c r="BU1203">
        <f>(BA1203-BG1203)/(BA1203-BR1203)</f>
        <v>0</v>
      </c>
      <c r="BV1203">
        <f>(BG1203-BF1203)/(BG1203-AZ1203)</f>
        <v>0</v>
      </c>
      <c r="BW1203">
        <f>(BA1203-BG1203)/(BA1203-AZ1203)</f>
        <v>0</v>
      </c>
      <c r="BX1203">
        <f>(BT1203*BR1203/BF1203)</f>
        <v>0</v>
      </c>
      <c r="BY1203">
        <f>(1-BX1203)</f>
        <v>0</v>
      </c>
      <c r="DH1203">
        <f>$B$11*EG1203+$C$11*EH1203+$F$11*ES1203*(1-EV1203)</f>
        <v>0</v>
      </c>
      <c r="DI1203">
        <f>DH1203*DJ1203</f>
        <v>0</v>
      </c>
      <c r="DJ1203">
        <f>($B$11*$D$9+$C$11*$D$9+$F$11*((FF1203+EX1203)/MAX(FF1203+EX1203+FG1203, 0.1)*$I$9+FG1203/MAX(FF1203+EX1203+FG1203, 0.1)*$J$9))/($B$11+$C$11+$F$11)</f>
        <v>0</v>
      </c>
      <c r="DK1203">
        <f>($B$11*$K$9+$C$11*$K$9+$F$11*((FF1203+EX1203)/MAX(FF1203+EX1203+FG1203, 0.1)*$P$9+FG1203/MAX(FF1203+EX1203+FG1203, 0.1)*$Q$9))/($B$11+$C$11+$F$11)</f>
        <v>0</v>
      </c>
      <c r="DL1203">
        <v>6</v>
      </c>
      <c r="DM1203">
        <v>0.5</v>
      </c>
      <c r="DN1203" t="s">
        <v>438</v>
      </c>
      <c r="DO1203">
        <v>2</v>
      </c>
      <c r="DP1203" t="b">
        <v>1</v>
      </c>
      <c r="DQ1203">
        <v>1761347354.714286</v>
      </c>
      <c r="DR1203">
        <v>507.7871428571428</v>
      </c>
      <c r="DS1203">
        <v>541.686607142857</v>
      </c>
      <c r="DT1203">
        <v>23.61591428571428</v>
      </c>
      <c r="DU1203">
        <v>19.403275</v>
      </c>
      <c r="DV1203">
        <v>507.0767142857143</v>
      </c>
      <c r="DW1203">
        <v>23.40148571428571</v>
      </c>
      <c r="DX1203">
        <v>500.0192142857142</v>
      </c>
      <c r="DY1203">
        <v>90.02198214285714</v>
      </c>
      <c r="DZ1203">
        <v>0.07344988214285715</v>
      </c>
      <c r="EA1203">
        <v>29.99171071428571</v>
      </c>
      <c r="EB1203">
        <v>29.98971071428571</v>
      </c>
      <c r="EC1203">
        <v>999.9000000000002</v>
      </c>
      <c r="ED1203">
        <v>0</v>
      </c>
      <c r="EE1203">
        <v>0</v>
      </c>
      <c r="EF1203">
        <v>10001.5175</v>
      </c>
      <c r="EG1203">
        <v>0</v>
      </c>
      <c r="EH1203">
        <v>1169.812142857143</v>
      </c>
      <c r="EI1203">
        <v>-33.89958571428571</v>
      </c>
      <c r="EJ1203">
        <v>520.0686428571429</v>
      </c>
      <c r="EK1203">
        <v>552.4049642857143</v>
      </c>
      <c r="EL1203">
        <v>4.212635714285715</v>
      </c>
      <c r="EM1203">
        <v>541.686607142857</v>
      </c>
      <c r="EN1203">
        <v>19.403275</v>
      </c>
      <c r="EO1203">
        <v>2.125952142857143</v>
      </c>
      <c r="EP1203">
        <v>1.746721071428571</v>
      </c>
      <c r="EQ1203">
        <v>18.41494642857143</v>
      </c>
      <c r="ER1203">
        <v>15.31798214285714</v>
      </c>
      <c r="ES1203">
        <v>1200.015357142857</v>
      </c>
      <c r="ET1203">
        <v>0.9670072857142857</v>
      </c>
      <c r="EU1203">
        <v>0.0329927</v>
      </c>
      <c r="EV1203">
        <v>0</v>
      </c>
      <c r="EW1203">
        <v>1427.623928571429</v>
      </c>
      <c r="EX1203">
        <v>5.000560000000001</v>
      </c>
      <c r="EY1203">
        <v>17472.925</v>
      </c>
      <c r="EZ1203">
        <v>10316.96071428571</v>
      </c>
      <c r="FA1203">
        <v>45.05314285714284</v>
      </c>
      <c r="FB1203">
        <v>47.125</v>
      </c>
      <c r="FC1203">
        <v>45.68699999999998</v>
      </c>
      <c r="FD1203">
        <v>46.17149999999999</v>
      </c>
      <c r="FE1203">
        <v>45.875</v>
      </c>
      <c r="FF1203">
        <v>1155.585357142857</v>
      </c>
      <c r="FG1203">
        <v>39.43</v>
      </c>
      <c r="FH1203">
        <v>0</v>
      </c>
      <c r="FI1203">
        <v>1761347399</v>
      </c>
      <c r="FJ1203">
        <v>0</v>
      </c>
      <c r="FK1203">
        <v>1427.570384615385</v>
      </c>
      <c r="FL1203">
        <v>-9.157264946783616</v>
      </c>
      <c r="FM1203">
        <v>-107.9829058416079</v>
      </c>
      <c r="FN1203">
        <v>17471.84230769231</v>
      </c>
      <c r="FO1203">
        <v>15</v>
      </c>
      <c r="FP1203">
        <v>0</v>
      </c>
      <c r="FQ1203" t="s">
        <v>439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-33.6124425</v>
      </c>
      <c r="GD1203">
        <v>-3.931430769230662</v>
      </c>
      <c r="GE1203">
        <v>0.4366185617260792</v>
      </c>
      <c r="GF1203">
        <v>0</v>
      </c>
      <c r="GG1203">
        <v>1428.235294117647</v>
      </c>
      <c r="GH1203">
        <v>-9.054545460215403</v>
      </c>
      <c r="GI1203">
        <v>0.9068342973810423</v>
      </c>
      <c r="GJ1203">
        <v>0</v>
      </c>
      <c r="GK1203">
        <v>4.212111500000001</v>
      </c>
      <c r="GL1203">
        <v>-0.02958731707318447</v>
      </c>
      <c r="GM1203">
        <v>0.01248596543123525</v>
      </c>
      <c r="GN1203">
        <v>1</v>
      </c>
      <c r="GO1203">
        <v>1</v>
      </c>
      <c r="GP1203">
        <v>3</v>
      </c>
      <c r="GQ1203" t="s">
        <v>446</v>
      </c>
      <c r="GR1203">
        <v>3.1246</v>
      </c>
      <c r="GS1203">
        <v>2.75098</v>
      </c>
      <c r="GT1203">
        <v>0.0997975</v>
      </c>
      <c r="GU1203">
        <v>0.105038</v>
      </c>
      <c r="GV1203">
        <v>0.103311</v>
      </c>
      <c r="GW1203">
        <v>0.0905851</v>
      </c>
      <c r="GX1203">
        <v>26492.7</v>
      </c>
      <c r="GY1203">
        <v>25684.4</v>
      </c>
      <c r="GZ1203">
        <v>29999.7</v>
      </c>
      <c r="HA1203">
        <v>28988.6</v>
      </c>
      <c r="HB1203">
        <v>37183.4</v>
      </c>
      <c r="HC1203">
        <v>34709.7</v>
      </c>
      <c r="HD1203">
        <v>45941.4</v>
      </c>
      <c r="HE1203">
        <v>43083.7</v>
      </c>
      <c r="HF1203">
        <v>1.75152</v>
      </c>
      <c r="HG1203">
        <v>1.73123</v>
      </c>
      <c r="HH1203">
        <v>-0.00543147</v>
      </c>
      <c r="HI1203">
        <v>0</v>
      </c>
      <c r="HJ1203">
        <v>30.0648</v>
      </c>
      <c r="HK1203">
        <v>999.9</v>
      </c>
      <c r="HL1203">
        <v>45.7</v>
      </c>
      <c r="HM1203">
        <v>32.7</v>
      </c>
      <c r="HN1203">
        <v>25.2173</v>
      </c>
      <c r="HO1203">
        <v>63.3621</v>
      </c>
      <c r="HP1203">
        <v>18.0288</v>
      </c>
      <c r="HQ1203">
        <v>1</v>
      </c>
      <c r="HR1203">
        <v>0.805401</v>
      </c>
      <c r="HS1203">
        <v>3.92511</v>
      </c>
      <c r="HT1203">
        <v>20.1632</v>
      </c>
      <c r="HU1203">
        <v>5.22657</v>
      </c>
      <c r="HV1203">
        <v>11.9846</v>
      </c>
      <c r="HW1203">
        <v>4.9685</v>
      </c>
      <c r="HX1203">
        <v>3.28968</v>
      </c>
      <c r="HY1203">
        <v>9999</v>
      </c>
      <c r="HZ1203">
        <v>9999</v>
      </c>
      <c r="IA1203">
        <v>9999</v>
      </c>
      <c r="IB1203">
        <v>999.9</v>
      </c>
      <c r="IC1203">
        <v>4.97299</v>
      </c>
      <c r="ID1203">
        <v>1.87745</v>
      </c>
      <c r="IE1203">
        <v>1.87558</v>
      </c>
      <c r="IF1203">
        <v>1.87838</v>
      </c>
      <c r="IG1203">
        <v>1.87511</v>
      </c>
      <c r="IH1203">
        <v>1.87866</v>
      </c>
      <c r="II1203">
        <v>1.87576</v>
      </c>
      <c r="IJ1203">
        <v>1.87692</v>
      </c>
      <c r="IK1203">
        <v>0</v>
      </c>
      <c r="IL1203">
        <v>0</v>
      </c>
      <c r="IM1203">
        <v>0</v>
      </c>
      <c r="IN1203">
        <v>0</v>
      </c>
      <c r="IO1203" t="s">
        <v>441</v>
      </c>
      <c r="IP1203" t="s">
        <v>442</v>
      </c>
      <c r="IQ1203" t="s">
        <v>443</v>
      </c>
      <c r="IR1203" t="s">
        <v>443</v>
      </c>
      <c r="IS1203" t="s">
        <v>443</v>
      </c>
      <c r="IT1203" t="s">
        <v>443</v>
      </c>
      <c r="IU1203">
        <v>0</v>
      </c>
      <c r="IV1203">
        <v>100</v>
      </c>
      <c r="IW1203">
        <v>100</v>
      </c>
      <c r="IX1203">
        <v>0.741</v>
      </c>
      <c r="IY1203">
        <v>0.2144</v>
      </c>
      <c r="IZ1203">
        <v>-0.1194416370607354</v>
      </c>
      <c r="JA1203">
        <v>0.002211305909277446</v>
      </c>
      <c r="JB1203">
        <v>-1.416678044876584E-06</v>
      </c>
      <c r="JC1203">
        <v>5.589822708492042E-10</v>
      </c>
      <c r="JD1203">
        <v>0.2144336207880096</v>
      </c>
      <c r="JE1203">
        <v>0</v>
      </c>
      <c r="JF1203">
        <v>0</v>
      </c>
      <c r="JG1203">
        <v>0</v>
      </c>
      <c r="JH1203">
        <v>14</v>
      </c>
      <c r="JI1203">
        <v>2052</v>
      </c>
      <c r="JJ1203">
        <v>1</v>
      </c>
      <c r="JK1203">
        <v>21</v>
      </c>
      <c r="JL1203">
        <v>29355789.4</v>
      </c>
      <c r="JM1203">
        <v>29355789.4</v>
      </c>
      <c r="JN1203">
        <v>1.44165</v>
      </c>
      <c r="JO1203">
        <v>2.55249</v>
      </c>
      <c r="JP1203">
        <v>1.39893</v>
      </c>
      <c r="JQ1203">
        <v>2.33765</v>
      </c>
      <c r="JR1203">
        <v>1.44897</v>
      </c>
      <c r="JS1203">
        <v>2.62573</v>
      </c>
      <c r="JT1203">
        <v>38.6487</v>
      </c>
      <c r="JU1203">
        <v>23.7986</v>
      </c>
      <c r="JV1203">
        <v>18</v>
      </c>
      <c r="JW1203">
        <v>485.807</v>
      </c>
      <c r="JX1203">
        <v>443.797</v>
      </c>
      <c r="JY1203">
        <v>25.3224</v>
      </c>
      <c r="JZ1203">
        <v>37.0747</v>
      </c>
      <c r="KA1203">
        <v>29.999</v>
      </c>
      <c r="KB1203">
        <v>36.6811</v>
      </c>
      <c r="KC1203">
        <v>36.7306</v>
      </c>
      <c r="KD1203">
        <v>28.8798</v>
      </c>
      <c r="KE1203">
        <v>31.0184</v>
      </c>
      <c r="KF1203">
        <v>80.37</v>
      </c>
      <c r="KG1203">
        <v>25.3574</v>
      </c>
      <c r="KH1203">
        <v>587.093</v>
      </c>
      <c r="KI1203">
        <v>19.4075</v>
      </c>
      <c r="KJ1203">
        <v>99.24120000000001</v>
      </c>
      <c r="KK1203">
        <v>99.0921</v>
      </c>
    </row>
    <row r="1204" spans="1:297">
      <c r="A1204">
        <v>1188</v>
      </c>
      <c r="B1204">
        <v>1761347367.5</v>
      </c>
      <c r="C1204">
        <v>19326.90000009537</v>
      </c>
      <c r="D1204" t="s">
        <v>2831</v>
      </c>
      <c r="E1204" t="s">
        <v>2832</v>
      </c>
      <c r="F1204">
        <v>5</v>
      </c>
      <c r="G1204" t="s">
        <v>2762</v>
      </c>
      <c r="H1204" t="s">
        <v>436</v>
      </c>
      <c r="I1204">
        <v>1761347360</v>
      </c>
      <c r="J1204">
        <f>(K1204)/1000</f>
        <v>0</v>
      </c>
      <c r="K1204">
        <f>IF(DP1204, AN1204, AH1204)</f>
        <v>0</v>
      </c>
      <c r="L1204">
        <f>IF(DP1204, AI1204, AG1204)</f>
        <v>0</v>
      </c>
      <c r="M1204">
        <f>DR1204 - IF(AU1204&gt;1, L1204*DL1204*100.0/(AW1204), 0)</f>
        <v>0</v>
      </c>
      <c r="N1204">
        <f>((T1204-J1204/2)*M1204-L1204)/(T1204+J1204/2)</f>
        <v>0</v>
      </c>
      <c r="O1204">
        <f>N1204*(DY1204+DZ1204)/1000.0</f>
        <v>0</v>
      </c>
      <c r="P1204">
        <f>(DR1204 - IF(AU1204&gt;1, L1204*DL1204*100.0/(AW1204), 0))*(DY1204+DZ1204)/1000.0</f>
        <v>0</v>
      </c>
      <c r="Q1204">
        <f>2.0/((1/S1204-1/R1204)+SIGN(S1204)*SQRT((1/S1204-1/R1204)*(1/S1204-1/R1204) + 4*DM1204/((DM1204+1)*(DM1204+1))*(2*1/S1204*1/R1204-1/R1204*1/R1204)))</f>
        <v>0</v>
      </c>
      <c r="R1204">
        <f>IF(LEFT(DN1204,1)&lt;&gt;"0",IF(LEFT(DN1204,1)="1",3.0,DO1204),$D$5+$E$5*(EF1204*DY1204/($K$5*1000))+$F$5*(EF1204*DY1204/($K$5*1000))*MAX(MIN(DL1204,$J$5),$I$5)*MAX(MIN(DL1204,$J$5),$I$5)+$G$5*MAX(MIN(DL1204,$J$5),$I$5)*(EF1204*DY1204/($K$5*1000))+$H$5*(EF1204*DY1204/($K$5*1000))*(EF1204*DY1204/($K$5*1000)))</f>
        <v>0</v>
      </c>
      <c r="S1204">
        <f>J1204*(1000-(1000*0.61365*exp(17.502*W1204/(240.97+W1204))/(DY1204+DZ1204)+DT1204)/2)/(1000*0.61365*exp(17.502*W1204/(240.97+W1204))/(DY1204+DZ1204)-DT1204)</f>
        <v>0</v>
      </c>
      <c r="T1204">
        <f>1/((DM1204+1)/(Q1204/1.6)+1/(R1204/1.37)) + DM1204/((DM1204+1)/(Q1204/1.6) + DM1204/(R1204/1.37))</f>
        <v>0</v>
      </c>
      <c r="U1204">
        <f>(DH1204*DK1204)</f>
        <v>0</v>
      </c>
      <c r="V1204">
        <f>(EA1204+(U1204+2*0.95*5.67E-8*(((EA1204+$B$7)+273)^4-(EA1204+273)^4)-44100*J1204)/(1.84*29.3*R1204+8*0.95*5.67E-8*(EA1204+273)^3))</f>
        <v>0</v>
      </c>
      <c r="W1204">
        <f>($C$7*EB1204+$D$7*EC1204+$E$7*V1204)</f>
        <v>0</v>
      </c>
      <c r="X1204">
        <f>0.61365*exp(17.502*W1204/(240.97+W1204))</f>
        <v>0</v>
      </c>
      <c r="Y1204">
        <f>(Z1204/AA1204*100)</f>
        <v>0</v>
      </c>
      <c r="Z1204">
        <f>DT1204*(DY1204+DZ1204)/1000</f>
        <v>0</v>
      </c>
      <c r="AA1204">
        <f>0.61365*exp(17.502*EA1204/(240.97+EA1204))</f>
        <v>0</v>
      </c>
      <c r="AB1204">
        <f>(X1204-DT1204*(DY1204+DZ1204)/1000)</f>
        <v>0</v>
      </c>
      <c r="AC1204">
        <f>(-J1204*44100)</f>
        <v>0</v>
      </c>
      <c r="AD1204">
        <f>2*29.3*R1204*0.92*(EA1204-W1204)</f>
        <v>0</v>
      </c>
      <c r="AE1204">
        <f>2*0.95*5.67E-8*(((EA1204+$B$7)+273)^4-(W1204+273)^4)</f>
        <v>0</v>
      </c>
      <c r="AF1204">
        <f>U1204+AE1204+AC1204+AD1204</f>
        <v>0</v>
      </c>
      <c r="AG1204">
        <f>DX1204*AU1204*(DS1204-DR1204*(1000-AU1204*DU1204)/(1000-AU1204*DT1204))/(100*DL1204)</f>
        <v>0</v>
      </c>
      <c r="AH1204">
        <f>1000*DX1204*AU1204*(DT1204-DU1204)/(100*DL1204*(1000-AU1204*DT1204))</f>
        <v>0</v>
      </c>
      <c r="AI1204">
        <f>(AJ1204 - AK1204 - DY1204*1E3/(8.314*(EA1204+273.15)) * AM1204/DX1204 * AL1204) * DX1204/(100*DL1204) * (1000 - DU1204)/1000</f>
        <v>0</v>
      </c>
      <c r="AJ1204">
        <v>585.7259045024615</v>
      </c>
      <c r="AK1204">
        <v>561.4433454545455</v>
      </c>
      <c r="AL1204">
        <v>3.386742684743717</v>
      </c>
      <c r="AM1204">
        <v>65.43917151835798</v>
      </c>
      <c r="AN1204">
        <f>(AP1204 - AO1204 + DY1204*1E3/(8.314*(EA1204+273.15)) * AR1204/DX1204 * AQ1204) * DX1204/(100*DL1204) * 1000/(1000 - AP1204)</f>
        <v>0</v>
      </c>
      <c r="AO1204">
        <v>19.39447616114012</v>
      </c>
      <c r="AP1204">
        <v>23.56704121212121</v>
      </c>
      <c r="AQ1204">
        <v>-0.0009179976051089964</v>
      </c>
      <c r="AR1204">
        <v>117.0721464069847</v>
      </c>
      <c r="AS1204">
        <v>0</v>
      </c>
      <c r="AT1204">
        <v>0</v>
      </c>
      <c r="AU1204">
        <f>IF(AS1204*$H$13&gt;=AW1204,1.0,(AW1204/(AW1204-AS1204*$H$13)))</f>
        <v>0</v>
      </c>
      <c r="AV1204">
        <f>(AU1204-1)*100</f>
        <v>0</v>
      </c>
      <c r="AW1204">
        <f>MAX(0,($B$13+$C$13*EF1204)/(1+$D$13*EF1204)*DY1204/(EA1204+273)*$E$13)</f>
        <v>0</v>
      </c>
      <c r="AX1204" t="s">
        <v>437</v>
      </c>
      <c r="AY1204" t="s">
        <v>437</v>
      </c>
      <c r="AZ1204">
        <v>0</v>
      </c>
      <c r="BA1204">
        <v>0</v>
      </c>
      <c r="BB1204">
        <f>1-AZ1204/BA1204</f>
        <v>0</v>
      </c>
      <c r="BC1204">
        <v>0</v>
      </c>
      <c r="BD1204" t="s">
        <v>437</v>
      </c>
      <c r="BE1204" t="s">
        <v>437</v>
      </c>
      <c r="BF1204">
        <v>0</v>
      </c>
      <c r="BG1204">
        <v>0</v>
      </c>
      <c r="BH1204">
        <f>1-BF1204/BG1204</f>
        <v>0</v>
      </c>
      <c r="BI1204">
        <v>0.5</v>
      </c>
      <c r="BJ1204">
        <f>DI1204</f>
        <v>0</v>
      </c>
      <c r="BK1204">
        <f>L1204</f>
        <v>0</v>
      </c>
      <c r="BL1204">
        <f>BH1204*BI1204*BJ1204</f>
        <v>0</v>
      </c>
      <c r="BM1204">
        <f>(BK1204-BC1204)/BJ1204</f>
        <v>0</v>
      </c>
      <c r="BN1204">
        <f>(BA1204-BG1204)/BG1204</f>
        <v>0</v>
      </c>
      <c r="BO1204">
        <f>AZ1204/(BB1204+AZ1204/BG1204)</f>
        <v>0</v>
      </c>
      <c r="BP1204" t="s">
        <v>437</v>
      </c>
      <c r="BQ1204">
        <v>0</v>
      </c>
      <c r="BR1204">
        <f>IF(BQ1204&lt;&gt;0, BQ1204, BO1204)</f>
        <v>0</v>
      </c>
      <c r="BS1204">
        <f>1-BR1204/BG1204</f>
        <v>0</v>
      </c>
      <c r="BT1204">
        <f>(BG1204-BF1204)/(BG1204-BR1204)</f>
        <v>0</v>
      </c>
      <c r="BU1204">
        <f>(BA1204-BG1204)/(BA1204-BR1204)</f>
        <v>0</v>
      </c>
      <c r="BV1204">
        <f>(BG1204-BF1204)/(BG1204-AZ1204)</f>
        <v>0</v>
      </c>
      <c r="BW1204">
        <f>(BA1204-BG1204)/(BA1204-AZ1204)</f>
        <v>0</v>
      </c>
      <c r="BX1204">
        <f>(BT1204*BR1204/BF1204)</f>
        <v>0</v>
      </c>
      <c r="BY1204">
        <f>(1-BX1204)</f>
        <v>0</v>
      </c>
      <c r="DH1204">
        <f>$B$11*EG1204+$C$11*EH1204+$F$11*ES1204*(1-EV1204)</f>
        <v>0</v>
      </c>
      <c r="DI1204">
        <f>DH1204*DJ1204</f>
        <v>0</v>
      </c>
      <c r="DJ1204">
        <f>($B$11*$D$9+$C$11*$D$9+$F$11*((FF1204+EX1204)/MAX(FF1204+EX1204+FG1204, 0.1)*$I$9+FG1204/MAX(FF1204+EX1204+FG1204, 0.1)*$J$9))/($B$11+$C$11+$F$11)</f>
        <v>0</v>
      </c>
      <c r="DK1204">
        <f>($B$11*$K$9+$C$11*$K$9+$F$11*((FF1204+EX1204)/MAX(FF1204+EX1204+FG1204, 0.1)*$P$9+FG1204/MAX(FF1204+EX1204+FG1204, 0.1)*$Q$9))/($B$11+$C$11+$F$11)</f>
        <v>0</v>
      </c>
      <c r="DL1204">
        <v>6</v>
      </c>
      <c r="DM1204">
        <v>0.5</v>
      </c>
      <c r="DN1204" t="s">
        <v>438</v>
      </c>
      <c r="DO1204">
        <v>2</v>
      </c>
      <c r="DP1204" t="b">
        <v>1</v>
      </c>
      <c r="DQ1204">
        <v>1761347360</v>
      </c>
      <c r="DR1204">
        <v>525.1512962962962</v>
      </c>
      <c r="DS1204">
        <v>559.3350740740741</v>
      </c>
      <c r="DT1204">
        <v>23.5917037037037</v>
      </c>
      <c r="DU1204">
        <v>19.39603333333334</v>
      </c>
      <c r="DV1204">
        <v>524.4201111111111</v>
      </c>
      <c r="DW1204">
        <v>23.37727037037037</v>
      </c>
      <c r="DX1204">
        <v>500.0212962962963</v>
      </c>
      <c r="DY1204">
        <v>90.02221851851853</v>
      </c>
      <c r="DZ1204">
        <v>0.0733371962962963</v>
      </c>
      <c r="EA1204">
        <v>29.98798888888889</v>
      </c>
      <c r="EB1204">
        <v>29.98423703703704</v>
      </c>
      <c r="EC1204">
        <v>999.9000000000001</v>
      </c>
      <c r="ED1204">
        <v>0</v>
      </c>
      <c r="EE1204">
        <v>0</v>
      </c>
      <c r="EF1204">
        <v>10003.01703703704</v>
      </c>
      <c r="EG1204">
        <v>0</v>
      </c>
      <c r="EH1204">
        <v>1169.830740740741</v>
      </c>
      <c r="EI1204">
        <v>-34.18388518518518</v>
      </c>
      <c r="EJ1204">
        <v>537.8395185185186</v>
      </c>
      <c r="EK1204">
        <v>570.3985555555556</v>
      </c>
      <c r="EL1204">
        <v>4.195657407407408</v>
      </c>
      <c r="EM1204">
        <v>559.3350740740741</v>
      </c>
      <c r="EN1204">
        <v>19.39603333333334</v>
      </c>
      <c r="EO1204">
        <v>2.123778148148148</v>
      </c>
      <c r="EP1204">
        <v>1.746074444444444</v>
      </c>
      <c r="EQ1204">
        <v>18.39862962962963</v>
      </c>
      <c r="ER1204">
        <v>15.31222222222222</v>
      </c>
      <c r="ES1204">
        <v>1200.013703703704</v>
      </c>
      <c r="ET1204">
        <v>0.9670072222222224</v>
      </c>
      <c r="EU1204">
        <v>0.03299275185185185</v>
      </c>
      <c r="EV1204">
        <v>0</v>
      </c>
      <c r="EW1204">
        <v>1426.864074074074</v>
      </c>
      <c r="EX1204">
        <v>5.000560000000001</v>
      </c>
      <c r="EY1204">
        <v>17463.88148148148</v>
      </c>
      <c r="EZ1204">
        <v>10316.94814814815</v>
      </c>
      <c r="FA1204">
        <v>45.04822222222221</v>
      </c>
      <c r="FB1204">
        <v>47.12033333333333</v>
      </c>
      <c r="FC1204">
        <v>45.68699999999998</v>
      </c>
      <c r="FD1204">
        <v>46.17781481481479</v>
      </c>
      <c r="FE1204">
        <v>45.875</v>
      </c>
      <c r="FF1204">
        <v>1155.583703703704</v>
      </c>
      <c r="FG1204">
        <v>39.43</v>
      </c>
      <c r="FH1204">
        <v>0</v>
      </c>
      <c r="FI1204">
        <v>1761347403.8</v>
      </c>
      <c r="FJ1204">
        <v>0</v>
      </c>
      <c r="FK1204">
        <v>1426.864230769231</v>
      </c>
      <c r="FL1204">
        <v>-9.227692318850401</v>
      </c>
      <c r="FM1204">
        <v>-103.5452991502357</v>
      </c>
      <c r="FN1204">
        <v>17463.48846153846</v>
      </c>
      <c r="FO1204">
        <v>15</v>
      </c>
      <c r="FP1204">
        <v>0</v>
      </c>
      <c r="FQ1204" t="s">
        <v>439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-34.058375</v>
      </c>
      <c r="GD1204">
        <v>-3.100802251407036</v>
      </c>
      <c r="GE1204">
        <v>0.3394089566805808</v>
      </c>
      <c r="GF1204">
        <v>0</v>
      </c>
      <c r="GG1204">
        <v>1427.291470588235</v>
      </c>
      <c r="GH1204">
        <v>-8.880825064361408</v>
      </c>
      <c r="GI1204">
        <v>0.8863710959429979</v>
      </c>
      <c r="GJ1204">
        <v>0</v>
      </c>
      <c r="GK1204">
        <v>4.20434975</v>
      </c>
      <c r="GL1204">
        <v>-0.1974298311444733</v>
      </c>
      <c r="GM1204">
        <v>0.01990030520965701</v>
      </c>
      <c r="GN1204">
        <v>0</v>
      </c>
      <c r="GO1204">
        <v>0</v>
      </c>
      <c r="GP1204">
        <v>3</v>
      </c>
      <c r="GQ1204" t="s">
        <v>497</v>
      </c>
      <c r="GR1204">
        <v>3.12462</v>
      </c>
      <c r="GS1204">
        <v>2.75083</v>
      </c>
      <c r="GT1204">
        <v>0.102021</v>
      </c>
      <c r="GU1204">
        <v>0.107213</v>
      </c>
      <c r="GV1204">
        <v>0.10327</v>
      </c>
      <c r="GW1204">
        <v>0.090588</v>
      </c>
      <c r="GX1204">
        <v>26427.3</v>
      </c>
      <c r="GY1204">
        <v>25622.4</v>
      </c>
      <c r="GZ1204">
        <v>29999.8</v>
      </c>
      <c r="HA1204">
        <v>28989</v>
      </c>
      <c r="HB1204">
        <v>37185.3</v>
      </c>
      <c r="HC1204">
        <v>34710.2</v>
      </c>
      <c r="HD1204">
        <v>45941.5</v>
      </c>
      <c r="HE1204">
        <v>43084.3</v>
      </c>
      <c r="HF1204">
        <v>1.75163</v>
      </c>
      <c r="HG1204">
        <v>1.731</v>
      </c>
      <c r="HH1204">
        <v>-0.00405312</v>
      </c>
      <c r="HI1204">
        <v>0</v>
      </c>
      <c r="HJ1204">
        <v>30.0661</v>
      </c>
      <c r="HK1204">
        <v>999.9</v>
      </c>
      <c r="HL1204">
        <v>45.7</v>
      </c>
      <c r="HM1204">
        <v>32.7</v>
      </c>
      <c r="HN1204">
        <v>25.2176</v>
      </c>
      <c r="HO1204">
        <v>63.5221</v>
      </c>
      <c r="HP1204">
        <v>17.8365</v>
      </c>
      <c r="HQ1204">
        <v>1</v>
      </c>
      <c r="HR1204">
        <v>0.804555</v>
      </c>
      <c r="HS1204">
        <v>3.86355</v>
      </c>
      <c r="HT1204">
        <v>20.1644</v>
      </c>
      <c r="HU1204">
        <v>5.22702</v>
      </c>
      <c r="HV1204">
        <v>11.9852</v>
      </c>
      <c r="HW1204">
        <v>4.9684</v>
      </c>
      <c r="HX1204">
        <v>3.28975</v>
      </c>
      <c r="HY1204">
        <v>9999</v>
      </c>
      <c r="HZ1204">
        <v>9999</v>
      </c>
      <c r="IA1204">
        <v>9999</v>
      </c>
      <c r="IB1204">
        <v>999.9</v>
      </c>
      <c r="IC1204">
        <v>4.97298</v>
      </c>
      <c r="ID1204">
        <v>1.87744</v>
      </c>
      <c r="IE1204">
        <v>1.87555</v>
      </c>
      <c r="IF1204">
        <v>1.87837</v>
      </c>
      <c r="IG1204">
        <v>1.87509</v>
      </c>
      <c r="IH1204">
        <v>1.87865</v>
      </c>
      <c r="II1204">
        <v>1.87576</v>
      </c>
      <c r="IJ1204">
        <v>1.87687</v>
      </c>
      <c r="IK1204">
        <v>0</v>
      </c>
      <c r="IL1204">
        <v>0</v>
      </c>
      <c r="IM1204">
        <v>0</v>
      </c>
      <c r="IN1204">
        <v>0</v>
      </c>
      <c r="IO1204" t="s">
        <v>441</v>
      </c>
      <c r="IP1204" t="s">
        <v>442</v>
      </c>
      <c r="IQ1204" t="s">
        <v>443</v>
      </c>
      <c r="IR1204" t="s">
        <v>443</v>
      </c>
      <c r="IS1204" t="s">
        <v>443</v>
      </c>
      <c r="IT1204" t="s">
        <v>443</v>
      </c>
      <c r="IU1204">
        <v>0</v>
      </c>
      <c r="IV1204">
        <v>100</v>
      </c>
      <c r="IW1204">
        <v>100</v>
      </c>
      <c r="IX1204">
        <v>0.76</v>
      </c>
      <c r="IY1204">
        <v>0.2144</v>
      </c>
      <c r="IZ1204">
        <v>-0.1194416370607354</v>
      </c>
      <c r="JA1204">
        <v>0.002211305909277446</v>
      </c>
      <c r="JB1204">
        <v>-1.416678044876584E-06</v>
      </c>
      <c r="JC1204">
        <v>5.589822708492042E-10</v>
      </c>
      <c r="JD1204">
        <v>0.2144336207880096</v>
      </c>
      <c r="JE1204">
        <v>0</v>
      </c>
      <c r="JF1204">
        <v>0</v>
      </c>
      <c r="JG1204">
        <v>0</v>
      </c>
      <c r="JH1204">
        <v>14</v>
      </c>
      <c r="JI1204">
        <v>2052</v>
      </c>
      <c r="JJ1204">
        <v>1</v>
      </c>
      <c r="JK1204">
        <v>21</v>
      </c>
      <c r="JL1204">
        <v>29355789.5</v>
      </c>
      <c r="JM1204">
        <v>29355789.5</v>
      </c>
      <c r="JN1204">
        <v>1.47827</v>
      </c>
      <c r="JO1204">
        <v>2.56714</v>
      </c>
      <c r="JP1204">
        <v>1.39893</v>
      </c>
      <c r="JQ1204">
        <v>2.33765</v>
      </c>
      <c r="JR1204">
        <v>1.44897</v>
      </c>
      <c r="JS1204">
        <v>2.5354</v>
      </c>
      <c r="JT1204">
        <v>38.6487</v>
      </c>
      <c r="JU1204">
        <v>23.7986</v>
      </c>
      <c r="JV1204">
        <v>18</v>
      </c>
      <c r="JW1204">
        <v>485.861</v>
      </c>
      <c r="JX1204">
        <v>443.65</v>
      </c>
      <c r="JY1204">
        <v>25.3446</v>
      </c>
      <c r="JZ1204">
        <v>37.0739</v>
      </c>
      <c r="KA1204">
        <v>29.9993</v>
      </c>
      <c r="KB1204">
        <v>36.6803</v>
      </c>
      <c r="KC1204">
        <v>36.7305</v>
      </c>
      <c r="KD1204">
        <v>29.5913</v>
      </c>
      <c r="KE1204">
        <v>31.0184</v>
      </c>
      <c r="KF1204">
        <v>80.37</v>
      </c>
      <c r="KG1204">
        <v>25.3708</v>
      </c>
      <c r="KH1204">
        <v>607.442</v>
      </c>
      <c r="KI1204">
        <v>19.4155</v>
      </c>
      <c r="KJ1204">
        <v>99.2414</v>
      </c>
      <c r="KK1204">
        <v>99.0936</v>
      </c>
    </row>
    <row r="1205" spans="1:297">
      <c r="A1205">
        <v>1189</v>
      </c>
      <c r="B1205">
        <v>1761347372.5</v>
      </c>
      <c r="C1205">
        <v>19331.90000009537</v>
      </c>
      <c r="D1205" t="s">
        <v>2833</v>
      </c>
      <c r="E1205" t="s">
        <v>2834</v>
      </c>
      <c r="F1205">
        <v>5</v>
      </c>
      <c r="G1205" t="s">
        <v>2762</v>
      </c>
      <c r="H1205" t="s">
        <v>436</v>
      </c>
      <c r="I1205">
        <v>1761347364.714286</v>
      </c>
      <c r="J1205">
        <f>(K1205)/1000</f>
        <v>0</v>
      </c>
      <c r="K1205">
        <f>IF(DP1205, AN1205, AH1205)</f>
        <v>0</v>
      </c>
      <c r="L1205">
        <f>IF(DP1205, AI1205, AG1205)</f>
        <v>0</v>
      </c>
      <c r="M1205">
        <f>DR1205 - IF(AU1205&gt;1, L1205*DL1205*100.0/(AW1205), 0)</f>
        <v>0</v>
      </c>
      <c r="N1205">
        <f>((T1205-J1205/2)*M1205-L1205)/(T1205+J1205/2)</f>
        <v>0</v>
      </c>
      <c r="O1205">
        <f>N1205*(DY1205+DZ1205)/1000.0</f>
        <v>0</v>
      </c>
      <c r="P1205">
        <f>(DR1205 - IF(AU1205&gt;1, L1205*DL1205*100.0/(AW1205), 0))*(DY1205+DZ1205)/1000.0</f>
        <v>0</v>
      </c>
      <c r="Q1205">
        <f>2.0/((1/S1205-1/R1205)+SIGN(S1205)*SQRT((1/S1205-1/R1205)*(1/S1205-1/R1205) + 4*DM1205/((DM1205+1)*(DM1205+1))*(2*1/S1205*1/R1205-1/R1205*1/R1205)))</f>
        <v>0</v>
      </c>
      <c r="R1205">
        <f>IF(LEFT(DN1205,1)&lt;&gt;"0",IF(LEFT(DN1205,1)="1",3.0,DO1205),$D$5+$E$5*(EF1205*DY1205/($K$5*1000))+$F$5*(EF1205*DY1205/($K$5*1000))*MAX(MIN(DL1205,$J$5),$I$5)*MAX(MIN(DL1205,$J$5),$I$5)+$G$5*MAX(MIN(DL1205,$J$5),$I$5)*(EF1205*DY1205/($K$5*1000))+$H$5*(EF1205*DY1205/($K$5*1000))*(EF1205*DY1205/($K$5*1000)))</f>
        <v>0</v>
      </c>
      <c r="S1205">
        <f>J1205*(1000-(1000*0.61365*exp(17.502*W1205/(240.97+W1205))/(DY1205+DZ1205)+DT1205)/2)/(1000*0.61365*exp(17.502*W1205/(240.97+W1205))/(DY1205+DZ1205)-DT1205)</f>
        <v>0</v>
      </c>
      <c r="T1205">
        <f>1/((DM1205+1)/(Q1205/1.6)+1/(R1205/1.37)) + DM1205/((DM1205+1)/(Q1205/1.6) + DM1205/(R1205/1.37))</f>
        <v>0</v>
      </c>
      <c r="U1205">
        <f>(DH1205*DK1205)</f>
        <v>0</v>
      </c>
      <c r="V1205">
        <f>(EA1205+(U1205+2*0.95*5.67E-8*(((EA1205+$B$7)+273)^4-(EA1205+273)^4)-44100*J1205)/(1.84*29.3*R1205+8*0.95*5.67E-8*(EA1205+273)^3))</f>
        <v>0</v>
      </c>
      <c r="W1205">
        <f>($C$7*EB1205+$D$7*EC1205+$E$7*V1205)</f>
        <v>0</v>
      </c>
      <c r="X1205">
        <f>0.61365*exp(17.502*W1205/(240.97+W1205))</f>
        <v>0</v>
      </c>
      <c r="Y1205">
        <f>(Z1205/AA1205*100)</f>
        <v>0</v>
      </c>
      <c r="Z1205">
        <f>DT1205*(DY1205+DZ1205)/1000</f>
        <v>0</v>
      </c>
      <c r="AA1205">
        <f>0.61365*exp(17.502*EA1205/(240.97+EA1205))</f>
        <v>0</v>
      </c>
      <c r="AB1205">
        <f>(X1205-DT1205*(DY1205+DZ1205)/1000)</f>
        <v>0</v>
      </c>
      <c r="AC1205">
        <f>(-J1205*44100)</f>
        <v>0</v>
      </c>
      <c r="AD1205">
        <f>2*29.3*R1205*0.92*(EA1205-W1205)</f>
        <v>0</v>
      </c>
      <c r="AE1205">
        <f>2*0.95*5.67E-8*(((EA1205+$B$7)+273)^4-(W1205+273)^4)</f>
        <v>0</v>
      </c>
      <c r="AF1205">
        <f>U1205+AE1205+AC1205+AD1205</f>
        <v>0</v>
      </c>
      <c r="AG1205">
        <f>DX1205*AU1205*(DS1205-DR1205*(1000-AU1205*DU1205)/(1000-AU1205*DT1205))/(100*DL1205)</f>
        <v>0</v>
      </c>
      <c r="AH1205">
        <f>1000*DX1205*AU1205*(DT1205-DU1205)/(100*DL1205*(1000-AU1205*DT1205))</f>
        <v>0</v>
      </c>
      <c r="AI1205">
        <f>(AJ1205 - AK1205 - DY1205*1E3/(8.314*(EA1205+273.15)) * AM1205/DX1205 * AL1205) * DX1205/(100*DL1205) * (1000 - DU1205)/1000</f>
        <v>0</v>
      </c>
      <c r="AJ1205">
        <v>602.6136227827346</v>
      </c>
      <c r="AK1205">
        <v>578.3779030303029</v>
      </c>
      <c r="AL1205">
        <v>3.397967410934612</v>
      </c>
      <c r="AM1205">
        <v>65.43917151835798</v>
      </c>
      <c r="AN1205">
        <f>(AP1205 - AO1205 + DY1205*1E3/(8.314*(EA1205+273.15)) * AR1205/DX1205 * AQ1205) * DX1205/(100*DL1205) * 1000/(1000 - AP1205)</f>
        <v>0</v>
      </c>
      <c r="AO1205">
        <v>19.39447021611806</v>
      </c>
      <c r="AP1205">
        <v>23.54896363636364</v>
      </c>
      <c r="AQ1205">
        <v>-0.0007639751908454341</v>
      </c>
      <c r="AR1205">
        <v>117.0721464069847</v>
      </c>
      <c r="AS1205">
        <v>0</v>
      </c>
      <c r="AT1205">
        <v>0</v>
      </c>
      <c r="AU1205">
        <f>IF(AS1205*$H$13&gt;=AW1205,1.0,(AW1205/(AW1205-AS1205*$H$13)))</f>
        <v>0</v>
      </c>
      <c r="AV1205">
        <f>(AU1205-1)*100</f>
        <v>0</v>
      </c>
      <c r="AW1205">
        <f>MAX(0,($B$13+$C$13*EF1205)/(1+$D$13*EF1205)*DY1205/(EA1205+273)*$E$13)</f>
        <v>0</v>
      </c>
      <c r="AX1205" t="s">
        <v>437</v>
      </c>
      <c r="AY1205" t="s">
        <v>437</v>
      </c>
      <c r="AZ1205">
        <v>0</v>
      </c>
      <c r="BA1205">
        <v>0</v>
      </c>
      <c r="BB1205">
        <f>1-AZ1205/BA1205</f>
        <v>0</v>
      </c>
      <c r="BC1205">
        <v>0</v>
      </c>
      <c r="BD1205" t="s">
        <v>437</v>
      </c>
      <c r="BE1205" t="s">
        <v>437</v>
      </c>
      <c r="BF1205">
        <v>0</v>
      </c>
      <c r="BG1205">
        <v>0</v>
      </c>
      <c r="BH1205">
        <f>1-BF1205/BG1205</f>
        <v>0</v>
      </c>
      <c r="BI1205">
        <v>0.5</v>
      </c>
      <c r="BJ1205">
        <f>DI1205</f>
        <v>0</v>
      </c>
      <c r="BK1205">
        <f>L1205</f>
        <v>0</v>
      </c>
      <c r="BL1205">
        <f>BH1205*BI1205*BJ1205</f>
        <v>0</v>
      </c>
      <c r="BM1205">
        <f>(BK1205-BC1205)/BJ1205</f>
        <v>0</v>
      </c>
      <c r="BN1205">
        <f>(BA1205-BG1205)/BG1205</f>
        <v>0</v>
      </c>
      <c r="BO1205">
        <f>AZ1205/(BB1205+AZ1205/BG1205)</f>
        <v>0</v>
      </c>
      <c r="BP1205" t="s">
        <v>437</v>
      </c>
      <c r="BQ1205">
        <v>0</v>
      </c>
      <c r="BR1205">
        <f>IF(BQ1205&lt;&gt;0, BQ1205, BO1205)</f>
        <v>0</v>
      </c>
      <c r="BS1205">
        <f>1-BR1205/BG1205</f>
        <v>0</v>
      </c>
      <c r="BT1205">
        <f>(BG1205-BF1205)/(BG1205-BR1205)</f>
        <v>0</v>
      </c>
      <c r="BU1205">
        <f>(BA1205-BG1205)/(BA1205-BR1205)</f>
        <v>0</v>
      </c>
      <c r="BV1205">
        <f>(BG1205-BF1205)/(BG1205-AZ1205)</f>
        <v>0</v>
      </c>
      <c r="BW1205">
        <f>(BA1205-BG1205)/(BA1205-AZ1205)</f>
        <v>0</v>
      </c>
      <c r="BX1205">
        <f>(BT1205*BR1205/BF1205)</f>
        <v>0</v>
      </c>
      <c r="BY1205">
        <f>(1-BX1205)</f>
        <v>0</v>
      </c>
      <c r="DH1205">
        <f>$B$11*EG1205+$C$11*EH1205+$F$11*ES1205*(1-EV1205)</f>
        <v>0</v>
      </c>
      <c r="DI1205">
        <f>DH1205*DJ1205</f>
        <v>0</v>
      </c>
      <c r="DJ1205">
        <f>($B$11*$D$9+$C$11*$D$9+$F$11*((FF1205+EX1205)/MAX(FF1205+EX1205+FG1205, 0.1)*$I$9+FG1205/MAX(FF1205+EX1205+FG1205, 0.1)*$J$9))/($B$11+$C$11+$F$11)</f>
        <v>0</v>
      </c>
      <c r="DK1205">
        <f>($B$11*$K$9+$C$11*$K$9+$F$11*((FF1205+EX1205)/MAX(FF1205+EX1205+FG1205, 0.1)*$P$9+FG1205/MAX(FF1205+EX1205+FG1205, 0.1)*$Q$9))/($B$11+$C$11+$F$11)</f>
        <v>0</v>
      </c>
      <c r="DL1205">
        <v>6</v>
      </c>
      <c r="DM1205">
        <v>0.5</v>
      </c>
      <c r="DN1205" t="s">
        <v>438</v>
      </c>
      <c r="DO1205">
        <v>2</v>
      </c>
      <c r="DP1205" t="b">
        <v>1</v>
      </c>
      <c r="DQ1205">
        <v>1761347364.714286</v>
      </c>
      <c r="DR1205">
        <v>540.664857142857</v>
      </c>
      <c r="DS1205">
        <v>575.1115714285714</v>
      </c>
      <c r="DT1205">
        <v>23.57361428571429</v>
      </c>
      <c r="DU1205">
        <v>19.39473571428571</v>
      </c>
      <c r="DV1205">
        <v>539.9155</v>
      </c>
      <c r="DW1205">
        <v>23.35917857142858</v>
      </c>
      <c r="DX1205">
        <v>500.00425</v>
      </c>
      <c r="DY1205">
        <v>90.02250357142854</v>
      </c>
      <c r="DZ1205">
        <v>0.07333921071428572</v>
      </c>
      <c r="EA1205">
        <v>29.98632857142857</v>
      </c>
      <c r="EB1205">
        <v>29.98696785714285</v>
      </c>
      <c r="EC1205">
        <v>999.9000000000002</v>
      </c>
      <c r="ED1205">
        <v>0</v>
      </c>
      <c r="EE1205">
        <v>0</v>
      </c>
      <c r="EF1205">
        <v>10002.30857142857</v>
      </c>
      <c r="EG1205">
        <v>0</v>
      </c>
      <c r="EH1205">
        <v>1169.839642857143</v>
      </c>
      <c r="EI1205">
        <v>-34.44671071428571</v>
      </c>
      <c r="EJ1205">
        <v>553.7177142857144</v>
      </c>
      <c r="EK1205">
        <v>586.4862857142856</v>
      </c>
      <c r="EL1205">
        <v>4.178880714285715</v>
      </c>
      <c r="EM1205">
        <v>575.1115714285714</v>
      </c>
      <c r="EN1205">
        <v>19.39473571428571</v>
      </c>
      <c r="EO1205">
        <v>2.122156428571428</v>
      </c>
      <c r="EP1205">
        <v>1.745962500000001</v>
      </c>
      <c r="EQ1205">
        <v>18.38645</v>
      </c>
      <c r="ER1205">
        <v>15.31122142857143</v>
      </c>
      <c r="ES1205">
        <v>1200.013214285714</v>
      </c>
      <c r="ET1205">
        <v>0.9670072857142858</v>
      </c>
      <c r="EU1205">
        <v>0.03299269285714285</v>
      </c>
      <c r="EV1205">
        <v>0</v>
      </c>
      <c r="EW1205">
        <v>1426.182857142857</v>
      </c>
      <c r="EX1205">
        <v>5.000560000000001</v>
      </c>
      <c r="EY1205">
        <v>17456.00357142857</v>
      </c>
      <c r="EZ1205">
        <v>10316.95714285715</v>
      </c>
      <c r="FA1205">
        <v>45.04207142857143</v>
      </c>
      <c r="FB1205">
        <v>47.11825</v>
      </c>
      <c r="FC1205">
        <v>45.68699999999998</v>
      </c>
      <c r="FD1205">
        <v>46.16264285714286</v>
      </c>
      <c r="FE1205">
        <v>45.875</v>
      </c>
      <c r="FF1205">
        <v>1155.583214285715</v>
      </c>
      <c r="FG1205">
        <v>39.43</v>
      </c>
      <c r="FH1205">
        <v>0</v>
      </c>
      <c r="FI1205">
        <v>1761347408.6</v>
      </c>
      <c r="FJ1205">
        <v>0</v>
      </c>
      <c r="FK1205">
        <v>1426.175769230769</v>
      </c>
      <c r="FL1205">
        <v>-8.689572645875337</v>
      </c>
      <c r="FM1205">
        <v>-95.12136750803408</v>
      </c>
      <c r="FN1205">
        <v>17455.62692307692</v>
      </c>
      <c r="FO1205">
        <v>15</v>
      </c>
      <c r="FP1205">
        <v>0</v>
      </c>
      <c r="FQ1205" t="s">
        <v>439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-34.27671951219512</v>
      </c>
      <c r="GD1205">
        <v>-3.459018815331071</v>
      </c>
      <c r="GE1205">
        <v>0.3821096172818405</v>
      </c>
      <c r="GF1205">
        <v>0</v>
      </c>
      <c r="GG1205">
        <v>1426.60294117647</v>
      </c>
      <c r="GH1205">
        <v>-8.624598931391709</v>
      </c>
      <c r="GI1205">
        <v>0.8660407863366646</v>
      </c>
      <c r="GJ1205">
        <v>0</v>
      </c>
      <c r="GK1205">
        <v>4.190909268292683</v>
      </c>
      <c r="GL1205">
        <v>-0.2173754006968694</v>
      </c>
      <c r="GM1205">
        <v>0.02152247859402954</v>
      </c>
      <c r="GN1205">
        <v>0</v>
      </c>
      <c r="GO1205">
        <v>0</v>
      </c>
      <c r="GP1205">
        <v>3</v>
      </c>
      <c r="GQ1205" t="s">
        <v>497</v>
      </c>
      <c r="GR1205">
        <v>3.12466</v>
      </c>
      <c r="GS1205">
        <v>2.75148</v>
      </c>
      <c r="GT1205">
        <v>0.104212</v>
      </c>
      <c r="GU1205">
        <v>0.109447</v>
      </c>
      <c r="GV1205">
        <v>0.103215</v>
      </c>
      <c r="GW1205">
        <v>0.09058140000000001</v>
      </c>
      <c r="GX1205">
        <v>26363.2</v>
      </c>
      <c r="GY1205">
        <v>25558.7</v>
      </c>
      <c r="GZ1205">
        <v>30000.3</v>
      </c>
      <c r="HA1205">
        <v>28989.5</v>
      </c>
      <c r="HB1205">
        <v>37188.3</v>
      </c>
      <c r="HC1205">
        <v>34711.2</v>
      </c>
      <c r="HD1205">
        <v>45942.2</v>
      </c>
      <c r="HE1205">
        <v>43085.1</v>
      </c>
      <c r="HF1205">
        <v>1.75193</v>
      </c>
      <c r="HG1205">
        <v>1.73097</v>
      </c>
      <c r="HH1205">
        <v>-0.00414625</v>
      </c>
      <c r="HI1205">
        <v>0</v>
      </c>
      <c r="HJ1205">
        <v>30.0661</v>
      </c>
      <c r="HK1205">
        <v>999.9</v>
      </c>
      <c r="HL1205">
        <v>45.7</v>
      </c>
      <c r="HM1205">
        <v>32.7</v>
      </c>
      <c r="HN1205">
        <v>25.2173</v>
      </c>
      <c r="HO1205">
        <v>63.3221</v>
      </c>
      <c r="HP1205">
        <v>18.0449</v>
      </c>
      <c r="HQ1205">
        <v>1</v>
      </c>
      <c r="HR1205">
        <v>0.804118</v>
      </c>
      <c r="HS1205">
        <v>3.86769</v>
      </c>
      <c r="HT1205">
        <v>20.1644</v>
      </c>
      <c r="HU1205">
        <v>5.22717</v>
      </c>
      <c r="HV1205">
        <v>11.9855</v>
      </c>
      <c r="HW1205">
        <v>4.96845</v>
      </c>
      <c r="HX1205">
        <v>3.28985</v>
      </c>
      <c r="HY1205">
        <v>9999</v>
      </c>
      <c r="HZ1205">
        <v>9999</v>
      </c>
      <c r="IA1205">
        <v>9999</v>
      </c>
      <c r="IB1205">
        <v>999.9</v>
      </c>
      <c r="IC1205">
        <v>4.97302</v>
      </c>
      <c r="ID1205">
        <v>1.87744</v>
      </c>
      <c r="IE1205">
        <v>1.87556</v>
      </c>
      <c r="IF1205">
        <v>1.87836</v>
      </c>
      <c r="IG1205">
        <v>1.87508</v>
      </c>
      <c r="IH1205">
        <v>1.87865</v>
      </c>
      <c r="II1205">
        <v>1.87576</v>
      </c>
      <c r="IJ1205">
        <v>1.87692</v>
      </c>
      <c r="IK1205">
        <v>0</v>
      </c>
      <c r="IL1205">
        <v>0</v>
      </c>
      <c r="IM1205">
        <v>0</v>
      </c>
      <c r="IN1205">
        <v>0</v>
      </c>
      <c r="IO1205" t="s">
        <v>441</v>
      </c>
      <c r="IP1205" t="s">
        <v>442</v>
      </c>
      <c r="IQ1205" t="s">
        <v>443</v>
      </c>
      <c r="IR1205" t="s">
        <v>443</v>
      </c>
      <c r="IS1205" t="s">
        <v>443</v>
      </c>
      <c r="IT1205" t="s">
        <v>443</v>
      </c>
      <c r="IU1205">
        <v>0</v>
      </c>
      <c r="IV1205">
        <v>100</v>
      </c>
      <c r="IW1205">
        <v>100</v>
      </c>
      <c r="IX1205">
        <v>0.779</v>
      </c>
      <c r="IY1205">
        <v>0.2144</v>
      </c>
      <c r="IZ1205">
        <v>-0.1194416370607354</v>
      </c>
      <c r="JA1205">
        <v>0.002211305909277446</v>
      </c>
      <c r="JB1205">
        <v>-1.416678044876584E-06</v>
      </c>
      <c r="JC1205">
        <v>5.589822708492042E-10</v>
      </c>
      <c r="JD1205">
        <v>0.2144336207880096</v>
      </c>
      <c r="JE1205">
        <v>0</v>
      </c>
      <c r="JF1205">
        <v>0</v>
      </c>
      <c r="JG1205">
        <v>0</v>
      </c>
      <c r="JH1205">
        <v>14</v>
      </c>
      <c r="JI1205">
        <v>2052</v>
      </c>
      <c r="JJ1205">
        <v>1</v>
      </c>
      <c r="JK1205">
        <v>21</v>
      </c>
      <c r="JL1205">
        <v>29355789.5</v>
      </c>
      <c r="JM1205">
        <v>29355789.5</v>
      </c>
      <c r="JN1205">
        <v>1.50879</v>
      </c>
      <c r="JO1205">
        <v>2.55127</v>
      </c>
      <c r="JP1205">
        <v>1.39893</v>
      </c>
      <c r="JQ1205">
        <v>2.33765</v>
      </c>
      <c r="JR1205">
        <v>1.44897</v>
      </c>
      <c r="JS1205">
        <v>2.6123</v>
      </c>
      <c r="JT1205">
        <v>38.6487</v>
      </c>
      <c r="JU1205">
        <v>23.7898</v>
      </c>
      <c r="JV1205">
        <v>18</v>
      </c>
      <c r="JW1205">
        <v>486.022</v>
      </c>
      <c r="JX1205">
        <v>443.618</v>
      </c>
      <c r="JY1205">
        <v>25.3661</v>
      </c>
      <c r="JZ1205">
        <v>37.0704</v>
      </c>
      <c r="KA1205">
        <v>29.9995</v>
      </c>
      <c r="KB1205">
        <v>36.6776</v>
      </c>
      <c r="KC1205">
        <v>36.728</v>
      </c>
      <c r="KD1205">
        <v>30.2237</v>
      </c>
      <c r="KE1205">
        <v>31.0184</v>
      </c>
      <c r="KF1205">
        <v>79.99939999999999</v>
      </c>
      <c r="KG1205">
        <v>25.351</v>
      </c>
      <c r="KH1205">
        <v>620.817</v>
      </c>
      <c r="KI1205">
        <v>19.4327</v>
      </c>
      <c r="KJ1205">
        <v>99.24299999999999</v>
      </c>
      <c r="KK1205">
        <v>99.09529999999999</v>
      </c>
    </row>
    <row r="1206" spans="1:297">
      <c r="A1206">
        <v>1190</v>
      </c>
      <c r="B1206">
        <v>1761347377.5</v>
      </c>
      <c r="C1206">
        <v>19336.90000009537</v>
      </c>
      <c r="D1206" t="s">
        <v>2835</v>
      </c>
      <c r="E1206" t="s">
        <v>2836</v>
      </c>
      <c r="F1206">
        <v>5</v>
      </c>
      <c r="G1206" t="s">
        <v>2762</v>
      </c>
      <c r="H1206" t="s">
        <v>436</v>
      </c>
      <c r="I1206">
        <v>1761347370</v>
      </c>
      <c r="J1206">
        <f>(K1206)/1000</f>
        <v>0</v>
      </c>
      <c r="K1206">
        <f>IF(DP1206, AN1206, AH1206)</f>
        <v>0</v>
      </c>
      <c r="L1206">
        <f>IF(DP1206, AI1206, AG1206)</f>
        <v>0</v>
      </c>
      <c r="M1206">
        <f>DR1206 - IF(AU1206&gt;1, L1206*DL1206*100.0/(AW1206), 0)</f>
        <v>0</v>
      </c>
      <c r="N1206">
        <f>((T1206-J1206/2)*M1206-L1206)/(T1206+J1206/2)</f>
        <v>0</v>
      </c>
      <c r="O1206">
        <f>N1206*(DY1206+DZ1206)/1000.0</f>
        <v>0</v>
      </c>
      <c r="P1206">
        <f>(DR1206 - IF(AU1206&gt;1, L1206*DL1206*100.0/(AW1206), 0))*(DY1206+DZ1206)/1000.0</f>
        <v>0</v>
      </c>
      <c r="Q1206">
        <f>2.0/((1/S1206-1/R1206)+SIGN(S1206)*SQRT((1/S1206-1/R1206)*(1/S1206-1/R1206) + 4*DM1206/((DM1206+1)*(DM1206+1))*(2*1/S1206*1/R1206-1/R1206*1/R1206)))</f>
        <v>0</v>
      </c>
      <c r="R1206">
        <f>IF(LEFT(DN1206,1)&lt;&gt;"0",IF(LEFT(DN1206,1)="1",3.0,DO1206),$D$5+$E$5*(EF1206*DY1206/($K$5*1000))+$F$5*(EF1206*DY1206/($K$5*1000))*MAX(MIN(DL1206,$J$5),$I$5)*MAX(MIN(DL1206,$J$5),$I$5)+$G$5*MAX(MIN(DL1206,$J$5),$I$5)*(EF1206*DY1206/($K$5*1000))+$H$5*(EF1206*DY1206/($K$5*1000))*(EF1206*DY1206/($K$5*1000)))</f>
        <v>0</v>
      </c>
      <c r="S1206">
        <f>J1206*(1000-(1000*0.61365*exp(17.502*W1206/(240.97+W1206))/(DY1206+DZ1206)+DT1206)/2)/(1000*0.61365*exp(17.502*W1206/(240.97+W1206))/(DY1206+DZ1206)-DT1206)</f>
        <v>0</v>
      </c>
      <c r="T1206">
        <f>1/((DM1206+1)/(Q1206/1.6)+1/(R1206/1.37)) + DM1206/((DM1206+1)/(Q1206/1.6) + DM1206/(R1206/1.37))</f>
        <v>0</v>
      </c>
      <c r="U1206">
        <f>(DH1206*DK1206)</f>
        <v>0</v>
      </c>
      <c r="V1206">
        <f>(EA1206+(U1206+2*0.95*5.67E-8*(((EA1206+$B$7)+273)^4-(EA1206+273)^4)-44100*J1206)/(1.84*29.3*R1206+8*0.95*5.67E-8*(EA1206+273)^3))</f>
        <v>0</v>
      </c>
      <c r="W1206">
        <f>($C$7*EB1206+$D$7*EC1206+$E$7*V1206)</f>
        <v>0</v>
      </c>
      <c r="X1206">
        <f>0.61365*exp(17.502*W1206/(240.97+W1206))</f>
        <v>0</v>
      </c>
      <c r="Y1206">
        <f>(Z1206/AA1206*100)</f>
        <v>0</v>
      </c>
      <c r="Z1206">
        <f>DT1206*(DY1206+DZ1206)/1000</f>
        <v>0</v>
      </c>
      <c r="AA1206">
        <f>0.61365*exp(17.502*EA1206/(240.97+EA1206))</f>
        <v>0</v>
      </c>
      <c r="AB1206">
        <f>(X1206-DT1206*(DY1206+DZ1206)/1000)</f>
        <v>0</v>
      </c>
      <c r="AC1206">
        <f>(-J1206*44100)</f>
        <v>0</v>
      </c>
      <c r="AD1206">
        <f>2*29.3*R1206*0.92*(EA1206-W1206)</f>
        <v>0</v>
      </c>
      <c r="AE1206">
        <f>2*0.95*5.67E-8*(((EA1206+$B$7)+273)^4-(W1206+273)^4)</f>
        <v>0</v>
      </c>
      <c r="AF1206">
        <f>U1206+AE1206+AC1206+AD1206</f>
        <v>0</v>
      </c>
      <c r="AG1206">
        <f>DX1206*AU1206*(DS1206-DR1206*(1000-AU1206*DU1206)/(1000-AU1206*DT1206))/(100*DL1206)</f>
        <v>0</v>
      </c>
      <c r="AH1206">
        <f>1000*DX1206*AU1206*(DT1206-DU1206)/(100*DL1206*(1000-AU1206*DT1206))</f>
        <v>0</v>
      </c>
      <c r="AI1206">
        <f>(AJ1206 - AK1206 - DY1206*1E3/(8.314*(EA1206+273.15)) * AM1206/DX1206 * AL1206) * DX1206/(100*DL1206) * (1000 - DU1206)/1000</f>
        <v>0</v>
      </c>
      <c r="AJ1206">
        <v>620.2756612841498</v>
      </c>
      <c r="AK1206">
        <v>595.5549878787878</v>
      </c>
      <c r="AL1206">
        <v>3.434614566718096</v>
      </c>
      <c r="AM1206">
        <v>65.43917151835798</v>
      </c>
      <c r="AN1206">
        <f>(AP1206 - AO1206 + DY1206*1E3/(8.314*(EA1206+273.15)) * AR1206/DX1206 * AQ1206) * DX1206/(100*DL1206) * 1000/(1000 - AP1206)</f>
        <v>0</v>
      </c>
      <c r="AO1206">
        <v>19.38502889404641</v>
      </c>
      <c r="AP1206">
        <v>23.52275090909091</v>
      </c>
      <c r="AQ1206">
        <v>-0.0004149973941556153</v>
      </c>
      <c r="AR1206">
        <v>117.0721464069847</v>
      </c>
      <c r="AS1206">
        <v>0</v>
      </c>
      <c r="AT1206">
        <v>0</v>
      </c>
      <c r="AU1206">
        <f>IF(AS1206*$H$13&gt;=AW1206,1.0,(AW1206/(AW1206-AS1206*$H$13)))</f>
        <v>0</v>
      </c>
      <c r="AV1206">
        <f>(AU1206-1)*100</f>
        <v>0</v>
      </c>
      <c r="AW1206">
        <f>MAX(0,($B$13+$C$13*EF1206)/(1+$D$13*EF1206)*DY1206/(EA1206+273)*$E$13)</f>
        <v>0</v>
      </c>
      <c r="AX1206" t="s">
        <v>437</v>
      </c>
      <c r="AY1206" t="s">
        <v>437</v>
      </c>
      <c r="AZ1206">
        <v>0</v>
      </c>
      <c r="BA1206">
        <v>0</v>
      </c>
      <c r="BB1206">
        <f>1-AZ1206/BA1206</f>
        <v>0</v>
      </c>
      <c r="BC1206">
        <v>0</v>
      </c>
      <c r="BD1206" t="s">
        <v>437</v>
      </c>
      <c r="BE1206" t="s">
        <v>437</v>
      </c>
      <c r="BF1206">
        <v>0</v>
      </c>
      <c r="BG1206">
        <v>0</v>
      </c>
      <c r="BH1206">
        <f>1-BF1206/BG1206</f>
        <v>0</v>
      </c>
      <c r="BI1206">
        <v>0.5</v>
      </c>
      <c r="BJ1206">
        <f>DI1206</f>
        <v>0</v>
      </c>
      <c r="BK1206">
        <f>L1206</f>
        <v>0</v>
      </c>
      <c r="BL1206">
        <f>BH1206*BI1206*BJ1206</f>
        <v>0</v>
      </c>
      <c r="BM1206">
        <f>(BK1206-BC1206)/BJ1206</f>
        <v>0</v>
      </c>
      <c r="BN1206">
        <f>(BA1206-BG1206)/BG1206</f>
        <v>0</v>
      </c>
      <c r="BO1206">
        <f>AZ1206/(BB1206+AZ1206/BG1206)</f>
        <v>0</v>
      </c>
      <c r="BP1206" t="s">
        <v>437</v>
      </c>
      <c r="BQ1206">
        <v>0</v>
      </c>
      <c r="BR1206">
        <f>IF(BQ1206&lt;&gt;0, BQ1206, BO1206)</f>
        <v>0</v>
      </c>
      <c r="BS1206">
        <f>1-BR1206/BG1206</f>
        <v>0</v>
      </c>
      <c r="BT1206">
        <f>(BG1206-BF1206)/(BG1206-BR1206)</f>
        <v>0</v>
      </c>
      <c r="BU1206">
        <f>(BA1206-BG1206)/(BA1206-BR1206)</f>
        <v>0</v>
      </c>
      <c r="BV1206">
        <f>(BG1206-BF1206)/(BG1206-AZ1206)</f>
        <v>0</v>
      </c>
      <c r="BW1206">
        <f>(BA1206-BG1206)/(BA1206-AZ1206)</f>
        <v>0</v>
      </c>
      <c r="BX1206">
        <f>(BT1206*BR1206/BF1206)</f>
        <v>0</v>
      </c>
      <c r="BY1206">
        <f>(1-BX1206)</f>
        <v>0</v>
      </c>
      <c r="DH1206">
        <f>$B$11*EG1206+$C$11*EH1206+$F$11*ES1206*(1-EV1206)</f>
        <v>0</v>
      </c>
      <c r="DI1206">
        <f>DH1206*DJ1206</f>
        <v>0</v>
      </c>
      <c r="DJ1206">
        <f>($B$11*$D$9+$C$11*$D$9+$F$11*((FF1206+EX1206)/MAX(FF1206+EX1206+FG1206, 0.1)*$I$9+FG1206/MAX(FF1206+EX1206+FG1206, 0.1)*$J$9))/($B$11+$C$11+$F$11)</f>
        <v>0</v>
      </c>
      <c r="DK1206">
        <f>($B$11*$K$9+$C$11*$K$9+$F$11*((FF1206+EX1206)/MAX(FF1206+EX1206+FG1206, 0.1)*$P$9+FG1206/MAX(FF1206+EX1206+FG1206, 0.1)*$Q$9))/($B$11+$C$11+$F$11)</f>
        <v>0</v>
      </c>
      <c r="DL1206">
        <v>6</v>
      </c>
      <c r="DM1206">
        <v>0.5</v>
      </c>
      <c r="DN1206" t="s">
        <v>438</v>
      </c>
      <c r="DO1206">
        <v>2</v>
      </c>
      <c r="DP1206" t="b">
        <v>1</v>
      </c>
      <c r="DQ1206">
        <v>1761347370</v>
      </c>
      <c r="DR1206">
        <v>558.1729629629629</v>
      </c>
      <c r="DS1206">
        <v>593.0357777777778</v>
      </c>
      <c r="DT1206">
        <v>23.55437407407407</v>
      </c>
      <c r="DU1206">
        <v>19.38812592592592</v>
      </c>
      <c r="DV1206">
        <v>557.4032222222223</v>
      </c>
      <c r="DW1206">
        <v>23.33992592592593</v>
      </c>
      <c r="DX1206">
        <v>500.0105185185184</v>
      </c>
      <c r="DY1206">
        <v>90.02272222222221</v>
      </c>
      <c r="DZ1206">
        <v>0.07333179629629628</v>
      </c>
      <c r="EA1206">
        <v>29.98641111111111</v>
      </c>
      <c r="EB1206">
        <v>29.99215555555556</v>
      </c>
      <c r="EC1206">
        <v>999.9000000000001</v>
      </c>
      <c r="ED1206">
        <v>0</v>
      </c>
      <c r="EE1206">
        <v>0</v>
      </c>
      <c r="EF1206">
        <v>9998.755555555557</v>
      </c>
      <c r="EG1206">
        <v>0</v>
      </c>
      <c r="EH1206">
        <v>1169.851111111111</v>
      </c>
      <c r="EI1206">
        <v>-34.86280740740741</v>
      </c>
      <c r="EJ1206">
        <v>571.6372962962962</v>
      </c>
      <c r="EK1206">
        <v>604.760851851852</v>
      </c>
      <c r="EL1206">
        <v>4.166244814814815</v>
      </c>
      <c r="EM1206">
        <v>593.0357777777778</v>
      </c>
      <c r="EN1206">
        <v>19.38812592592592</v>
      </c>
      <c r="EO1206">
        <v>2.120428518518519</v>
      </c>
      <c r="EP1206">
        <v>1.745371851851852</v>
      </c>
      <c r="EQ1206">
        <v>18.37347407407407</v>
      </c>
      <c r="ER1206">
        <v>15.30594814814815</v>
      </c>
      <c r="ES1206">
        <v>1200.018148148148</v>
      </c>
      <c r="ET1206">
        <v>0.9670075185185186</v>
      </c>
      <c r="EU1206">
        <v>0.03299244074074074</v>
      </c>
      <c r="EV1206">
        <v>0</v>
      </c>
      <c r="EW1206">
        <v>1425.42962962963</v>
      </c>
      <c r="EX1206">
        <v>5.000560000000001</v>
      </c>
      <c r="EY1206">
        <v>17447.74444444444</v>
      </c>
      <c r="EZ1206">
        <v>10317.0037037037</v>
      </c>
      <c r="FA1206">
        <v>45.04133333333331</v>
      </c>
      <c r="FB1206">
        <v>47.10633333333334</v>
      </c>
      <c r="FC1206">
        <v>45.68699999999998</v>
      </c>
      <c r="FD1206">
        <v>46.15485185185185</v>
      </c>
      <c r="FE1206">
        <v>45.875</v>
      </c>
      <c r="FF1206">
        <v>1155.588148148148</v>
      </c>
      <c r="FG1206">
        <v>39.43</v>
      </c>
      <c r="FH1206">
        <v>0</v>
      </c>
      <c r="FI1206">
        <v>1761347414</v>
      </c>
      <c r="FJ1206">
        <v>0</v>
      </c>
      <c r="FK1206">
        <v>1425.3872</v>
      </c>
      <c r="FL1206">
        <v>-7.700769209132409</v>
      </c>
      <c r="FM1206">
        <v>-93.61538446320952</v>
      </c>
      <c r="FN1206">
        <v>17446.536</v>
      </c>
      <c r="FO1206">
        <v>15</v>
      </c>
      <c r="FP1206">
        <v>0</v>
      </c>
      <c r="FQ1206" t="s">
        <v>439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-34.64224</v>
      </c>
      <c r="GD1206">
        <v>-4.628834521575993</v>
      </c>
      <c r="GE1206">
        <v>0.4707677334949795</v>
      </c>
      <c r="GF1206">
        <v>0</v>
      </c>
      <c r="GG1206">
        <v>1425.845294117647</v>
      </c>
      <c r="GH1206">
        <v>-8.431779972426394</v>
      </c>
      <c r="GI1206">
        <v>0.848979440248945</v>
      </c>
      <c r="GJ1206">
        <v>0</v>
      </c>
      <c r="GK1206">
        <v>4.173627999999999</v>
      </c>
      <c r="GL1206">
        <v>-0.1454976360225257</v>
      </c>
      <c r="GM1206">
        <v>0.0153080395870928</v>
      </c>
      <c r="GN1206">
        <v>0</v>
      </c>
      <c r="GO1206">
        <v>0</v>
      </c>
      <c r="GP1206">
        <v>3</v>
      </c>
      <c r="GQ1206" t="s">
        <v>497</v>
      </c>
      <c r="GR1206">
        <v>3.1246</v>
      </c>
      <c r="GS1206">
        <v>2.75086</v>
      </c>
      <c r="GT1206">
        <v>0.106397</v>
      </c>
      <c r="GU1206">
        <v>0.11157</v>
      </c>
      <c r="GV1206">
        <v>0.103132</v>
      </c>
      <c r="GW1206">
        <v>0.0904273</v>
      </c>
      <c r="GX1206">
        <v>26298.9</v>
      </c>
      <c r="GY1206">
        <v>25498</v>
      </c>
      <c r="GZ1206">
        <v>30000.3</v>
      </c>
      <c r="HA1206">
        <v>28989.8</v>
      </c>
      <c r="HB1206">
        <v>37191.8</v>
      </c>
      <c r="HC1206">
        <v>34717.6</v>
      </c>
      <c r="HD1206">
        <v>45942.1</v>
      </c>
      <c r="HE1206">
        <v>43085.5</v>
      </c>
      <c r="HF1206">
        <v>1.75182</v>
      </c>
      <c r="HG1206">
        <v>1.73092</v>
      </c>
      <c r="HH1206">
        <v>-0.00471249</v>
      </c>
      <c r="HI1206">
        <v>0</v>
      </c>
      <c r="HJ1206">
        <v>30.068</v>
      </c>
      <c r="HK1206">
        <v>999.9</v>
      </c>
      <c r="HL1206">
        <v>45.6</v>
      </c>
      <c r="HM1206">
        <v>32.8</v>
      </c>
      <c r="HN1206">
        <v>25.3043</v>
      </c>
      <c r="HO1206">
        <v>63.9021</v>
      </c>
      <c r="HP1206">
        <v>17.9006</v>
      </c>
      <c r="HQ1206">
        <v>1</v>
      </c>
      <c r="HR1206">
        <v>0.804314</v>
      </c>
      <c r="HS1206">
        <v>3.96191</v>
      </c>
      <c r="HT1206">
        <v>20.1622</v>
      </c>
      <c r="HU1206">
        <v>5.22672</v>
      </c>
      <c r="HV1206">
        <v>11.9855</v>
      </c>
      <c r="HW1206">
        <v>4.9683</v>
      </c>
      <c r="HX1206">
        <v>3.28978</v>
      </c>
      <c r="HY1206">
        <v>9999</v>
      </c>
      <c r="HZ1206">
        <v>9999</v>
      </c>
      <c r="IA1206">
        <v>9999</v>
      </c>
      <c r="IB1206">
        <v>999.9</v>
      </c>
      <c r="IC1206">
        <v>4.97299</v>
      </c>
      <c r="ID1206">
        <v>1.87745</v>
      </c>
      <c r="IE1206">
        <v>1.8756</v>
      </c>
      <c r="IF1206">
        <v>1.87837</v>
      </c>
      <c r="IG1206">
        <v>1.8751</v>
      </c>
      <c r="IH1206">
        <v>1.87865</v>
      </c>
      <c r="II1206">
        <v>1.87576</v>
      </c>
      <c r="IJ1206">
        <v>1.87692</v>
      </c>
      <c r="IK1206">
        <v>0</v>
      </c>
      <c r="IL1206">
        <v>0</v>
      </c>
      <c r="IM1206">
        <v>0</v>
      </c>
      <c r="IN1206">
        <v>0</v>
      </c>
      <c r="IO1206" t="s">
        <v>441</v>
      </c>
      <c r="IP1206" t="s">
        <v>442</v>
      </c>
      <c r="IQ1206" t="s">
        <v>443</v>
      </c>
      <c r="IR1206" t="s">
        <v>443</v>
      </c>
      <c r="IS1206" t="s">
        <v>443</v>
      </c>
      <c r="IT1206" t="s">
        <v>443</v>
      </c>
      <c r="IU1206">
        <v>0</v>
      </c>
      <c r="IV1206">
        <v>100</v>
      </c>
      <c r="IW1206">
        <v>100</v>
      </c>
      <c r="IX1206">
        <v>0.798</v>
      </c>
      <c r="IY1206">
        <v>0.2144</v>
      </c>
      <c r="IZ1206">
        <v>-0.1194416370607354</v>
      </c>
      <c r="JA1206">
        <v>0.002211305909277446</v>
      </c>
      <c r="JB1206">
        <v>-1.416678044876584E-06</v>
      </c>
      <c r="JC1206">
        <v>5.589822708492042E-10</v>
      </c>
      <c r="JD1206">
        <v>0.2144336207880096</v>
      </c>
      <c r="JE1206">
        <v>0</v>
      </c>
      <c r="JF1206">
        <v>0</v>
      </c>
      <c r="JG1206">
        <v>0</v>
      </c>
      <c r="JH1206">
        <v>14</v>
      </c>
      <c r="JI1206">
        <v>2052</v>
      </c>
      <c r="JJ1206">
        <v>1</v>
      </c>
      <c r="JK1206">
        <v>21</v>
      </c>
      <c r="JL1206">
        <v>29355789.6</v>
      </c>
      <c r="JM1206">
        <v>29355789.6</v>
      </c>
      <c r="JN1206">
        <v>1.54419</v>
      </c>
      <c r="JO1206">
        <v>2.55981</v>
      </c>
      <c r="JP1206">
        <v>1.39893</v>
      </c>
      <c r="JQ1206">
        <v>2.33765</v>
      </c>
      <c r="JR1206">
        <v>1.44897</v>
      </c>
      <c r="JS1206">
        <v>2.58789</v>
      </c>
      <c r="JT1206">
        <v>38.6487</v>
      </c>
      <c r="JU1206">
        <v>23.7986</v>
      </c>
      <c r="JV1206">
        <v>18</v>
      </c>
      <c r="JW1206">
        <v>485.958</v>
      </c>
      <c r="JX1206">
        <v>443.578</v>
      </c>
      <c r="JY1206">
        <v>25.3601</v>
      </c>
      <c r="JZ1206">
        <v>37.0704</v>
      </c>
      <c r="KA1206">
        <v>30</v>
      </c>
      <c r="KB1206">
        <v>36.6768</v>
      </c>
      <c r="KC1206">
        <v>36.7271</v>
      </c>
      <c r="KD1206">
        <v>30.9161</v>
      </c>
      <c r="KE1206">
        <v>31.0184</v>
      </c>
      <c r="KF1206">
        <v>79.99939999999999</v>
      </c>
      <c r="KG1206">
        <v>25.3564</v>
      </c>
      <c r="KH1206">
        <v>640.867</v>
      </c>
      <c r="KI1206">
        <v>19.4682</v>
      </c>
      <c r="KJ1206">
        <v>99.2428</v>
      </c>
      <c r="KK1206">
        <v>99.0963</v>
      </c>
    </row>
    <row r="1207" spans="1:297">
      <c r="A1207">
        <v>1191</v>
      </c>
      <c r="B1207">
        <v>1761347382.5</v>
      </c>
      <c r="C1207">
        <v>19341.90000009537</v>
      </c>
      <c r="D1207" t="s">
        <v>2837</v>
      </c>
      <c r="E1207" t="s">
        <v>2838</v>
      </c>
      <c r="F1207">
        <v>5</v>
      </c>
      <c r="G1207" t="s">
        <v>2762</v>
      </c>
      <c r="H1207" t="s">
        <v>436</v>
      </c>
      <c r="I1207">
        <v>1761347374.714286</v>
      </c>
      <c r="J1207">
        <f>(K1207)/1000</f>
        <v>0</v>
      </c>
      <c r="K1207">
        <f>IF(DP1207, AN1207, AH1207)</f>
        <v>0</v>
      </c>
      <c r="L1207">
        <f>IF(DP1207, AI1207, AG1207)</f>
        <v>0</v>
      </c>
      <c r="M1207">
        <f>DR1207 - IF(AU1207&gt;1, L1207*DL1207*100.0/(AW1207), 0)</f>
        <v>0</v>
      </c>
      <c r="N1207">
        <f>((T1207-J1207/2)*M1207-L1207)/(T1207+J1207/2)</f>
        <v>0</v>
      </c>
      <c r="O1207">
        <f>N1207*(DY1207+DZ1207)/1000.0</f>
        <v>0</v>
      </c>
      <c r="P1207">
        <f>(DR1207 - IF(AU1207&gt;1, L1207*DL1207*100.0/(AW1207), 0))*(DY1207+DZ1207)/1000.0</f>
        <v>0</v>
      </c>
      <c r="Q1207">
        <f>2.0/((1/S1207-1/R1207)+SIGN(S1207)*SQRT((1/S1207-1/R1207)*(1/S1207-1/R1207) + 4*DM1207/((DM1207+1)*(DM1207+1))*(2*1/S1207*1/R1207-1/R1207*1/R1207)))</f>
        <v>0</v>
      </c>
      <c r="R1207">
        <f>IF(LEFT(DN1207,1)&lt;&gt;"0",IF(LEFT(DN1207,1)="1",3.0,DO1207),$D$5+$E$5*(EF1207*DY1207/($K$5*1000))+$F$5*(EF1207*DY1207/($K$5*1000))*MAX(MIN(DL1207,$J$5),$I$5)*MAX(MIN(DL1207,$J$5),$I$5)+$G$5*MAX(MIN(DL1207,$J$5),$I$5)*(EF1207*DY1207/($K$5*1000))+$H$5*(EF1207*DY1207/($K$5*1000))*(EF1207*DY1207/($K$5*1000)))</f>
        <v>0</v>
      </c>
      <c r="S1207">
        <f>J1207*(1000-(1000*0.61365*exp(17.502*W1207/(240.97+W1207))/(DY1207+DZ1207)+DT1207)/2)/(1000*0.61365*exp(17.502*W1207/(240.97+W1207))/(DY1207+DZ1207)-DT1207)</f>
        <v>0</v>
      </c>
      <c r="T1207">
        <f>1/((DM1207+1)/(Q1207/1.6)+1/(R1207/1.37)) + DM1207/((DM1207+1)/(Q1207/1.6) + DM1207/(R1207/1.37))</f>
        <v>0</v>
      </c>
      <c r="U1207">
        <f>(DH1207*DK1207)</f>
        <v>0</v>
      </c>
      <c r="V1207">
        <f>(EA1207+(U1207+2*0.95*5.67E-8*(((EA1207+$B$7)+273)^4-(EA1207+273)^4)-44100*J1207)/(1.84*29.3*R1207+8*0.95*5.67E-8*(EA1207+273)^3))</f>
        <v>0</v>
      </c>
      <c r="W1207">
        <f>($C$7*EB1207+$D$7*EC1207+$E$7*V1207)</f>
        <v>0</v>
      </c>
      <c r="X1207">
        <f>0.61365*exp(17.502*W1207/(240.97+W1207))</f>
        <v>0</v>
      </c>
      <c r="Y1207">
        <f>(Z1207/AA1207*100)</f>
        <v>0</v>
      </c>
      <c r="Z1207">
        <f>DT1207*(DY1207+DZ1207)/1000</f>
        <v>0</v>
      </c>
      <c r="AA1207">
        <f>0.61365*exp(17.502*EA1207/(240.97+EA1207))</f>
        <v>0</v>
      </c>
      <c r="AB1207">
        <f>(X1207-DT1207*(DY1207+DZ1207)/1000)</f>
        <v>0</v>
      </c>
      <c r="AC1207">
        <f>(-J1207*44100)</f>
        <v>0</v>
      </c>
      <c r="AD1207">
        <f>2*29.3*R1207*0.92*(EA1207-W1207)</f>
        <v>0</v>
      </c>
      <c r="AE1207">
        <f>2*0.95*5.67E-8*(((EA1207+$B$7)+273)^4-(W1207+273)^4)</f>
        <v>0</v>
      </c>
      <c r="AF1207">
        <f>U1207+AE1207+AC1207+AD1207</f>
        <v>0</v>
      </c>
      <c r="AG1207">
        <f>DX1207*AU1207*(DS1207-DR1207*(1000-AU1207*DU1207)/(1000-AU1207*DT1207))/(100*DL1207)</f>
        <v>0</v>
      </c>
      <c r="AH1207">
        <f>1000*DX1207*AU1207*(DT1207-DU1207)/(100*DL1207*(1000-AU1207*DT1207))</f>
        <v>0</v>
      </c>
      <c r="AI1207">
        <f>(AJ1207 - AK1207 - DY1207*1E3/(8.314*(EA1207+273.15)) * AM1207/DX1207 * AL1207) * DX1207/(100*DL1207) * (1000 - DU1207)/1000</f>
        <v>0</v>
      </c>
      <c r="AJ1207">
        <v>637.0525475157712</v>
      </c>
      <c r="AK1207">
        <v>612.4530787878786</v>
      </c>
      <c r="AL1207">
        <v>3.373596076545333</v>
      </c>
      <c r="AM1207">
        <v>65.43917151835798</v>
      </c>
      <c r="AN1207">
        <f>(AP1207 - AO1207 + DY1207*1E3/(8.314*(EA1207+273.15)) * AR1207/DX1207 * AQ1207) * DX1207/(100*DL1207) * 1000/(1000 - AP1207)</f>
        <v>0</v>
      </c>
      <c r="AO1207">
        <v>19.33654213005378</v>
      </c>
      <c r="AP1207">
        <v>23.48553515151515</v>
      </c>
      <c r="AQ1207">
        <v>-0.00842186169613339</v>
      </c>
      <c r="AR1207">
        <v>117.0721464069847</v>
      </c>
      <c r="AS1207">
        <v>0</v>
      </c>
      <c r="AT1207">
        <v>0</v>
      </c>
      <c r="AU1207">
        <f>IF(AS1207*$H$13&gt;=AW1207,1.0,(AW1207/(AW1207-AS1207*$H$13)))</f>
        <v>0</v>
      </c>
      <c r="AV1207">
        <f>(AU1207-1)*100</f>
        <v>0</v>
      </c>
      <c r="AW1207">
        <f>MAX(0,($B$13+$C$13*EF1207)/(1+$D$13*EF1207)*DY1207/(EA1207+273)*$E$13)</f>
        <v>0</v>
      </c>
      <c r="AX1207" t="s">
        <v>437</v>
      </c>
      <c r="AY1207" t="s">
        <v>437</v>
      </c>
      <c r="AZ1207">
        <v>0</v>
      </c>
      <c r="BA1207">
        <v>0</v>
      </c>
      <c r="BB1207">
        <f>1-AZ1207/BA1207</f>
        <v>0</v>
      </c>
      <c r="BC1207">
        <v>0</v>
      </c>
      <c r="BD1207" t="s">
        <v>437</v>
      </c>
      <c r="BE1207" t="s">
        <v>437</v>
      </c>
      <c r="BF1207">
        <v>0</v>
      </c>
      <c r="BG1207">
        <v>0</v>
      </c>
      <c r="BH1207">
        <f>1-BF1207/BG1207</f>
        <v>0</v>
      </c>
      <c r="BI1207">
        <v>0.5</v>
      </c>
      <c r="BJ1207">
        <f>DI1207</f>
        <v>0</v>
      </c>
      <c r="BK1207">
        <f>L1207</f>
        <v>0</v>
      </c>
      <c r="BL1207">
        <f>BH1207*BI1207*BJ1207</f>
        <v>0</v>
      </c>
      <c r="BM1207">
        <f>(BK1207-BC1207)/BJ1207</f>
        <v>0</v>
      </c>
      <c r="BN1207">
        <f>(BA1207-BG1207)/BG1207</f>
        <v>0</v>
      </c>
      <c r="BO1207">
        <f>AZ1207/(BB1207+AZ1207/BG1207)</f>
        <v>0</v>
      </c>
      <c r="BP1207" t="s">
        <v>437</v>
      </c>
      <c r="BQ1207">
        <v>0</v>
      </c>
      <c r="BR1207">
        <f>IF(BQ1207&lt;&gt;0, BQ1207, BO1207)</f>
        <v>0</v>
      </c>
      <c r="BS1207">
        <f>1-BR1207/BG1207</f>
        <v>0</v>
      </c>
      <c r="BT1207">
        <f>(BG1207-BF1207)/(BG1207-BR1207)</f>
        <v>0</v>
      </c>
      <c r="BU1207">
        <f>(BA1207-BG1207)/(BA1207-BR1207)</f>
        <v>0</v>
      </c>
      <c r="BV1207">
        <f>(BG1207-BF1207)/(BG1207-AZ1207)</f>
        <v>0</v>
      </c>
      <c r="BW1207">
        <f>(BA1207-BG1207)/(BA1207-AZ1207)</f>
        <v>0</v>
      </c>
      <c r="BX1207">
        <f>(BT1207*BR1207/BF1207)</f>
        <v>0</v>
      </c>
      <c r="BY1207">
        <f>(1-BX1207)</f>
        <v>0</v>
      </c>
      <c r="DH1207">
        <f>$B$11*EG1207+$C$11*EH1207+$F$11*ES1207*(1-EV1207)</f>
        <v>0</v>
      </c>
      <c r="DI1207">
        <f>DH1207*DJ1207</f>
        <v>0</v>
      </c>
      <c r="DJ1207">
        <f>($B$11*$D$9+$C$11*$D$9+$F$11*((FF1207+EX1207)/MAX(FF1207+EX1207+FG1207, 0.1)*$I$9+FG1207/MAX(FF1207+EX1207+FG1207, 0.1)*$J$9))/($B$11+$C$11+$F$11)</f>
        <v>0</v>
      </c>
      <c r="DK1207">
        <f>($B$11*$K$9+$C$11*$K$9+$F$11*((FF1207+EX1207)/MAX(FF1207+EX1207+FG1207, 0.1)*$P$9+FG1207/MAX(FF1207+EX1207+FG1207, 0.1)*$Q$9))/($B$11+$C$11+$F$11)</f>
        <v>0</v>
      </c>
      <c r="DL1207">
        <v>6</v>
      </c>
      <c r="DM1207">
        <v>0.5</v>
      </c>
      <c r="DN1207" t="s">
        <v>438</v>
      </c>
      <c r="DO1207">
        <v>2</v>
      </c>
      <c r="DP1207" t="b">
        <v>1</v>
      </c>
      <c r="DQ1207">
        <v>1761347374.714286</v>
      </c>
      <c r="DR1207">
        <v>573.8433214285714</v>
      </c>
      <c r="DS1207">
        <v>608.8995714285714</v>
      </c>
      <c r="DT1207">
        <v>23.53165357142857</v>
      </c>
      <c r="DU1207">
        <v>19.37083214285715</v>
      </c>
      <c r="DV1207">
        <v>573.0556428571429</v>
      </c>
      <c r="DW1207">
        <v>23.31721428571428</v>
      </c>
      <c r="DX1207">
        <v>500.0033928571428</v>
      </c>
      <c r="DY1207">
        <v>90.02333214285714</v>
      </c>
      <c r="DZ1207">
        <v>0.07334129642857143</v>
      </c>
      <c r="EA1207">
        <v>29.98792857142857</v>
      </c>
      <c r="EB1207">
        <v>29.99399285714285</v>
      </c>
      <c r="EC1207">
        <v>999.9000000000002</v>
      </c>
      <c r="ED1207">
        <v>0</v>
      </c>
      <c r="EE1207">
        <v>0</v>
      </c>
      <c r="EF1207">
        <v>9998.575714285715</v>
      </c>
      <c r="EG1207">
        <v>0</v>
      </c>
      <c r="EH1207">
        <v>1169.855357142857</v>
      </c>
      <c r="EI1207">
        <v>-35.056225</v>
      </c>
      <c r="EJ1207">
        <v>587.6718571428571</v>
      </c>
      <c r="EK1207">
        <v>620.9271071428573</v>
      </c>
      <c r="EL1207">
        <v>4.160823214285714</v>
      </c>
      <c r="EM1207">
        <v>608.8995714285714</v>
      </c>
      <c r="EN1207">
        <v>19.37083214285715</v>
      </c>
      <c r="EO1207">
        <v>2.118397857142857</v>
      </c>
      <c r="EP1207">
        <v>1.743826785714286</v>
      </c>
      <c r="EQ1207">
        <v>18.35819285714285</v>
      </c>
      <c r="ER1207">
        <v>15.29214642857143</v>
      </c>
      <c r="ES1207">
        <v>1200.0075</v>
      </c>
      <c r="ET1207">
        <v>0.9670072857142856</v>
      </c>
      <c r="EU1207">
        <v>0.0329927</v>
      </c>
      <c r="EV1207">
        <v>0</v>
      </c>
      <c r="EW1207">
        <v>1424.827142857143</v>
      </c>
      <c r="EX1207">
        <v>5.000560000000001</v>
      </c>
      <c r="EY1207">
        <v>17440.36428571429</v>
      </c>
      <c r="EZ1207">
        <v>10316.91071428571</v>
      </c>
      <c r="FA1207">
        <v>45.04649999999999</v>
      </c>
      <c r="FB1207">
        <v>47.10475</v>
      </c>
      <c r="FC1207">
        <v>45.68699999999998</v>
      </c>
      <c r="FD1207">
        <v>46.156</v>
      </c>
      <c r="FE1207">
        <v>45.875</v>
      </c>
      <c r="FF1207">
        <v>1155.5775</v>
      </c>
      <c r="FG1207">
        <v>39.43</v>
      </c>
      <c r="FH1207">
        <v>0</v>
      </c>
      <c r="FI1207">
        <v>1761347418.8</v>
      </c>
      <c r="FJ1207">
        <v>0</v>
      </c>
      <c r="FK1207">
        <v>1424.8048</v>
      </c>
      <c r="FL1207">
        <v>-6.656153842536928</v>
      </c>
      <c r="FM1207">
        <v>-89.26923086785405</v>
      </c>
      <c r="FN1207">
        <v>17439.46</v>
      </c>
      <c r="FO1207">
        <v>15</v>
      </c>
      <c r="FP1207">
        <v>0</v>
      </c>
      <c r="FQ1207" t="s">
        <v>439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-34.9328625</v>
      </c>
      <c r="GD1207">
        <v>-2.945188367729797</v>
      </c>
      <c r="GE1207">
        <v>0.3276993078170134</v>
      </c>
      <c r="GF1207">
        <v>0</v>
      </c>
      <c r="GG1207">
        <v>1425.199117647059</v>
      </c>
      <c r="GH1207">
        <v>-7.281436209141748</v>
      </c>
      <c r="GI1207">
        <v>0.7385453415012944</v>
      </c>
      <c r="GJ1207">
        <v>0</v>
      </c>
      <c r="GK1207">
        <v>4.16531375</v>
      </c>
      <c r="GL1207">
        <v>-0.07051463414634726</v>
      </c>
      <c r="GM1207">
        <v>0.01080409035678151</v>
      </c>
      <c r="GN1207">
        <v>1</v>
      </c>
      <c r="GO1207">
        <v>1</v>
      </c>
      <c r="GP1207">
        <v>3</v>
      </c>
      <c r="GQ1207" t="s">
        <v>446</v>
      </c>
      <c r="GR1207">
        <v>3.1247</v>
      </c>
      <c r="GS1207">
        <v>2.75089</v>
      </c>
      <c r="GT1207">
        <v>0.108526</v>
      </c>
      <c r="GU1207">
        <v>0.113696</v>
      </c>
      <c r="GV1207">
        <v>0.103022</v>
      </c>
      <c r="GW1207">
        <v>0.0904517</v>
      </c>
      <c r="GX1207">
        <v>26236.1</v>
      </c>
      <c r="GY1207">
        <v>25437.2</v>
      </c>
      <c r="GZ1207">
        <v>30000.2</v>
      </c>
      <c r="HA1207">
        <v>28990</v>
      </c>
      <c r="HB1207">
        <v>37196.5</v>
      </c>
      <c r="HC1207">
        <v>34716.9</v>
      </c>
      <c r="HD1207">
        <v>45942.1</v>
      </c>
      <c r="HE1207">
        <v>43085.6</v>
      </c>
      <c r="HF1207">
        <v>1.75175</v>
      </c>
      <c r="HG1207">
        <v>1.73137</v>
      </c>
      <c r="HH1207">
        <v>-0.0048615</v>
      </c>
      <c r="HI1207">
        <v>0</v>
      </c>
      <c r="HJ1207">
        <v>30.0688</v>
      </c>
      <c r="HK1207">
        <v>999.9</v>
      </c>
      <c r="HL1207">
        <v>45.6</v>
      </c>
      <c r="HM1207">
        <v>32.7</v>
      </c>
      <c r="HN1207">
        <v>25.1617</v>
      </c>
      <c r="HO1207">
        <v>63.3121</v>
      </c>
      <c r="HP1207">
        <v>17.8846</v>
      </c>
      <c r="HQ1207">
        <v>1</v>
      </c>
      <c r="HR1207">
        <v>0.804319</v>
      </c>
      <c r="HS1207">
        <v>3.93343</v>
      </c>
      <c r="HT1207">
        <v>20.1628</v>
      </c>
      <c r="HU1207">
        <v>5.22747</v>
      </c>
      <c r="HV1207">
        <v>11.9854</v>
      </c>
      <c r="HW1207">
        <v>4.9687</v>
      </c>
      <c r="HX1207">
        <v>3.28985</v>
      </c>
      <c r="HY1207">
        <v>9999</v>
      </c>
      <c r="HZ1207">
        <v>9999</v>
      </c>
      <c r="IA1207">
        <v>9999</v>
      </c>
      <c r="IB1207">
        <v>999.9</v>
      </c>
      <c r="IC1207">
        <v>4.97297</v>
      </c>
      <c r="ID1207">
        <v>1.87744</v>
      </c>
      <c r="IE1207">
        <v>1.87552</v>
      </c>
      <c r="IF1207">
        <v>1.87836</v>
      </c>
      <c r="IG1207">
        <v>1.87503</v>
      </c>
      <c r="IH1207">
        <v>1.87863</v>
      </c>
      <c r="II1207">
        <v>1.87575</v>
      </c>
      <c r="IJ1207">
        <v>1.87688</v>
      </c>
      <c r="IK1207">
        <v>0</v>
      </c>
      <c r="IL1207">
        <v>0</v>
      </c>
      <c r="IM1207">
        <v>0</v>
      </c>
      <c r="IN1207">
        <v>0</v>
      </c>
      <c r="IO1207" t="s">
        <v>441</v>
      </c>
      <c r="IP1207" t="s">
        <v>442</v>
      </c>
      <c r="IQ1207" t="s">
        <v>443</v>
      </c>
      <c r="IR1207" t="s">
        <v>443</v>
      </c>
      <c r="IS1207" t="s">
        <v>443</v>
      </c>
      <c r="IT1207" t="s">
        <v>443</v>
      </c>
      <c r="IU1207">
        <v>0</v>
      </c>
      <c r="IV1207">
        <v>100</v>
      </c>
      <c r="IW1207">
        <v>100</v>
      </c>
      <c r="IX1207">
        <v>0.8169999999999999</v>
      </c>
      <c r="IY1207">
        <v>0.2145</v>
      </c>
      <c r="IZ1207">
        <v>-0.1194416370607354</v>
      </c>
      <c r="JA1207">
        <v>0.002211305909277446</v>
      </c>
      <c r="JB1207">
        <v>-1.416678044876584E-06</v>
      </c>
      <c r="JC1207">
        <v>5.589822708492042E-10</v>
      </c>
      <c r="JD1207">
        <v>0.2144336207880096</v>
      </c>
      <c r="JE1207">
        <v>0</v>
      </c>
      <c r="JF1207">
        <v>0</v>
      </c>
      <c r="JG1207">
        <v>0</v>
      </c>
      <c r="JH1207">
        <v>14</v>
      </c>
      <c r="JI1207">
        <v>2052</v>
      </c>
      <c r="JJ1207">
        <v>1</v>
      </c>
      <c r="JK1207">
        <v>21</v>
      </c>
      <c r="JL1207">
        <v>29355789.7</v>
      </c>
      <c r="JM1207">
        <v>29355789.7</v>
      </c>
      <c r="JN1207">
        <v>1.57227</v>
      </c>
      <c r="JO1207">
        <v>2.55615</v>
      </c>
      <c r="JP1207">
        <v>1.39893</v>
      </c>
      <c r="JQ1207">
        <v>2.33765</v>
      </c>
      <c r="JR1207">
        <v>1.44897</v>
      </c>
      <c r="JS1207">
        <v>2.54395</v>
      </c>
      <c r="JT1207">
        <v>38.6487</v>
      </c>
      <c r="JU1207">
        <v>23.8073</v>
      </c>
      <c r="JV1207">
        <v>18</v>
      </c>
      <c r="JW1207">
        <v>485.899</v>
      </c>
      <c r="JX1207">
        <v>443.862</v>
      </c>
      <c r="JY1207">
        <v>25.3572</v>
      </c>
      <c r="JZ1207">
        <v>37.067</v>
      </c>
      <c r="KA1207">
        <v>30</v>
      </c>
      <c r="KB1207">
        <v>36.6742</v>
      </c>
      <c r="KC1207">
        <v>36.7254</v>
      </c>
      <c r="KD1207">
        <v>31.4918</v>
      </c>
      <c r="KE1207">
        <v>30.4262</v>
      </c>
      <c r="KF1207">
        <v>79.99939999999999</v>
      </c>
      <c r="KG1207">
        <v>25.3654</v>
      </c>
      <c r="KH1207">
        <v>654.2430000000001</v>
      </c>
      <c r="KI1207">
        <v>19.5193</v>
      </c>
      <c r="KJ1207">
        <v>99.2428</v>
      </c>
      <c r="KK1207">
        <v>99.0968</v>
      </c>
    </row>
    <row r="1208" spans="1:297">
      <c r="A1208">
        <v>1192</v>
      </c>
      <c r="B1208">
        <v>1761347387.5</v>
      </c>
      <c r="C1208">
        <v>19346.90000009537</v>
      </c>
      <c r="D1208" t="s">
        <v>2839</v>
      </c>
      <c r="E1208" t="s">
        <v>2840</v>
      </c>
      <c r="F1208">
        <v>5</v>
      </c>
      <c r="G1208" t="s">
        <v>2762</v>
      </c>
      <c r="H1208" t="s">
        <v>436</v>
      </c>
      <c r="I1208">
        <v>1761347380</v>
      </c>
      <c r="J1208">
        <f>(K1208)/1000</f>
        <v>0</v>
      </c>
      <c r="K1208">
        <f>IF(DP1208, AN1208, AH1208)</f>
        <v>0</v>
      </c>
      <c r="L1208">
        <f>IF(DP1208, AI1208, AG1208)</f>
        <v>0</v>
      </c>
      <c r="M1208">
        <f>DR1208 - IF(AU1208&gt;1, L1208*DL1208*100.0/(AW1208), 0)</f>
        <v>0</v>
      </c>
      <c r="N1208">
        <f>((T1208-J1208/2)*M1208-L1208)/(T1208+J1208/2)</f>
        <v>0</v>
      </c>
      <c r="O1208">
        <f>N1208*(DY1208+DZ1208)/1000.0</f>
        <v>0</v>
      </c>
      <c r="P1208">
        <f>(DR1208 - IF(AU1208&gt;1, L1208*DL1208*100.0/(AW1208), 0))*(DY1208+DZ1208)/1000.0</f>
        <v>0</v>
      </c>
      <c r="Q1208">
        <f>2.0/((1/S1208-1/R1208)+SIGN(S1208)*SQRT((1/S1208-1/R1208)*(1/S1208-1/R1208) + 4*DM1208/((DM1208+1)*(DM1208+1))*(2*1/S1208*1/R1208-1/R1208*1/R1208)))</f>
        <v>0</v>
      </c>
      <c r="R1208">
        <f>IF(LEFT(DN1208,1)&lt;&gt;"0",IF(LEFT(DN1208,1)="1",3.0,DO1208),$D$5+$E$5*(EF1208*DY1208/($K$5*1000))+$F$5*(EF1208*DY1208/($K$5*1000))*MAX(MIN(DL1208,$J$5),$I$5)*MAX(MIN(DL1208,$J$5),$I$5)+$G$5*MAX(MIN(DL1208,$J$5),$I$5)*(EF1208*DY1208/($K$5*1000))+$H$5*(EF1208*DY1208/($K$5*1000))*(EF1208*DY1208/($K$5*1000)))</f>
        <v>0</v>
      </c>
      <c r="S1208">
        <f>J1208*(1000-(1000*0.61365*exp(17.502*W1208/(240.97+W1208))/(DY1208+DZ1208)+DT1208)/2)/(1000*0.61365*exp(17.502*W1208/(240.97+W1208))/(DY1208+DZ1208)-DT1208)</f>
        <v>0</v>
      </c>
      <c r="T1208">
        <f>1/((DM1208+1)/(Q1208/1.6)+1/(R1208/1.37)) + DM1208/((DM1208+1)/(Q1208/1.6) + DM1208/(R1208/1.37))</f>
        <v>0</v>
      </c>
      <c r="U1208">
        <f>(DH1208*DK1208)</f>
        <v>0</v>
      </c>
      <c r="V1208">
        <f>(EA1208+(U1208+2*0.95*5.67E-8*(((EA1208+$B$7)+273)^4-(EA1208+273)^4)-44100*J1208)/(1.84*29.3*R1208+8*0.95*5.67E-8*(EA1208+273)^3))</f>
        <v>0</v>
      </c>
      <c r="W1208">
        <f>($C$7*EB1208+$D$7*EC1208+$E$7*V1208)</f>
        <v>0</v>
      </c>
      <c r="X1208">
        <f>0.61365*exp(17.502*W1208/(240.97+W1208))</f>
        <v>0</v>
      </c>
      <c r="Y1208">
        <f>(Z1208/AA1208*100)</f>
        <v>0</v>
      </c>
      <c r="Z1208">
        <f>DT1208*(DY1208+DZ1208)/1000</f>
        <v>0</v>
      </c>
      <c r="AA1208">
        <f>0.61365*exp(17.502*EA1208/(240.97+EA1208))</f>
        <v>0</v>
      </c>
      <c r="AB1208">
        <f>(X1208-DT1208*(DY1208+DZ1208)/1000)</f>
        <v>0</v>
      </c>
      <c r="AC1208">
        <f>(-J1208*44100)</f>
        <v>0</v>
      </c>
      <c r="AD1208">
        <f>2*29.3*R1208*0.92*(EA1208-W1208)</f>
        <v>0</v>
      </c>
      <c r="AE1208">
        <f>2*0.95*5.67E-8*(((EA1208+$B$7)+273)^4-(W1208+273)^4)</f>
        <v>0</v>
      </c>
      <c r="AF1208">
        <f>U1208+AE1208+AC1208+AD1208</f>
        <v>0</v>
      </c>
      <c r="AG1208">
        <f>DX1208*AU1208*(DS1208-DR1208*(1000-AU1208*DU1208)/(1000-AU1208*DT1208))/(100*DL1208)</f>
        <v>0</v>
      </c>
      <c r="AH1208">
        <f>1000*DX1208*AU1208*(DT1208-DU1208)/(100*DL1208*(1000-AU1208*DT1208))</f>
        <v>0</v>
      </c>
      <c r="AI1208">
        <f>(AJ1208 - AK1208 - DY1208*1E3/(8.314*(EA1208+273.15)) * AM1208/DX1208 * AL1208) * DX1208/(100*DL1208) * (1000 - DU1208)/1000</f>
        <v>0</v>
      </c>
      <c r="AJ1208">
        <v>653.8355485597287</v>
      </c>
      <c r="AK1208">
        <v>629.3070848484848</v>
      </c>
      <c r="AL1208">
        <v>3.348853296143006</v>
      </c>
      <c r="AM1208">
        <v>65.43917151835798</v>
      </c>
      <c r="AN1208">
        <f>(AP1208 - AO1208 + DY1208*1E3/(8.314*(EA1208+273.15)) * AR1208/DX1208 * AQ1208) * DX1208/(100*DL1208) * 1000/(1000 - AP1208)</f>
        <v>0</v>
      </c>
      <c r="AO1208">
        <v>19.37902129192547</v>
      </c>
      <c r="AP1208">
        <v>23.46905757575758</v>
      </c>
      <c r="AQ1208">
        <v>-0.006691101797219772</v>
      </c>
      <c r="AR1208">
        <v>117.0721464069847</v>
      </c>
      <c r="AS1208">
        <v>0</v>
      </c>
      <c r="AT1208">
        <v>0</v>
      </c>
      <c r="AU1208">
        <f>IF(AS1208*$H$13&gt;=AW1208,1.0,(AW1208/(AW1208-AS1208*$H$13)))</f>
        <v>0</v>
      </c>
      <c r="AV1208">
        <f>(AU1208-1)*100</f>
        <v>0</v>
      </c>
      <c r="AW1208">
        <f>MAX(0,($B$13+$C$13*EF1208)/(1+$D$13*EF1208)*DY1208/(EA1208+273)*$E$13)</f>
        <v>0</v>
      </c>
      <c r="AX1208" t="s">
        <v>437</v>
      </c>
      <c r="AY1208" t="s">
        <v>437</v>
      </c>
      <c r="AZ1208">
        <v>0</v>
      </c>
      <c r="BA1208">
        <v>0</v>
      </c>
      <c r="BB1208">
        <f>1-AZ1208/BA1208</f>
        <v>0</v>
      </c>
      <c r="BC1208">
        <v>0</v>
      </c>
      <c r="BD1208" t="s">
        <v>437</v>
      </c>
      <c r="BE1208" t="s">
        <v>437</v>
      </c>
      <c r="BF1208">
        <v>0</v>
      </c>
      <c r="BG1208">
        <v>0</v>
      </c>
      <c r="BH1208">
        <f>1-BF1208/BG1208</f>
        <v>0</v>
      </c>
      <c r="BI1208">
        <v>0.5</v>
      </c>
      <c r="BJ1208">
        <f>DI1208</f>
        <v>0</v>
      </c>
      <c r="BK1208">
        <f>L1208</f>
        <v>0</v>
      </c>
      <c r="BL1208">
        <f>BH1208*BI1208*BJ1208</f>
        <v>0</v>
      </c>
      <c r="BM1208">
        <f>(BK1208-BC1208)/BJ1208</f>
        <v>0</v>
      </c>
      <c r="BN1208">
        <f>(BA1208-BG1208)/BG1208</f>
        <v>0</v>
      </c>
      <c r="BO1208">
        <f>AZ1208/(BB1208+AZ1208/BG1208)</f>
        <v>0</v>
      </c>
      <c r="BP1208" t="s">
        <v>437</v>
      </c>
      <c r="BQ1208">
        <v>0</v>
      </c>
      <c r="BR1208">
        <f>IF(BQ1208&lt;&gt;0, BQ1208, BO1208)</f>
        <v>0</v>
      </c>
      <c r="BS1208">
        <f>1-BR1208/BG1208</f>
        <v>0</v>
      </c>
      <c r="BT1208">
        <f>(BG1208-BF1208)/(BG1208-BR1208)</f>
        <v>0</v>
      </c>
      <c r="BU1208">
        <f>(BA1208-BG1208)/(BA1208-BR1208)</f>
        <v>0</v>
      </c>
      <c r="BV1208">
        <f>(BG1208-BF1208)/(BG1208-AZ1208)</f>
        <v>0</v>
      </c>
      <c r="BW1208">
        <f>(BA1208-BG1208)/(BA1208-AZ1208)</f>
        <v>0</v>
      </c>
      <c r="BX1208">
        <f>(BT1208*BR1208/BF1208)</f>
        <v>0</v>
      </c>
      <c r="BY1208">
        <f>(1-BX1208)</f>
        <v>0</v>
      </c>
      <c r="DH1208">
        <f>$B$11*EG1208+$C$11*EH1208+$F$11*ES1208*(1-EV1208)</f>
        <v>0</v>
      </c>
      <c r="DI1208">
        <f>DH1208*DJ1208</f>
        <v>0</v>
      </c>
      <c r="DJ1208">
        <f>($B$11*$D$9+$C$11*$D$9+$F$11*((FF1208+EX1208)/MAX(FF1208+EX1208+FG1208, 0.1)*$I$9+FG1208/MAX(FF1208+EX1208+FG1208, 0.1)*$J$9))/($B$11+$C$11+$F$11)</f>
        <v>0</v>
      </c>
      <c r="DK1208">
        <f>($B$11*$K$9+$C$11*$K$9+$F$11*((FF1208+EX1208)/MAX(FF1208+EX1208+FG1208, 0.1)*$P$9+FG1208/MAX(FF1208+EX1208+FG1208, 0.1)*$Q$9))/($B$11+$C$11+$F$11)</f>
        <v>0</v>
      </c>
      <c r="DL1208">
        <v>6</v>
      </c>
      <c r="DM1208">
        <v>0.5</v>
      </c>
      <c r="DN1208" t="s">
        <v>438</v>
      </c>
      <c r="DO1208">
        <v>2</v>
      </c>
      <c r="DP1208" t="b">
        <v>1</v>
      </c>
      <c r="DQ1208">
        <v>1761347380</v>
      </c>
      <c r="DR1208">
        <v>591.4388888888889</v>
      </c>
      <c r="DS1208">
        <v>626.5567037037036</v>
      </c>
      <c r="DT1208">
        <v>23.50250740740741</v>
      </c>
      <c r="DU1208">
        <v>19.37007037037037</v>
      </c>
      <c r="DV1208">
        <v>590.6313333333333</v>
      </c>
      <c r="DW1208">
        <v>23.28806666666666</v>
      </c>
      <c r="DX1208">
        <v>500.0108888888888</v>
      </c>
      <c r="DY1208">
        <v>90.02341111111112</v>
      </c>
      <c r="DZ1208">
        <v>0.0732888962962963</v>
      </c>
      <c r="EA1208">
        <v>29.98937037037037</v>
      </c>
      <c r="EB1208">
        <v>29.99075925925926</v>
      </c>
      <c r="EC1208">
        <v>999.9000000000001</v>
      </c>
      <c r="ED1208">
        <v>0</v>
      </c>
      <c r="EE1208">
        <v>0</v>
      </c>
      <c r="EF1208">
        <v>10002.35592592593</v>
      </c>
      <c r="EG1208">
        <v>0</v>
      </c>
      <c r="EH1208">
        <v>1169.86</v>
      </c>
      <c r="EI1208">
        <v>-35.11787037037037</v>
      </c>
      <c r="EJ1208">
        <v>605.6733333333333</v>
      </c>
      <c r="EK1208">
        <v>638.933</v>
      </c>
      <c r="EL1208">
        <v>4.132438148148148</v>
      </c>
      <c r="EM1208">
        <v>626.5567037037036</v>
      </c>
      <c r="EN1208">
        <v>19.37007037037037</v>
      </c>
      <c r="EO1208">
        <v>2.115774814814815</v>
      </c>
      <c r="EP1208">
        <v>1.743759629629629</v>
      </c>
      <c r="EQ1208">
        <v>18.33844814814815</v>
      </c>
      <c r="ER1208">
        <v>15.29154444444445</v>
      </c>
      <c r="ES1208">
        <v>1199.982962962963</v>
      </c>
      <c r="ET1208">
        <v>0.9670066296296297</v>
      </c>
      <c r="EU1208">
        <v>0.03299338148148148</v>
      </c>
      <c r="EV1208">
        <v>0</v>
      </c>
      <c r="EW1208">
        <v>1424.195925925926</v>
      </c>
      <c r="EX1208">
        <v>5.000560000000001</v>
      </c>
      <c r="EY1208">
        <v>17432.58518518519</v>
      </c>
      <c r="EZ1208">
        <v>10316.69259259259</v>
      </c>
      <c r="FA1208">
        <v>45.04822222222221</v>
      </c>
      <c r="FB1208">
        <v>47.08766666666666</v>
      </c>
      <c r="FC1208">
        <v>45.68699999999998</v>
      </c>
      <c r="FD1208">
        <v>46.16403703703703</v>
      </c>
      <c r="FE1208">
        <v>45.875</v>
      </c>
      <c r="FF1208">
        <v>1155.552962962963</v>
      </c>
      <c r="FG1208">
        <v>39.43</v>
      </c>
      <c r="FH1208">
        <v>0</v>
      </c>
      <c r="FI1208">
        <v>1761347423.6</v>
      </c>
      <c r="FJ1208">
        <v>0</v>
      </c>
      <c r="FK1208">
        <v>1424.226</v>
      </c>
      <c r="FL1208">
        <v>-6.78846153964543</v>
      </c>
      <c r="FM1208">
        <v>-78.60769226123095</v>
      </c>
      <c r="FN1208">
        <v>17432.652</v>
      </c>
      <c r="FO1208">
        <v>15</v>
      </c>
      <c r="FP1208">
        <v>0</v>
      </c>
      <c r="FQ1208" t="s">
        <v>439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-35.02551</v>
      </c>
      <c r="GD1208">
        <v>-1.487669043151991</v>
      </c>
      <c r="GE1208">
        <v>0.2890504305480269</v>
      </c>
      <c r="GF1208">
        <v>0</v>
      </c>
      <c r="GG1208">
        <v>1424.689705882353</v>
      </c>
      <c r="GH1208">
        <v>-6.959052700719767</v>
      </c>
      <c r="GI1208">
        <v>0.710146982690343</v>
      </c>
      <c r="GJ1208">
        <v>0</v>
      </c>
      <c r="GK1208">
        <v>4.148361749999999</v>
      </c>
      <c r="GL1208">
        <v>-0.2210193996247684</v>
      </c>
      <c r="GM1208">
        <v>0.0302100893649373</v>
      </c>
      <c r="GN1208">
        <v>0</v>
      </c>
      <c r="GO1208">
        <v>0</v>
      </c>
      <c r="GP1208">
        <v>3</v>
      </c>
      <c r="GQ1208" t="s">
        <v>497</v>
      </c>
      <c r="GR1208">
        <v>3.12463</v>
      </c>
      <c r="GS1208">
        <v>2.75128</v>
      </c>
      <c r="GT1208">
        <v>0.110606</v>
      </c>
      <c r="GU1208">
        <v>0.115644</v>
      </c>
      <c r="GV1208">
        <v>0.102982</v>
      </c>
      <c r="GW1208">
        <v>0.090766</v>
      </c>
      <c r="GX1208">
        <v>26175.2</v>
      </c>
      <c r="GY1208">
        <v>25381.2</v>
      </c>
      <c r="GZ1208">
        <v>30000.6</v>
      </c>
      <c r="HA1208">
        <v>28990</v>
      </c>
      <c r="HB1208">
        <v>37199.1</v>
      </c>
      <c r="HC1208">
        <v>34705</v>
      </c>
      <c r="HD1208">
        <v>45943.1</v>
      </c>
      <c r="HE1208">
        <v>43085.6</v>
      </c>
      <c r="HF1208">
        <v>1.75172</v>
      </c>
      <c r="HG1208">
        <v>1.73137</v>
      </c>
      <c r="HH1208">
        <v>-0.00458956</v>
      </c>
      <c r="HI1208">
        <v>0</v>
      </c>
      <c r="HJ1208">
        <v>30.0688</v>
      </c>
      <c r="HK1208">
        <v>999.9</v>
      </c>
      <c r="HL1208">
        <v>45.6</v>
      </c>
      <c r="HM1208">
        <v>32.7</v>
      </c>
      <c r="HN1208">
        <v>25.1609</v>
      </c>
      <c r="HO1208">
        <v>63.4121</v>
      </c>
      <c r="HP1208">
        <v>17.9527</v>
      </c>
      <c r="HQ1208">
        <v>1</v>
      </c>
      <c r="HR1208">
        <v>0.803938</v>
      </c>
      <c r="HS1208">
        <v>3.90539</v>
      </c>
      <c r="HT1208">
        <v>20.1632</v>
      </c>
      <c r="HU1208">
        <v>5.22657</v>
      </c>
      <c r="HV1208">
        <v>11.9852</v>
      </c>
      <c r="HW1208">
        <v>4.96835</v>
      </c>
      <c r="HX1208">
        <v>3.28978</v>
      </c>
      <c r="HY1208">
        <v>9999</v>
      </c>
      <c r="HZ1208">
        <v>9999</v>
      </c>
      <c r="IA1208">
        <v>9999</v>
      </c>
      <c r="IB1208">
        <v>999.9</v>
      </c>
      <c r="IC1208">
        <v>4.97297</v>
      </c>
      <c r="ID1208">
        <v>1.87744</v>
      </c>
      <c r="IE1208">
        <v>1.87558</v>
      </c>
      <c r="IF1208">
        <v>1.87836</v>
      </c>
      <c r="IG1208">
        <v>1.87508</v>
      </c>
      <c r="IH1208">
        <v>1.87865</v>
      </c>
      <c r="II1208">
        <v>1.87576</v>
      </c>
      <c r="IJ1208">
        <v>1.87694</v>
      </c>
      <c r="IK1208">
        <v>0</v>
      </c>
      <c r="IL1208">
        <v>0</v>
      </c>
      <c r="IM1208">
        <v>0</v>
      </c>
      <c r="IN1208">
        <v>0</v>
      </c>
      <c r="IO1208" t="s">
        <v>441</v>
      </c>
      <c r="IP1208" t="s">
        <v>442</v>
      </c>
      <c r="IQ1208" t="s">
        <v>443</v>
      </c>
      <c r="IR1208" t="s">
        <v>443</v>
      </c>
      <c r="IS1208" t="s">
        <v>443</v>
      </c>
      <c r="IT1208" t="s">
        <v>443</v>
      </c>
      <c r="IU1208">
        <v>0</v>
      </c>
      <c r="IV1208">
        <v>100</v>
      </c>
      <c r="IW1208">
        <v>100</v>
      </c>
      <c r="IX1208">
        <v>0.836</v>
      </c>
      <c r="IY1208">
        <v>0.2144</v>
      </c>
      <c r="IZ1208">
        <v>-0.1194416370607354</v>
      </c>
      <c r="JA1208">
        <v>0.002211305909277446</v>
      </c>
      <c r="JB1208">
        <v>-1.416678044876584E-06</v>
      </c>
      <c r="JC1208">
        <v>5.589822708492042E-10</v>
      </c>
      <c r="JD1208">
        <v>0.2144336207880096</v>
      </c>
      <c r="JE1208">
        <v>0</v>
      </c>
      <c r="JF1208">
        <v>0</v>
      </c>
      <c r="JG1208">
        <v>0</v>
      </c>
      <c r="JH1208">
        <v>14</v>
      </c>
      <c r="JI1208">
        <v>2052</v>
      </c>
      <c r="JJ1208">
        <v>1</v>
      </c>
      <c r="JK1208">
        <v>21</v>
      </c>
      <c r="JL1208">
        <v>29355789.8</v>
      </c>
      <c r="JM1208">
        <v>29355789.8</v>
      </c>
      <c r="JN1208">
        <v>1.60645</v>
      </c>
      <c r="JO1208">
        <v>2.55615</v>
      </c>
      <c r="JP1208">
        <v>1.39893</v>
      </c>
      <c r="JQ1208">
        <v>2.33765</v>
      </c>
      <c r="JR1208">
        <v>1.44897</v>
      </c>
      <c r="JS1208">
        <v>2.62085</v>
      </c>
      <c r="JT1208">
        <v>38.6487</v>
      </c>
      <c r="JU1208">
        <v>23.8073</v>
      </c>
      <c r="JV1208">
        <v>18</v>
      </c>
      <c r="JW1208">
        <v>485.879</v>
      </c>
      <c r="JX1208">
        <v>443.85</v>
      </c>
      <c r="JY1208">
        <v>25.363</v>
      </c>
      <c r="JZ1208">
        <v>37.066</v>
      </c>
      <c r="KA1208">
        <v>29.9999</v>
      </c>
      <c r="KB1208">
        <v>36.6734</v>
      </c>
      <c r="KC1208">
        <v>36.7237</v>
      </c>
      <c r="KD1208">
        <v>32.1682</v>
      </c>
      <c r="KE1208">
        <v>30.4262</v>
      </c>
      <c r="KF1208">
        <v>79.99939999999999</v>
      </c>
      <c r="KG1208">
        <v>25.3707</v>
      </c>
      <c r="KH1208">
        <v>674.294</v>
      </c>
      <c r="KI1208">
        <v>19.5527</v>
      </c>
      <c r="KJ1208">
        <v>99.24460000000001</v>
      </c>
      <c r="KK1208">
        <v>99.0966</v>
      </c>
    </row>
    <row r="1209" spans="1:297">
      <c r="A1209">
        <v>1193</v>
      </c>
      <c r="B1209">
        <v>1761347392.5</v>
      </c>
      <c r="C1209">
        <v>19351.90000009537</v>
      </c>
      <c r="D1209" t="s">
        <v>2841</v>
      </c>
      <c r="E1209" t="s">
        <v>2842</v>
      </c>
      <c r="F1209">
        <v>5</v>
      </c>
      <c r="G1209" t="s">
        <v>2762</v>
      </c>
      <c r="H1209" t="s">
        <v>436</v>
      </c>
      <c r="I1209">
        <v>1761347384.714286</v>
      </c>
      <c r="J1209">
        <f>(K1209)/1000</f>
        <v>0</v>
      </c>
      <c r="K1209">
        <f>IF(DP1209, AN1209, AH1209)</f>
        <v>0</v>
      </c>
      <c r="L1209">
        <f>IF(DP1209, AI1209, AG1209)</f>
        <v>0</v>
      </c>
      <c r="M1209">
        <f>DR1209 - IF(AU1209&gt;1, L1209*DL1209*100.0/(AW1209), 0)</f>
        <v>0</v>
      </c>
      <c r="N1209">
        <f>((T1209-J1209/2)*M1209-L1209)/(T1209+J1209/2)</f>
        <v>0</v>
      </c>
      <c r="O1209">
        <f>N1209*(DY1209+DZ1209)/1000.0</f>
        <v>0</v>
      </c>
      <c r="P1209">
        <f>(DR1209 - IF(AU1209&gt;1, L1209*DL1209*100.0/(AW1209), 0))*(DY1209+DZ1209)/1000.0</f>
        <v>0</v>
      </c>
      <c r="Q1209">
        <f>2.0/((1/S1209-1/R1209)+SIGN(S1209)*SQRT((1/S1209-1/R1209)*(1/S1209-1/R1209) + 4*DM1209/((DM1209+1)*(DM1209+1))*(2*1/S1209*1/R1209-1/R1209*1/R1209)))</f>
        <v>0</v>
      </c>
      <c r="R1209">
        <f>IF(LEFT(DN1209,1)&lt;&gt;"0",IF(LEFT(DN1209,1)="1",3.0,DO1209),$D$5+$E$5*(EF1209*DY1209/($K$5*1000))+$F$5*(EF1209*DY1209/($K$5*1000))*MAX(MIN(DL1209,$J$5),$I$5)*MAX(MIN(DL1209,$J$5),$I$5)+$G$5*MAX(MIN(DL1209,$J$5),$I$5)*(EF1209*DY1209/($K$5*1000))+$H$5*(EF1209*DY1209/($K$5*1000))*(EF1209*DY1209/($K$5*1000)))</f>
        <v>0</v>
      </c>
      <c r="S1209">
        <f>J1209*(1000-(1000*0.61365*exp(17.502*W1209/(240.97+W1209))/(DY1209+DZ1209)+DT1209)/2)/(1000*0.61365*exp(17.502*W1209/(240.97+W1209))/(DY1209+DZ1209)-DT1209)</f>
        <v>0</v>
      </c>
      <c r="T1209">
        <f>1/((DM1209+1)/(Q1209/1.6)+1/(R1209/1.37)) + DM1209/((DM1209+1)/(Q1209/1.6) + DM1209/(R1209/1.37))</f>
        <v>0</v>
      </c>
      <c r="U1209">
        <f>(DH1209*DK1209)</f>
        <v>0</v>
      </c>
      <c r="V1209">
        <f>(EA1209+(U1209+2*0.95*5.67E-8*(((EA1209+$B$7)+273)^4-(EA1209+273)^4)-44100*J1209)/(1.84*29.3*R1209+8*0.95*5.67E-8*(EA1209+273)^3))</f>
        <v>0</v>
      </c>
      <c r="W1209">
        <f>($C$7*EB1209+$D$7*EC1209+$E$7*V1209)</f>
        <v>0</v>
      </c>
      <c r="X1209">
        <f>0.61365*exp(17.502*W1209/(240.97+W1209))</f>
        <v>0</v>
      </c>
      <c r="Y1209">
        <f>(Z1209/AA1209*100)</f>
        <v>0</v>
      </c>
      <c r="Z1209">
        <f>DT1209*(DY1209+DZ1209)/1000</f>
        <v>0</v>
      </c>
      <c r="AA1209">
        <f>0.61365*exp(17.502*EA1209/(240.97+EA1209))</f>
        <v>0</v>
      </c>
      <c r="AB1209">
        <f>(X1209-DT1209*(DY1209+DZ1209)/1000)</f>
        <v>0</v>
      </c>
      <c r="AC1209">
        <f>(-J1209*44100)</f>
        <v>0</v>
      </c>
      <c r="AD1209">
        <f>2*29.3*R1209*0.92*(EA1209-W1209)</f>
        <v>0</v>
      </c>
      <c r="AE1209">
        <f>2*0.95*5.67E-8*(((EA1209+$B$7)+273)^4-(W1209+273)^4)</f>
        <v>0</v>
      </c>
      <c r="AF1209">
        <f>U1209+AE1209+AC1209+AD1209</f>
        <v>0</v>
      </c>
      <c r="AG1209">
        <f>DX1209*AU1209*(DS1209-DR1209*(1000-AU1209*DU1209)/(1000-AU1209*DT1209))/(100*DL1209)</f>
        <v>0</v>
      </c>
      <c r="AH1209">
        <f>1000*DX1209*AU1209*(DT1209-DU1209)/(100*DL1209*(1000-AU1209*DT1209))</f>
        <v>0</v>
      </c>
      <c r="AI1209">
        <f>(AJ1209 - AK1209 - DY1209*1E3/(8.314*(EA1209+273.15)) * AM1209/DX1209 * AL1209) * DX1209/(100*DL1209) * (1000 - DU1209)/1000</f>
        <v>0</v>
      </c>
      <c r="AJ1209">
        <v>670.2680446148667</v>
      </c>
      <c r="AK1209">
        <v>645.8622727272727</v>
      </c>
      <c r="AL1209">
        <v>3.306910523657236</v>
      </c>
      <c r="AM1209">
        <v>65.43917151835798</v>
      </c>
      <c r="AN1209">
        <f>(AP1209 - AO1209 + DY1209*1E3/(8.314*(EA1209+273.15)) * AR1209/DX1209 * AQ1209) * DX1209/(100*DL1209) * 1000/(1000 - AP1209)</f>
        <v>0</v>
      </c>
      <c r="AO1209">
        <v>19.46889591864132</v>
      </c>
      <c r="AP1209">
        <v>23.48825393939393</v>
      </c>
      <c r="AQ1209">
        <v>0.001452671140457404</v>
      </c>
      <c r="AR1209">
        <v>117.0721464069847</v>
      </c>
      <c r="AS1209">
        <v>0</v>
      </c>
      <c r="AT1209">
        <v>0</v>
      </c>
      <c r="AU1209">
        <f>IF(AS1209*$H$13&gt;=AW1209,1.0,(AW1209/(AW1209-AS1209*$H$13)))</f>
        <v>0</v>
      </c>
      <c r="AV1209">
        <f>(AU1209-1)*100</f>
        <v>0</v>
      </c>
      <c r="AW1209">
        <f>MAX(0,($B$13+$C$13*EF1209)/(1+$D$13*EF1209)*DY1209/(EA1209+273)*$E$13)</f>
        <v>0</v>
      </c>
      <c r="AX1209" t="s">
        <v>437</v>
      </c>
      <c r="AY1209" t="s">
        <v>437</v>
      </c>
      <c r="AZ1209">
        <v>0</v>
      </c>
      <c r="BA1209">
        <v>0</v>
      </c>
      <c r="BB1209">
        <f>1-AZ1209/BA1209</f>
        <v>0</v>
      </c>
      <c r="BC1209">
        <v>0</v>
      </c>
      <c r="BD1209" t="s">
        <v>437</v>
      </c>
      <c r="BE1209" t="s">
        <v>437</v>
      </c>
      <c r="BF1209">
        <v>0</v>
      </c>
      <c r="BG1209">
        <v>0</v>
      </c>
      <c r="BH1209">
        <f>1-BF1209/BG1209</f>
        <v>0</v>
      </c>
      <c r="BI1209">
        <v>0.5</v>
      </c>
      <c r="BJ1209">
        <f>DI1209</f>
        <v>0</v>
      </c>
      <c r="BK1209">
        <f>L1209</f>
        <v>0</v>
      </c>
      <c r="BL1209">
        <f>BH1209*BI1209*BJ1209</f>
        <v>0</v>
      </c>
      <c r="BM1209">
        <f>(BK1209-BC1209)/BJ1209</f>
        <v>0</v>
      </c>
      <c r="BN1209">
        <f>(BA1209-BG1209)/BG1209</f>
        <v>0</v>
      </c>
      <c r="BO1209">
        <f>AZ1209/(BB1209+AZ1209/BG1209)</f>
        <v>0</v>
      </c>
      <c r="BP1209" t="s">
        <v>437</v>
      </c>
      <c r="BQ1209">
        <v>0</v>
      </c>
      <c r="BR1209">
        <f>IF(BQ1209&lt;&gt;0, BQ1209, BO1209)</f>
        <v>0</v>
      </c>
      <c r="BS1209">
        <f>1-BR1209/BG1209</f>
        <v>0</v>
      </c>
      <c r="BT1209">
        <f>(BG1209-BF1209)/(BG1209-BR1209)</f>
        <v>0</v>
      </c>
      <c r="BU1209">
        <f>(BA1209-BG1209)/(BA1209-BR1209)</f>
        <v>0</v>
      </c>
      <c r="BV1209">
        <f>(BG1209-BF1209)/(BG1209-AZ1209)</f>
        <v>0</v>
      </c>
      <c r="BW1209">
        <f>(BA1209-BG1209)/(BA1209-AZ1209)</f>
        <v>0</v>
      </c>
      <c r="BX1209">
        <f>(BT1209*BR1209/BF1209)</f>
        <v>0</v>
      </c>
      <c r="BY1209">
        <f>(1-BX1209)</f>
        <v>0</v>
      </c>
      <c r="DH1209">
        <f>$B$11*EG1209+$C$11*EH1209+$F$11*ES1209*(1-EV1209)</f>
        <v>0</v>
      </c>
      <c r="DI1209">
        <f>DH1209*DJ1209</f>
        <v>0</v>
      </c>
      <c r="DJ1209">
        <f>($B$11*$D$9+$C$11*$D$9+$F$11*((FF1209+EX1209)/MAX(FF1209+EX1209+FG1209, 0.1)*$I$9+FG1209/MAX(FF1209+EX1209+FG1209, 0.1)*$J$9))/($B$11+$C$11+$F$11)</f>
        <v>0</v>
      </c>
      <c r="DK1209">
        <f>($B$11*$K$9+$C$11*$K$9+$F$11*((FF1209+EX1209)/MAX(FF1209+EX1209+FG1209, 0.1)*$P$9+FG1209/MAX(FF1209+EX1209+FG1209, 0.1)*$Q$9))/($B$11+$C$11+$F$11)</f>
        <v>0</v>
      </c>
      <c r="DL1209">
        <v>6</v>
      </c>
      <c r="DM1209">
        <v>0.5</v>
      </c>
      <c r="DN1209" t="s">
        <v>438</v>
      </c>
      <c r="DO1209">
        <v>2</v>
      </c>
      <c r="DP1209" t="b">
        <v>1</v>
      </c>
      <c r="DQ1209">
        <v>1761347384.714286</v>
      </c>
      <c r="DR1209">
        <v>606.9670357142858</v>
      </c>
      <c r="DS1209">
        <v>641.9693214285714</v>
      </c>
      <c r="DT1209">
        <v>23.48578214285715</v>
      </c>
      <c r="DU1209">
        <v>19.39974285714286</v>
      </c>
      <c r="DV1209">
        <v>606.1421785714285</v>
      </c>
      <c r="DW1209">
        <v>23.27135357142857</v>
      </c>
      <c r="DX1209">
        <v>500.0165714285714</v>
      </c>
      <c r="DY1209">
        <v>90.02381071428572</v>
      </c>
      <c r="DZ1209">
        <v>0.07324141428571429</v>
      </c>
      <c r="EA1209">
        <v>29.99041785714286</v>
      </c>
      <c r="EB1209">
        <v>29.98970357142857</v>
      </c>
      <c r="EC1209">
        <v>999.9000000000002</v>
      </c>
      <c r="ED1209">
        <v>0</v>
      </c>
      <c r="EE1209">
        <v>0</v>
      </c>
      <c r="EF1209">
        <v>10002.94392857143</v>
      </c>
      <c r="EG1209">
        <v>0</v>
      </c>
      <c r="EH1209">
        <v>1169.869642857143</v>
      </c>
      <c r="EI1209">
        <v>-35.00232857142857</v>
      </c>
      <c r="EJ1209">
        <v>621.5647142857142</v>
      </c>
      <c r="EK1209">
        <v>654.6704642857143</v>
      </c>
      <c r="EL1209">
        <v>4.086046428571428</v>
      </c>
      <c r="EM1209">
        <v>641.9693214285714</v>
      </c>
      <c r="EN1209">
        <v>19.39974285714286</v>
      </c>
      <c r="EO1209">
        <v>2.114279285714285</v>
      </c>
      <c r="EP1209">
        <v>1.746439285714286</v>
      </c>
      <c r="EQ1209">
        <v>18.32717857142857</v>
      </c>
      <c r="ER1209">
        <v>15.31541071428571</v>
      </c>
      <c r="ES1209">
        <v>1199.974642857143</v>
      </c>
      <c r="ET1209">
        <v>0.9670064285714286</v>
      </c>
      <c r="EU1209">
        <v>0.0329936</v>
      </c>
      <c r="EV1209">
        <v>0</v>
      </c>
      <c r="EW1209">
        <v>1423.699642857143</v>
      </c>
      <c r="EX1209">
        <v>5.000560000000001</v>
      </c>
      <c r="EY1209">
        <v>17426.10357142857</v>
      </c>
      <c r="EZ1209">
        <v>10316.62142857143</v>
      </c>
      <c r="FA1209">
        <v>45.04428571428571</v>
      </c>
      <c r="FB1209">
        <v>47.09800000000001</v>
      </c>
      <c r="FC1209">
        <v>45.68699999999998</v>
      </c>
      <c r="FD1209">
        <v>46.156</v>
      </c>
      <c r="FE1209">
        <v>45.875</v>
      </c>
      <c r="FF1209">
        <v>1155.544642857143</v>
      </c>
      <c r="FG1209">
        <v>39.43</v>
      </c>
      <c r="FH1209">
        <v>0</v>
      </c>
      <c r="FI1209">
        <v>1761347429</v>
      </c>
      <c r="FJ1209">
        <v>0</v>
      </c>
      <c r="FK1209">
        <v>1423.682692307692</v>
      </c>
      <c r="FL1209">
        <v>-6.714871784722051</v>
      </c>
      <c r="FM1209">
        <v>-78.2940167964822</v>
      </c>
      <c r="FN1209">
        <v>17425.82692307693</v>
      </c>
      <c r="FO1209">
        <v>15</v>
      </c>
      <c r="FP1209">
        <v>0</v>
      </c>
      <c r="FQ1209" t="s">
        <v>439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-35.0605675</v>
      </c>
      <c r="GD1209">
        <v>1.467731707317177</v>
      </c>
      <c r="GE1209">
        <v>0.2314498265148405</v>
      </c>
      <c r="GF1209">
        <v>0</v>
      </c>
      <c r="GG1209">
        <v>1423.998823529412</v>
      </c>
      <c r="GH1209">
        <v>-6.722994643353894</v>
      </c>
      <c r="GI1209">
        <v>0.6835364989001892</v>
      </c>
      <c r="GJ1209">
        <v>0</v>
      </c>
      <c r="GK1209">
        <v>4.103740999999999</v>
      </c>
      <c r="GL1209">
        <v>-0.6101549718574167</v>
      </c>
      <c r="GM1209">
        <v>0.06429979812565502</v>
      </c>
      <c r="GN1209">
        <v>0</v>
      </c>
      <c r="GO1209">
        <v>0</v>
      </c>
      <c r="GP1209">
        <v>3</v>
      </c>
      <c r="GQ1209" t="s">
        <v>497</v>
      </c>
      <c r="GR1209">
        <v>3.12455</v>
      </c>
      <c r="GS1209">
        <v>2.75122</v>
      </c>
      <c r="GT1209">
        <v>0.112627</v>
      </c>
      <c r="GU1209">
        <v>0.117689</v>
      </c>
      <c r="GV1209">
        <v>0.103039</v>
      </c>
      <c r="GW1209">
        <v>0.0908596</v>
      </c>
      <c r="GX1209">
        <v>26116.6</v>
      </c>
      <c r="GY1209">
        <v>25322.6</v>
      </c>
      <c r="GZ1209">
        <v>30001.6</v>
      </c>
      <c r="HA1209">
        <v>28990.2</v>
      </c>
      <c r="HB1209">
        <v>37197.6</v>
      </c>
      <c r="HC1209">
        <v>34701.8</v>
      </c>
      <c r="HD1209">
        <v>45944</v>
      </c>
      <c r="HE1209">
        <v>43085.9</v>
      </c>
      <c r="HF1209">
        <v>1.75163</v>
      </c>
      <c r="HG1209">
        <v>1.73153</v>
      </c>
      <c r="HH1209">
        <v>-0.00442937</v>
      </c>
      <c r="HI1209">
        <v>0</v>
      </c>
      <c r="HJ1209">
        <v>30.07</v>
      </c>
      <c r="HK1209">
        <v>999.9</v>
      </c>
      <c r="HL1209">
        <v>45.5</v>
      </c>
      <c r="HM1209">
        <v>32.7</v>
      </c>
      <c r="HN1209">
        <v>25.1066</v>
      </c>
      <c r="HO1209">
        <v>63.4521</v>
      </c>
      <c r="HP1209">
        <v>17.8325</v>
      </c>
      <c r="HQ1209">
        <v>1</v>
      </c>
      <c r="HR1209">
        <v>0.8036990000000001</v>
      </c>
      <c r="HS1209">
        <v>3.89885</v>
      </c>
      <c r="HT1209">
        <v>20.1635</v>
      </c>
      <c r="HU1209">
        <v>5.22732</v>
      </c>
      <c r="HV1209">
        <v>11.9845</v>
      </c>
      <c r="HW1209">
        <v>4.969</v>
      </c>
      <c r="HX1209">
        <v>3.2898</v>
      </c>
      <c r="HY1209">
        <v>9999</v>
      </c>
      <c r="HZ1209">
        <v>9999</v>
      </c>
      <c r="IA1209">
        <v>9999</v>
      </c>
      <c r="IB1209">
        <v>999.9</v>
      </c>
      <c r="IC1209">
        <v>4.97302</v>
      </c>
      <c r="ID1209">
        <v>1.87744</v>
      </c>
      <c r="IE1209">
        <v>1.87558</v>
      </c>
      <c r="IF1209">
        <v>1.87836</v>
      </c>
      <c r="IG1209">
        <v>1.87512</v>
      </c>
      <c r="IH1209">
        <v>1.87865</v>
      </c>
      <c r="II1209">
        <v>1.87576</v>
      </c>
      <c r="IJ1209">
        <v>1.87695</v>
      </c>
      <c r="IK1209">
        <v>0</v>
      </c>
      <c r="IL1209">
        <v>0</v>
      </c>
      <c r="IM1209">
        <v>0</v>
      </c>
      <c r="IN1209">
        <v>0</v>
      </c>
      <c r="IO1209" t="s">
        <v>441</v>
      </c>
      <c r="IP1209" t="s">
        <v>442</v>
      </c>
      <c r="IQ1209" t="s">
        <v>443</v>
      </c>
      <c r="IR1209" t="s">
        <v>443</v>
      </c>
      <c r="IS1209" t="s">
        <v>443</v>
      </c>
      <c r="IT1209" t="s">
        <v>443</v>
      </c>
      <c r="IU1209">
        <v>0</v>
      </c>
      <c r="IV1209">
        <v>100</v>
      </c>
      <c r="IW1209">
        <v>100</v>
      </c>
      <c r="IX1209">
        <v>0.853</v>
      </c>
      <c r="IY1209">
        <v>0.2145</v>
      </c>
      <c r="IZ1209">
        <v>-0.1194416370607354</v>
      </c>
      <c r="JA1209">
        <v>0.002211305909277446</v>
      </c>
      <c r="JB1209">
        <v>-1.416678044876584E-06</v>
      </c>
      <c r="JC1209">
        <v>5.589822708492042E-10</v>
      </c>
      <c r="JD1209">
        <v>0.2144336207880096</v>
      </c>
      <c r="JE1209">
        <v>0</v>
      </c>
      <c r="JF1209">
        <v>0</v>
      </c>
      <c r="JG1209">
        <v>0</v>
      </c>
      <c r="JH1209">
        <v>14</v>
      </c>
      <c r="JI1209">
        <v>2052</v>
      </c>
      <c r="JJ1209">
        <v>1</v>
      </c>
      <c r="JK1209">
        <v>21</v>
      </c>
      <c r="JL1209">
        <v>29355789.9</v>
      </c>
      <c r="JM1209">
        <v>29355789.9</v>
      </c>
      <c r="JN1209">
        <v>1.63696</v>
      </c>
      <c r="JO1209">
        <v>2.56226</v>
      </c>
      <c r="JP1209">
        <v>1.39893</v>
      </c>
      <c r="JQ1209">
        <v>2.33765</v>
      </c>
      <c r="JR1209">
        <v>1.44897</v>
      </c>
      <c r="JS1209">
        <v>2.48779</v>
      </c>
      <c r="JT1209">
        <v>38.6487</v>
      </c>
      <c r="JU1209">
        <v>23.7898</v>
      </c>
      <c r="JV1209">
        <v>18</v>
      </c>
      <c r="JW1209">
        <v>485.806</v>
      </c>
      <c r="JX1209">
        <v>443.947</v>
      </c>
      <c r="JY1209">
        <v>25.3698</v>
      </c>
      <c r="JZ1209">
        <v>37.0635</v>
      </c>
      <c r="KA1209">
        <v>29.9999</v>
      </c>
      <c r="KB1209">
        <v>36.6708</v>
      </c>
      <c r="KC1209">
        <v>36.7237</v>
      </c>
      <c r="KD1209">
        <v>32.7811</v>
      </c>
      <c r="KE1209">
        <v>30.136</v>
      </c>
      <c r="KF1209">
        <v>79.99939999999999</v>
      </c>
      <c r="KG1209">
        <v>25.3778</v>
      </c>
      <c r="KH1209">
        <v>687.667</v>
      </c>
      <c r="KI1209">
        <v>19.5709</v>
      </c>
      <c r="KJ1209">
        <v>99.247</v>
      </c>
      <c r="KK1209">
        <v>99.0973</v>
      </c>
    </row>
    <row r="1210" spans="1:297">
      <c r="A1210">
        <v>1194</v>
      </c>
      <c r="B1210">
        <v>1761347397.5</v>
      </c>
      <c r="C1210">
        <v>19356.90000009537</v>
      </c>
      <c r="D1210" t="s">
        <v>2843</v>
      </c>
      <c r="E1210" t="s">
        <v>2844</v>
      </c>
      <c r="F1210">
        <v>5</v>
      </c>
      <c r="G1210" t="s">
        <v>2762</v>
      </c>
      <c r="H1210" t="s">
        <v>436</v>
      </c>
      <c r="I1210">
        <v>1761347390</v>
      </c>
      <c r="J1210">
        <f>(K1210)/1000</f>
        <v>0</v>
      </c>
      <c r="K1210">
        <f>IF(DP1210, AN1210, AH1210)</f>
        <v>0</v>
      </c>
      <c r="L1210">
        <f>IF(DP1210, AI1210, AG1210)</f>
        <v>0</v>
      </c>
      <c r="M1210">
        <f>DR1210 - IF(AU1210&gt;1, L1210*DL1210*100.0/(AW1210), 0)</f>
        <v>0</v>
      </c>
      <c r="N1210">
        <f>((T1210-J1210/2)*M1210-L1210)/(T1210+J1210/2)</f>
        <v>0</v>
      </c>
      <c r="O1210">
        <f>N1210*(DY1210+DZ1210)/1000.0</f>
        <v>0</v>
      </c>
      <c r="P1210">
        <f>(DR1210 - IF(AU1210&gt;1, L1210*DL1210*100.0/(AW1210), 0))*(DY1210+DZ1210)/1000.0</f>
        <v>0</v>
      </c>
      <c r="Q1210">
        <f>2.0/((1/S1210-1/R1210)+SIGN(S1210)*SQRT((1/S1210-1/R1210)*(1/S1210-1/R1210) + 4*DM1210/((DM1210+1)*(DM1210+1))*(2*1/S1210*1/R1210-1/R1210*1/R1210)))</f>
        <v>0</v>
      </c>
      <c r="R1210">
        <f>IF(LEFT(DN1210,1)&lt;&gt;"0",IF(LEFT(DN1210,1)="1",3.0,DO1210),$D$5+$E$5*(EF1210*DY1210/($K$5*1000))+$F$5*(EF1210*DY1210/($K$5*1000))*MAX(MIN(DL1210,$J$5),$I$5)*MAX(MIN(DL1210,$J$5),$I$5)+$G$5*MAX(MIN(DL1210,$J$5),$I$5)*(EF1210*DY1210/($K$5*1000))+$H$5*(EF1210*DY1210/($K$5*1000))*(EF1210*DY1210/($K$5*1000)))</f>
        <v>0</v>
      </c>
      <c r="S1210">
        <f>J1210*(1000-(1000*0.61365*exp(17.502*W1210/(240.97+W1210))/(DY1210+DZ1210)+DT1210)/2)/(1000*0.61365*exp(17.502*W1210/(240.97+W1210))/(DY1210+DZ1210)-DT1210)</f>
        <v>0</v>
      </c>
      <c r="T1210">
        <f>1/((DM1210+1)/(Q1210/1.6)+1/(R1210/1.37)) + DM1210/((DM1210+1)/(Q1210/1.6) + DM1210/(R1210/1.37))</f>
        <v>0</v>
      </c>
      <c r="U1210">
        <f>(DH1210*DK1210)</f>
        <v>0</v>
      </c>
      <c r="V1210">
        <f>(EA1210+(U1210+2*0.95*5.67E-8*(((EA1210+$B$7)+273)^4-(EA1210+273)^4)-44100*J1210)/(1.84*29.3*R1210+8*0.95*5.67E-8*(EA1210+273)^3))</f>
        <v>0</v>
      </c>
      <c r="W1210">
        <f>($C$7*EB1210+$D$7*EC1210+$E$7*V1210)</f>
        <v>0</v>
      </c>
      <c r="X1210">
        <f>0.61365*exp(17.502*W1210/(240.97+W1210))</f>
        <v>0</v>
      </c>
      <c r="Y1210">
        <f>(Z1210/AA1210*100)</f>
        <v>0</v>
      </c>
      <c r="Z1210">
        <f>DT1210*(DY1210+DZ1210)/1000</f>
        <v>0</v>
      </c>
      <c r="AA1210">
        <f>0.61365*exp(17.502*EA1210/(240.97+EA1210))</f>
        <v>0</v>
      </c>
      <c r="AB1210">
        <f>(X1210-DT1210*(DY1210+DZ1210)/1000)</f>
        <v>0</v>
      </c>
      <c r="AC1210">
        <f>(-J1210*44100)</f>
        <v>0</v>
      </c>
      <c r="AD1210">
        <f>2*29.3*R1210*0.92*(EA1210-W1210)</f>
        <v>0</v>
      </c>
      <c r="AE1210">
        <f>2*0.95*5.67E-8*(((EA1210+$B$7)+273)^4-(W1210+273)^4)</f>
        <v>0</v>
      </c>
      <c r="AF1210">
        <f>U1210+AE1210+AC1210+AD1210</f>
        <v>0</v>
      </c>
      <c r="AG1210">
        <f>DX1210*AU1210*(DS1210-DR1210*(1000-AU1210*DU1210)/(1000-AU1210*DT1210))/(100*DL1210)</f>
        <v>0</v>
      </c>
      <c r="AH1210">
        <f>1000*DX1210*AU1210*(DT1210-DU1210)/(100*DL1210*(1000-AU1210*DT1210))</f>
        <v>0</v>
      </c>
      <c r="AI1210">
        <f>(AJ1210 - AK1210 - DY1210*1E3/(8.314*(EA1210+273.15)) * AM1210/DX1210 * AL1210) * DX1210/(100*DL1210) * (1000 - DU1210)/1000</f>
        <v>0</v>
      </c>
      <c r="AJ1210">
        <v>687.3537222178364</v>
      </c>
      <c r="AK1210">
        <v>662.7164545454547</v>
      </c>
      <c r="AL1210">
        <v>3.37779778309508</v>
      </c>
      <c r="AM1210">
        <v>65.43917151835798</v>
      </c>
      <c r="AN1210">
        <f>(AP1210 - AO1210 + DY1210*1E3/(8.314*(EA1210+273.15)) * AR1210/DX1210 * AQ1210) * DX1210/(100*DL1210) * 1000/(1000 - AP1210)</f>
        <v>0</v>
      </c>
      <c r="AO1210">
        <v>19.48588849604246</v>
      </c>
      <c r="AP1210">
        <v>23.49435454545455</v>
      </c>
      <c r="AQ1210">
        <v>0.0002680707204453225</v>
      </c>
      <c r="AR1210">
        <v>117.0721464069847</v>
      </c>
      <c r="AS1210">
        <v>0</v>
      </c>
      <c r="AT1210">
        <v>0</v>
      </c>
      <c r="AU1210">
        <f>IF(AS1210*$H$13&gt;=AW1210,1.0,(AW1210/(AW1210-AS1210*$H$13)))</f>
        <v>0</v>
      </c>
      <c r="AV1210">
        <f>(AU1210-1)*100</f>
        <v>0</v>
      </c>
      <c r="AW1210">
        <f>MAX(0,($B$13+$C$13*EF1210)/(1+$D$13*EF1210)*DY1210/(EA1210+273)*$E$13)</f>
        <v>0</v>
      </c>
      <c r="AX1210" t="s">
        <v>437</v>
      </c>
      <c r="AY1210" t="s">
        <v>437</v>
      </c>
      <c r="AZ1210">
        <v>0</v>
      </c>
      <c r="BA1210">
        <v>0</v>
      </c>
      <c r="BB1210">
        <f>1-AZ1210/BA1210</f>
        <v>0</v>
      </c>
      <c r="BC1210">
        <v>0</v>
      </c>
      <c r="BD1210" t="s">
        <v>437</v>
      </c>
      <c r="BE1210" t="s">
        <v>437</v>
      </c>
      <c r="BF1210">
        <v>0</v>
      </c>
      <c r="BG1210">
        <v>0</v>
      </c>
      <c r="BH1210">
        <f>1-BF1210/BG1210</f>
        <v>0</v>
      </c>
      <c r="BI1210">
        <v>0.5</v>
      </c>
      <c r="BJ1210">
        <f>DI1210</f>
        <v>0</v>
      </c>
      <c r="BK1210">
        <f>L1210</f>
        <v>0</v>
      </c>
      <c r="BL1210">
        <f>BH1210*BI1210*BJ1210</f>
        <v>0</v>
      </c>
      <c r="BM1210">
        <f>(BK1210-BC1210)/BJ1210</f>
        <v>0</v>
      </c>
      <c r="BN1210">
        <f>(BA1210-BG1210)/BG1210</f>
        <v>0</v>
      </c>
      <c r="BO1210">
        <f>AZ1210/(BB1210+AZ1210/BG1210)</f>
        <v>0</v>
      </c>
      <c r="BP1210" t="s">
        <v>437</v>
      </c>
      <c r="BQ1210">
        <v>0</v>
      </c>
      <c r="BR1210">
        <f>IF(BQ1210&lt;&gt;0, BQ1210, BO1210)</f>
        <v>0</v>
      </c>
      <c r="BS1210">
        <f>1-BR1210/BG1210</f>
        <v>0</v>
      </c>
      <c r="BT1210">
        <f>(BG1210-BF1210)/(BG1210-BR1210)</f>
        <v>0</v>
      </c>
      <c r="BU1210">
        <f>(BA1210-BG1210)/(BA1210-BR1210)</f>
        <v>0</v>
      </c>
      <c r="BV1210">
        <f>(BG1210-BF1210)/(BG1210-AZ1210)</f>
        <v>0</v>
      </c>
      <c r="BW1210">
        <f>(BA1210-BG1210)/(BA1210-AZ1210)</f>
        <v>0</v>
      </c>
      <c r="BX1210">
        <f>(BT1210*BR1210/BF1210)</f>
        <v>0</v>
      </c>
      <c r="BY1210">
        <f>(1-BX1210)</f>
        <v>0</v>
      </c>
      <c r="DH1210">
        <f>$B$11*EG1210+$C$11*EH1210+$F$11*ES1210*(1-EV1210)</f>
        <v>0</v>
      </c>
      <c r="DI1210">
        <f>DH1210*DJ1210</f>
        <v>0</v>
      </c>
      <c r="DJ1210">
        <f>($B$11*$D$9+$C$11*$D$9+$F$11*((FF1210+EX1210)/MAX(FF1210+EX1210+FG1210, 0.1)*$I$9+FG1210/MAX(FF1210+EX1210+FG1210, 0.1)*$J$9))/($B$11+$C$11+$F$11)</f>
        <v>0</v>
      </c>
      <c r="DK1210">
        <f>($B$11*$K$9+$C$11*$K$9+$F$11*((FF1210+EX1210)/MAX(FF1210+EX1210+FG1210, 0.1)*$P$9+FG1210/MAX(FF1210+EX1210+FG1210, 0.1)*$Q$9))/($B$11+$C$11+$F$11)</f>
        <v>0</v>
      </c>
      <c r="DL1210">
        <v>6</v>
      </c>
      <c r="DM1210">
        <v>0.5</v>
      </c>
      <c r="DN1210" t="s">
        <v>438</v>
      </c>
      <c r="DO1210">
        <v>2</v>
      </c>
      <c r="DP1210" t="b">
        <v>1</v>
      </c>
      <c r="DQ1210">
        <v>1761347390</v>
      </c>
      <c r="DR1210">
        <v>624.2737777777776</v>
      </c>
      <c r="DS1210">
        <v>659.3024814814814</v>
      </c>
      <c r="DT1210">
        <v>23.48168518518519</v>
      </c>
      <c r="DU1210">
        <v>19.45207777777778</v>
      </c>
      <c r="DV1210">
        <v>623.4298148148148</v>
      </c>
      <c r="DW1210">
        <v>23.26724814814815</v>
      </c>
      <c r="DX1210">
        <v>499.9906296296297</v>
      </c>
      <c r="DY1210">
        <v>90.0234111111111</v>
      </c>
      <c r="DZ1210">
        <v>0.07343424074074074</v>
      </c>
      <c r="EA1210">
        <v>29.99104444444445</v>
      </c>
      <c r="EB1210">
        <v>29.99161111111111</v>
      </c>
      <c r="EC1210">
        <v>999.9000000000001</v>
      </c>
      <c r="ED1210">
        <v>0</v>
      </c>
      <c r="EE1210">
        <v>0</v>
      </c>
      <c r="EF1210">
        <v>10001.15148148148</v>
      </c>
      <c r="EG1210">
        <v>0</v>
      </c>
      <c r="EH1210">
        <v>1169.88037037037</v>
      </c>
      <c r="EI1210">
        <v>-35.02882592592593</v>
      </c>
      <c r="EJ1210">
        <v>639.2852222222223</v>
      </c>
      <c r="EK1210">
        <v>672.3823333333335</v>
      </c>
      <c r="EL1210">
        <v>4.029611851851852</v>
      </c>
      <c r="EM1210">
        <v>659.3024814814814</v>
      </c>
      <c r="EN1210">
        <v>19.45207777777778</v>
      </c>
      <c r="EO1210">
        <v>2.113900740740741</v>
      </c>
      <c r="EP1210">
        <v>1.751142592592592</v>
      </c>
      <c r="EQ1210">
        <v>18.32432222222222</v>
      </c>
      <c r="ER1210">
        <v>15.35731851851852</v>
      </c>
      <c r="ES1210">
        <v>1199.984074074074</v>
      </c>
      <c r="ET1210">
        <v>0.9670066296296297</v>
      </c>
      <c r="EU1210">
        <v>0.03299338148148148</v>
      </c>
      <c r="EV1210">
        <v>0</v>
      </c>
      <c r="EW1210">
        <v>1423.128148148148</v>
      </c>
      <c r="EX1210">
        <v>5.000560000000001</v>
      </c>
      <c r="EY1210">
        <v>17419.39259259259</v>
      </c>
      <c r="EZ1210">
        <v>10316.7</v>
      </c>
      <c r="FA1210">
        <v>45.03214814814815</v>
      </c>
      <c r="FB1210">
        <v>47.09933333333333</v>
      </c>
      <c r="FC1210">
        <v>45.68699999999998</v>
      </c>
      <c r="FD1210">
        <v>46.14788888888889</v>
      </c>
      <c r="FE1210">
        <v>45.875</v>
      </c>
      <c r="FF1210">
        <v>1155.554074074074</v>
      </c>
      <c r="FG1210">
        <v>39.43</v>
      </c>
      <c r="FH1210">
        <v>0</v>
      </c>
      <c r="FI1210">
        <v>1761347433.8</v>
      </c>
      <c r="FJ1210">
        <v>0</v>
      </c>
      <c r="FK1210">
        <v>1423.156538461539</v>
      </c>
      <c r="FL1210">
        <v>-6.517264976629638</v>
      </c>
      <c r="FM1210">
        <v>-80.77606836866036</v>
      </c>
      <c r="FN1210">
        <v>17419.76538461538</v>
      </c>
      <c r="FO1210">
        <v>15</v>
      </c>
      <c r="FP1210">
        <v>0</v>
      </c>
      <c r="FQ1210" t="s">
        <v>439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-35.07365</v>
      </c>
      <c r="GD1210">
        <v>-0.274790994371593</v>
      </c>
      <c r="GE1210">
        <v>0.2414505311652884</v>
      </c>
      <c r="GF1210">
        <v>1</v>
      </c>
      <c r="GG1210">
        <v>1423.480588235294</v>
      </c>
      <c r="GH1210">
        <v>-7.027349127150541</v>
      </c>
      <c r="GI1210">
        <v>0.7183393478608361</v>
      </c>
      <c r="GJ1210">
        <v>0</v>
      </c>
      <c r="GK1210">
        <v>4.06452225</v>
      </c>
      <c r="GL1210">
        <v>-0.6566934709193243</v>
      </c>
      <c r="GM1210">
        <v>0.06680345150093286</v>
      </c>
      <c r="GN1210">
        <v>0</v>
      </c>
      <c r="GO1210">
        <v>1</v>
      </c>
      <c r="GP1210">
        <v>3</v>
      </c>
      <c r="GQ1210" t="s">
        <v>446</v>
      </c>
      <c r="GR1210">
        <v>3.12471</v>
      </c>
      <c r="GS1210">
        <v>2.75127</v>
      </c>
      <c r="GT1210">
        <v>0.114655</v>
      </c>
      <c r="GU1210">
        <v>0.119712</v>
      </c>
      <c r="GV1210">
        <v>0.103055</v>
      </c>
      <c r="GW1210">
        <v>0.09096509999999999</v>
      </c>
      <c r="GX1210">
        <v>26056.8</v>
      </c>
      <c r="GY1210">
        <v>25264.7</v>
      </c>
      <c r="GZ1210">
        <v>30001.6</v>
      </c>
      <c r="HA1210">
        <v>28990.4</v>
      </c>
      <c r="HB1210">
        <v>37197.2</v>
      </c>
      <c r="HC1210">
        <v>34698.3</v>
      </c>
      <c r="HD1210">
        <v>45944.2</v>
      </c>
      <c r="HE1210">
        <v>43086.3</v>
      </c>
      <c r="HF1210">
        <v>1.75195</v>
      </c>
      <c r="HG1210">
        <v>1.73145</v>
      </c>
      <c r="HH1210">
        <v>-0.00490248</v>
      </c>
      <c r="HI1210">
        <v>0</v>
      </c>
      <c r="HJ1210">
        <v>30.0714</v>
      </c>
      <c r="HK1210">
        <v>999.9</v>
      </c>
      <c r="HL1210">
        <v>45.5</v>
      </c>
      <c r="HM1210">
        <v>32.7</v>
      </c>
      <c r="HN1210">
        <v>25.1082</v>
      </c>
      <c r="HO1210">
        <v>63.6121</v>
      </c>
      <c r="HP1210">
        <v>18.0168</v>
      </c>
      <c r="HQ1210">
        <v>1</v>
      </c>
      <c r="HR1210">
        <v>0.803674</v>
      </c>
      <c r="HS1210">
        <v>3.88898</v>
      </c>
      <c r="HT1210">
        <v>20.1635</v>
      </c>
      <c r="HU1210">
        <v>5.22762</v>
      </c>
      <c r="HV1210">
        <v>11.9845</v>
      </c>
      <c r="HW1210">
        <v>4.96905</v>
      </c>
      <c r="HX1210">
        <v>3.28978</v>
      </c>
      <c r="HY1210">
        <v>9999</v>
      </c>
      <c r="HZ1210">
        <v>9999</v>
      </c>
      <c r="IA1210">
        <v>9999</v>
      </c>
      <c r="IB1210">
        <v>999.9</v>
      </c>
      <c r="IC1210">
        <v>4.97301</v>
      </c>
      <c r="ID1210">
        <v>1.87745</v>
      </c>
      <c r="IE1210">
        <v>1.8756</v>
      </c>
      <c r="IF1210">
        <v>1.87841</v>
      </c>
      <c r="IG1210">
        <v>1.87514</v>
      </c>
      <c r="IH1210">
        <v>1.87866</v>
      </c>
      <c r="II1210">
        <v>1.87576</v>
      </c>
      <c r="IJ1210">
        <v>1.87696</v>
      </c>
      <c r="IK1210">
        <v>0</v>
      </c>
      <c r="IL1210">
        <v>0</v>
      </c>
      <c r="IM1210">
        <v>0</v>
      </c>
      <c r="IN1210">
        <v>0</v>
      </c>
      <c r="IO1210" t="s">
        <v>441</v>
      </c>
      <c r="IP1210" t="s">
        <v>442</v>
      </c>
      <c r="IQ1210" t="s">
        <v>443</v>
      </c>
      <c r="IR1210" t="s">
        <v>443</v>
      </c>
      <c r="IS1210" t="s">
        <v>443</v>
      </c>
      <c r="IT1210" t="s">
        <v>443</v>
      </c>
      <c r="IU1210">
        <v>0</v>
      </c>
      <c r="IV1210">
        <v>100</v>
      </c>
      <c r="IW1210">
        <v>100</v>
      </c>
      <c r="IX1210">
        <v>0.871</v>
      </c>
      <c r="IY1210">
        <v>0.2144</v>
      </c>
      <c r="IZ1210">
        <v>-0.1194416370607354</v>
      </c>
      <c r="JA1210">
        <v>0.002211305909277446</v>
      </c>
      <c r="JB1210">
        <v>-1.416678044876584E-06</v>
      </c>
      <c r="JC1210">
        <v>5.589822708492042E-10</v>
      </c>
      <c r="JD1210">
        <v>0.2144336207880096</v>
      </c>
      <c r="JE1210">
        <v>0</v>
      </c>
      <c r="JF1210">
        <v>0</v>
      </c>
      <c r="JG1210">
        <v>0</v>
      </c>
      <c r="JH1210">
        <v>14</v>
      </c>
      <c r="JI1210">
        <v>2052</v>
      </c>
      <c r="JJ1210">
        <v>1</v>
      </c>
      <c r="JK1210">
        <v>21</v>
      </c>
      <c r="JL1210">
        <v>29355790</v>
      </c>
      <c r="JM1210">
        <v>29355790</v>
      </c>
      <c r="JN1210">
        <v>1.67114</v>
      </c>
      <c r="JO1210">
        <v>2.54517</v>
      </c>
      <c r="JP1210">
        <v>1.39893</v>
      </c>
      <c r="JQ1210">
        <v>2.33765</v>
      </c>
      <c r="JR1210">
        <v>1.44897</v>
      </c>
      <c r="JS1210">
        <v>2.59888</v>
      </c>
      <c r="JT1210">
        <v>38.6487</v>
      </c>
      <c r="JU1210">
        <v>23.8161</v>
      </c>
      <c r="JV1210">
        <v>18</v>
      </c>
      <c r="JW1210">
        <v>485.991</v>
      </c>
      <c r="JX1210">
        <v>443.876</v>
      </c>
      <c r="JY1210">
        <v>25.377</v>
      </c>
      <c r="JZ1210">
        <v>37.0625</v>
      </c>
      <c r="KA1210">
        <v>29.9999</v>
      </c>
      <c r="KB1210">
        <v>36.67</v>
      </c>
      <c r="KC1210">
        <v>36.7202</v>
      </c>
      <c r="KD1210">
        <v>33.4599</v>
      </c>
      <c r="KE1210">
        <v>30.136</v>
      </c>
      <c r="KF1210">
        <v>79.99939999999999</v>
      </c>
      <c r="KG1210">
        <v>25.3825</v>
      </c>
      <c r="KH1210">
        <v>707.761</v>
      </c>
      <c r="KI1210">
        <v>19.589</v>
      </c>
      <c r="KJ1210">
        <v>99.2474</v>
      </c>
      <c r="KK1210">
        <v>99.0981</v>
      </c>
    </row>
    <row r="1211" spans="1:297">
      <c r="A1211">
        <v>1195</v>
      </c>
      <c r="B1211">
        <v>1761347402.5</v>
      </c>
      <c r="C1211">
        <v>19361.90000009537</v>
      </c>
      <c r="D1211" t="s">
        <v>2845</v>
      </c>
      <c r="E1211" t="s">
        <v>2846</v>
      </c>
      <c r="F1211">
        <v>5</v>
      </c>
      <c r="G1211" t="s">
        <v>2762</v>
      </c>
      <c r="H1211" t="s">
        <v>436</v>
      </c>
      <c r="I1211">
        <v>1761347394.714286</v>
      </c>
      <c r="J1211">
        <f>(K1211)/1000</f>
        <v>0</v>
      </c>
      <c r="K1211">
        <f>IF(DP1211, AN1211, AH1211)</f>
        <v>0</v>
      </c>
      <c r="L1211">
        <f>IF(DP1211, AI1211, AG1211)</f>
        <v>0</v>
      </c>
      <c r="M1211">
        <f>DR1211 - IF(AU1211&gt;1, L1211*DL1211*100.0/(AW1211), 0)</f>
        <v>0</v>
      </c>
      <c r="N1211">
        <f>((T1211-J1211/2)*M1211-L1211)/(T1211+J1211/2)</f>
        <v>0</v>
      </c>
      <c r="O1211">
        <f>N1211*(DY1211+DZ1211)/1000.0</f>
        <v>0</v>
      </c>
      <c r="P1211">
        <f>(DR1211 - IF(AU1211&gt;1, L1211*DL1211*100.0/(AW1211), 0))*(DY1211+DZ1211)/1000.0</f>
        <v>0</v>
      </c>
      <c r="Q1211">
        <f>2.0/((1/S1211-1/R1211)+SIGN(S1211)*SQRT((1/S1211-1/R1211)*(1/S1211-1/R1211) + 4*DM1211/((DM1211+1)*(DM1211+1))*(2*1/S1211*1/R1211-1/R1211*1/R1211)))</f>
        <v>0</v>
      </c>
      <c r="R1211">
        <f>IF(LEFT(DN1211,1)&lt;&gt;"0",IF(LEFT(DN1211,1)="1",3.0,DO1211),$D$5+$E$5*(EF1211*DY1211/($K$5*1000))+$F$5*(EF1211*DY1211/($K$5*1000))*MAX(MIN(DL1211,$J$5),$I$5)*MAX(MIN(DL1211,$J$5),$I$5)+$G$5*MAX(MIN(DL1211,$J$5),$I$5)*(EF1211*DY1211/($K$5*1000))+$H$5*(EF1211*DY1211/($K$5*1000))*(EF1211*DY1211/($K$5*1000)))</f>
        <v>0</v>
      </c>
      <c r="S1211">
        <f>J1211*(1000-(1000*0.61365*exp(17.502*W1211/(240.97+W1211))/(DY1211+DZ1211)+DT1211)/2)/(1000*0.61365*exp(17.502*W1211/(240.97+W1211))/(DY1211+DZ1211)-DT1211)</f>
        <v>0</v>
      </c>
      <c r="T1211">
        <f>1/((DM1211+1)/(Q1211/1.6)+1/(R1211/1.37)) + DM1211/((DM1211+1)/(Q1211/1.6) + DM1211/(R1211/1.37))</f>
        <v>0</v>
      </c>
      <c r="U1211">
        <f>(DH1211*DK1211)</f>
        <v>0</v>
      </c>
      <c r="V1211">
        <f>(EA1211+(U1211+2*0.95*5.67E-8*(((EA1211+$B$7)+273)^4-(EA1211+273)^4)-44100*J1211)/(1.84*29.3*R1211+8*0.95*5.67E-8*(EA1211+273)^3))</f>
        <v>0</v>
      </c>
      <c r="W1211">
        <f>($C$7*EB1211+$D$7*EC1211+$E$7*V1211)</f>
        <v>0</v>
      </c>
      <c r="X1211">
        <f>0.61365*exp(17.502*W1211/(240.97+W1211))</f>
        <v>0</v>
      </c>
      <c r="Y1211">
        <f>(Z1211/AA1211*100)</f>
        <v>0</v>
      </c>
      <c r="Z1211">
        <f>DT1211*(DY1211+DZ1211)/1000</f>
        <v>0</v>
      </c>
      <c r="AA1211">
        <f>0.61365*exp(17.502*EA1211/(240.97+EA1211))</f>
        <v>0</v>
      </c>
      <c r="AB1211">
        <f>(X1211-DT1211*(DY1211+DZ1211)/1000)</f>
        <v>0</v>
      </c>
      <c r="AC1211">
        <f>(-J1211*44100)</f>
        <v>0</v>
      </c>
      <c r="AD1211">
        <f>2*29.3*R1211*0.92*(EA1211-W1211)</f>
        <v>0</v>
      </c>
      <c r="AE1211">
        <f>2*0.95*5.67E-8*(((EA1211+$B$7)+273)^4-(W1211+273)^4)</f>
        <v>0</v>
      </c>
      <c r="AF1211">
        <f>U1211+AE1211+AC1211+AD1211</f>
        <v>0</v>
      </c>
      <c r="AG1211">
        <f>DX1211*AU1211*(DS1211-DR1211*(1000-AU1211*DU1211)/(1000-AU1211*DT1211))/(100*DL1211)</f>
        <v>0</v>
      </c>
      <c r="AH1211">
        <f>1000*DX1211*AU1211*(DT1211-DU1211)/(100*DL1211*(1000-AU1211*DT1211))</f>
        <v>0</v>
      </c>
      <c r="AI1211">
        <f>(AJ1211 - AK1211 - DY1211*1E3/(8.314*(EA1211+273.15)) * AM1211/DX1211 * AL1211) * DX1211/(100*DL1211) * (1000 - DU1211)/1000</f>
        <v>0</v>
      </c>
      <c r="AJ1211">
        <v>704.5935419106855</v>
      </c>
      <c r="AK1211">
        <v>679.5672303030301</v>
      </c>
      <c r="AL1211">
        <v>3.367210132908278</v>
      </c>
      <c r="AM1211">
        <v>65.43917151835798</v>
      </c>
      <c r="AN1211">
        <f>(AP1211 - AO1211 + DY1211*1E3/(8.314*(EA1211+273.15)) * AR1211/DX1211 * AQ1211) * DX1211/(100*DL1211) * 1000/(1000 - AP1211)</f>
        <v>0</v>
      </c>
      <c r="AO1211">
        <v>19.51132755966796</v>
      </c>
      <c r="AP1211">
        <v>23.49461939393938</v>
      </c>
      <c r="AQ1211">
        <v>4.812286311217189E-05</v>
      </c>
      <c r="AR1211">
        <v>117.0721464069847</v>
      </c>
      <c r="AS1211">
        <v>0</v>
      </c>
      <c r="AT1211">
        <v>0</v>
      </c>
      <c r="AU1211">
        <f>IF(AS1211*$H$13&gt;=AW1211,1.0,(AW1211/(AW1211-AS1211*$H$13)))</f>
        <v>0</v>
      </c>
      <c r="AV1211">
        <f>(AU1211-1)*100</f>
        <v>0</v>
      </c>
      <c r="AW1211">
        <f>MAX(0,($B$13+$C$13*EF1211)/(1+$D$13*EF1211)*DY1211/(EA1211+273)*$E$13)</f>
        <v>0</v>
      </c>
      <c r="AX1211" t="s">
        <v>437</v>
      </c>
      <c r="AY1211" t="s">
        <v>437</v>
      </c>
      <c r="AZ1211">
        <v>0</v>
      </c>
      <c r="BA1211">
        <v>0</v>
      </c>
      <c r="BB1211">
        <f>1-AZ1211/BA1211</f>
        <v>0</v>
      </c>
      <c r="BC1211">
        <v>0</v>
      </c>
      <c r="BD1211" t="s">
        <v>437</v>
      </c>
      <c r="BE1211" t="s">
        <v>437</v>
      </c>
      <c r="BF1211">
        <v>0</v>
      </c>
      <c r="BG1211">
        <v>0</v>
      </c>
      <c r="BH1211">
        <f>1-BF1211/BG1211</f>
        <v>0</v>
      </c>
      <c r="BI1211">
        <v>0.5</v>
      </c>
      <c r="BJ1211">
        <f>DI1211</f>
        <v>0</v>
      </c>
      <c r="BK1211">
        <f>L1211</f>
        <v>0</v>
      </c>
      <c r="BL1211">
        <f>BH1211*BI1211*BJ1211</f>
        <v>0</v>
      </c>
      <c r="BM1211">
        <f>(BK1211-BC1211)/BJ1211</f>
        <v>0</v>
      </c>
      <c r="BN1211">
        <f>(BA1211-BG1211)/BG1211</f>
        <v>0</v>
      </c>
      <c r="BO1211">
        <f>AZ1211/(BB1211+AZ1211/BG1211)</f>
        <v>0</v>
      </c>
      <c r="BP1211" t="s">
        <v>437</v>
      </c>
      <c r="BQ1211">
        <v>0</v>
      </c>
      <c r="BR1211">
        <f>IF(BQ1211&lt;&gt;0, BQ1211, BO1211)</f>
        <v>0</v>
      </c>
      <c r="BS1211">
        <f>1-BR1211/BG1211</f>
        <v>0</v>
      </c>
      <c r="BT1211">
        <f>(BG1211-BF1211)/(BG1211-BR1211)</f>
        <v>0</v>
      </c>
      <c r="BU1211">
        <f>(BA1211-BG1211)/(BA1211-BR1211)</f>
        <v>0</v>
      </c>
      <c r="BV1211">
        <f>(BG1211-BF1211)/(BG1211-AZ1211)</f>
        <v>0</v>
      </c>
      <c r="BW1211">
        <f>(BA1211-BG1211)/(BA1211-AZ1211)</f>
        <v>0</v>
      </c>
      <c r="BX1211">
        <f>(BT1211*BR1211/BF1211)</f>
        <v>0</v>
      </c>
      <c r="BY1211">
        <f>(1-BX1211)</f>
        <v>0</v>
      </c>
      <c r="DH1211">
        <f>$B$11*EG1211+$C$11*EH1211+$F$11*ES1211*(1-EV1211)</f>
        <v>0</v>
      </c>
      <c r="DI1211">
        <f>DH1211*DJ1211</f>
        <v>0</v>
      </c>
      <c r="DJ1211">
        <f>($B$11*$D$9+$C$11*$D$9+$F$11*((FF1211+EX1211)/MAX(FF1211+EX1211+FG1211, 0.1)*$I$9+FG1211/MAX(FF1211+EX1211+FG1211, 0.1)*$J$9))/($B$11+$C$11+$F$11)</f>
        <v>0</v>
      </c>
      <c r="DK1211">
        <f>($B$11*$K$9+$C$11*$K$9+$F$11*((FF1211+EX1211)/MAX(FF1211+EX1211+FG1211, 0.1)*$P$9+FG1211/MAX(FF1211+EX1211+FG1211, 0.1)*$Q$9))/($B$11+$C$11+$F$11)</f>
        <v>0</v>
      </c>
      <c r="DL1211">
        <v>6</v>
      </c>
      <c r="DM1211">
        <v>0.5</v>
      </c>
      <c r="DN1211" t="s">
        <v>438</v>
      </c>
      <c r="DO1211">
        <v>2</v>
      </c>
      <c r="DP1211" t="b">
        <v>1</v>
      </c>
      <c r="DQ1211">
        <v>1761347394.714286</v>
      </c>
      <c r="DR1211">
        <v>639.6743928571428</v>
      </c>
      <c r="DS1211">
        <v>674.9397142857142</v>
      </c>
      <c r="DT1211">
        <v>23.48874285714286</v>
      </c>
      <c r="DU1211">
        <v>19.4891</v>
      </c>
      <c r="DV1211">
        <v>638.8136071428571</v>
      </c>
      <c r="DW1211">
        <v>23.27431785714286</v>
      </c>
      <c r="DX1211">
        <v>500.0088928571429</v>
      </c>
      <c r="DY1211">
        <v>90.02253928571429</v>
      </c>
      <c r="DZ1211">
        <v>0.07342998928571427</v>
      </c>
      <c r="EA1211">
        <v>29.99201071428572</v>
      </c>
      <c r="EB1211">
        <v>29.98968571428571</v>
      </c>
      <c r="EC1211">
        <v>999.9000000000002</v>
      </c>
      <c r="ED1211">
        <v>0</v>
      </c>
      <c r="EE1211">
        <v>0</v>
      </c>
      <c r="EF1211">
        <v>10002.94642857143</v>
      </c>
      <c r="EG1211">
        <v>0</v>
      </c>
      <c r="EH1211">
        <v>1169.897142857143</v>
      </c>
      <c r="EI1211">
        <v>-35.26548571428571</v>
      </c>
      <c r="EJ1211">
        <v>655.0608571428572</v>
      </c>
      <c r="EK1211">
        <v>688.3554999999999</v>
      </c>
      <c r="EL1211">
        <v>3.999648571428572</v>
      </c>
      <c r="EM1211">
        <v>674.9397142857142</v>
      </c>
      <c r="EN1211">
        <v>19.4891</v>
      </c>
      <c r="EO1211">
        <v>2.114516428571429</v>
      </c>
      <c r="EP1211">
        <v>1.754458928571429</v>
      </c>
      <c r="EQ1211">
        <v>18.32895714285715</v>
      </c>
      <c r="ER1211">
        <v>15.386825</v>
      </c>
      <c r="ES1211">
        <v>1199.989285714286</v>
      </c>
      <c r="ET1211">
        <v>0.9670067142857144</v>
      </c>
      <c r="EU1211">
        <v>0.03299328571428571</v>
      </c>
      <c r="EV1211">
        <v>0</v>
      </c>
      <c r="EW1211">
        <v>1422.687857142857</v>
      </c>
      <c r="EX1211">
        <v>5.000560000000001</v>
      </c>
      <c r="EY1211">
        <v>17413.44642857143</v>
      </c>
      <c r="EZ1211">
        <v>10316.73928571428</v>
      </c>
      <c r="FA1211">
        <v>45.03764285714284</v>
      </c>
      <c r="FB1211">
        <v>47.10249999999998</v>
      </c>
      <c r="FC1211">
        <v>45.68699999999998</v>
      </c>
      <c r="FD1211">
        <v>46.14264285714286</v>
      </c>
      <c r="FE1211">
        <v>45.875</v>
      </c>
      <c r="FF1211">
        <v>1155.559285714286</v>
      </c>
      <c r="FG1211">
        <v>39.43</v>
      </c>
      <c r="FH1211">
        <v>0</v>
      </c>
      <c r="FI1211">
        <v>1761347438.6</v>
      </c>
      <c r="FJ1211">
        <v>0</v>
      </c>
      <c r="FK1211">
        <v>1422.695769230769</v>
      </c>
      <c r="FL1211">
        <v>-5.391794883090957</v>
      </c>
      <c r="FM1211">
        <v>-70.59487180506838</v>
      </c>
      <c r="FN1211">
        <v>17413.46538461539</v>
      </c>
      <c r="FO1211">
        <v>15</v>
      </c>
      <c r="FP1211">
        <v>0</v>
      </c>
      <c r="FQ1211" t="s">
        <v>439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-35.1731525</v>
      </c>
      <c r="GD1211">
        <v>-2.131169606003717</v>
      </c>
      <c r="GE1211">
        <v>0.3275989888472641</v>
      </c>
      <c r="GF1211">
        <v>0</v>
      </c>
      <c r="GG1211">
        <v>1423.035294117647</v>
      </c>
      <c r="GH1211">
        <v>-5.998166538175399</v>
      </c>
      <c r="GI1211">
        <v>0.6333953105108859</v>
      </c>
      <c r="GJ1211">
        <v>0</v>
      </c>
      <c r="GK1211">
        <v>4.02821325</v>
      </c>
      <c r="GL1211">
        <v>-0.4420247279549723</v>
      </c>
      <c r="GM1211">
        <v>0.0481137007715837</v>
      </c>
      <c r="GN1211">
        <v>0</v>
      </c>
      <c r="GO1211">
        <v>0</v>
      </c>
      <c r="GP1211">
        <v>3</v>
      </c>
      <c r="GQ1211" t="s">
        <v>497</v>
      </c>
      <c r="GR1211">
        <v>3.12454</v>
      </c>
      <c r="GS1211">
        <v>2.75136</v>
      </c>
      <c r="GT1211">
        <v>0.116667</v>
      </c>
      <c r="GU1211">
        <v>0.121729</v>
      </c>
      <c r="GV1211">
        <v>0.103056</v>
      </c>
      <c r="GW1211">
        <v>0.0909774</v>
      </c>
      <c r="GX1211">
        <v>25997.5</v>
      </c>
      <c r="GY1211">
        <v>25206.8</v>
      </c>
      <c r="GZ1211">
        <v>30001.6</v>
      </c>
      <c r="HA1211">
        <v>28990.4</v>
      </c>
      <c r="HB1211">
        <v>37197.2</v>
      </c>
      <c r="HC1211">
        <v>34697.8</v>
      </c>
      <c r="HD1211">
        <v>45944</v>
      </c>
      <c r="HE1211">
        <v>43086.1</v>
      </c>
      <c r="HF1211">
        <v>1.7518</v>
      </c>
      <c r="HG1211">
        <v>1.73172</v>
      </c>
      <c r="HH1211">
        <v>-0.00516698</v>
      </c>
      <c r="HI1211">
        <v>0</v>
      </c>
      <c r="HJ1211">
        <v>30.0714</v>
      </c>
      <c r="HK1211">
        <v>999.9</v>
      </c>
      <c r="HL1211">
        <v>45.5</v>
      </c>
      <c r="HM1211">
        <v>32.7</v>
      </c>
      <c r="HN1211">
        <v>25.1061</v>
      </c>
      <c r="HO1211">
        <v>63.3221</v>
      </c>
      <c r="HP1211">
        <v>17.8325</v>
      </c>
      <c r="HQ1211">
        <v>1</v>
      </c>
      <c r="HR1211">
        <v>0.803516</v>
      </c>
      <c r="HS1211">
        <v>3.88725</v>
      </c>
      <c r="HT1211">
        <v>20.1638</v>
      </c>
      <c r="HU1211">
        <v>5.22762</v>
      </c>
      <c r="HV1211">
        <v>11.9849</v>
      </c>
      <c r="HW1211">
        <v>4.96915</v>
      </c>
      <c r="HX1211">
        <v>3.28975</v>
      </c>
      <c r="HY1211">
        <v>9999</v>
      </c>
      <c r="HZ1211">
        <v>9999</v>
      </c>
      <c r="IA1211">
        <v>9999</v>
      </c>
      <c r="IB1211">
        <v>999.9</v>
      </c>
      <c r="IC1211">
        <v>4.97299</v>
      </c>
      <c r="ID1211">
        <v>1.87746</v>
      </c>
      <c r="IE1211">
        <v>1.8756</v>
      </c>
      <c r="IF1211">
        <v>1.87839</v>
      </c>
      <c r="IG1211">
        <v>1.87511</v>
      </c>
      <c r="IH1211">
        <v>1.87865</v>
      </c>
      <c r="II1211">
        <v>1.87577</v>
      </c>
      <c r="IJ1211">
        <v>1.87695</v>
      </c>
      <c r="IK1211">
        <v>0</v>
      </c>
      <c r="IL1211">
        <v>0</v>
      </c>
      <c r="IM1211">
        <v>0</v>
      </c>
      <c r="IN1211">
        <v>0</v>
      </c>
      <c r="IO1211" t="s">
        <v>441</v>
      </c>
      <c r="IP1211" t="s">
        <v>442</v>
      </c>
      <c r="IQ1211" t="s">
        <v>443</v>
      </c>
      <c r="IR1211" t="s">
        <v>443</v>
      </c>
      <c r="IS1211" t="s">
        <v>443</v>
      </c>
      <c r="IT1211" t="s">
        <v>443</v>
      </c>
      <c r="IU1211">
        <v>0</v>
      </c>
      <c r="IV1211">
        <v>100</v>
      </c>
      <c r="IW1211">
        <v>100</v>
      </c>
      <c r="IX1211">
        <v>0.888</v>
      </c>
      <c r="IY1211">
        <v>0.2145</v>
      </c>
      <c r="IZ1211">
        <v>-0.1194416370607354</v>
      </c>
      <c r="JA1211">
        <v>0.002211305909277446</v>
      </c>
      <c r="JB1211">
        <v>-1.416678044876584E-06</v>
      </c>
      <c r="JC1211">
        <v>5.589822708492042E-10</v>
      </c>
      <c r="JD1211">
        <v>0.2144336207880096</v>
      </c>
      <c r="JE1211">
        <v>0</v>
      </c>
      <c r="JF1211">
        <v>0</v>
      </c>
      <c r="JG1211">
        <v>0</v>
      </c>
      <c r="JH1211">
        <v>14</v>
      </c>
      <c r="JI1211">
        <v>2052</v>
      </c>
      <c r="JJ1211">
        <v>1</v>
      </c>
      <c r="JK1211">
        <v>21</v>
      </c>
      <c r="JL1211">
        <v>29355790</v>
      </c>
      <c r="JM1211">
        <v>29355790</v>
      </c>
      <c r="JN1211">
        <v>1.70166</v>
      </c>
      <c r="JO1211">
        <v>2.55615</v>
      </c>
      <c r="JP1211">
        <v>1.39893</v>
      </c>
      <c r="JQ1211">
        <v>2.33765</v>
      </c>
      <c r="JR1211">
        <v>1.44897</v>
      </c>
      <c r="JS1211">
        <v>2.55615</v>
      </c>
      <c r="JT1211">
        <v>38.6487</v>
      </c>
      <c r="JU1211">
        <v>23.7986</v>
      </c>
      <c r="JV1211">
        <v>18</v>
      </c>
      <c r="JW1211">
        <v>485.899</v>
      </c>
      <c r="JX1211">
        <v>444.055</v>
      </c>
      <c r="JY1211">
        <v>25.3829</v>
      </c>
      <c r="JZ1211">
        <v>37.06</v>
      </c>
      <c r="KA1211">
        <v>29.9998</v>
      </c>
      <c r="KB1211">
        <v>36.669</v>
      </c>
      <c r="KC1211">
        <v>36.7202</v>
      </c>
      <c r="KD1211">
        <v>34.0699</v>
      </c>
      <c r="KE1211">
        <v>29.8581</v>
      </c>
      <c r="KF1211">
        <v>79.99939999999999</v>
      </c>
      <c r="KG1211">
        <v>25.3917</v>
      </c>
      <c r="KH1211">
        <v>721.12</v>
      </c>
      <c r="KI1211">
        <v>19.6152</v>
      </c>
      <c r="KJ1211">
        <v>99.247</v>
      </c>
      <c r="KK1211">
        <v>99.098</v>
      </c>
    </row>
    <row r="1212" spans="1:297">
      <c r="A1212">
        <v>1196</v>
      </c>
      <c r="B1212">
        <v>1761347407.5</v>
      </c>
      <c r="C1212">
        <v>19366.90000009537</v>
      </c>
      <c r="D1212" t="s">
        <v>2847</v>
      </c>
      <c r="E1212" t="s">
        <v>2848</v>
      </c>
      <c r="F1212">
        <v>5</v>
      </c>
      <c r="G1212" t="s">
        <v>2762</v>
      </c>
      <c r="H1212" t="s">
        <v>436</v>
      </c>
      <c r="I1212">
        <v>1761347400</v>
      </c>
      <c r="J1212">
        <f>(K1212)/1000</f>
        <v>0</v>
      </c>
      <c r="K1212">
        <f>IF(DP1212, AN1212, AH1212)</f>
        <v>0</v>
      </c>
      <c r="L1212">
        <f>IF(DP1212, AI1212, AG1212)</f>
        <v>0</v>
      </c>
      <c r="M1212">
        <f>DR1212 - IF(AU1212&gt;1, L1212*DL1212*100.0/(AW1212), 0)</f>
        <v>0</v>
      </c>
      <c r="N1212">
        <f>((T1212-J1212/2)*M1212-L1212)/(T1212+J1212/2)</f>
        <v>0</v>
      </c>
      <c r="O1212">
        <f>N1212*(DY1212+DZ1212)/1000.0</f>
        <v>0</v>
      </c>
      <c r="P1212">
        <f>(DR1212 - IF(AU1212&gt;1, L1212*DL1212*100.0/(AW1212), 0))*(DY1212+DZ1212)/1000.0</f>
        <v>0</v>
      </c>
      <c r="Q1212">
        <f>2.0/((1/S1212-1/R1212)+SIGN(S1212)*SQRT((1/S1212-1/R1212)*(1/S1212-1/R1212) + 4*DM1212/((DM1212+1)*(DM1212+1))*(2*1/S1212*1/R1212-1/R1212*1/R1212)))</f>
        <v>0</v>
      </c>
      <c r="R1212">
        <f>IF(LEFT(DN1212,1)&lt;&gt;"0",IF(LEFT(DN1212,1)="1",3.0,DO1212),$D$5+$E$5*(EF1212*DY1212/($K$5*1000))+$F$5*(EF1212*DY1212/($K$5*1000))*MAX(MIN(DL1212,$J$5),$I$5)*MAX(MIN(DL1212,$J$5),$I$5)+$G$5*MAX(MIN(DL1212,$J$5),$I$5)*(EF1212*DY1212/($K$5*1000))+$H$5*(EF1212*DY1212/($K$5*1000))*(EF1212*DY1212/($K$5*1000)))</f>
        <v>0</v>
      </c>
      <c r="S1212">
        <f>J1212*(1000-(1000*0.61365*exp(17.502*W1212/(240.97+W1212))/(DY1212+DZ1212)+DT1212)/2)/(1000*0.61365*exp(17.502*W1212/(240.97+W1212))/(DY1212+DZ1212)-DT1212)</f>
        <v>0</v>
      </c>
      <c r="T1212">
        <f>1/((DM1212+1)/(Q1212/1.6)+1/(R1212/1.37)) + DM1212/((DM1212+1)/(Q1212/1.6) + DM1212/(R1212/1.37))</f>
        <v>0</v>
      </c>
      <c r="U1212">
        <f>(DH1212*DK1212)</f>
        <v>0</v>
      </c>
      <c r="V1212">
        <f>(EA1212+(U1212+2*0.95*5.67E-8*(((EA1212+$B$7)+273)^4-(EA1212+273)^4)-44100*J1212)/(1.84*29.3*R1212+8*0.95*5.67E-8*(EA1212+273)^3))</f>
        <v>0</v>
      </c>
      <c r="W1212">
        <f>($C$7*EB1212+$D$7*EC1212+$E$7*V1212)</f>
        <v>0</v>
      </c>
      <c r="X1212">
        <f>0.61365*exp(17.502*W1212/(240.97+W1212))</f>
        <v>0</v>
      </c>
      <c r="Y1212">
        <f>(Z1212/AA1212*100)</f>
        <v>0</v>
      </c>
      <c r="Z1212">
        <f>DT1212*(DY1212+DZ1212)/1000</f>
        <v>0</v>
      </c>
      <c r="AA1212">
        <f>0.61365*exp(17.502*EA1212/(240.97+EA1212))</f>
        <v>0</v>
      </c>
      <c r="AB1212">
        <f>(X1212-DT1212*(DY1212+DZ1212)/1000)</f>
        <v>0</v>
      </c>
      <c r="AC1212">
        <f>(-J1212*44100)</f>
        <v>0</v>
      </c>
      <c r="AD1212">
        <f>2*29.3*R1212*0.92*(EA1212-W1212)</f>
        <v>0</v>
      </c>
      <c r="AE1212">
        <f>2*0.95*5.67E-8*(((EA1212+$B$7)+273)^4-(W1212+273)^4)</f>
        <v>0</v>
      </c>
      <c r="AF1212">
        <f>U1212+AE1212+AC1212+AD1212</f>
        <v>0</v>
      </c>
      <c r="AG1212">
        <f>DX1212*AU1212*(DS1212-DR1212*(1000-AU1212*DU1212)/(1000-AU1212*DT1212))/(100*DL1212)</f>
        <v>0</v>
      </c>
      <c r="AH1212">
        <f>1000*DX1212*AU1212*(DT1212-DU1212)/(100*DL1212*(1000-AU1212*DT1212))</f>
        <v>0</v>
      </c>
      <c r="AI1212">
        <f>(AJ1212 - AK1212 - DY1212*1E3/(8.314*(EA1212+273.15)) * AM1212/DX1212 * AL1212) * DX1212/(100*DL1212) * (1000 - DU1212)/1000</f>
        <v>0</v>
      </c>
      <c r="AJ1212">
        <v>721.6187866991861</v>
      </c>
      <c r="AK1212">
        <v>696.5611575757575</v>
      </c>
      <c r="AL1212">
        <v>3.401221743753134</v>
      </c>
      <c r="AM1212">
        <v>65.43917151835798</v>
      </c>
      <c r="AN1212">
        <f>(AP1212 - AO1212 + DY1212*1E3/(8.314*(EA1212+273.15)) * AR1212/DX1212 * AQ1212) * DX1212/(100*DL1212) * 1000/(1000 - AP1212)</f>
        <v>0</v>
      </c>
      <c r="AO1212">
        <v>19.53786779697243</v>
      </c>
      <c r="AP1212">
        <v>23.49898121212122</v>
      </c>
      <c r="AQ1212">
        <v>-0.0001567017756288941</v>
      </c>
      <c r="AR1212">
        <v>117.0721464069847</v>
      </c>
      <c r="AS1212">
        <v>0</v>
      </c>
      <c r="AT1212">
        <v>0</v>
      </c>
      <c r="AU1212">
        <f>IF(AS1212*$H$13&gt;=AW1212,1.0,(AW1212/(AW1212-AS1212*$H$13)))</f>
        <v>0</v>
      </c>
      <c r="AV1212">
        <f>(AU1212-1)*100</f>
        <v>0</v>
      </c>
      <c r="AW1212">
        <f>MAX(0,($B$13+$C$13*EF1212)/(1+$D$13*EF1212)*DY1212/(EA1212+273)*$E$13)</f>
        <v>0</v>
      </c>
      <c r="AX1212" t="s">
        <v>437</v>
      </c>
      <c r="AY1212" t="s">
        <v>437</v>
      </c>
      <c r="AZ1212">
        <v>0</v>
      </c>
      <c r="BA1212">
        <v>0</v>
      </c>
      <c r="BB1212">
        <f>1-AZ1212/BA1212</f>
        <v>0</v>
      </c>
      <c r="BC1212">
        <v>0</v>
      </c>
      <c r="BD1212" t="s">
        <v>437</v>
      </c>
      <c r="BE1212" t="s">
        <v>437</v>
      </c>
      <c r="BF1212">
        <v>0</v>
      </c>
      <c r="BG1212">
        <v>0</v>
      </c>
      <c r="BH1212">
        <f>1-BF1212/BG1212</f>
        <v>0</v>
      </c>
      <c r="BI1212">
        <v>0.5</v>
      </c>
      <c r="BJ1212">
        <f>DI1212</f>
        <v>0</v>
      </c>
      <c r="BK1212">
        <f>L1212</f>
        <v>0</v>
      </c>
      <c r="BL1212">
        <f>BH1212*BI1212*BJ1212</f>
        <v>0</v>
      </c>
      <c r="BM1212">
        <f>(BK1212-BC1212)/BJ1212</f>
        <v>0</v>
      </c>
      <c r="BN1212">
        <f>(BA1212-BG1212)/BG1212</f>
        <v>0</v>
      </c>
      <c r="BO1212">
        <f>AZ1212/(BB1212+AZ1212/BG1212)</f>
        <v>0</v>
      </c>
      <c r="BP1212" t="s">
        <v>437</v>
      </c>
      <c r="BQ1212">
        <v>0</v>
      </c>
      <c r="BR1212">
        <f>IF(BQ1212&lt;&gt;0, BQ1212, BO1212)</f>
        <v>0</v>
      </c>
      <c r="BS1212">
        <f>1-BR1212/BG1212</f>
        <v>0</v>
      </c>
      <c r="BT1212">
        <f>(BG1212-BF1212)/(BG1212-BR1212)</f>
        <v>0</v>
      </c>
      <c r="BU1212">
        <f>(BA1212-BG1212)/(BA1212-BR1212)</f>
        <v>0</v>
      </c>
      <c r="BV1212">
        <f>(BG1212-BF1212)/(BG1212-AZ1212)</f>
        <v>0</v>
      </c>
      <c r="BW1212">
        <f>(BA1212-BG1212)/(BA1212-AZ1212)</f>
        <v>0</v>
      </c>
      <c r="BX1212">
        <f>(BT1212*BR1212/BF1212)</f>
        <v>0</v>
      </c>
      <c r="BY1212">
        <f>(1-BX1212)</f>
        <v>0</v>
      </c>
      <c r="DH1212">
        <f>$B$11*EG1212+$C$11*EH1212+$F$11*ES1212*(1-EV1212)</f>
        <v>0</v>
      </c>
      <c r="DI1212">
        <f>DH1212*DJ1212</f>
        <v>0</v>
      </c>
      <c r="DJ1212">
        <f>($B$11*$D$9+$C$11*$D$9+$F$11*((FF1212+EX1212)/MAX(FF1212+EX1212+FG1212, 0.1)*$I$9+FG1212/MAX(FF1212+EX1212+FG1212, 0.1)*$J$9))/($B$11+$C$11+$F$11)</f>
        <v>0</v>
      </c>
      <c r="DK1212">
        <f>($B$11*$K$9+$C$11*$K$9+$F$11*((FF1212+EX1212)/MAX(FF1212+EX1212+FG1212, 0.1)*$P$9+FG1212/MAX(FF1212+EX1212+FG1212, 0.1)*$Q$9))/($B$11+$C$11+$F$11)</f>
        <v>0</v>
      </c>
      <c r="DL1212">
        <v>6</v>
      </c>
      <c r="DM1212">
        <v>0.5</v>
      </c>
      <c r="DN1212" t="s">
        <v>438</v>
      </c>
      <c r="DO1212">
        <v>2</v>
      </c>
      <c r="DP1212" t="b">
        <v>1</v>
      </c>
      <c r="DQ1212">
        <v>1761347400</v>
      </c>
      <c r="DR1212">
        <v>657.0432222222221</v>
      </c>
      <c r="DS1212">
        <v>692.6503703703704</v>
      </c>
      <c r="DT1212">
        <v>23.49437777777778</v>
      </c>
      <c r="DU1212">
        <v>19.51917037037037</v>
      </c>
      <c r="DV1212">
        <v>656.1637777777777</v>
      </c>
      <c r="DW1212">
        <v>23.27995925925926</v>
      </c>
      <c r="DX1212">
        <v>499.9928518518518</v>
      </c>
      <c r="DY1212">
        <v>90.02235925925926</v>
      </c>
      <c r="DZ1212">
        <v>0.07354825925925926</v>
      </c>
      <c r="EA1212">
        <v>29.99252592592592</v>
      </c>
      <c r="EB1212">
        <v>29.99038148148148</v>
      </c>
      <c r="EC1212">
        <v>999.9000000000001</v>
      </c>
      <c r="ED1212">
        <v>0</v>
      </c>
      <c r="EE1212">
        <v>0</v>
      </c>
      <c r="EF1212">
        <v>9998.81814814815</v>
      </c>
      <c r="EG1212">
        <v>0</v>
      </c>
      <c r="EH1212">
        <v>1169.90962962963</v>
      </c>
      <c r="EI1212">
        <v>-35.60725185185185</v>
      </c>
      <c r="EJ1212">
        <v>672.8513703703704</v>
      </c>
      <c r="EK1212">
        <v>706.439925925926</v>
      </c>
      <c r="EL1212">
        <v>3.975223703703704</v>
      </c>
      <c r="EM1212">
        <v>692.6503703703704</v>
      </c>
      <c r="EN1212">
        <v>19.51917037037037</v>
      </c>
      <c r="EO1212">
        <v>2.11502</v>
      </c>
      <c r="EP1212">
        <v>1.757161111111111</v>
      </c>
      <c r="EQ1212">
        <v>18.33274814814815</v>
      </c>
      <c r="ER1212">
        <v>15.41080740740741</v>
      </c>
      <c r="ES1212">
        <v>1200.007777777778</v>
      </c>
      <c r="ET1212">
        <v>0.9670072222222224</v>
      </c>
      <c r="EU1212">
        <v>0.03299276666666667</v>
      </c>
      <c r="EV1212">
        <v>0</v>
      </c>
      <c r="EW1212">
        <v>1422.125555555556</v>
      </c>
      <c r="EX1212">
        <v>5.000560000000001</v>
      </c>
      <c r="EY1212">
        <v>17407.33333333333</v>
      </c>
      <c r="EZ1212">
        <v>10316.89259259259</v>
      </c>
      <c r="FA1212">
        <v>45.02985185185185</v>
      </c>
      <c r="FB1212">
        <v>47.08533333333333</v>
      </c>
      <c r="FC1212">
        <v>45.68699999999998</v>
      </c>
      <c r="FD1212">
        <v>46.1364074074074</v>
      </c>
      <c r="FE1212">
        <v>45.875</v>
      </c>
      <c r="FF1212">
        <v>1155.577777777778</v>
      </c>
      <c r="FG1212">
        <v>39.43</v>
      </c>
      <c r="FH1212">
        <v>0</v>
      </c>
      <c r="FI1212">
        <v>1761347444</v>
      </c>
      <c r="FJ1212">
        <v>0</v>
      </c>
      <c r="FK1212">
        <v>1422.0708</v>
      </c>
      <c r="FL1212">
        <v>-6.145384623751975</v>
      </c>
      <c r="FM1212">
        <v>-70.70769219742596</v>
      </c>
      <c r="FN1212">
        <v>17406.708</v>
      </c>
      <c r="FO1212">
        <v>15</v>
      </c>
      <c r="FP1212">
        <v>0</v>
      </c>
      <c r="FQ1212" t="s">
        <v>439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-35.36671463414635</v>
      </c>
      <c r="GD1212">
        <v>-4.031665505226522</v>
      </c>
      <c r="GE1212">
        <v>0.4060356938298532</v>
      </c>
      <c r="GF1212">
        <v>0</v>
      </c>
      <c r="GG1212">
        <v>1422.485294117647</v>
      </c>
      <c r="GH1212">
        <v>-6.027807493697571</v>
      </c>
      <c r="GI1212">
        <v>0.6438041138608926</v>
      </c>
      <c r="GJ1212">
        <v>0</v>
      </c>
      <c r="GK1212">
        <v>3.990295121951219</v>
      </c>
      <c r="GL1212">
        <v>-0.255373379790946</v>
      </c>
      <c r="GM1212">
        <v>0.02803236806142982</v>
      </c>
      <c r="GN1212">
        <v>0</v>
      </c>
      <c r="GO1212">
        <v>0</v>
      </c>
      <c r="GP1212">
        <v>3</v>
      </c>
      <c r="GQ1212" t="s">
        <v>497</v>
      </c>
      <c r="GR1212">
        <v>3.12453</v>
      </c>
      <c r="GS1212">
        <v>2.75133</v>
      </c>
      <c r="GT1212">
        <v>0.118662</v>
      </c>
      <c r="GU1212">
        <v>0.123703</v>
      </c>
      <c r="GV1212">
        <v>0.103078</v>
      </c>
      <c r="GW1212">
        <v>0.0912892</v>
      </c>
      <c r="GX1212">
        <v>25938.9</v>
      </c>
      <c r="GY1212">
        <v>25150.4</v>
      </c>
      <c r="GZ1212">
        <v>30001.8</v>
      </c>
      <c r="HA1212">
        <v>28990.8</v>
      </c>
      <c r="HB1212">
        <v>37196.6</v>
      </c>
      <c r="HC1212">
        <v>34686.8</v>
      </c>
      <c r="HD1212">
        <v>45944.3</v>
      </c>
      <c r="HE1212">
        <v>43086.9</v>
      </c>
      <c r="HF1212">
        <v>1.75135</v>
      </c>
      <c r="HG1212">
        <v>1.73207</v>
      </c>
      <c r="HH1212">
        <v>-0.00488013</v>
      </c>
      <c r="HI1212">
        <v>0</v>
      </c>
      <c r="HJ1212">
        <v>30.0714</v>
      </c>
      <c r="HK1212">
        <v>999.9</v>
      </c>
      <c r="HL1212">
        <v>45.5</v>
      </c>
      <c r="HM1212">
        <v>32.7</v>
      </c>
      <c r="HN1212">
        <v>25.1066</v>
      </c>
      <c r="HO1212">
        <v>63.5121</v>
      </c>
      <c r="HP1212">
        <v>17.9367</v>
      </c>
      <c r="HQ1212">
        <v>1</v>
      </c>
      <c r="HR1212">
        <v>0.803003</v>
      </c>
      <c r="HS1212">
        <v>3.87305</v>
      </c>
      <c r="HT1212">
        <v>20.1639</v>
      </c>
      <c r="HU1212">
        <v>5.22732</v>
      </c>
      <c r="HV1212">
        <v>11.9843</v>
      </c>
      <c r="HW1212">
        <v>4.969</v>
      </c>
      <c r="HX1212">
        <v>3.28965</v>
      </c>
      <c r="HY1212">
        <v>9999</v>
      </c>
      <c r="HZ1212">
        <v>9999</v>
      </c>
      <c r="IA1212">
        <v>9999</v>
      </c>
      <c r="IB1212">
        <v>999.9</v>
      </c>
      <c r="IC1212">
        <v>4.97296</v>
      </c>
      <c r="ID1212">
        <v>1.87744</v>
      </c>
      <c r="IE1212">
        <v>1.87559</v>
      </c>
      <c r="IF1212">
        <v>1.87839</v>
      </c>
      <c r="IG1212">
        <v>1.8751</v>
      </c>
      <c r="IH1212">
        <v>1.87865</v>
      </c>
      <c r="II1212">
        <v>1.87576</v>
      </c>
      <c r="IJ1212">
        <v>1.87695</v>
      </c>
      <c r="IK1212">
        <v>0</v>
      </c>
      <c r="IL1212">
        <v>0</v>
      </c>
      <c r="IM1212">
        <v>0</v>
      </c>
      <c r="IN1212">
        <v>0</v>
      </c>
      <c r="IO1212" t="s">
        <v>441</v>
      </c>
      <c r="IP1212" t="s">
        <v>442</v>
      </c>
      <c r="IQ1212" t="s">
        <v>443</v>
      </c>
      <c r="IR1212" t="s">
        <v>443</v>
      </c>
      <c r="IS1212" t="s">
        <v>443</v>
      </c>
      <c r="IT1212" t="s">
        <v>443</v>
      </c>
      <c r="IU1212">
        <v>0</v>
      </c>
      <c r="IV1212">
        <v>100</v>
      </c>
      <c r="IW1212">
        <v>100</v>
      </c>
      <c r="IX1212">
        <v>0.906</v>
      </c>
      <c r="IY1212">
        <v>0.2144</v>
      </c>
      <c r="IZ1212">
        <v>-0.1194416370607354</v>
      </c>
      <c r="JA1212">
        <v>0.002211305909277446</v>
      </c>
      <c r="JB1212">
        <v>-1.416678044876584E-06</v>
      </c>
      <c r="JC1212">
        <v>5.589822708492042E-10</v>
      </c>
      <c r="JD1212">
        <v>0.2144336207880096</v>
      </c>
      <c r="JE1212">
        <v>0</v>
      </c>
      <c r="JF1212">
        <v>0</v>
      </c>
      <c r="JG1212">
        <v>0</v>
      </c>
      <c r="JH1212">
        <v>14</v>
      </c>
      <c r="JI1212">
        <v>2052</v>
      </c>
      <c r="JJ1212">
        <v>1</v>
      </c>
      <c r="JK1212">
        <v>21</v>
      </c>
      <c r="JL1212">
        <v>29355790.1</v>
      </c>
      <c r="JM1212">
        <v>29355790.1</v>
      </c>
      <c r="JN1212">
        <v>1.73462</v>
      </c>
      <c r="JO1212">
        <v>2.54517</v>
      </c>
      <c r="JP1212">
        <v>1.39893</v>
      </c>
      <c r="JQ1212">
        <v>2.33765</v>
      </c>
      <c r="JR1212">
        <v>1.44897</v>
      </c>
      <c r="JS1212">
        <v>2.57812</v>
      </c>
      <c r="JT1212">
        <v>38.6487</v>
      </c>
      <c r="JU1212">
        <v>23.8073</v>
      </c>
      <c r="JV1212">
        <v>18</v>
      </c>
      <c r="JW1212">
        <v>485.62</v>
      </c>
      <c r="JX1212">
        <v>444.268</v>
      </c>
      <c r="JY1212">
        <v>25.391</v>
      </c>
      <c r="JZ1212">
        <v>37.0582</v>
      </c>
      <c r="KA1212">
        <v>29.9999</v>
      </c>
      <c r="KB1212">
        <v>36.6665</v>
      </c>
      <c r="KC1212">
        <v>36.7177</v>
      </c>
      <c r="KD1212">
        <v>34.7438</v>
      </c>
      <c r="KE1212">
        <v>29.8581</v>
      </c>
      <c r="KF1212">
        <v>79.99939999999999</v>
      </c>
      <c r="KG1212">
        <v>25.3976</v>
      </c>
      <c r="KH1212">
        <v>741.172</v>
      </c>
      <c r="KI1212">
        <v>19.6303</v>
      </c>
      <c r="KJ1212">
        <v>99.24760000000001</v>
      </c>
      <c r="KK1212">
        <v>99.0997</v>
      </c>
    </row>
    <row r="1213" spans="1:297">
      <c r="A1213">
        <v>1197</v>
      </c>
      <c r="B1213">
        <v>1761347412.5</v>
      </c>
      <c r="C1213">
        <v>19371.90000009537</v>
      </c>
      <c r="D1213" t="s">
        <v>2849</v>
      </c>
      <c r="E1213" t="s">
        <v>2850</v>
      </c>
      <c r="F1213">
        <v>5</v>
      </c>
      <c r="G1213" t="s">
        <v>2762</v>
      </c>
      <c r="H1213" t="s">
        <v>436</v>
      </c>
      <c r="I1213">
        <v>1761347404.714286</v>
      </c>
      <c r="J1213">
        <f>(K1213)/1000</f>
        <v>0</v>
      </c>
      <c r="K1213">
        <f>IF(DP1213, AN1213, AH1213)</f>
        <v>0</v>
      </c>
      <c r="L1213">
        <f>IF(DP1213, AI1213, AG1213)</f>
        <v>0</v>
      </c>
      <c r="M1213">
        <f>DR1213 - IF(AU1213&gt;1, L1213*DL1213*100.0/(AW1213), 0)</f>
        <v>0</v>
      </c>
      <c r="N1213">
        <f>((T1213-J1213/2)*M1213-L1213)/(T1213+J1213/2)</f>
        <v>0</v>
      </c>
      <c r="O1213">
        <f>N1213*(DY1213+DZ1213)/1000.0</f>
        <v>0</v>
      </c>
      <c r="P1213">
        <f>(DR1213 - IF(AU1213&gt;1, L1213*DL1213*100.0/(AW1213), 0))*(DY1213+DZ1213)/1000.0</f>
        <v>0</v>
      </c>
      <c r="Q1213">
        <f>2.0/((1/S1213-1/R1213)+SIGN(S1213)*SQRT((1/S1213-1/R1213)*(1/S1213-1/R1213) + 4*DM1213/((DM1213+1)*(DM1213+1))*(2*1/S1213*1/R1213-1/R1213*1/R1213)))</f>
        <v>0</v>
      </c>
      <c r="R1213">
        <f>IF(LEFT(DN1213,1)&lt;&gt;"0",IF(LEFT(DN1213,1)="1",3.0,DO1213),$D$5+$E$5*(EF1213*DY1213/($K$5*1000))+$F$5*(EF1213*DY1213/($K$5*1000))*MAX(MIN(DL1213,$J$5),$I$5)*MAX(MIN(DL1213,$J$5),$I$5)+$G$5*MAX(MIN(DL1213,$J$5),$I$5)*(EF1213*DY1213/($K$5*1000))+$H$5*(EF1213*DY1213/($K$5*1000))*(EF1213*DY1213/($K$5*1000)))</f>
        <v>0</v>
      </c>
      <c r="S1213">
        <f>J1213*(1000-(1000*0.61365*exp(17.502*W1213/(240.97+W1213))/(DY1213+DZ1213)+DT1213)/2)/(1000*0.61365*exp(17.502*W1213/(240.97+W1213))/(DY1213+DZ1213)-DT1213)</f>
        <v>0</v>
      </c>
      <c r="T1213">
        <f>1/((DM1213+1)/(Q1213/1.6)+1/(R1213/1.37)) + DM1213/((DM1213+1)/(Q1213/1.6) + DM1213/(R1213/1.37))</f>
        <v>0</v>
      </c>
      <c r="U1213">
        <f>(DH1213*DK1213)</f>
        <v>0</v>
      </c>
      <c r="V1213">
        <f>(EA1213+(U1213+2*0.95*5.67E-8*(((EA1213+$B$7)+273)^4-(EA1213+273)^4)-44100*J1213)/(1.84*29.3*R1213+8*0.95*5.67E-8*(EA1213+273)^3))</f>
        <v>0</v>
      </c>
      <c r="W1213">
        <f>($C$7*EB1213+$D$7*EC1213+$E$7*V1213)</f>
        <v>0</v>
      </c>
      <c r="X1213">
        <f>0.61365*exp(17.502*W1213/(240.97+W1213))</f>
        <v>0</v>
      </c>
      <c r="Y1213">
        <f>(Z1213/AA1213*100)</f>
        <v>0</v>
      </c>
      <c r="Z1213">
        <f>DT1213*(DY1213+DZ1213)/1000</f>
        <v>0</v>
      </c>
      <c r="AA1213">
        <f>0.61365*exp(17.502*EA1213/(240.97+EA1213))</f>
        <v>0</v>
      </c>
      <c r="AB1213">
        <f>(X1213-DT1213*(DY1213+DZ1213)/1000)</f>
        <v>0</v>
      </c>
      <c r="AC1213">
        <f>(-J1213*44100)</f>
        <v>0</v>
      </c>
      <c r="AD1213">
        <f>2*29.3*R1213*0.92*(EA1213-W1213)</f>
        <v>0</v>
      </c>
      <c r="AE1213">
        <f>2*0.95*5.67E-8*(((EA1213+$B$7)+273)^4-(W1213+273)^4)</f>
        <v>0</v>
      </c>
      <c r="AF1213">
        <f>U1213+AE1213+AC1213+AD1213</f>
        <v>0</v>
      </c>
      <c r="AG1213">
        <f>DX1213*AU1213*(DS1213-DR1213*(1000-AU1213*DU1213)/(1000-AU1213*DT1213))/(100*DL1213)</f>
        <v>0</v>
      </c>
      <c r="AH1213">
        <f>1000*DX1213*AU1213*(DT1213-DU1213)/(100*DL1213*(1000-AU1213*DT1213))</f>
        <v>0</v>
      </c>
      <c r="AI1213">
        <f>(AJ1213 - AK1213 - DY1213*1E3/(8.314*(EA1213+273.15)) * AM1213/DX1213 * AL1213) * DX1213/(100*DL1213) * (1000 - DU1213)/1000</f>
        <v>0</v>
      </c>
      <c r="AJ1213">
        <v>738.7330096168118</v>
      </c>
      <c r="AK1213">
        <v>713.5641939393937</v>
      </c>
      <c r="AL1213">
        <v>3.408642107911263</v>
      </c>
      <c r="AM1213">
        <v>65.43917151835798</v>
      </c>
      <c r="AN1213">
        <f>(AP1213 - AO1213 + DY1213*1E3/(8.314*(EA1213+273.15)) * AR1213/DX1213 * AQ1213) * DX1213/(100*DL1213) * 1000/(1000 - AP1213)</f>
        <v>0</v>
      </c>
      <c r="AO1213">
        <v>19.61759327852918</v>
      </c>
      <c r="AP1213">
        <v>23.52725090909091</v>
      </c>
      <c r="AQ1213">
        <v>0.008024295430012932</v>
      </c>
      <c r="AR1213">
        <v>117.0721464069847</v>
      </c>
      <c r="AS1213">
        <v>0</v>
      </c>
      <c r="AT1213">
        <v>0</v>
      </c>
      <c r="AU1213">
        <f>IF(AS1213*$H$13&gt;=AW1213,1.0,(AW1213/(AW1213-AS1213*$H$13)))</f>
        <v>0</v>
      </c>
      <c r="AV1213">
        <f>(AU1213-1)*100</f>
        <v>0</v>
      </c>
      <c r="AW1213">
        <f>MAX(0,($B$13+$C$13*EF1213)/(1+$D$13*EF1213)*DY1213/(EA1213+273)*$E$13)</f>
        <v>0</v>
      </c>
      <c r="AX1213" t="s">
        <v>437</v>
      </c>
      <c r="AY1213" t="s">
        <v>437</v>
      </c>
      <c r="AZ1213">
        <v>0</v>
      </c>
      <c r="BA1213">
        <v>0</v>
      </c>
      <c r="BB1213">
        <f>1-AZ1213/BA1213</f>
        <v>0</v>
      </c>
      <c r="BC1213">
        <v>0</v>
      </c>
      <c r="BD1213" t="s">
        <v>437</v>
      </c>
      <c r="BE1213" t="s">
        <v>437</v>
      </c>
      <c r="BF1213">
        <v>0</v>
      </c>
      <c r="BG1213">
        <v>0</v>
      </c>
      <c r="BH1213">
        <f>1-BF1213/BG1213</f>
        <v>0</v>
      </c>
      <c r="BI1213">
        <v>0.5</v>
      </c>
      <c r="BJ1213">
        <f>DI1213</f>
        <v>0</v>
      </c>
      <c r="BK1213">
        <f>L1213</f>
        <v>0</v>
      </c>
      <c r="BL1213">
        <f>BH1213*BI1213*BJ1213</f>
        <v>0</v>
      </c>
      <c r="BM1213">
        <f>(BK1213-BC1213)/BJ1213</f>
        <v>0</v>
      </c>
      <c r="BN1213">
        <f>(BA1213-BG1213)/BG1213</f>
        <v>0</v>
      </c>
      <c r="BO1213">
        <f>AZ1213/(BB1213+AZ1213/BG1213)</f>
        <v>0</v>
      </c>
      <c r="BP1213" t="s">
        <v>437</v>
      </c>
      <c r="BQ1213">
        <v>0</v>
      </c>
      <c r="BR1213">
        <f>IF(BQ1213&lt;&gt;0, BQ1213, BO1213)</f>
        <v>0</v>
      </c>
      <c r="BS1213">
        <f>1-BR1213/BG1213</f>
        <v>0</v>
      </c>
      <c r="BT1213">
        <f>(BG1213-BF1213)/(BG1213-BR1213)</f>
        <v>0</v>
      </c>
      <c r="BU1213">
        <f>(BA1213-BG1213)/(BA1213-BR1213)</f>
        <v>0</v>
      </c>
      <c r="BV1213">
        <f>(BG1213-BF1213)/(BG1213-AZ1213)</f>
        <v>0</v>
      </c>
      <c r="BW1213">
        <f>(BA1213-BG1213)/(BA1213-AZ1213)</f>
        <v>0</v>
      </c>
      <c r="BX1213">
        <f>(BT1213*BR1213/BF1213)</f>
        <v>0</v>
      </c>
      <c r="BY1213">
        <f>(1-BX1213)</f>
        <v>0</v>
      </c>
      <c r="DH1213">
        <f>$B$11*EG1213+$C$11*EH1213+$F$11*ES1213*(1-EV1213)</f>
        <v>0</v>
      </c>
      <c r="DI1213">
        <f>DH1213*DJ1213</f>
        <v>0</v>
      </c>
      <c r="DJ1213">
        <f>($B$11*$D$9+$C$11*$D$9+$F$11*((FF1213+EX1213)/MAX(FF1213+EX1213+FG1213, 0.1)*$I$9+FG1213/MAX(FF1213+EX1213+FG1213, 0.1)*$J$9))/($B$11+$C$11+$F$11)</f>
        <v>0</v>
      </c>
      <c r="DK1213">
        <f>($B$11*$K$9+$C$11*$K$9+$F$11*((FF1213+EX1213)/MAX(FF1213+EX1213+FG1213, 0.1)*$P$9+FG1213/MAX(FF1213+EX1213+FG1213, 0.1)*$Q$9))/($B$11+$C$11+$F$11)</f>
        <v>0</v>
      </c>
      <c r="DL1213">
        <v>6</v>
      </c>
      <c r="DM1213">
        <v>0.5</v>
      </c>
      <c r="DN1213" t="s">
        <v>438</v>
      </c>
      <c r="DO1213">
        <v>2</v>
      </c>
      <c r="DP1213" t="b">
        <v>1</v>
      </c>
      <c r="DQ1213">
        <v>1761347404.714286</v>
      </c>
      <c r="DR1213">
        <v>672.61925</v>
      </c>
      <c r="DS1213">
        <v>708.45525</v>
      </c>
      <c r="DT1213">
        <v>23.50247142857143</v>
      </c>
      <c r="DU1213">
        <v>19.55835357142857</v>
      </c>
      <c r="DV1213">
        <v>671.7232142857143</v>
      </c>
      <c r="DW1213">
        <v>23.28805714285715</v>
      </c>
      <c r="DX1213">
        <v>500.0267857142857</v>
      </c>
      <c r="DY1213">
        <v>90.02243928571427</v>
      </c>
      <c r="DZ1213">
        <v>0.07340713214285714</v>
      </c>
      <c r="EA1213">
        <v>29.99488928571428</v>
      </c>
      <c r="EB1213">
        <v>29.99245714285714</v>
      </c>
      <c r="EC1213">
        <v>999.9000000000002</v>
      </c>
      <c r="ED1213">
        <v>0</v>
      </c>
      <c r="EE1213">
        <v>0</v>
      </c>
      <c r="EF1213">
        <v>10001.89607142857</v>
      </c>
      <c r="EG1213">
        <v>0</v>
      </c>
      <c r="EH1213">
        <v>1169.918928571429</v>
      </c>
      <c r="EI1213">
        <v>-35.83601071428571</v>
      </c>
      <c r="EJ1213">
        <v>688.8080714285713</v>
      </c>
      <c r="EK1213">
        <v>722.5885000000001</v>
      </c>
      <c r="EL1213">
        <v>3.944133571428572</v>
      </c>
      <c r="EM1213">
        <v>708.45525</v>
      </c>
      <c r="EN1213">
        <v>19.55835357142857</v>
      </c>
      <c r="EO1213">
        <v>2.115750357142857</v>
      </c>
      <c r="EP1213">
        <v>1.76069</v>
      </c>
      <c r="EQ1213">
        <v>18.33825</v>
      </c>
      <c r="ER1213">
        <v>15.44206428571428</v>
      </c>
      <c r="ES1213">
        <v>1199.996428571429</v>
      </c>
      <c r="ET1213">
        <v>0.9670070000000001</v>
      </c>
      <c r="EU1213">
        <v>0.03299298571428572</v>
      </c>
      <c r="EV1213">
        <v>0</v>
      </c>
      <c r="EW1213">
        <v>1421.671428571429</v>
      </c>
      <c r="EX1213">
        <v>5.000560000000001</v>
      </c>
      <c r="EY1213">
        <v>17401.40357142857</v>
      </c>
      <c r="EZ1213">
        <v>10316.80357142857</v>
      </c>
      <c r="FA1213">
        <v>45.031</v>
      </c>
      <c r="FB1213">
        <v>47.07099999999998</v>
      </c>
      <c r="FC1213">
        <v>45.68257142857141</v>
      </c>
      <c r="FD1213">
        <v>46.13607142857143</v>
      </c>
      <c r="FE1213">
        <v>45.875</v>
      </c>
      <c r="FF1213">
        <v>1155.566428571429</v>
      </c>
      <c r="FG1213">
        <v>39.43</v>
      </c>
      <c r="FH1213">
        <v>0</v>
      </c>
      <c r="FI1213">
        <v>1761347448.8</v>
      </c>
      <c r="FJ1213">
        <v>0</v>
      </c>
      <c r="FK1213">
        <v>1421.618</v>
      </c>
      <c r="FL1213">
        <v>-6.038461552030382</v>
      </c>
      <c r="FM1213">
        <v>-73.31538467077559</v>
      </c>
      <c r="FN1213">
        <v>17400.872</v>
      </c>
      <c r="FO1213">
        <v>15</v>
      </c>
      <c r="FP1213">
        <v>0</v>
      </c>
      <c r="FQ1213" t="s">
        <v>439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-35.7021975</v>
      </c>
      <c r="GD1213">
        <v>-2.838809380862892</v>
      </c>
      <c r="GE1213">
        <v>0.2819891402940014</v>
      </c>
      <c r="GF1213">
        <v>0</v>
      </c>
      <c r="GG1213">
        <v>1421.937647058824</v>
      </c>
      <c r="GH1213">
        <v>-5.811764717229396</v>
      </c>
      <c r="GI1213">
        <v>0.6301309799582165</v>
      </c>
      <c r="GJ1213">
        <v>0</v>
      </c>
      <c r="GK1213">
        <v>3.95816625</v>
      </c>
      <c r="GL1213">
        <v>-0.4025035272045172</v>
      </c>
      <c r="GM1213">
        <v>0.04169511708147011</v>
      </c>
      <c r="GN1213">
        <v>0</v>
      </c>
      <c r="GO1213">
        <v>0</v>
      </c>
      <c r="GP1213">
        <v>3</v>
      </c>
      <c r="GQ1213" t="s">
        <v>497</v>
      </c>
      <c r="GR1213">
        <v>3.12449</v>
      </c>
      <c r="GS1213">
        <v>2.75036</v>
      </c>
      <c r="GT1213">
        <v>0.12064</v>
      </c>
      <c r="GU1213">
        <v>0.125662</v>
      </c>
      <c r="GV1213">
        <v>0.103158</v>
      </c>
      <c r="GW1213">
        <v>0.09128029999999999</v>
      </c>
      <c r="GX1213">
        <v>25881</v>
      </c>
      <c r="GY1213">
        <v>25094.3</v>
      </c>
      <c r="GZ1213">
        <v>30002.2</v>
      </c>
      <c r="HA1213">
        <v>28991</v>
      </c>
      <c r="HB1213">
        <v>37193.9</v>
      </c>
      <c r="HC1213">
        <v>34687.5</v>
      </c>
      <c r="HD1213">
        <v>45944.9</v>
      </c>
      <c r="HE1213">
        <v>43087.3</v>
      </c>
      <c r="HF1213">
        <v>1.75185</v>
      </c>
      <c r="HG1213">
        <v>1.73185</v>
      </c>
      <c r="HH1213">
        <v>-0.00357255</v>
      </c>
      <c r="HI1213">
        <v>0</v>
      </c>
      <c r="HJ1213">
        <v>30.0733</v>
      </c>
      <c r="HK1213">
        <v>999.9</v>
      </c>
      <c r="HL1213">
        <v>45.5</v>
      </c>
      <c r="HM1213">
        <v>32.7</v>
      </c>
      <c r="HN1213">
        <v>25.1077</v>
      </c>
      <c r="HO1213">
        <v>63.6421</v>
      </c>
      <c r="HP1213">
        <v>17.9087</v>
      </c>
      <c r="HQ1213">
        <v>1</v>
      </c>
      <c r="HR1213">
        <v>0.8029849999999999</v>
      </c>
      <c r="HS1213">
        <v>3.87118</v>
      </c>
      <c r="HT1213">
        <v>20.1639</v>
      </c>
      <c r="HU1213">
        <v>5.22687</v>
      </c>
      <c r="HV1213">
        <v>11.9842</v>
      </c>
      <c r="HW1213">
        <v>4.96725</v>
      </c>
      <c r="HX1213">
        <v>3.28968</v>
      </c>
      <c r="HY1213">
        <v>9999</v>
      </c>
      <c r="HZ1213">
        <v>9999</v>
      </c>
      <c r="IA1213">
        <v>9999</v>
      </c>
      <c r="IB1213">
        <v>999.9</v>
      </c>
      <c r="IC1213">
        <v>4.97297</v>
      </c>
      <c r="ID1213">
        <v>1.87744</v>
      </c>
      <c r="IE1213">
        <v>1.87553</v>
      </c>
      <c r="IF1213">
        <v>1.87837</v>
      </c>
      <c r="IG1213">
        <v>1.87506</v>
      </c>
      <c r="IH1213">
        <v>1.87863</v>
      </c>
      <c r="II1213">
        <v>1.87576</v>
      </c>
      <c r="IJ1213">
        <v>1.87691</v>
      </c>
      <c r="IK1213">
        <v>0</v>
      </c>
      <c r="IL1213">
        <v>0</v>
      </c>
      <c r="IM1213">
        <v>0</v>
      </c>
      <c r="IN1213">
        <v>0</v>
      </c>
      <c r="IO1213" t="s">
        <v>441</v>
      </c>
      <c r="IP1213" t="s">
        <v>442</v>
      </c>
      <c r="IQ1213" t="s">
        <v>443</v>
      </c>
      <c r="IR1213" t="s">
        <v>443</v>
      </c>
      <c r="IS1213" t="s">
        <v>443</v>
      </c>
      <c r="IT1213" t="s">
        <v>443</v>
      </c>
      <c r="IU1213">
        <v>0</v>
      </c>
      <c r="IV1213">
        <v>100</v>
      </c>
      <c r="IW1213">
        <v>100</v>
      </c>
      <c r="IX1213">
        <v>0.924</v>
      </c>
      <c r="IY1213">
        <v>0.2145</v>
      </c>
      <c r="IZ1213">
        <v>-0.1194416370607354</v>
      </c>
      <c r="JA1213">
        <v>0.002211305909277446</v>
      </c>
      <c r="JB1213">
        <v>-1.416678044876584E-06</v>
      </c>
      <c r="JC1213">
        <v>5.589822708492042E-10</v>
      </c>
      <c r="JD1213">
        <v>0.2144336207880096</v>
      </c>
      <c r="JE1213">
        <v>0</v>
      </c>
      <c r="JF1213">
        <v>0</v>
      </c>
      <c r="JG1213">
        <v>0</v>
      </c>
      <c r="JH1213">
        <v>14</v>
      </c>
      <c r="JI1213">
        <v>2052</v>
      </c>
      <c r="JJ1213">
        <v>1</v>
      </c>
      <c r="JK1213">
        <v>21</v>
      </c>
      <c r="JL1213">
        <v>29355790.2</v>
      </c>
      <c r="JM1213">
        <v>29355790.2</v>
      </c>
      <c r="JN1213">
        <v>1.76514</v>
      </c>
      <c r="JO1213">
        <v>2.55371</v>
      </c>
      <c r="JP1213">
        <v>1.39893</v>
      </c>
      <c r="JQ1213">
        <v>2.33765</v>
      </c>
      <c r="JR1213">
        <v>1.44897</v>
      </c>
      <c r="JS1213">
        <v>2.60864</v>
      </c>
      <c r="JT1213">
        <v>38.6487</v>
      </c>
      <c r="JU1213">
        <v>23.8073</v>
      </c>
      <c r="JV1213">
        <v>18</v>
      </c>
      <c r="JW1213">
        <v>485.908</v>
      </c>
      <c r="JX1213">
        <v>444.114</v>
      </c>
      <c r="JY1213">
        <v>25.3973</v>
      </c>
      <c r="JZ1213">
        <v>37.0565</v>
      </c>
      <c r="KA1213">
        <v>29.9999</v>
      </c>
      <c r="KB1213">
        <v>36.6656</v>
      </c>
      <c r="KC1213">
        <v>36.7168</v>
      </c>
      <c r="KD1213">
        <v>35.3496</v>
      </c>
      <c r="KE1213">
        <v>29.8581</v>
      </c>
      <c r="KF1213">
        <v>79.6251</v>
      </c>
      <c r="KG1213">
        <v>25.3987</v>
      </c>
      <c r="KH1213">
        <v>754.53</v>
      </c>
      <c r="KI1213">
        <v>19.6299</v>
      </c>
      <c r="KJ1213">
        <v>99.24890000000001</v>
      </c>
      <c r="KK1213">
        <v>99.10039999999999</v>
      </c>
    </row>
    <row r="1214" spans="1:297">
      <c r="A1214">
        <v>1198</v>
      </c>
      <c r="B1214">
        <v>1761347417.5</v>
      </c>
      <c r="C1214">
        <v>19376.90000009537</v>
      </c>
      <c r="D1214" t="s">
        <v>2851</v>
      </c>
      <c r="E1214" t="s">
        <v>2852</v>
      </c>
      <c r="F1214">
        <v>5</v>
      </c>
      <c r="G1214" t="s">
        <v>2762</v>
      </c>
      <c r="H1214" t="s">
        <v>436</v>
      </c>
      <c r="I1214">
        <v>1761347410</v>
      </c>
      <c r="J1214">
        <f>(K1214)/1000</f>
        <v>0</v>
      </c>
      <c r="K1214">
        <f>IF(DP1214, AN1214, AH1214)</f>
        <v>0</v>
      </c>
      <c r="L1214">
        <f>IF(DP1214, AI1214, AG1214)</f>
        <v>0</v>
      </c>
      <c r="M1214">
        <f>DR1214 - IF(AU1214&gt;1, L1214*DL1214*100.0/(AW1214), 0)</f>
        <v>0</v>
      </c>
      <c r="N1214">
        <f>((T1214-J1214/2)*M1214-L1214)/(T1214+J1214/2)</f>
        <v>0</v>
      </c>
      <c r="O1214">
        <f>N1214*(DY1214+DZ1214)/1000.0</f>
        <v>0</v>
      </c>
      <c r="P1214">
        <f>(DR1214 - IF(AU1214&gt;1, L1214*DL1214*100.0/(AW1214), 0))*(DY1214+DZ1214)/1000.0</f>
        <v>0</v>
      </c>
      <c r="Q1214">
        <f>2.0/((1/S1214-1/R1214)+SIGN(S1214)*SQRT((1/S1214-1/R1214)*(1/S1214-1/R1214) + 4*DM1214/((DM1214+1)*(DM1214+1))*(2*1/S1214*1/R1214-1/R1214*1/R1214)))</f>
        <v>0</v>
      </c>
      <c r="R1214">
        <f>IF(LEFT(DN1214,1)&lt;&gt;"0",IF(LEFT(DN1214,1)="1",3.0,DO1214),$D$5+$E$5*(EF1214*DY1214/($K$5*1000))+$F$5*(EF1214*DY1214/($K$5*1000))*MAX(MIN(DL1214,$J$5),$I$5)*MAX(MIN(DL1214,$J$5),$I$5)+$G$5*MAX(MIN(DL1214,$J$5),$I$5)*(EF1214*DY1214/($K$5*1000))+$H$5*(EF1214*DY1214/($K$5*1000))*(EF1214*DY1214/($K$5*1000)))</f>
        <v>0</v>
      </c>
      <c r="S1214">
        <f>J1214*(1000-(1000*0.61365*exp(17.502*W1214/(240.97+W1214))/(DY1214+DZ1214)+DT1214)/2)/(1000*0.61365*exp(17.502*W1214/(240.97+W1214))/(DY1214+DZ1214)-DT1214)</f>
        <v>0</v>
      </c>
      <c r="T1214">
        <f>1/((DM1214+1)/(Q1214/1.6)+1/(R1214/1.37)) + DM1214/((DM1214+1)/(Q1214/1.6) + DM1214/(R1214/1.37))</f>
        <v>0</v>
      </c>
      <c r="U1214">
        <f>(DH1214*DK1214)</f>
        <v>0</v>
      </c>
      <c r="V1214">
        <f>(EA1214+(U1214+2*0.95*5.67E-8*(((EA1214+$B$7)+273)^4-(EA1214+273)^4)-44100*J1214)/(1.84*29.3*R1214+8*0.95*5.67E-8*(EA1214+273)^3))</f>
        <v>0</v>
      </c>
      <c r="W1214">
        <f>($C$7*EB1214+$D$7*EC1214+$E$7*V1214)</f>
        <v>0</v>
      </c>
      <c r="X1214">
        <f>0.61365*exp(17.502*W1214/(240.97+W1214))</f>
        <v>0</v>
      </c>
      <c r="Y1214">
        <f>(Z1214/AA1214*100)</f>
        <v>0</v>
      </c>
      <c r="Z1214">
        <f>DT1214*(DY1214+DZ1214)/1000</f>
        <v>0</v>
      </c>
      <c r="AA1214">
        <f>0.61365*exp(17.502*EA1214/(240.97+EA1214))</f>
        <v>0</v>
      </c>
      <c r="AB1214">
        <f>(X1214-DT1214*(DY1214+DZ1214)/1000)</f>
        <v>0</v>
      </c>
      <c r="AC1214">
        <f>(-J1214*44100)</f>
        <v>0</v>
      </c>
      <c r="AD1214">
        <f>2*29.3*R1214*0.92*(EA1214-W1214)</f>
        <v>0</v>
      </c>
      <c r="AE1214">
        <f>2*0.95*5.67E-8*(((EA1214+$B$7)+273)^4-(W1214+273)^4)</f>
        <v>0</v>
      </c>
      <c r="AF1214">
        <f>U1214+AE1214+AC1214+AD1214</f>
        <v>0</v>
      </c>
      <c r="AG1214">
        <f>DX1214*AU1214*(DS1214-DR1214*(1000-AU1214*DU1214)/(1000-AU1214*DT1214))/(100*DL1214)</f>
        <v>0</v>
      </c>
      <c r="AH1214">
        <f>1000*DX1214*AU1214*(DT1214-DU1214)/(100*DL1214*(1000-AU1214*DT1214))</f>
        <v>0</v>
      </c>
      <c r="AI1214">
        <f>(AJ1214 - AK1214 - DY1214*1E3/(8.314*(EA1214+273.15)) * AM1214/DX1214 * AL1214) * DX1214/(100*DL1214) * (1000 - DU1214)/1000</f>
        <v>0</v>
      </c>
      <c r="AJ1214">
        <v>755.9009475468076</v>
      </c>
      <c r="AK1214">
        <v>730.6645030303026</v>
      </c>
      <c r="AL1214">
        <v>3.410784282299784</v>
      </c>
      <c r="AM1214">
        <v>65.43917151835798</v>
      </c>
      <c r="AN1214">
        <f>(AP1214 - AO1214 + DY1214*1E3/(8.314*(EA1214+273.15)) * AR1214/DX1214 * AQ1214) * DX1214/(100*DL1214) * 1000/(1000 - AP1214)</f>
        <v>0</v>
      </c>
      <c r="AO1214">
        <v>19.58495909435991</v>
      </c>
      <c r="AP1214">
        <v>23.51779696969696</v>
      </c>
      <c r="AQ1214">
        <v>-0.0003043672659969457</v>
      </c>
      <c r="AR1214">
        <v>117.0721464069847</v>
      </c>
      <c r="AS1214">
        <v>0</v>
      </c>
      <c r="AT1214">
        <v>0</v>
      </c>
      <c r="AU1214">
        <f>IF(AS1214*$H$13&gt;=AW1214,1.0,(AW1214/(AW1214-AS1214*$H$13)))</f>
        <v>0</v>
      </c>
      <c r="AV1214">
        <f>(AU1214-1)*100</f>
        <v>0</v>
      </c>
      <c r="AW1214">
        <f>MAX(0,($B$13+$C$13*EF1214)/(1+$D$13*EF1214)*DY1214/(EA1214+273)*$E$13)</f>
        <v>0</v>
      </c>
      <c r="AX1214" t="s">
        <v>437</v>
      </c>
      <c r="AY1214" t="s">
        <v>437</v>
      </c>
      <c r="AZ1214">
        <v>0</v>
      </c>
      <c r="BA1214">
        <v>0</v>
      </c>
      <c r="BB1214">
        <f>1-AZ1214/BA1214</f>
        <v>0</v>
      </c>
      <c r="BC1214">
        <v>0</v>
      </c>
      <c r="BD1214" t="s">
        <v>437</v>
      </c>
      <c r="BE1214" t="s">
        <v>437</v>
      </c>
      <c r="BF1214">
        <v>0</v>
      </c>
      <c r="BG1214">
        <v>0</v>
      </c>
      <c r="BH1214">
        <f>1-BF1214/BG1214</f>
        <v>0</v>
      </c>
      <c r="BI1214">
        <v>0.5</v>
      </c>
      <c r="BJ1214">
        <f>DI1214</f>
        <v>0</v>
      </c>
      <c r="BK1214">
        <f>L1214</f>
        <v>0</v>
      </c>
      <c r="BL1214">
        <f>BH1214*BI1214*BJ1214</f>
        <v>0</v>
      </c>
      <c r="BM1214">
        <f>(BK1214-BC1214)/BJ1214</f>
        <v>0</v>
      </c>
      <c r="BN1214">
        <f>(BA1214-BG1214)/BG1214</f>
        <v>0</v>
      </c>
      <c r="BO1214">
        <f>AZ1214/(BB1214+AZ1214/BG1214)</f>
        <v>0</v>
      </c>
      <c r="BP1214" t="s">
        <v>437</v>
      </c>
      <c r="BQ1214">
        <v>0</v>
      </c>
      <c r="BR1214">
        <f>IF(BQ1214&lt;&gt;0, BQ1214, BO1214)</f>
        <v>0</v>
      </c>
      <c r="BS1214">
        <f>1-BR1214/BG1214</f>
        <v>0</v>
      </c>
      <c r="BT1214">
        <f>(BG1214-BF1214)/(BG1214-BR1214)</f>
        <v>0</v>
      </c>
      <c r="BU1214">
        <f>(BA1214-BG1214)/(BA1214-BR1214)</f>
        <v>0</v>
      </c>
      <c r="BV1214">
        <f>(BG1214-BF1214)/(BG1214-AZ1214)</f>
        <v>0</v>
      </c>
      <c r="BW1214">
        <f>(BA1214-BG1214)/(BA1214-AZ1214)</f>
        <v>0</v>
      </c>
      <c r="BX1214">
        <f>(BT1214*BR1214/BF1214)</f>
        <v>0</v>
      </c>
      <c r="BY1214">
        <f>(1-BX1214)</f>
        <v>0</v>
      </c>
      <c r="DH1214">
        <f>$B$11*EG1214+$C$11*EH1214+$F$11*ES1214*(1-EV1214)</f>
        <v>0</v>
      </c>
      <c r="DI1214">
        <f>DH1214*DJ1214</f>
        <v>0</v>
      </c>
      <c r="DJ1214">
        <f>($B$11*$D$9+$C$11*$D$9+$F$11*((FF1214+EX1214)/MAX(FF1214+EX1214+FG1214, 0.1)*$I$9+FG1214/MAX(FF1214+EX1214+FG1214, 0.1)*$J$9))/($B$11+$C$11+$F$11)</f>
        <v>0</v>
      </c>
      <c r="DK1214">
        <f>($B$11*$K$9+$C$11*$K$9+$F$11*((FF1214+EX1214)/MAX(FF1214+EX1214+FG1214, 0.1)*$P$9+FG1214/MAX(FF1214+EX1214+FG1214, 0.1)*$Q$9))/($B$11+$C$11+$F$11)</f>
        <v>0</v>
      </c>
      <c r="DL1214">
        <v>6</v>
      </c>
      <c r="DM1214">
        <v>0.5</v>
      </c>
      <c r="DN1214" t="s">
        <v>438</v>
      </c>
      <c r="DO1214">
        <v>2</v>
      </c>
      <c r="DP1214" t="b">
        <v>1</v>
      </c>
      <c r="DQ1214">
        <v>1761347410</v>
      </c>
      <c r="DR1214">
        <v>690.1613703703705</v>
      </c>
      <c r="DS1214">
        <v>726.1525185185185</v>
      </c>
      <c r="DT1214">
        <v>23.51207407407408</v>
      </c>
      <c r="DU1214">
        <v>19.5842037037037</v>
      </c>
      <c r="DV1214">
        <v>689.2467037037038</v>
      </c>
      <c r="DW1214">
        <v>23.29764814814814</v>
      </c>
      <c r="DX1214">
        <v>500.0237777777778</v>
      </c>
      <c r="DY1214">
        <v>90.02372222222222</v>
      </c>
      <c r="DZ1214">
        <v>0.07315758888888889</v>
      </c>
      <c r="EA1214">
        <v>29.99625555555556</v>
      </c>
      <c r="EB1214">
        <v>30.00282222222222</v>
      </c>
      <c r="EC1214">
        <v>999.9000000000001</v>
      </c>
      <c r="ED1214">
        <v>0</v>
      </c>
      <c r="EE1214">
        <v>0</v>
      </c>
      <c r="EF1214">
        <v>10005.08851851852</v>
      </c>
      <c r="EG1214">
        <v>0</v>
      </c>
      <c r="EH1214">
        <v>1169.922222222222</v>
      </c>
      <c r="EI1214">
        <v>-35.99111851851852</v>
      </c>
      <c r="EJ1214">
        <v>706.7793333333334</v>
      </c>
      <c r="EK1214">
        <v>740.6578148148149</v>
      </c>
      <c r="EL1214">
        <v>3.927875925925925</v>
      </c>
      <c r="EM1214">
        <v>726.1525185185185</v>
      </c>
      <c r="EN1214">
        <v>19.5842037037037</v>
      </c>
      <c r="EO1214">
        <v>2.116645185185185</v>
      </c>
      <c r="EP1214">
        <v>1.763042222222222</v>
      </c>
      <c r="EQ1214">
        <v>18.34498518518519</v>
      </c>
      <c r="ER1214">
        <v>15.4629</v>
      </c>
      <c r="ES1214">
        <v>1200.011111111111</v>
      </c>
      <c r="ET1214">
        <v>0.9670075185185186</v>
      </c>
      <c r="EU1214">
        <v>0.03299246296296297</v>
      </c>
      <c r="EV1214">
        <v>0</v>
      </c>
      <c r="EW1214">
        <v>1421.135185185185</v>
      </c>
      <c r="EX1214">
        <v>5.000560000000001</v>
      </c>
      <c r="EY1214">
        <v>17395.35185185185</v>
      </c>
      <c r="EZ1214">
        <v>10316.93703703704</v>
      </c>
      <c r="FA1214">
        <v>45.01607407407408</v>
      </c>
      <c r="FB1214">
        <v>47.06666666666665</v>
      </c>
      <c r="FC1214">
        <v>45.6801111111111</v>
      </c>
      <c r="FD1214">
        <v>46.13181481481482</v>
      </c>
      <c r="FE1214">
        <v>45.875</v>
      </c>
      <c r="FF1214">
        <v>1155.581111111111</v>
      </c>
      <c r="FG1214">
        <v>39.43</v>
      </c>
      <c r="FH1214">
        <v>0</v>
      </c>
      <c r="FI1214">
        <v>1761347453.6</v>
      </c>
      <c r="FJ1214">
        <v>0</v>
      </c>
      <c r="FK1214">
        <v>1421.1232</v>
      </c>
      <c r="FL1214">
        <v>-4.99538462245869</v>
      </c>
      <c r="FM1214">
        <v>-66.78461542132747</v>
      </c>
      <c r="FN1214">
        <v>17395.3</v>
      </c>
      <c r="FO1214">
        <v>15</v>
      </c>
      <c r="FP1214">
        <v>0</v>
      </c>
      <c r="FQ1214" t="s">
        <v>439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-35.90901</v>
      </c>
      <c r="GD1214">
        <v>-1.793898686679147</v>
      </c>
      <c r="GE1214">
        <v>0.1828807340864535</v>
      </c>
      <c r="GF1214">
        <v>0</v>
      </c>
      <c r="GG1214">
        <v>1421.434117647059</v>
      </c>
      <c r="GH1214">
        <v>-6.077005350977608</v>
      </c>
      <c r="GI1214">
        <v>0.6463613888396312</v>
      </c>
      <c r="GJ1214">
        <v>0</v>
      </c>
      <c r="GK1214">
        <v>3.942468499999999</v>
      </c>
      <c r="GL1214">
        <v>-0.2135948217636012</v>
      </c>
      <c r="GM1214">
        <v>0.0332855936217157</v>
      </c>
      <c r="GN1214">
        <v>0</v>
      </c>
      <c r="GO1214">
        <v>0</v>
      </c>
      <c r="GP1214">
        <v>3</v>
      </c>
      <c r="GQ1214" t="s">
        <v>497</v>
      </c>
      <c r="GR1214">
        <v>3.1246</v>
      </c>
      <c r="GS1214">
        <v>2.75121</v>
      </c>
      <c r="GT1214">
        <v>0.122602</v>
      </c>
      <c r="GU1214">
        <v>0.12758</v>
      </c>
      <c r="GV1214">
        <v>0.103129</v>
      </c>
      <c r="GW1214">
        <v>0.09118809999999999</v>
      </c>
      <c r="GX1214">
        <v>25823.2</v>
      </c>
      <c r="GY1214">
        <v>25039.2</v>
      </c>
      <c r="GZ1214">
        <v>30002.2</v>
      </c>
      <c r="HA1214">
        <v>28991.1</v>
      </c>
      <c r="HB1214">
        <v>37195.5</v>
      </c>
      <c r="HC1214">
        <v>34691.4</v>
      </c>
      <c r="HD1214">
        <v>45945.1</v>
      </c>
      <c r="HE1214">
        <v>43087.6</v>
      </c>
      <c r="HF1214">
        <v>1.75152</v>
      </c>
      <c r="HG1214">
        <v>1.7321</v>
      </c>
      <c r="HH1214">
        <v>-0.00387058</v>
      </c>
      <c r="HI1214">
        <v>0</v>
      </c>
      <c r="HJ1214">
        <v>30.074</v>
      </c>
      <c r="HK1214">
        <v>999.9</v>
      </c>
      <c r="HL1214">
        <v>45.5</v>
      </c>
      <c r="HM1214">
        <v>32.7</v>
      </c>
      <c r="HN1214">
        <v>25.1067</v>
      </c>
      <c r="HO1214">
        <v>63.5021</v>
      </c>
      <c r="HP1214">
        <v>17.8405</v>
      </c>
      <c r="HQ1214">
        <v>1</v>
      </c>
      <c r="HR1214">
        <v>0.802472</v>
      </c>
      <c r="HS1214">
        <v>3.89856</v>
      </c>
      <c r="HT1214">
        <v>20.1633</v>
      </c>
      <c r="HU1214">
        <v>5.22717</v>
      </c>
      <c r="HV1214">
        <v>11.9845</v>
      </c>
      <c r="HW1214">
        <v>4.96885</v>
      </c>
      <c r="HX1214">
        <v>3.28973</v>
      </c>
      <c r="HY1214">
        <v>9999</v>
      </c>
      <c r="HZ1214">
        <v>9999</v>
      </c>
      <c r="IA1214">
        <v>9999</v>
      </c>
      <c r="IB1214">
        <v>999.9</v>
      </c>
      <c r="IC1214">
        <v>4.97298</v>
      </c>
      <c r="ID1214">
        <v>1.87744</v>
      </c>
      <c r="IE1214">
        <v>1.87556</v>
      </c>
      <c r="IF1214">
        <v>1.87836</v>
      </c>
      <c r="IG1214">
        <v>1.87509</v>
      </c>
      <c r="IH1214">
        <v>1.87863</v>
      </c>
      <c r="II1214">
        <v>1.87576</v>
      </c>
      <c r="IJ1214">
        <v>1.87691</v>
      </c>
      <c r="IK1214">
        <v>0</v>
      </c>
      <c r="IL1214">
        <v>0</v>
      </c>
      <c r="IM1214">
        <v>0</v>
      </c>
      <c r="IN1214">
        <v>0</v>
      </c>
      <c r="IO1214" t="s">
        <v>441</v>
      </c>
      <c r="IP1214" t="s">
        <v>442</v>
      </c>
      <c r="IQ1214" t="s">
        <v>443</v>
      </c>
      <c r="IR1214" t="s">
        <v>443</v>
      </c>
      <c r="IS1214" t="s">
        <v>443</v>
      </c>
      <c r="IT1214" t="s">
        <v>443</v>
      </c>
      <c r="IU1214">
        <v>0</v>
      </c>
      <c r="IV1214">
        <v>100</v>
      </c>
      <c r="IW1214">
        <v>100</v>
      </c>
      <c r="IX1214">
        <v>0.9409999999999999</v>
      </c>
      <c r="IY1214">
        <v>0.2144</v>
      </c>
      <c r="IZ1214">
        <v>-0.1194416370607354</v>
      </c>
      <c r="JA1214">
        <v>0.002211305909277446</v>
      </c>
      <c r="JB1214">
        <v>-1.416678044876584E-06</v>
      </c>
      <c r="JC1214">
        <v>5.589822708492042E-10</v>
      </c>
      <c r="JD1214">
        <v>0.2144336207880096</v>
      </c>
      <c r="JE1214">
        <v>0</v>
      </c>
      <c r="JF1214">
        <v>0</v>
      </c>
      <c r="JG1214">
        <v>0</v>
      </c>
      <c r="JH1214">
        <v>14</v>
      </c>
      <c r="JI1214">
        <v>2052</v>
      </c>
      <c r="JJ1214">
        <v>1</v>
      </c>
      <c r="JK1214">
        <v>21</v>
      </c>
      <c r="JL1214">
        <v>29355790.3</v>
      </c>
      <c r="JM1214">
        <v>29355790.3</v>
      </c>
      <c r="JN1214">
        <v>1.7981</v>
      </c>
      <c r="JO1214">
        <v>2.55859</v>
      </c>
      <c r="JP1214">
        <v>1.39893</v>
      </c>
      <c r="JQ1214">
        <v>2.33765</v>
      </c>
      <c r="JR1214">
        <v>1.44897</v>
      </c>
      <c r="JS1214">
        <v>2.48169</v>
      </c>
      <c r="JT1214">
        <v>38.6487</v>
      </c>
      <c r="JU1214">
        <v>23.7898</v>
      </c>
      <c r="JV1214">
        <v>18</v>
      </c>
      <c r="JW1214">
        <v>485.702</v>
      </c>
      <c r="JX1214">
        <v>444.262</v>
      </c>
      <c r="JY1214">
        <v>25.4008</v>
      </c>
      <c r="JZ1214">
        <v>37.0547</v>
      </c>
      <c r="KA1214">
        <v>29.9999</v>
      </c>
      <c r="KB1214">
        <v>36.6631</v>
      </c>
      <c r="KC1214">
        <v>36.7143</v>
      </c>
      <c r="KD1214">
        <v>36.023</v>
      </c>
      <c r="KE1214">
        <v>29.8581</v>
      </c>
      <c r="KF1214">
        <v>79.6251</v>
      </c>
      <c r="KG1214">
        <v>25.3785</v>
      </c>
      <c r="KH1214">
        <v>774.567</v>
      </c>
      <c r="KI1214">
        <v>19.6564</v>
      </c>
      <c r="KJ1214">
        <v>99.24930000000001</v>
      </c>
      <c r="KK1214">
        <v>99.1009</v>
      </c>
    </row>
    <row r="1215" spans="1:297">
      <c r="A1215">
        <v>1199</v>
      </c>
      <c r="B1215">
        <v>1761347422.5</v>
      </c>
      <c r="C1215">
        <v>19381.90000009537</v>
      </c>
      <c r="D1215" t="s">
        <v>2853</v>
      </c>
      <c r="E1215" t="s">
        <v>2854</v>
      </c>
      <c r="F1215">
        <v>5</v>
      </c>
      <c r="G1215" t="s">
        <v>2762</v>
      </c>
      <c r="H1215" t="s">
        <v>436</v>
      </c>
      <c r="I1215">
        <v>1761347414.714286</v>
      </c>
      <c r="J1215">
        <f>(K1215)/1000</f>
        <v>0</v>
      </c>
      <c r="K1215">
        <f>IF(DP1215, AN1215, AH1215)</f>
        <v>0</v>
      </c>
      <c r="L1215">
        <f>IF(DP1215, AI1215, AG1215)</f>
        <v>0</v>
      </c>
      <c r="M1215">
        <f>DR1215 - IF(AU1215&gt;1, L1215*DL1215*100.0/(AW1215), 0)</f>
        <v>0</v>
      </c>
      <c r="N1215">
        <f>((T1215-J1215/2)*M1215-L1215)/(T1215+J1215/2)</f>
        <v>0</v>
      </c>
      <c r="O1215">
        <f>N1215*(DY1215+DZ1215)/1000.0</f>
        <v>0</v>
      </c>
      <c r="P1215">
        <f>(DR1215 - IF(AU1215&gt;1, L1215*DL1215*100.0/(AW1215), 0))*(DY1215+DZ1215)/1000.0</f>
        <v>0</v>
      </c>
      <c r="Q1215">
        <f>2.0/((1/S1215-1/R1215)+SIGN(S1215)*SQRT((1/S1215-1/R1215)*(1/S1215-1/R1215) + 4*DM1215/((DM1215+1)*(DM1215+1))*(2*1/S1215*1/R1215-1/R1215*1/R1215)))</f>
        <v>0</v>
      </c>
      <c r="R1215">
        <f>IF(LEFT(DN1215,1)&lt;&gt;"0",IF(LEFT(DN1215,1)="1",3.0,DO1215),$D$5+$E$5*(EF1215*DY1215/($K$5*1000))+$F$5*(EF1215*DY1215/($K$5*1000))*MAX(MIN(DL1215,$J$5),$I$5)*MAX(MIN(DL1215,$J$5),$I$5)+$G$5*MAX(MIN(DL1215,$J$5),$I$5)*(EF1215*DY1215/($K$5*1000))+$H$5*(EF1215*DY1215/($K$5*1000))*(EF1215*DY1215/($K$5*1000)))</f>
        <v>0</v>
      </c>
      <c r="S1215">
        <f>J1215*(1000-(1000*0.61365*exp(17.502*W1215/(240.97+W1215))/(DY1215+DZ1215)+DT1215)/2)/(1000*0.61365*exp(17.502*W1215/(240.97+W1215))/(DY1215+DZ1215)-DT1215)</f>
        <v>0</v>
      </c>
      <c r="T1215">
        <f>1/((DM1215+1)/(Q1215/1.6)+1/(R1215/1.37)) + DM1215/((DM1215+1)/(Q1215/1.6) + DM1215/(R1215/1.37))</f>
        <v>0</v>
      </c>
      <c r="U1215">
        <f>(DH1215*DK1215)</f>
        <v>0</v>
      </c>
      <c r="V1215">
        <f>(EA1215+(U1215+2*0.95*5.67E-8*(((EA1215+$B$7)+273)^4-(EA1215+273)^4)-44100*J1215)/(1.84*29.3*R1215+8*0.95*5.67E-8*(EA1215+273)^3))</f>
        <v>0</v>
      </c>
      <c r="W1215">
        <f>($C$7*EB1215+$D$7*EC1215+$E$7*V1215)</f>
        <v>0</v>
      </c>
      <c r="X1215">
        <f>0.61365*exp(17.502*W1215/(240.97+W1215))</f>
        <v>0</v>
      </c>
      <c r="Y1215">
        <f>(Z1215/AA1215*100)</f>
        <v>0</v>
      </c>
      <c r="Z1215">
        <f>DT1215*(DY1215+DZ1215)/1000</f>
        <v>0</v>
      </c>
      <c r="AA1215">
        <f>0.61365*exp(17.502*EA1215/(240.97+EA1215))</f>
        <v>0</v>
      </c>
      <c r="AB1215">
        <f>(X1215-DT1215*(DY1215+DZ1215)/1000)</f>
        <v>0</v>
      </c>
      <c r="AC1215">
        <f>(-J1215*44100)</f>
        <v>0</v>
      </c>
      <c r="AD1215">
        <f>2*29.3*R1215*0.92*(EA1215-W1215)</f>
        <v>0</v>
      </c>
      <c r="AE1215">
        <f>2*0.95*5.67E-8*(((EA1215+$B$7)+273)^4-(W1215+273)^4)</f>
        <v>0</v>
      </c>
      <c r="AF1215">
        <f>U1215+AE1215+AC1215+AD1215</f>
        <v>0</v>
      </c>
      <c r="AG1215">
        <f>DX1215*AU1215*(DS1215-DR1215*(1000-AU1215*DU1215)/(1000-AU1215*DT1215))/(100*DL1215)</f>
        <v>0</v>
      </c>
      <c r="AH1215">
        <f>1000*DX1215*AU1215*(DT1215-DU1215)/(100*DL1215*(1000-AU1215*DT1215))</f>
        <v>0</v>
      </c>
      <c r="AI1215">
        <f>(AJ1215 - AK1215 - DY1215*1E3/(8.314*(EA1215+273.15)) * AM1215/DX1215 * AL1215) * DX1215/(100*DL1215) * (1000 - DU1215)/1000</f>
        <v>0</v>
      </c>
      <c r="AJ1215">
        <v>772.9551556880549</v>
      </c>
      <c r="AK1215">
        <v>747.7167393939394</v>
      </c>
      <c r="AL1215">
        <v>3.414508506117964</v>
      </c>
      <c r="AM1215">
        <v>65.43917151835798</v>
      </c>
      <c r="AN1215">
        <f>(AP1215 - AO1215 + DY1215*1E3/(8.314*(EA1215+273.15)) * AR1215/DX1215 * AQ1215) * DX1215/(100*DL1215) * 1000/(1000 - AP1215)</f>
        <v>0</v>
      </c>
      <c r="AO1215">
        <v>19.57532675510992</v>
      </c>
      <c r="AP1215">
        <v>23.50401090909092</v>
      </c>
      <c r="AQ1215">
        <v>-0.0004996882835211787</v>
      </c>
      <c r="AR1215">
        <v>117.0721464069847</v>
      </c>
      <c r="AS1215">
        <v>0</v>
      </c>
      <c r="AT1215">
        <v>0</v>
      </c>
      <c r="AU1215">
        <f>IF(AS1215*$H$13&gt;=AW1215,1.0,(AW1215/(AW1215-AS1215*$H$13)))</f>
        <v>0</v>
      </c>
      <c r="AV1215">
        <f>(AU1215-1)*100</f>
        <v>0</v>
      </c>
      <c r="AW1215">
        <f>MAX(0,($B$13+$C$13*EF1215)/(1+$D$13*EF1215)*DY1215/(EA1215+273)*$E$13)</f>
        <v>0</v>
      </c>
      <c r="AX1215" t="s">
        <v>437</v>
      </c>
      <c r="AY1215" t="s">
        <v>437</v>
      </c>
      <c r="AZ1215">
        <v>0</v>
      </c>
      <c r="BA1215">
        <v>0</v>
      </c>
      <c r="BB1215">
        <f>1-AZ1215/BA1215</f>
        <v>0</v>
      </c>
      <c r="BC1215">
        <v>0</v>
      </c>
      <c r="BD1215" t="s">
        <v>437</v>
      </c>
      <c r="BE1215" t="s">
        <v>437</v>
      </c>
      <c r="BF1215">
        <v>0</v>
      </c>
      <c r="BG1215">
        <v>0</v>
      </c>
      <c r="BH1215">
        <f>1-BF1215/BG1215</f>
        <v>0</v>
      </c>
      <c r="BI1215">
        <v>0.5</v>
      </c>
      <c r="BJ1215">
        <f>DI1215</f>
        <v>0</v>
      </c>
      <c r="BK1215">
        <f>L1215</f>
        <v>0</v>
      </c>
      <c r="BL1215">
        <f>BH1215*BI1215*BJ1215</f>
        <v>0</v>
      </c>
      <c r="BM1215">
        <f>(BK1215-BC1215)/BJ1215</f>
        <v>0</v>
      </c>
      <c r="BN1215">
        <f>(BA1215-BG1215)/BG1215</f>
        <v>0</v>
      </c>
      <c r="BO1215">
        <f>AZ1215/(BB1215+AZ1215/BG1215)</f>
        <v>0</v>
      </c>
      <c r="BP1215" t="s">
        <v>437</v>
      </c>
      <c r="BQ1215">
        <v>0</v>
      </c>
      <c r="BR1215">
        <f>IF(BQ1215&lt;&gt;0, BQ1215, BO1215)</f>
        <v>0</v>
      </c>
      <c r="BS1215">
        <f>1-BR1215/BG1215</f>
        <v>0</v>
      </c>
      <c r="BT1215">
        <f>(BG1215-BF1215)/(BG1215-BR1215)</f>
        <v>0</v>
      </c>
      <c r="BU1215">
        <f>(BA1215-BG1215)/(BA1215-BR1215)</f>
        <v>0</v>
      </c>
      <c r="BV1215">
        <f>(BG1215-BF1215)/(BG1215-AZ1215)</f>
        <v>0</v>
      </c>
      <c r="BW1215">
        <f>(BA1215-BG1215)/(BA1215-AZ1215)</f>
        <v>0</v>
      </c>
      <c r="BX1215">
        <f>(BT1215*BR1215/BF1215)</f>
        <v>0</v>
      </c>
      <c r="BY1215">
        <f>(1-BX1215)</f>
        <v>0</v>
      </c>
      <c r="DH1215">
        <f>$B$11*EG1215+$C$11*EH1215+$F$11*ES1215*(1-EV1215)</f>
        <v>0</v>
      </c>
      <c r="DI1215">
        <f>DH1215*DJ1215</f>
        <v>0</v>
      </c>
      <c r="DJ1215">
        <f>($B$11*$D$9+$C$11*$D$9+$F$11*((FF1215+EX1215)/MAX(FF1215+EX1215+FG1215, 0.1)*$I$9+FG1215/MAX(FF1215+EX1215+FG1215, 0.1)*$J$9))/($B$11+$C$11+$F$11)</f>
        <v>0</v>
      </c>
      <c r="DK1215">
        <f>($B$11*$K$9+$C$11*$K$9+$F$11*((FF1215+EX1215)/MAX(FF1215+EX1215+FG1215, 0.1)*$P$9+FG1215/MAX(FF1215+EX1215+FG1215, 0.1)*$Q$9))/($B$11+$C$11+$F$11)</f>
        <v>0</v>
      </c>
      <c r="DL1215">
        <v>6</v>
      </c>
      <c r="DM1215">
        <v>0.5</v>
      </c>
      <c r="DN1215" t="s">
        <v>438</v>
      </c>
      <c r="DO1215">
        <v>2</v>
      </c>
      <c r="DP1215" t="b">
        <v>1</v>
      </c>
      <c r="DQ1215">
        <v>1761347414.714286</v>
      </c>
      <c r="DR1215">
        <v>705.8521428571428</v>
      </c>
      <c r="DS1215">
        <v>741.9693928571429</v>
      </c>
      <c r="DT1215">
        <v>23.51622857142857</v>
      </c>
      <c r="DU1215">
        <v>19.59131785714286</v>
      </c>
      <c r="DV1215">
        <v>704.9209642857143</v>
      </c>
      <c r="DW1215">
        <v>23.30179642857142</v>
      </c>
      <c r="DX1215">
        <v>500.0071071428571</v>
      </c>
      <c r="DY1215">
        <v>90.02385357142857</v>
      </c>
      <c r="DZ1215">
        <v>0.07316886785714286</v>
      </c>
      <c r="EA1215">
        <v>29.99883214285714</v>
      </c>
      <c r="EB1215">
        <v>30.01068214285715</v>
      </c>
      <c r="EC1215">
        <v>999.9000000000002</v>
      </c>
      <c r="ED1215">
        <v>0</v>
      </c>
      <c r="EE1215">
        <v>0</v>
      </c>
      <c r="EF1215">
        <v>10008.70357142857</v>
      </c>
      <c r="EG1215">
        <v>0</v>
      </c>
      <c r="EH1215">
        <v>1169.932857142857</v>
      </c>
      <c r="EI1215">
        <v>-36.11723928571428</v>
      </c>
      <c r="EJ1215">
        <v>722.8508214285713</v>
      </c>
      <c r="EK1215">
        <v>756.7957857142857</v>
      </c>
      <c r="EL1215">
        <v>3.924914642857143</v>
      </c>
      <c r="EM1215">
        <v>741.9693928571429</v>
      </c>
      <c r="EN1215">
        <v>19.59131785714286</v>
      </c>
      <c r="EO1215">
        <v>2.117021785714285</v>
      </c>
      <c r="EP1215">
        <v>1.763685714285715</v>
      </c>
      <c r="EQ1215">
        <v>18.34782142857143</v>
      </c>
      <c r="ER1215">
        <v>15.46859642857143</v>
      </c>
      <c r="ES1215">
        <v>1200.009642857143</v>
      </c>
      <c r="ET1215">
        <v>0.9670075714285715</v>
      </c>
      <c r="EU1215">
        <v>0.03299242142857143</v>
      </c>
      <c r="EV1215">
        <v>0</v>
      </c>
      <c r="EW1215">
        <v>1420.775</v>
      </c>
      <c r="EX1215">
        <v>5.000560000000001</v>
      </c>
      <c r="EY1215">
        <v>17389.96785714286</v>
      </c>
      <c r="EZ1215">
        <v>10316.925</v>
      </c>
      <c r="FA1215">
        <v>45.00664285714286</v>
      </c>
      <c r="FB1215">
        <v>47.06199999999998</v>
      </c>
      <c r="FC1215">
        <v>45.67592857142855</v>
      </c>
      <c r="FD1215">
        <v>46.1315</v>
      </c>
      <c r="FE1215">
        <v>45.875</v>
      </c>
      <c r="FF1215">
        <v>1155.579642857143</v>
      </c>
      <c r="FG1215">
        <v>39.43</v>
      </c>
      <c r="FH1215">
        <v>0</v>
      </c>
      <c r="FI1215">
        <v>1761347459</v>
      </c>
      <c r="FJ1215">
        <v>0</v>
      </c>
      <c r="FK1215">
        <v>1420.717307692307</v>
      </c>
      <c r="FL1215">
        <v>-4.846837596546981</v>
      </c>
      <c r="FM1215">
        <v>-63.9623931548427</v>
      </c>
      <c r="FN1215">
        <v>17389.51153846154</v>
      </c>
      <c r="FO1215">
        <v>15</v>
      </c>
      <c r="FP1215">
        <v>0</v>
      </c>
      <c r="FQ1215" t="s">
        <v>439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-36.02065</v>
      </c>
      <c r="GD1215">
        <v>-1.391311069418388</v>
      </c>
      <c r="GE1215">
        <v>0.1429269866050497</v>
      </c>
      <c r="GF1215">
        <v>0</v>
      </c>
      <c r="GG1215">
        <v>1421.094117647059</v>
      </c>
      <c r="GH1215">
        <v>-5.810847977026294</v>
      </c>
      <c r="GI1215">
        <v>0.6177526520383093</v>
      </c>
      <c r="GJ1215">
        <v>0</v>
      </c>
      <c r="GK1215">
        <v>3.93276525</v>
      </c>
      <c r="GL1215">
        <v>-0.04772589118198842</v>
      </c>
      <c r="GM1215">
        <v>0.02569453385328288</v>
      </c>
      <c r="GN1215">
        <v>1</v>
      </c>
      <c r="GO1215">
        <v>1</v>
      </c>
      <c r="GP1215">
        <v>3</v>
      </c>
      <c r="GQ1215" t="s">
        <v>446</v>
      </c>
      <c r="GR1215">
        <v>3.12469</v>
      </c>
      <c r="GS1215">
        <v>2.75126</v>
      </c>
      <c r="GT1215">
        <v>0.124539</v>
      </c>
      <c r="GU1215">
        <v>0.129519</v>
      </c>
      <c r="GV1215">
        <v>0.103082</v>
      </c>
      <c r="GW1215">
        <v>0.09118370000000001</v>
      </c>
      <c r="GX1215">
        <v>25766.1</v>
      </c>
      <c r="GY1215">
        <v>24983.9</v>
      </c>
      <c r="GZ1215">
        <v>30002.2</v>
      </c>
      <c r="HA1215">
        <v>28991.5</v>
      </c>
      <c r="HB1215">
        <v>37197.4</v>
      </c>
      <c r="HC1215">
        <v>34692</v>
      </c>
      <c r="HD1215">
        <v>45944.9</v>
      </c>
      <c r="HE1215">
        <v>43088</v>
      </c>
      <c r="HF1215">
        <v>1.7519</v>
      </c>
      <c r="HG1215">
        <v>1.73193</v>
      </c>
      <c r="HH1215">
        <v>-0.00310689</v>
      </c>
      <c r="HI1215">
        <v>0</v>
      </c>
      <c r="HJ1215">
        <v>30.074</v>
      </c>
      <c r="HK1215">
        <v>999.9</v>
      </c>
      <c r="HL1215">
        <v>45.5</v>
      </c>
      <c r="HM1215">
        <v>32.7</v>
      </c>
      <c r="HN1215">
        <v>25.1066</v>
      </c>
      <c r="HO1215">
        <v>63.5421</v>
      </c>
      <c r="HP1215">
        <v>17.9928</v>
      </c>
      <c r="HQ1215">
        <v>1</v>
      </c>
      <c r="HR1215">
        <v>0.803084</v>
      </c>
      <c r="HS1215">
        <v>3.98592</v>
      </c>
      <c r="HT1215">
        <v>20.1615</v>
      </c>
      <c r="HU1215">
        <v>5.22732</v>
      </c>
      <c r="HV1215">
        <v>11.9845</v>
      </c>
      <c r="HW1215">
        <v>4.9691</v>
      </c>
      <c r="HX1215">
        <v>3.28965</v>
      </c>
      <c r="HY1215">
        <v>9999</v>
      </c>
      <c r="HZ1215">
        <v>9999</v>
      </c>
      <c r="IA1215">
        <v>9999</v>
      </c>
      <c r="IB1215">
        <v>999.9</v>
      </c>
      <c r="IC1215">
        <v>4.973</v>
      </c>
      <c r="ID1215">
        <v>1.87745</v>
      </c>
      <c r="IE1215">
        <v>1.87561</v>
      </c>
      <c r="IF1215">
        <v>1.87837</v>
      </c>
      <c r="IG1215">
        <v>1.87512</v>
      </c>
      <c r="IH1215">
        <v>1.87866</v>
      </c>
      <c r="II1215">
        <v>1.87576</v>
      </c>
      <c r="IJ1215">
        <v>1.87694</v>
      </c>
      <c r="IK1215">
        <v>0</v>
      </c>
      <c r="IL1215">
        <v>0</v>
      </c>
      <c r="IM1215">
        <v>0</v>
      </c>
      <c r="IN1215">
        <v>0</v>
      </c>
      <c r="IO1215" t="s">
        <v>441</v>
      </c>
      <c r="IP1215" t="s">
        <v>442</v>
      </c>
      <c r="IQ1215" t="s">
        <v>443</v>
      </c>
      <c r="IR1215" t="s">
        <v>443</v>
      </c>
      <c r="IS1215" t="s">
        <v>443</v>
      </c>
      <c r="IT1215" t="s">
        <v>443</v>
      </c>
      <c r="IU1215">
        <v>0</v>
      </c>
      <c r="IV1215">
        <v>100</v>
      </c>
      <c r="IW1215">
        <v>100</v>
      </c>
      <c r="IX1215">
        <v>0.958</v>
      </c>
      <c r="IY1215">
        <v>0.2145</v>
      </c>
      <c r="IZ1215">
        <v>-0.1194416370607354</v>
      </c>
      <c r="JA1215">
        <v>0.002211305909277446</v>
      </c>
      <c r="JB1215">
        <v>-1.416678044876584E-06</v>
      </c>
      <c r="JC1215">
        <v>5.589822708492042E-10</v>
      </c>
      <c r="JD1215">
        <v>0.2144336207880096</v>
      </c>
      <c r="JE1215">
        <v>0</v>
      </c>
      <c r="JF1215">
        <v>0</v>
      </c>
      <c r="JG1215">
        <v>0</v>
      </c>
      <c r="JH1215">
        <v>14</v>
      </c>
      <c r="JI1215">
        <v>2052</v>
      </c>
      <c r="JJ1215">
        <v>1</v>
      </c>
      <c r="JK1215">
        <v>21</v>
      </c>
      <c r="JL1215">
        <v>29355790.4</v>
      </c>
      <c r="JM1215">
        <v>29355790.4</v>
      </c>
      <c r="JN1215">
        <v>1.82861</v>
      </c>
      <c r="JO1215">
        <v>2.54639</v>
      </c>
      <c r="JP1215">
        <v>1.39893</v>
      </c>
      <c r="JQ1215">
        <v>2.33765</v>
      </c>
      <c r="JR1215">
        <v>1.44897</v>
      </c>
      <c r="JS1215">
        <v>2.62085</v>
      </c>
      <c r="JT1215">
        <v>38.6487</v>
      </c>
      <c r="JU1215">
        <v>23.8073</v>
      </c>
      <c r="JV1215">
        <v>18</v>
      </c>
      <c r="JW1215">
        <v>485.922</v>
      </c>
      <c r="JX1215">
        <v>444.141</v>
      </c>
      <c r="JY1215">
        <v>25.3878</v>
      </c>
      <c r="JZ1215">
        <v>37.053</v>
      </c>
      <c r="KA1215">
        <v>30.0003</v>
      </c>
      <c r="KB1215">
        <v>36.663</v>
      </c>
      <c r="KC1215">
        <v>36.7134</v>
      </c>
      <c r="KD1215">
        <v>36.6211</v>
      </c>
      <c r="KE1215">
        <v>29.5852</v>
      </c>
      <c r="KF1215">
        <v>79.6251</v>
      </c>
      <c r="KG1215">
        <v>25.3616</v>
      </c>
      <c r="KH1215">
        <v>787.956</v>
      </c>
      <c r="KI1215">
        <v>19.6881</v>
      </c>
      <c r="KJ1215">
        <v>99.24890000000001</v>
      </c>
      <c r="KK1215">
        <v>99.10209999999999</v>
      </c>
    </row>
    <row r="1216" spans="1:297">
      <c r="A1216">
        <v>1200</v>
      </c>
      <c r="B1216">
        <v>1761347427.5</v>
      </c>
      <c r="C1216">
        <v>19386.90000009537</v>
      </c>
      <c r="D1216" t="s">
        <v>2855</v>
      </c>
      <c r="E1216" t="s">
        <v>2856</v>
      </c>
      <c r="F1216">
        <v>5</v>
      </c>
      <c r="G1216" t="s">
        <v>2762</v>
      </c>
      <c r="H1216" t="s">
        <v>436</v>
      </c>
      <c r="I1216">
        <v>1761347420</v>
      </c>
      <c r="J1216">
        <f>(K1216)/1000</f>
        <v>0</v>
      </c>
      <c r="K1216">
        <f>IF(DP1216, AN1216, AH1216)</f>
        <v>0</v>
      </c>
      <c r="L1216">
        <f>IF(DP1216, AI1216, AG1216)</f>
        <v>0</v>
      </c>
      <c r="M1216">
        <f>DR1216 - IF(AU1216&gt;1, L1216*DL1216*100.0/(AW1216), 0)</f>
        <v>0</v>
      </c>
      <c r="N1216">
        <f>((T1216-J1216/2)*M1216-L1216)/(T1216+J1216/2)</f>
        <v>0</v>
      </c>
      <c r="O1216">
        <f>N1216*(DY1216+DZ1216)/1000.0</f>
        <v>0</v>
      </c>
      <c r="P1216">
        <f>(DR1216 - IF(AU1216&gt;1, L1216*DL1216*100.0/(AW1216), 0))*(DY1216+DZ1216)/1000.0</f>
        <v>0</v>
      </c>
      <c r="Q1216">
        <f>2.0/((1/S1216-1/R1216)+SIGN(S1216)*SQRT((1/S1216-1/R1216)*(1/S1216-1/R1216) + 4*DM1216/((DM1216+1)*(DM1216+1))*(2*1/S1216*1/R1216-1/R1216*1/R1216)))</f>
        <v>0</v>
      </c>
      <c r="R1216">
        <f>IF(LEFT(DN1216,1)&lt;&gt;"0",IF(LEFT(DN1216,1)="1",3.0,DO1216),$D$5+$E$5*(EF1216*DY1216/($K$5*1000))+$F$5*(EF1216*DY1216/($K$5*1000))*MAX(MIN(DL1216,$J$5),$I$5)*MAX(MIN(DL1216,$J$5),$I$5)+$G$5*MAX(MIN(DL1216,$J$5),$I$5)*(EF1216*DY1216/($K$5*1000))+$H$5*(EF1216*DY1216/($K$5*1000))*(EF1216*DY1216/($K$5*1000)))</f>
        <v>0</v>
      </c>
      <c r="S1216">
        <f>J1216*(1000-(1000*0.61365*exp(17.502*W1216/(240.97+W1216))/(DY1216+DZ1216)+DT1216)/2)/(1000*0.61365*exp(17.502*W1216/(240.97+W1216))/(DY1216+DZ1216)-DT1216)</f>
        <v>0</v>
      </c>
      <c r="T1216">
        <f>1/((DM1216+1)/(Q1216/1.6)+1/(R1216/1.37)) + DM1216/((DM1216+1)/(Q1216/1.6) + DM1216/(R1216/1.37))</f>
        <v>0</v>
      </c>
      <c r="U1216">
        <f>(DH1216*DK1216)</f>
        <v>0</v>
      </c>
      <c r="V1216">
        <f>(EA1216+(U1216+2*0.95*5.67E-8*(((EA1216+$B$7)+273)^4-(EA1216+273)^4)-44100*J1216)/(1.84*29.3*R1216+8*0.95*5.67E-8*(EA1216+273)^3))</f>
        <v>0</v>
      </c>
      <c r="W1216">
        <f>($C$7*EB1216+$D$7*EC1216+$E$7*V1216)</f>
        <v>0</v>
      </c>
      <c r="X1216">
        <f>0.61365*exp(17.502*W1216/(240.97+W1216))</f>
        <v>0</v>
      </c>
      <c r="Y1216">
        <f>(Z1216/AA1216*100)</f>
        <v>0</v>
      </c>
      <c r="Z1216">
        <f>DT1216*(DY1216+DZ1216)/1000</f>
        <v>0</v>
      </c>
      <c r="AA1216">
        <f>0.61365*exp(17.502*EA1216/(240.97+EA1216))</f>
        <v>0</v>
      </c>
      <c r="AB1216">
        <f>(X1216-DT1216*(DY1216+DZ1216)/1000)</f>
        <v>0</v>
      </c>
      <c r="AC1216">
        <f>(-J1216*44100)</f>
        <v>0</v>
      </c>
      <c r="AD1216">
        <f>2*29.3*R1216*0.92*(EA1216-W1216)</f>
        <v>0</v>
      </c>
      <c r="AE1216">
        <f>2*0.95*5.67E-8*(((EA1216+$B$7)+273)^4-(W1216+273)^4)</f>
        <v>0</v>
      </c>
      <c r="AF1216">
        <f>U1216+AE1216+AC1216+AD1216</f>
        <v>0</v>
      </c>
      <c r="AG1216">
        <f>DX1216*AU1216*(DS1216-DR1216*(1000-AU1216*DU1216)/(1000-AU1216*DT1216))/(100*DL1216)</f>
        <v>0</v>
      </c>
      <c r="AH1216">
        <f>1000*DX1216*AU1216*(DT1216-DU1216)/(100*DL1216*(1000-AU1216*DT1216))</f>
        <v>0</v>
      </c>
      <c r="AI1216">
        <f>(AJ1216 - AK1216 - DY1216*1E3/(8.314*(EA1216+273.15)) * AM1216/DX1216 * AL1216) * DX1216/(100*DL1216) * (1000 - DU1216)/1000</f>
        <v>0</v>
      </c>
      <c r="AJ1216">
        <v>790.1438006539383</v>
      </c>
      <c r="AK1216">
        <v>764.9150363636364</v>
      </c>
      <c r="AL1216">
        <v>3.440689136106036</v>
      </c>
      <c r="AM1216">
        <v>65.43917151835798</v>
      </c>
      <c r="AN1216">
        <f>(AP1216 - AO1216 + DY1216*1E3/(8.314*(EA1216+273.15)) * AR1216/DX1216 * AQ1216) * DX1216/(100*DL1216) * 1000/(1000 - AP1216)</f>
        <v>0</v>
      </c>
      <c r="AO1216">
        <v>19.58611850160105</v>
      </c>
      <c r="AP1216">
        <v>23.48619757575757</v>
      </c>
      <c r="AQ1216">
        <v>-0.005099942097488522</v>
      </c>
      <c r="AR1216">
        <v>117.0721464069847</v>
      </c>
      <c r="AS1216">
        <v>0</v>
      </c>
      <c r="AT1216">
        <v>0</v>
      </c>
      <c r="AU1216">
        <f>IF(AS1216*$H$13&gt;=AW1216,1.0,(AW1216/(AW1216-AS1216*$H$13)))</f>
        <v>0</v>
      </c>
      <c r="AV1216">
        <f>(AU1216-1)*100</f>
        <v>0</v>
      </c>
      <c r="AW1216">
        <f>MAX(0,($B$13+$C$13*EF1216)/(1+$D$13*EF1216)*DY1216/(EA1216+273)*$E$13)</f>
        <v>0</v>
      </c>
      <c r="AX1216" t="s">
        <v>437</v>
      </c>
      <c r="AY1216" t="s">
        <v>437</v>
      </c>
      <c r="AZ1216">
        <v>0</v>
      </c>
      <c r="BA1216">
        <v>0</v>
      </c>
      <c r="BB1216">
        <f>1-AZ1216/BA1216</f>
        <v>0</v>
      </c>
      <c r="BC1216">
        <v>0</v>
      </c>
      <c r="BD1216" t="s">
        <v>437</v>
      </c>
      <c r="BE1216" t="s">
        <v>437</v>
      </c>
      <c r="BF1216">
        <v>0</v>
      </c>
      <c r="BG1216">
        <v>0</v>
      </c>
      <c r="BH1216">
        <f>1-BF1216/BG1216</f>
        <v>0</v>
      </c>
      <c r="BI1216">
        <v>0.5</v>
      </c>
      <c r="BJ1216">
        <f>DI1216</f>
        <v>0</v>
      </c>
      <c r="BK1216">
        <f>L1216</f>
        <v>0</v>
      </c>
      <c r="BL1216">
        <f>BH1216*BI1216*BJ1216</f>
        <v>0</v>
      </c>
      <c r="BM1216">
        <f>(BK1216-BC1216)/BJ1216</f>
        <v>0</v>
      </c>
      <c r="BN1216">
        <f>(BA1216-BG1216)/BG1216</f>
        <v>0</v>
      </c>
      <c r="BO1216">
        <f>AZ1216/(BB1216+AZ1216/BG1216)</f>
        <v>0</v>
      </c>
      <c r="BP1216" t="s">
        <v>437</v>
      </c>
      <c r="BQ1216">
        <v>0</v>
      </c>
      <c r="BR1216">
        <f>IF(BQ1216&lt;&gt;0, BQ1216, BO1216)</f>
        <v>0</v>
      </c>
      <c r="BS1216">
        <f>1-BR1216/BG1216</f>
        <v>0</v>
      </c>
      <c r="BT1216">
        <f>(BG1216-BF1216)/(BG1216-BR1216)</f>
        <v>0</v>
      </c>
      <c r="BU1216">
        <f>(BA1216-BG1216)/(BA1216-BR1216)</f>
        <v>0</v>
      </c>
      <c r="BV1216">
        <f>(BG1216-BF1216)/(BG1216-AZ1216)</f>
        <v>0</v>
      </c>
      <c r="BW1216">
        <f>(BA1216-BG1216)/(BA1216-AZ1216)</f>
        <v>0</v>
      </c>
      <c r="BX1216">
        <f>(BT1216*BR1216/BF1216)</f>
        <v>0</v>
      </c>
      <c r="BY1216">
        <f>(1-BX1216)</f>
        <v>0</v>
      </c>
      <c r="DH1216">
        <f>$B$11*EG1216+$C$11*EH1216+$F$11*ES1216*(1-EV1216)</f>
        <v>0</v>
      </c>
      <c r="DI1216">
        <f>DH1216*DJ1216</f>
        <v>0</v>
      </c>
      <c r="DJ1216">
        <f>($B$11*$D$9+$C$11*$D$9+$F$11*((FF1216+EX1216)/MAX(FF1216+EX1216+FG1216, 0.1)*$I$9+FG1216/MAX(FF1216+EX1216+FG1216, 0.1)*$J$9))/($B$11+$C$11+$F$11)</f>
        <v>0</v>
      </c>
      <c r="DK1216">
        <f>($B$11*$K$9+$C$11*$K$9+$F$11*((FF1216+EX1216)/MAX(FF1216+EX1216+FG1216, 0.1)*$P$9+FG1216/MAX(FF1216+EX1216+FG1216, 0.1)*$Q$9))/($B$11+$C$11+$F$11)</f>
        <v>0</v>
      </c>
      <c r="DL1216">
        <v>6</v>
      </c>
      <c r="DM1216">
        <v>0.5</v>
      </c>
      <c r="DN1216" t="s">
        <v>438</v>
      </c>
      <c r="DO1216">
        <v>2</v>
      </c>
      <c r="DP1216" t="b">
        <v>1</v>
      </c>
      <c r="DQ1216">
        <v>1761347420</v>
      </c>
      <c r="DR1216">
        <v>723.5115185185184</v>
      </c>
      <c r="DS1216">
        <v>759.7268518518518</v>
      </c>
      <c r="DT1216">
        <v>23.50845555555556</v>
      </c>
      <c r="DU1216">
        <v>19.58316296296296</v>
      </c>
      <c r="DV1216">
        <v>722.5619259259258</v>
      </c>
      <c r="DW1216">
        <v>23.29403333333334</v>
      </c>
      <c r="DX1216">
        <v>500.0035555555555</v>
      </c>
      <c r="DY1216">
        <v>90.02446296296294</v>
      </c>
      <c r="DZ1216">
        <v>0.07313474074074074</v>
      </c>
      <c r="EA1216">
        <v>29.99975555555556</v>
      </c>
      <c r="EB1216">
        <v>30.01604074074074</v>
      </c>
      <c r="EC1216">
        <v>999.9000000000001</v>
      </c>
      <c r="ED1216">
        <v>0</v>
      </c>
      <c r="EE1216">
        <v>0</v>
      </c>
      <c r="EF1216">
        <v>10011.91222222222</v>
      </c>
      <c r="EG1216">
        <v>0</v>
      </c>
      <c r="EH1216">
        <v>1169.938148148148</v>
      </c>
      <c r="EI1216">
        <v>-36.21535185185185</v>
      </c>
      <c r="EJ1216">
        <v>740.9292592592593</v>
      </c>
      <c r="EK1216">
        <v>774.901925925926</v>
      </c>
      <c r="EL1216">
        <v>3.925302592592593</v>
      </c>
      <c r="EM1216">
        <v>759.7268518518518</v>
      </c>
      <c r="EN1216">
        <v>19.58316296296296</v>
      </c>
      <c r="EO1216">
        <v>2.116337037037037</v>
      </c>
      <c r="EP1216">
        <v>1.762963333333333</v>
      </c>
      <c r="EQ1216">
        <v>18.34265925925926</v>
      </c>
      <c r="ER1216">
        <v>15.46220740740741</v>
      </c>
      <c r="ES1216">
        <v>1200.015925925926</v>
      </c>
      <c r="ET1216">
        <v>0.9670078148148149</v>
      </c>
      <c r="EU1216">
        <v>0.03299217407407408</v>
      </c>
      <c r="EV1216">
        <v>0</v>
      </c>
      <c r="EW1216">
        <v>1420.335555555556</v>
      </c>
      <c r="EX1216">
        <v>5.000560000000001</v>
      </c>
      <c r="EY1216">
        <v>17384.69259259259</v>
      </c>
      <c r="EZ1216">
        <v>10316.97407407407</v>
      </c>
      <c r="FA1216">
        <v>45.00459259259259</v>
      </c>
      <c r="FB1216">
        <v>47.06199999999998</v>
      </c>
      <c r="FC1216">
        <v>45.67781481481479</v>
      </c>
      <c r="FD1216">
        <v>46.12714814814814</v>
      </c>
      <c r="FE1216">
        <v>45.875</v>
      </c>
      <c r="FF1216">
        <v>1155.585925925926</v>
      </c>
      <c r="FG1216">
        <v>39.43</v>
      </c>
      <c r="FH1216">
        <v>0</v>
      </c>
      <c r="FI1216">
        <v>1761347463.8</v>
      </c>
      <c r="FJ1216">
        <v>0</v>
      </c>
      <c r="FK1216">
        <v>1420.312307692308</v>
      </c>
      <c r="FL1216">
        <v>-4.750085471747476</v>
      </c>
      <c r="FM1216">
        <v>-56.84444460413606</v>
      </c>
      <c r="FN1216">
        <v>17384.73461538462</v>
      </c>
      <c r="FO1216">
        <v>15</v>
      </c>
      <c r="FP1216">
        <v>0</v>
      </c>
      <c r="FQ1216" t="s">
        <v>439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-36.14729268292683</v>
      </c>
      <c r="GD1216">
        <v>-1.216034843205654</v>
      </c>
      <c r="GE1216">
        <v>0.1355889437003529</v>
      </c>
      <c r="GF1216">
        <v>0</v>
      </c>
      <c r="GG1216">
        <v>1420.618235294118</v>
      </c>
      <c r="GH1216">
        <v>-4.998624907185534</v>
      </c>
      <c r="GI1216">
        <v>0.5318528687977698</v>
      </c>
      <c r="GJ1216">
        <v>0</v>
      </c>
      <c r="GK1216">
        <v>3.919896097560976</v>
      </c>
      <c r="GL1216">
        <v>0.0294880139372852</v>
      </c>
      <c r="GM1216">
        <v>0.01911233274144605</v>
      </c>
      <c r="GN1216">
        <v>1</v>
      </c>
      <c r="GO1216">
        <v>1</v>
      </c>
      <c r="GP1216">
        <v>3</v>
      </c>
      <c r="GQ1216" t="s">
        <v>446</v>
      </c>
      <c r="GR1216">
        <v>3.12449</v>
      </c>
      <c r="GS1216">
        <v>2.75134</v>
      </c>
      <c r="GT1216">
        <v>0.126464</v>
      </c>
      <c r="GU1216">
        <v>0.131399</v>
      </c>
      <c r="GV1216">
        <v>0.103034</v>
      </c>
      <c r="GW1216">
        <v>0.0912921</v>
      </c>
      <c r="GX1216">
        <v>25709.7</v>
      </c>
      <c r="GY1216">
        <v>24929.9</v>
      </c>
      <c r="GZ1216">
        <v>30002.6</v>
      </c>
      <c r="HA1216">
        <v>28991.6</v>
      </c>
      <c r="HB1216">
        <v>37199.9</v>
      </c>
      <c r="HC1216">
        <v>34688.3</v>
      </c>
      <c r="HD1216">
        <v>45945.4</v>
      </c>
      <c r="HE1216">
        <v>43088.3</v>
      </c>
      <c r="HF1216">
        <v>1.7516</v>
      </c>
      <c r="HG1216">
        <v>1.73255</v>
      </c>
      <c r="HH1216">
        <v>-0.00438467</v>
      </c>
      <c r="HI1216">
        <v>0</v>
      </c>
      <c r="HJ1216">
        <v>30.0766</v>
      </c>
      <c r="HK1216">
        <v>999.9</v>
      </c>
      <c r="HL1216">
        <v>45.5</v>
      </c>
      <c r="HM1216">
        <v>32.7</v>
      </c>
      <c r="HN1216">
        <v>25.108</v>
      </c>
      <c r="HO1216">
        <v>63.5221</v>
      </c>
      <c r="HP1216">
        <v>17.8125</v>
      </c>
      <c r="HQ1216">
        <v>1</v>
      </c>
      <c r="HR1216">
        <v>0.8032319999999999</v>
      </c>
      <c r="HS1216">
        <v>4.01033</v>
      </c>
      <c r="HT1216">
        <v>20.1607</v>
      </c>
      <c r="HU1216">
        <v>5.22702</v>
      </c>
      <c r="HV1216">
        <v>11.9849</v>
      </c>
      <c r="HW1216">
        <v>4.9686</v>
      </c>
      <c r="HX1216">
        <v>3.28968</v>
      </c>
      <c r="HY1216">
        <v>9999</v>
      </c>
      <c r="HZ1216">
        <v>9999</v>
      </c>
      <c r="IA1216">
        <v>9999</v>
      </c>
      <c r="IB1216">
        <v>999.9</v>
      </c>
      <c r="IC1216">
        <v>4.97295</v>
      </c>
      <c r="ID1216">
        <v>1.87744</v>
      </c>
      <c r="IE1216">
        <v>1.87555</v>
      </c>
      <c r="IF1216">
        <v>1.87836</v>
      </c>
      <c r="IG1216">
        <v>1.87506</v>
      </c>
      <c r="IH1216">
        <v>1.87865</v>
      </c>
      <c r="II1216">
        <v>1.87576</v>
      </c>
      <c r="IJ1216">
        <v>1.87694</v>
      </c>
      <c r="IK1216">
        <v>0</v>
      </c>
      <c r="IL1216">
        <v>0</v>
      </c>
      <c r="IM1216">
        <v>0</v>
      </c>
      <c r="IN1216">
        <v>0</v>
      </c>
      <c r="IO1216" t="s">
        <v>441</v>
      </c>
      <c r="IP1216" t="s">
        <v>442</v>
      </c>
      <c r="IQ1216" t="s">
        <v>443</v>
      </c>
      <c r="IR1216" t="s">
        <v>443</v>
      </c>
      <c r="IS1216" t="s">
        <v>443</v>
      </c>
      <c r="IT1216" t="s">
        <v>443</v>
      </c>
      <c r="IU1216">
        <v>0</v>
      </c>
      <c r="IV1216">
        <v>100</v>
      </c>
      <c r="IW1216">
        <v>100</v>
      </c>
      <c r="IX1216">
        <v>0.975</v>
      </c>
      <c r="IY1216">
        <v>0.2145</v>
      </c>
      <c r="IZ1216">
        <v>-0.1194416370607354</v>
      </c>
      <c r="JA1216">
        <v>0.002211305909277446</v>
      </c>
      <c r="JB1216">
        <v>-1.416678044876584E-06</v>
      </c>
      <c r="JC1216">
        <v>5.589822708492042E-10</v>
      </c>
      <c r="JD1216">
        <v>0.2144336207880096</v>
      </c>
      <c r="JE1216">
        <v>0</v>
      </c>
      <c r="JF1216">
        <v>0</v>
      </c>
      <c r="JG1216">
        <v>0</v>
      </c>
      <c r="JH1216">
        <v>14</v>
      </c>
      <c r="JI1216">
        <v>2052</v>
      </c>
      <c r="JJ1216">
        <v>1</v>
      </c>
      <c r="JK1216">
        <v>21</v>
      </c>
      <c r="JL1216">
        <v>29355790.5</v>
      </c>
      <c r="JM1216">
        <v>29355790.5</v>
      </c>
      <c r="JN1216">
        <v>1.86157</v>
      </c>
      <c r="JO1216">
        <v>2.55981</v>
      </c>
      <c r="JP1216">
        <v>1.39893</v>
      </c>
      <c r="JQ1216">
        <v>2.33765</v>
      </c>
      <c r="JR1216">
        <v>1.44897</v>
      </c>
      <c r="JS1216">
        <v>2.54517</v>
      </c>
      <c r="JT1216">
        <v>38.6241</v>
      </c>
      <c r="JU1216">
        <v>23.7898</v>
      </c>
      <c r="JV1216">
        <v>18</v>
      </c>
      <c r="JW1216">
        <v>485.726</v>
      </c>
      <c r="JX1216">
        <v>444.533</v>
      </c>
      <c r="JY1216">
        <v>25.3662</v>
      </c>
      <c r="JZ1216">
        <v>37.0503</v>
      </c>
      <c r="KA1216">
        <v>30.0001</v>
      </c>
      <c r="KB1216">
        <v>36.6596</v>
      </c>
      <c r="KC1216">
        <v>36.7109</v>
      </c>
      <c r="KD1216">
        <v>37.2788</v>
      </c>
      <c r="KE1216">
        <v>29.2872</v>
      </c>
      <c r="KF1216">
        <v>79.6251</v>
      </c>
      <c r="KG1216">
        <v>25.3474</v>
      </c>
      <c r="KH1216">
        <v>807.992</v>
      </c>
      <c r="KI1216">
        <v>19.7239</v>
      </c>
      <c r="KJ1216">
        <v>99.2501</v>
      </c>
      <c r="KK1216">
        <v>99.1026</v>
      </c>
    </row>
    <row r="1217" spans="1:297">
      <c r="A1217">
        <v>1201</v>
      </c>
      <c r="B1217">
        <v>1761347432.5</v>
      </c>
      <c r="C1217">
        <v>19391.90000009537</v>
      </c>
      <c r="D1217" t="s">
        <v>2857</v>
      </c>
      <c r="E1217" t="s">
        <v>2858</v>
      </c>
      <c r="F1217">
        <v>5</v>
      </c>
      <c r="G1217" t="s">
        <v>2762</v>
      </c>
      <c r="H1217" t="s">
        <v>436</v>
      </c>
      <c r="I1217">
        <v>1761347424.714286</v>
      </c>
      <c r="J1217">
        <f>(K1217)/1000</f>
        <v>0</v>
      </c>
      <c r="K1217">
        <f>IF(DP1217, AN1217, AH1217)</f>
        <v>0</v>
      </c>
      <c r="L1217">
        <f>IF(DP1217, AI1217, AG1217)</f>
        <v>0</v>
      </c>
      <c r="M1217">
        <f>DR1217 - IF(AU1217&gt;1, L1217*DL1217*100.0/(AW1217), 0)</f>
        <v>0</v>
      </c>
      <c r="N1217">
        <f>((T1217-J1217/2)*M1217-L1217)/(T1217+J1217/2)</f>
        <v>0</v>
      </c>
      <c r="O1217">
        <f>N1217*(DY1217+DZ1217)/1000.0</f>
        <v>0</v>
      </c>
      <c r="P1217">
        <f>(DR1217 - IF(AU1217&gt;1, L1217*DL1217*100.0/(AW1217), 0))*(DY1217+DZ1217)/1000.0</f>
        <v>0</v>
      </c>
      <c r="Q1217">
        <f>2.0/((1/S1217-1/R1217)+SIGN(S1217)*SQRT((1/S1217-1/R1217)*(1/S1217-1/R1217) + 4*DM1217/((DM1217+1)*(DM1217+1))*(2*1/S1217*1/R1217-1/R1217*1/R1217)))</f>
        <v>0</v>
      </c>
      <c r="R1217">
        <f>IF(LEFT(DN1217,1)&lt;&gt;"0",IF(LEFT(DN1217,1)="1",3.0,DO1217),$D$5+$E$5*(EF1217*DY1217/($K$5*1000))+$F$5*(EF1217*DY1217/($K$5*1000))*MAX(MIN(DL1217,$J$5),$I$5)*MAX(MIN(DL1217,$J$5),$I$5)+$G$5*MAX(MIN(DL1217,$J$5),$I$5)*(EF1217*DY1217/($K$5*1000))+$H$5*(EF1217*DY1217/($K$5*1000))*(EF1217*DY1217/($K$5*1000)))</f>
        <v>0</v>
      </c>
      <c r="S1217">
        <f>J1217*(1000-(1000*0.61365*exp(17.502*W1217/(240.97+W1217))/(DY1217+DZ1217)+DT1217)/2)/(1000*0.61365*exp(17.502*W1217/(240.97+W1217))/(DY1217+DZ1217)-DT1217)</f>
        <v>0</v>
      </c>
      <c r="T1217">
        <f>1/((DM1217+1)/(Q1217/1.6)+1/(R1217/1.37)) + DM1217/((DM1217+1)/(Q1217/1.6) + DM1217/(R1217/1.37))</f>
        <v>0</v>
      </c>
      <c r="U1217">
        <f>(DH1217*DK1217)</f>
        <v>0</v>
      </c>
      <c r="V1217">
        <f>(EA1217+(U1217+2*0.95*5.67E-8*(((EA1217+$B$7)+273)^4-(EA1217+273)^4)-44100*J1217)/(1.84*29.3*R1217+8*0.95*5.67E-8*(EA1217+273)^3))</f>
        <v>0</v>
      </c>
      <c r="W1217">
        <f>($C$7*EB1217+$D$7*EC1217+$E$7*V1217)</f>
        <v>0</v>
      </c>
      <c r="X1217">
        <f>0.61365*exp(17.502*W1217/(240.97+W1217))</f>
        <v>0</v>
      </c>
      <c r="Y1217">
        <f>(Z1217/AA1217*100)</f>
        <v>0</v>
      </c>
      <c r="Z1217">
        <f>DT1217*(DY1217+DZ1217)/1000</f>
        <v>0</v>
      </c>
      <c r="AA1217">
        <f>0.61365*exp(17.502*EA1217/(240.97+EA1217))</f>
        <v>0</v>
      </c>
      <c r="AB1217">
        <f>(X1217-DT1217*(DY1217+DZ1217)/1000)</f>
        <v>0</v>
      </c>
      <c r="AC1217">
        <f>(-J1217*44100)</f>
        <v>0</v>
      </c>
      <c r="AD1217">
        <f>2*29.3*R1217*0.92*(EA1217-W1217)</f>
        <v>0</v>
      </c>
      <c r="AE1217">
        <f>2*0.95*5.67E-8*(((EA1217+$B$7)+273)^4-(W1217+273)^4)</f>
        <v>0</v>
      </c>
      <c r="AF1217">
        <f>U1217+AE1217+AC1217+AD1217</f>
        <v>0</v>
      </c>
      <c r="AG1217">
        <f>DX1217*AU1217*(DS1217-DR1217*(1000-AU1217*DU1217)/(1000-AU1217*DT1217))/(100*DL1217)</f>
        <v>0</v>
      </c>
      <c r="AH1217">
        <f>1000*DX1217*AU1217*(DT1217-DU1217)/(100*DL1217*(1000-AU1217*DT1217))</f>
        <v>0</v>
      </c>
      <c r="AI1217">
        <f>(AJ1217 - AK1217 - DY1217*1E3/(8.314*(EA1217+273.15)) * AM1217/DX1217 * AL1217) * DX1217/(100*DL1217) * (1000 - DU1217)/1000</f>
        <v>0</v>
      </c>
      <c r="AJ1217">
        <v>807.2690248904922</v>
      </c>
      <c r="AK1217">
        <v>781.9922242424242</v>
      </c>
      <c r="AL1217">
        <v>3.422056334392498</v>
      </c>
      <c r="AM1217">
        <v>65.43917151835798</v>
      </c>
      <c r="AN1217">
        <f>(AP1217 - AO1217 + DY1217*1E3/(8.314*(EA1217+273.15)) * AR1217/DX1217 * AQ1217) * DX1217/(100*DL1217) * 1000/(1000 - AP1217)</f>
        <v>0</v>
      </c>
      <c r="AO1217">
        <v>19.61591620949439</v>
      </c>
      <c r="AP1217">
        <v>23.48412666666666</v>
      </c>
      <c r="AQ1217">
        <v>-5.176206758469049E-05</v>
      </c>
      <c r="AR1217">
        <v>117.0721464069847</v>
      </c>
      <c r="AS1217">
        <v>0</v>
      </c>
      <c r="AT1217">
        <v>0</v>
      </c>
      <c r="AU1217">
        <f>IF(AS1217*$H$13&gt;=AW1217,1.0,(AW1217/(AW1217-AS1217*$H$13)))</f>
        <v>0</v>
      </c>
      <c r="AV1217">
        <f>(AU1217-1)*100</f>
        <v>0</v>
      </c>
      <c r="AW1217">
        <f>MAX(0,($B$13+$C$13*EF1217)/(1+$D$13*EF1217)*DY1217/(EA1217+273)*$E$13)</f>
        <v>0</v>
      </c>
      <c r="AX1217" t="s">
        <v>437</v>
      </c>
      <c r="AY1217" t="s">
        <v>437</v>
      </c>
      <c r="AZ1217">
        <v>0</v>
      </c>
      <c r="BA1217">
        <v>0</v>
      </c>
      <c r="BB1217">
        <f>1-AZ1217/BA1217</f>
        <v>0</v>
      </c>
      <c r="BC1217">
        <v>0</v>
      </c>
      <c r="BD1217" t="s">
        <v>437</v>
      </c>
      <c r="BE1217" t="s">
        <v>437</v>
      </c>
      <c r="BF1217">
        <v>0</v>
      </c>
      <c r="BG1217">
        <v>0</v>
      </c>
      <c r="BH1217">
        <f>1-BF1217/BG1217</f>
        <v>0</v>
      </c>
      <c r="BI1217">
        <v>0.5</v>
      </c>
      <c r="BJ1217">
        <f>DI1217</f>
        <v>0</v>
      </c>
      <c r="BK1217">
        <f>L1217</f>
        <v>0</v>
      </c>
      <c r="BL1217">
        <f>BH1217*BI1217*BJ1217</f>
        <v>0</v>
      </c>
      <c r="BM1217">
        <f>(BK1217-BC1217)/BJ1217</f>
        <v>0</v>
      </c>
      <c r="BN1217">
        <f>(BA1217-BG1217)/BG1217</f>
        <v>0</v>
      </c>
      <c r="BO1217">
        <f>AZ1217/(BB1217+AZ1217/BG1217)</f>
        <v>0</v>
      </c>
      <c r="BP1217" t="s">
        <v>437</v>
      </c>
      <c r="BQ1217">
        <v>0</v>
      </c>
      <c r="BR1217">
        <f>IF(BQ1217&lt;&gt;0, BQ1217, BO1217)</f>
        <v>0</v>
      </c>
      <c r="BS1217">
        <f>1-BR1217/BG1217</f>
        <v>0</v>
      </c>
      <c r="BT1217">
        <f>(BG1217-BF1217)/(BG1217-BR1217)</f>
        <v>0</v>
      </c>
      <c r="BU1217">
        <f>(BA1217-BG1217)/(BA1217-BR1217)</f>
        <v>0</v>
      </c>
      <c r="BV1217">
        <f>(BG1217-BF1217)/(BG1217-AZ1217)</f>
        <v>0</v>
      </c>
      <c r="BW1217">
        <f>(BA1217-BG1217)/(BA1217-AZ1217)</f>
        <v>0</v>
      </c>
      <c r="BX1217">
        <f>(BT1217*BR1217/BF1217)</f>
        <v>0</v>
      </c>
      <c r="BY1217">
        <f>(1-BX1217)</f>
        <v>0</v>
      </c>
      <c r="DH1217">
        <f>$B$11*EG1217+$C$11*EH1217+$F$11*ES1217*(1-EV1217)</f>
        <v>0</v>
      </c>
      <c r="DI1217">
        <f>DH1217*DJ1217</f>
        <v>0</v>
      </c>
      <c r="DJ1217">
        <f>($B$11*$D$9+$C$11*$D$9+$F$11*((FF1217+EX1217)/MAX(FF1217+EX1217+FG1217, 0.1)*$I$9+FG1217/MAX(FF1217+EX1217+FG1217, 0.1)*$J$9))/($B$11+$C$11+$F$11)</f>
        <v>0</v>
      </c>
      <c r="DK1217">
        <f>($B$11*$K$9+$C$11*$K$9+$F$11*((FF1217+EX1217)/MAX(FF1217+EX1217+FG1217, 0.1)*$P$9+FG1217/MAX(FF1217+EX1217+FG1217, 0.1)*$Q$9))/($B$11+$C$11+$F$11)</f>
        <v>0</v>
      </c>
      <c r="DL1217">
        <v>6</v>
      </c>
      <c r="DM1217">
        <v>0.5</v>
      </c>
      <c r="DN1217" t="s">
        <v>438</v>
      </c>
      <c r="DO1217">
        <v>2</v>
      </c>
      <c r="DP1217" t="b">
        <v>1</v>
      </c>
      <c r="DQ1217">
        <v>1761347424.714286</v>
      </c>
      <c r="DR1217">
        <v>739.2630714285713</v>
      </c>
      <c r="DS1217">
        <v>775.5458928571428</v>
      </c>
      <c r="DT1217">
        <v>23.49648928571429</v>
      </c>
      <c r="DU1217">
        <v>19.59621785714285</v>
      </c>
      <c r="DV1217">
        <v>738.2971785714288</v>
      </c>
      <c r="DW1217">
        <v>23.28206785714286</v>
      </c>
      <c r="DX1217">
        <v>499.9991071428572</v>
      </c>
      <c r="DY1217">
        <v>90.02435357142858</v>
      </c>
      <c r="DZ1217">
        <v>0.07345546785714285</v>
      </c>
      <c r="EA1217">
        <v>30.00078571428572</v>
      </c>
      <c r="EB1217">
        <v>30.01246428571428</v>
      </c>
      <c r="EC1217">
        <v>999.9000000000002</v>
      </c>
      <c r="ED1217">
        <v>0</v>
      </c>
      <c r="EE1217">
        <v>0</v>
      </c>
      <c r="EF1217">
        <v>10011.44642857143</v>
      </c>
      <c r="EG1217">
        <v>0</v>
      </c>
      <c r="EH1217">
        <v>1169.955357142857</v>
      </c>
      <c r="EI1217">
        <v>-36.28283928571428</v>
      </c>
      <c r="EJ1217">
        <v>757.05075</v>
      </c>
      <c r="EK1217">
        <v>791.0477499999998</v>
      </c>
      <c r="EL1217">
        <v>3.900283571428571</v>
      </c>
      <c r="EM1217">
        <v>775.5458928571428</v>
      </c>
      <c r="EN1217">
        <v>19.59621785714285</v>
      </c>
      <c r="EO1217">
        <v>2.1152575</v>
      </c>
      <c r="EP1217">
        <v>1.764136428571428</v>
      </c>
      <c r="EQ1217">
        <v>18.334525</v>
      </c>
      <c r="ER1217">
        <v>15.472575</v>
      </c>
      <c r="ES1217">
        <v>1200.015714285714</v>
      </c>
      <c r="ET1217">
        <v>0.9670078571428572</v>
      </c>
      <c r="EU1217">
        <v>0.03299211428571429</v>
      </c>
      <c r="EV1217">
        <v>0</v>
      </c>
      <c r="EW1217">
        <v>1419.893571428571</v>
      </c>
      <c r="EX1217">
        <v>5.000560000000001</v>
      </c>
      <c r="EY1217">
        <v>17380.02857142857</v>
      </c>
      <c r="EZ1217">
        <v>10316.96785714286</v>
      </c>
      <c r="FA1217">
        <v>45.00885714285715</v>
      </c>
      <c r="FB1217">
        <v>47.06199999999998</v>
      </c>
      <c r="FC1217">
        <v>45.66707142857143</v>
      </c>
      <c r="FD1217">
        <v>46.13599999999999</v>
      </c>
      <c r="FE1217">
        <v>45.875</v>
      </c>
      <c r="FF1217">
        <v>1155.585714285714</v>
      </c>
      <c r="FG1217">
        <v>39.43</v>
      </c>
      <c r="FH1217">
        <v>0</v>
      </c>
      <c r="FI1217">
        <v>1761347468.6</v>
      </c>
      <c r="FJ1217">
        <v>0</v>
      </c>
      <c r="FK1217">
        <v>1419.870769230769</v>
      </c>
      <c r="FL1217">
        <v>-6.087521376372957</v>
      </c>
      <c r="FM1217">
        <v>-55.18632493059982</v>
      </c>
      <c r="FN1217">
        <v>17379.98461538462</v>
      </c>
      <c r="FO1217">
        <v>15</v>
      </c>
      <c r="FP1217">
        <v>0</v>
      </c>
      <c r="FQ1217" t="s">
        <v>439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-36.24095250000001</v>
      </c>
      <c r="GD1217">
        <v>-0.847214634146246</v>
      </c>
      <c r="GE1217">
        <v>0.106857456425605</v>
      </c>
      <c r="GF1217">
        <v>0</v>
      </c>
      <c r="GG1217">
        <v>1420.068235294118</v>
      </c>
      <c r="GH1217">
        <v>-5.464629491716928</v>
      </c>
      <c r="GI1217">
        <v>0.5747504347834163</v>
      </c>
      <c r="GJ1217">
        <v>0</v>
      </c>
      <c r="GK1217">
        <v>3.91002475</v>
      </c>
      <c r="GL1217">
        <v>-0.3108800375234639</v>
      </c>
      <c r="GM1217">
        <v>0.03273427882109977</v>
      </c>
      <c r="GN1217">
        <v>0</v>
      </c>
      <c r="GO1217">
        <v>0</v>
      </c>
      <c r="GP1217">
        <v>3</v>
      </c>
      <c r="GQ1217" t="s">
        <v>497</v>
      </c>
      <c r="GR1217">
        <v>3.12467</v>
      </c>
      <c r="GS1217">
        <v>2.75153</v>
      </c>
      <c r="GT1217">
        <v>0.128351</v>
      </c>
      <c r="GU1217">
        <v>0.133265</v>
      </c>
      <c r="GV1217">
        <v>0.103028</v>
      </c>
      <c r="GW1217">
        <v>0.09144579999999999</v>
      </c>
      <c r="GX1217">
        <v>25653.5</v>
      </c>
      <c r="GY1217">
        <v>24876.2</v>
      </c>
      <c r="GZ1217">
        <v>30001.9</v>
      </c>
      <c r="HA1217">
        <v>28991.5</v>
      </c>
      <c r="HB1217">
        <v>37199.6</v>
      </c>
      <c r="HC1217">
        <v>34682.4</v>
      </c>
      <c r="HD1217">
        <v>45944.5</v>
      </c>
      <c r="HE1217">
        <v>43088.1</v>
      </c>
      <c r="HF1217">
        <v>1.75178</v>
      </c>
      <c r="HG1217">
        <v>1.7323</v>
      </c>
      <c r="HH1217">
        <v>-0.00435114</v>
      </c>
      <c r="HI1217">
        <v>0</v>
      </c>
      <c r="HJ1217">
        <v>30.0766</v>
      </c>
      <c r="HK1217">
        <v>999.9</v>
      </c>
      <c r="HL1217">
        <v>45.4</v>
      </c>
      <c r="HM1217">
        <v>32.7</v>
      </c>
      <c r="HN1217">
        <v>25.0489</v>
      </c>
      <c r="HO1217">
        <v>63.5921</v>
      </c>
      <c r="HP1217">
        <v>17.9407</v>
      </c>
      <c r="HQ1217">
        <v>1</v>
      </c>
      <c r="HR1217">
        <v>0.803176</v>
      </c>
      <c r="HS1217">
        <v>4.01675</v>
      </c>
      <c r="HT1217">
        <v>20.1608</v>
      </c>
      <c r="HU1217">
        <v>5.22747</v>
      </c>
      <c r="HV1217">
        <v>11.9857</v>
      </c>
      <c r="HW1217">
        <v>4.96915</v>
      </c>
      <c r="HX1217">
        <v>3.28982</v>
      </c>
      <c r="HY1217">
        <v>9999</v>
      </c>
      <c r="HZ1217">
        <v>9999</v>
      </c>
      <c r="IA1217">
        <v>9999</v>
      </c>
      <c r="IB1217">
        <v>999.9</v>
      </c>
      <c r="IC1217">
        <v>4.97299</v>
      </c>
      <c r="ID1217">
        <v>1.87744</v>
      </c>
      <c r="IE1217">
        <v>1.87558</v>
      </c>
      <c r="IF1217">
        <v>1.87837</v>
      </c>
      <c r="IG1217">
        <v>1.87507</v>
      </c>
      <c r="IH1217">
        <v>1.87865</v>
      </c>
      <c r="II1217">
        <v>1.87576</v>
      </c>
      <c r="IJ1217">
        <v>1.87689</v>
      </c>
      <c r="IK1217">
        <v>0</v>
      </c>
      <c r="IL1217">
        <v>0</v>
      </c>
      <c r="IM1217">
        <v>0</v>
      </c>
      <c r="IN1217">
        <v>0</v>
      </c>
      <c r="IO1217" t="s">
        <v>441</v>
      </c>
      <c r="IP1217" t="s">
        <v>442</v>
      </c>
      <c r="IQ1217" t="s">
        <v>443</v>
      </c>
      <c r="IR1217" t="s">
        <v>443</v>
      </c>
      <c r="IS1217" t="s">
        <v>443</v>
      </c>
      <c r="IT1217" t="s">
        <v>443</v>
      </c>
      <c r="IU1217">
        <v>0</v>
      </c>
      <c r="IV1217">
        <v>100</v>
      </c>
      <c r="IW1217">
        <v>100</v>
      </c>
      <c r="IX1217">
        <v>0.993</v>
      </c>
      <c r="IY1217">
        <v>0.2144</v>
      </c>
      <c r="IZ1217">
        <v>-0.1194416370607354</v>
      </c>
      <c r="JA1217">
        <v>0.002211305909277446</v>
      </c>
      <c r="JB1217">
        <v>-1.416678044876584E-06</v>
      </c>
      <c r="JC1217">
        <v>5.589822708492042E-10</v>
      </c>
      <c r="JD1217">
        <v>0.2144336207880096</v>
      </c>
      <c r="JE1217">
        <v>0</v>
      </c>
      <c r="JF1217">
        <v>0</v>
      </c>
      <c r="JG1217">
        <v>0</v>
      </c>
      <c r="JH1217">
        <v>14</v>
      </c>
      <c r="JI1217">
        <v>2052</v>
      </c>
      <c r="JJ1217">
        <v>1</v>
      </c>
      <c r="JK1217">
        <v>21</v>
      </c>
      <c r="JL1217">
        <v>29355790.5</v>
      </c>
      <c r="JM1217">
        <v>29355790.5</v>
      </c>
      <c r="JN1217">
        <v>1.89087</v>
      </c>
      <c r="JO1217">
        <v>2.54272</v>
      </c>
      <c r="JP1217">
        <v>1.39893</v>
      </c>
      <c r="JQ1217">
        <v>2.33765</v>
      </c>
      <c r="JR1217">
        <v>1.44897</v>
      </c>
      <c r="JS1217">
        <v>2.58667</v>
      </c>
      <c r="JT1217">
        <v>38.6487</v>
      </c>
      <c r="JU1217">
        <v>23.8073</v>
      </c>
      <c r="JV1217">
        <v>18</v>
      </c>
      <c r="JW1217">
        <v>485.829</v>
      </c>
      <c r="JX1217">
        <v>444.363</v>
      </c>
      <c r="JY1217">
        <v>25.3485</v>
      </c>
      <c r="JZ1217">
        <v>37.0495</v>
      </c>
      <c r="KA1217">
        <v>30.0001</v>
      </c>
      <c r="KB1217">
        <v>36.6595</v>
      </c>
      <c r="KC1217">
        <v>36.7099</v>
      </c>
      <c r="KD1217">
        <v>37.8779</v>
      </c>
      <c r="KE1217">
        <v>29.2872</v>
      </c>
      <c r="KF1217">
        <v>79.6251</v>
      </c>
      <c r="KG1217">
        <v>25.3409</v>
      </c>
      <c r="KH1217">
        <v>821.35</v>
      </c>
      <c r="KI1217">
        <v>19.751</v>
      </c>
      <c r="KJ1217">
        <v>99.24809999999999</v>
      </c>
      <c r="KK1217">
        <v>99.1022</v>
      </c>
    </row>
    <row r="1218" spans="1:297">
      <c r="A1218">
        <v>1202</v>
      </c>
      <c r="B1218">
        <v>1761347437.5</v>
      </c>
      <c r="C1218">
        <v>19396.90000009537</v>
      </c>
      <c r="D1218" t="s">
        <v>2859</v>
      </c>
      <c r="E1218" t="s">
        <v>2860</v>
      </c>
      <c r="F1218">
        <v>5</v>
      </c>
      <c r="G1218" t="s">
        <v>2762</v>
      </c>
      <c r="H1218" t="s">
        <v>436</v>
      </c>
      <c r="I1218">
        <v>1761347430</v>
      </c>
      <c r="J1218">
        <f>(K1218)/1000</f>
        <v>0</v>
      </c>
      <c r="K1218">
        <f>IF(DP1218, AN1218, AH1218)</f>
        <v>0</v>
      </c>
      <c r="L1218">
        <f>IF(DP1218, AI1218, AG1218)</f>
        <v>0</v>
      </c>
      <c r="M1218">
        <f>DR1218 - IF(AU1218&gt;1, L1218*DL1218*100.0/(AW1218), 0)</f>
        <v>0</v>
      </c>
      <c r="N1218">
        <f>((T1218-J1218/2)*M1218-L1218)/(T1218+J1218/2)</f>
        <v>0</v>
      </c>
      <c r="O1218">
        <f>N1218*(DY1218+DZ1218)/1000.0</f>
        <v>0</v>
      </c>
      <c r="P1218">
        <f>(DR1218 - IF(AU1218&gt;1, L1218*DL1218*100.0/(AW1218), 0))*(DY1218+DZ1218)/1000.0</f>
        <v>0</v>
      </c>
      <c r="Q1218">
        <f>2.0/((1/S1218-1/R1218)+SIGN(S1218)*SQRT((1/S1218-1/R1218)*(1/S1218-1/R1218) + 4*DM1218/((DM1218+1)*(DM1218+1))*(2*1/S1218*1/R1218-1/R1218*1/R1218)))</f>
        <v>0</v>
      </c>
      <c r="R1218">
        <f>IF(LEFT(DN1218,1)&lt;&gt;"0",IF(LEFT(DN1218,1)="1",3.0,DO1218),$D$5+$E$5*(EF1218*DY1218/($K$5*1000))+$F$5*(EF1218*DY1218/($K$5*1000))*MAX(MIN(DL1218,$J$5),$I$5)*MAX(MIN(DL1218,$J$5),$I$5)+$G$5*MAX(MIN(DL1218,$J$5),$I$5)*(EF1218*DY1218/($K$5*1000))+$H$5*(EF1218*DY1218/($K$5*1000))*(EF1218*DY1218/($K$5*1000)))</f>
        <v>0</v>
      </c>
      <c r="S1218">
        <f>J1218*(1000-(1000*0.61365*exp(17.502*W1218/(240.97+W1218))/(DY1218+DZ1218)+DT1218)/2)/(1000*0.61365*exp(17.502*W1218/(240.97+W1218))/(DY1218+DZ1218)-DT1218)</f>
        <v>0</v>
      </c>
      <c r="T1218">
        <f>1/((DM1218+1)/(Q1218/1.6)+1/(R1218/1.37)) + DM1218/((DM1218+1)/(Q1218/1.6) + DM1218/(R1218/1.37))</f>
        <v>0</v>
      </c>
      <c r="U1218">
        <f>(DH1218*DK1218)</f>
        <v>0</v>
      </c>
      <c r="V1218">
        <f>(EA1218+(U1218+2*0.95*5.67E-8*(((EA1218+$B$7)+273)^4-(EA1218+273)^4)-44100*J1218)/(1.84*29.3*R1218+8*0.95*5.67E-8*(EA1218+273)^3))</f>
        <v>0</v>
      </c>
      <c r="W1218">
        <f>($C$7*EB1218+$D$7*EC1218+$E$7*V1218)</f>
        <v>0</v>
      </c>
      <c r="X1218">
        <f>0.61365*exp(17.502*W1218/(240.97+W1218))</f>
        <v>0</v>
      </c>
      <c r="Y1218">
        <f>(Z1218/AA1218*100)</f>
        <v>0</v>
      </c>
      <c r="Z1218">
        <f>DT1218*(DY1218+DZ1218)/1000</f>
        <v>0</v>
      </c>
      <c r="AA1218">
        <f>0.61365*exp(17.502*EA1218/(240.97+EA1218))</f>
        <v>0</v>
      </c>
      <c r="AB1218">
        <f>(X1218-DT1218*(DY1218+DZ1218)/1000)</f>
        <v>0</v>
      </c>
      <c r="AC1218">
        <f>(-J1218*44100)</f>
        <v>0</v>
      </c>
      <c r="AD1218">
        <f>2*29.3*R1218*0.92*(EA1218-W1218)</f>
        <v>0</v>
      </c>
      <c r="AE1218">
        <f>2*0.95*5.67E-8*(((EA1218+$B$7)+273)^4-(W1218+273)^4)</f>
        <v>0</v>
      </c>
      <c r="AF1218">
        <f>U1218+AE1218+AC1218+AD1218</f>
        <v>0</v>
      </c>
      <c r="AG1218">
        <f>DX1218*AU1218*(DS1218-DR1218*(1000-AU1218*DU1218)/(1000-AU1218*DT1218))/(100*DL1218)</f>
        <v>0</v>
      </c>
      <c r="AH1218">
        <f>1000*DX1218*AU1218*(DT1218-DU1218)/(100*DL1218*(1000-AU1218*DT1218))</f>
        <v>0</v>
      </c>
      <c r="AI1218">
        <f>(AJ1218 - AK1218 - DY1218*1E3/(8.314*(EA1218+273.15)) * AM1218/DX1218 * AL1218) * DX1218/(100*DL1218) * (1000 - DU1218)/1000</f>
        <v>0</v>
      </c>
      <c r="AJ1218">
        <v>824.3630168502052</v>
      </c>
      <c r="AK1218">
        <v>799.1011636363637</v>
      </c>
      <c r="AL1218">
        <v>3.42628595161944</v>
      </c>
      <c r="AM1218">
        <v>65.43917151835798</v>
      </c>
      <c r="AN1218">
        <f>(AP1218 - AO1218 + DY1218*1E3/(8.314*(EA1218+273.15)) * AR1218/DX1218 * AQ1218) * DX1218/(100*DL1218) * 1000/(1000 - AP1218)</f>
        <v>0</v>
      </c>
      <c r="AO1218">
        <v>19.6661423004454</v>
      </c>
      <c r="AP1218">
        <v>23.48708000000001</v>
      </c>
      <c r="AQ1218">
        <v>0.000233660271424835</v>
      </c>
      <c r="AR1218">
        <v>117.0721464069847</v>
      </c>
      <c r="AS1218">
        <v>0</v>
      </c>
      <c r="AT1218">
        <v>0</v>
      </c>
      <c r="AU1218">
        <f>IF(AS1218*$H$13&gt;=AW1218,1.0,(AW1218/(AW1218-AS1218*$H$13)))</f>
        <v>0</v>
      </c>
      <c r="AV1218">
        <f>(AU1218-1)*100</f>
        <v>0</v>
      </c>
      <c r="AW1218">
        <f>MAX(0,($B$13+$C$13*EF1218)/(1+$D$13*EF1218)*DY1218/(EA1218+273)*$E$13)</f>
        <v>0</v>
      </c>
      <c r="AX1218" t="s">
        <v>437</v>
      </c>
      <c r="AY1218" t="s">
        <v>437</v>
      </c>
      <c r="AZ1218">
        <v>0</v>
      </c>
      <c r="BA1218">
        <v>0</v>
      </c>
      <c r="BB1218">
        <f>1-AZ1218/BA1218</f>
        <v>0</v>
      </c>
      <c r="BC1218">
        <v>0</v>
      </c>
      <c r="BD1218" t="s">
        <v>437</v>
      </c>
      <c r="BE1218" t="s">
        <v>437</v>
      </c>
      <c r="BF1218">
        <v>0</v>
      </c>
      <c r="BG1218">
        <v>0</v>
      </c>
      <c r="BH1218">
        <f>1-BF1218/BG1218</f>
        <v>0</v>
      </c>
      <c r="BI1218">
        <v>0.5</v>
      </c>
      <c r="BJ1218">
        <f>DI1218</f>
        <v>0</v>
      </c>
      <c r="BK1218">
        <f>L1218</f>
        <v>0</v>
      </c>
      <c r="BL1218">
        <f>BH1218*BI1218*BJ1218</f>
        <v>0</v>
      </c>
      <c r="BM1218">
        <f>(BK1218-BC1218)/BJ1218</f>
        <v>0</v>
      </c>
      <c r="BN1218">
        <f>(BA1218-BG1218)/BG1218</f>
        <v>0</v>
      </c>
      <c r="BO1218">
        <f>AZ1218/(BB1218+AZ1218/BG1218)</f>
        <v>0</v>
      </c>
      <c r="BP1218" t="s">
        <v>437</v>
      </c>
      <c r="BQ1218">
        <v>0</v>
      </c>
      <c r="BR1218">
        <f>IF(BQ1218&lt;&gt;0, BQ1218, BO1218)</f>
        <v>0</v>
      </c>
      <c r="BS1218">
        <f>1-BR1218/BG1218</f>
        <v>0</v>
      </c>
      <c r="BT1218">
        <f>(BG1218-BF1218)/(BG1218-BR1218)</f>
        <v>0</v>
      </c>
      <c r="BU1218">
        <f>(BA1218-BG1218)/(BA1218-BR1218)</f>
        <v>0</v>
      </c>
      <c r="BV1218">
        <f>(BG1218-BF1218)/(BG1218-AZ1218)</f>
        <v>0</v>
      </c>
      <c r="BW1218">
        <f>(BA1218-BG1218)/(BA1218-AZ1218)</f>
        <v>0</v>
      </c>
      <c r="BX1218">
        <f>(BT1218*BR1218/BF1218)</f>
        <v>0</v>
      </c>
      <c r="BY1218">
        <f>(1-BX1218)</f>
        <v>0</v>
      </c>
      <c r="DH1218">
        <f>$B$11*EG1218+$C$11*EH1218+$F$11*ES1218*(1-EV1218)</f>
        <v>0</v>
      </c>
      <c r="DI1218">
        <f>DH1218*DJ1218</f>
        <v>0</v>
      </c>
      <c r="DJ1218">
        <f>($B$11*$D$9+$C$11*$D$9+$F$11*((FF1218+EX1218)/MAX(FF1218+EX1218+FG1218, 0.1)*$I$9+FG1218/MAX(FF1218+EX1218+FG1218, 0.1)*$J$9))/($B$11+$C$11+$F$11)</f>
        <v>0</v>
      </c>
      <c r="DK1218">
        <f>($B$11*$K$9+$C$11*$K$9+$F$11*((FF1218+EX1218)/MAX(FF1218+EX1218+FG1218, 0.1)*$P$9+FG1218/MAX(FF1218+EX1218+FG1218, 0.1)*$Q$9))/($B$11+$C$11+$F$11)</f>
        <v>0</v>
      </c>
      <c r="DL1218">
        <v>6</v>
      </c>
      <c r="DM1218">
        <v>0.5</v>
      </c>
      <c r="DN1218" t="s">
        <v>438</v>
      </c>
      <c r="DO1218">
        <v>2</v>
      </c>
      <c r="DP1218" t="b">
        <v>1</v>
      </c>
      <c r="DQ1218">
        <v>1761347430</v>
      </c>
      <c r="DR1218">
        <v>756.9382592592593</v>
      </c>
      <c r="DS1218">
        <v>793.2812962962963</v>
      </c>
      <c r="DT1218">
        <v>23.48792222222222</v>
      </c>
      <c r="DU1218">
        <v>19.62786296296296</v>
      </c>
      <c r="DV1218">
        <v>755.9541481481482</v>
      </c>
      <c r="DW1218">
        <v>23.2735</v>
      </c>
      <c r="DX1218">
        <v>500.0292962962963</v>
      </c>
      <c r="DY1218">
        <v>90.02410370370372</v>
      </c>
      <c r="DZ1218">
        <v>0.07335412592592594</v>
      </c>
      <c r="EA1218">
        <v>30.00103333333334</v>
      </c>
      <c r="EB1218">
        <v>30.00753333333334</v>
      </c>
      <c r="EC1218">
        <v>999.9000000000001</v>
      </c>
      <c r="ED1218">
        <v>0</v>
      </c>
      <c r="EE1218">
        <v>0</v>
      </c>
      <c r="EF1218">
        <v>10012.72666666667</v>
      </c>
      <c r="EG1218">
        <v>0</v>
      </c>
      <c r="EH1218">
        <v>1169.959259259259</v>
      </c>
      <c r="EI1218">
        <v>-36.34304444444445</v>
      </c>
      <c r="EJ1218">
        <v>775.1445925925925</v>
      </c>
      <c r="EK1218">
        <v>809.1638888888889</v>
      </c>
      <c r="EL1218">
        <v>3.860075185185185</v>
      </c>
      <c r="EM1218">
        <v>793.2812962962963</v>
      </c>
      <c r="EN1218">
        <v>19.62786296296296</v>
      </c>
      <c r="EO1218">
        <v>2.114481111111111</v>
      </c>
      <c r="EP1218">
        <v>1.766979259259259</v>
      </c>
      <c r="EQ1218">
        <v>18.32867037037037</v>
      </c>
      <c r="ER1218">
        <v>15.49768148148148</v>
      </c>
      <c r="ES1218">
        <v>1200.013333333334</v>
      </c>
      <c r="ET1218">
        <v>0.9670078148148149</v>
      </c>
      <c r="EU1218">
        <v>0.03299212962962964</v>
      </c>
      <c r="EV1218">
        <v>0</v>
      </c>
      <c r="EW1218">
        <v>1419.386666666667</v>
      </c>
      <c r="EX1218">
        <v>5.000560000000001</v>
      </c>
      <c r="EY1218">
        <v>17375.06666666667</v>
      </c>
      <c r="EZ1218">
        <v>10316.94814814815</v>
      </c>
      <c r="FA1218">
        <v>45.00918518518519</v>
      </c>
      <c r="FB1218">
        <v>47.06199999999998</v>
      </c>
      <c r="FC1218">
        <v>45.66633333333333</v>
      </c>
      <c r="FD1218">
        <v>46.13185185185185</v>
      </c>
      <c r="FE1218">
        <v>45.875</v>
      </c>
      <c r="FF1218">
        <v>1155.583333333333</v>
      </c>
      <c r="FG1218">
        <v>39.43</v>
      </c>
      <c r="FH1218">
        <v>0</v>
      </c>
      <c r="FI1218">
        <v>1761347474</v>
      </c>
      <c r="FJ1218">
        <v>0</v>
      </c>
      <c r="FK1218">
        <v>1419.3156</v>
      </c>
      <c r="FL1218">
        <v>-5.917692317306226</v>
      </c>
      <c r="FM1218">
        <v>-63.08461538140214</v>
      </c>
      <c r="FN1218">
        <v>17374.388</v>
      </c>
      <c r="FO1218">
        <v>15</v>
      </c>
      <c r="FP1218">
        <v>0</v>
      </c>
      <c r="FQ1218" t="s">
        <v>439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-36.3101975</v>
      </c>
      <c r="GD1218">
        <v>-0.6413797373357747</v>
      </c>
      <c r="GE1218">
        <v>0.0872919941561086</v>
      </c>
      <c r="GF1218">
        <v>0</v>
      </c>
      <c r="GG1218">
        <v>1419.642647058824</v>
      </c>
      <c r="GH1218">
        <v>-5.851031324663429</v>
      </c>
      <c r="GI1218">
        <v>0.606369664107774</v>
      </c>
      <c r="GJ1218">
        <v>0</v>
      </c>
      <c r="GK1218">
        <v>3.88029275</v>
      </c>
      <c r="GL1218">
        <v>-0.4601983114446639</v>
      </c>
      <c r="GM1218">
        <v>0.04475715344989557</v>
      </c>
      <c r="GN1218">
        <v>0</v>
      </c>
      <c r="GO1218">
        <v>0</v>
      </c>
      <c r="GP1218">
        <v>3</v>
      </c>
      <c r="GQ1218" t="s">
        <v>497</v>
      </c>
      <c r="GR1218">
        <v>3.12461</v>
      </c>
      <c r="GS1218">
        <v>2.75082</v>
      </c>
      <c r="GT1218">
        <v>0.130229</v>
      </c>
      <c r="GU1218">
        <v>0.135124</v>
      </c>
      <c r="GV1218">
        <v>0.103035</v>
      </c>
      <c r="GW1218">
        <v>0.09150999999999999</v>
      </c>
      <c r="GX1218">
        <v>25598.8</v>
      </c>
      <c r="GY1218">
        <v>24822.8</v>
      </c>
      <c r="GZ1218">
        <v>30002.7</v>
      </c>
      <c r="HA1218">
        <v>28991.5</v>
      </c>
      <c r="HB1218">
        <v>37200.2</v>
      </c>
      <c r="HC1218">
        <v>34680.2</v>
      </c>
      <c r="HD1218">
        <v>45945.5</v>
      </c>
      <c r="HE1218">
        <v>43088.3</v>
      </c>
      <c r="HF1218">
        <v>1.75163</v>
      </c>
      <c r="HG1218">
        <v>1.73237</v>
      </c>
      <c r="HH1218">
        <v>-0.00470132</v>
      </c>
      <c r="HI1218">
        <v>0</v>
      </c>
      <c r="HJ1218">
        <v>30.0792</v>
      </c>
      <c r="HK1218">
        <v>999.9</v>
      </c>
      <c r="HL1218">
        <v>45.4</v>
      </c>
      <c r="HM1218">
        <v>32.7</v>
      </c>
      <c r="HN1218">
        <v>25.0517</v>
      </c>
      <c r="HO1218">
        <v>63.6321</v>
      </c>
      <c r="HP1218">
        <v>17.8646</v>
      </c>
      <c r="HQ1218">
        <v>1</v>
      </c>
      <c r="HR1218">
        <v>0.802716</v>
      </c>
      <c r="HS1218">
        <v>3.99344</v>
      </c>
      <c r="HT1218">
        <v>20.1614</v>
      </c>
      <c r="HU1218">
        <v>5.22777</v>
      </c>
      <c r="HV1218">
        <v>11.9849</v>
      </c>
      <c r="HW1218">
        <v>4.9687</v>
      </c>
      <c r="HX1218">
        <v>3.2898</v>
      </c>
      <c r="HY1218">
        <v>9999</v>
      </c>
      <c r="HZ1218">
        <v>9999</v>
      </c>
      <c r="IA1218">
        <v>9999</v>
      </c>
      <c r="IB1218">
        <v>999.9</v>
      </c>
      <c r="IC1218">
        <v>4.973</v>
      </c>
      <c r="ID1218">
        <v>1.87744</v>
      </c>
      <c r="IE1218">
        <v>1.87558</v>
      </c>
      <c r="IF1218">
        <v>1.87837</v>
      </c>
      <c r="IG1218">
        <v>1.87511</v>
      </c>
      <c r="IH1218">
        <v>1.87866</v>
      </c>
      <c r="II1218">
        <v>1.87576</v>
      </c>
      <c r="IJ1218">
        <v>1.87695</v>
      </c>
      <c r="IK1218">
        <v>0</v>
      </c>
      <c r="IL1218">
        <v>0</v>
      </c>
      <c r="IM1218">
        <v>0</v>
      </c>
      <c r="IN1218">
        <v>0</v>
      </c>
      <c r="IO1218" t="s">
        <v>441</v>
      </c>
      <c r="IP1218" t="s">
        <v>442</v>
      </c>
      <c r="IQ1218" t="s">
        <v>443</v>
      </c>
      <c r="IR1218" t="s">
        <v>443</v>
      </c>
      <c r="IS1218" t="s">
        <v>443</v>
      </c>
      <c r="IT1218" t="s">
        <v>443</v>
      </c>
      <c r="IU1218">
        <v>0</v>
      </c>
      <c r="IV1218">
        <v>100</v>
      </c>
      <c r="IW1218">
        <v>100</v>
      </c>
      <c r="IX1218">
        <v>1.01</v>
      </c>
      <c r="IY1218">
        <v>0.2145</v>
      </c>
      <c r="IZ1218">
        <v>-0.1194416370607354</v>
      </c>
      <c r="JA1218">
        <v>0.002211305909277446</v>
      </c>
      <c r="JB1218">
        <v>-1.416678044876584E-06</v>
      </c>
      <c r="JC1218">
        <v>5.589822708492042E-10</v>
      </c>
      <c r="JD1218">
        <v>0.2144336207880096</v>
      </c>
      <c r="JE1218">
        <v>0</v>
      </c>
      <c r="JF1218">
        <v>0</v>
      </c>
      <c r="JG1218">
        <v>0</v>
      </c>
      <c r="JH1218">
        <v>14</v>
      </c>
      <c r="JI1218">
        <v>2052</v>
      </c>
      <c r="JJ1218">
        <v>1</v>
      </c>
      <c r="JK1218">
        <v>21</v>
      </c>
      <c r="JL1218">
        <v>29355790.6</v>
      </c>
      <c r="JM1218">
        <v>29355790.6</v>
      </c>
      <c r="JN1218">
        <v>1.92383</v>
      </c>
      <c r="JO1218">
        <v>2.55249</v>
      </c>
      <c r="JP1218">
        <v>1.39893</v>
      </c>
      <c r="JQ1218">
        <v>2.33765</v>
      </c>
      <c r="JR1218">
        <v>1.44897</v>
      </c>
      <c r="JS1218">
        <v>2.60742</v>
      </c>
      <c r="JT1218">
        <v>38.6487</v>
      </c>
      <c r="JU1218">
        <v>23.7986</v>
      </c>
      <c r="JV1218">
        <v>18</v>
      </c>
      <c r="JW1218">
        <v>485.721</v>
      </c>
      <c r="JX1218">
        <v>444.402</v>
      </c>
      <c r="JY1218">
        <v>25.3377</v>
      </c>
      <c r="JZ1218">
        <v>37.0468</v>
      </c>
      <c r="KA1218">
        <v>30</v>
      </c>
      <c r="KB1218">
        <v>36.6562</v>
      </c>
      <c r="KC1218">
        <v>36.7083</v>
      </c>
      <c r="KD1218">
        <v>38.5324</v>
      </c>
      <c r="KE1218">
        <v>29.0138</v>
      </c>
      <c r="KF1218">
        <v>79.6251</v>
      </c>
      <c r="KG1218">
        <v>25.3378</v>
      </c>
      <c r="KH1218">
        <v>841.388</v>
      </c>
      <c r="KI1218">
        <v>19.7815</v>
      </c>
      <c r="KJ1218">
        <v>99.2504</v>
      </c>
      <c r="KK1218">
        <v>99.1024</v>
      </c>
    </row>
    <row r="1219" spans="1:297">
      <c r="A1219">
        <v>1203</v>
      </c>
      <c r="B1219">
        <v>1761347442.5</v>
      </c>
      <c r="C1219">
        <v>19401.90000009537</v>
      </c>
      <c r="D1219" t="s">
        <v>2861</v>
      </c>
      <c r="E1219" t="s">
        <v>2862</v>
      </c>
      <c r="F1219">
        <v>5</v>
      </c>
      <c r="G1219" t="s">
        <v>2762</v>
      </c>
      <c r="H1219" t="s">
        <v>436</v>
      </c>
      <c r="I1219">
        <v>1761347434.714286</v>
      </c>
      <c r="J1219">
        <f>(K1219)/1000</f>
        <v>0</v>
      </c>
      <c r="K1219">
        <f>IF(DP1219, AN1219, AH1219)</f>
        <v>0</v>
      </c>
      <c r="L1219">
        <f>IF(DP1219, AI1219, AG1219)</f>
        <v>0</v>
      </c>
      <c r="M1219">
        <f>DR1219 - IF(AU1219&gt;1, L1219*DL1219*100.0/(AW1219), 0)</f>
        <v>0</v>
      </c>
      <c r="N1219">
        <f>((T1219-J1219/2)*M1219-L1219)/(T1219+J1219/2)</f>
        <v>0</v>
      </c>
      <c r="O1219">
        <f>N1219*(DY1219+DZ1219)/1000.0</f>
        <v>0</v>
      </c>
      <c r="P1219">
        <f>(DR1219 - IF(AU1219&gt;1, L1219*DL1219*100.0/(AW1219), 0))*(DY1219+DZ1219)/1000.0</f>
        <v>0</v>
      </c>
      <c r="Q1219">
        <f>2.0/((1/S1219-1/R1219)+SIGN(S1219)*SQRT((1/S1219-1/R1219)*(1/S1219-1/R1219) + 4*DM1219/((DM1219+1)*(DM1219+1))*(2*1/S1219*1/R1219-1/R1219*1/R1219)))</f>
        <v>0</v>
      </c>
      <c r="R1219">
        <f>IF(LEFT(DN1219,1)&lt;&gt;"0",IF(LEFT(DN1219,1)="1",3.0,DO1219),$D$5+$E$5*(EF1219*DY1219/($K$5*1000))+$F$5*(EF1219*DY1219/($K$5*1000))*MAX(MIN(DL1219,$J$5),$I$5)*MAX(MIN(DL1219,$J$5),$I$5)+$G$5*MAX(MIN(DL1219,$J$5),$I$5)*(EF1219*DY1219/($K$5*1000))+$H$5*(EF1219*DY1219/($K$5*1000))*(EF1219*DY1219/($K$5*1000)))</f>
        <v>0</v>
      </c>
      <c r="S1219">
        <f>J1219*(1000-(1000*0.61365*exp(17.502*W1219/(240.97+W1219))/(DY1219+DZ1219)+DT1219)/2)/(1000*0.61365*exp(17.502*W1219/(240.97+W1219))/(DY1219+DZ1219)-DT1219)</f>
        <v>0</v>
      </c>
      <c r="T1219">
        <f>1/((DM1219+1)/(Q1219/1.6)+1/(R1219/1.37)) + DM1219/((DM1219+1)/(Q1219/1.6) + DM1219/(R1219/1.37))</f>
        <v>0</v>
      </c>
      <c r="U1219">
        <f>(DH1219*DK1219)</f>
        <v>0</v>
      </c>
      <c r="V1219">
        <f>(EA1219+(U1219+2*0.95*5.67E-8*(((EA1219+$B$7)+273)^4-(EA1219+273)^4)-44100*J1219)/(1.84*29.3*R1219+8*0.95*5.67E-8*(EA1219+273)^3))</f>
        <v>0</v>
      </c>
      <c r="W1219">
        <f>($C$7*EB1219+$D$7*EC1219+$E$7*V1219)</f>
        <v>0</v>
      </c>
      <c r="X1219">
        <f>0.61365*exp(17.502*W1219/(240.97+W1219))</f>
        <v>0</v>
      </c>
      <c r="Y1219">
        <f>(Z1219/AA1219*100)</f>
        <v>0</v>
      </c>
      <c r="Z1219">
        <f>DT1219*(DY1219+DZ1219)/1000</f>
        <v>0</v>
      </c>
      <c r="AA1219">
        <f>0.61365*exp(17.502*EA1219/(240.97+EA1219))</f>
        <v>0</v>
      </c>
      <c r="AB1219">
        <f>(X1219-DT1219*(DY1219+DZ1219)/1000)</f>
        <v>0</v>
      </c>
      <c r="AC1219">
        <f>(-J1219*44100)</f>
        <v>0</v>
      </c>
      <c r="AD1219">
        <f>2*29.3*R1219*0.92*(EA1219-W1219)</f>
        <v>0</v>
      </c>
      <c r="AE1219">
        <f>2*0.95*5.67E-8*(((EA1219+$B$7)+273)^4-(W1219+273)^4)</f>
        <v>0</v>
      </c>
      <c r="AF1219">
        <f>U1219+AE1219+AC1219+AD1219</f>
        <v>0</v>
      </c>
      <c r="AG1219">
        <f>DX1219*AU1219*(DS1219-DR1219*(1000-AU1219*DU1219)/(1000-AU1219*DT1219))/(100*DL1219)</f>
        <v>0</v>
      </c>
      <c r="AH1219">
        <f>1000*DX1219*AU1219*(DT1219-DU1219)/(100*DL1219*(1000-AU1219*DT1219))</f>
        <v>0</v>
      </c>
      <c r="AI1219">
        <f>(AJ1219 - AK1219 - DY1219*1E3/(8.314*(EA1219+273.15)) * AM1219/DX1219 * AL1219) * DX1219/(100*DL1219) * (1000 - DU1219)/1000</f>
        <v>0</v>
      </c>
      <c r="AJ1219">
        <v>841.4767756097471</v>
      </c>
      <c r="AK1219">
        <v>816.1535151515149</v>
      </c>
      <c r="AL1219">
        <v>3.41017883837885</v>
      </c>
      <c r="AM1219">
        <v>65.43917151835798</v>
      </c>
      <c r="AN1219">
        <f>(AP1219 - AO1219 + DY1219*1E3/(8.314*(EA1219+273.15)) * AR1219/DX1219 * AQ1219) * DX1219/(100*DL1219) * 1000/(1000 - AP1219)</f>
        <v>0</v>
      </c>
      <c r="AO1219">
        <v>19.67900167149758</v>
      </c>
      <c r="AP1219">
        <v>23.48444424242423</v>
      </c>
      <c r="AQ1219">
        <v>-3.43694583397807E-05</v>
      </c>
      <c r="AR1219">
        <v>117.0721464069847</v>
      </c>
      <c r="AS1219">
        <v>0</v>
      </c>
      <c r="AT1219">
        <v>0</v>
      </c>
      <c r="AU1219">
        <f>IF(AS1219*$H$13&gt;=AW1219,1.0,(AW1219/(AW1219-AS1219*$H$13)))</f>
        <v>0</v>
      </c>
      <c r="AV1219">
        <f>(AU1219-1)*100</f>
        <v>0</v>
      </c>
      <c r="AW1219">
        <f>MAX(0,($B$13+$C$13*EF1219)/(1+$D$13*EF1219)*DY1219/(EA1219+273)*$E$13)</f>
        <v>0</v>
      </c>
      <c r="AX1219" t="s">
        <v>437</v>
      </c>
      <c r="AY1219" t="s">
        <v>437</v>
      </c>
      <c r="AZ1219">
        <v>0</v>
      </c>
      <c r="BA1219">
        <v>0</v>
      </c>
      <c r="BB1219">
        <f>1-AZ1219/BA1219</f>
        <v>0</v>
      </c>
      <c r="BC1219">
        <v>0</v>
      </c>
      <c r="BD1219" t="s">
        <v>437</v>
      </c>
      <c r="BE1219" t="s">
        <v>437</v>
      </c>
      <c r="BF1219">
        <v>0</v>
      </c>
      <c r="BG1219">
        <v>0</v>
      </c>
      <c r="BH1219">
        <f>1-BF1219/BG1219</f>
        <v>0</v>
      </c>
      <c r="BI1219">
        <v>0.5</v>
      </c>
      <c r="BJ1219">
        <f>DI1219</f>
        <v>0</v>
      </c>
      <c r="BK1219">
        <f>L1219</f>
        <v>0</v>
      </c>
      <c r="BL1219">
        <f>BH1219*BI1219*BJ1219</f>
        <v>0</v>
      </c>
      <c r="BM1219">
        <f>(BK1219-BC1219)/BJ1219</f>
        <v>0</v>
      </c>
      <c r="BN1219">
        <f>(BA1219-BG1219)/BG1219</f>
        <v>0</v>
      </c>
      <c r="BO1219">
        <f>AZ1219/(BB1219+AZ1219/BG1219)</f>
        <v>0</v>
      </c>
      <c r="BP1219" t="s">
        <v>437</v>
      </c>
      <c r="BQ1219">
        <v>0</v>
      </c>
      <c r="BR1219">
        <f>IF(BQ1219&lt;&gt;0, BQ1219, BO1219)</f>
        <v>0</v>
      </c>
      <c r="BS1219">
        <f>1-BR1219/BG1219</f>
        <v>0</v>
      </c>
      <c r="BT1219">
        <f>(BG1219-BF1219)/(BG1219-BR1219)</f>
        <v>0</v>
      </c>
      <c r="BU1219">
        <f>(BA1219-BG1219)/(BA1219-BR1219)</f>
        <v>0</v>
      </c>
      <c r="BV1219">
        <f>(BG1219-BF1219)/(BG1219-AZ1219)</f>
        <v>0</v>
      </c>
      <c r="BW1219">
        <f>(BA1219-BG1219)/(BA1219-AZ1219)</f>
        <v>0</v>
      </c>
      <c r="BX1219">
        <f>(BT1219*BR1219/BF1219)</f>
        <v>0</v>
      </c>
      <c r="BY1219">
        <f>(1-BX1219)</f>
        <v>0</v>
      </c>
      <c r="DH1219">
        <f>$B$11*EG1219+$C$11*EH1219+$F$11*ES1219*(1-EV1219)</f>
        <v>0</v>
      </c>
      <c r="DI1219">
        <f>DH1219*DJ1219</f>
        <v>0</v>
      </c>
      <c r="DJ1219">
        <f>($B$11*$D$9+$C$11*$D$9+$F$11*((FF1219+EX1219)/MAX(FF1219+EX1219+FG1219, 0.1)*$I$9+FG1219/MAX(FF1219+EX1219+FG1219, 0.1)*$J$9))/($B$11+$C$11+$F$11)</f>
        <v>0</v>
      </c>
      <c r="DK1219">
        <f>($B$11*$K$9+$C$11*$K$9+$F$11*((FF1219+EX1219)/MAX(FF1219+EX1219+FG1219, 0.1)*$P$9+FG1219/MAX(FF1219+EX1219+FG1219, 0.1)*$Q$9))/($B$11+$C$11+$F$11)</f>
        <v>0</v>
      </c>
      <c r="DL1219">
        <v>6</v>
      </c>
      <c r="DM1219">
        <v>0.5</v>
      </c>
      <c r="DN1219" t="s">
        <v>438</v>
      </c>
      <c r="DO1219">
        <v>2</v>
      </c>
      <c r="DP1219" t="b">
        <v>1</v>
      </c>
      <c r="DQ1219">
        <v>1761347434.714286</v>
      </c>
      <c r="DR1219">
        <v>772.6790357142856</v>
      </c>
      <c r="DS1219">
        <v>809.0752857142858</v>
      </c>
      <c r="DT1219">
        <v>23.48551071428571</v>
      </c>
      <c r="DU1219">
        <v>19.65577142857143</v>
      </c>
      <c r="DV1219">
        <v>771.6788214285715</v>
      </c>
      <c r="DW1219">
        <v>23.27108214285715</v>
      </c>
      <c r="DX1219">
        <v>500.0045357142857</v>
      </c>
      <c r="DY1219">
        <v>90.0242607142857</v>
      </c>
      <c r="DZ1219">
        <v>0.07337435357142856</v>
      </c>
      <c r="EA1219">
        <v>30.00116428571428</v>
      </c>
      <c r="EB1219">
        <v>30.004575</v>
      </c>
      <c r="EC1219">
        <v>999.9000000000002</v>
      </c>
      <c r="ED1219">
        <v>0</v>
      </c>
      <c r="EE1219">
        <v>0</v>
      </c>
      <c r="EF1219">
        <v>10008.81964285714</v>
      </c>
      <c r="EG1219">
        <v>0</v>
      </c>
      <c r="EH1219">
        <v>1169.964642857143</v>
      </c>
      <c r="EI1219">
        <v>-36.39628571428572</v>
      </c>
      <c r="EJ1219">
        <v>791.2621785714288</v>
      </c>
      <c r="EK1219">
        <v>825.2976071428571</v>
      </c>
      <c r="EL1219">
        <v>3.829751428571428</v>
      </c>
      <c r="EM1219">
        <v>809.0752857142858</v>
      </c>
      <c r="EN1219">
        <v>19.65577142857143</v>
      </c>
      <c r="EO1219">
        <v>2.1142675</v>
      </c>
      <c r="EP1219">
        <v>1.769495714285715</v>
      </c>
      <c r="EQ1219">
        <v>18.32706428571428</v>
      </c>
      <c r="ER1219">
        <v>15.51987857142857</v>
      </c>
      <c r="ES1219">
        <v>1200.015</v>
      </c>
      <c r="ET1219">
        <v>0.9670078571428571</v>
      </c>
      <c r="EU1219">
        <v>0.0329921</v>
      </c>
      <c r="EV1219">
        <v>0</v>
      </c>
      <c r="EW1219">
        <v>1419.011428571428</v>
      </c>
      <c r="EX1219">
        <v>5.000560000000001</v>
      </c>
      <c r="EY1219">
        <v>17370.67857142857</v>
      </c>
      <c r="EZ1219">
        <v>10316.96071428571</v>
      </c>
      <c r="FA1219">
        <v>45.00442857142857</v>
      </c>
      <c r="FB1219">
        <v>47.06199999999998</v>
      </c>
      <c r="FC1219">
        <v>45.66042857142856</v>
      </c>
      <c r="FD1219">
        <v>46.14267857142857</v>
      </c>
      <c r="FE1219">
        <v>45.875</v>
      </c>
      <c r="FF1219">
        <v>1155.585</v>
      </c>
      <c r="FG1219">
        <v>39.43</v>
      </c>
      <c r="FH1219">
        <v>0</v>
      </c>
      <c r="FI1219">
        <v>1761347478.8</v>
      </c>
      <c r="FJ1219">
        <v>0</v>
      </c>
      <c r="FK1219">
        <v>1418.9372</v>
      </c>
      <c r="FL1219">
        <v>-3.506153866345654</v>
      </c>
      <c r="FM1219">
        <v>-53.00000015161452</v>
      </c>
      <c r="FN1219">
        <v>17369.936</v>
      </c>
      <c r="FO1219">
        <v>15</v>
      </c>
      <c r="FP1219">
        <v>0</v>
      </c>
      <c r="FQ1219" t="s">
        <v>439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-36.36282</v>
      </c>
      <c r="GD1219">
        <v>-0.5041598499061009</v>
      </c>
      <c r="GE1219">
        <v>0.07060737284448462</v>
      </c>
      <c r="GF1219">
        <v>0</v>
      </c>
      <c r="GG1219">
        <v>1419.299117647059</v>
      </c>
      <c r="GH1219">
        <v>-5.248128352516573</v>
      </c>
      <c r="GI1219">
        <v>0.5630190031640911</v>
      </c>
      <c r="GJ1219">
        <v>0</v>
      </c>
      <c r="GK1219">
        <v>3.854237</v>
      </c>
      <c r="GL1219">
        <v>-0.4309078424015055</v>
      </c>
      <c r="GM1219">
        <v>0.04230976708751773</v>
      </c>
      <c r="GN1219">
        <v>0</v>
      </c>
      <c r="GO1219">
        <v>0</v>
      </c>
      <c r="GP1219">
        <v>3</v>
      </c>
      <c r="GQ1219" t="s">
        <v>497</v>
      </c>
      <c r="GR1219">
        <v>3.12459</v>
      </c>
      <c r="GS1219">
        <v>2.75124</v>
      </c>
      <c r="GT1219">
        <v>0.132078</v>
      </c>
      <c r="GU1219">
        <v>0.13695</v>
      </c>
      <c r="GV1219">
        <v>0.10303</v>
      </c>
      <c r="GW1219">
        <v>0.09155339999999999</v>
      </c>
      <c r="GX1219">
        <v>25544</v>
      </c>
      <c r="GY1219">
        <v>24770.3</v>
      </c>
      <c r="GZ1219">
        <v>30002.3</v>
      </c>
      <c r="HA1219">
        <v>28991.5</v>
      </c>
      <c r="HB1219">
        <v>37199.9</v>
      </c>
      <c r="HC1219">
        <v>34678.9</v>
      </c>
      <c r="HD1219">
        <v>45944.8</v>
      </c>
      <c r="HE1219">
        <v>43088.6</v>
      </c>
      <c r="HF1219">
        <v>1.7517</v>
      </c>
      <c r="HG1219">
        <v>1.73258</v>
      </c>
      <c r="HH1219">
        <v>-0.00445917</v>
      </c>
      <c r="HI1219">
        <v>0</v>
      </c>
      <c r="HJ1219">
        <v>30.0804</v>
      </c>
      <c r="HK1219">
        <v>999.9</v>
      </c>
      <c r="HL1219">
        <v>45.4</v>
      </c>
      <c r="HM1219">
        <v>32.7</v>
      </c>
      <c r="HN1219">
        <v>25.0531</v>
      </c>
      <c r="HO1219">
        <v>63.7021</v>
      </c>
      <c r="HP1219">
        <v>17.7965</v>
      </c>
      <c r="HQ1219">
        <v>1</v>
      </c>
      <c r="HR1219">
        <v>0.802515</v>
      </c>
      <c r="HS1219">
        <v>3.97438</v>
      </c>
      <c r="HT1219">
        <v>20.1618</v>
      </c>
      <c r="HU1219">
        <v>5.22822</v>
      </c>
      <c r="HV1219">
        <v>11.9845</v>
      </c>
      <c r="HW1219">
        <v>4.96955</v>
      </c>
      <c r="HX1219">
        <v>3.2898</v>
      </c>
      <c r="HY1219">
        <v>9999</v>
      </c>
      <c r="HZ1219">
        <v>9999</v>
      </c>
      <c r="IA1219">
        <v>9999</v>
      </c>
      <c r="IB1219">
        <v>999.9</v>
      </c>
      <c r="IC1219">
        <v>4.97302</v>
      </c>
      <c r="ID1219">
        <v>1.87744</v>
      </c>
      <c r="IE1219">
        <v>1.87556</v>
      </c>
      <c r="IF1219">
        <v>1.87837</v>
      </c>
      <c r="IG1219">
        <v>1.87507</v>
      </c>
      <c r="IH1219">
        <v>1.87865</v>
      </c>
      <c r="II1219">
        <v>1.87575</v>
      </c>
      <c r="IJ1219">
        <v>1.8769</v>
      </c>
      <c r="IK1219">
        <v>0</v>
      </c>
      <c r="IL1219">
        <v>0</v>
      </c>
      <c r="IM1219">
        <v>0</v>
      </c>
      <c r="IN1219">
        <v>0</v>
      </c>
      <c r="IO1219" t="s">
        <v>441</v>
      </c>
      <c r="IP1219" t="s">
        <v>442</v>
      </c>
      <c r="IQ1219" t="s">
        <v>443</v>
      </c>
      <c r="IR1219" t="s">
        <v>443</v>
      </c>
      <c r="IS1219" t="s">
        <v>443</v>
      </c>
      <c r="IT1219" t="s">
        <v>443</v>
      </c>
      <c r="IU1219">
        <v>0</v>
      </c>
      <c r="IV1219">
        <v>100</v>
      </c>
      <c r="IW1219">
        <v>100</v>
      </c>
      <c r="IX1219">
        <v>1.027</v>
      </c>
      <c r="IY1219">
        <v>0.2144</v>
      </c>
      <c r="IZ1219">
        <v>-0.1194416370607354</v>
      </c>
      <c r="JA1219">
        <v>0.002211305909277446</v>
      </c>
      <c r="JB1219">
        <v>-1.416678044876584E-06</v>
      </c>
      <c r="JC1219">
        <v>5.589822708492042E-10</v>
      </c>
      <c r="JD1219">
        <v>0.2144336207880096</v>
      </c>
      <c r="JE1219">
        <v>0</v>
      </c>
      <c r="JF1219">
        <v>0</v>
      </c>
      <c r="JG1219">
        <v>0</v>
      </c>
      <c r="JH1219">
        <v>14</v>
      </c>
      <c r="JI1219">
        <v>2052</v>
      </c>
      <c r="JJ1219">
        <v>1</v>
      </c>
      <c r="JK1219">
        <v>21</v>
      </c>
      <c r="JL1219">
        <v>29355790.7</v>
      </c>
      <c r="JM1219">
        <v>29355790.7</v>
      </c>
      <c r="JN1219">
        <v>1.95312</v>
      </c>
      <c r="JO1219">
        <v>2.55371</v>
      </c>
      <c r="JP1219">
        <v>1.39893</v>
      </c>
      <c r="JQ1219">
        <v>2.33765</v>
      </c>
      <c r="JR1219">
        <v>1.44897</v>
      </c>
      <c r="JS1219">
        <v>2.48657</v>
      </c>
      <c r="JT1219">
        <v>38.6241</v>
      </c>
      <c r="JU1219">
        <v>23.7898</v>
      </c>
      <c r="JV1219">
        <v>18</v>
      </c>
      <c r="JW1219">
        <v>485.765</v>
      </c>
      <c r="JX1219">
        <v>444.521</v>
      </c>
      <c r="JY1219">
        <v>25.3337</v>
      </c>
      <c r="JZ1219">
        <v>37.0461</v>
      </c>
      <c r="KA1219">
        <v>30</v>
      </c>
      <c r="KB1219">
        <v>36.6561</v>
      </c>
      <c r="KC1219">
        <v>36.7065</v>
      </c>
      <c r="KD1219">
        <v>39.127</v>
      </c>
      <c r="KE1219">
        <v>28.7407</v>
      </c>
      <c r="KF1219">
        <v>79.6251</v>
      </c>
      <c r="KG1219">
        <v>25.3339</v>
      </c>
      <c r="KH1219">
        <v>854.744</v>
      </c>
      <c r="KI1219">
        <v>19.8083</v>
      </c>
      <c r="KJ1219">
        <v>99.24890000000001</v>
      </c>
      <c r="KK1219">
        <v>99.10290000000001</v>
      </c>
    </row>
    <row r="1220" spans="1:297">
      <c r="A1220">
        <v>1204</v>
      </c>
      <c r="B1220">
        <v>1761347447.5</v>
      </c>
      <c r="C1220">
        <v>19406.90000009537</v>
      </c>
      <c r="D1220" t="s">
        <v>2863</v>
      </c>
      <c r="E1220" t="s">
        <v>2864</v>
      </c>
      <c r="F1220">
        <v>5</v>
      </c>
      <c r="G1220" t="s">
        <v>2762</v>
      </c>
      <c r="H1220" t="s">
        <v>436</v>
      </c>
      <c r="I1220">
        <v>1761347440</v>
      </c>
      <c r="J1220">
        <f>(K1220)/1000</f>
        <v>0</v>
      </c>
      <c r="K1220">
        <f>IF(DP1220, AN1220, AH1220)</f>
        <v>0</v>
      </c>
      <c r="L1220">
        <f>IF(DP1220, AI1220, AG1220)</f>
        <v>0</v>
      </c>
      <c r="M1220">
        <f>DR1220 - IF(AU1220&gt;1, L1220*DL1220*100.0/(AW1220), 0)</f>
        <v>0</v>
      </c>
      <c r="N1220">
        <f>((T1220-J1220/2)*M1220-L1220)/(T1220+J1220/2)</f>
        <v>0</v>
      </c>
      <c r="O1220">
        <f>N1220*(DY1220+DZ1220)/1000.0</f>
        <v>0</v>
      </c>
      <c r="P1220">
        <f>(DR1220 - IF(AU1220&gt;1, L1220*DL1220*100.0/(AW1220), 0))*(DY1220+DZ1220)/1000.0</f>
        <v>0</v>
      </c>
      <c r="Q1220">
        <f>2.0/((1/S1220-1/R1220)+SIGN(S1220)*SQRT((1/S1220-1/R1220)*(1/S1220-1/R1220) + 4*DM1220/((DM1220+1)*(DM1220+1))*(2*1/S1220*1/R1220-1/R1220*1/R1220)))</f>
        <v>0</v>
      </c>
      <c r="R1220">
        <f>IF(LEFT(DN1220,1)&lt;&gt;"0",IF(LEFT(DN1220,1)="1",3.0,DO1220),$D$5+$E$5*(EF1220*DY1220/($K$5*1000))+$F$5*(EF1220*DY1220/($K$5*1000))*MAX(MIN(DL1220,$J$5),$I$5)*MAX(MIN(DL1220,$J$5),$I$5)+$G$5*MAX(MIN(DL1220,$J$5),$I$5)*(EF1220*DY1220/($K$5*1000))+$H$5*(EF1220*DY1220/($K$5*1000))*(EF1220*DY1220/($K$5*1000)))</f>
        <v>0</v>
      </c>
      <c r="S1220">
        <f>J1220*(1000-(1000*0.61365*exp(17.502*W1220/(240.97+W1220))/(DY1220+DZ1220)+DT1220)/2)/(1000*0.61365*exp(17.502*W1220/(240.97+W1220))/(DY1220+DZ1220)-DT1220)</f>
        <v>0</v>
      </c>
      <c r="T1220">
        <f>1/((DM1220+1)/(Q1220/1.6)+1/(R1220/1.37)) + DM1220/((DM1220+1)/(Q1220/1.6) + DM1220/(R1220/1.37))</f>
        <v>0</v>
      </c>
      <c r="U1220">
        <f>(DH1220*DK1220)</f>
        <v>0</v>
      </c>
      <c r="V1220">
        <f>(EA1220+(U1220+2*0.95*5.67E-8*(((EA1220+$B$7)+273)^4-(EA1220+273)^4)-44100*J1220)/(1.84*29.3*R1220+8*0.95*5.67E-8*(EA1220+273)^3))</f>
        <v>0</v>
      </c>
      <c r="W1220">
        <f>($C$7*EB1220+$D$7*EC1220+$E$7*V1220)</f>
        <v>0</v>
      </c>
      <c r="X1220">
        <f>0.61365*exp(17.502*W1220/(240.97+W1220))</f>
        <v>0</v>
      </c>
      <c r="Y1220">
        <f>(Z1220/AA1220*100)</f>
        <v>0</v>
      </c>
      <c r="Z1220">
        <f>DT1220*(DY1220+DZ1220)/1000</f>
        <v>0</v>
      </c>
      <c r="AA1220">
        <f>0.61365*exp(17.502*EA1220/(240.97+EA1220))</f>
        <v>0</v>
      </c>
      <c r="AB1220">
        <f>(X1220-DT1220*(DY1220+DZ1220)/1000)</f>
        <v>0</v>
      </c>
      <c r="AC1220">
        <f>(-J1220*44100)</f>
        <v>0</v>
      </c>
      <c r="AD1220">
        <f>2*29.3*R1220*0.92*(EA1220-W1220)</f>
        <v>0</v>
      </c>
      <c r="AE1220">
        <f>2*0.95*5.67E-8*(((EA1220+$B$7)+273)^4-(W1220+273)^4)</f>
        <v>0</v>
      </c>
      <c r="AF1220">
        <f>U1220+AE1220+AC1220+AD1220</f>
        <v>0</v>
      </c>
      <c r="AG1220">
        <f>DX1220*AU1220*(DS1220-DR1220*(1000-AU1220*DU1220)/(1000-AU1220*DT1220))/(100*DL1220)</f>
        <v>0</v>
      </c>
      <c r="AH1220">
        <f>1000*DX1220*AU1220*(DT1220-DU1220)/(100*DL1220*(1000-AU1220*DT1220))</f>
        <v>0</v>
      </c>
      <c r="AI1220">
        <f>(AJ1220 - AK1220 - DY1220*1E3/(8.314*(EA1220+273.15)) * AM1220/DX1220 * AL1220) * DX1220/(100*DL1220) * (1000 - DU1220)/1000</f>
        <v>0</v>
      </c>
      <c r="AJ1220">
        <v>858.7419854391528</v>
      </c>
      <c r="AK1220">
        <v>833.2916909090901</v>
      </c>
      <c r="AL1220">
        <v>3.426644638488427</v>
      </c>
      <c r="AM1220">
        <v>65.43917151835798</v>
      </c>
      <c r="AN1220">
        <f>(AP1220 - AO1220 + DY1220*1E3/(8.314*(EA1220+273.15)) * AR1220/DX1220 * AQ1220) * DX1220/(100*DL1220) * 1000/(1000 - AP1220)</f>
        <v>0</v>
      </c>
      <c r="AO1220">
        <v>19.69388921304342</v>
      </c>
      <c r="AP1220">
        <v>23.47886969696969</v>
      </c>
      <c r="AQ1220">
        <v>-0.0001749069416848211</v>
      </c>
      <c r="AR1220">
        <v>117.0721464069847</v>
      </c>
      <c r="AS1220">
        <v>0</v>
      </c>
      <c r="AT1220">
        <v>0</v>
      </c>
      <c r="AU1220">
        <f>IF(AS1220*$H$13&gt;=AW1220,1.0,(AW1220/(AW1220-AS1220*$H$13)))</f>
        <v>0</v>
      </c>
      <c r="AV1220">
        <f>(AU1220-1)*100</f>
        <v>0</v>
      </c>
      <c r="AW1220">
        <f>MAX(0,($B$13+$C$13*EF1220)/(1+$D$13*EF1220)*DY1220/(EA1220+273)*$E$13)</f>
        <v>0</v>
      </c>
      <c r="AX1220" t="s">
        <v>437</v>
      </c>
      <c r="AY1220" t="s">
        <v>437</v>
      </c>
      <c r="AZ1220">
        <v>0</v>
      </c>
      <c r="BA1220">
        <v>0</v>
      </c>
      <c r="BB1220">
        <f>1-AZ1220/BA1220</f>
        <v>0</v>
      </c>
      <c r="BC1220">
        <v>0</v>
      </c>
      <c r="BD1220" t="s">
        <v>437</v>
      </c>
      <c r="BE1220" t="s">
        <v>437</v>
      </c>
      <c r="BF1220">
        <v>0</v>
      </c>
      <c r="BG1220">
        <v>0</v>
      </c>
      <c r="BH1220">
        <f>1-BF1220/BG1220</f>
        <v>0</v>
      </c>
      <c r="BI1220">
        <v>0.5</v>
      </c>
      <c r="BJ1220">
        <f>DI1220</f>
        <v>0</v>
      </c>
      <c r="BK1220">
        <f>L1220</f>
        <v>0</v>
      </c>
      <c r="BL1220">
        <f>BH1220*BI1220*BJ1220</f>
        <v>0</v>
      </c>
      <c r="BM1220">
        <f>(BK1220-BC1220)/BJ1220</f>
        <v>0</v>
      </c>
      <c r="BN1220">
        <f>(BA1220-BG1220)/BG1220</f>
        <v>0</v>
      </c>
      <c r="BO1220">
        <f>AZ1220/(BB1220+AZ1220/BG1220)</f>
        <v>0</v>
      </c>
      <c r="BP1220" t="s">
        <v>437</v>
      </c>
      <c r="BQ1220">
        <v>0</v>
      </c>
      <c r="BR1220">
        <f>IF(BQ1220&lt;&gt;0, BQ1220, BO1220)</f>
        <v>0</v>
      </c>
      <c r="BS1220">
        <f>1-BR1220/BG1220</f>
        <v>0</v>
      </c>
      <c r="BT1220">
        <f>(BG1220-BF1220)/(BG1220-BR1220)</f>
        <v>0</v>
      </c>
      <c r="BU1220">
        <f>(BA1220-BG1220)/(BA1220-BR1220)</f>
        <v>0</v>
      </c>
      <c r="BV1220">
        <f>(BG1220-BF1220)/(BG1220-AZ1220)</f>
        <v>0</v>
      </c>
      <c r="BW1220">
        <f>(BA1220-BG1220)/(BA1220-AZ1220)</f>
        <v>0</v>
      </c>
      <c r="BX1220">
        <f>(BT1220*BR1220/BF1220)</f>
        <v>0</v>
      </c>
      <c r="BY1220">
        <f>(1-BX1220)</f>
        <v>0</v>
      </c>
      <c r="DH1220">
        <f>$B$11*EG1220+$C$11*EH1220+$F$11*ES1220*(1-EV1220)</f>
        <v>0</v>
      </c>
      <c r="DI1220">
        <f>DH1220*DJ1220</f>
        <v>0</v>
      </c>
      <c r="DJ1220">
        <f>($B$11*$D$9+$C$11*$D$9+$F$11*((FF1220+EX1220)/MAX(FF1220+EX1220+FG1220, 0.1)*$I$9+FG1220/MAX(FF1220+EX1220+FG1220, 0.1)*$J$9))/($B$11+$C$11+$F$11)</f>
        <v>0</v>
      </c>
      <c r="DK1220">
        <f>($B$11*$K$9+$C$11*$K$9+$F$11*((FF1220+EX1220)/MAX(FF1220+EX1220+FG1220, 0.1)*$P$9+FG1220/MAX(FF1220+EX1220+FG1220, 0.1)*$Q$9))/($B$11+$C$11+$F$11)</f>
        <v>0</v>
      </c>
      <c r="DL1220">
        <v>6</v>
      </c>
      <c r="DM1220">
        <v>0.5</v>
      </c>
      <c r="DN1220" t="s">
        <v>438</v>
      </c>
      <c r="DO1220">
        <v>2</v>
      </c>
      <c r="DP1220" t="b">
        <v>1</v>
      </c>
      <c r="DQ1220">
        <v>1761347440</v>
      </c>
      <c r="DR1220">
        <v>790.3292222222221</v>
      </c>
      <c r="DS1220">
        <v>826.8361851851852</v>
      </c>
      <c r="DT1220">
        <v>23.48408148148149</v>
      </c>
      <c r="DU1220">
        <v>19.68191481481481</v>
      </c>
      <c r="DV1220">
        <v>789.3111481481482</v>
      </c>
      <c r="DW1220">
        <v>23.26965925925926</v>
      </c>
      <c r="DX1220">
        <v>500.0142222222221</v>
      </c>
      <c r="DY1220">
        <v>90.02449259259258</v>
      </c>
      <c r="DZ1220">
        <v>0.07328213333333333</v>
      </c>
      <c r="EA1220">
        <v>30.00212962962964</v>
      </c>
      <c r="EB1220">
        <v>30.00413703703703</v>
      </c>
      <c r="EC1220">
        <v>999.9000000000001</v>
      </c>
      <c r="ED1220">
        <v>0</v>
      </c>
      <c r="EE1220">
        <v>0</v>
      </c>
      <c r="EF1220">
        <v>10006.76037037037</v>
      </c>
      <c r="EG1220">
        <v>0</v>
      </c>
      <c r="EH1220">
        <v>1169.963703703704</v>
      </c>
      <c r="EI1220">
        <v>-36.50698888888888</v>
      </c>
      <c r="EJ1220">
        <v>809.3358148148146</v>
      </c>
      <c r="EK1220">
        <v>843.4369259259261</v>
      </c>
      <c r="EL1220">
        <v>3.802178518518518</v>
      </c>
      <c r="EM1220">
        <v>826.8361851851852</v>
      </c>
      <c r="EN1220">
        <v>19.68191481481481</v>
      </c>
      <c r="EO1220">
        <v>2.114143703703704</v>
      </c>
      <c r="EP1220">
        <v>1.771853703703704</v>
      </c>
      <c r="EQ1220">
        <v>18.32613703703704</v>
      </c>
      <c r="ER1220">
        <v>15.54066666666667</v>
      </c>
      <c r="ES1220">
        <v>1200.004444444445</v>
      </c>
      <c r="ET1220">
        <v>0.9670075185185185</v>
      </c>
      <c r="EU1220">
        <v>0.03299243703703704</v>
      </c>
      <c r="EV1220">
        <v>0</v>
      </c>
      <c r="EW1220">
        <v>1418.621481481481</v>
      </c>
      <c r="EX1220">
        <v>5.000560000000001</v>
      </c>
      <c r="EY1220">
        <v>17366.07037037037</v>
      </c>
      <c r="EZ1220">
        <v>10316.87407407408</v>
      </c>
      <c r="FA1220">
        <v>45</v>
      </c>
      <c r="FB1220">
        <v>47.06199999999998</v>
      </c>
      <c r="FC1220">
        <v>45.66403703703703</v>
      </c>
      <c r="FD1220">
        <v>46.13414814814815</v>
      </c>
      <c r="FE1220">
        <v>45.875</v>
      </c>
      <c r="FF1220">
        <v>1155.574444444444</v>
      </c>
      <c r="FG1220">
        <v>39.43</v>
      </c>
      <c r="FH1220">
        <v>0</v>
      </c>
      <c r="FI1220">
        <v>1761347483.6</v>
      </c>
      <c r="FJ1220">
        <v>0</v>
      </c>
      <c r="FK1220">
        <v>1418.594</v>
      </c>
      <c r="FL1220">
        <v>-3.940769247643354</v>
      </c>
      <c r="FM1220">
        <v>-48.49230784786261</v>
      </c>
      <c r="FN1220">
        <v>17365.72</v>
      </c>
      <c r="FO1220">
        <v>15</v>
      </c>
      <c r="FP1220">
        <v>0</v>
      </c>
      <c r="FQ1220" t="s">
        <v>439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-36.43973170731707</v>
      </c>
      <c r="GD1220">
        <v>-1.189168641115073</v>
      </c>
      <c r="GE1220">
        <v>0.129370054285625</v>
      </c>
      <c r="GF1220">
        <v>0</v>
      </c>
      <c r="GG1220">
        <v>1418.830588235294</v>
      </c>
      <c r="GH1220">
        <v>-4.372803671509946</v>
      </c>
      <c r="GI1220">
        <v>0.4714928804681808</v>
      </c>
      <c r="GJ1220">
        <v>0</v>
      </c>
      <c r="GK1220">
        <v>3.822408292682927</v>
      </c>
      <c r="GL1220">
        <v>-0.309182508710801</v>
      </c>
      <c r="GM1220">
        <v>0.03161009563202166</v>
      </c>
      <c r="GN1220">
        <v>0</v>
      </c>
      <c r="GO1220">
        <v>0</v>
      </c>
      <c r="GP1220">
        <v>3</v>
      </c>
      <c r="GQ1220" t="s">
        <v>497</v>
      </c>
      <c r="GR1220">
        <v>3.12458</v>
      </c>
      <c r="GS1220">
        <v>2.7511</v>
      </c>
      <c r="GT1220">
        <v>0.133911</v>
      </c>
      <c r="GU1220">
        <v>0.138775</v>
      </c>
      <c r="GV1220">
        <v>0.103009</v>
      </c>
      <c r="GW1220">
        <v>0.0916269</v>
      </c>
      <c r="GX1220">
        <v>25490.4</v>
      </c>
      <c r="GY1220">
        <v>24717.4</v>
      </c>
      <c r="GZ1220">
        <v>30002.8</v>
      </c>
      <c r="HA1220">
        <v>28991</v>
      </c>
      <c r="HB1220">
        <v>37201.8</v>
      </c>
      <c r="HC1220">
        <v>34675.5</v>
      </c>
      <c r="HD1220">
        <v>45945.8</v>
      </c>
      <c r="HE1220">
        <v>43087.6</v>
      </c>
      <c r="HF1220">
        <v>1.7518</v>
      </c>
      <c r="HG1220">
        <v>1.7325</v>
      </c>
      <c r="HH1220">
        <v>-0.004787</v>
      </c>
      <c r="HI1220">
        <v>0</v>
      </c>
      <c r="HJ1220">
        <v>30.0818</v>
      </c>
      <c r="HK1220">
        <v>999.9</v>
      </c>
      <c r="HL1220">
        <v>45.4</v>
      </c>
      <c r="HM1220">
        <v>32.7</v>
      </c>
      <c r="HN1220">
        <v>25.0549</v>
      </c>
      <c r="HO1220">
        <v>63.5621</v>
      </c>
      <c r="HP1220">
        <v>18.0449</v>
      </c>
      <c r="HQ1220">
        <v>1</v>
      </c>
      <c r="HR1220">
        <v>0.802508</v>
      </c>
      <c r="HS1220">
        <v>3.9699</v>
      </c>
      <c r="HT1220">
        <v>20.1616</v>
      </c>
      <c r="HU1220">
        <v>5.22762</v>
      </c>
      <c r="HV1220">
        <v>11.9858</v>
      </c>
      <c r="HW1220">
        <v>4.969</v>
      </c>
      <c r="HX1220">
        <v>3.28988</v>
      </c>
      <c r="HY1220">
        <v>9999</v>
      </c>
      <c r="HZ1220">
        <v>9999</v>
      </c>
      <c r="IA1220">
        <v>9999</v>
      </c>
      <c r="IB1220">
        <v>999.9</v>
      </c>
      <c r="IC1220">
        <v>4.973</v>
      </c>
      <c r="ID1220">
        <v>1.87744</v>
      </c>
      <c r="IE1220">
        <v>1.87555</v>
      </c>
      <c r="IF1220">
        <v>1.87836</v>
      </c>
      <c r="IG1220">
        <v>1.87503</v>
      </c>
      <c r="IH1220">
        <v>1.87864</v>
      </c>
      <c r="II1220">
        <v>1.87576</v>
      </c>
      <c r="IJ1220">
        <v>1.87691</v>
      </c>
      <c r="IK1220">
        <v>0</v>
      </c>
      <c r="IL1220">
        <v>0</v>
      </c>
      <c r="IM1220">
        <v>0</v>
      </c>
      <c r="IN1220">
        <v>0</v>
      </c>
      <c r="IO1220" t="s">
        <v>441</v>
      </c>
      <c r="IP1220" t="s">
        <v>442</v>
      </c>
      <c r="IQ1220" t="s">
        <v>443</v>
      </c>
      <c r="IR1220" t="s">
        <v>443</v>
      </c>
      <c r="IS1220" t="s">
        <v>443</v>
      </c>
      <c r="IT1220" t="s">
        <v>443</v>
      </c>
      <c r="IU1220">
        <v>0</v>
      </c>
      <c r="IV1220">
        <v>100</v>
      </c>
      <c r="IW1220">
        <v>100</v>
      </c>
      <c r="IX1220">
        <v>1.044</v>
      </c>
      <c r="IY1220">
        <v>0.2144</v>
      </c>
      <c r="IZ1220">
        <v>-0.1194416370607354</v>
      </c>
      <c r="JA1220">
        <v>0.002211305909277446</v>
      </c>
      <c r="JB1220">
        <v>-1.416678044876584E-06</v>
      </c>
      <c r="JC1220">
        <v>5.589822708492042E-10</v>
      </c>
      <c r="JD1220">
        <v>0.2144336207880096</v>
      </c>
      <c r="JE1220">
        <v>0</v>
      </c>
      <c r="JF1220">
        <v>0</v>
      </c>
      <c r="JG1220">
        <v>0</v>
      </c>
      <c r="JH1220">
        <v>14</v>
      </c>
      <c r="JI1220">
        <v>2052</v>
      </c>
      <c r="JJ1220">
        <v>1</v>
      </c>
      <c r="JK1220">
        <v>21</v>
      </c>
      <c r="JL1220">
        <v>29355790.8</v>
      </c>
      <c r="JM1220">
        <v>29355790.8</v>
      </c>
      <c r="JN1220">
        <v>1.98608</v>
      </c>
      <c r="JO1220">
        <v>2.54272</v>
      </c>
      <c r="JP1220">
        <v>1.39893</v>
      </c>
      <c r="JQ1220">
        <v>2.33765</v>
      </c>
      <c r="JR1220">
        <v>1.44897</v>
      </c>
      <c r="JS1220">
        <v>2.60986</v>
      </c>
      <c r="JT1220">
        <v>38.6487</v>
      </c>
      <c r="JU1220">
        <v>23.8073</v>
      </c>
      <c r="JV1220">
        <v>18</v>
      </c>
      <c r="JW1220">
        <v>485.803</v>
      </c>
      <c r="JX1220">
        <v>444.461</v>
      </c>
      <c r="JY1220">
        <v>25.3314</v>
      </c>
      <c r="JZ1220">
        <v>37.0425</v>
      </c>
      <c r="KA1220">
        <v>30</v>
      </c>
      <c r="KB1220">
        <v>36.6528</v>
      </c>
      <c r="KC1220">
        <v>36.7049</v>
      </c>
      <c r="KD1220">
        <v>39.7682</v>
      </c>
      <c r="KE1220">
        <v>28.456</v>
      </c>
      <c r="KF1220">
        <v>79.6251</v>
      </c>
      <c r="KG1220">
        <v>25.3281</v>
      </c>
      <c r="KH1220">
        <v>874.779</v>
      </c>
      <c r="KI1220">
        <v>19.842</v>
      </c>
      <c r="KJ1220">
        <v>99.2509</v>
      </c>
      <c r="KK1220">
        <v>99.10080000000001</v>
      </c>
    </row>
    <row r="1221" spans="1:297">
      <c r="A1221">
        <v>1205</v>
      </c>
      <c r="B1221">
        <v>1761347452.5</v>
      </c>
      <c r="C1221">
        <v>19411.90000009537</v>
      </c>
      <c r="D1221" t="s">
        <v>2865</v>
      </c>
      <c r="E1221" t="s">
        <v>2866</v>
      </c>
      <c r="F1221">
        <v>5</v>
      </c>
      <c r="G1221" t="s">
        <v>2762</v>
      </c>
      <c r="H1221" t="s">
        <v>436</v>
      </c>
      <c r="I1221">
        <v>1761347444.714286</v>
      </c>
      <c r="J1221">
        <f>(K1221)/1000</f>
        <v>0</v>
      </c>
      <c r="K1221">
        <f>IF(DP1221, AN1221, AH1221)</f>
        <v>0</v>
      </c>
      <c r="L1221">
        <f>IF(DP1221, AI1221, AG1221)</f>
        <v>0</v>
      </c>
      <c r="M1221">
        <f>DR1221 - IF(AU1221&gt;1, L1221*DL1221*100.0/(AW1221), 0)</f>
        <v>0</v>
      </c>
      <c r="N1221">
        <f>((T1221-J1221/2)*M1221-L1221)/(T1221+J1221/2)</f>
        <v>0</v>
      </c>
      <c r="O1221">
        <f>N1221*(DY1221+DZ1221)/1000.0</f>
        <v>0</v>
      </c>
      <c r="P1221">
        <f>(DR1221 - IF(AU1221&gt;1, L1221*DL1221*100.0/(AW1221), 0))*(DY1221+DZ1221)/1000.0</f>
        <v>0</v>
      </c>
      <c r="Q1221">
        <f>2.0/((1/S1221-1/R1221)+SIGN(S1221)*SQRT((1/S1221-1/R1221)*(1/S1221-1/R1221) + 4*DM1221/((DM1221+1)*(DM1221+1))*(2*1/S1221*1/R1221-1/R1221*1/R1221)))</f>
        <v>0</v>
      </c>
      <c r="R1221">
        <f>IF(LEFT(DN1221,1)&lt;&gt;"0",IF(LEFT(DN1221,1)="1",3.0,DO1221),$D$5+$E$5*(EF1221*DY1221/($K$5*1000))+$F$5*(EF1221*DY1221/($K$5*1000))*MAX(MIN(DL1221,$J$5),$I$5)*MAX(MIN(DL1221,$J$5),$I$5)+$G$5*MAX(MIN(DL1221,$J$5),$I$5)*(EF1221*DY1221/($K$5*1000))+$H$5*(EF1221*DY1221/($K$5*1000))*(EF1221*DY1221/($K$5*1000)))</f>
        <v>0</v>
      </c>
      <c r="S1221">
        <f>J1221*(1000-(1000*0.61365*exp(17.502*W1221/(240.97+W1221))/(DY1221+DZ1221)+DT1221)/2)/(1000*0.61365*exp(17.502*W1221/(240.97+W1221))/(DY1221+DZ1221)-DT1221)</f>
        <v>0</v>
      </c>
      <c r="T1221">
        <f>1/((DM1221+1)/(Q1221/1.6)+1/(R1221/1.37)) + DM1221/((DM1221+1)/(Q1221/1.6) + DM1221/(R1221/1.37))</f>
        <v>0</v>
      </c>
      <c r="U1221">
        <f>(DH1221*DK1221)</f>
        <v>0</v>
      </c>
      <c r="V1221">
        <f>(EA1221+(U1221+2*0.95*5.67E-8*(((EA1221+$B$7)+273)^4-(EA1221+273)^4)-44100*J1221)/(1.84*29.3*R1221+8*0.95*5.67E-8*(EA1221+273)^3))</f>
        <v>0</v>
      </c>
      <c r="W1221">
        <f>($C$7*EB1221+$D$7*EC1221+$E$7*V1221)</f>
        <v>0</v>
      </c>
      <c r="X1221">
        <f>0.61365*exp(17.502*W1221/(240.97+W1221))</f>
        <v>0</v>
      </c>
      <c r="Y1221">
        <f>(Z1221/AA1221*100)</f>
        <v>0</v>
      </c>
      <c r="Z1221">
        <f>DT1221*(DY1221+DZ1221)/1000</f>
        <v>0</v>
      </c>
      <c r="AA1221">
        <f>0.61365*exp(17.502*EA1221/(240.97+EA1221))</f>
        <v>0</v>
      </c>
      <c r="AB1221">
        <f>(X1221-DT1221*(DY1221+DZ1221)/1000)</f>
        <v>0</v>
      </c>
      <c r="AC1221">
        <f>(-J1221*44100)</f>
        <v>0</v>
      </c>
      <c r="AD1221">
        <f>2*29.3*R1221*0.92*(EA1221-W1221)</f>
        <v>0</v>
      </c>
      <c r="AE1221">
        <f>2*0.95*5.67E-8*(((EA1221+$B$7)+273)^4-(W1221+273)^4)</f>
        <v>0</v>
      </c>
      <c r="AF1221">
        <f>U1221+AE1221+AC1221+AD1221</f>
        <v>0</v>
      </c>
      <c r="AG1221">
        <f>DX1221*AU1221*(DS1221-DR1221*(1000-AU1221*DU1221)/(1000-AU1221*DT1221))/(100*DL1221)</f>
        <v>0</v>
      </c>
      <c r="AH1221">
        <f>1000*DX1221*AU1221*(DT1221-DU1221)/(100*DL1221*(1000-AU1221*DT1221))</f>
        <v>0</v>
      </c>
      <c r="AI1221">
        <f>(AJ1221 - AK1221 - DY1221*1E3/(8.314*(EA1221+273.15)) * AM1221/DX1221 * AL1221) * DX1221/(100*DL1221) * (1000 - DU1221)/1000</f>
        <v>0</v>
      </c>
      <c r="AJ1221">
        <v>875.8117120566437</v>
      </c>
      <c r="AK1221">
        <v>850.4060727272722</v>
      </c>
      <c r="AL1221">
        <v>3.419895757573236</v>
      </c>
      <c r="AM1221">
        <v>65.43917151835798</v>
      </c>
      <c r="AN1221">
        <f>(AP1221 - AO1221 + DY1221*1E3/(8.314*(EA1221+273.15)) * AR1221/DX1221 * AQ1221) * DX1221/(100*DL1221) * 1000/(1000 - AP1221)</f>
        <v>0</v>
      </c>
      <c r="AO1221">
        <v>19.72008892344993</v>
      </c>
      <c r="AP1221">
        <v>23.47314606060605</v>
      </c>
      <c r="AQ1221">
        <v>-9.408132192904628E-05</v>
      </c>
      <c r="AR1221">
        <v>117.0721464069847</v>
      </c>
      <c r="AS1221">
        <v>0</v>
      </c>
      <c r="AT1221">
        <v>0</v>
      </c>
      <c r="AU1221">
        <f>IF(AS1221*$H$13&gt;=AW1221,1.0,(AW1221/(AW1221-AS1221*$H$13)))</f>
        <v>0</v>
      </c>
      <c r="AV1221">
        <f>(AU1221-1)*100</f>
        <v>0</v>
      </c>
      <c r="AW1221">
        <f>MAX(0,($B$13+$C$13*EF1221)/(1+$D$13*EF1221)*DY1221/(EA1221+273)*$E$13)</f>
        <v>0</v>
      </c>
      <c r="AX1221" t="s">
        <v>437</v>
      </c>
      <c r="AY1221" t="s">
        <v>437</v>
      </c>
      <c r="AZ1221">
        <v>0</v>
      </c>
      <c r="BA1221">
        <v>0</v>
      </c>
      <c r="BB1221">
        <f>1-AZ1221/BA1221</f>
        <v>0</v>
      </c>
      <c r="BC1221">
        <v>0</v>
      </c>
      <c r="BD1221" t="s">
        <v>437</v>
      </c>
      <c r="BE1221" t="s">
        <v>437</v>
      </c>
      <c r="BF1221">
        <v>0</v>
      </c>
      <c r="BG1221">
        <v>0</v>
      </c>
      <c r="BH1221">
        <f>1-BF1221/BG1221</f>
        <v>0</v>
      </c>
      <c r="BI1221">
        <v>0.5</v>
      </c>
      <c r="BJ1221">
        <f>DI1221</f>
        <v>0</v>
      </c>
      <c r="BK1221">
        <f>L1221</f>
        <v>0</v>
      </c>
      <c r="BL1221">
        <f>BH1221*BI1221*BJ1221</f>
        <v>0</v>
      </c>
      <c r="BM1221">
        <f>(BK1221-BC1221)/BJ1221</f>
        <v>0</v>
      </c>
      <c r="BN1221">
        <f>(BA1221-BG1221)/BG1221</f>
        <v>0</v>
      </c>
      <c r="BO1221">
        <f>AZ1221/(BB1221+AZ1221/BG1221)</f>
        <v>0</v>
      </c>
      <c r="BP1221" t="s">
        <v>437</v>
      </c>
      <c r="BQ1221">
        <v>0</v>
      </c>
      <c r="BR1221">
        <f>IF(BQ1221&lt;&gt;0, BQ1221, BO1221)</f>
        <v>0</v>
      </c>
      <c r="BS1221">
        <f>1-BR1221/BG1221</f>
        <v>0</v>
      </c>
      <c r="BT1221">
        <f>(BG1221-BF1221)/(BG1221-BR1221)</f>
        <v>0</v>
      </c>
      <c r="BU1221">
        <f>(BA1221-BG1221)/(BA1221-BR1221)</f>
        <v>0</v>
      </c>
      <c r="BV1221">
        <f>(BG1221-BF1221)/(BG1221-AZ1221)</f>
        <v>0</v>
      </c>
      <c r="BW1221">
        <f>(BA1221-BG1221)/(BA1221-AZ1221)</f>
        <v>0</v>
      </c>
      <c r="BX1221">
        <f>(BT1221*BR1221/BF1221)</f>
        <v>0</v>
      </c>
      <c r="BY1221">
        <f>(1-BX1221)</f>
        <v>0</v>
      </c>
      <c r="DH1221">
        <f>$B$11*EG1221+$C$11*EH1221+$F$11*ES1221*(1-EV1221)</f>
        <v>0</v>
      </c>
      <c r="DI1221">
        <f>DH1221*DJ1221</f>
        <v>0</v>
      </c>
      <c r="DJ1221">
        <f>($B$11*$D$9+$C$11*$D$9+$F$11*((FF1221+EX1221)/MAX(FF1221+EX1221+FG1221, 0.1)*$I$9+FG1221/MAX(FF1221+EX1221+FG1221, 0.1)*$J$9))/($B$11+$C$11+$F$11)</f>
        <v>0</v>
      </c>
      <c r="DK1221">
        <f>($B$11*$K$9+$C$11*$K$9+$F$11*((FF1221+EX1221)/MAX(FF1221+EX1221+FG1221, 0.1)*$P$9+FG1221/MAX(FF1221+EX1221+FG1221, 0.1)*$Q$9))/($B$11+$C$11+$F$11)</f>
        <v>0</v>
      </c>
      <c r="DL1221">
        <v>6</v>
      </c>
      <c r="DM1221">
        <v>0.5</v>
      </c>
      <c r="DN1221" t="s">
        <v>438</v>
      </c>
      <c r="DO1221">
        <v>2</v>
      </c>
      <c r="DP1221" t="b">
        <v>1</v>
      </c>
      <c r="DQ1221">
        <v>1761347444.714286</v>
      </c>
      <c r="DR1221">
        <v>806.0824285714286</v>
      </c>
      <c r="DS1221">
        <v>842.6710714285715</v>
      </c>
      <c r="DT1221">
        <v>23.48090357142857</v>
      </c>
      <c r="DU1221">
        <v>19.70019642857143</v>
      </c>
      <c r="DV1221">
        <v>805.0482857142857</v>
      </c>
      <c r="DW1221">
        <v>23.266475</v>
      </c>
      <c r="DX1221">
        <v>499.9859999999999</v>
      </c>
      <c r="DY1221">
        <v>90.02470714285712</v>
      </c>
      <c r="DZ1221">
        <v>0.073396875</v>
      </c>
      <c r="EA1221">
        <v>30.001475</v>
      </c>
      <c r="EB1221">
        <v>30.003275</v>
      </c>
      <c r="EC1221">
        <v>999.9000000000002</v>
      </c>
      <c r="ED1221">
        <v>0</v>
      </c>
      <c r="EE1221">
        <v>0</v>
      </c>
      <c r="EF1221">
        <v>10002.90107142857</v>
      </c>
      <c r="EG1221">
        <v>0</v>
      </c>
      <c r="EH1221">
        <v>1169.9625</v>
      </c>
      <c r="EI1221">
        <v>-36.58871071428571</v>
      </c>
      <c r="EJ1221">
        <v>825.4650357142857</v>
      </c>
      <c r="EK1221">
        <v>859.6058928571429</v>
      </c>
      <c r="EL1221">
        <v>3.780707142857143</v>
      </c>
      <c r="EM1221">
        <v>842.6710714285715</v>
      </c>
      <c r="EN1221">
        <v>19.70019642857143</v>
      </c>
      <c r="EO1221">
        <v>2.113861428571429</v>
      </c>
      <c r="EP1221">
        <v>1.773504642857143</v>
      </c>
      <c r="EQ1221">
        <v>18.32401071428572</v>
      </c>
      <c r="ER1221">
        <v>15.55518928571429</v>
      </c>
      <c r="ES1221">
        <v>1200.0175</v>
      </c>
      <c r="ET1221">
        <v>0.9670078571428572</v>
      </c>
      <c r="EU1221">
        <v>0.03299211071428572</v>
      </c>
      <c r="EV1221">
        <v>0</v>
      </c>
      <c r="EW1221">
        <v>1418.308214285714</v>
      </c>
      <c r="EX1221">
        <v>5.000560000000001</v>
      </c>
      <c r="EY1221">
        <v>17362.20357142857</v>
      </c>
      <c r="EZ1221">
        <v>10316.98571428572</v>
      </c>
      <c r="FA1221">
        <v>45</v>
      </c>
      <c r="FB1221">
        <v>47.06199999999998</v>
      </c>
      <c r="FC1221">
        <v>45.65378571428572</v>
      </c>
      <c r="FD1221">
        <v>46.12932142857143</v>
      </c>
      <c r="FE1221">
        <v>45.875</v>
      </c>
      <c r="FF1221">
        <v>1155.5875</v>
      </c>
      <c r="FG1221">
        <v>39.43</v>
      </c>
      <c r="FH1221">
        <v>0</v>
      </c>
      <c r="FI1221">
        <v>1761347489</v>
      </c>
      <c r="FJ1221">
        <v>0</v>
      </c>
      <c r="FK1221">
        <v>1418.283076923077</v>
      </c>
      <c r="FL1221">
        <v>-4.140170937343133</v>
      </c>
      <c r="FM1221">
        <v>-46.42735043156463</v>
      </c>
      <c r="FN1221">
        <v>17361.59230769231</v>
      </c>
      <c r="FO1221">
        <v>15</v>
      </c>
      <c r="FP1221">
        <v>0</v>
      </c>
      <c r="FQ1221" t="s">
        <v>439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-36.5365775</v>
      </c>
      <c r="GD1221">
        <v>-1.210843902438959</v>
      </c>
      <c r="GE1221">
        <v>0.1276765101486953</v>
      </c>
      <c r="GF1221">
        <v>0</v>
      </c>
      <c r="GG1221">
        <v>1418.469411764706</v>
      </c>
      <c r="GH1221">
        <v>-3.901604280891075</v>
      </c>
      <c r="GI1221">
        <v>0.4339215243259735</v>
      </c>
      <c r="GJ1221">
        <v>0</v>
      </c>
      <c r="GK1221">
        <v>3.7905945</v>
      </c>
      <c r="GL1221">
        <v>-0.2693421388367838</v>
      </c>
      <c r="GM1221">
        <v>0.02655135608118725</v>
      </c>
      <c r="GN1221">
        <v>0</v>
      </c>
      <c r="GO1221">
        <v>0</v>
      </c>
      <c r="GP1221">
        <v>3</v>
      </c>
      <c r="GQ1221" t="s">
        <v>497</v>
      </c>
      <c r="GR1221">
        <v>3.12461</v>
      </c>
      <c r="GS1221">
        <v>2.75174</v>
      </c>
      <c r="GT1221">
        <v>0.135729</v>
      </c>
      <c r="GU1221">
        <v>0.140572</v>
      </c>
      <c r="GV1221">
        <v>0.102995</v>
      </c>
      <c r="GW1221">
        <v>0.091753</v>
      </c>
      <c r="GX1221">
        <v>25436.7</v>
      </c>
      <c r="GY1221">
        <v>24666.2</v>
      </c>
      <c r="GZ1221">
        <v>30002.6</v>
      </c>
      <c r="HA1221">
        <v>28991.5</v>
      </c>
      <c r="HB1221">
        <v>37202</v>
      </c>
      <c r="HC1221">
        <v>34671.4</v>
      </c>
      <c r="HD1221">
        <v>45945.2</v>
      </c>
      <c r="HE1221">
        <v>43088.3</v>
      </c>
      <c r="HF1221">
        <v>1.75175</v>
      </c>
      <c r="HG1221">
        <v>1.7326</v>
      </c>
      <c r="HH1221">
        <v>-0.00493228</v>
      </c>
      <c r="HI1221">
        <v>0</v>
      </c>
      <c r="HJ1221">
        <v>30.0823</v>
      </c>
      <c r="HK1221">
        <v>999.9</v>
      </c>
      <c r="HL1221">
        <v>45.4</v>
      </c>
      <c r="HM1221">
        <v>32.7</v>
      </c>
      <c r="HN1221">
        <v>25.0504</v>
      </c>
      <c r="HO1221">
        <v>63.6321</v>
      </c>
      <c r="HP1221">
        <v>17.8205</v>
      </c>
      <c r="HQ1221">
        <v>1</v>
      </c>
      <c r="HR1221">
        <v>0.802449</v>
      </c>
      <c r="HS1221">
        <v>3.97611</v>
      </c>
      <c r="HT1221">
        <v>20.1614</v>
      </c>
      <c r="HU1221">
        <v>5.22762</v>
      </c>
      <c r="HV1221">
        <v>11.9854</v>
      </c>
      <c r="HW1221">
        <v>4.9693</v>
      </c>
      <c r="HX1221">
        <v>3.28988</v>
      </c>
      <c r="HY1221">
        <v>9999</v>
      </c>
      <c r="HZ1221">
        <v>9999</v>
      </c>
      <c r="IA1221">
        <v>9999</v>
      </c>
      <c r="IB1221">
        <v>999.9</v>
      </c>
      <c r="IC1221">
        <v>4.97299</v>
      </c>
      <c r="ID1221">
        <v>1.87744</v>
      </c>
      <c r="IE1221">
        <v>1.87555</v>
      </c>
      <c r="IF1221">
        <v>1.87836</v>
      </c>
      <c r="IG1221">
        <v>1.87503</v>
      </c>
      <c r="IH1221">
        <v>1.87863</v>
      </c>
      <c r="II1221">
        <v>1.87576</v>
      </c>
      <c r="IJ1221">
        <v>1.87688</v>
      </c>
      <c r="IK1221">
        <v>0</v>
      </c>
      <c r="IL1221">
        <v>0</v>
      </c>
      <c r="IM1221">
        <v>0</v>
      </c>
      <c r="IN1221">
        <v>0</v>
      </c>
      <c r="IO1221" t="s">
        <v>441</v>
      </c>
      <c r="IP1221" t="s">
        <v>442</v>
      </c>
      <c r="IQ1221" t="s">
        <v>443</v>
      </c>
      <c r="IR1221" t="s">
        <v>443</v>
      </c>
      <c r="IS1221" t="s">
        <v>443</v>
      </c>
      <c r="IT1221" t="s">
        <v>443</v>
      </c>
      <c r="IU1221">
        <v>0</v>
      </c>
      <c r="IV1221">
        <v>100</v>
      </c>
      <c r="IW1221">
        <v>100</v>
      </c>
      <c r="IX1221">
        <v>1.061</v>
      </c>
      <c r="IY1221">
        <v>0.2144</v>
      </c>
      <c r="IZ1221">
        <v>-0.1194416370607354</v>
      </c>
      <c r="JA1221">
        <v>0.002211305909277446</v>
      </c>
      <c r="JB1221">
        <v>-1.416678044876584E-06</v>
      </c>
      <c r="JC1221">
        <v>5.589822708492042E-10</v>
      </c>
      <c r="JD1221">
        <v>0.2144336207880096</v>
      </c>
      <c r="JE1221">
        <v>0</v>
      </c>
      <c r="JF1221">
        <v>0</v>
      </c>
      <c r="JG1221">
        <v>0</v>
      </c>
      <c r="JH1221">
        <v>14</v>
      </c>
      <c r="JI1221">
        <v>2052</v>
      </c>
      <c r="JJ1221">
        <v>1</v>
      </c>
      <c r="JK1221">
        <v>21</v>
      </c>
      <c r="JL1221">
        <v>29355790.9</v>
      </c>
      <c r="JM1221">
        <v>29355790.9</v>
      </c>
      <c r="JN1221">
        <v>2.01538</v>
      </c>
      <c r="JO1221">
        <v>2.55493</v>
      </c>
      <c r="JP1221">
        <v>1.39893</v>
      </c>
      <c r="JQ1221">
        <v>2.33765</v>
      </c>
      <c r="JR1221">
        <v>1.44897</v>
      </c>
      <c r="JS1221">
        <v>2.56836</v>
      </c>
      <c r="JT1221">
        <v>38.6241</v>
      </c>
      <c r="JU1221">
        <v>23.7986</v>
      </c>
      <c r="JV1221">
        <v>18</v>
      </c>
      <c r="JW1221">
        <v>485.774</v>
      </c>
      <c r="JX1221">
        <v>444.514</v>
      </c>
      <c r="JY1221">
        <v>25.3274</v>
      </c>
      <c r="JZ1221">
        <v>37.0425</v>
      </c>
      <c r="KA1221">
        <v>29.9999</v>
      </c>
      <c r="KB1221">
        <v>36.6527</v>
      </c>
      <c r="KC1221">
        <v>36.7031</v>
      </c>
      <c r="KD1221">
        <v>40.3523</v>
      </c>
      <c r="KE1221">
        <v>28.1845</v>
      </c>
      <c r="KF1221">
        <v>79.6251</v>
      </c>
      <c r="KG1221">
        <v>25.3275</v>
      </c>
      <c r="KH1221">
        <v>888.135</v>
      </c>
      <c r="KI1221">
        <v>19.8794</v>
      </c>
      <c r="KJ1221">
        <v>99.25</v>
      </c>
      <c r="KK1221">
        <v>99.1024</v>
      </c>
    </row>
    <row r="1222" spans="1:297">
      <c r="A1222">
        <v>1206</v>
      </c>
      <c r="B1222">
        <v>1761347457.5</v>
      </c>
      <c r="C1222">
        <v>19416.90000009537</v>
      </c>
      <c r="D1222" t="s">
        <v>2867</v>
      </c>
      <c r="E1222" t="s">
        <v>2868</v>
      </c>
      <c r="F1222">
        <v>5</v>
      </c>
      <c r="G1222" t="s">
        <v>2762</v>
      </c>
      <c r="H1222" t="s">
        <v>436</v>
      </c>
      <c r="I1222">
        <v>1761347450</v>
      </c>
      <c r="J1222">
        <f>(K1222)/1000</f>
        <v>0</v>
      </c>
      <c r="K1222">
        <f>IF(DP1222, AN1222, AH1222)</f>
        <v>0</v>
      </c>
      <c r="L1222">
        <f>IF(DP1222, AI1222, AG1222)</f>
        <v>0</v>
      </c>
      <c r="M1222">
        <f>DR1222 - IF(AU1222&gt;1, L1222*DL1222*100.0/(AW1222), 0)</f>
        <v>0</v>
      </c>
      <c r="N1222">
        <f>((T1222-J1222/2)*M1222-L1222)/(T1222+J1222/2)</f>
        <v>0</v>
      </c>
      <c r="O1222">
        <f>N1222*(DY1222+DZ1222)/1000.0</f>
        <v>0</v>
      </c>
      <c r="P1222">
        <f>(DR1222 - IF(AU1222&gt;1, L1222*DL1222*100.0/(AW1222), 0))*(DY1222+DZ1222)/1000.0</f>
        <v>0</v>
      </c>
      <c r="Q1222">
        <f>2.0/((1/S1222-1/R1222)+SIGN(S1222)*SQRT((1/S1222-1/R1222)*(1/S1222-1/R1222) + 4*DM1222/((DM1222+1)*(DM1222+1))*(2*1/S1222*1/R1222-1/R1222*1/R1222)))</f>
        <v>0</v>
      </c>
      <c r="R1222">
        <f>IF(LEFT(DN1222,1)&lt;&gt;"0",IF(LEFT(DN1222,1)="1",3.0,DO1222),$D$5+$E$5*(EF1222*DY1222/($K$5*1000))+$F$5*(EF1222*DY1222/($K$5*1000))*MAX(MIN(DL1222,$J$5),$I$5)*MAX(MIN(DL1222,$J$5),$I$5)+$G$5*MAX(MIN(DL1222,$J$5),$I$5)*(EF1222*DY1222/($K$5*1000))+$H$5*(EF1222*DY1222/($K$5*1000))*(EF1222*DY1222/($K$5*1000)))</f>
        <v>0</v>
      </c>
      <c r="S1222">
        <f>J1222*(1000-(1000*0.61365*exp(17.502*W1222/(240.97+W1222))/(DY1222+DZ1222)+DT1222)/2)/(1000*0.61365*exp(17.502*W1222/(240.97+W1222))/(DY1222+DZ1222)-DT1222)</f>
        <v>0</v>
      </c>
      <c r="T1222">
        <f>1/((DM1222+1)/(Q1222/1.6)+1/(R1222/1.37)) + DM1222/((DM1222+1)/(Q1222/1.6) + DM1222/(R1222/1.37))</f>
        <v>0</v>
      </c>
      <c r="U1222">
        <f>(DH1222*DK1222)</f>
        <v>0</v>
      </c>
      <c r="V1222">
        <f>(EA1222+(U1222+2*0.95*5.67E-8*(((EA1222+$B$7)+273)^4-(EA1222+273)^4)-44100*J1222)/(1.84*29.3*R1222+8*0.95*5.67E-8*(EA1222+273)^3))</f>
        <v>0</v>
      </c>
      <c r="W1222">
        <f>($C$7*EB1222+$D$7*EC1222+$E$7*V1222)</f>
        <v>0</v>
      </c>
      <c r="X1222">
        <f>0.61365*exp(17.502*W1222/(240.97+W1222))</f>
        <v>0</v>
      </c>
      <c r="Y1222">
        <f>(Z1222/AA1222*100)</f>
        <v>0</v>
      </c>
      <c r="Z1222">
        <f>DT1222*(DY1222+DZ1222)/1000</f>
        <v>0</v>
      </c>
      <c r="AA1222">
        <f>0.61365*exp(17.502*EA1222/(240.97+EA1222))</f>
        <v>0</v>
      </c>
      <c r="AB1222">
        <f>(X1222-DT1222*(DY1222+DZ1222)/1000)</f>
        <v>0</v>
      </c>
      <c r="AC1222">
        <f>(-J1222*44100)</f>
        <v>0</v>
      </c>
      <c r="AD1222">
        <f>2*29.3*R1222*0.92*(EA1222-W1222)</f>
        <v>0</v>
      </c>
      <c r="AE1222">
        <f>2*0.95*5.67E-8*(((EA1222+$B$7)+273)^4-(W1222+273)^4)</f>
        <v>0</v>
      </c>
      <c r="AF1222">
        <f>U1222+AE1222+AC1222+AD1222</f>
        <v>0</v>
      </c>
      <c r="AG1222">
        <f>DX1222*AU1222*(DS1222-DR1222*(1000-AU1222*DU1222)/(1000-AU1222*DT1222))/(100*DL1222)</f>
        <v>0</v>
      </c>
      <c r="AH1222">
        <f>1000*DX1222*AU1222*(DT1222-DU1222)/(100*DL1222*(1000-AU1222*DT1222))</f>
        <v>0</v>
      </c>
      <c r="AI1222">
        <f>(AJ1222 - AK1222 - DY1222*1E3/(8.314*(EA1222+273.15)) * AM1222/DX1222 * AL1222) * DX1222/(100*DL1222) * (1000 - DU1222)/1000</f>
        <v>0</v>
      </c>
      <c r="AJ1222">
        <v>892.9690895707834</v>
      </c>
      <c r="AK1222">
        <v>867.3681090909089</v>
      </c>
      <c r="AL1222">
        <v>3.398262203609388</v>
      </c>
      <c r="AM1222">
        <v>65.43917151835798</v>
      </c>
      <c r="AN1222">
        <f>(AP1222 - AO1222 + DY1222*1E3/(8.314*(EA1222+273.15)) * AR1222/DX1222 * AQ1222) * DX1222/(100*DL1222) * 1000/(1000 - AP1222)</f>
        <v>0</v>
      </c>
      <c r="AO1222">
        <v>19.77537481792418</v>
      </c>
      <c r="AP1222">
        <v>23.47619393939393</v>
      </c>
      <c r="AQ1222">
        <v>1.23003181001855E-05</v>
      </c>
      <c r="AR1222">
        <v>117.0721464069847</v>
      </c>
      <c r="AS1222">
        <v>0</v>
      </c>
      <c r="AT1222">
        <v>0</v>
      </c>
      <c r="AU1222">
        <f>IF(AS1222*$H$13&gt;=AW1222,1.0,(AW1222/(AW1222-AS1222*$H$13)))</f>
        <v>0</v>
      </c>
      <c r="AV1222">
        <f>(AU1222-1)*100</f>
        <v>0</v>
      </c>
      <c r="AW1222">
        <f>MAX(0,($B$13+$C$13*EF1222)/(1+$D$13*EF1222)*DY1222/(EA1222+273)*$E$13)</f>
        <v>0</v>
      </c>
      <c r="AX1222" t="s">
        <v>437</v>
      </c>
      <c r="AY1222" t="s">
        <v>437</v>
      </c>
      <c r="AZ1222">
        <v>0</v>
      </c>
      <c r="BA1222">
        <v>0</v>
      </c>
      <c r="BB1222">
        <f>1-AZ1222/BA1222</f>
        <v>0</v>
      </c>
      <c r="BC1222">
        <v>0</v>
      </c>
      <c r="BD1222" t="s">
        <v>437</v>
      </c>
      <c r="BE1222" t="s">
        <v>437</v>
      </c>
      <c r="BF1222">
        <v>0</v>
      </c>
      <c r="BG1222">
        <v>0</v>
      </c>
      <c r="BH1222">
        <f>1-BF1222/BG1222</f>
        <v>0</v>
      </c>
      <c r="BI1222">
        <v>0.5</v>
      </c>
      <c r="BJ1222">
        <f>DI1222</f>
        <v>0</v>
      </c>
      <c r="BK1222">
        <f>L1222</f>
        <v>0</v>
      </c>
      <c r="BL1222">
        <f>BH1222*BI1222*BJ1222</f>
        <v>0</v>
      </c>
      <c r="BM1222">
        <f>(BK1222-BC1222)/BJ1222</f>
        <v>0</v>
      </c>
      <c r="BN1222">
        <f>(BA1222-BG1222)/BG1222</f>
        <v>0</v>
      </c>
      <c r="BO1222">
        <f>AZ1222/(BB1222+AZ1222/BG1222)</f>
        <v>0</v>
      </c>
      <c r="BP1222" t="s">
        <v>437</v>
      </c>
      <c r="BQ1222">
        <v>0</v>
      </c>
      <c r="BR1222">
        <f>IF(BQ1222&lt;&gt;0, BQ1222, BO1222)</f>
        <v>0</v>
      </c>
      <c r="BS1222">
        <f>1-BR1222/BG1222</f>
        <v>0</v>
      </c>
      <c r="BT1222">
        <f>(BG1222-BF1222)/(BG1222-BR1222)</f>
        <v>0</v>
      </c>
      <c r="BU1222">
        <f>(BA1222-BG1222)/(BA1222-BR1222)</f>
        <v>0</v>
      </c>
      <c r="BV1222">
        <f>(BG1222-BF1222)/(BG1222-AZ1222)</f>
        <v>0</v>
      </c>
      <c r="BW1222">
        <f>(BA1222-BG1222)/(BA1222-AZ1222)</f>
        <v>0</v>
      </c>
      <c r="BX1222">
        <f>(BT1222*BR1222/BF1222)</f>
        <v>0</v>
      </c>
      <c r="BY1222">
        <f>(1-BX1222)</f>
        <v>0</v>
      </c>
      <c r="DH1222">
        <f>$B$11*EG1222+$C$11*EH1222+$F$11*ES1222*(1-EV1222)</f>
        <v>0</v>
      </c>
      <c r="DI1222">
        <f>DH1222*DJ1222</f>
        <v>0</v>
      </c>
      <c r="DJ1222">
        <f>($B$11*$D$9+$C$11*$D$9+$F$11*((FF1222+EX1222)/MAX(FF1222+EX1222+FG1222, 0.1)*$I$9+FG1222/MAX(FF1222+EX1222+FG1222, 0.1)*$J$9))/($B$11+$C$11+$F$11)</f>
        <v>0</v>
      </c>
      <c r="DK1222">
        <f>($B$11*$K$9+$C$11*$K$9+$F$11*((FF1222+EX1222)/MAX(FF1222+EX1222+FG1222, 0.1)*$P$9+FG1222/MAX(FF1222+EX1222+FG1222, 0.1)*$Q$9))/($B$11+$C$11+$F$11)</f>
        <v>0</v>
      </c>
      <c r="DL1222">
        <v>6</v>
      </c>
      <c r="DM1222">
        <v>0.5</v>
      </c>
      <c r="DN1222" t="s">
        <v>438</v>
      </c>
      <c r="DO1222">
        <v>2</v>
      </c>
      <c r="DP1222" t="b">
        <v>1</v>
      </c>
      <c r="DQ1222">
        <v>1761347450</v>
      </c>
      <c r="DR1222">
        <v>823.7173703703703</v>
      </c>
      <c r="DS1222">
        <v>860.4195925925925</v>
      </c>
      <c r="DT1222">
        <v>23.47688148148148</v>
      </c>
      <c r="DU1222">
        <v>19.73557037037037</v>
      </c>
      <c r="DV1222">
        <v>822.6652962962963</v>
      </c>
      <c r="DW1222">
        <v>23.26245925925926</v>
      </c>
      <c r="DX1222">
        <v>500.0145185185185</v>
      </c>
      <c r="DY1222">
        <v>90.02554074074075</v>
      </c>
      <c r="DZ1222">
        <v>0.07357380740740742</v>
      </c>
      <c r="EA1222">
        <v>30.00097407407407</v>
      </c>
      <c r="EB1222">
        <v>30.00148148148148</v>
      </c>
      <c r="EC1222">
        <v>999.9000000000001</v>
      </c>
      <c r="ED1222">
        <v>0</v>
      </c>
      <c r="EE1222">
        <v>0</v>
      </c>
      <c r="EF1222">
        <v>10004.46740740741</v>
      </c>
      <c r="EG1222">
        <v>0</v>
      </c>
      <c r="EH1222">
        <v>1169.968888888889</v>
      </c>
      <c r="EI1222">
        <v>-36.70217777777778</v>
      </c>
      <c r="EJ1222">
        <v>843.5205555555555</v>
      </c>
      <c r="EK1222">
        <v>877.7429629629629</v>
      </c>
      <c r="EL1222">
        <v>3.741308148148149</v>
      </c>
      <c r="EM1222">
        <v>860.4195925925925</v>
      </c>
      <c r="EN1222">
        <v>19.73557037037037</v>
      </c>
      <c r="EO1222">
        <v>2.113518888888889</v>
      </c>
      <c r="EP1222">
        <v>1.776705925925926</v>
      </c>
      <c r="EQ1222">
        <v>18.32142962962963</v>
      </c>
      <c r="ER1222">
        <v>15.58332222222222</v>
      </c>
      <c r="ES1222">
        <v>1200.015925925926</v>
      </c>
      <c r="ET1222">
        <v>0.9670078148148149</v>
      </c>
      <c r="EU1222">
        <v>0.03299214074074074</v>
      </c>
      <c r="EV1222">
        <v>0</v>
      </c>
      <c r="EW1222">
        <v>1417.945555555556</v>
      </c>
      <c r="EX1222">
        <v>5.000560000000001</v>
      </c>
      <c r="EY1222">
        <v>17357.74444444444</v>
      </c>
      <c r="EZ1222">
        <v>10316.98888888889</v>
      </c>
      <c r="FA1222">
        <v>45.00459259259259</v>
      </c>
      <c r="FB1222">
        <v>47.06199999999998</v>
      </c>
      <c r="FC1222">
        <v>45.64566666666666</v>
      </c>
      <c r="FD1222">
        <v>46.12033333333333</v>
      </c>
      <c r="FE1222">
        <v>45.875</v>
      </c>
      <c r="FF1222">
        <v>1155.585925925926</v>
      </c>
      <c r="FG1222">
        <v>39.43</v>
      </c>
      <c r="FH1222">
        <v>0</v>
      </c>
      <c r="FI1222">
        <v>1761347493.8</v>
      </c>
      <c r="FJ1222">
        <v>0</v>
      </c>
      <c r="FK1222">
        <v>1417.938461538462</v>
      </c>
      <c r="FL1222">
        <v>-4.35418804881073</v>
      </c>
      <c r="FM1222">
        <v>-54.3589744449399</v>
      </c>
      <c r="FN1222">
        <v>17357.56923076923</v>
      </c>
      <c r="FO1222">
        <v>15</v>
      </c>
      <c r="FP1222">
        <v>0</v>
      </c>
      <c r="FQ1222" t="s">
        <v>439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-36.63652</v>
      </c>
      <c r="GD1222">
        <v>-1.202267166979371</v>
      </c>
      <c r="GE1222">
        <v>0.1275486479740178</v>
      </c>
      <c r="GF1222">
        <v>0</v>
      </c>
      <c r="GG1222">
        <v>1418.155294117647</v>
      </c>
      <c r="GH1222">
        <v>-3.982582132546143</v>
      </c>
      <c r="GI1222">
        <v>0.4451717136917874</v>
      </c>
      <c r="GJ1222">
        <v>0</v>
      </c>
      <c r="GK1222">
        <v>3.75889975</v>
      </c>
      <c r="GL1222">
        <v>-0.4432100938086419</v>
      </c>
      <c r="GM1222">
        <v>0.04416699126539522</v>
      </c>
      <c r="GN1222">
        <v>0</v>
      </c>
      <c r="GO1222">
        <v>0</v>
      </c>
      <c r="GP1222">
        <v>3</v>
      </c>
      <c r="GQ1222" t="s">
        <v>497</v>
      </c>
      <c r="GR1222">
        <v>3.12453</v>
      </c>
      <c r="GS1222">
        <v>2.75154</v>
      </c>
      <c r="GT1222">
        <v>0.137511</v>
      </c>
      <c r="GU1222">
        <v>0.142329</v>
      </c>
      <c r="GV1222">
        <v>0.103013</v>
      </c>
      <c r="GW1222">
        <v>0.0919604</v>
      </c>
      <c r="GX1222">
        <v>25384.4</v>
      </c>
      <c r="GY1222">
        <v>24616</v>
      </c>
      <c r="GZ1222">
        <v>30002.9</v>
      </c>
      <c r="HA1222">
        <v>28991.8</v>
      </c>
      <c r="HB1222">
        <v>37202.1</v>
      </c>
      <c r="HC1222">
        <v>34663.9</v>
      </c>
      <c r="HD1222">
        <v>45946.1</v>
      </c>
      <c r="HE1222">
        <v>43088.7</v>
      </c>
      <c r="HF1222">
        <v>1.75163</v>
      </c>
      <c r="HG1222">
        <v>1.7332</v>
      </c>
      <c r="HH1222">
        <v>-0.00575185</v>
      </c>
      <c r="HI1222">
        <v>0</v>
      </c>
      <c r="HJ1222">
        <v>30.0844</v>
      </c>
      <c r="HK1222">
        <v>999.9</v>
      </c>
      <c r="HL1222">
        <v>45.4</v>
      </c>
      <c r="HM1222">
        <v>32.7</v>
      </c>
      <c r="HN1222">
        <v>25.0522</v>
      </c>
      <c r="HO1222">
        <v>63.2221</v>
      </c>
      <c r="HP1222">
        <v>17.8886</v>
      </c>
      <c r="HQ1222">
        <v>1</v>
      </c>
      <c r="HR1222">
        <v>0.802038</v>
      </c>
      <c r="HS1222">
        <v>3.95345</v>
      </c>
      <c r="HT1222">
        <v>20.1627</v>
      </c>
      <c r="HU1222">
        <v>5.22762</v>
      </c>
      <c r="HV1222">
        <v>11.9858</v>
      </c>
      <c r="HW1222">
        <v>4.9689</v>
      </c>
      <c r="HX1222">
        <v>3.28978</v>
      </c>
      <c r="HY1222">
        <v>9999</v>
      </c>
      <c r="HZ1222">
        <v>9999</v>
      </c>
      <c r="IA1222">
        <v>9999</v>
      </c>
      <c r="IB1222">
        <v>999.9</v>
      </c>
      <c r="IC1222">
        <v>4.97299</v>
      </c>
      <c r="ID1222">
        <v>1.87744</v>
      </c>
      <c r="IE1222">
        <v>1.87554</v>
      </c>
      <c r="IF1222">
        <v>1.87836</v>
      </c>
      <c r="IG1222">
        <v>1.87502</v>
      </c>
      <c r="IH1222">
        <v>1.87864</v>
      </c>
      <c r="II1222">
        <v>1.87576</v>
      </c>
      <c r="IJ1222">
        <v>1.87687</v>
      </c>
      <c r="IK1222">
        <v>0</v>
      </c>
      <c r="IL1222">
        <v>0</v>
      </c>
      <c r="IM1222">
        <v>0</v>
      </c>
      <c r="IN1222">
        <v>0</v>
      </c>
      <c r="IO1222" t="s">
        <v>441</v>
      </c>
      <c r="IP1222" t="s">
        <v>442</v>
      </c>
      <c r="IQ1222" t="s">
        <v>443</v>
      </c>
      <c r="IR1222" t="s">
        <v>443</v>
      </c>
      <c r="IS1222" t="s">
        <v>443</v>
      </c>
      <c r="IT1222" t="s">
        <v>443</v>
      </c>
      <c r="IU1222">
        <v>0</v>
      </c>
      <c r="IV1222">
        <v>100</v>
      </c>
      <c r="IW1222">
        <v>100</v>
      </c>
      <c r="IX1222">
        <v>1.078</v>
      </c>
      <c r="IY1222">
        <v>0.2145</v>
      </c>
      <c r="IZ1222">
        <v>-0.1194416370607354</v>
      </c>
      <c r="JA1222">
        <v>0.002211305909277446</v>
      </c>
      <c r="JB1222">
        <v>-1.416678044876584E-06</v>
      </c>
      <c r="JC1222">
        <v>5.589822708492042E-10</v>
      </c>
      <c r="JD1222">
        <v>0.2144336207880096</v>
      </c>
      <c r="JE1222">
        <v>0</v>
      </c>
      <c r="JF1222">
        <v>0</v>
      </c>
      <c r="JG1222">
        <v>0</v>
      </c>
      <c r="JH1222">
        <v>14</v>
      </c>
      <c r="JI1222">
        <v>2052</v>
      </c>
      <c r="JJ1222">
        <v>1</v>
      </c>
      <c r="JK1222">
        <v>21</v>
      </c>
      <c r="JL1222">
        <v>29355791</v>
      </c>
      <c r="JM1222">
        <v>29355791</v>
      </c>
      <c r="JN1222">
        <v>2.04712</v>
      </c>
      <c r="JO1222">
        <v>2.54761</v>
      </c>
      <c r="JP1222">
        <v>1.39893</v>
      </c>
      <c r="JQ1222">
        <v>2.33765</v>
      </c>
      <c r="JR1222">
        <v>1.44897</v>
      </c>
      <c r="JS1222">
        <v>2.51099</v>
      </c>
      <c r="JT1222">
        <v>38.6241</v>
      </c>
      <c r="JU1222">
        <v>23.8073</v>
      </c>
      <c r="JV1222">
        <v>18</v>
      </c>
      <c r="JW1222">
        <v>485.681</v>
      </c>
      <c r="JX1222">
        <v>444.906</v>
      </c>
      <c r="JY1222">
        <v>25.3257</v>
      </c>
      <c r="JZ1222">
        <v>37.0391</v>
      </c>
      <c r="KA1222">
        <v>29.9999</v>
      </c>
      <c r="KB1222">
        <v>36.6493</v>
      </c>
      <c r="KC1222">
        <v>36.7031</v>
      </c>
      <c r="KD1222">
        <v>41</v>
      </c>
      <c r="KE1222">
        <v>28.1845</v>
      </c>
      <c r="KF1222">
        <v>79.2548</v>
      </c>
      <c r="KG1222">
        <v>25.3521</v>
      </c>
      <c r="KH1222">
        <v>908.172</v>
      </c>
      <c r="KI1222">
        <v>19.9025</v>
      </c>
      <c r="KJ1222">
        <v>99.2514</v>
      </c>
      <c r="KK1222">
        <v>99.10339999999999</v>
      </c>
    </row>
    <row r="1223" spans="1:297">
      <c r="A1223">
        <v>1207</v>
      </c>
      <c r="B1223">
        <v>1761347462.5</v>
      </c>
      <c r="C1223">
        <v>19421.90000009537</v>
      </c>
      <c r="D1223" t="s">
        <v>2869</v>
      </c>
      <c r="E1223" t="s">
        <v>2870</v>
      </c>
      <c r="F1223">
        <v>5</v>
      </c>
      <c r="G1223" t="s">
        <v>2762</v>
      </c>
      <c r="H1223" t="s">
        <v>436</v>
      </c>
      <c r="I1223">
        <v>1761347454.714286</v>
      </c>
      <c r="J1223">
        <f>(K1223)/1000</f>
        <v>0</v>
      </c>
      <c r="K1223">
        <f>IF(DP1223, AN1223, AH1223)</f>
        <v>0</v>
      </c>
      <c r="L1223">
        <f>IF(DP1223, AI1223, AG1223)</f>
        <v>0</v>
      </c>
      <c r="M1223">
        <f>DR1223 - IF(AU1223&gt;1, L1223*DL1223*100.0/(AW1223), 0)</f>
        <v>0</v>
      </c>
      <c r="N1223">
        <f>((T1223-J1223/2)*M1223-L1223)/(T1223+J1223/2)</f>
        <v>0</v>
      </c>
      <c r="O1223">
        <f>N1223*(DY1223+DZ1223)/1000.0</f>
        <v>0</v>
      </c>
      <c r="P1223">
        <f>(DR1223 - IF(AU1223&gt;1, L1223*DL1223*100.0/(AW1223), 0))*(DY1223+DZ1223)/1000.0</f>
        <v>0</v>
      </c>
      <c r="Q1223">
        <f>2.0/((1/S1223-1/R1223)+SIGN(S1223)*SQRT((1/S1223-1/R1223)*(1/S1223-1/R1223) + 4*DM1223/((DM1223+1)*(DM1223+1))*(2*1/S1223*1/R1223-1/R1223*1/R1223)))</f>
        <v>0</v>
      </c>
      <c r="R1223">
        <f>IF(LEFT(DN1223,1)&lt;&gt;"0",IF(LEFT(DN1223,1)="1",3.0,DO1223),$D$5+$E$5*(EF1223*DY1223/($K$5*1000))+$F$5*(EF1223*DY1223/($K$5*1000))*MAX(MIN(DL1223,$J$5),$I$5)*MAX(MIN(DL1223,$J$5),$I$5)+$G$5*MAX(MIN(DL1223,$J$5),$I$5)*(EF1223*DY1223/($K$5*1000))+$H$5*(EF1223*DY1223/($K$5*1000))*(EF1223*DY1223/($K$5*1000)))</f>
        <v>0</v>
      </c>
      <c r="S1223">
        <f>J1223*(1000-(1000*0.61365*exp(17.502*W1223/(240.97+W1223))/(DY1223+DZ1223)+DT1223)/2)/(1000*0.61365*exp(17.502*W1223/(240.97+W1223))/(DY1223+DZ1223)-DT1223)</f>
        <v>0</v>
      </c>
      <c r="T1223">
        <f>1/((DM1223+1)/(Q1223/1.6)+1/(R1223/1.37)) + DM1223/((DM1223+1)/(Q1223/1.6) + DM1223/(R1223/1.37))</f>
        <v>0</v>
      </c>
      <c r="U1223">
        <f>(DH1223*DK1223)</f>
        <v>0</v>
      </c>
      <c r="V1223">
        <f>(EA1223+(U1223+2*0.95*5.67E-8*(((EA1223+$B$7)+273)^4-(EA1223+273)^4)-44100*J1223)/(1.84*29.3*R1223+8*0.95*5.67E-8*(EA1223+273)^3))</f>
        <v>0</v>
      </c>
      <c r="W1223">
        <f>($C$7*EB1223+$D$7*EC1223+$E$7*V1223)</f>
        <v>0</v>
      </c>
      <c r="X1223">
        <f>0.61365*exp(17.502*W1223/(240.97+W1223))</f>
        <v>0</v>
      </c>
      <c r="Y1223">
        <f>(Z1223/AA1223*100)</f>
        <v>0</v>
      </c>
      <c r="Z1223">
        <f>DT1223*(DY1223+DZ1223)/1000</f>
        <v>0</v>
      </c>
      <c r="AA1223">
        <f>0.61365*exp(17.502*EA1223/(240.97+EA1223))</f>
        <v>0</v>
      </c>
      <c r="AB1223">
        <f>(X1223-DT1223*(DY1223+DZ1223)/1000)</f>
        <v>0</v>
      </c>
      <c r="AC1223">
        <f>(-J1223*44100)</f>
        <v>0</v>
      </c>
      <c r="AD1223">
        <f>2*29.3*R1223*0.92*(EA1223-W1223)</f>
        <v>0</v>
      </c>
      <c r="AE1223">
        <f>2*0.95*5.67E-8*(((EA1223+$B$7)+273)^4-(W1223+273)^4)</f>
        <v>0</v>
      </c>
      <c r="AF1223">
        <f>U1223+AE1223+AC1223+AD1223</f>
        <v>0</v>
      </c>
      <c r="AG1223">
        <f>DX1223*AU1223*(DS1223-DR1223*(1000-AU1223*DU1223)/(1000-AU1223*DT1223))/(100*DL1223)</f>
        <v>0</v>
      </c>
      <c r="AH1223">
        <f>1000*DX1223*AU1223*(DT1223-DU1223)/(100*DL1223*(1000-AU1223*DT1223))</f>
        <v>0</v>
      </c>
      <c r="AI1223">
        <f>(AJ1223 - AK1223 - DY1223*1E3/(8.314*(EA1223+273.15)) * AM1223/DX1223 * AL1223) * DX1223/(100*DL1223) * (1000 - DU1223)/1000</f>
        <v>0</v>
      </c>
      <c r="AJ1223">
        <v>909.8953081941165</v>
      </c>
      <c r="AK1223">
        <v>884.3613999999998</v>
      </c>
      <c r="AL1223">
        <v>3.398561812860424</v>
      </c>
      <c r="AM1223">
        <v>65.43917151835798</v>
      </c>
      <c r="AN1223">
        <f>(AP1223 - AO1223 + DY1223*1E3/(8.314*(EA1223+273.15)) * AR1223/DX1223 * AQ1223) * DX1223/(100*DL1223) * 1000/(1000 - AP1223)</f>
        <v>0</v>
      </c>
      <c r="AO1223">
        <v>19.80430423301908</v>
      </c>
      <c r="AP1223">
        <v>23.48064787878787</v>
      </c>
      <c r="AQ1223">
        <v>0.0001622287456001943</v>
      </c>
      <c r="AR1223">
        <v>117.0721464069847</v>
      </c>
      <c r="AS1223">
        <v>0</v>
      </c>
      <c r="AT1223">
        <v>0</v>
      </c>
      <c r="AU1223">
        <f>IF(AS1223*$H$13&gt;=AW1223,1.0,(AW1223/(AW1223-AS1223*$H$13)))</f>
        <v>0</v>
      </c>
      <c r="AV1223">
        <f>(AU1223-1)*100</f>
        <v>0</v>
      </c>
      <c r="AW1223">
        <f>MAX(0,($B$13+$C$13*EF1223)/(1+$D$13*EF1223)*DY1223/(EA1223+273)*$E$13)</f>
        <v>0</v>
      </c>
      <c r="AX1223" t="s">
        <v>437</v>
      </c>
      <c r="AY1223" t="s">
        <v>437</v>
      </c>
      <c r="AZ1223">
        <v>0</v>
      </c>
      <c r="BA1223">
        <v>0</v>
      </c>
      <c r="BB1223">
        <f>1-AZ1223/BA1223</f>
        <v>0</v>
      </c>
      <c r="BC1223">
        <v>0</v>
      </c>
      <c r="BD1223" t="s">
        <v>437</v>
      </c>
      <c r="BE1223" t="s">
        <v>437</v>
      </c>
      <c r="BF1223">
        <v>0</v>
      </c>
      <c r="BG1223">
        <v>0</v>
      </c>
      <c r="BH1223">
        <f>1-BF1223/BG1223</f>
        <v>0</v>
      </c>
      <c r="BI1223">
        <v>0.5</v>
      </c>
      <c r="BJ1223">
        <f>DI1223</f>
        <v>0</v>
      </c>
      <c r="BK1223">
        <f>L1223</f>
        <v>0</v>
      </c>
      <c r="BL1223">
        <f>BH1223*BI1223*BJ1223</f>
        <v>0</v>
      </c>
      <c r="BM1223">
        <f>(BK1223-BC1223)/BJ1223</f>
        <v>0</v>
      </c>
      <c r="BN1223">
        <f>(BA1223-BG1223)/BG1223</f>
        <v>0</v>
      </c>
      <c r="BO1223">
        <f>AZ1223/(BB1223+AZ1223/BG1223)</f>
        <v>0</v>
      </c>
      <c r="BP1223" t="s">
        <v>437</v>
      </c>
      <c r="BQ1223">
        <v>0</v>
      </c>
      <c r="BR1223">
        <f>IF(BQ1223&lt;&gt;0, BQ1223, BO1223)</f>
        <v>0</v>
      </c>
      <c r="BS1223">
        <f>1-BR1223/BG1223</f>
        <v>0</v>
      </c>
      <c r="BT1223">
        <f>(BG1223-BF1223)/(BG1223-BR1223)</f>
        <v>0</v>
      </c>
      <c r="BU1223">
        <f>(BA1223-BG1223)/(BA1223-BR1223)</f>
        <v>0</v>
      </c>
      <c r="BV1223">
        <f>(BG1223-BF1223)/(BG1223-AZ1223)</f>
        <v>0</v>
      </c>
      <c r="BW1223">
        <f>(BA1223-BG1223)/(BA1223-AZ1223)</f>
        <v>0</v>
      </c>
      <c r="BX1223">
        <f>(BT1223*BR1223/BF1223)</f>
        <v>0</v>
      </c>
      <c r="BY1223">
        <f>(1-BX1223)</f>
        <v>0</v>
      </c>
      <c r="DH1223">
        <f>$B$11*EG1223+$C$11*EH1223+$F$11*ES1223*(1-EV1223)</f>
        <v>0</v>
      </c>
      <c r="DI1223">
        <f>DH1223*DJ1223</f>
        <v>0</v>
      </c>
      <c r="DJ1223">
        <f>($B$11*$D$9+$C$11*$D$9+$F$11*((FF1223+EX1223)/MAX(FF1223+EX1223+FG1223, 0.1)*$I$9+FG1223/MAX(FF1223+EX1223+FG1223, 0.1)*$J$9))/($B$11+$C$11+$F$11)</f>
        <v>0</v>
      </c>
      <c r="DK1223">
        <f>($B$11*$K$9+$C$11*$K$9+$F$11*((FF1223+EX1223)/MAX(FF1223+EX1223+FG1223, 0.1)*$P$9+FG1223/MAX(FF1223+EX1223+FG1223, 0.1)*$Q$9))/($B$11+$C$11+$F$11)</f>
        <v>0</v>
      </c>
      <c r="DL1223">
        <v>6</v>
      </c>
      <c r="DM1223">
        <v>0.5</v>
      </c>
      <c r="DN1223" t="s">
        <v>438</v>
      </c>
      <c r="DO1223">
        <v>2</v>
      </c>
      <c r="DP1223" t="b">
        <v>1</v>
      </c>
      <c r="DQ1223">
        <v>1761347454.714286</v>
      </c>
      <c r="DR1223">
        <v>839.4065357142857</v>
      </c>
      <c r="DS1223">
        <v>876.1662857142856</v>
      </c>
      <c r="DT1223">
        <v>23.47702142857143</v>
      </c>
      <c r="DU1223">
        <v>19.76780357142857</v>
      </c>
      <c r="DV1223">
        <v>838.3383571428573</v>
      </c>
      <c r="DW1223">
        <v>23.26258928571428</v>
      </c>
      <c r="DX1223">
        <v>500.0159642857143</v>
      </c>
      <c r="DY1223">
        <v>90.025525</v>
      </c>
      <c r="DZ1223">
        <v>0.0736612107142857</v>
      </c>
      <c r="EA1223">
        <v>30.000525</v>
      </c>
      <c r="EB1223">
        <v>29.99643571428572</v>
      </c>
      <c r="EC1223">
        <v>999.9000000000002</v>
      </c>
      <c r="ED1223">
        <v>0</v>
      </c>
      <c r="EE1223">
        <v>0</v>
      </c>
      <c r="EF1223">
        <v>10002.78928571429</v>
      </c>
      <c r="EG1223">
        <v>0</v>
      </c>
      <c r="EH1223">
        <v>1169.986785714286</v>
      </c>
      <c r="EI1223">
        <v>-36.75968571428571</v>
      </c>
      <c r="EJ1223">
        <v>859.5870000000001</v>
      </c>
      <c r="EK1223">
        <v>893.8359642857141</v>
      </c>
      <c r="EL1223">
        <v>3.70921642857143</v>
      </c>
      <c r="EM1223">
        <v>876.1662857142856</v>
      </c>
      <c r="EN1223">
        <v>19.76780357142857</v>
      </c>
      <c r="EO1223">
        <v>2.113530714285714</v>
      </c>
      <c r="EP1223">
        <v>1.779607857142857</v>
      </c>
      <c r="EQ1223">
        <v>18.32151785714285</v>
      </c>
      <c r="ER1223">
        <v>15.60878928571429</v>
      </c>
      <c r="ES1223">
        <v>1200.018928571428</v>
      </c>
      <c r="ET1223">
        <v>0.9670078571428571</v>
      </c>
      <c r="EU1223">
        <v>0.03299211428571429</v>
      </c>
      <c r="EV1223">
        <v>0</v>
      </c>
      <c r="EW1223">
        <v>1417.700714285714</v>
      </c>
      <c r="EX1223">
        <v>5.000560000000001</v>
      </c>
      <c r="EY1223">
        <v>17353.69642857143</v>
      </c>
      <c r="EZ1223">
        <v>10317.01071428572</v>
      </c>
      <c r="FA1223">
        <v>45.00442857142857</v>
      </c>
      <c r="FB1223">
        <v>47.06199999999998</v>
      </c>
      <c r="FC1223">
        <v>45.64050000000001</v>
      </c>
      <c r="FD1223">
        <v>46.1205</v>
      </c>
      <c r="FE1223">
        <v>45.875</v>
      </c>
      <c r="FF1223">
        <v>1155.588928571429</v>
      </c>
      <c r="FG1223">
        <v>39.43</v>
      </c>
      <c r="FH1223">
        <v>0</v>
      </c>
      <c r="FI1223">
        <v>1761347498.6</v>
      </c>
      <c r="FJ1223">
        <v>0</v>
      </c>
      <c r="FK1223">
        <v>1417.665</v>
      </c>
      <c r="FL1223">
        <v>-4.200000021739727</v>
      </c>
      <c r="FM1223">
        <v>-52.14700867101612</v>
      </c>
      <c r="FN1223">
        <v>17353.44230769231</v>
      </c>
      <c r="FO1223">
        <v>15</v>
      </c>
      <c r="FP1223">
        <v>0</v>
      </c>
      <c r="FQ1223" t="s">
        <v>439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-36.7043475</v>
      </c>
      <c r="GD1223">
        <v>-0.8717482176359254</v>
      </c>
      <c r="GE1223">
        <v>0.1004729739469774</v>
      </c>
      <c r="GF1223">
        <v>0</v>
      </c>
      <c r="GG1223">
        <v>1417.886764705882</v>
      </c>
      <c r="GH1223">
        <v>-4.042322390176373</v>
      </c>
      <c r="GI1223">
        <v>0.4585958145331009</v>
      </c>
      <c r="GJ1223">
        <v>0</v>
      </c>
      <c r="GK1223">
        <v>3.73304475</v>
      </c>
      <c r="GL1223">
        <v>-0.4702600750469123</v>
      </c>
      <c r="GM1223">
        <v>0.04674249672340471</v>
      </c>
      <c r="GN1223">
        <v>0</v>
      </c>
      <c r="GO1223">
        <v>0</v>
      </c>
      <c r="GP1223">
        <v>3</v>
      </c>
      <c r="GQ1223" t="s">
        <v>497</v>
      </c>
      <c r="GR1223">
        <v>3.12467</v>
      </c>
      <c r="GS1223">
        <v>2.75132</v>
      </c>
      <c r="GT1223">
        <v>0.139268</v>
      </c>
      <c r="GU1223">
        <v>0.144095</v>
      </c>
      <c r="GV1223">
        <v>0.103017</v>
      </c>
      <c r="GW1223">
        <v>0.09190130000000001</v>
      </c>
      <c r="GX1223">
        <v>25332.5</v>
      </c>
      <c r="GY1223">
        <v>24565.6</v>
      </c>
      <c r="GZ1223">
        <v>30002.9</v>
      </c>
      <c r="HA1223">
        <v>28992.3</v>
      </c>
      <c r="HB1223">
        <v>37202</v>
      </c>
      <c r="HC1223">
        <v>34666.8</v>
      </c>
      <c r="HD1223">
        <v>45946</v>
      </c>
      <c r="HE1223">
        <v>43089.3</v>
      </c>
      <c r="HF1223">
        <v>1.75195</v>
      </c>
      <c r="HG1223">
        <v>1.733</v>
      </c>
      <c r="HH1223">
        <v>-0.00575185</v>
      </c>
      <c r="HI1223">
        <v>0</v>
      </c>
      <c r="HJ1223">
        <v>30.0844</v>
      </c>
      <c r="HK1223">
        <v>999.9</v>
      </c>
      <c r="HL1223">
        <v>45.4</v>
      </c>
      <c r="HM1223">
        <v>32.7</v>
      </c>
      <c r="HN1223">
        <v>25.0487</v>
      </c>
      <c r="HO1223">
        <v>63.2021</v>
      </c>
      <c r="HP1223">
        <v>17.9287</v>
      </c>
      <c r="HQ1223">
        <v>1</v>
      </c>
      <c r="HR1223">
        <v>0.801519</v>
      </c>
      <c r="HS1223">
        <v>3.86704</v>
      </c>
      <c r="HT1223">
        <v>20.164</v>
      </c>
      <c r="HU1223">
        <v>5.22762</v>
      </c>
      <c r="HV1223">
        <v>11.9855</v>
      </c>
      <c r="HW1223">
        <v>4.9689</v>
      </c>
      <c r="HX1223">
        <v>3.2897</v>
      </c>
      <c r="HY1223">
        <v>9999</v>
      </c>
      <c r="HZ1223">
        <v>9999</v>
      </c>
      <c r="IA1223">
        <v>9999</v>
      </c>
      <c r="IB1223">
        <v>999.9</v>
      </c>
      <c r="IC1223">
        <v>4.97298</v>
      </c>
      <c r="ID1223">
        <v>1.87744</v>
      </c>
      <c r="IE1223">
        <v>1.87555</v>
      </c>
      <c r="IF1223">
        <v>1.87836</v>
      </c>
      <c r="IG1223">
        <v>1.87504</v>
      </c>
      <c r="IH1223">
        <v>1.87864</v>
      </c>
      <c r="II1223">
        <v>1.87575</v>
      </c>
      <c r="IJ1223">
        <v>1.87691</v>
      </c>
      <c r="IK1223">
        <v>0</v>
      </c>
      <c r="IL1223">
        <v>0</v>
      </c>
      <c r="IM1223">
        <v>0</v>
      </c>
      <c r="IN1223">
        <v>0</v>
      </c>
      <c r="IO1223" t="s">
        <v>441</v>
      </c>
      <c r="IP1223" t="s">
        <v>442</v>
      </c>
      <c r="IQ1223" t="s">
        <v>443</v>
      </c>
      <c r="IR1223" t="s">
        <v>443</v>
      </c>
      <c r="IS1223" t="s">
        <v>443</v>
      </c>
      <c r="IT1223" t="s">
        <v>443</v>
      </c>
      <c r="IU1223">
        <v>0</v>
      </c>
      <c r="IV1223">
        <v>100</v>
      </c>
      <c r="IW1223">
        <v>100</v>
      </c>
      <c r="IX1223">
        <v>1.094</v>
      </c>
      <c r="IY1223">
        <v>0.2145</v>
      </c>
      <c r="IZ1223">
        <v>-0.1194416370607354</v>
      </c>
      <c r="JA1223">
        <v>0.002211305909277446</v>
      </c>
      <c r="JB1223">
        <v>-1.416678044876584E-06</v>
      </c>
      <c r="JC1223">
        <v>5.589822708492042E-10</v>
      </c>
      <c r="JD1223">
        <v>0.2144336207880096</v>
      </c>
      <c r="JE1223">
        <v>0</v>
      </c>
      <c r="JF1223">
        <v>0</v>
      </c>
      <c r="JG1223">
        <v>0</v>
      </c>
      <c r="JH1223">
        <v>14</v>
      </c>
      <c r="JI1223">
        <v>2052</v>
      </c>
      <c r="JJ1223">
        <v>1</v>
      </c>
      <c r="JK1223">
        <v>21</v>
      </c>
      <c r="JL1223">
        <v>29355791</v>
      </c>
      <c r="JM1223">
        <v>29355791</v>
      </c>
      <c r="JN1223">
        <v>2.07642</v>
      </c>
      <c r="JO1223">
        <v>2.5415</v>
      </c>
      <c r="JP1223">
        <v>1.39893</v>
      </c>
      <c r="JQ1223">
        <v>2.33765</v>
      </c>
      <c r="JR1223">
        <v>1.44897</v>
      </c>
      <c r="JS1223">
        <v>2.62817</v>
      </c>
      <c r="JT1223">
        <v>38.6241</v>
      </c>
      <c r="JU1223">
        <v>23.8161</v>
      </c>
      <c r="JV1223">
        <v>18</v>
      </c>
      <c r="JW1223">
        <v>485.871</v>
      </c>
      <c r="JX1223">
        <v>444.753</v>
      </c>
      <c r="JY1223">
        <v>25.3428</v>
      </c>
      <c r="JZ1223">
        <v>37.0391</v>
      </c>
      <c r="KA1223">
        <v>29.9996</v>
      </c>
      <c r="KB1223">
        <v>36.6492</v>
      </c>
      <c r="KC1223">
        <v>36.6996</v>
      </c>
      <c r="KD1223">
        <v>41.5779</v>
      </c>
      <c r="KE1223">
        <v>27.6081</v>
      </c>
      <c r="KF1223">
        <v>79.2548</v>
      </c>
      <c r="KG1223">
        <v>25.3594</v>
      </c>
      <c r="KH1223">
        <v>921.528</v>
      </c>
      <c r="KI1223">
        <v>19.9331</v>
      </c>
      <c r="KJ1223">
        <v>99.2514</v>
      </c>
      <c r="KK1223">
        <v>99.1049</v>
      </c>
    </row>
    <row r="1224" spans="1:297">
      <c r="A1224">
        <v>1208</v>
      </c>
      <c r="B1224">
        <v>1761347467.5</v>
      </c>
      <c r="C1224">
        <v>19426.90000009537</v>
      </c>
      <c r="D1224" t="s">
        <v>2871</v>
      </c>
      <c r="E1224" t="s">
        <v>2872</v>
      </c>
      <c r="F1224">
        <v>5</v>
      </c>
      <c r="G1224" t="s">
        <v>2762</v>
      </c>
      <c r="H1224" t="s">
        <v>436</v>
      </c>
      <c r="I1224">
        <v>1761347460</v>
      </c>
      <c r="J1224">
        <f>(K1224)/1000</f>
        <v>0</v>
      </c>
      <c r="K1224">
        <f>IF(DP1224, AN1224, AH1224)</f>
        <v>0</v>
      </c>
      <c r="L1224">
        <f>IF(DP1224, AI1224, AG1224)</f>
        <v>0</v>
      </c>
      <c r="M1224">
        <f>DR1224 - IF(AU1224&gt;1, L1224*DL1224*100.0/(AW1224), 0)</f>
        <v>0</v>
      </c>
      <c r="N1224">
        <f>((T1224-J1224/2)*M1224-L1224)/(T1224+J1224/2)</f>
        <v>0</v>
      </c>
      <c r="O1224">
        <f>N1224*(DY1224+DZ1224)/1000.0</f>
        <v>0</v>
      </c>
      <c r="P1224">
        <f>(DR1224 - IF(AU1224&gt;1, L1224*DL1224*100.0/(AW1224), 0))*(DY1224+DZ1224)/1000.0</f>
        <v>0</v>
      </c>
      <c r="Q1224">
        <f>2.0/((1/S1224-1/R1224)+SIGN(S1224)*SQRT((1/S1224-1/R1224)*(1/S1224-1/R1224) + 4*DM1224/((DM1224+1)*(DM1224+1))*(2*1/S1224*1/R1224-1/R1224*1/R1224)))</f>
        <v>0</v>
      </c>
      <c r="R1224">
        <f>IF(LEFT(DN1224,1)&lt;&gt;"0",IF(LEFT(DN1224,1)="1",3.0,DO1224),$D$5+$E$5*(EF1224*DY1224/($K$5*1000))+$F$5*(EF1224*DY1224/($K$5*1000))*MAX(MIN(DL1224,$J$5),$I$5)*MAX(MIN(DL1224,$J$5),$I$5)+$G$5*MAX(MIN(DL1224,$J$5),$I$5)*(EF1224*DY1224/($K$5*1000))+$H$5*(EF1224*DY1224/($K$5*1000))*(EF1224*DY1224/($K$5*1000)))</f>
        <v>0</v>
      </c>
      <c r="S1224">
        <f>J1224*(1000-(1000*0.61365*exp(17.502*W1224/(240.97+W1224))/(DY1224+DZ1224)+DT1224)/2)/(1000*0.61365*exp(17.502*W1224/(240.97+W1224))/(DY1224+DZ1224)-DT1224)</f>
        <v>0</v>
      </c>
      <c r="T1224">
        <f>1/((DM1224+1)/(Q1224/1.6)+1/(R1224/1.37)) + DM1224/((DM1224+1)/(Q1224/1.6) + DM1224/(R1224/1.37))</f>
        <v>0</v>
      </c>
      <c r="U1224">
        <f>(DH1224*DK1224)</f>
        <v>0</v>
      </c>
      <c r="V1224">
        <f>(EA1224+(U1224+2*0.95*5.67E-8*(((EA1224+$B$7)+273)^4-(EA1224+273)^4)-44100*J1224)/(1.84*29.3*R1224+8*0.95*5.67E-8*(EA1224+273)^3))</f>
        <v>0</v>
      </c>
      <c r="W1224">
        <f>($C$7*EB1224+$D$7*EC1224+$E$7*V1224)</f>
        <v>0</v>
      </c>
      <c r="X1224">
        <f>0.61365*exp(17.502*W1224/(240.97+W1224))</f>
        <v>0</v>
      </c>
      <c r="Y1224">
        <f>(Z1224/AA1224*100)</f>
        <v>0</v>
      </c>
      <c r="Z1224">
        <f>DT1224*(DY1224+DZ1224)/1000</f>
        <v>0</v>
      </c>
      <c r="AA1224">
        <f>0.61365*exp(17.502*EA1224/(240.97+EA1224))</f>
        <v>0</v>
      </c>
      <c r="AB1224">
        <f>(X1224-DT1224*(DY1224+DZ1224)/1000)</f>
        <v>0</v>
      </c>
      <c r="AC1224">
        <f>(-J1224*44100)</f>
        <v>0</v>
      </c>
      <c r="AD1224">
        <f>2*29.3*R1224*0.92*(EA1224-W1224)</f>
        <v>0</v>
      </c>
      <c r="AE1224">
        <f>2*0.95*5.67E-8*(((EA1224+$B$7)+273)^4-(W1224+273)^4)</f>
        <v>0</v>
      </c>
      <c r="AF1224">
        <f>U1224+AE1224+AC1224+AD1224</f>
        <v>0</v>
      </c>
      <c r="AG1224">
        <f>DX1224*AU1224*(DS1224-DR1224*(1000-AU1224*DU1224)/(1000-AU1224*DT1224))/(100*DL1224)</f>
        <v>0</v>
      </c>
      <c r="AH1224">
        <f>1000*DX1224*AU1224*(DT1224-DU1224)/(100*DL1224*(1000-AU1224*DT1224))</f>
        <v>0</v>
      </c>
      <c r="AI1224">
        <f>(AJ1224 - AK1224 - DY1224*1E3/(8.314*(EA1224+273.15)) * AM1224/DX1224 * AL1224) * DX1224/(100*DL1224) * (1000 - DU1224)/1000</f>
        <v>0</v>
      </c>
      <c r="AJ1224">
        <v>927.0967719694941</v>
      </c>
      <c r="AK1224">
        <v>901.442472727272</v>
      </c>
      <c r="AL1224">
        <v>3.426201108452317</v>
      </c>
      <c r="AM1224">
        <v>65.43917151835798</v>
      </c>
      <c r="AN1224">
        <f>(AP1224 - AO1224 + DY1224*1E3/(8.314*(EA1224+273.15)) * AR1224/DX1224 * AQ1224) * DX1224/(100*DL1224) * 1000/(1000 - AP1224)</f>
        <v>0</v>
      </c>
      <c r="AO1224">
        <v>19.81102165169731</v>
      </c>
      <c r="AP1224">
        <v>23.46808666666666</v>
      </c>
      <c r="AQ1224">
        <v>-0.0002132614454611988</v>
      </c>
      <c r="AR1224">
        <v>117.0721464069847</v>
      </c>
      <c r="AS1224">
        <v>0</v>
      </c>
      <c r="AT1224">
        <v>0</v>
      </c>
      <c r="AU1224">
        <f>IF(AS1224*$H$13&gt;=AW1224,1.0,(AW1224/(AW1224-AS1224*$H$13)))</f>
        <v>0</v>
      </c>
      <c r="AV1224">
        <f>(AU1224-1)*100</f>
        <v>0</v>
      </c>
      <c r="AW1224">
        <f>MAX(0,($B$13+$C$13*EF1224)/(1+$D$13*EF1224)*DY1224/(EA1224+273)*$E$13)</f>
        <v>0</v>
      </c>
      <c r="AX1224" t="s">
        <v>437</v>
      </c>
      <c r="AY1224" t="s">
        <v>437</v>
      </c>
      <c r="AZ1224">
        <v>0</v>
      </c>
      <c r="BA1224">
        <v>0</v>
      </c>
      <c r="BB1224">
        <f>1-AZ1224/BA1224</f>
        <v>0</v>
      </c>
      <c r="BC1224">
        <v>0</v>
      </c>
      <c r="BD1224" t="s">
        <v>437</v>
      </c>
      <c r="BE1224" t="s">
        <v>437</v>
      </c>
      <c r="BF1224">
        <v>0</v>
      </c>
      <c r="BG1224">
        <v>0</v>
      </c>
      <c r="BH1224">
        <f>1-BF1224/BG1224</f>
        <v>0</v>
      </c>
      <c r="BI1224">
        <v>0.5</v>
      </c>
      <c r="BJ1224">
        <f>DI1224</f>
        <v>0</v>
      </c>
      <c r="BK1224">
        <f>L1224</f>
        <v>0</v>
      </c>
      <c r="BL1224">
        <f>BH1224*BI1224*BJ1224</f>
        <v>0</v>
      </c>
      <c r="BM1224">
        <f>(BK1224-BC1224)/BJ1224</f>
        <v>0</v>
      </c>
      <c r="BN1224">
        <f>(BA1224-BG1224)/BG1224</f>
        <v>0</v>
      </c>
      <c r="BO1224">
        <f>AZ1224/(BB1224+AZ1224/BG1224)</f>
        <v>0</v>
      </c>
      <c r="BP1224" t="s">
        <v>437</v>
      </c>
      <c r="BQ1224">
        <v>0</v>
      </c>
      <c r="BR1224">
        <f>IF(BQ1224&lt;&gt;0, BQ1224, BO1224)</f>
        <v>0</v>
      </c>
      <c r="BS1224">
        <f>1-BR1224/BG1224</f>
        <v>0</v>
      </c>
      <c r="BT1224">
        <f>(BG1224-BF1224)/(BG1224-BR1224)</f>
        <v>0</v>
      </c>
      <c r="BU1224">
        <f>(BA1224-BG1224)/(BA1224-BR1224)</f>
        <v>0</v>
      </c>
      <c r="BV1224">
        <f>(BG1224-BF1224)/(BG1224-AZ1224)</f>
        <v>0</v>
      </c>
      <c r="BW1224">
        <f>(BA1224-BG1224)/(BA1224-AZ1224)</f>
        <v>0</v>
      </c>
      <c r="BX1224">
        <f>(BT1224*BR1224/BF1224)</f>
        <v>0</v>
      </c>
      <c r="BY1224">
        <f>(1-BX1224)</f>
        <v>0</v>
      </c>
      <c r="DH1224">
        <f>$B$11*EG1224+$C$11*EH1224+$F$11*ES1224*(1-EV1224)</f>
        <v>0</v>
      </c>
      <c r="DI1224">
        <f>DH1224*DJ1224</f>
        <v>0</v>
      </c>
      <c r="DJ1224">
        <f>($B$11*$D$9+$C$11*$D$9+$F$11*((FF1224+EX1224)/MAX(FF1224+EX1224+FG1224, 0.1)*$I$9+FG1224/MAX(FF1224+EX1224+FG1224, 0.1)*$J$9))/($B$11+$C$11+$F$11)</f>
        <v>0</v>
      </c>
      <c r="DK1224">
        <f>($B$11*$K$9+$C$11*$K$9+$F$11*((FF1224+EX1224)/MAX(FF1224+EX1224+FG1224, 0.1)*$P$9+FG1224/MAX(FF1224+EX1224+FG1224, 0.1)*$Q$9))/($B$11+$C$11+$F$11)</f>
        <v>0</v>
      </c>
      <c r="DL1224">
        <v>6</v>
      </c>
      <c r="DM1224">
        <v>0.5</v>
      </c>
      <c r="DN1224" t="s">
        <v>438</v>
      </c>
      <c r="DO1224">
        <v>2</v>
      </c>
      <c r="DP1224" t="b">
        <v>1</v>
      </c>
      <c r="DQ1224">
        <v>1761347460</v>
      </c>
      <c r="DR1224">
        <v>856.9681851851853</v>
      </c>
      <c r="DS1224">
        <v>893.8447777777778</v>
      </c>
      <c r="DT1224">
        <v>23.47574074074074</v>
      </c>
      <c r="DU1224">
        <v>19.80503703703704</v>
      </c>
      <c r="DV1224">
        <v>855.8822962962962</v>
      </c>
      <c r="DW1224">
        <v>23.26130740740741</v>
      </c>
      <c r="DX1224">
        <v>500.0334444444444</v>
      </c>
      <c r="DY1224">
        <v>90.02573333333333</v>
      </c>
      <c r="DZ1224">
        <v>0.07372705925925925</v>
      </c>
      <c r="EA1224">
        <v>30.00024444444445</v>
      </c>
      <c r="EB1224">
        <v>29.99737037037037</v>
      </c>
      <c r="EC1224">
        <v>999.9000000000001</v>
      </c>
      <c r="ED1224">
        <v>0</v>
      </c>
      <c r="EE1224">
        <v>0</v>
      </c>
      <c r="EF1224">
        <v>9995.069259259259</v>
      </c>
      <c r="EG1224">
        <v>0</v>
      </c>
      <c r="EH1224">
        <v>1170.005555555555</v>
      </c>
      <c r="EI1224">
        <v>-36.87646296296297</v>
      </c>
      <c r="EJ1224">
        <v>877.5697407407407</v>
      </c>
      <c r="EK1224">
        <v>911.9054814814815</v>
      </c>
      <c r="EL1224">
        <v>3.670704074074075</v>
      </c>
      <c r="EM1224">
        <v>893.8447777777778</v>
      </c>
      <c r="EN1224">
        <v>19.80503703703704</v>
      </c>
      <c r="EO1224">
        <v>2.11342</v>
      </c>
      <c r="EP1224">
        <v>1.782964074074074</v>
      </c>
      <c r="EQ1224">
        <v>18.32069259259259</v>
      </c>
      <c r="ER1224">
        <v>15.63820740740741</v>
      </c>
      <c r="ES1224">
        <v>1199.995185185185</v>
      </c>
      <c r="ET1224">
        <v>0.9670072222222224</v>
      </c>
      <c r="EU1224">
        <v>0.03299275925925926</v>
      </c>
      <c r="EV1224">
        <v>0</v>
      </c>
      <c r="EW1224">
        <v>1417.316666666667</v>
      </c>
      <c r="EX1224">
        <v>5.000560000000001</v>
      </c>
      <c r="EY1224">
        <v>17349.08148148148</v>
      </c>
      <c r="EZ1224">
        <v>10316.81111111111</v>
      </c>
      <c r="FA1224">
        <v>45.00459259259259</v>
      </c>
      <c r="FB1224">
        <v>47.06199999999998</v>
      </c>
      <c r="FC1224">
        <v>45.63877777777778</v>
      </c>
      <c r="FD1224">
        <v>46.125</v>
      </c>
      <c r="FE1224">
        <v>45.875</v>
      </c>
      <c r="FF1224">
        <v>1155.565185185185</v>
      </c>
      <c r="FG1224">
        <v>39.43</v>
      </c>
      <c r="FH1224">
        <v>0</v>
      </c>
      <c r="FI1224">
        <v>1761347504</v>
      </c>
      <c r="FJ1224">
        <v>0</v>
      </c>
      <c r="FK1224">
        <v>1417.2416</v>
      </c>
      <c r="FL1224">
        <v>-4.57000001764533</v>
      </c>
      <c r="FM1224">
        <v>-46.24615384176379</v>
      </c>
      <c r="FN1224">
        <v>17348.592</v>
      </c>
      <c r="FO1224">
        <v>15</v>
      </c>
      <c r="FP1224">
        <v>0</v>
      </c>
      <c r="FQ1224" t="s">
        <v>439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-36.80911707317073</v>
      </c>
      <c r="GD1224">
        <v>-1.223625783972164</v>
      </c>
      <c r="GE1224">
        <v>0.1343285359190869</v>
      </c>
      <c r="GF1224">
        <v>0</v>
      </c>
      <c r="GG1224">
        <v>1417.524117647059</v>
      </c>
      <c r="GH1224">
        <v>-4.198013761161476</v>
      </c>
      <c r="GI1224">
        <v>0.4620295231657911</v>
      </c>
      <c r="GJ1224">
        <v>0</v>
      </c>
      <c r="GK1224">
        <v>3.69932</v>
      </c>
      <c r="GL1224">
        <v>-0.3992701045296088</v>
      </c>
      <c r="GM1224">
        <v>0.04309451699603968</v>
      </c>
      <c r="GN1224">
        <v>0</v>
      </c>
      <c r="GO1224">
        <v>0</v>
      </c>
      <c r="GP1224">
        <v>3</v>
      </c>
      <c r="GQ1224" t="s">
        <v>497</v>
      </c>
      <c r="GR1224">
        <v>3.1246</v>
      </c>
      <c r="GS1224">
        <v>2.7512</v>
      </c>
      <c r="GT1224">
        <v>0.141028</v>
      </c>
      <c r="GU1224">
        <v>0.145824</v>
      </c>
      <c r="GV1224">
        <v>0.102986</v>
      </c>
      <c r="GW1224">
        <v>0.0922404</v>
      </c>
      <c r="GX1224">
        <v>25280.9</v>
      </c>
      <c r="GY1224">
        <v>24515.6</v>
      </c>
      <c r="GZ1224">
        <v>30003.2</v>
      </c>
      <c r="HA1224">
        <v>28992</v>
      </c>
      <c r="HB1224">
        <v>37203.7</v>
      </c>
      <c r="HC1224">
        <v>34653.6</v>
      </c>
      <c r="HD1224">
        <v>45946.4</v>
      </c>
      <c r="HE1224">
        <v>43088.8</v>
      </c>
      <c r="HF1224">
        <v>1.75187</v>
      </c>
      <c r="HG1224">
        <v>1.73323</v>
      </c>
      <c r="HH1224">
        <v>-0.00467524</v>
      </c>
      <c r="HI1224">
        <v>0</v>
      </c>
      <c r="HJ1224">
        <v>30.0844</v>
      </c>
      <c r="HK1224">
        <v>999.9</v>
      </c>
      <c r="HL1224">
        <v>45.4</v>
      </c>
      <c r="HM1224">
        <v>32.7</v>
      </c>
      <c r="HN1224">
        <v>25.0518</v>
      </c>
      <c r="HO1224">
        <v>63.6321</v>
      </c>
      <c r="HP1224">
        <v>17.6883</v>
      </c>
      <c r="HQ1224">
        <v>1</v>
      </c>
      <c r="HR1224">
        <v>0.801052</v>
      </c>
      <c r="HS1224">
        <v>3.88267</v>
      </c>
      <c r="HT1224">
        <v>20.1639</v>
      </c>
      <c r="HU1224">
        <v>5.22747</v>
      </c>
      <c r="HV1224">
        <v>11.9849</v>
      </c>
      <c r="HW1224">
        <v>4.969</v>
      </c>
      <c r="HX1224">
        <v>3.28965</v>
      </c>
      <c r="HY1224">
        <v>9999</v>
      </c>
      <c r="HZ1224">
        <v>9999</v>
      </c>
      <c r="IA1224">
        <v>9999</v>
      </c>
      <c r="IB1224">
        <v>999.9</v>
      </c>
      <c r="IC1224">
        <v>4.97299</v>
      </c>
      <c r="ID1224">
        <v>1.87744</v>
      </c>
      <c r="IE1224">
        <v>1.87557</v>
      </c>
      <c r="IF1224">
        <v>1.87836</v>
      </c>
      <c r="IG1224">
        <v>1.87502</v>
      </c>
      <c r="IH1224">
        <v>1.87864</v>
      </c>
      <c r="II1224">
        <v>1.87576</v>
      </c>
      <c r="IJ1224">
        <v>1.87689</v>
      </c>
      <c r="IK1224">
        <v>0</v>
      </c>
      <c r="IL1224">
        <v>0</v>
      </c>
      <c r="IM1224">
        <v>0</v>
      </c>
      <c r="IN1224">
        <v>0</v>
      </c>
      <c r="IO1224" t="s">
        <v>441</v>
      </c>
      <c r="IP1224" t="s">
        <v>442</v>
      </c>
      <c r="IQ1224" t="s">
        <v>443</v>
      </c>
      <c r="IR1224" t="s">
        <v>443</v>
      </c>
      <c r="IS1224" t="s">
        <v>443</v>
      </c>
      <c r="IT1224" t="s">
        <v>443</v>
      </c>
      <c r="IU1224">
        <v>0</v>
      </c>
      <c r="IV1224">
        <v>100</v>
      </c>
      <c r="IW1224">
        <v>100</v>
      </c>
      <c r="IX1224">
        <v>1.111</v>
      </c>
      <c r="IY1224">
        <v>0.2144</v>
      </c>
      <c r="IZ1224">
        <v>-0.1194416370607354</v>
      </c>
      <c r="JA1224">
        <v>0.002211305909277446</v>
      </c>
      <c r="JB1224">
        <v>-1.416678044876584E-06</v>
      </c>
      <c r="JC1224">
        <v>5.589822708492042E-10</v>
      </c>
      <c r="JD1224">
        <v>0.2144336207880096</v>
      </c>
      <c r="JE1224">
        <v>0</v>
      </c>
      <c r="JF1224">
        <v>0</v>
      </c>
      <c r="JG1224">
        <v>0</v>
      </c>
      <c r="JH1224">
        <v>14</v>
      </c>
      <c r="JI1224">
        <v>2052</v>
      </c>
      <c r="JJ1224">
        <v>1</v>
      </c>
      <c r="JK1224">
        <v>21</v>
      </c>
      <c r="JL1224">
        <v>29355791.1</v>
      </c>
      <c r="JM1224">
        <v>29355791.1</v>
      </c>
      <c r="JN1224">
        <v>2.10815</v>
      </c>
      <c r="JO1224">
        <v>2.55249</v>
      </c>
      <c r="JP1224">
        <v>1.39893</v>
      </c>
      <c r="JQ1224">
        <v>2.33765</v>
      </c>
      <c r="JR1224">
        <v>1.44897</v>
      </c>
      <c r="JS1224">
        <v>2.51953</v>
      </c>
      <c r="JT1224">
        <v>38.6241</v>
      </c>
      <c r="JU1224">
        <v>23.7898</v>
      </c>
      <c r="JV1224">
        <v>18</v>
      </c>
      <c r="JW1224">
        <v>485.807</v>
      </c>
      <c r="JX1224">
        <v>444.9</v>
      </c>
      <c r="JY1224">
        <v>25.3579</v>
      </c>
      <c r="JZ1224">
        <v>37.0356</v>
      </c>
      <c r="KA1224">
        <v>29.9997</v>
      </c>
      <c r="KB1224">
        <v>36.6459</v>
      </c>
      <c r="KC1224">
        <v>36.6996</v>
      </c>
      <c r="KD1224">
        <v>42.2189</v>
      </c>
      <c r="KE1224">
        <v>27.6081</v>
      </c>
      <c r="KF1224">
        <v>79.2548</v>
      </c>
      <c r="KG1224">
        <v>25.3543</v>
      </c>
      <c r="KH1224">
        <v>941.563</v>
      </c>
      <c r="KI1224">
        <v>19.9671</v>
      </c>
      <c r="KJ1224">
        <v>99.2522</v>
      </c>
      <c r="KK1224">
        <v>99.1039</v>
      </c>
    </row>
    <row r="1225" spans="1:297">
      <c r="A1225">
        <v>1209</v>
      </c>
      <c r="B1225">
        <v>1761347472.5</v>
      </c>
      <c r="C1225">
        <v>19431.90000009537</v>
      </c>
      <c r="D1225" t="s">
        <v>2873</v>
      </c>
      <c r="E1225" t="s">
        <v>2874</v>
      </c>
      <c r="F1225">
        <v>5</v>
      </c>
      <c r="G1225" t="s">
        <v>2762</v>
      </c>
      <c r="H1225" t="s">
        <v>436</v>
      </c>
      <c r="I1225">
        <v>1761347464.714286</v>
      </c>
      <c r="J1225">
        <f>(K1225)/1000</f>
        <v>0</v>
      </c>
      <c r="K1225">
        <f>IF(DP1225, AN1225, AH1225)</f>
        <v>0</v>
      </c>
      <c r="L1225">
        <f>IF(DP1225, AI1225, AG1225)</f>
        <v>0</v>
      </c>
      <c r="M1225">
        <f>DR1225 - IF(AU1225&gt;1, L1225*DL1225*100.0/(AW1225), 0)</f>
        <v>0</v>
      </c>
      <c r="N1225">
        <f>((T1225-J1225/2)*M1225-L1225)/(T1225+J1225/2)</f>
        <v>0</v>
      </c>
      <c r="O1225">
        <f>N1225*(DY1225+DZ1225)/1000.0</f>
        <v>0</v>
      </c>
      <c r="P1225">
        <f>(DR1225 - IF(AU1225&gt;1, L1225*DL1225*100.0/(AW1225), 0))*(DY1225+DZ1225)/1000.0</f>
        <v>0</v>
      </c>
      <c r="Q1225">
        <f>2.0/((1/S1225-1/R1225)+SIGN(S1225)*SQRT((1/S1225-1/R1225)*(1/S1225-1/R1225) + 4*DM1225/((DM1225+1)*(DM1225+1))*(2*1/S1225*1/R1225-1/R1225*1/R1225)))</f>
        <v>0</v>
      </c>
      <c r="R1225">
        <f>IF(LEFT(DN1225,1)&lt;&gt;"0",IF(LEFT(DN1225,1)="1",3.0,DO1225),$D$5+$E$5*(EF1225*DY1225/($K$5*1000))+$F$5*(EF1225*DY1225/($K$5*1000))*MAX(MIN(DL1225,$J$5),$I$5)*MAX(MIN(DL1225,$J$5),$I$5)+$G$5*MAX(MIN(DL1225,$J$5),$I$5)*(EF1225*DY1225/($K$5*1000))+$H$5*(EF1225*DY1225/($K$5*1000))*(EF1225*DY1225/($K$5*1000)))</f>
        <v>0</v>
      </c>
      <c r="S1225">
        <f>J1225*(1000-(1000*0.61365*exp(17.502*W1225/(240.97+W1225))/(DY1225+DZ1225)+DT1225)/2)/(1000*0.61365*exp(17.502*W1225/(240.97+W1225))/(DY1225+DZ1225)-DT1225)</f>
        <v>0</v>
      </c>
      <c r="T1225">
        <f>1/((DM1225+1)/(Q1225/1.6)+1/(R1225/1.37)) + DM1225/((DM1225+1)/(Q1225/1.6) + DM1225/(R1225/1.37))</f>
        <v>0</v>
      </c>
      <c r="U1225">
        <f>(DH1225*DK1225)</f>
        <v>0</v>
      </c>
      <c r="V1225">
        <f>(EA1225+(U1225+2*0.95*5.67E-8*(((EA1225+$B$7)+273)^4-(EA1225+273)^4)-44100*J1225)/(1.84*29.3*R1225+8*0.95*5.67E-8*(EA1225+273)^3))</f>
        <v>0</v>
      </c>
      <c r="W1225">
        <f>($C$7*EB1225+$D$7*EC1225+$E$7*V1225)</f>
        <v>0</v>
      </c>
      <c r="X1225">
        <f>0.61365*exp(17.502*W1225/(240.97+W1225))</f>
        <v>0</v>
      </c>
      <c r="Y1225">
        <f>(Z1225/AA1225*100)</f>
        <v>0</v>
      </c>
      <c r="Z1225">
        <f>DT1225*(DY1225+DZ1225)/1000</f>
        <v>0</v>
      </c>
      <c r="AA1225">
        <f>0.61365*exp(17.502*EA1225/(240.97+EA1225))</f>
        <v>0</v>
      </c>
      <c r="AB1225">
        <f>(X1225-DT1225*(DY1225+DZ1225)/1000)</f>
        <v>0</v>
      </c>
      <c r="AC1225">
        <f>(-J1225*44100)</f>
        <v>0</v>
      </c>
      <c r="AD1225">
        <f>2*29.3*R1225*0.92*(EA1225-W1225)</f>
        <v>0</v>
      </c>
      <c r="AE1225">
        <f>2*0.95*5.67E-8*(((EA1225+$B$7)+273)^4-(W1225+273)^4)</f>
        <v>0</v>
      </c>
      <c r="AF1225">
        <f>U1225+AE1225+AC1225+AD1225</f>
        <v>0</v>
      </c>
      <c r="AG1225">
        <f>DX1225*AU1225*(DS1225-DR1225*(1000-AU1225*DU1225)/(1000-AU1225*DT1225))/(100*DL1225)</f>
        <v>0</v>
      </c>
      <c r="AH1225">
        <f>1000*DX1225*AU1225*(DT1225-DU1225)/(100*DL1225*(1000-AU1225*DT1225))</f>
        <v>0</v>
      </c>
      <c r="AI1225">
        <f>(AJ1225 - AK1225 - DY1225*1E3/(8.314*(EA1225+273.15)) * AM1225/DX1225 * AL1225) * DX1225/(100*DL1225) * (1000 - DU1225)/1000</f>
        <v>0</v>
      </c>
      <c r="AJ1225">
        <v>944.3151661092904</v>
      </c>
      <c r="AK1225">
        <v>918.5777151515149</v>
      </c>
      <c r="AL1225">
        <v>3.437152405638221</v>
      </c>
      <c r="AM1225">
        <v>65.43917151835798</v>
      </c>
      <c r="AN1225">
        <f>(AP1225 - AO1225 + DY1225*1E3/(8.314*(EA1225+273.15)) * AR1225/DX1225 * AQ1225) * DX1225/(100*DL1225) * 1000/(1000 - AP1225)</f>
        <v>0</v>
      </c>
      <c r="AO1225">
        <v>19.92334451229444</v>
      </c>
      <c r="AP1225">
        <v>23.48981636363636</v>
      </c>
      <c r="AQ1225">
        <v>0.007422197529117958</v>
      </c>
      <c r="AR1225">
        <v>117.0721464069847</v>
      </c>
      <c r="AS1225">
        <v>0</v>
      </c>
      <c r="AT1225">
        <v>0</v>
      </c>
      <c r="AU1225">
        <f>IF(AS1225*$H$13&gt;=AW1225,1.0,(AW1225/(AW1225-AS1225*$H$13)))</f>
        <v>0</v>
      </c>
      <c r="AV1225">
        <f>(AU1225-1)*100</f>
        <v>0</v>
      </c>
      <c r="AW1225">
        <f>MAX(0,($B$13+$C$13*EF1225)/(1+$D$13*EF1225)*DY1225/(EA1225+273)*$E$13)</f>
        <v>0</v>
      </c>
      <c r="AX1225" t="s">
        <v>437</v>
      </c>
      <c r="AY1225" t="s">
        <v>437</v>
      </c>
      <c r="AZ1225">
        <v>0</v>
      </c>
      <c r="BA1225">
        <v>0</v>
      </c>
      <c r="BB1225">
        <f>1-AZ1225/BA1225</f>
        <v>0</v>
      </c>
      <c r="BC1225">
        <v>0</v>
      </c>
      <c r="BD1225" t="s">
        <v>437</v>
      </c>
      <c r="BE1225" t="s">
        <v>437</v>
      </c>
      <c r="BF1225">
        <v>0</v>
      </c>
      <c r="BG1225">
        <v>0</v>
      </c>
      <c r="BH1225">
        <f>1-BF1225/BG1225</f>
        <v>0</v>
      </c>
      <c r="BI1225">
        <v>0.5</v>
      </c>
      <c r="BJ1225">
        <f>DI1225</f>
        <v>0</v>
      </c>
      <c r="BK1225">
        <f>L1225</f>
        <v>0</v>
      </c>
      <c r="BL1225">
        <f>BH1225*BI1225*BJ1225</f>
        <v>0</v>
      </c>
      <c r="BM1225">
        <f>(BK1225-BC1225)/BJ1225</f>
        <v>0</v>
      </c>
      <c r="BN1225">
        <f>(BA1225-BG1225)/BG1225</f>
        <v>0</v>
      </c>
      <c r="BO1225">
        <f>AZ1225/(BB1225+AZ1225/BG1225)</f>
        <v>0</v>
      </c>
      <c r="BP1225" t="s">
        <v>437</v>
      </c>
      <c r="BQ1225">
        <v>0</v>
      </c>
      <c r="BR1225">
        <f>IF(BQ1225&lt;&gt;0, BQ1225, BO1225)</f>
        <v>0</v>
      </c>
      <c r="BS1225">
        <f>1-BR1225/BG1225</f>
        <v>0</v>
      </c>
      <c r="BT1225">
        <f>(BG1225-BF1225)/(BG1225-BR1225)</f>
        <v>0</v>
      </c>
      <c r="BU1225">
        <f>(BA1225-BG1225)/(BA1225-BR1225)</f>
        <v>0</v>
      </c>
      <c r="BV1225">
        <f>(BG1225-BF1225)/(BG1225-AZ1225)</f>
        <v>0</v>
      </c>
      <c r="BW1225">
        <f>(BA1225-BG1225)/(BA1225-AZ1225)</f>
        <v>0</v>
      </c>
      <c r="BX1225">
        <f>(BT1225*BR1225/BF1225)</f>
        <v>0</v>
      </c>
      <c r="BY1225">
        <f>(1-BX1225)</f>
        <v>0</v>
      </c>
      <c r="DH1225">
        <f>$B$11*EG1225+$C$11*EH1225+$F$11*ES1225*(1-EV1225)</f>
        <v>0</v>
      </c>
      <c r="DI1225">
        <f>DH1225*DJ1225</f>
        <v>0</v>
      </c>
      <c r="DJ1225">
        <f>($B$11*$D$9+$C$11*$D$9+$F$11*((FF1225+EX1225)/MAX(FF1225+EX1225+FG1225, 0.1)*$I$9+FG1225/MAX(FF1225+EX1225+FG1225, 0.1)*$J$9))/($B$11+$C$11+$F$11)</f>
        <v>0</v>
      </c>
      <c r="DK1225">
        <f>($B$11*$K$9+$C$11*$K$9+$F$11*((FF1225+EX1225)/MAX(FF1225+EX1225+FG1225, 0.1)*$P$9+FG1225/MAX(FF1225+EX1225+FG1225, 0.1)*$Q$9))/($B$11+$C$11+$F$11)</f>
        <v>0</v>
      </c>
      <c r="DL1225">
        <v>6</v>
      </c>
      <c r="DM1225">
        <v>0.5</v>
      </c>
      <c r="DN1225" t="s">
        <v>438</v>
      </c>
      <c r="DO1225">
        <v>2</v>
      </c>
      <c r="DP1225" t="b">
        <v>1</v>
      </c>
      <c r="DQ1225">
        <v>1761347464.714286</v>
      </c>
      <c r="DR1225">
        <v>872.6632857142856</v>
      </c>
      <c r="DS1225">
        <v>909.6276428571429</v>
      </c>
      <c r="DT1225">
        <v>23.478625</v>
      </c>
      <c r="DU1225">
        <v>19.85050714285714</v>
      </c>
      <c r="DV1225">
        <v>871.5614285714286</v>
      </c>
      <c r="DW1225">
        <v>23.264175</v>
      </c>
      <c r="DX1225">
        <v>500.0090714285714</v>
      </c>
      <c r="DY1225">
        <v>90.02486785714287</v>
      </c>
      <c r="DZ1225">
        <v>0.07362599285714286</v>
      </c>
      <c r="EA1225">
        <v>30.000775</v>
      </c>
      <c r="EB1225">
        <v>29.99926428571429</v>
      </c>
      <c r="EC1225">
        <v>999.9000000000002</v>
      </c>
      <c r="ED1225">
        <v>0</v>
      </c>
      <c r="EE1225">
        <v>0</v>
      </c>
      <c r="EF1225">
        <v>9991.047142857144</v>
      </c>
      <c r="EG1225">
        <v>0</v>
      </c>
      <c r="EH1225">
        <v>1170.013571428571</v>
      </c>
      <c r="EI1225">
        <v>-36.96432857142857</v>
      </c>
      <c r="EJ1225">
        <v>893.6447857142856</v>
      </c>
      <c r="EK1225">
        <v>928.0507857142857</v>
      </c>
      <c r="EL1225">
        <v>3.628116785714286</v>
      </c>
      <c r="EM1225">
        <v>909.6276428571429</v>
      </c>
      <c r="EN1225">
        <v>19.85050714285714</v>
      </c>
      <c r="EO1225">
        <v>2.113659285714285</v>
      </c>
      <c r="EP1225">
        <v>1.787040357142857</v>
      </c>
      <c r="EQ1225">
        <v>18.32248928571428</v>
      </c>
      <c r="ER1225">
        <v>15.673825</v>
      </c>
      <c r="ES1225">
        <v>1200.004642857143</v>
      </c>
      <c r="ET1225">
        <v>0.9670075714285715</v>
      </c>
      <c r="EU1225">
        <v>0.03299242142857144</v>
      </c>
      <c r="EV1225">
        <v>0</v>
      </c>
      <c r="EW1225">
        <v>1417.018214285714</v>
      </c>
      <c r="EX1225">
        <v>5.000560000000001</v>
      </c>
      <c r="EY1225">
        <v>17345.5</v>
      </c>
      <c r="EZ1225">
        <v>10316.88214285714</v>
      </c>
      <c r="FA1225">
        <v>45</v>
      </c>
      <c r="FB1225">
        <v>47.06199999999998</v>
      </c>
      <c r="FC1225">
        <v>45.63385714285715</v>
      </c>
      <c r="FD1225">
        <v>46.12721428571428</v>
      </c>
      <c r="FE1225">
        <v>45.875</v>
      </c>
      <c r="FF1225">
        <v>1155.574642857143</v>
      </c>
      <c r="FG1225">
        <v>39.43</v>
      </c>
      <c r="FH1225">
        <v>0</v>
      </c>
      <c r="FI1225">
        <v>1761347508.8</v>
      </c>
      <c r="FJ1225">
        <v>0</v>
      </c>
      <c r="FK1225">
        <v>1416.9644</v>
      </c>
      <c r="FL1225">
        <v>-3.926153873681581</v>
      </c>
      <c r="FM1225">
        <v>-43.18461553310337</v>
      </c>
      <c r="FN1225">
        <v>17344.96</v>
      </c>
      <c r="FO1225">
        <v>15</v>
      </c>
      <c r="FP1225">
        <v>0</v>
      </c>
      <c r="FQ1225" t="s">
        <v>439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-36.92129</v>
      </c>
      <c r="GD1225">
        <v>-1.235430393996271</v>
      </c>
      <c r="GE1225">
        <v>0.1313989779260097</v>
      </c>
      <c r="GF1225">
        <v>0</v>
      </c>
      <c r="GG1225">
        <v>1417.158823529412</v>
      </c>
      <c r="GH1225">
        <v>-3.773873200279913</v>
      </c>
      <c r="GI1225">
        <v>0.4262612062068966</v>
      </c>
      <c r="GJ1225">
        <v>0</v>
      </c>
      <c r="GK1225">
        <v>3.644457</v>
      </c>
      <c r="GL1225">
        <v>-0.5214603377110804</v>
      </c>
      <c r="GM1225">
        <v>0.05601952879130635</v>
      </c>
      <c r="GN1225">
        <v>0</v>
      </c>
      <c r="GO1225">
        <v>0</v>
      </c>
      <c r="GP1225">
        <v>3</v>
      </c>
      <c r="GQ1225" t="s">
        <v>497</v>
      </c>
      <c r="GR1225">
        <v>3.1246</v>
      </c>
      <c r="GS1225">
        <v>2.75125</v>
      </c>
      <c r="GT1225">
        <v>0.142768</v>
      </c>
      <c r="GU1225">
        <v>0.147563</v>
      </c>
      <c r="GV1225">
        <v>0.103048</v>
      </c>
      <c r="GW1225">
        <v>0.0923612</v>
      </c>
      <c r="GX1225">
        <v>25229.6</v>
      </c>
      <c r="GY1225">
        <v>24466.2</v>
      </c>
      <c r="GZ1225">
        <v>30003.2</v>
      </c>
      <c r="HA1225">
        <v>28992.7</v>
      </c>
      <c r="HB1225">
        <v>37201.4</v>
      </c>
      <c r="HC1225">
        <v>34650.2</v>
      </c>
      <c r="HD1225">
        <v>45946.6</v>
      </c>
      <c r="HE1225">
        <v>43090.1</v>
      </c>
      <c r="HF1225">
        <v>1.75133</v>
      </c>
      <c r="HG1225">
        <v>1.73323</v>
      </c>
      <c r="HH1225">
        <v>-0.00490993</v>
      </c>
      <c r="HI1225">
        <v>0</v>
      </c>
      <c r="HJ1225">
        <v>30.0869</v>
      </c>
      <c r="HK1225">
        <v>999.9</v>
      </c>
      <c r="HL1225">
        <v>45.3</v>
      </c>
      <c r="HM1225">
        <v>32.7</v>
      </c>
      <c r="HN1225">
        <v>24.9959</v>
      </c>
      <c r="HO1225">
        <v>63.6721</v>
      </c>
      <c r="HP1225">
        <v>17.9046</v>
      </c>
      <c r="HQ1225">
        <v>1</v>
      </c>
      <c r="HR1225">
        <v>0.8012089999999999</v>
      </c>
      <c r="HS1225">
        <v>3.93176</v>
      </c>
      <c r="HT1225">
        <v>20.1625</v>
      </c>
      <c r="HU1225">
        <v>5.22777</v>
      </c>
      <c r="HV1225">
        <v>11.9849</v>
      </c>
      <c r="HW1225">
        <v>4.96865</v>
      </c>
      <c r="HX1225">
        <v>3.2898</v>
      </c>
      <c r="HY1225">
        <v>9999</v>
      </c>
      <c r="HZ1225">
        <v>9999</v>
      </c>
      <c r="IA1225">
        <v>9999</v>
      </c>
      <c r="IB1225">
        <v>999.9</v>
      </c>
      <c r="IC1225">
        <v>4.97299</v>
      </c>
      <c r="ID1225">
        <v>1.87744</v>
      </c>
      <c r="IE1225">
        <v>1.87553</v>
      </c>
      <c r="IF1225">
        <v>1.87836</v>
      </c>
      <c r="IG1225">
        <v>1.87502</v>
      </c>
      <c r="IH1225">
        <v>1.87862</v>
      </c>
      <c r="II1225">
        <v>1.87575</v>
      </c>
      <c r="IJ1225">
        <v>1.87686</v>
      </c>
      <c r="IK1225">
        <v>0</v>
      </c>
      <c r="IL1225">
        <v>0</v>
      </c>
      <c r="IM1225">
        <v>0</v>
      </c>
      <c r="IN1225">
        <v>0</v>
      </c>
      <c r="IO1225" t="s">
        <v>441</v>
      </c>
      <c r="IP1225" t="s">
        <v>442</v>
      </c>
      <c r="IQ1225" t="s">
        <v>443</v>
      </c>
      <c r="IR1225" t="s">
        <v>443</v>
      </c>
      <c r="IS1225" t="s">
        <v>443</v>
      </c>
      <c r="IT1225" t="s">
        <v>443</v>
      </c>
      <c r="IU1225">
        <v>0</v>
      </c>
      <c r="IV1225">
        <v>100</v>
      </c>
      <c r="IW1225">
        <v>100</v>
      </c>
      <c r="IX1225">
        <v>1.128</v>
      </c>
      <c r="IY1225">
        <v>0.2144</v>
      </c>
      <c r="IZ1225">
        <v>-0.1194416370607354</v>
      </c>
      <c r="JA1225">
        <v>0.002211305909277446</v>
      </c>
      <c r="JB1225">
        <v>-1.416678044876584E-06</v>
      </c>
      <c r="JC1225">
        <v>5.589822708492042E-10</v>
      </c>
      <c r="JD1225">
        <v>0.2144336207880096</v>
      </c>
      <c r="JE1225">
        <v>0</v>
      </c>
      <c r="JF1225">
        <v>0</v>
      </c>
      <c r="JG1225">
        <v>0</v>
      </c>
      <c r="JH1225">
        <v>14</v>
      </c>
      <c r="JI1225">
        <v>2052</v>
      </c>
      <c r="JJ1225">
        <v>1</v>
      </c>
      <c r="JK1225">
        <v>21</v>
      </c>
      <c r="JL1225">
        <v>29355791.2</v>
      </c>
      <c r="JM1225">
        <v>29355791.2</v>
      </c>
      <c r="JN1225">
        <v>2.13745</v>
      </c>
      <c r="JO1225">
        <v>2.54028</v>
      </c>
      <c r="JP1225">
        <v>1.39893</v>
      </c>
      <c r="JQ1225">
        <v>2.33765</v>
      </c>
      <c r="JR1225">
        <v>1.44897</v>
      </c>
      <c r="JS1225">
        <v>2.55981</v>
      </c>
      <c r="JT1225">
        <v>38.6487</v>
      </c>
      <c r="JU1225">
        <v>23.8073</v>
      </c>
      <c r="JV1225">
        <v>18</v>
      </c>
      <c r="JW1225">
        <v>485.485</v>
      </c>
      <c r="JX1225">
        <v>444.878</v>
      </c>
      <c r="JY1225">
        <v>25.3593</v>
      </c>
      <c r="JZ1225">
        <v>37.0356</v>
      </c>
      <c r="KA1225">
        <v>29.9999</v>
      </c>
      <c r="KB1225">
        <v>36.6459</v>
      </c>
      <c r="KC1225">
        <v>36.6962</v>
      </c>
      <c r="KD1225">
        <v>42.7886</v>
      </c>
      <c r="KE1225">
        <v>27.6081</v>
      </c>
      <c r="KF1225">
        <v>79.2548</v>
      </c>
      <c r="KG1225">
        <v>25.3491</v>
      </c>
      <c r="KH1225">
        <v>954.923</v>
      </c>
      <c r="KI1225">
        <v>19.984</v>
      </c>
      <c r="KJ1225">
        <v>99.2525</v>
      </c>
      <c r="KK1225">
        <v>99.1065</v>
      </c>
    </row>
    <row r="1226" spans="1:297">
      <c r="A1226">
        <v>1210</v>
      </c>
      <c r="B1226">
        <v>1761347477</v>
      </c>
      <c r="C1226">
        <v>19436.40000009537</v>
      </c>
      <c r="D1226" t="s">
        <v>2875</v>
      </c>
      <c r="E1226" t="s">
        <v>2876</v>
      </c>
      <c r="F1226">
        <v>5</v>
      </c>
      <c r="G1226" t="s">
        <v>2762</v>
      </c>
      <c r="H1226" t="s">
        <v>436</v>
      </c>
      <c r="I1226">
        <v>1761347469.160714</v>
      </c>
      <c r="J1226">
        <f>(K1226)/1000</f>
        <v>0</v>
      </c>
      <c r="K1226">
        <f>IF(DP1226, AN1226, AH1226)</f>
        <v>0</v>
      </c>
      <c r="L1226">
        <f>IF(DP1226, AI1226, AG1226)</f>
        <v>0</v>
      </c>
      <c r="M1226">
        <f>DR1226 - IF(AU1226&gt;1, L1226*DL1226*100.0/(AW1226), 0)</f>
        <v>0</v>
      </c>
      <c r="N1226">
        <f>((T1226-J1226/2)*M1226-L1226)/(T1226+J1226/2)</f>
        <v>0</v>
      </c>
      <c r="O1226">
        <f>N1226*(DY1226+DZ1226)/1000.0</f>
        <v>0</v>
      </c>
      <c r="P1226">
        <f>(DR1226 - IF(AU1226&gt;1, L1226*DL1226*100.0/(AW1226), 0))*(DY1226+DZ1226)/1000.0</f>
        <v>0</v>
      </c>
      <c r="Q1226">
        <f>2.0/((1/S1226-1/R1226)+SIGN(S1226)*SQRT((1/S1226-1/R1226)*(1/S1226-1/R1226) + 4*DM1226/((DM1226+1)*(DM1226+1))*(2*1/S1226*1/R1226-1/R1226*1/R1226)))</f>
        <v>0</v>
      </c>
      <c r="R1226">
        <f>IF(LEFT(DN1226,1)&lt;&gt;"0",IF(LEFT(DN1226,1)="1",3.0,DO1226),$D$5+$E$5*(EF1226*DY1226/($K$5*1000))+$F$5*(EF1226*DY1226/($K$5*1000))*MAX(MIN(DL1226,$J$5),$I$5)*MAX(MIN(DL1226,$J$5),$I$5)+$G$5*MAX(MIN(DL1226,$J$5),$I$5)*(EF1226*DY1226/($K$5*1000))+$H$5*(EF1226*DY1226/($K$5*1000))*(EF1226*DY1226/($K$5*1000)))</f>
        <v>0</v>
      </c>
      <c r="S1226">
        <f>J1226*(1000-(1000*0.61365*exp(17.502*W1226/(240.97+W1226))/(DY1226+DZ1226)+DT1226)/2)/(1000*0.61365*exp(17.502*W1226/(240.97+W1226))/(DY1226+DZ1226)-DT1226)</f>
        <v>0</v>
      </c>
      <c r="T1226">
        <f>1/((DM1226+1)/(Q1226/1.6)+1/(R1226/1.37)) + DM1226/((DM1226+1)/(Q1226/1.6) + DM1226/(R1226/1.37))</f>
        <v>0</v>
      </c>
      <c r="U1226">
        <f>(DH1226*DK1226)</f>
        <v>0</v>
      </c>
      <c r="V1226">
        <f>(EA1226+(U1226+2*0.95*5.67E-8*(((EA1226+$B$7)+273)^4-(EA1226+273)^4)-44100*J1226)/(1.84*29.3*R1226+8*0.95*5.67E-8*(EA1226+273)^3))</f>
        <v>0</v>
      </c>
      <c r="W1226">
        <f>($C$7*EB1226+$D$7*EC1226+$E$7*V1226)</f>
        <v>0</v>
      </c>
      <c r="X1226">
        <f>0.61365*exp(17.502*W1226/(240.97+W1226))</f>
        <v>0</v>
      </c>
      <c r="Y1226">
        <f>(Z1226/AA1226*100)</f>
        <v>0</v>
      </c>
      <c r="Z1226">
        <f>DT1226*(DY1226+DZ1226)/1000</f>
        <v>0</v>
      </c>
      <c r="AA1226">
        <f>0.61365*exp(17.502*EA1226/(240.97+EA1226))</f>
        <v>0</v>
      </c>
      <c r="AB1226">
        <f>(X1226-DT1226*(DY1226+DZ1226)/1000)</f>
        <v>0</v>
      </c>
      <c r="AC1226">
        <f>(-J1226*44100)</f>
        <v>0</v>
      </c>
      <c r="AD1226">
        <f>2*29.3*R1226*0.92*(EA1226-W1226)</f>
        <v>0</v>
      </c>
      <c r="AE1226">
        <f>2*0.95*5.67E-8*(((EA1226+$B$7)+273)^4-(W1226+273)^4)</f>
        <v>0</v>
      </c>
      <c r="AF1226">
        <f>U1226+AE1226+AC1226+AD1226</f>
        <v>0</v>
      </c>
      <c r="AG1226">
        <f>DX1226*AU1226*(DS1226-DR1226*(1000-AU1226*DU1226)/(1000-AU1226*DT1226))/(100*DL1226)</f>
        <v>0</v>
      </c>
      <c r="AH1226">
        <f>1000*DX1226*AU1226*(DT1226-DU1226)/(100*DL1226*(1000-AU1226*DT1226))</f>
        <v>0</v>
      </c>
      <c r="AI1226">
        <f>(AJ1226 - AK1226 - DY1226*1E3/(8.314*(EA1226+273.15)) * AM1226/DX1226 * AL1226) * DX1226/(100*DL1226) * (1000 - DU1226)/1000</f>
        <v>0</v>
      </c>
      <c r="AJ1226">
        <v>959.89138083871</v>
      </c>
      <c r="AK1226">
        <v>934.0581030303027</v>
      </c>
      <c r="AL1226">
        <v>3.445866182875837</v>
      </c>
      <c r="AM1226">
        <v>65.43917151835798</v>
      </c>
      <c r="AN1226">
        <f>(AP1226 - AO1226 + DY1226*1E3/(8.314*(EA1226+273.15)) * AR1226/DX1226 * AQ1226) * DX1226/(100*DL1226) * 1000/(1000 - AP1226)</f>
        <v>0</v>
      </c>
      <c r="AO1226">
        <v>19.93441679305549</v>
      </c>
      <c r="AP1226">
        <v>23.4864703030303</v>
      </c>
      <c r="AQ1226">
        <v>7.475828051407667E-06</v>
      </c>
      <c r="AR1226">
        <v>117.0721464069847</v>
      </c>
      <c r="AS1226">
        <v>0</v>
      </c>
      <c r="AT1226">
        <v>0</v>
      </c>
      <c r="AU1226">
        <f>IF(AS1226*$H$13&gt;=AW1226,1.0,(AW1226/(AW1226-AS1226*$H$13)))</f>
        <v>0</v>
      </c>
      <c r="AV1226">
        <f>(AU1226-1)*100</f>
        <v>0</v>
      </c>
      <c r="AW1226">
        <f>MAX(0,($B$13+$C$13*EF1226)/(1+$D$13*EF1226)*DY1226/(EA1226+273)*$E$13)</f>
        <v>0</v>
      </c>
      <c r="AX1226" t="s">
        <v>437</v>
      </c>
      <c r="AY1226" t="s">
        <v>437</v>
      </c>
      <c r="AZ1226">
        <v>0</v>
      </c>
      <c r="BA1226">
        <v>0</v>
      </c>
      <c r="BB1226">
        <f>1-AZ1226/BA1226</f>
        <v>0</v>
      </c>
      <c r="BC1226">
        <v>0</v>
      </c>
      <c r="BD1226" t="s">
        <v>437</v>
      </c>
      <c r="BE1226" t="s">
        <v>437</v>
      </c>
      <c r="BF1226">
        <v>0</v>
      </c>
      <c r="BG1226">
        <v>0</v>
      </c>
      <c r="BH1226">
        <f>1-BF1226/BG1226</f>
        <v>0</v>
      </c>
      <c r="BI1226">
        <v>0.5</v>
      </c>
      <c r="BJ1226">
        <f>DI1226</f>
        <v>0</v>
      </c>
      <c r="BK1226">
        <f>L1226</f>
        <v>0</v>
      </c>
      <c r="BL1226">
        <f>BH1226*BI1226*BJ1226</f>
        <v>0</v>
      </c>
      <c r="BM1226">
        <f>(BK1226-BC1226)/BJ1226</f>
        <v>0</v>
      </c>
      <c r="BN1226">
        <f>(BA1226-BG1226)/BG1226</f>
        <v>0</v>
      </c>
      <c r="BO1226">
        <f>AZ1226/(BB1226+AZ1226/BG1226)</f>
        <v>0</v>
      </c>
      <c r="BP1226" t="s">
        <v>437</v>
      </c>
      <c r="BQ1226">
        <v>0</v>
      </c>
      <c r="BR1226">
        <f>IF(BQ1226&lt;&gt;0, BQ1226, BO1226)</f>
        <v>0</v>
      </c>
      <c r="BS1226">
        <f>1-BR1226/BG1226</f>
        <v>0</v>
      </c>
      <c r="BT1226">
        <f>(BG1226-BF1226)/(BG1226-BR1226)</f>
        <v>0</v>
      </c>
      <c r="BU1226">
        <f>(BA1226-BG1226)/(BA1226-BR1226)</f>
        <v>0</v>
      </c>
      <c r="BV1226">
        <f>(BG1226-BF1226)/(BG1226-AZ1226)</f>
        <v>0</v>
      </c>
      <c r="BW1226">
        <f>(BA1226-BG1226)/(BA1226-AZ1226)</f>
        <v>0</v>
      </c>
      <c r="BX1226">
        <f>(BT1226*BR1226/BF1226)</f>
        <v>0</v>
      </c>
      <c r="BY1226">
        <f>(1-BX1226)</f>
        <v>0</v>
      </c>
      <c r="DH1226">
        <f>$B$11*EG1226+$C$11*EH1226+$F$11*ES1226*(1-EV1226)</f>
        <v>0</v>
      </c>
      <c r="DI1226">
        <f>DH1226*DJ1226</f>
        <v>0</v>
      </c>
      <c r="DJ1226">
        <f>($B$11*$D$9+$C$11*$D$9+$F$11*((FF1226+EX1226)/MAX(FF1226+EX1226+FG1226, 0.1)*$I$9+FG1226/MAX(FF1226+EX1226+FG1226, 0.1)*$J$9))/($B$11+$C$11+$F$11)</f>
        <v>0</v>
      </c>
      <c r="DK1226">
        <f>($B$11*$K$9+$C$11*$K$9+$F$11*((FF1226+EX1226)/MAX(FF1226+EX1226+FG1226, 0.1)*$P$9+FG1226/MAX(FF1226+EX1226+FG1226, 0.1)*$Q$9))/($B$11+$C$11+$F$11)</f>
        <v>0</v>
      </c>
      <c r="DL1226">
        <v>6</v>
      </c>
      <c r="DM1226">
        <v>0.5</v>
      </c>
      <c r="DN1226" t="s">
        <v>438</v>
      </c>
      <c r="DO1226">
        <v>2</v>
      </c>
      <c r="DP1226" t="b">
        <v>1</v>
      </c>
      <c r="DQ1226">
        <v>1761347469.160714</v>
      </c>
      <c r="DR1226">
        <v>887.5109642857143</v>
      </c>
      <c r="DS1226">
        <v>924.5945357142856</v>
      </c>
      <c r="DT1226">
        <v>23.48080357142857</v>
      </c>
      <c r="DU1226">
        <v>19.88785714285714</v>
      </c>
      <c r="DV1226">
        <v>886.394142857143</v>
      </c>
      <c r="DW1226">
        <v>23.26636428571429</v>
      </c>
      <c r="DX1226">
        <v>500.0329285714285</v>
      </c>
      <c r="DY1226">
        <v>90.02461785714286</v>
      </c>
      <c r="DZ1226">
        <v>0.07359586428571428</v>
      </c>
      <c r="EA1226">
        <v>30.00134642857143</v>
      </c>
      <c r="EB1226">
        <v>30.005025</v>
      </c>
      <c r="EC1226">
        <v>999.9000000000002</v>
      </c>
      <c r="ED1226">
        <v>0</v>
      </c>
      <c r="EE1226">
        <v>0</v>
      </c>
      <c r="EF1226">
        <v>9984.574999999999</v>
      </c>
      <c r="EG1226">
        <v>0</v>
      </c>
      <c r="EH1226">
        <v>1170.008214285714</v>
      </c>
      <c r="EI1226">
        <v>-37.08354642857143</v>
      </c>
      <c r="EJ1226">
        <v>908.8516785714284</v>
      </c>
      <c r="EK1226">
        <v>943.3567857142859</v>
      </c>
      <c r="EL1226">
        <v>3.592950714285715</v>
      </c>
      <c r="EM1226">
        <v>924.5945357142856</v>
      </c>
      <c r="EN1226">
        <v>19.88785714285714</v>
      </c>
      <c r="EO1226">
        <v>2.113850357142857</v>
      </c>
      <c r="EP1226">
        <v>1.7903975</v>
      </c>
      <c r="EQ1226">
        <v>18.32392857142857</v>
      </c>
      <c r="ER1226">
        <v>15.70314642857143</v>
      </c>
      <c r="ES1226">
        <v>1200.011428571429</v>
      </c>
      <c r="ET1226">
        <v>0.9670078571428572</v>
      </c>
      <c r="EU1226">
        <v>0.03299213571428572</v>
      </c>
      <c r="EV1226">
        <v>0</v>
      </c>
      <c r="EW1226">
        <v>1416.689285714286</v>
      </c>
      <c r="EX1226">
        <v>5.000560000000001</v>
      </c>
      <c r="EY1226">
        <v>17342.06071428572</v>
      </c>
      <c r="EZ1226">
        <v>10316.94285714286</v>
      </c>
      <c r="FA1226">
        <v>45</v>
      </c>
      <c r="FB1226">
        <v>47.06199999999998</v>
      </c>
      <c r="FC1226">
        <v>45.62942857142857</v>
      </c>
      <c r="FD1226">
        <v>46.12721428571428</v>
      </c>
      <c r="FE1226">
        <v>45.875</v>
      </c>
      <c r="FF1226">
        <v>1155.581428571428</v>
      </c>
      <c r="FG1226">
        <v>39.43</v>
      </c>
      <c r="FH1226">
        <v>0</v>
      </c>
      <c r="FI1226">
        <v>1761347513.6</v>
      </c>
      <c r="FJ1226">
        <v>0</v>
      </c>
      <c r="FK1226">
        <v>1416.6716</v>
      </c>
      <c r="FL1226">
        <v>-2.676153854271213</v>
      </c>
      <c r="FM1226">
        <v>-43.27692311142535</v>
      </c>
      <c r="FN1226">
        <v>17341.316</v>
      </c>
      <c r="FO1226">
        <v>15</v>
      </c>
      <c r="FP1226">
        <v>0</v>
      </c>
      <c r="FQ1226" t="s">
        <v>439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-37.00996</v>
      </c>
      <c r="GD1226">
        <v>-1.483355347091811</v>
      </c>
      <c r="GE1226">
        <v>0.1542069191054669</v>
      </c>
      <c r="GF1226">
        <v>0</v>
      </c>
      <c r="GG1226">
        <v>1416.911764705882</v>
      </c>
      <c r="GH1226">
        <v>-3.3286478244876</v>
      </c>
      <c r="GI1226">
        <v>0.3956489129060552</v>
      </c>
      <c r="GJ1226">
        <v>0</v>
      </c>
      <c r="GK1226">
        <v>3.615547</v>
      </c>
      <c r="GL1226">
        <v>-0.5376718198874222</v>
      </c>
      <c r="GM1226">
        <v>0.05711851040599711</v>
      </c>
      <c r="GN1226">
        <v>0</v>
      </c>
      <c r="GO1226">
        <v>0</v>
      </c>
      <c r="GP1226">
        <v>3</v>
      </c>
      <c r="GQ1226" t="s">
        <v>497</v>
      </c>
      <c r="GR1226">
        <v>3.12453</v>
      </c>
      <c r="GS1226">
        <v>2.75104</v>
      </c>
      <c r="GT1226">
        <v>0.144334</v>
      </c>
      <c r="GU1226">
        <v>0.149096</v>
      </c>
      <c r="GV1226">
        <v>0.103037</v>
      </c>
      <c r="GW1226">
        <v>0.09236809999999999</v>
      </c>
      <c r="GX1226">
        <v>25183.8</v>
      </c>
      <c r="GY1226">
        <v>24422</v>
      </c>
      <c r="GZ1226">
        <v>30003.6</v>
      </c>
      <c r="HA1226">
        <v>28992.5</v>
      </c>
      <c r="HB1226">
        <v>37202.1</v>
      </c>
      <c r="HC1226">
        <v>34649.8</v>
      </c>
      <c r="HD1226">
        <v>45946.8</v>
      </c>
      <c r="HE1226">
        <v>43089.9</v>
      </c>
      <c r="HF1226">
        <v>1.7516</v>
      </c>
      <c r="HG1226">
        <v>1.73333</v>
      </c>
      <c r="HH1226">
        <v>-0.00467524</v>
      </c>
      <c r="HI1226">
        <v>0</v>
      </c>
      <c r="HJ1226">
        <v>30.087</v>
      </c>
      <c r="HK1226">
        <v>999.9</v>
      </c>
      <c r="HL1226">
        <v>45.3</v>
      </c>
      <c r="HM1226">
        <v>32.7</v>
      </c>
      <c r="HN1226">
        <v>24.9954</v>
      </c>
      <c r="HO1226">
        <v>63.7421</v>
      </c>
      <c r="HP1226">
        <v>17.8446</v>
      </c>
      <c r="HQ1226">
        <v>1</v>
      </c>
      <c r="HR1226">
        <v>0.80079</v>
      </c>
      <c r="HS1226">
        <v>3.95563</v>
      </c>
      <c r="HT1226">
        <v>20.1623</v>
      </c>
      <c r="HU1226">
        <v>5.22732</v>
      </c>
      <c r="HV1226">
        <v>11.9848</v>
      </c>
      <c r="HW1226">
        <v>4.96865</v>
      </c>
      <c r="HX1226">
        <v>3.28975</v>
      </c>
      <c r="HY1226">
        <v>9999</v>
      </c>
      <c r="HZ1226">
        <v>9999</v>
      </c>
      <c r="IA1226">
        <v>9999</v>
      </c>
      <c r="IB1226">
        <v>999.9</v>
      </c>
      <c r="IC1226">
        <v>4.973</v>
      </c>
      <c r="ID1226">
        <v>1.87744</v>
      </c>
      <c r="IE1226">
        <v>1.87558</v>
      </c>
      <c r="IF1226">
        <v>1.87836</v>
      </c>
      <c r="IG1226">
        <v>1.87508</v>
      </c>
      <c r="IH1226">
        <v>1.87865</v>
      </c>
      <c r="II1226">
        <v>1.87576</v>
      </c>
      <c r="IJ1226">
        <v>1.87691</v>
      </c>
      <c r="IK1226">
        <v>0</v>
      </c>
      <c r="IL1226">
        <v>0</v>
      </c>
      <c r="IM1226">
        <v>0</v>
      </c>
      <c r="IN1226">
        <v>0</v>
      </c>
      <c r="IO1226" t="s">
        <v>441</v>
      </c>
      <c r="IP1226" t="s">
        <v>442</v>
      </c>
      <c r="IQ1226" t="s">
        <v>443</v>
      </c>
      <c r="IR1226" t="s">
        <v>443</v>
      </c>
      <c r="IS1226" t="s">
        <v>443</v>
      </c>
      <c r="IT1226" t="s">
        <v>443</v>
      </c>
      <c r="IU1226">
        <v>0</v>
      </c>
      <c r="IV1226">
        <v>100</v>
      </c>
      <c r="IW1226">
        <v>100</v>
      </c>
      <c r="IX1226">
        <v>1.144</v>
      </c>
      <c r="IY1226">
        <v>0.2144</v>
      </c>
      <c r="IZ1226">
        <v>-0.1194416370607354</v>
      </c>
      <c r="JA1226">
        <v>0.002211305909277446</v>
      </c>
      <c r="JB1226">
        <v>-1.416678044876584E-06</v>
      </c>
      <c r="JC1226">
        <v>5.589822708492042E-10</v>
      </c>
      <c r="JD1226">
        <v>0.2144336207880096</v>
      </c>
      <c r="JE1226">
        <v>0</v>
      </c>
      <c r="JF1226">
        <v>0</v>
      </c>
      <c r="JG1226">
        <v>0</v>
      </c>
      <c r="JH1226">
        <v>14</v>
      </c>
      <c r="JI1226">
        <v>2052</v>
      </c>
      <c r="JJ1226">
        <v>1</v>
      </c>
      <c r="JK1226">
        <v>21</v>
      </c>
      <c r="JL1226">
        <v>29355791.3</v>
      </c>
      <c r="JM1226">
        <v>29355791.3</v>
      </c>
      <c r="JN1226">
        <v>2.16309</v>
      </c>
      <c r="JO1226">
        <v>2.55249</v>
      </c>
      <c r="JP1226">
        <v>1.39893</v>
      </c>
      <c r="JQ1226">
        <v>2.33765</v>
      </c>
      <c r="JR1226">
        <v>1.44897</v>
      </c>
      <c r="JS1226">
        <v>2.56958</v>
      </c>
      <c r="JT1226">
        <v>38.6487</v>
      </c>
      <c r="JU1226">
        <v>23.7986</v>
      </c>
      <c r="JV1226">
        <v>18</v>
      </c>
      <c r="JW1226">
        <v>485.629</v>
      </c>
      <c r="JX1226">
        <v>444.943</v>
      </c>
      <c r="JY1226">
        <v>25.3542</v>
      </c>
      <c r="JZ1226">
        <v>37.0325</v>
      </c>
      <c r="KA1226">
        <v>29.9999</v>
      </c>
      <c r="KB1226">
        <v>36.6429</v>
      </c>
      <c r="KC1226">
        <v>36.6962</v>
      </c>
      <c r="KD1226">
        <v>43.3138</v>
      </c>
      <c r="KE1226">
        <v>27.6081</v>
      </c>
      <c r="KF1226">
        <v>79.2548</v>
      </c>
      <c r="KG1226">
        <v>25.3391</v>
      </c>
      <c r="KH1226">
        <v>974.97</v>
      </c>
      <c r="KI1226">
        <v>20.0146</v>
      </c>
      <c r="KJ1226">
        <v>99.2533</v>
      </c>
      <c r="KK1226">
        <v>99.10590000000001</v>
      </c>
    </row>
    <row r="1227" spans="1:297">
      <c r="A1227">
        <v>1211</v>
      </c>
      <c r="B1227">
        <v>1761347482.5</v>
      </c>
      <c r="C1227">
        <v>19441.90000009537</v>
      </c>
      <c r="D1227" t="s">
        <v>2877</v>
      </c>
      <c r="E1227" t="s">
        <v>2878</v>
      </c>
      <c r="F1227">
        <v>5</v>
      </c>
      <c r="G1227" t="s">
        <v>2762</v>
      </c>
      <c r="H1227" t="s">
        <v>436</v>
      </c>
      <c r="I1227">
        <v>1761347474.732143</v>
      </c>
      <c r="J1227">
        <f>(K1227)/1000</f>
        <v>0</v>
      </c>
      <c r="K1227">
        <f>IF(DP1227, AN1227, AH1227)</f>
        <v>0</v>
      </c>
      <c r="L1227">
        <f>IF(DP1227, AI1227, AG1227)</f>
        <v>0</v>
      </c>
      <c r="M1227">
        <f>DR1227 - IF(AU1227&gt;1, L1227*DL1227*100.0/(AW1227), 0)</f>
        <v>0</v>
      </c>
      <c r="N1227">
        <f>((T1227-J1227/2)*M1227-L1227)/(T1227+J1227/2)</f>
        <v>0</v>
      </c>
      <c r="O1227">
        <f>N1227*(DY1227+DZ1227)/1000.0</f>
        <v>0</v>
      </c>
      <c r="P1227">
        <f>(DR1227 - IF(AU1227&gt;1, L1227*DL1227*100.0/(AW1227), 0))*(DY1227+DZ1227)/1000.0</f>
        <v>0</v>
      </c>
      <c r="Q1227">
        <f>2.0/((1/S1227-1/R1227)+SIGN(S1227)*SQRT((1/S1227-1/R1227)*(1/S1227-1/R1227) + 4*DM1227/((DM1227+1)*(DM1227+1))*(2*1/S1227*1/R1227-1/R1227*1/R1227)))</f>
        <v>0</v>
      </c>
      <c r="R1227">
        <f>IF(LEFT(DN1227,1)&lt;&gt;"0",IF(LEFT(DN1227,1)="1",3.0,DO1227),$D$5+$E$5*(EF1227*DY1227/($K$5*1000))+$F$5*(EF1227*DY1227/($K$5*1000))*MAX(MIN(DL1227,$J$5),$I$5)*MAX(MIN(DL1227,$J$5),$I$5)+$G$5*MAX(MIN(DL1227,$J$5),$I$5)*(EF1227*DY1227/($K$5*1000))+$H$5*(EF1227*DY1227/($K$5*1000))*(EF1227*DY1227/($K$5*1000)))</f>
        <v>0</v>
      </c>
      <c r="S1227">
        <f>J1227*(1000-(1000*0.61365*exp(17.502*W1227/(240.97+W1227))/(DY1227+DZ1227)+DT1227)/2)/(1000*0.61365*exp(17.502*W1227/(240.97+W1227))/(DY1227+DZ1227)-DT1227)</f>
        <v>0</v>
      </c>
      <c r="T1227">
        <f>1/((DM1227+1)/(Q1227/1.6)+1/(R1227/1.37)) + DM1227/((DM1227+1)/(Q1227/1.6) + DM1227/(R1227/1.37))</f>
        <v>0</v>
      </c>
      <c r="U1227">
        <f>(DH1227*DK1227)</f>
        <v>0</v>
      </c>
      <c r="V1227">
        <f>(EA1227+(U1227+2*0.95*5.67E-8*(((EA1227+$B$7)+273)^4-(EA1227+273)^4)-44100*J1227)/(1.84*29.3*R1227+8*0.95*5.67E-8*(EA1227+273)^3))</f>
        <v>0</v>
      </c>
      <c r="W1227">
        <f>($C$7*EB1227+$D$7*EC1227+$E$7*V1227)</f>
        <v>0</v>
      </c>
      <c r="X1227">
        <f>0.61365*exp(17.502*W1227/(240.97+W1227))</f>
        <v>0</v>
      </c>
      <c r="Y1227">
        <f>(Z1227/AA1227*100)</f>
        <v>0</v>
      </c>
      <c r="Z1227">
        <f>DT1227*(DY1227+DZ1227)/1000</f>
        <v>0</v>
      </c>
      <c r="AA1227">
        <f>0.61365*exp(17.502*EA1227/(240.97+EA1227))</f>
        <v>0</v>
      </c>
      <c r="AB1227">
        <f>(X1227-DT1227*(DY1227+DZ1227)/1000)</f>
        <v>0</v>
      </c>
      <c r="AC1227">
        <f>(-J1227*44100)</f>
        <v>0</v>
      </c>
      <c r="AD1227">
        <f>2*29.3*R1227*0.92*(EA1227-W1227)</f>
        <v>0</v>
      </c>
      <c r="AE1227">
        <f>2*0.95*5.67E-8*(((EA1227+$B$7)+273)^4-(W1227+273)^4)</f>
        <v>0</v>
      </c>
      <c r="AF1227">
        <f>U1227+AE1227+AC1227+AD1227</f>
        <v>0</v>
      </c>
      <c r="AG1227">
        <f>DX1227*AU1227*(DS1227-DR1227*(1000-AU1227*DU1227)/(1000-AU1227*DT1227))/(100*DL1227)</f>
        <v>0</v>
      </c>
      <c r="AH1227">
        <f>1000*DX1227*AU1227*(DT1227-DU1227)/(100*DL1227*(1000-AU1227*DT1227))</f>
        <v>0</v>
      </c>
      <c r="AI1227">
        <f>(AJ1227 - AK1227 - DY1227*1E3/(8.314*(EA1227+273.15)) * AM1227/DX1227 * AL1227) * DX1227/(100*DL1227) * (1000 - DU1227)/1000</f>
        <v>0</v>
      </c>
      <c r="AJ1227">
        <v>978.5170973974804</v>
      </c>
      <c r="AK1227">
        <v>952.7900484848483</v>
      </c>
      <c r="AL1227">
        <v>3.402770680480113</v>
      </c>
      <c r="AM1227">
        <v>65.43917151835798</v>
      </c>
      <c r="AN1227">
        <f>(AP1227 - AO1227 + DY1227*1E3/(8.314*(EA1227+273.15)) * AR1227/DX1227 * AQ1227) * DX1227/(100*DL1227) * 1000/(1000 - AP1227)</f>
        <v>0</v>
      </c>
      <c r="AO1227">
        <v>19.93643688960467</v>
      </c>
      <c r="AP1227">
        <v>23.4702206060606</v>
      </c>
      <c r="AQ1227">
        <v>-0.0005792627021791219</v>
      </c>
      <c r="AR1227">
        <v>117.0721464069847</v>
      </c>
      <c r="AS1227">
        <v>0</v>
      </c>
      <c r="AT1227">
        <v>0</v>
      </c>
      <c r="AU1227">
        <f>IF(AS1227*$H$13&gt;=AW1227,1.0,(AW1227/(AW1227-AS1227*$H$13)))</f>
        <v>0</v>
      </c>
      <c r="AV1227">
        <f>(AU1227-1)*100</f>
        <v>0</v>
      </c>
      <c r="AW1227">
        <f>MAX(0,($B$13+$C$13*EF1227)/(1+$D$13*EF1227)*DY1227/(EA1227+273)*$E$13)</f>
        <v>0</v>
      </c>
      <c r="AX1227" t="s">
        <v>437</v>
      </c>
      <c r="AY1227" t="s">
        <v>437</v>
      </c>
      <c r="AZ1227">
        <v>0</v>
      </c>
      <c r="BA1227">
        <v>0</v>
      </c>
      <c r="BB1227">
        <f>1-AZ1227/BA1227</f>
        <v>0</v>
      </c>
      <c r="BC1227">
        <v>0</v>
      </c>
      <c r="BD1227" t="s">
        <v>437</v>
      </c>
      <c r="BE1227" t="s">
        <v>437</v>
      </c>
      <c r="BF1227">
        <v>0</v>
      </c>
      <c r="BG1227">
        <v>0</v>
      </c>
      <c r="BH1227">
        <f>1-BF1227/BG1227</f>
        <v>0</v>
      </c>
      <c r="BI1227">
        <v>0.5</v>
      </c>
      <c r="BJ1227">
        <f>DI1227</f>
        <v>0</v>
      </c>
      <c r="BK1227">
        <f>L1227</f>
        <v>0</v>
      </c>
      <c r="BL1227">
        <f>BH1227*BI1227*BJ1227</f>
        <v>0</v>
      </c>
      <c r="BM1227">
        <f>(BK1227-BC1227)/BJ1227</f>
        <v>0</v>
      </c>
      <c r="BN1227">
        <f>(BA1227-BG1227)/BG1227</f>
        <v>0</v>
      </c>
      <c r="BO1227">
        <f>AZ1227/(BB1227+AZ1227/BG1227)</f>
        <v>0</v>
      </c>
      <c r="BP1227" t="s">
        <v>437</v>
      </c>
      <c r="BQ1227">
        <v>0</v>
      </c>
      <c r="BR1227">
        <f>IF(BQ1227&lt;&gt;0, BQ1227, BO1227)</f>
        <v>0</v>
      </c>
      <c r="BS1227">
        <f>1-BR1227/BG1227</f>
        <v>0</v>
      </c>
      <c r="BT1227">
        <f>(BG1227-BF1227)/(BG1227-BR1227)</f>
        <v>0</v>
      </c>
      <c r="BU1227">
        <f>(BA1227-BG1227)/(BA1227-BR1227)</f>
        <v>0</v>
      </c>
      <c r="BV1227">
        <f>(BG1227-BF1227)/(BG1227-AZ1227)</f>
        <v>0</v>
      </c>
      <c r="BW1227">
        <f>(BA1227-BG1227)/(BA1227-AZ1227)</f>
        <v>0</v>
      </c>
      <c r="BX1227">
        <f>(BT1227*BR1227/BF1227)</f>
        <v>0</v>
      </c>
      <c r="BY1227">
        <f>(1-BX1227)</f>
        <v>0</v>
      </c>
      <c r="DH1227">
        <f>$B$11*EG1227+$C$11*EH1227+$F$11*ES1227*(1-EV1227)</f>
        <v>0</v>
      </c>
      <c r="DI1227">
        <f>DH1227*DJ1227</f>
        <v>0</v>
      </c>
      <c r="DJ1227">
        <f>($B$11*$D$9+$C$11*$D$9+$F$11*((FF1227+EX1227)/MAX(FF1227+EX1227+FG1227, 0.1)*$I$9+FG1227/MAX(FF1227+EX1227+FG1227, 0.1)*$J$9))/($B$11+$C$11+$F$11)</f>
        <v>0</v>
      </c>
      <c r="DK1227">
        <f>($B$11*$K$9+$C$11*$K$9+$F$11*((FF1227+EX1227)/MAX(FF1227+EX1227+FG1227, 0.1)*$P$9+FG1227/MAX(FF1227+EX1227+FG1227, 0.1)*$Q$9))/($B$11+$C$11+$F$11)</f>
        <v>0</v>
      </c>
      <c r="DL1227">
        <v>6</v>
      </c>
      <c r="DM1227">
        <v>0.5</v>
      </c>
      <c r="DN1227" t="s">
        <v>438</v>
      </c>
      <c r="DO1227">
        <v>2</v>
      </c>
      <c r="DP1227" t="b">
        <v>1</v>
      </c>
      <c r="DQ1227">
        <v>1761347474.732143</v>
      </c>
      <c r="DR1227">
        <v>906.1453571428573</v>
      </c>
      <c r="DS1227">
        <v>943.2718214285713</v>
      </c>
      <c r="DT1227">
        <v>23.48174285714286</v>
      </c>
      <c r="DU1227">
        <v>19.930475</v>
      </c>
      <c r="DV1227">
        <v>905.0095357142857</v>
      </c>
      <c r="DW1227">
        <v>23.26731071428571</v>
      </c>
      <c r="DX1227">
        <v>500.0046785714286</v>
      </c>
      <c r="DY1227">
        <v>90.02534285714285</v>
      </c>
      <c r="DZ1227">
        <v>0.07342056071428571</v>
      </c>
      <c r="EA1227">
        <v>30.00404285714285</v>
      </c>
      <c r="EB1227">
        <v>30.00858214285715</v>
      </c>
      <c r="EC1227">
        <v>999.9000000000002</v>
      </c>
      <c r="ED1227">
        <v>0</v>
      </c>
      <c r="EE1227">
        <v>0</v>
      </c>
      <c r="EF1227">
        <v>9992.679642857143</v>
      </c>
      <c r="EG1227">
        <v>0</v>
      </c>
      <c r="EH1227">
        <v>1169.992142857143</v>
      </c>
      <c r="EI1227">
        <v>-37.12657142857142</v>
      </c>
      <c r="EJ1227">
        <v>927.9348571428571</v>
      </c>
      <c r="EK1227">
        <v>962.4542499999999</v>
      </c>
      <c r="EL1227">
        <v>3.551266428571429</v>
      </c>
      <c r="EM1227">
        <v>943.2718214285713</v>
      </c>
      <c r="EN1227">
        <v>19.930475</v>
      </c>
      <c r="EO1227">
        <v>2.1139525</v>
      </c>
      <c r="EP1227">
        <v>1.794248214285714</v>
      </c>
      <c r="EQ1227">
        <v>18.32468928571429</v>
      </c>
      <c r="ER1227">
        <v>15.736775</v>
      </c>
      <c r="ES1227">
        <v>1200.029285714286</v>
      </c>
      <c r="ET1227">
        <v>0.9670084285714287</v>
      </c>
      <c r="EU1227">
        <v>0.03299155000000001</v>
      </c>
      <c r="EV1227">
        <v>0</v>
      </c>
      <c r="EW1227">
        <v>1416.403571428571</v>
      </c>
      <c r="EX1227">
        <v>5.000560000000001</v>
      </c>
      <c r="EY1227">
        <v>17338.00357142857</v>
      </c>
      <c r="EZ1227">
        <v>10317.09642857143</v>
      </c>
      <c r="FA1227">
        <v>45</v>
      </c>
      <c r="FB1227">
        <v>47.06199999999998</v>
      </c>
      <c r="FC1227">
        <v>45.625</v>
      </c>
      <c r="FD1227">
        <v>46.12721428571428</v>
      </c>
      <c r="FE1227">
        <v>45.875</v>
      </c>
      <c r="FF1227">
        <v>1155.599285714286</v>
      </c>
      <c r="FG1227">
        <v>39.43</v>
      </c>
      <c r="FH1227">
        <v>0</v>
      </c>
      <c r="FI1227">
        <v>1761347519</v>
      </c>
      <c r="FJ1227">
        <v>0</v>
      </c>
      <c r="FK1227">
        <v>1416.409230769231</v>
      </c>
      <c r="FL1227">
        <v>-3.379145296809516</v>
      </c>
      <c r="FM1227">
        <v>-42.20170933646821</v>
      </c>
      <c r="FN1227">
        <v>17337.47692307692</v>
      </c>
      <c r="FO1227">
        <v>15</v>
      </c>
      <c r="FP1227">
        <v>0</v>
      </c>
      <c r="FQ1227" t="s">
        <v>439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-37.08683</v>
      </c>
      <c r="GD1227">
        <v>-0.5797260787992087</v>
      </c>
      <c r="GE1227">
        <v>0.09007123070104017</v>
      </c>
      <c r="GF1227">
        <v>0</v>
      </c>
      <c r="GG1227">
        <v>1416.592352941176</v>
      </c>
      <c r="GH1227">
        <v>-3.165775405038939</v>
      </c>
      <c r="GI1227">
        <v>0.3833755555705268</v>
      </c>
      <c r="GJ1227">
        <v>0</v>
      </c>
      <c r="GK1227">
        <v>3.58267475</v>
      </c>
      <c r="GL1227">
        <v>-0.4504675046904443</v>
      </c>
      <c r="GM1227">
        <v>0.05063102689989116</v>
      </c>
      <c r="GN1227">
        <v>0</v>
      </c>
      <c r="GO1227">
        <v>0</v>
      </c>
      <c r="GP1227">
        <v>3</v>
      </c>
      <c r="GQ1227" t="s">
        <v>497</v>
      </c>
      <c r="GR1227">
        <v>3.12455</v>
      </c>
      <c r="GS1227">
        <v>2.75119</v>
      </c>
      <c r="GT1227">
        <v>0.146209</v>
      </c>
      <c r="GU1227">
        <v>0.150956</v>
      </c>
      <c r="GV1227">
        <v>0.10298</v>
      </c>
      <c r="GW1227">
        <v>0.092393</v>
      </c>
      <c r="GX1227">
        <v>25128.9</v>
      </c>
      <c r="GY1227">
        <v>24369.1</v>
      </c>
      <c r="GZ1227">
        <v>30004.1</v>
      </c>
      <c r="HA1227">
        <v>28993.2</v>
      </c>
      <c r="HB1227">
        <v>37205.1</v>
      </c>
      <c r="HC1227">
        <v>34649.7</v>
      </c>
      <c r="HD1227">
        <v>45947.4</v>
      </c>
      <c r="HE1227">
        <v>43090.7</v>
      </c>
      <c r="HF1227">
        <v>1.75125</v>
      </c>
      <c r="HG1227">
        <v>1.73375</v>
      </c>
      <c r="HH1227">
        <v>-0.00404939</v>
      </c>
      <c r="HI1227">
        <v>0</v>
      </c>
      <c r="HJ1227">
        <v>30.0876</v>
      </c>
      <c r="HK1227">
        <v>999.9</v>
      </c>
      <c r="HL1227">
        <v>45.3</v>
      </c>
      <c r="HM1227">
        <v>32.7</v>
      </c>
      <c r="HN1227">
        <v>24.9962</v>
      </c>
      <c r="HO1227">
        <v>63.7821</v>
      </c>
      <c r="HP1227">
        <v>17.7524</v>
      </c>
      <c r="HQ1227">
        <v>1</v>
      </c>
      <c r="HR1227">
        <v>0.801474</v>
      </c>
      <c r="HS1227">
        <v>3.99097</v>
      </c>
      <c r="HT1227">
        <v>20.1612</v>
      </c>
      <c r="HU1227">
        <v>5.22792</v>
      </c>
      <c r="HV1227">
        <v>11.9857</v>
      </c>
      <c r="HW1227">
        <v>4.96945</v>
      </c>
      <c r="HX1227">
        <v>3.28995</v>
      </c>
      <c r="HY1227">
        <v>9999</v>
      </c>
      <c r="HZ1227">
        <v>9999</v>
      </c>
      <c r="IA1227">
        <v>9999</v>
      </c>
      <c r="IB1227">
        <v>999.9</v>
      </c>
      <c r="IC1227">
        <v>4.973</v>
      </c>
      <c r="ID1227">
        <v>1.87745</v>
      </c>
      <c r="IE1227">
        <v>1.87554</v>
      </c>
      <c r="IF1227">
        <v>1.87836</v>
      </c>
      <c r="IG1227">
        <v>1.87506</v>
      </c>
      <c r="IH1227">
        <v>1.87864</v>
      </c>
      <c r="II1227">
        <v>1.87576</v>
      </c>
      <c r="IJ1227">
        <v>1.87687</v>
      </c>
      <c r="IK1227">
        <v>0</v>
      </c>
      <c r="IL1227">
        <v>0</v>
      </c>
      <c r="IM1227">
        <v>0</v>
      </c>
      <c r="IN1227">
        <v>0</v>
      </c>
      <c r="IO1227" t="s">
        <v>441</v>
      </c>
      <c r="IP1227" t="s">
        <v>442</v>
      </c>
      <c r="IQ1227" t="s">
        <v>443</v>
      </c>
      <c r="IR1227" t="s">
        <v>443</v>
      </c>
      <c r="IS1227" t="s">
        <v>443</v>
      </c>
      <c r="IT1227" t="s">
        <v>443</v>
      </c>
      <c r="IU1227">
        <v>0</v>
      </c>
      <c r="IV1227">
        <v>100</v>
      </c>
      <c r="IW1227">
        <v>100</v>
      </c>
      <c r="IX1227">
        <v>1.162</v>
      </c>
      <c r="IY1227">
        <v>0.2145</v>
      </c>
      <c r="IZ1227">
        <v>-0.1194416370607354</v>
      </c>
      <c r="JA1227">
        <v>0.002211305909277446</v>
      </c>
      <c r="JB1227">
        <v>-1.416678044876584E-06</v>
      </c>
      <c r="JC1227">
        <v>5.589822708492042E-10</v>
      </c>
      <c r="JD1227">
        <v>0.2144336207880096</v>
      </c>
      <c r="JE1227">
        <v>0</v>
      </c>
      <c r="JF1227">
        <v>0</v>
      </c>
      <c r="JG1227">
        <v>0</v>
      </c>
      <c r="JH1227">
        <v>14</v>
      </c>
      <c r="JI1227">
        <v>2052</v>
      </c>
      <c r="JJ1227">
        <v>1</v>
      </c>
      <c r="JK1227">
        <v>21</v>
      </c>
      <c r="JL1227">
        <v>29355791.4</v>
      </c>
      <c r="JM1227">
        <v>29355791.4</v>
      </c>
      <c r="JN1227">
        <v>2.19727</v>
      </c>
      <c r="JO1227">
        <v>2.55371</v>
      </c>
      <c r="JP1227">
        <v>1.39893</v>
      </c>
      <c r="JQ1227">
        <v>2.33765</v>
      </c>
      <c r="JR1227">
        <v>1.44897</v>
      </c>
      <c r="JS1227">
        <v>2.48657</v>
      </c>
      <c r="JT1227">
        <v>38.6241</v>
      </c>
      <c r="JU1227">
        <v>23.7898</v>
      </c>
      <c r="JV1227">
        <v>18</v>
      </c>
      <c r="JW1227">
        <v>485.422</v>
      </c>
      <c r="JX1227">
        <v>445.199</v>
      </c>
      <c r="JY1227">
        <v>25.3433</v>
      </c>
      <c r="JZ1227">
        <v>37.0321</v>
      </c>
      <c r="KA1227">
        <v>30.0002</v>
      </c>
      <c r="KB1227">
        <v>36.6425</v>
      </c>
      <c r="KC1227">
        <v>36.6929</v>
      </c>
      <c r="KD1227">
        <v>43.9962</v>
      </c>
      <c r="KE1227">
        <v>27.3142</v>
      </c>
      <c r="KF1227">
        <v>79.2548</v>
      </c>
      <c r="KG1227">
        <v>25.3287</v>
      </c>
      <c r="KH1227">
        <v>988.428</v>
      </c>
      <c r="KI1227">
        <v>20.0664</v>
      </c>
      <c r="KJ1227">
        <v>99.2547</v>
      </c>
      <c r="KK1227">
        <v>99.10809999999999</v>
      </c>
    </row>
    <row r="1228" spans="1:297">
      <c r="A1228">
        <v>1212</v>
      </c>
      <c r="B1228">
        <v>1761347487</v>
      </c>
      <c r="C1228">
        <v>19446.40000009537</v>
      </c>
      <c r="D1228" t="s">
        <v>2879</v>
      </c>
      <c r="E1228" t="s">
        <v>2880</v>
      </c>
      <c r="F1228">
        <v>5</v>
      </c>
      <c r="G1228" t="s">
        <v>2762</v>
      </c>
      <c r="H1228" t="s">
        <v>436</v>
      </c>
      <c r="I1228">
        <v>1761347479.178571</v>
      </c>
      <c r="J1228">
        <f>(K1228)/1000</f>
        <v>0</v>
      </c>
      <c r="K1228">
        <f>IF(DP1228, AN1228, AH1228)</f>
        <v>0</v>
      </c>
      <c r="L1228">
        <f>IF(DP1228, AI1228, AG1228)</f>
        <v>0</v>
      </c>
      <c r="M1228">
        <f>DR1228 - IF(AU1228&gt;1, L1228*DL1228*100.0/(AW1228), 0)</f>
        <v>0</v>
      </c>
      <c r="N1228">
        <f>((T1228-J1228/2)*M1228-L1228)/(T1228+J1228/2)</f>
        <v>0</v>
      </c>
      <c r="O1228">
        <f>N1228*(DY1228+DZ1228)/1000.0</f>
        <v>0</v>
      </c>
      <c r="P1228">
        <f>(DR1228 - IF(AU1228&gt;1, L1228*DL1228*100.0/(AW1228), 0))*(DY1228+DZ1228)/1000.0</f>
        <v>0</v>
      </c>
      <c r="Q1228">
        <f>2.0/((1/S1228-1/R1228)+SIGN(S1228)*SQRT((1/S1228-1/R1228)*(1/S1228-1/R1228) + 4*DM1228/((DM1228+1)*(DM1228+1))*(2*1/S1228*1/R1228-1/R1228*1/R1228)))</f>
        <v>0</v>
      </c>
      <c r="R1228">
        <f>IF(LEFT(DN1228,1)&lt;&gt;"0",IF(LEFT(DN1228,1)="1",3.0,DO1228),$D$5+$E$5*(EF1228*DY1228/($K$5*1000))+$F$5*(EF1228*DY1228/($K$5*1000))*MAX(MIN(DL1228,$J$5),$I$5)*MAX(MIN(DL1228,$J$5),$I$5)+$G$5*MAX(MIN(DL1228,$J$5),$I$5)*(EF1228*DY1228/($K$5*1000))+$H$5*(EF1228*DY1228/($K$5*1000))*(EF1228*DY1228/($K$5*1000)))</f>
        <v>0</v>
      </c>
      <c r="S1228">
        <f>J1228*(1000-(1000*0.61365*exp(17.502*W1228/(240.97+W1228))/(DY1228+DZ1228)+DT1228)/2)/(1000*0.61365*exp(17.502*W1228/(240.97+W1228))/(DY1228+DZ1228)-DT1228)</f>
        <v>0</v>
      </c>
      <c r="T1228">
        <f>1/((DM1228+1)/(Q1228/1.6)+1/(R1228/1.37)) + DM1228/((DM1228+1)/(Q1228/1.6) + DM1228/(R1228/1.37))</f>
        <v>0</v>
      </c>
      <c r="U1228">
        <f>(DH1228*DK1228)</f>
        <v>0</v>
      </c>
      <c r="V1228">
        <f>(EA1228+(U1228+2*0.95*5.67E-8*(((EA1228+$B$7)+273)^4-(EA1228+273)^4)-44100*J1228)/(1.84*29.3*R1228+8*0.95*5.67E-8*(EA1228+273)^3))</f>
        <v>0</v>
      </c>
      <c r="W1228">
        <f>($C$7*EB1228+$D$7*EC1228+$E$7*V1228)</f>
        <v>0</v>
      </c>
      <c r="X1228">
        <f>0.61365*exp(17.502*W1228/(240.97+W1228))</f>
        <v>0</v>
      </c>
      <c r="Y1228">
        <f>(Z1228/AA1228*100)</f>
        <v>0</v>
      </c>
      <c r="Z1228">
        <f>DT1228*(DY1228+DZ1228)/1000</f>
        <v>0</v>
      </c>
      <c r="AA1228">
        <f>0.61365*exp(17.502*EA1228/(240.97+EA1228))</f>
        <v>0</v>
      </c>
      <c r="AB1228">
        <f>(X1228-DT1228*(DY1228+DZ1228)/1000)</f>
        <v>0</v>
      </c>
      <c r="AC1228">
        <f>(-J1228*44100)</f>
        <v>0</v>
      </c>
      <c r="AD1228">
        <f>2*29.3*R1228*0.92*(EA1228-W1228)</f>
        <v>0</v>
      </c>
      <c r="AE1228">
        <f>2*0.95*5.67E-8*(((EA1228+$B$7)+273)^4-(W1228+273)^4)</f>
        <v>0</v>
      </c>
      <c r="AF1228">
        <f>U1228+AE1228+AC1228+AD1228</f>
        <v>0</v>
      </c>
      <c r="AG1228">
        <f>DX1228*AU1228*(DS1228-DR1228*(1000-AU1228*DU1228)/(1000-AU1228*DT1228))/(100*DL1228)</f>
        <v>0</v>
      </c>
      <c r="AH1228">
        <f>1000*DX1228*AU1228*(DT1228-DU1228)/(100*DL1228*(1000-AU1228*DT1228))</f>
        <v>0</v>
      </c>
      <c r="AI1228">
        <f>(AJ1228 - AK1228 - DY1228*1E3/(8.314*(EA1228+273.15)) * AM1228/DX1228 * AL1228) * DX1228/(100*DL1228) * (1000 - DU1228)/1000</f>
        <v>0</v>
      </c>
      <c r="AJ1228">
        <v>993.9939746928681</v>
      </c>
      <c r="AK1228">
        <v>968.1721818181817</v>
      </c>
      <c r="AL1228">
        <v>3.408997727283134</v>
      </c>
      <c r="AM1228">
        <v>65.43917151835798</v>
      </c>
      <c r="AN1228">
        <f>(AP1228 - AO1228 + DY1228*1E3/(8.314*(EA1228+273.15)) * AR1228/DX1228 * AQ1228) * DX1228/(100*DL1228) * 1000/(1000 - AP1228)</f>
        <v>0</v>
      </c>
      <c r="AO1228">
        <v>19.95739171951136</v>
      </c>
      <c r="AP1228">
        <v>23.45496787878787</v>
      </c>
      <c r="AQ1228">
        <v>-0.005039206646543634</v>
      </c>
      <c r="AR1228">
        <v>117.0721464069847</v>
      </c>
      <c r="AS1228">
        <v>0</v>
      </c>
      <c r="AT1228">
        <v>0</v>
      </c>
      <c r="AU1228">
        <f>IF(AS1228*$H$13&gt;=AW1228,1.0,(AW1228/(AW1228-AS1228*$H$13)))</f>
        <v>0</v>
      </c>
      <c r="AV1228">
        <f>(AU1228-1)*100</f>
        <v>0</v>
      </c>
      <c r="AW1228">
        <f>MAX(0,($B$13+$C$13*EF1228)/(1+$D$13*EF1228)*DY1228/(EA1228+273)*$E$13)</f>
        <v>0</v>
      </c>
      <c r="AX1228" t="s">
        <v>437</v>
      </c>
      <c r="AY1228" t="s">
        <v>437</v>
      </c>
      <c r="AZ1228">
        <v>0</v>
      </c>
      <c r="BA1228">
        <v>0</v>
      </c>
      <c r="BB1228">
        <f>1-AZ1228/BA1228</f>
        <v>0</v>
      </c>
      <c r="BC1228">
        <v>0</v>
      </c>
      <c r="BD1228" t="s">
        <v>437</v>
      </c>
      <c r="BE1228" t="s">
        <v>437</v>
      </c>
      <c r="BF1228">
        <v>0</v>
      </c>
      <c r="BG1228">
        <v>0</v>
      </c>
      <c r="BH1228">
        <f>1-BF1228/BG1228</f>
        <v>0</v>
      </c>
      <c r="BI1228">
        <v>0.5</v>
      </c>
      <c r="BJ1228">
        <f>DI1228</f>
        <v>0</v>
      </c>
      <c r="BK1228">
        <f>L1228</f>
        <v>0</v>
      </c>
      <c r="BL1228">
        <f>BH1228*BI1228*BJ1228</f>
        <v>0</v>
      </c>
      <c r="BM1228">
        <f>(BK1228-BC1228)/BJ1228</f>
        <v>0</v>
      </c>
      <c r="BN1228">
        <f>(BA1228-BG1228)/BG1228</f>
        <v>0</v>
      </c>
      <c r="BO1228">
        <f>AZ1228/(BB1228+AZ1228/BG1228)</f>
        <v>0</v>
      </c>
      <c r="BP1228" t="s">
        <v>437</v>
      </c>
      <c r="BQ1228">
        <v>0</v>
      </c>
      <c r="BR1228">
        <f>IF(BQ1228&lt;&gt;0, BQ1228, BO1228)</f>
        <v>0</v>
      </c>
      <c r="BS1228">
        <f>1-BR1228/BG1228</f>
        <v>0</v>
      </c>
      <c r="BT1228">
        <f>(BG1228-BF1228)/(BG1228-BR1228)</f>
        <v>0</v>
      </c>
      <c r="BU1228">
        <f>(BA1228-BG1228)/(BA1228-BR1228)</f>
        <v>0</v>
      </c>
      <c r="BV1228">
        <f>(BG1228-BF1228)/(BG1228-AZ1228)</f>
        <v>0</v>
      </c>
      <c r="BW1228">
        <f>(BA1228-BG1228)/(BA1228-AZ1228)</f>
        <v>0</v>
      </c>
      <c r="BX1228">
        <f>(BT1228*BR1228/BF1228)</f>
        <v>0</v>
      </c>
      <c r="BY1228">
        <f>(1-BX1228)</f>
        <v>0</v>
      </c>
      <c r="DH1228">
        <f>$B$11*EG1228+$C$11*EH1228+$F$11*ES1228*(1-EV1228)</f>
        <v>0</v>
      </c>
      <c r="DI1228">
        <f>DH1228*DJ1228</f>
        <v>0</v>
      </c>
      <c r="DJ1228">
        <f>($B$11*$D$9+$C$11*$D$9+$F$11*((FF1228+EX1228)/MAX(FF1228+EX1228+FG1228, 0.1)*$I$9+FG1228/MAX(FF1228+EX1228+FG1228, 0.1)*$J$9))/($B$11+$C$11+$F$11)</f>
        <v>0</v>
      </c>
      <c r="DK1228">
        <f>($B$11*$K$9+$C$11*$K$9+$F$11*((FF1228+EX1228)/MAX(FF1228+EX1228+FG1228, 0.1)*$P$9+FG1228/MAX(FF1228+EX1228+FG1228, 0.1)*$Q$9))/($B$11+$C$11+$F$11)</f>
        <v>0</v>
      </c>
      <c r="DL1228">
        <v>6</v>
      </c>
      <c r="DM1228">
        <v>0.5</v>
      </c>
      <c r="DN1228" t="s">
        <v>438</v>
      </c>
      <c r="DO1228">
        <v>2</v>
      </c>
      <c r="DP1228" t="b">
        <v>1</v>
      </c>
      <c r="DQ1228">
        <v>1761347479.178571</v>
      </c>
      <c r="DR1228">
        <v>921.0229285714286</v>
      </c>
      <c r="DS1228">
        <v>958.19525</v>
      </c>
      <c r="DT1228">
        <v>23.47611785714286</v>
      </c>
      <c r="DU1228">
        <v>19.94470357142857</v>
      </c>
      <c r="DV1228">
        <v>919.8718928571428</v>
      </c>
      <c r="DW1228">
        <v>23.26169285714286</v>
      </c>
      <c r="DX1228">
        <v>500.0193571428572</v>
      </c>
      <c r="DY1228">
        <v>90.02580714285715</v>
      </c>
      <c r="DZ1228">
        <v>0.07335991428571428</v>
      </c>
      <c r="EA1228">
        <v>30.00573571428572</v>
      </c>
      <c r="EB1228">
        <v>30.01248928571428</v>
      </c>
      <c r="EC1228">
        <v>999.9000000000002</v>
      </c>
      <c r="ED1228">
        <v>0</v>
      </c>
      <c r="EE1228">
        <v>0</v>
      </c>
      <c r="EF1228">
        <v>10000.93964285714</v>
      </c>
      <c r="EG1228">
        <v>0</v>
      </c>
      <c r="EH1228">
        <v>1169.987857142857</v>
      </c>
      <c r="EI1228">
        <v>-37.17242857142857</v>
      </c>
      <c r="EJ1228">
        <v>943.1644999999999</v>
      </c>
      <c r="EK1228">
        <v>977.6954285714286</v>
      </c>
      <c r="EL1228">
        <v>3.531411785714286</v>
      </c>
      <c r="EM1228">
        <v>958.19525</v>
      </c>
      <c r="EN1228">
        <v>19.94470357142857</v>
      </c>
      <c r="EO1228">
        <v>2.113457142857143</v>
      </c>
      <c r="EP1228">
        <v>1.795537857142857</v>
      </c>
      <c r="EQ1228">
        <v>18.32096071428571</v>
      </c>
      <c r="ER1228">
        <v>15.74800714285714</v>
      </c>
      <c r="ES1228">
        <v>1200.006071428571</v>
      </c>
      <c r="ET1228">
        <v>0.9670078571428572</v>
      </c>
      <c r="EU1228">
        <v>0.03299212857142858</v>
      </c>
      <c r="EV1228">
        <v>0</v>
      </c>
      <c r="EW1228">
        <v>1416.1375</v>
      </c>
      <c r="EX1228">
        <v>5.000560000000001</v>
      </c>
      <c r="EY1228">
        <v>17334.375</v>
      </c>
      <c r="EZ1228">
        <v>10316.90357142857</v>
      </c>
      <c r="FA1228">
        <v>45</v>
      </c>
      <c r="FB1228">
        <v>47.06199999999998</v>
      </c>
      <c r="FC1228">
        <v>45.625</v>
      </c>
      <c r="FD1228">
        <v>46.11821428571428</v>
      </c>
      <c r="FE1228">
        <v>45.875</v>
      </c>
      <c r="FF1228">
        <v>1155.576071428571</v>
      </c>
      <c r="FG1228">
        <v>39.43</v>
      </c>
      <c r="FH1228">
        <v>0</v>
      </c>
      <c r="FI1228">
        <v>1761347523.8</v>
      </c>
      <c r="FJ1228">
        <v>0</v>
      </c>
      <c r="FK1228">
        <v>1416.109615384615</v>
      </c>
      <c r="FL1228">
        <v>-3.888205132733632</v>
      </c>
      <c r="FM1228">
        <v>-41.93504267179766</v>
      </c>
      <c r="FN1228">
        <v>17333.93846153846</v>
      </c>
      <c r="FO1228">
        <v>15</v>
      </c>
      <c r="FP1228">
        <v>0</v>
      </c>
      <c r="FQ1228" t="s">
        <v>439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-37.1254512195122</v>
      </c>
      <c r="GD1228">
        <v>-0.5475616724738933</v>
      </c>
      <c r="GE1228">
        <v>0.0875986527403671</v>
      </c>
      <c r="GF1228">
        <v>0</v>
      </c>
      <c r="GG1228">
        <v>1416.330588235294</v>
      </c>
      <c r="GH1228">
        <v>-3.34637127874449</v>
      </c>
      <c r="GI1228">
        <v>0.4019433759979786</v>
      </c>
      <c r="GJ1228">
        <v>0</v>
      </c>
      <c r="GK1228">
        <v>3.548251951219512</v>
      </c>
      <c r="GL1228">
        <v>-0.263330592334496</v>
      </c>
      <c r="GM1228">
        <v>0.02934139589838754</v>
      </c>
      <c r="GN1228">
        <v>0</v>
      </c>
      <c r="GO1228">
        <v>0</v>
      </c>
      <c r="GP1228">
        <v>3</v>
      </c>
      <c r="GQ1228" t="s">
        <v>497</v>
      </c>
      <c r="GR1228">
        <v>3.12465</v>
      </c>
      <c r="GS1228">
        <v>2.75086</v>
      </c>
      <c r="GT1228">
        <v>0.147731</v>
      </c>
      <c r="GU1228">
        <v>0.152473</v>
      </c>
      <c r="GV1228">
        <v>0.102943</v>
      </c>
      <c r="GW1228">
        <v>0.092543</v>
      </c>
      <c r="GX1228">
        <v>25083.9</v>
      </c>
      <c r="GY1228">
        <v>24325</v>
      </c>
      <c r="GZ1228">
        <v>30004.1</v>
      </c>
      <c r="HA1228">
        <v>28992.6</v>
      </c>
      <c r="HB1228">
        <v>37206.7</v>
      </c>
      <c r="HC1228">
        <v>34643.5</v>
      </c>
      <c r="HD1228">
        <v>45947.3</v>
      </c>
      <c r="HE1228">
        <v>43090.1</v>
      </c>
      <c r="HF1228">
        <v>1.75182</v>
      </c>
      <c r="HG1228">
        <v>1.7336</v>
      </c>
      <c r="HH1228">
        <v>-0.00426546</v>
      </c>
      <c r="HI1228">
        <v>0</v>
      </c>
      <c r="HJ1228">
        <v>30.0896</v>
      </c>
      <c r="HK1228">
        <v>999.9</v>
      </c>
      <c r="HL1228">
        <v>45.3</v>
      </c>
      <c r="HM1228">
        <v>32.7</v>
      </c>
      <c r="HN1228">
        <v>24.9966</v>
      </c>
      <c r="HO1228">
        <v>63.8221</v>
      </c>
      <c r="HP1228">
        <v>17.8726</v>
      </c>
      <c r="HQ1228">
        <v>1</v>
      </c>
      <c r="HR1228">
        <v>0.801301</v>
      </c>
      <c r="HS1228">
        <v>4.00258</v>
      </c>
      <c r="HT1228">
        <v>20.1611</v>
      </c>
      <c r="HU1228">
        <v>5.22762</v>
      </c>
      <c r="HV1228">
        <v>11.9849</v>
      </c>
      <c r="HW1228">
        <v>4.96895</v>
      </c>
      <c r="HX1228">
        <v>3.28975</v>
      </c>
      <c r="HY1228">
        <v>9999</v>
      </c>
      <c r="HZ1228">
        <v>9999</v>
      </c>
      <c r="IA1228">
        <v>9999</v>
      </c>
      <c r="IB1228">
        <v>999.9</v>
      </c>
      <c r="IC1228">
        <v>4.97297</v>
      </c>
      <c r="ID1228">
        <v>1.87744</v>
      </c>
      <c r="IE1228">
        <v>1.87555</v>
      </c>
      <c r="IF1228">
        <v>1.87836</v>
      </c>
      <c r="IG1228">
        <v>1.87502</v>
      </c>
      <c r="IH1228">
        <v>1.87864</v>
      </c>
      <c r="II1228">
        <v>1.87575</v>
      </c>
      <c r="IJ1228">
        <v>1.87687</v>
      </c>
      <c r="IK1228">
        <v>0</v>
      </c>
      <c r="IL1228">
        <v>0</v>
      </c>
      <c r="IM1228">
        <v>0</v>
      </c>
      <c r="IN1228">
        <v>0</v>
      </c>
      <c r="IO1228" t="s">
        <v>441</v>
      </c>
      <c r="IP1228" t="s">
        <v>442</v>
      </c>
      <c r="IQ1228" t="s">
        <v>443</v>
      </c>
      <c r="IR1228" t="s">
        <v>443</v>
      </c>
      <c r="IS1228" t="s">
        <v>443</v>
      </c>
      <c r="IT1228" t="s">
        <v>443</v>
      </c>
      <c r="IU1228">
        <v>0</v>
      </c>
      <c r="IV1228">
        <v>100</v>
      </c>
      <c r="IW1228">
        <v>100</v>
      </c>
      <c r="IX1228">
        <v>1.178</v>
      </c>
      <c r="IY1228">
        <v>0.2144</v>
      </c>
      <c r="IZ1228">
        <v>-0.1194416370607354</v>
      </c>
      <c r="JA1228">
        <v>0.002211305909277446</v>
      </c>
      <c r="JB1228">
        <v>-1.416678044876584E-06</v>
      </c>
      <c r="JC1228">
        <v>5.589822708492042E-10</v>
      </c>
      <c r="JD1228">
        <v>0.2144336207880096</v>
      </c>
      <c r="JE1228">
        <v>0</v>
      </c>
      <c r="JF1228">
        <v>0</v>
      </c>
      <c r="JG1228">
        <v>0</v>
      </c>
      <c r="JH1228">
        <v>14</v>
      </c>
      <c r="JI1228">
        <v>2052</v>
      </c>
      <c r="JJ1228">
        <v>1</v>
      </c>
      <c r="JK1228">
        <v>21</v>
      </c>
      <c r="JL1228">
        <v>29355791.4</v>
      </c>
      <c r="JM1228">
        <v>29355791.4</v>
      </c>
      <c r="JN1228">
        <v>2.2229</v>
      </c>
      <c r="JO1228">
        <v>2.53906</v>
      </c>
      <c r="JP1228">
        <v>1.39893</v>
      </c>
      <c r="JQ1228">
        <v>2.33765</v>
      </c>
      <c r="JR1228">
        <v>1.44897</v>
      </c>
      <c r="JS1228">
        <v>2.61597</v>
      </c>
      <c r="JT1228">
        <v>38.6487</v>
      </c>
      <c r="JU1228">
        <v>23.8073</v>
      </c>
      <c r="JV1228">
        <v>18</v>
      </c>
      <c r="JW1228">
        <v>485.741</v>
      </c>
      <c r="JX1228">
        <v>445.1</v>
      </c>
      <c r="JY1228">
        <v>25.3313</v>
      </c>
      <c r="JZ1228">
        <v>37.0291</v>
      </c>
      <c r="KA1228">
        <v>30</v>
      </c>
      <c r="KB1228">
        <v>36.6395</v>
      </c>
      <c r="KC1228">
        <v>36.6928</v>
      </c>
      <c r="KD1228">
        <v>44.5165</v>
      </c>
      <c r="KE1228">
        <v>27.017</v>
      </c>
      <c r="KF1228">
        <v>79.2548</v>
      </c>
      <c r="KG1228">
        <v>25.3093</v>
      </c>
      <c r="KH1228">
        <v>1008.46</v>
      </c>
      <c r="KI1228">
        <v>20.1047</v>
      </c>
      <c r="KJ1228">
        <v>99.2546</v>
      </c>
      <c r="KK1228">
        <v>99.1065</v>
      </c>
    </row>
    <row r="1229" spans="1:297">
      <c r="A1229">
        <v>1213</v>
      </c>
      <c r="B1229">
        <v>1761347492.5</v>
      </c>
      <c r="C1229">
        <v>19451.90000009537</v>
      </c>
      <c r="D1229" t="s">
        <v>2881</v>
      </c>
      <c r="E1229" t="s">
        <v>2882</v>
      </c>
      <c r="F1229">
        <v>5</v>
      </c>
      <c r="G1229" t="s">
        <v>2762</v>
      </c>
      <c r="H1229" t="s">
        <v>436</v>
      </c>
      <c r="I1229">
        <v>1761347484.75</v>
      </c>
      <c r="J1229">
        <f>(K1229)/1000</f>
        <v>0</v>
      </c>
      <c r="K1229">
        <f>IF(DP1229, AN1229, AH1229)</f>
        <v>0</v>
      </c>
      <c r="L1229">
        <f>IF(DP1229, AI1229, AG1229)</f>
        <v>0</v>
      </c>
      <c r="M1229">
        <f>DR1229 - IF(AU1229&gt;1, L1229*DL1229*100.0/(AW1229), 0)</f>
        <v>0</v>
      </c>
      <c r="N1229">
        <f>((T1229-J1229/2)*M1229-L1229)/(T1229+J1229/2)</f>
        <v>0</v>
      </c>
      <c r="O1229">
        <f>N1229*(DY1229+DZ1229)/1000.0</f>
        <v>0</v>
      </c>
      <c r="P1229">
        <f>(DR1229 - IF(AU1229&gt;1, L1229*DL1229*100.0/(AW1229), 0))*(DY1229+DZ1229)/1000.0</f>
        <v>0</v>
      </c>
      <c r="Q1229">
        <f>2.0/((1/S1229-1/R1229)+SIGN(S1229)*SQRT((1/S1229-1/R1229)*(1/S1229-1/R1229) + 4*DM1229/((DM1229+1)*(DM1229+1))*(2*1/S1229*1/R1229-1/R1229*1/R1229)))</f>
        <v>0</v>
      </c>
      <c r="R1229">
        <f>IF(LEFT(DN1229,1)&lt;&gt;"0",IF(LEFT(DN1229,1)="1",3.0,DO1229),$D$5+$E$5*(EF1229*DY1229/($K$5*1000))+$F$5*(EF1229*DY1229/($K$5*1000))*MAX(MIN(DL1229,$J$5),$I$5)*MAX(MIN(DL1229,$J$5),$I$5)+$G$5*MAX(MIN(DL1229,$J$5),$I$5)*(EF1229*DY1229/($K$5*1000))+$H$5*(EF1229*DY1229/($K$5*1000))*(EF1229*DY1229/($K$5*1000)))</f>
        <v>0</v>
      </c>
      <c r="S1229">
        <f>J1229*(1000-(1000*0.61365*exp(17.502*W1229/(240.97+W1229))/(DY1229+DZ1229)+DT1229)/2)/(1000*0.61365*exp(17.502*W1229/(240.97+W1229))/(DY1229+DZ1229)-DT1229)</f>
        <v>0</v>
      </c>
      <c r="T1229">
        <f>1/((DM1229+1)/(Q1229/1.6)+1/(R1229/1.37)) + DM1229/((DM1229+1)/(Q1229/1.6) + DM1229/(R1229/1.37))</f>
        <v>0</v>
      </c>
      <c r="U1229">
        <f>(DH1229*DK1229)</f>
        <v>0</v>
      </c>
      <c r="V1229">
        <f>(EA1229+(U1229+2*0.95*5.67E-8*(((EA1229+$B$7)+273)^4-(EA1229+273)^4)-44100*J1229)/(1.84*29.3*R1229+8*0.95*5.67E-8*(EA1229+273)^3))</f>
        <v>0</v>
      </c>
      <c r="W1229">
        <f>($C$7*EB1229+$D$7*EC1229+$E$7*V1229)</f>
        <v>0</v>
      </c>
      <c r="X1229">
        <f>0.61365*exp(17.502*W1229/(240.97+W1229))</f>
        <v>0</v>
      </c>
      <c r="Y1229">
        <f>(Z1229/AA1229*100)</f>
        <v>0</v>
      </c>
      <c r="Z1229">
        <f>DT1229*(DY1229+DZ1229)/1000</f>
        <v>0</v>
      </c>
      <c r="AA1229">
        <f>0.61365*exp(17.502*EA1229/(240.97+EA1229))</f>
        <v>0</v>
      </c>
      <c r="AB1229">
        <f>(X1229-DT1229*(DY1229+DZ1229)/1000)</f>
        <v>0</v>
      </c>
      <c r="AC1229">
        <f>(-J1229*44100)</f>
        <v>0</v>
      </c>
      <c r="AD1229">
        <f>2*29.3*R1229*0.92*(EA1229-W1229)</f>
        <v>0</v>
      </c>
      <c r="AE1229">
        <f>2*0.95*5.67E-8*(((EA1229+$B$7)+273)^4-(W1229+273)^4)</f>
        <v>0</v>
      </c>
      <c r="AF1229">
        <f>U1229+AE1229+AC1229+AD1229</f>
        <v>0</v>
      </c>
      <c r="AG1229">
        <f>DX1229*AU1229*(DS1229-DR1229*(1000-AU1229*DU1229)/(1000-AU1229*DT1229))/(100*DL1229)</f>
        <v>0</v>
      </c>
      <c r="AH1229">
        <f>1000*DX1229*AU1229*(DT1229-DU1229)/(100*DL1229*(1000-AU1229*DT1229))</f>
        <v>0</v>
      </c>
      <c r="AI1229">
        <f>(AJ1229 - AK1229 - DY1229*1E3/(8.314*(EA1229+273.15)) * AM1229/DX1229 * AL1229) * DX1229/(100*DL1229) * (1000 - DU1229)/1000</f>
        <v>0</v>
      </c>
      <c r="AJ1229">
        <v>1012.808324843666</v>
      </c>
      <c r="AK1229">
        <v>987.0100848484843</v>
      </c>
      <c r="AL1229">
        <v>3.420962652852973</v>
      </c>
      <c r="AM1229">
        <v>65.43917151835798</v>
      </c>
      <c r="AN1229">
        <f>(AP1229 - AO1229 + DY1229*1E3/(8.314*(EA1229+273.15)) * AR1229/DX1229 * AQ1229) * DX1229/(100*DL1229) * 1000/(1000 - AP1229)</f>
        <v>0</v>
      </c>
      <c r="AO1229">
        <v>20.00684372904636</v>
      </c>
      <c r="AP1229">
        <v>23.44852787878787</v>
      </c>
      <c r="AQ1229">
        <v>-0.0007835019790363914</v>
      </c>
      <c r="AR1229">
        <v>117.0721464069847</v>
      </c>
      <c r="AS1229">
        <v>0</v>
      </c>
      <c r="AT1229">
        <v>0</v>
      </c>
      <c r="AU1229">
        <f>IF(AS1229*$H$13&gt;=AW1229,1.0,(AW1229/(AW1229-AS1229*$H$13)))</f>
        <v>0</v>
      </c>
      <c r="AV1229">
        <f>(AU1229-1)*100</f>
        <v>0</v>
      </c>
      <c r="AW1229">
        <f>MAX(0,($B$13+$C$13*EF1229)/(1+$D$13*EF1229)*DY1229/(EA1229+273)*$E$13)</f>
        <v>0</v>
      </c>
      <c r="AX1229" t="s">
        <v>437</v>
      </c>
      <c r="AY1229" t="s">
        <v>437</v>
      </c>
      <c r="AZ1229">
        <v>0</v>
      </c>
      <c r="BA1229">
        <v>0</v>
      </c>
      <c r="BB1229">
        <f>1-AZ1229/BA1229</f>
        <v>0</v>
      </c>
      <c r="BC1229">
        <v>0</v>
      </c>
      <c r="BD1229" t="s">
        <v>437</v>
      </c>
      <c r="BE1229" t="s">
        <v>437</v>
      </c>
      <c r="BF1229">
        <v>0</v>
      </c>
      <c r="BG1229">
        <v>0</v>
      </c>
      <c r="BH1229">
        <f>1-BF1229/BG1229</f>
        <v>0</v>
      </c>
      <c r="BI1229">
        <v>0.5</v>
      </c>
      <c r="BJ1229">
        <f>DI1229</f>
        <v>0</v>
      </c>
      <c r="BK1229">
        <f>L1229</f>
        <v>0</v>
      </c>
      <c r="BL1229">
        <f>BH1229*BI1229*BJ1229</f>
        <v>0</v>
      </c>
      <c r="BM1229">
        <f>(BK1229-BC1229)/BJ1229</f>
        <v>0</v>
      </c>
      <c r="BN1229">
        <f>(BA1229-BG1229)/BG1229</f>
        <v>0</v>
      </c>
      <c r="BO1229">
        <f>AZ1229/(BB1229+AZ1229/BG1229)</f>
        <v>0</v>
      </c>
      <c r="BP1229" t="s">
        <v>437</v>
      </c>
      <c r="BQ1229">
        <v>0</v>
      </c>
      <c r="BR1229">
        <f>IF(BQ1229&lt;&gt;0, BQ1229, BO1229)</f>
        <v>0</v>
      </c>
      <c r="BS1229">
        <f>1-BR1229/BG1229</f>
        <v>0</v>
      </c>
      <c r="BT1229">
        <f>(BG1229-BF1229)/(BG1229-BR1229)</f>
        <v>0</v>
      </c>
      <c r="BU1229">
        <f>(BA1229-BG1229)/(BA1229-BR1229)</f>
        <v>0</v>
      </c>
      <c r="BV1229">
        <f>(BG1229-BF1229)/(BG1229-AZ1229)</f>
        <v>0</v>
      </c>
      <c r="BW1229">
        <f>(BA1229-BG1229)/(BA1229-AZ1229)</f>
        <v>0</v>
      </c>
      <c r="BX1229">
        <f>(BT1229*BR1229/BF1229)</f>
        <v>0</v>
      </c>
      <c r="BY1229">
        <f>(1-BX1229)</f>
        <v>0</v>
      </c>
      <c r="DH1229">
        <f>$B$11*EG1229+$C$11*EH1229+$F$11*ES1229*(1-EV1229)</f>
        <v>0</v>
      </c>
      <c r="DI1229">
        <f>DH1229*DJ1229</f>
        <v>0</v>
      </c>
      <c r="DJ1229">
        <f>($B$11*$D$9+$C$11*$D$9+$F$11*((FF1229+EX1229)/MAX(FF1229+EX1229+FG1229, 0.1)*$I$9+FG1229/MAX(FF1229+EX1229+FG1229, 0.1)*$J$9))/($B$11+$C$11+$F$11)</f>
        <v>0</v>
      </c>
      <c r="DK1229">
        <f>($B$11*$K$9+$C$11*$K$9+$F$11*((FF1229+EX1229)/MAX(FF1229+EX1229+FG1229, 0.1)*$P$9+FG1229/MAX(FF1229+EX1229+FG1229, 0.1)*$Q$9))/($B$11+$C$11+$F$11)</f>
        <v>0</v>
      </c>
      <c r="DL1229">
        <v>6</v>
      </c>
      <c r="DM1229">
        <v>0.5</v>
      </c>
      <c r="DN1229" t="s">
        <v>438</v>
      </c>
      <c r="DO1229">
        <v>2</v>
      </c>
      <c r="DP1229" t="b">
        <v>1</v>
      </c>
      <c r="DQ1229">
        <v>1761347484.75</v>
      </c>
      <c r="DR1229">
        <v>939.6467857142859</v>
      </c>
      <c r="DS1229">
        <v>976.8447142857145</v>
      </c>
      <c r="DT1229">
        <v>23.46258571428572</v>
      </c>
      <c r="DU1229">
        <v>19.975225</v>
      </c>
      <c r="DV1229">
        <v>938.4766785714285</v>
      </c>
      <c r="DW1229">
        <v>23.24815714285714</v>
      </c>
      <c r="DX1229">
        <v>499.9814642857144</v>
      </c>
      <c r="DY1229">
        <v>90.02657857142856</v>
      </c>
      <c r="DZ1229">
        <v>0.07334762142857142</v>
      </c>
      <c r="EA1229">
        <v>30.00799642857143</v>
      </c>
      <c r="EB1229">
        <v>30.01553571428571</v>
      </c>
      <c r="EC1229">
        <v>999.9000000000002</v>
      </c>
      <c r="ED1229">
        <v>0</v>
      </c>
      <c r="EE1229">
        <v>0</v>
      </c>
      <c r="EF1229">
        <v>10003.19785714286</v>
      </c>
      <c r="EG1229">
        <v>0</v>
      </c>
      <c r="EH1229">
        <v>1169.989642857143</v>
      </c>
      <c r="EI1229">
        <v>-37.19805357142857</v>
      </c>
      <c r="EJ1229">
        <v>962.2227142857143</v>
      </c>
      <c r="EK1229">
        <v>996.7559285714286</v>
      </c>
      <c r="EL1229">
        <v>3.487353214285714</v>
      </c>
      <c r="EM1229">
        <v>976.8447142857145</v>
      </c>
      <c r="EN1229">
        <v>19.975225</v>
      </c>
      <c r="EO1229">
        <v>2.112256785714286</v>
      </c>
      <c r="EP1229">
        <v>1.798301071428572</v>
      </c>
      <c r="EQ1229">
        <v>18.31191428571429</v>
      </c>
      <c r="ER1229">
        <v>15.77201428571428</v>
      </c>
      <c r="ES1229">
        <v>1200.005714285714</v>
      </c>
      <c r="ET1229">
        <v>0.9670078571428572</v>
      </c>
      <c r="EU1229">
        <v>0.03299212142857143</v>
      </c>
      <c r="EV1229">
        <v>0</v>
      </c>
      <c r="EW1229">
        <v>1415.8175</v>
      </c>
      <c r="EX1229">
        <v>5.000560000000001</v>
      </c>
      <c r="EY1229">
        <v>17330.40714285714</v>
      </c>
      <c r="EZ1229">
        <v>10316.90714285714</v>
      </c>
      <c r="FA1229">
        <v>45</v>
      </c>
      <c r="FB1229">
        <v>47.06199999999998</v>
      </c>
      <c r="FC1229">
        <v>45.63385714285715</v>
      </c>
      <c r="FD1229">
        <v>46.116</v>
      </c>
      <c r="FE1229">
        <v>45.875</v>
      </c>
      <c r="FF1229">
        <v>1155.575714285714</v>
      </c>
      <c r="FG1229">
        <v>39.43</v>
      </c>
      <c r="FH1229">
        <v>0</v>
      </c>
      <c r="FI1229">
        <v>1761347528.6</v>
      </c>
      <c r="FJ1229">
        <v>0</v>
      </c>
      <c r="FK1229">
        <v>1415.811538461538</v>
      </c>
      <c r="FL1229">
        <v>-4.296068388936948</v>
      </c>
      <c r="FM1229">
        <v>-38.56752133352263</v>
      </c>
      <c r="FN1229">
        <v>17330.52692307692</v>
      </c>
      <c r="FO1229">
        <v>15</v>
      </c>
      <c r="FP1229">
        <v>0</v>
      </c>
      <c r="FQ1229" t="s">
        <v>439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-37.19049</v>
      </c>
      <c r="GD1229">
        <v>-0.3256232645402683</v>
      </c>
      <c r="GE1229">
        <v>0.07516537035098009</v>
      </c>
      <c r="GF1229">
        <v>1</v>
      </c>
      <c r="GG1229">
        <v>1416.040588235294</v>
      </c>
      <c r="GH1229">
        <v>-4.156455308060736</v>
      </c>
      <c r="GI1229">
        <v>0.4602105731361468</v>
      </c>
      <c r="GJ1229">
        <v>0</v>
      </c>
      <c r="GK1229">
        <v>3.51278475</v>
      </c>
      <c r="GL1229">
        <v>-0.4390463414633986</v>
      </c>
      <c r="GM1229">
        <v>0.04482100813165071</v>
      </c>
      <c r="GN1229">
        <v>0</v>
      </c>
      <c r="GO1229">
        <v>1</v>
      </c>
      <c r="GP1229">
        <v>3</v>
      </c>
      <c r="GQ1229" t="s">
        <v>446</v>
      </c>
      <c r="GR1229">
        <v>3.12456</v>
      </c>
      <c r="GS1229">
        <v>2.75138</v>
      </c>
      <c r="GT1229">
        <v>0.149578</v>
      </c>
      <c r="GU1229">
        <v>0.154302</v>
      </c>
      <c r="GV1229">
        <v>0.102927</v>
      </c>
      <c r="GW1229">
        <v>0.0928279</v>
      </c>
      <c r="GX1229">
        <v>25029.7</v>
      </c>
      <c r="GY1229">
        <v>24272.2</v>
      </c>
      <c r="GZ1229">
        <v>30004.4</v>
      </c>
      <c r="HA1229">
        <v>28992.4</v>
      </c>
      <c r="HB1229">
        <v>37208.1</v>
      </c>
      <c r="HC1229">
        <v>34632.6</v>
      </c>
      <c r="HD1229">
        <v>45948</v>
      </c>
      <c r="HE1229">
        <v>43089.8</v>
      </c>
      <c r="HF1229">
        <v>1.75147</v>
      </c>
      <c r="HG1229">
        <v>1.73382</v>
      </c>
      <c r="HH1229">
        <v>-0.00466779</v>
      </c>
      <c r="HI1229">
        <v>0</v>
      </c>
      <c r="HJ1229">
        <v>30.0902</v>
      </c>
      <c r="HK1229">
        <v>999.9</v>
      </c>
      <c r="HL1229">
        <v>45.3</v>
      </c>
      <c r="HM1229">
        <v>32.7</v>
      </c>
      <c r="HN1229">
        <v>24.9977</v>
      </c>
      <c r="HO1229">
        <v>63.2321</v>
      </c>
      <c r="HP1229">
        <v>17.7524</v>
      </c>
      <c r="HQ1229">
        <v>1</v>
      </c>
      <c r="HR1229">
        <v>0.801349</v>
      </c>
      <c r="HS1229">
        <v>4.05485</v>
      </c>
      <c r="HT1229">
        <v>20.1599</v>
      </c>
      <c r="HU1229">
        <v>5.22732</v>
      </c>
      <c r="HV1229">
        <v>11.9854</v>
      </c>
      <c r="HW1229">
        <v>4.9691</v>
      </c>
      <c r="HX1229">
        <v>3.28982</v>
      </c>
      <c r="HY1229">
        <v>9999</v>
      </c>
      <c r="HZ1229">
        <v>9999</v>
      </c>
      <c r="IA1229">
        <v>9999</v>
      </c>
      <c r="IB1229">
        <v>999.9</v>
      </c>
      <c r="IC1229">
        <v>4.97295</v>
      </c>
      <c r="ID1229">
        <v>1.87744</v>
      </c>
      <c r="IE1229">
        <v>1.87558</v>
      </c>
      <c r="IF1229">
        <v>1.87839</v>
      </c>
      <c r="IG1229">
        <v>1.87512</v>
      </c>
      <c r="IH1229">
        <v>1.87866</v>
      </c>
      <c r="II1229">
        <v>1.87576</v>
      </c>
      <c r="IJ1229">
        <v>1.87694</v>
      </c>
      <c r="IK1229">
        <v>0</v>
      </c>
      <c r="IL1229">
        <v>0</v>
      </c>
      <c r="IM1229">
        <v>0</v>
      </c>
      <c r="IN1229">
        <v>0</v>
      </c>
      <c r="IO1229" t="s">
        <v>441</v>
      </c>
      <c r="IP1229" t="s">
        <v>442</v>
      </c>
      <c r="IQ1229" t="s">
        <v>443</v>
      </c>
      <c r="IR1229" t="s">
        <v>443</v>
      </c>
      <c r="IS1229" t="s">
        <v>443</v>
      </c>
      <c r="IT1229" t="s">
        <v>443</v>
      </c>
      <c r="IU1229">
        <v>0</v>
      </c>
      <c r="IV1229">
        <v>100</v>
      </c>
      <c r="IW1229">
        <v>100</v>
      </c>
      <c r="IX1229">
        <v>1.197</v>
      </c>
      <c r="IY1229">
        <v>0.2145</v>
      </c>
      <c r="IZ1229">
        <v>-0.1194416370607354</v>
      </c>
      <c r="JA1229">
        <v>0.002211305909277446</v>
      </c>
      <c r="JB1229">
        <v>-1.416678044876584E-06</v>
      </c>
      <c r="JC1229">
        <v>5.589822708492042E-10</v>
      </c>
      <c r="JD1229">
        <v>0.2144336207880096</v>
      </c>
      <c r="JE1229">
        <v>0</v>
      </c>
      <c r="JF1229">
        <v>0</v>
      </c>
      <c r="JG1229">
        <v>0</v>
      </c>
      <c r="JH1229">
        <v>14</v>
      </c>
      <c r="JI1229">
        <v>2052</v>
      </c>
      <c r="JJ1229">
        <v>1</v>
      </c>
      <c r="JK1229">
        <v>21</v>
      </c>
      <c r="JL1229">
        <v>29355791.5</v>
      </c>
      <c r="JM1229">
        <v>29355791.5</v>
      </c>
      <c r="JN1229">
        <v>2.2583</v>
      </c>
      <c r="JO1229">
        <v>2.54761</v>
      </c>
      <c r="JP1229">
        <v>1.39893</v>
      </c>
      <c r="JQ1229">
        <v>2.33765</v>
      </c>
      <c r="JR1229">
        <v>1.44897</v>
      </c>
      <c r="JS1229">
        <v>2.57935</v>
      </c>
      <c r="JT1229">
        <v>38.6487</v>
      </c>
      <c r="JU1229">
        <v>23.7898</v>
      </c>
      <c r="JV1229">
        <v>18</v>
      </c>
      <c r="JW1229">
        <v>485.533</v>
      </c>
      <c r="JX1229">
        <v>445.232</v>
      </c>
      <c r="JY1229">
        <v>25.3135</v>
      </c>
      <c r="JZ1229">
        <v>37.0286</v>
      </c>
      <c r="KA1229">
        <v>30.0002</v>
      </c>
      <c r="KB1229">
        <v>36.639</v>
      </c>
      <c r="KC1229">
        <v>36.6903</v>
      </c>
      <c r="KD1229">
        <v>45.2001</v>
      </c>
      <c r="KE1229">
        <v>27.017</v>
      </c>
      <c r="KF1229">
        <v>79.2548</v>
      </c>
      <c r="KG1229">
        <v>25.2914</v>
      </c>
      <c r="KH1229">
        <v>1021.84</v>
      </c>
      <c r="KI1229">
        <v>20.1493</v>
      </c>
      <c r="KJ1229">
        <v>99.2559</v>
      </c>
      <c r="KK1229">
        <v>99.1058</v>
      </c>
    </row>
    <row r="1230" spans="1:297">
      <c r="A1230">
        <v>1214</v>
      </c>
      <c r="B1230">
        <v>1761347497.5</v>
      </c>
      <c r="C1230">
        <v>19456.90000009537</v>
      </c>
      <c r="D1230" t="s">
        <v>2883</v>
      </c>
      <c r="E1230" t="s">
        <v>2884</v>
      </c>
      <c r="F1230">
        <v>5</v>
      </c>
      <c r="G1230" t="s">
        <v>2762</v>
      </c>
      <c r="H1230" t="s">
        <v>436</v>
      </c>
      <c r="I1230">
        <v>1761347490.018518</v>
      </c>
      <c r="J1230">
        <f>(K1230)/1000</f>
        <v>0</v>
      </c>
      <c r="K1230">
        <f>IF(DP1230, AN1230, AH1230)</f>
        <v>0</v>
      </c>
      <c r="L1230">
        <f>IF(DP1230, AI1230, AG1230)</f>
        <v>0</v>
      </c>
      <c r="M1230">
        <f>DR1230 - IF(AU1230&gt;1, L1230*DL1230*100.0/(AW1230), 0)</f>
        <v>0</v>
      </c>
      <c r="N1230">
        <f>((T1230-J1230/2)*M1230-L1230)/(T1230+J1230/2)</f>
        <v>0</v>
      </c>
      <c r="O1230">
        <f>N1230*(DY1230+DZ1230)/1000.0</f>
        <v>0</v>
      </c>
      <c r="P1230">
        <f>(DR1230 - IF(AU1230&gt;1, L1230*DL1230*100.0/(AW1230), 0))*(DY1230+DZ1230)/1000.0</f>
        <v>0</v>
      </c>
      <c r="Q1230">
        <f>2.0/((1/S1230-1/R1230)+SIGN(S1230)*SQRT((1/S1230-1/R1230)*(1/S1230-1/R1230) + 4*DM1230/((DM1230+1)*(DM1230+1))*(2*1/S1230*1/R1230-1/R1230*1/R1230)))</f>
        <v>0</v>
      </c>
      <c r="R1230">
        <f>IF(LEFT(DN1230,1)&lt;&gt;"0",IF(LEFT(DN1230,1)="1",3.0,DO1230),$D$5+$E$5*(EF1230*DY1230/($K$5*1000))+$F$5*(EF1230*DY1230/($K$5*1000))*MAX(MIN(DL1230,$J$5),$I$5)*MAX(MIN(DL1230,$J$5),$I$5)+$G$5*MAX(MIN(DL1230,$J$5),$I$5)*(EF1230*DY1230/($K$5*1000))+$H$5*(EF1230*DY1230/($K$5*1000))*(EF1230*DY1230/($K$5*1000)))</f>
        <v>0</v>
      </c>
      <c r="S1230">
        <f>J1230*(1000-(1000*0.61365*exp(17.502*W1230/(240.97+W1230))/(DY1230+DZ1230)+DT1230)/2)/(1000*0.61365*exp(17.502*W1230/(240.97+W1230))/(DY1230+DZ1230)-DT1230)</f>
        <v>0</v>
      </c>
      <c r="T1230">
        <f>1/((DM1230+1)/(Q1230/1.6)+1/(R1230/1.37)) + DM1230/((DM1230+1)/(Q1230/1.6) + DM1230/(R1230/1.37))</f>
        <v>0</v>
      </c>
      <c r="U1230">
        <f>(DH1230*DK1230)</f>
        <v>0</v>
      </c>
      <c r="V1230">
        <f>(EA1230+(U1230+2*0.95*5.67E-8*(((EA1230+$B$7)+273)^4-(EA1230+273)^4)-44100*J1230)/(1.84*29.3*R1230+8*0.95*5.67E-8*(EA1230+273)^3))</f>
        <v>0</v>
      </c>
      <c r="W1230">
        <f>($C$7*EB1230+$D$7*EC1230+$E$7*V1230)</f>
        <v>0</v>
      </c>
      <c r="X1230">
        <f>0.61365*exp(17.502*W1230/(240.97+W1230))</f>
        <v>0</v>
      </c>
      <c r="Y1230">
        <f>(Z1230/AA1230*100)</f>
        <v>0</v>
      </c>
      <c r="Z1230">
        <f>DT1230*(DY1230+DZ1230)/1000</f>
        <v>0</v>
      </c>
      <c r="AA1230">
        <f>0.61365*exp(17.502*EA1230/(240.97+EA1230))</f>
        <v>0</v>
      </c>
      <c r="AB1230">
        <f>(X1230-DT1230*(DY1230+DZ1230)/1000)</f>
        <v>0</v>
      </c>
      <c r="AC1230">
        <f>(-J1230*44100)</f>
        <v>0</v>
      </c>
      <c r="AD1230">
        <f>2*29.3*R1230*0.92*(EA1230-W1230)</f>
        <v>0</v>
      </c>
      <c r="AE1230">
        <f>2*0.95*5.67E-8*(((EA1230+$B$7)+273)^4-(W1230+273)^4)</f>
        <v>0</v>
      </c>
      <c r="AF1230">
        <f>U1230+AE1230+AC1230+AD1230</f>
        <v>0</v>
      </c>
      <c r="AG1230">
        <f>DX1230*AU1230*(DS1230-DR1230*(1000-AU1230*DU1230)/(1000-AU1230*DT1230))/(100*DL1230)</f>
        <v>0</v>
      </c>
      <c r="AH1230">
        <f>1000*DX1230*AU1230*(DT1230-DU1230)/(100*DL1230*(1000-AU1230*DT1230))</f>
        <v>0</v>
      </c>
      <c r="AI1230">
        <f>(AJ1230 - AK1230 - DY1230*1E3/(8.314*(EA1230+273.15)) * AM1230/DX1230 * AL1230) * DX1230/(100*DL1230) * (1000 - DU1230)/1000</f>
        <v>0</v>
      </c>
      <c r="AJ1230">
        <v>1030.154560183629</v>
      </c>
      <c r="AK1230">
        <v>1004.1966</v>
      </c>
      <c r="AL1230">
        <v>3.435923187142575</v>
      </c>
      <c r="AM1230">
        <v>65.43917151835798</v>
      </c>
      <c r="AN1230">
        <f>(AP1230 - AO1230 + DY1230*1E3/(8.314*(EA1230+273.15)) * AR1230/DX1230 * AQ1230) * DX1230/(100*DL1230) * 1000/(1000 - AP1230)</f>
        <v>0</v>
      </c>
      <c r="AO1230">
        <v>20.09031568849083</v>
      </c>
      <c r="AP1230">
        <v>23.45916424242423</v>
      </c>
      <c r="AQ1230">
        <v>0.0005892267195776741</v>
      </c>
      <c r="AR1230">
        <v>117.0721464069847</v>
      </c>
      <c r="AS1230">
        <v>0</v>
      </c>
      <c r="AT1230">
        <v>0</v>
      </c>
      <c r="AU1230">
        <f>IF(AS1230*$H$13&gt;=AW1230,1.0,(AW1230/(AW1230-AS1230*$H$13)))</f>
        <v>0</v>
      </c>
      <c r="AV1230">
        <f>(AU1230-1)*100</f>
        <v>0</v>
      </c>
      <c r="AW1230">
        <f>MAX(0,($B$13+$C$13*EF1230)/(1+$D$13*EF1230)*DY1230/(EA1230+273)*$E$13)</f>
        <v>0</v>
      </c>
      <c r="AX1230" t="s">
        <v>437</v>
      </c>
      <c r="AY1230" t="s">
        <v>437</v>
      </c>
      <c r="AZ1230">
        <v>0</v>
      </c>
      <c r="BA1230">
        <v>0</v>
      </c>
      <c r="BB1230">
        <f>1-AZ1230/BA1230</f>
        <v>0</v>
      </c>
      <c r="BC1230">
        <v>0</v>
      </c>
      <c r="BD1230" t="s">
        <v>437</v>
      </c>
      <c r="BE1230" t="s">
        <v>437</v>
      </c>
      <c r="BF1230">
        <v>0</v>
      </c>
      <c r="BG1230">
        <v>0</v>
      </c>
      <c r="BH1230">
        <f>1-BF1230/BG1230</f>
        <v>0</v>
      </c>
      <c r="BI1230">
        <v>0.5</v>
      </c>
      <c r="BJ1230">
        <f>DI1230</f>
        <v>0</v>
      </c>
      <c r="BK1230">
        <f>L1230</f>
        <v>0</v>
      </c>
      <c r="BL1230">
        <f>BH1230*BI1230*BJ1230</f>
        <v>0</v>
      </c>
      <c r="BM1230">
        <f>(BK1230-BC1230)/BJ1230</f>
        <v>0</v>
      </c>
      <c r="BN1230">
        <f>(BA1230-BG1230)/BG1230</f>
        <v>0</v>
      </c>
      <c r="BO1230">
        <f>AZ1230/(BB1230+AZ1230/BG1230)</f>
        <v>0</v>
      </c>
      <c r="BP1230" t="s">
        <v>437</v>
      </c>
      <c r="BQ1230">
        <v>0</v>
      </c>
      <c r="BR1230">
        <f>IF(BQ1230&lt;&gt;0, BQ1230, BO1230)</f>
        <v>0</v>
      </c>
      <c r="BS1230">
        <f>1-BR1230/BG1230</f>
        <v>0</v>
      </c>
      <c r="BT1230">
        <f>(BG1230-BF1230)/(BG1230-BR1230)</f>
        <v>0</v>
      </c>
      <c r="BU1230">
        <f>(BA1230-BG1230)/(BA1230-BR1230)</f>
        <v>0</v>
      </c>
      <c r="BV1230">
        <f>(BG1230-BF1230)/(BG1230-AZ1230)</f>
        <v>0</v>
      </c>
      <c r="BW1230">
        <f>(BA1230-BG1230)/(BA1230-AZ1230)</f>
        <v>0</v>
      </c>
      <c r="BX1230">
        <f>(BT1230*BR1230/BF1230)</f>
        <v>0</v>
      </c>
      <c r="BY1230">
        <f>(1-BX1230)</f>
        <v>0</v>
      </c>
      <c r="DH1230">
        <f>$B$11*EG1230+$C$11*EH1230+$F$11*ES1230*(1-EV1230)</f>
        <v>0</v>
      </c>
      <c r="DI1230">
        <f>DH1230*DJ1230</f>
        <v>0</v>
      </c>
      <c r="DJ1230">
        <f>($B$11*$D$9+$C$11*$D$9+$F$11*((FF1230+EX1230)/MAX(FF1230+EX1230+FG1230, 0.1)*$I$9+FG1230/MAX(FF1230+EX1230+FG1230, 0.1)*$J$9))/($B$11+$C$11+$F$11)</f>
        <v>0</v>
      </c>
      <c r="DK1230">
        <f>($B$11*$K$9+$C$11*$K$9+$F$11*((FF1230+EX1230)/MAX(FF1230+EX1230+FG1230, 0.1)*$P$9+FG1230/MAX(FF1230+EX1230+FG1230, 0.1)*$Q$9))/($B$11+$C$11+$F$11)</f>
        <v>0</v>
      </c>
      <c r="DL1230">
        <v>6</v>
      </c>
      <c r="DM1230">
        <v>0.5</v>
      </c>
      <c r="DN1230" t="s">
        <v>438</v>
      </c>
      <c r="DO1230">
        <v>2</v>
      </c>
      <c r="DP1230" t="b">
        <v>1</v>
      </c>
      <c r="DQ1230">
        <v>1761347490.018518</v>
      </c>
      <c r="DR1230">
        <v>957.2695185185185</v>
      </c>
      <c r="DS1230">
        <v>994.5687037037037</v>
      </c>
      <c r="DT1230">
        <v>23.45472962962963</v>
      </c>
      <c r="DU1230">
        <v>20.02800740740741</v>
      </c>
      <c r="DV1230">
        <v>956.0813333333333</v>
      </c>
      <c r="DW1230">
        <v>23.2403074074074</v>
      </c>
      <c r="DX1230">
        <v>500.0266666666666</v>
      </c>
      <c r="DY1230">
        <v>90.02611111111112</v>
      </c>
      <c r="DZ1230">
        <v>0.07336085555555555</v>
      </c>
      <c r="EA1230">
        <v>30.00827407407407</v>
      </c>
      <c r="EB1230">
        <v>30.02064814814815</v>
      </c>
      <c r="EC1230">
        <v>999.9000000000001</v>
      </c>
      <c r="ED1230">
        <v>0</v>
      </c>
      <c r="EE1230">
        <v>0</v>
      </c>
      <c r="EF1230">
        <v>9998.570740740739</v>
      </c>
      <c r="EG1230">
        <v>0</v>
      </c>
      <c r="EH1230">
        <v>1170.008148148148</v>
      </c>
      <c r="EI1230">
        <v>-37.29901111111111</v>
      </c>
      <c r="EJ1230">
        <v>980.2615925925925</v>
      </c>
      <c r="EK1230">
        <v>1014.896259259259</v>
      </c>
      <c r="EL1230">
        <v>3.426724074074074</v>
      </c>
      <c r="EM1230">
        <v>994.5687037037037</v>
      </c>
      <c r="EN1230">
        <v>20.02800740740741</v>
      </c>
      <c r="EO1230">
        <v>2.111539259259259</v>
      </c>
      <c r="EP1230">
        <v>1.803042962962963</v>
      </c>
      <c r="EQ1230">
        <v>18.3065</v>
      </c>
      <c r="ER1230">
        <v>15.81315925925926</v>
      </c>
      <c r="ES1230">
        <v>1200.014814814815</v>
      </c>
      <c r="ET1230">
        <v>0.9670081111111112</v>
      </c>
      <c r="EU1230">
        <v>0.03299187777777778</v>
      </c>
      <c r="EV1230">
        <v>0</v>
      </c>
      <c r="EW1230">
        <v>1415.394444444444</v>
      </c>
      <c r="EX1230">
        <v>5.000560000000001</v>
      </c>
      <c r="EY1230">
        <v>17326.94074074074</v>
      </c>
      <c r="EZ1230">
        <v>10316.98148148148</v>
      </c>
      <c r="FA1230">
        <v>45</v>
      </c>
      <c r="FB1230">
        <v>47.06199999999998</v>
      </c>
      <c r="FC1230">
        <v>45.63418518518519</v>
      </c>
      <c r="FD1230">
        <v>46.11566666666667</v>
      </c>
      <c r="FE1230">
        <v>45.875</v>
      </c>
      <c r="FF1230">
        <v>1155.584814814815</v>
      </c>
      <c r="FG1230">
        <v>39.43</v>
      </c>
      <c r="FH1230">
        <v>0</v>
      </c>
      <c r="FI1230">
        <v>1761347534</v>
      </c>
      <c r="FJ1230">
        <v>0</v>
      </c>
      <c r="FK1230">
        <v>1415.3824</v>
      </c>
      <c r="FL1230">
        <v>-4.536153840970994</v>
      </c>
      <c r="FM1230">
        <v>-38.65384612014477</v>
      </c>
      <c r="FN1230">
        <v>17326.452</v>
      </c>
      <c r="FO1230">
        <v>15</v>
      </c>
      <c r="FP1230">
        <v>0</v>
      </c>
      <c r="FQ1230" t="s">
        <v>439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-37.23899024390244</v>
      </c>
      <c r="GD1230">
        <v>-1.041416027874593</v>
      </c>
      <c r="GE1230">
        <v>0.1130593062692626</v>
      </c>
      <c r="GF1230">
        <v>0</v>
      </c>
      <c r="GG1230">
        <v>1415.654117647059</v>
      </c>
      <c r="GH1230">
        <v>-4.215126055477778</v>
      </c>
      <c r="GI1230">
        <v>0.4675412384897928</v>
      </c>
      <c r="GJ1230">
        <v>0</v>
      </c>
      <c r="GK1230">
        <v>3.464027317073171</v>
      </c>
      <c r="GL1230">
        <v>-0.6811250174216004</v>
      </c>
      <c r="GM1230">
        <v>0.06840641654486239</v>
      </c>
      <c r="GN1230">
        <v>0</v>
      </c>
      <c r="GO1230">
        <v>0</v>
      </c>
      <c r="GP1230">
        <v>3</v>
      </c>
      <c r="GQ1230" t="s">
        <v>497</v>
      </c>
      <c r="GR1230">
        <v>3.12444</v>
      </c>
      <c r="GS1230">
        <v>2.75133</v>
      </c>
      <c r="GT1230">
        <v>0.151244</v>
      </c>
      <c r="GU1230">
        <v>0.155956</v>
      </c>
      <c r="GV1230">
        <v>0.102959</v>
      </c>
      <c r="GW1230">
        <v>0.0928908</v>
      </c>
      <c r="GX1230">
        <v>24980.8</v>
      </c>
      <c r="GY1230">
        <v>24224.6</v>
      </c>
      <c r="GZ1230">
        <v>30004.7</v>
      </c>
      <c r="HA1230">
        <v>28992.5</v>
      </c>
      <c r="HB1230">
        <v>37207.2</v>
      </c>
      <c r="HC1230">
        <v>34630.2</v>
      </c>
      <c r="HD1230">
        <v>45948.4</v>
      </c>
      <c r="HE1230">
        <v>43089.6</v>
      </c>
      <c r="HF1230">
        <v>1.75108</v>
      </c>
      <c r="HG1230">
        <v>1.73423</v>
      </c>
      <c r="HH1230">
        <v>-0.00398606</v>
      </c>
      <c r="HI1230">
        <v>0</v>
      </c>
      <c r="HJ1230">
        <v>30.0922</v>
      </c>
      <c r="HK1230">
        <v>999.9</v>
      </c>
      <c r="HL1230">
        <v>45.3</v>
      </c>
      <c r="HM1230">
        <v>32.7</v>
      </c>
      <c r="HN1230">
        <v>24.9976</v>
      </c>
      <c r="HO1230">
        <v>63.4221</v>
      </c>
      <c r="HP1230">
        <v>17.7845</v>
      </c>
      <c r="HQ1230">
        <v>1</v>
      </c>
      <c r="HR1230">
        <v>0.8014790000000001</v>
      </c>
      <c r="HS1230">
        <v>4.08564</v>
      </c>
      <c r="HT1230">
        <v>20.1591</v>
      </c>
      <c r="HU1230">
        <v>5.22777</v>
      </c>
      <c r="HV1230">
        <v>11.9852</v>
      </c>
      <c r="HW1230">
        <v>4.9689</v>
      </c>
      <c r="HX1230">
        <v>3.2898</v>
      </c>
      <c r="HY1230">
        <v>9999</v>
      </c>
      <c r="HZ1230">
        <v>9999</v>
      </c>
      <c r="IA1230">
        <v>9999</v>
      </c>
      <c r="IB1230">
        <v>999.9</v>
      </c>
      <c r="IC1230">
        <v>4.97299</v>
      </c>
      <c r="ID1230">
        <v>1.87745</v>
      </c>
      <c r="IE1230">
        <v>1.87557</v>
      </c>
      <c r="IF1230">
        <v>1.87838</v>
      </c>
      <c r="IG1230">
        <v>1.8751</v>
      </c>
      <c r="IH1230">
        <v>1.87866</v>
      </c>
      <c r="II1230">
        <v>1.87576</v>
      </c>
      <c r="IJ1230">
        <v>1.87692</v>
      </c>
      <c r="IK1230">
        <v>0</v>
      </c>
      <c r="IL1230">
        <v>0</v>
      </c>
      <c r="IM1230">
        <v>0</v>
      </c>
      <c r="IN1230">
        <v>0</v>
      </c>
      <c r="IO1230" t="s">
        <v>441</v>
      </c>
      <c r="IP1230" t="s">
        <v>442</v>
      </c>
      <c r="IQ1230" t="s">
        <v>443</v>
      </c>
      <c r="IR1230" t="s">
        <v>443</v>
      </c>
      <c r="IS1230" t="s">
        <v>443</v>
      </c>
      <c r="IT1230" t="s">
        <v>443</v>
      </c>
      <c r="IU1230">
        <v>0</v>
      </c>
      <c r="IV1230">
        <v>100</v>
      </c>
      <c r="IW1230">
        <v>100</v>
      </c>
      <c r="IX1230">
        <v>1.214</v>
      </c>
      <c r="IY1230">
        <v>0.2145</v>
      </c>
      <c r="IZ1230">
        <v>-0.1194416370607354</v>
      </c>
      <c r="JA1230">
        <v>0.002211305909277446</v>
      </c>
      <c r="JB1230">
        <v>-1.416678044876584E-06</v>
      </c>
      <c r="JC1230">
        <v>5.589822708492042E-10</v>
      </c>
      <c r="JD1230">
        <v>0.2144336207880096</v>
      </c>
      <c r="JE1230">
        <v>0</v>
      </c>
      <c r="JF1230">
        <v>0</v>
      </c>
      <c r="JG1230">
        <v>0</v>
      </c>
      <c r="JH1230">
        <v>14</v>
      </c>
      <c r="JI1230">
        <v>2052</v>
      </c>
      <c r="JJ1230">
        <v>1</v>
      </c>
      <c r="JK1230">
        <v>21</v>
      </c>
      <c r="JL1230">
        <v>29355791.6</v>
      </c>
      <c r="JM1230">
        <v>29355791.6</v>
      </c>
      <c r="JN1230">
        <v>2.28882</v>
      </c>
      <c r="JO1230">
        <v>2.54395</v>
      </c>
      <c r="JP1230">
        <v>1.39893</v>
      </c>
      <c r="JQ1230">
        <v>2.33765</v>
      </c>
      <c r="JR1230">
        <v>1.44897</v>
      </c>
      <c r="JS1230">
        <v>2.52197</v>
      </c>
      <c r="JT1230">
        <v>38.6487</v>
      </c>
      <c r="JU1230">
        <v>23.7898</v>
      </c>
      <c r="JV1230">
        <v>18</v>
      </c>
      <c r="JW1230">
        <v>485.279</v>
      </c>
      <c r="JX1230">
        <v>445.486</v>
      </c>
      <c r="JY1230">
        <v>25.294</v>
      </c>
      <c r="JZ1230">
        <v>37.0251</v>
      </c>
      <c r="KA1230">
        <v>30.0002</v>
      </c>
      <c r="KB1230">
        <v>36.6355</v>
      </c>
      <c r="KC1230">
        <v>36.6894</v>
      </c>
      <c r="KD1230">
        <v>45.8199</v>
      </c>
      <c r="KE1230">
        <v>27.017</v>
      </c>
      <c r="KF1230">
        <v>79.2548</v>
      </c>
      <c r="KG1230">
        <v>25.2673</v>
      </c>
      <c r="KH1230">
        <v>1041.87</v>
      </c>
      <c r="KI1230">
        <v>20.1797</v>
      </c>
      <c r="KJ1230">
        <v>99.2569</v>
      </c>
      <c r="KK1230">
        <v>99.1056</v>
      </c>
    </row>
    <row r="1231" spans="1:297">
      <c r="A1231">
        <v>1215</v>
      </c>
      <c r="B1231">
        <v>1761347502.5</v>
      </c>
      <c r="C1231">
        <v>19461.90000009537</v>
      </c>
      <c r="D1231" t="s">
        <v>2885</v>
      </c>
      <c r="E1231" t="s">
        <v>2886</v>
      </c>
      <c r="F1231">
        <v>5</v>
      </c>
      <c r="G1231" t="s">
        <v>2762</v>
      </c>
      <c r="H1231" t="s">
        <v>436</v>
      </c>
      <c r="I1231">
        <v>1761347494.732143</v>
      </c>
      <c r="J1231">
        <f>(K1231)/1000</f>
        <v>0</v>
      </c>
      <c r="K1231">
        <f>IF(DP1231, AN1231, AH1231)</f>
        <v>0</v>
      </c>
      <c r="L1231">
        <f>IF(DP1231, AI1231, AG1231)</f>
        <v>0</v>
      </c>
      <c r="M1231">
        <f>DR1231 - IF(AU1231&gt;1, L1231*DL1231*100.0/(AW1231), 0)</f>
        <v>0</v>
      </c>
      <c r="N1231">
        <f>((T1231-J1231/2)*M1231-L1231)/(T1231+J1231/2)</f>
        <v>0</v>
      </c>
      <c r="O1231">
        <f>N1231*(DY1231+DZ1231)/1000.0</f>
        <v>0</v>
      </c>
      <c r="P1231">
        <f>(DR1231 - IF(AU1231&gt;1, L1231*DL1231*100.0/(AW1231), 0))*(DY1231+DZ1231)/1000.0</f>
        <v>0</v>
      </c>
      <c r="Q1231">
        <f>2.0/((1/S1231-1/R1231)+SIGN(S1231)*SQRT((1/S1231-1/R1231)*(1/S1231-1/R1231) + 4*DM1231/((DM1231+1)*(DM1231+1))*(2*1/S1231*1/R1231-1/R1231*1/R1231)))</f>
        <v>0</v>
      </c>
      <c r="R1231">
        <f>IF(LEFT(DN1231,1)&lt;&gt;"0",IF(LEFT(DN1231,1)="1",3.0,DO1231),$D$5+$E$5*(EF1231*DY1231/($K$5*1000))+$F$5*(EF1231*DY1231/($K$5*1000))*MAX(MIN(DL1231,$J$5),$I$5)*MAX(MIN(DL1231,$J$5),$I$5)+$G$5*MAX(MIN(DL1231,$J$5),$I$5)*(EF1231*DY1231/($K$5*1000))+$H$5*(EF1231*DY1231/($K$5*1000))*(EF1231*DY1231/($K$5*1000)))</f>
        <v>0</v>
      </c>
      <c r="S1231">
        <f>J1231*(1000-(1000*0.61365*exp(17.502*W1231/(240.97+W1231))/(DY1231+DZ1231)+DT1231)/2)/(1000*0.61365*exp(17.502*W1231/(240.97+W1231))/(DY1231+DZ1231)-DT1231)</f>
        <v>0</v>
      </c>
      <c r="T1231">
        <f>1/((DM1231+1)/(Q1231/1.6)+1/(R1231/1.37)) + DM1231/((DM1231+1)/(Q1231/1.6) + DM1231/(R1231/1.37))</f>
        <v>0</v>
      </c>
      <c r="U1231">
        <f>(DH1231*DK1231)</f>
        <v>0</v>
      </c>
      <c r="V1231">
        <f>(EA1231+(U1231+2*0.95*5.67E-8*(((EA1231+$B$7)+273)^4-(EA1231+273)^4)-44100*J1231)/(1.84*29.3*R1231+8*0.95*5.67E-8*(EA1231+273)^3))</f>
        <v>0</v>
      </c>
      <c r="W1231">
        <f>($C$7*EB1231+$D$7*EC1231+$E$7*V1231)</f>
        <v>0</v>
      </c>
      <c r="X1231">
        <f>0.61365*exp(17.502*W1231/(240.97+W1231))</f>
        <v>0</v>
      </c>
      <c r="Y1231">
        <f>(Z1231/AA1231*100)</f>
        <v>0</v>
      </c>
      <c r="Z1231">
        <f>DT1231*(DY1231+DZ1231)/1000</f>
        <v>0</v>
      </c>
      <c r="AA1231">
        <f>0.61365*exp(17.502*EA1231/(240.97+EA1231))</f>
        <v>0</v>
      </c>
      <c r="AB1231">
        <f>(X1231-DT1231*(DY1231+DZ1231)/1000)</f>
        <v>0</v>
      </c>
      <c r="AC1231">
        <f>(-J1231*44100)</f>
        <v>0</v>
      </c>
      <c r="AD1231">
        <f>2*29.3*R1231*0.92*(EA1231-W1231)</f>
        <v>0</v>
      </c>
      <c r="AE1231">
        <f>2*0.95*5.67E-8*(((EA1231+$B$7)+273)^4-(W1231+273)^4)</f>
        <v>0</v>
      </c>
      <c r="AF1231">
        <f>U1231+AE1231+AC1231+AD1231</f>
        <v>0</v>
      </c>
      <c r="AG1231">
        <f>DX1231*AU1231*(DS1231-DR1231*(1000-AU1231*DU1231)/(1000-AU1231*DT1231))/(100*DL1231)</f>
        <v>0</v>
      </c>
      <c r="AH1231">
        <f>1000*DX1231*AU1231*(DT1231-DU1231)/(100*DL1231*(1000-AU1231*DT1231))</f>
        <v>0</v>
      </c>
      <c r="AI1231">
        <f>(AJ1231 - AK1231 - DY1231*1E3/(8.314*(EA1231+273.15)) * AM1231/DX1231 * AL1231) * DX1231/(100*DL1231) * (1000 - DU1231)/1000</f>
        <v>0</v>
      </c>
      <c r="AJ1231">
        <v>1047.177191535786</v>
      </c>
      <c r="AK1231">
        <v>1021.257818181818</v>
      </c>
      <c r="AL1231">
        <v>3.421177857515168</v>
      </c>
      <c r="AM1231">
        <v>65.43917151835798</v>
      </c>
      <c r="AN1231">
        <f>(AP1231 - AO1231 + DY1231*1E3/(8.314*(EA1231+273.15)) * AR1231/DX1231 * AQ1231) * DX1231/(100*DL1231) * 1000/(1000 - AP1231)</f>
        <v>0</v>
      </c>
      <c r="AO1231">
        <v>20.09569048094476</v>
      </c>
      <c r="AP1231">
        <v>23.45368303030301</v>
      </c>
      <c r="AQ1231">
        <v>-9.140836210200019E-05</v>
      </c>
      <c r="AR1231">
        <v>117.0721464069847</v>
      </c>
      <c r="AS1231">
        <v>0</v>
      </c>
      <c r="AT1231">
        <v>0</v>
      </c>
      <c r="AU1231">
        <f>IF(AS1231*$H$13&gt;=AW1231,1.0,(AW1231/(AW1231-AS1231*$H$13)))</f>
        <v>0</v>
      </c>
      <c r="AV1231">
        <f>(AU1231-1)*100</f>
        <v>0</v>
      </c>
      <c r="AW1231">
        <f>MAX(0,($B$13+$C$13*EF1231)/(1+$D$13*EF1231)*DY1231/(EA1231+273)*$E$13)</f>
        <v>0</v>
      </c>
      <c r="AX1231" t="s">
        <v>437</v>
      </c>
      <c r="AY1231" t="s">
        <v>437</v>
      </c>
      <c r="AZ1231">
        <v>0</v>
      </c>
      <c r="BA1231">
        <v>0</v>
      </c>
      <c r="BB1231">
        <f>1-AZ1231/BA1231</f>
        <v>0</v>
      </c>
      <c r="BC1231">
        <v>0</v>
      </c>
      <c r="BD1231" t="s">
        <v>437</v>
      </c>
      <c r="BE1231" t="s">
        <v>437</v>
      </c>
      <c r="BF1231">
        <v>0</v>
      </c>
      <c r="BG1231">
        <v>0</v>
      </c>
      <c r="BH1231">
        <f>1-BF1231/BG1231</f>
        <v>0</v>
      </c>
      <c r="BI1231">
        <v>0.5</v>
      </c>
      <c r="BJ1231">
        <f>DI1231</f>
        <v>0</v>
      </c>
      <c r="BK1231">
        <f>L1231</f>
        <v>0</v>
      </c>
      <c r="BL1231">
        <f>BH1231*BI1231*BJ1231</f>
        <v>0</v>
      </c>
      <c r="BM1231">
        <f>(BK1231-BC1231)/BJ1231</f>
        <v>0</v>
      </c>
      <c r="BN1231">
        <f>(BA1231-BG1231)/BG1231</f>
        <v>0</v>
      </c>
      <c r="BO1231">
        <f>AZ1231/(BB1231+AZ1231/BG1231)</f>
        <v>0</v>
      </c>
      <c r="BP1231" t="s">
        <v>437</v>
      </c>
      <c r="BQ1231">
        <v>0</v>
      </c>
      <c r="BR1231">
        <f>IF(BQ1231&lt;&gt;0, BQ1231, BO1231)</f>
        <v>0</v>
      </c>
      <c r="BS1231">
        <f>1-BR1231/BG1231</f>
        <v>0</v>
      </c>
      <c r="BT1231">
        <f>(BG1231-BF1231)/(BG1231-BR1231)</f>
        <v>0</v>
      </c>
      <c r="BU1231">
        <f>(BA1231-BG1231)/(BA1231-BR1231)</f>
        <v>0</v>
      </c>
      <c r="BV1231">
        <f>(BG1231-BF1231)/(BG1231-AZ1231)</f>
        <v>0</v>
      </c>
      <c r="BW1231">
        <f>(BA1231-BG1231)/(BA1231-AZ1231)</f>
        <v>0</v>
      </c>
      <c r="BX1231">
        <f>(BT1231*BR1231/BF1231)</f>
        <v>0</v>
      </c>
      <c r="BY1231">
        <f>(1-BX1231)</f>
        <v>0</v>
      </c>
      <c r="DH1231">
        <f>$B$11*EG1231+$C$11*EH1231+$F$11*ES1231*(1-EV1231)</f>
        <v>0</v>
      </c>
      <c r="DI1231">
        <f>DH1231*DJ1231</f>
        <v>0</v>
      </c>
      <c r="DJ1231">
        <f>($B$11*$D$9+$C$11*$D$9+$F$11*((FF1231+EX1231)/MAX(FF1231+EX1231+FG1231, 0.1)*$I$9+FG1231/MAX(FF1231+EX1231+FG1231, 0.1)*$J$9))/($B$11+$C$11+$F$11)</f>
        <v>0</v>
      </c>
      <c r="DK1231">
        <f>($B$11*$K$9+$C$11*$K$9+$F$11*((FF1231+EX1231)/MAX(FF1231+EX1231+FG1231, 0.1)*$P$9+FG1231/MAX(FF1231+EX1231+FG1231, 0.1)*$Q$9))/($B$11+$C$11+$F$11)</f>
        <v>0</v>
      </c>
      <c r="DL1231">
        <v>6</v>
      </c>
      <c r="DM1231">
        <v>0.5</v>
      </c>
      <c r="DN1231" t="s">
        <v>438</v>
      </c>
      <c r="DO1231">
        <v>2</v>
      </c>
      <c r="DP1231" t="b">
        <v>1</v>
      </c>
      <c r="DQ1231">
        <v>1761347494.732143</v>
      </c>
      <c r="DR1231">
        <v>973.0189642857142</v>
      </c>
      <c r="DS1231">
        <v>1010.3715</v>
      </c>
      <c r="DT1231">
        <v>23.45449285714286</v>
      </c>
      <c r="DU1231">
        <v>20.06764285714286</v>
      </c>
      <c r="DV1231">
        <v>971.8144285714286</v>
      </c>
      <c r="DW1231">
        <v>23.240075</v>
      </c>
      <c r="DX1231">
        <v>500.0092857142857</v>
      </c>
      <c r="DY1231">
        <v>90.02613571428572</v>
      </c>
      <c r="DZ1231">
        <v>0.07344801785714286</v>
      </c>
      <c r="EA1231">
        <v>30.00825</v>
      </c>
      <c r="EB1231">
        <v>30.02044642857143</v>
      </c>
      <c r="EC1231">
        <v>999.9000000000002</v>
      </c>
      <c r="ED1231">
        <v>0</v>
      </c>
      <c r="EE1231">
        <v>0</v>
      </c>
      <c r="EF1231">
        <v>9991.36892857143</v>
      </c>
      <c r="EG1231">
        <v>0</v>
      </c>
      <c r="EH1231">
        <v>1170.027142857143</v>
      </c>
      <c r="EI1231">
        <v>-37.35173571428572</v>
      </c>
      <c r="EJ1231">
        <v>996.389214285714</v>
      </c>
      <c r="EK1231">
        <v>1031.0625</v>
      </c>
      <c r="EL1231">
        <v>3.386855714285715</v>
      </c>
      <c r="EM1231">
        <v>1010.3715</v>
      </c>
      <c r="EN1231">
        <v>20.06764285714286</v>
      </c>
      <c r="EO1231">
        <v>2.111517857142857</v>
      </c>
      <c r="EP1231">
        <v>1.806611428571429</v>
      </c>
      <c r="EQ1231">
        <v>18.30633928571428</v>
      </c>
      <c r="ER1231">
        <v>15.84409285714285</v>
      </c>
      <c r="ES1231">
        <v>1200.039285714286</v>
      </c>
      <c r="ET1231">
        <v>0.9670087142857143</v>
      </c>
      <c r="EU1231">
        <v>0.03299125000000001</v>
      </c>
      <c r="EV1231">
        <v>0</v>
      </c>
      <c r="EW1231">
        <v>1415.0975</v>
      </c>
      <c r="EX1231">
        <v>5.000560000000001</v>
      </c>
      <c r="EY1231">
        <v>17324.33571428571</v>
      </c>
      <c r="EZ1231">
        <v>10317.19285714286</v>
      </c>
      <c r="FA1231">
        <v>45</v>
      </c>
      <c r="FB1231">
        <v>47.06199999999998</v>
      </c>
      <c r="FC1231">
        <v>45.63385714285715</v>
      </c>
      <c r="FD1231">
        <v>46.13164285714284</v>
      </c>
      <c r="FE1231">
        <v>45.875</v>
      </c>
      <c r="FF1231">
        <v>1155.609285714286</v>
      </c>
      <c r="FG1231">
        <v>39.43</v>
      </c>
      <c r="FH1231">
        <v>0</v>
      </c>
      <c r="FI1231">
        <v>1761347538.8</v>
      </c>
      <c r="FJ1231">
        <v>0</v>
      </c>
      <c r="FK1231">
        <v>1415.1152</v>
      </c>
      <c r="FL1231">
        <v>-3.156923066890175</v>
      </c>
      <c r="FM1231">
        <v>-35.90769242286945</v>
      </c>
      <c r="FN1231">
        <v>17323.48</v>
      </c>
      <c r="FO1231">
        <v>15</v>
      </c>
      <c r="FP1231">
        <v>0</v>
      </c>
      <c r="FQ1231" t="s">
        <v>439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-37.3222125</v>
      </c>
      <c r="GD1231">
        <v>-0.785613883677288</v>
      </c>
      <c r="GE1231">
        <v>0.09457743437919042</v>
      </c>
      <c r="GF1231">
        <v>0</v>
      </c>
      <c r="GG1231">
        <v>1415.315882352941</v>
      </c>
      <c r="GH1231">
        <v>-3.719480516609177</v>
      </c>
      <c r="GI1231">
        <v>0.4272973730116953</v>
      </c>
      <c r="GJ1231">
        <v>0</v>
      </c>
      <c r="GK1231">
        <v>3.412317499999999</v>
      </c>
      <c r="GL1231">
        <v>-0.553136285178239</v>
      </c>
      <c r="GM1231">
        <v>0.05668129090581832</v>
      </c>
      <c r="GN1231">
        <v>0</v>
      </c>
      <c r="GO1231">
        <v>0</v>
      </c>
      <c r="GP1231">
        <v>3</v>
      </c>
      <c r="GQ1231" t="s">
        <v>497</v>
      </c>
      <c r="GR1231">
        <v>3.12442</v>
      </c>
      <c r="GS1231">
        <v>2.75137</v>
      </c>
      <c r="GT1231">
        <v>0.152892</v>
      </c>
      <c r="GU1231">
        <v>0.157576</v>
      </c>
      <c r="GV1231">
        <v>0.102937</v>
      </c>
      <c r="GW1231">
        <v>0.09294479999999999</v>
      </c>
      <c r="GX1231">
        <v>24932.4</v>
      </c>
      <c r="GY1231">
        <v>24178</v>
      </c>
      <c r="GZ1231">
        <v>30004.9</v>
      </c>
      <c r="HA1231">
        <v>28992.4</v>
      </c>
      <c r="HB1231">
        <v>37208.4</v>
      </c>
      <c r="HC1231">
        <v>34628.2</v>
      </c>
      <c r="HD1231">
        <v>45948.7</v>
      </c>
      <c r="HE1231">
        <v>43089.5</v>
      </c>
      <c r="HF1231">
        <v>1.75135</v>
      </c>
      <c r="HG1231">
        <v>1.73438</v>
      </c>
      <c r="HH1231">
        <v>-0.00412762</v>
      </c>
      <c r="HI1231">
        <v>0</v>
      </c>
      <c r="HJ1231">
        <v>30.0928</v>
      </c>
      <c r="HK1231">
        <v>999.9</v>
      </c>
      <c r="HL1231">
        <v>45.3</v>
      </c>
      <c r="HM1231">
        <v>32.7</v>
      </c>
      <c r="HN1231">
        <v>24.9952</v>
      </c>
      <c r="HO1231">
        <v>63.3721</v>
      </c>
      <c r="HP1231">
        <v>17.9006</v>
      </c>
      <c r="HQ1231">
        <v>1</v>
      </c>
      <c r="HR1231">
        <v>0.801657</v>
      </c>
      <c r="HS1231">
        <v>4.11654</v>
      </c>
      <c r="HT1231">
        <v>20.1584</v>
      </c>
      <c r="HU1231">
        <v>5.22747</v>
      </c>
      <c r="HV1231">
        <v>11.9843</v>
      </c>
      <c r="HW1231">
        <v>4.96915</v>
      </c>
      <c r="HX1231">
        <v>3.28965</v>
      </c>
      <c r="HY1231">
        <v>9999</v>
      </c>
      <c r="HZ1231">
        <v>9999</v>
      </c>
      <c r="IA1231">
        <v>9999</v>
      </c>
      <c r="IB1231">
        <v>999.9</v>
      </c>
      <c r="IC1231">
        <v>4.97298</v>
      </c>
      <c r="ID1231">
        <v>1.87744</v>
      </c>
      <c r="IE1231">
        <v>1.87555</v>
      </c>
      <c r="IF1231">
        <v>1.87838</v>
      </c>
      <c r="IG1231">
        <v>1.87505</v>
      </c>
      <c r="IH1231">
        <v>1.87865</v>
      </c>
      <c r="II1231">
        <v>1.87576</v>
      </c>
      <c r="IJ1231">
        <v>1.87687</v>
      </c>
      <c r="IK1231">
        <v>0</v>
      </c>
      <c r="IL1231">
        <v>0</v>
      </c>
      <c r="IM1231">
        <v>0</v>
      </c>
      <c r="IN1231">
        <v>0</v>
      </c>
      <c r="IO1231" t="s">
        <v>441</v>
      </c>
      <c r="IP1231" t="s">
        <v>442</v>
      </c>
      <c r="IQ1231" t="s">
        <v>443</v>
      </c>
      <c r="IR1231" t="s">
        <v>443</v>
      </c>
      <c r="IS1231" t="s">
        <v>443</v>
      </c>
      <c r="IT1231" t="s">
        <v>443</v>
      </c>
      <c r="IU1231">
        <v>0</v>
      </c>
      <c r="IV1231">
        <v>100</v>
      </c>
      <c r="IW1231">
        <v>100</v>
      </c>
      <c r="IX1231">
        <v>1.232</v>
      </c>
      <c r="IY1231">
        <v>0.2144</v>
      </c>
      <c r="IZ1231">
        <v>-0.1194416370607354</v>
      </c>
      <c r="JA1231">
        <v>0.002211305909277446</v>
      </c>
      <c r="JB1231">
        <v>-1.416678044876584E-06</v>
      </c>
      <c r="JC1231">
        <v>5.589822708492042E-10</v>
      </c>
      <c r="JD1231">
        <v>0.2144336207880096</v>
      </c>
      <c r="JE1231">
        <v>0</v>
      </c>
      <c r="JF1231">
        <v>0</v>
      </c>
      <c r="JG1231">
        <v>0</v>
      </c>
      <c r="JH1231">
        <v>14</v>
      </c>
      <c r="JI1231">
        <v>2052</v>
      </c>
      <c r="JJ1231">
        <v>1</v>
      </c>
      <c r="JK1231">
        <v>21</v>
      </c>
      <c r="JL1231">
        <v>29355791.7</v>
      </c>
      <c r="JM1231">
        <v>29355791.7</v>
      </c>
      <c r="JN1231">
        <v>2.31689</v>
      </c>
      <c r="JO1231">
        <v>2.5415</v>
      </c>
      <c r="JP1231">
        <v>1.39893</v>
      </c>
      <c r="JQ1231">
        <v>2.33765</v>
      </c>
      <c r="JR1231">
        <v>1.44897</v>
      </c>
      <c r="JS1231">
        <v>2.62085</v>
      </c>
      <c r="JT1231">
        <v>38.6487</v>
      </c>
      <c r="JU1231">
        <v>23.8073</v>
      </c>
      <c r="JV1231">
        <v>18</v>
      </c>
      <c r="JW1231">
        <v>485.44</v>
      </c>
      <c r="JX1231">
        <v>445.568</v>
      </c>
      <c r="JY1231">
        <v>25.2691</v>
      </c>
      <c r="JZ1231">
        <v>37.0251</v>
      </c>
      <c r="KA1231">
        <v>30.0003</v>
      </c>
      <c r="KB1231">
        <v>36.6355</v>
      </c>
      <c r="KC1231">
        <v>36.6869</v>
      </c>
      <c r="KD1231">
        <v>46.3855</v>
      </c>
      <c r="KE1231">
        <v>26.7239</v>
      </c>
      <c r="KF1231">
        <v>79.2548</v>
      </c>
      <c r="KG1231">
        <v>25.2479</v>
      </c>
      <c r="KH1231">
        <v>1055.23</v>
      </c>
      <c r="KI1231">
        <v>20.2248</v>
      </c>
      <c r="KJ1231">
        <v>99.25749999999999</v>
      </c>
      <c r="KK1231">
        <v>99.1053</v>
      </c>
    </row>
    <row r="1232" spans="1:297">
      <c r="A1232">
        <v>1216</v>
      </c>
      <c r="B1232">
        <v>1761347507.5</v>
      </c>
      <c r="C1232">
        <v>19466.90000009537</v>
      </c>
      <c r="D1232" t="s">
        <v>2887</v>
      </c>
      <c r="E1232" t="s">
        <v>2888</v>
      </c>
      <c r="F1232">
        <v>5</v>
      </c>
      <c r="G1232" t="s">
        <v>2762</v>
      </c>
      <c r="H1232" t="s">
        <v>436</v>
      </c>
      <c r="I1232">
        <v>1761347500</v>
      </c>
      <c r="J1232">
        <f>(K1232)/1000</f>
        <v>0</v>
      </c>
      <c r="K1232">
        <f>IF(DP1232, AN1232, AH1232)</f>
        <v>0</v>
      </c>
      <c r="L1232">
        <f>IF(DP1232, AI1232, AG1232)</f>
        <v>0</v>
      </c>
      <c r="M1232">
        <f>DR1232 - IF(AU1232&gt;1, L1232*DL1232*100.0/(AW1232), 0)</f>
        <v>0</v>
      </c>
      <c r="N1232">
        <f>((T1232-J1232/2)*M1232-L1232)/(T1232+J1232/2)</f>
        <v>0</v>
      </c>
      <c r="O1232">
        <f>N1232*(DY1232+DZ1232)/1000.0</f>
        <v>0</v>
      </c>
      <c r="P1232">
        <f>(DR1232 - IF(AU1232&gt;1, L1232*DL1232*100.0/(AW1232), 0))*(DY1232+DZ1232)/1000.0</f>
        <v>0</v>
      </c>
      <c r="Q1232">
        <f>2.0/((1/S1232-1/R1232)+SIGN(S1232)*SQRT((1/S1232-1/R1232)*(1/S1232-1/R1232) + 4*DM1232/((DM1232+1)*(DM1232+1))*(2*1/S1232*1/R1232-1/R1232*1/R1232)))</f>
        <v>0</v>
      </c>
      <c r="R1232">
        <f>IF(LEFT(DN1232,1)&lt;&gt;"0",IF(LEFT(DN1232,1)="1",3.0,DO1232),$D$5+$E$5*(EF1232*DY1232/($K$5*1000))+$F$5*(EF1232*DY1232/($K$5*1000))*MAX(MIN(DL1232,$J$5),$I$5)*MAX(MIN(DL1232,$J$5),$I$5)+$G$5*MAX(MIN(DL1232,$J$5),$I$5)*(EF1232*DY1232/($K$5*1000))+$H$5*(EF1232*DY1232/($K$5*1000))*(EF1232*DY1232/($K$5*1000)))</f>
        <v>0</v>
      </c>
      <c r="S1232">
        <f>J1232*(1000-(1000*0.61365*exp(17.502*W1232/(240.97+W1232))/(DY1232+DZ1232)+DT1232)/2)/(1000*0.61365*exp(17.502*W1232/(240.97+W1232))/(DY1232+DZ1232)-DT1232)</f>
        <v>0</v>
      </c>
      <c r="T1232">
        <f>1/((DM1232+1)/(Q1232/1.6)+1/(R1232/1.37)) + DM1232/((DM1232+1)/(Q1232/1.6) + DM1232/(R1232/1.37))</f>
        <v>0</v>
      </c>
      <c r="U1232">
        <f>(DH1232*DK1232)</f>
        <v>0</v>
      </c>
      <c r="V1232">
        <f>(EA1232+(U1232+2*0.95*5.67E-8*(((EA1232+$B$7)+273)^4-(EA1232+273)^4)-44100*J1232)/(1.84*29.3*R1232+8*0.95*5.67E-8*(EA1232+273)^3))</f>
        <v>0</v>
      </c>
      <c r="W1232">
        <f>($C$7*EB1232+$D$7*EC1232+$E$7*V1232)</f>
        <v>0</v>
      </c>
      <c r="X1232">
        <f>0.61365*exp(17.502*W1232/(240.97+W1232))</f>
        <v>0</v>
      </c>
      <c r="Y1232">
        <f>(Z1232/AA1232*100)</f>
        <v>0</v>
      </c>
      <c r="Z1232">
        <f>DT1232*(DY1232+DZ1232)/1000</f>
        <v>0</v>
      </c>
      <c r="AA1232">
        <f>0.61365*exp(17.502*EA1232/(240.97+EA1232))</f>
        <v>0</v>
      </c>
      <c r="AB1232">
        <f>(X1232-DT1232*(DY1232+DZ1232)/1000)</f>
        <v>0</v>
      </c>
      <c r="AC1232">
        <f>(-J1232*44100)</f>
        <v>0</v>
      </c>
      <c r="AD1232">
        <f>2*29.3*R1232*0.92*(EA1232-W1232)</f>
        <v>0</v>
      </c>
      <c r="AE1232">
        <f>2*0.95*5.67E-8*(((EA1232+$B$7)+273)^4-(W1232+273)^4)</f>
        <v>0</v>
      </c>
      <c r="AF1232">
        <f>U1232+AE1232+AC1232+AD1232</f>
        <v>0</v>
      </c>
      <c r="AG1232">
        <f>DX1232*AU1232*(DS1232-DR1232*(1000-AU1232*DU1232)/(1000-AU1232*DT1232))/(100*DL1232)</f>
        <v>0</v>
      </c>
      <c r="AH1232">
        <f>1000*DX1232*AU1232*(DT1232-DU1232)/(100*DL1232*(1000-AU1232*DT1232))</f>
        <v>0</v>
      </c>
      <c r="AI1232">
        <f>(AJ1232 - AK1232 - DY1232*1E3/(8.314*(EA1232+273.15)) * AM1232/DX1232 * AL1232) * DX1232/(100*DL1232) * (1000 - DU1232)/1000</f>
        <v>0</v>
      </c>
      <c r="AJ1232">
        <v>1064.322204888533</v>
      </c>
      <c r="AK1232">
        <v>1038.336242424242</v>
      </c>
      <c r="AL1232">
        <v>3.405866267934963</v>
      </c>
      <c r="AM1232">
        <v>65.43917151835798</v>
      </c>
      <c r="AN1232">
        <f>(AP1232 - AO1232 + DY1232*1E3/(8.314*(EA1232+273.15)) * AR1232/DX1232 * AQ1232) * DX1232/(100*DL1232) * 1000/(1000 - AP1232)</f>
        <v>0</v>
      </c>
      <c r="AO1232">
        <v>20.14953697203535</v>
      </c>
      <c r="AP1232">
        <v>23.45143636363636</v>
      </c>
      <c r="AQ1232">
        <v>-0.0002553318709316476</v>
      </c>
      <c r="AR1232">
        <v>117.0721464069847</v>
      </c>
      <c r="AS1232">
        <v>0</v>
      </c>
      <c r="AT1232">
        <v>0</v>
      </c>
      <c r="AU1232">
        <f>IF(AS1232*$H$13&gt;=AW1232,1.0,(AW1232/(AW1232-AS1232*$H$13)))</f>
        <v>0</v>
      </c>
      <c r="AV1232">
        <f>(AU1232-1)*100</f>
        <v>0</v>
      </c>
      <c r="AW1232">
        <f>MAX(0,($B$13+$C$13*EF1232)/(1+$D$13*EF1232)*DY1232/(EA1232+273)*$E$13)</f>
        <v>0</v>
      </c>
      <c r="AX1232" t="s">
        <v>437</v>
      </c>
      <c r="AY1232" t="s">
        <v>437</v>
      </c>
      <c r="AZ1232">
        <v>0</v>
      </c>
      <c r="BA1232">
        <v>0</v>
      </c>
      <c r="BB1232">
        <f>1-AZ1232/BA1232</f>
        <v>0</v>
      </c>
      <c r="BC1232">
        <v>0</v>
      </c>
      <c r="BD1232" t="s">
        <v>437</v>
      </c>
      <c r="BE1232" t="s">
        <v>437</v>
      </c>
      <c r="BF1232">
        <v>0</v>
      </c>
      <c r="BG1232">
        <v>0</v>
      </c>
      <c r="BH1232">
        <f>1-BF1232/BG1232</f>
        <v>0</v>
      </c>
      <c r="BI1232">
        <v>0.5</v>
      </c>
      <c r="BJ1232">
        <f>DI1232</f>
        <v>0</v>
      </c>
      <c r="BK1232">
        <f>L1232</f>
        <v>0</v>
      </c>
      <c r="BL1232">
        <f>BH1232*BI1232*BJ1232</f>
        <v>0</v>
      </c>
      <c r="BM1232">
        <f>(BK1232-BC1232)/BJ1232</f>
        <v>0</v>
      </c>
      <c r="BN1232">
        <f>(BA1232-BG1232)/BG1232</f>
        <v>0</v>
      </c>
      <c r="BO1232">
        <f>AZ1232/(BB1232+AZ1232/BG1232)</f>
        <v>0</v>
      </c>
      <c r="BP1232" t="s">
        <v>437</v>
      </c>
      <c r="BQ1232">
        <v>0</v>
      </c>
      <c r="BR1232">
        <f>IF(BQ1232&lt;&gt;0, BQ1232, BO1232)</f>
        <v>0</v>
      </c>
      <c r="BS1232">
        <f>1-BR1232/BG1232</f>
        <v>0</v>
      </c>
      <c r="BT1232">
        <f>(BG1232-BF1232)/(BG1232-BR1232)</f>
        <v>0</v>
      </c>
      <c r="BU1232">
        <f>(BA1232-BG1232)/(BA1232-BR1232)</f>
        <v>0</v>
      </c>
      <c r="BV1232">
        <f>(BG1232-BF1232)/(BG1232-AZ1232)</f>
        <v>0</v>
      </c>
      <c r="BW1232">
        <f>(BA1232-BG1232)/(BA1232-AZ1232)</f>
        <v>0</v>
      </c>
      <c r="BX1232">
        <f>(BT1232*BR1232/BF1232)</f>
        <v>0</v>
      </c>
      <c r="BY1232">
        <f>(1-BX1232)</f>
        <v>0</v>
      </c>
      <c r="DH1232">
        <f>$B$11*EG1232+$C$11*EH1232+$F$11*ES1232*(1-EV1232)</f>
        <v>0</v>
      </c>
      <c r="DI1232">
        <f>DH1232*DJ1232</f>
        <v>0</v>
      </c>
      <c r="DJ1232">
        <f>($B$11*$D$9+$C$11*$D$9+$F$11*((FF1232+EX1232)/MAX(FF1232+EX1232+FG1232, 0.1)*$I$9+FG1232/MAX(FF1232+EX1232+FG1232, 0.1)*$J$9))/($B$11+$C$11+$F$11)</f>
        <v>0</v>
      </c>
      <c r="DK1232">
        <f>($B$11*$K$9+$C$11*$K$9+$F$11*((FF1232+EX1232)/MAX(FF1232+EX1232+FG1232, 0.1)*$P$9+FG1232/MAX(FF1232+EX1232+FG1232, 0.1)*$Q$9))/($B$11+$C$11+$F$11)</f>
        <v>0</v>
      </c>
      <c r="DL1232">
        <v>6</v>
      </c>
      <c r="DM1232">
        <v>0.5</v>
      </c>
      <c r="DN1232" t="s">
        <v>438</v>
      </c>
      <c r="DO1232">
        <v>2</v>
      </c>
      <c r="DP1232" t="b">
        <v>1</v>
      </c>
      <c r="DQ1232">
        <v>1761347500</v>
      </c>
      <c r="DR1232">
        <v>990.6254074074075</v>
      </c>
      <c r="DS1232">
        <v>1028.041481481481</v>
      </c>
      <c r="DT1232">
        <v>23.4540962962963</v>
      </c>
      <c r="DU1232">
        <v>20.11582592592593</v>
      </c>
      <c r="DV1232">
        <v>989.4026666666667</v>
      </c>
      <c r="DW1232">
        <v>23.23967777777778</v>
      </c>
      <c r="DX1232">
        <v>500.0591111111111</v>
      </c>
      <c r="DY1232">
        <v>90.02580370370369</v>
      </c>
      <c r="DZ1232">
        <v>0.07334267407407408</v>
      </c>
      <c r="EA1232">
        <v>30.00601851851852</v>
      </c>
      <c r="EB1232">
        <v>30.02295555555555</v>
      </c>
      <c r="EC1232">
        <v>999.9000000000001</v>
      </c>
      <c r="ED1232">
        <v>0</v>
      </c>
      <c r="EE1232">
        <v>0</v>
      </c>
      <c r="EF1232">
        <v>9997.347777777779</v>
      </c>
      <c r="EG1232">
        <v>0</v>
      </c>
      <c r="EH1232">
        <v>1170.041481481481</v>
      </c>
      <c r="EI1232">
        <v>-37.41488518518518</v>
      </c>
      <c r="EJ1232">
        <v>1014.418333333333</v>
      </c>
      <c r="EK1232">
        <v>1049.145555555556</v>
      </c>
      <c r="EL1232">
        <v>3.338276296296296</v>
      </c>
      <c r="EM1232">
        <v>1028.041481481481</v>
      </c>
      <c r="EN1232">
        <v>20.11582592592593</v>
      </c>
      <c r="EO1232">
        <v>2.111474074074074</v>
      </c>
      <c r="EP1232">
        <v>1.810942592592592</v>
      </c>
      <c r="EQ1232">
        <v>18.30600740740741</v>
      </c>
      <c r="ER1232">
        <v>15.88155185185185</v>
      </c>
      <c r="ES1232">
        <v>1200.041481481481</v>
      </c>
      <c r="ET1232">
        <v>0.9670087037037037</v>
      </c>
      <c r="EU1232">
        <v>0.03299126296296296</v>
      </c>
      <c r="EV1232">
        <v>0</v>
      </c>
      <c r="EW1232">
        <v>1414.780740740741</v>
      </c>
      <c r="EX1232">
        <v>5.000560000000001</v>
      </c>
      <c r="EY1232">
        <v>17321.06296296296</v>
      </c>
      <c r="EZ1232">
        <v>10317.21111111111</v>
      </c>
      <c r="FA1232">
        <v>45</v>
      </c>
      <c r="FB1232">
        <v>47.06199999999998</v>
      </c>
      <c r="FC1232">
        <v>45.625</v>
      </c>
      <c r="FD1232">
        <v>46.12955555555556</v>
      </c>
      <c r="FE1232">
        <v>45.875</v>
      </c>
      <c r="FF1232">
        <v>1155.611481481482</v>
      </c>
      <c r="FG1232">
        <v>39.43</v>
      </c>
      <c r="FH1232">
        <v>0</v>
      </c>
      <c r="FI1232">
        <v>1761347543.6</v>
      </c>
      <c r="FJ1232">
        <v>0</v>
      </c>
      <c r="FK1232">
        <v>1414.8384</v>
      </c>
      <c r="FL1232">
        <v>-2.466153833271765</v>
      </c>
      <c r="FM1232">
        <v>-34.93846159699778</v>
      </c>
      <c r="FN1232">
        <v>17320.5</v>
      </c>
      <c r="FO1232">
        <v>15</v>
      </c>
      <c r="FP1232">
        <v>0</v>
      </c>
      <c r="FQ1232" t="s">
        <v>439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-37.36701951219512</v>
      </c>
      <c r="GD1232">
        <v>-0.5669351916377031</v>
      </c>
      <c r="GE1232">
        <v>0.0856063002568417</v>
      </c>
      <c r="GF1232">
        <v>0</v>
      </c>
      <c r="GG1232">
        <v>1415.044705882353</v>
      </c>
      <c r="GH1232">
        <v>-3.339954158208286</v>
      </c>
      <c r="GI1232">
        <v>0.4035084028144337</v>
      </c>
      <c r="GJ1232">
        <v>0</v>
      </c>
      <c r="GK1232">
        <v>3.370609024390244</v>
      </c>
      <c r="GL1232">
        <v>-0.5081849477351863</v>
      </c>
      <c r="GM1232">
        <v>0.05347726509438391</v>
      </c>
      <c r="GN1232">
        <v>0</v>
      </c>
      <c r="GO1232">
        <v>0</v>
      </c>
      <c r="GP1232">
        <v>3</v>
      </c>
      <c r="GQ1232" t="s">
        <v>497</v>
      </c>
      <c r="GR1232">
        <v>3.12449</v>
      </c>
      <c r="GS1232">
        <v>2.75068</v>
      </c>
      <c r="GT1232">
        <v>0.154517</v>
      </c>
      <c r="GU1232">
        <v>0.159203</v>
      </c>
      <c r="GV1232">
        <v>0.102936</v>
      </c>
      <c r="GW1232">
        <v>0.09319470000000001</v>
      </c>
      <c r="GX1232">
        <v>24884.3</v>
      </c>
      <c r="GY1232">
        <v>24131.6</v>
      </c>
      <c r="GZ1232">
        <v>30004.7</v>
      </c>
      <c r="HA1232">
        <v>28992.9</v>
      </c>
      <c r="HB1232">
        <v>37208.3</v>
      </c>
      <c r="HC1232">
        <v>34619.5</v>
      </c>
      <c r="HD1232">
        <v>45948.4</v>
      </c>
      <c r="HE1232">
        <v>43090.4</v>
      </c>
      <c r="HF1232">
        <v>1.75105</v>
      </c>
      <c r="HG1232">
        <v>1.7345</v>
      </c>
      <c r="HH1232">
        <v>-0.00434741</v>
      </c>
      <c r="HI1232">
        <v>0</v>
      </c>
      <c r="HJ1232">
        <v>30.0948</v>
      </c>
      <c r="HK1232">
        <v>999.9</v>
      </c>
      <c r="HL1232">
        <v>45.3</v>
      </c>
      <c r="HM1232">
        <v>32.7</v>
      </c>
      <c r="HN1232">
        <v>24.9988</v>
      </c>
      <c r="HO1232">
        <v>63.5321</v>
      </c>
      <c r="HP1232">
        <v>17.6643</v>
      </c>
      <c r="HQ1232">
        <v>1</v>
      </c>
      <c r="HR1232">
        <v>0.801585</v>
      </c>
      <c r="HS1232">
        <v>4.13275</v>
      </c>
      <c r="HT1232">
        <v>20.158</v>
      </c>
      <c r="HU1232">
        <v>5.22732</v>
      </c>
      <c r="HV1232">
        <v>11.9852</v>
      </c>
      <c r="HW1232">
        <v>4.96895</v>
      </c>
      <c r="HX1232">
        <v>3.28975</v>
      </c>
      <c r="HY1232">
        <v>9999</v>
      </c>
      <c r="HZ1232">
        <v>9999</v>
      </c>
      <c r="IA1232">
        <v>9999</v>
      </c>
      <c r="IB1232">
        <v>999.9</v>
      </c>
      <c r="IC1232">
        <v>4.97296</v>
      </c>
      <c r="ID1232">
        <v>1.87744</v>
      </c>
      <c r="IE1232">
        <v>1.87555</v>
      </c>
      <c r="IF1232">
        <v>1.87836</v>
      </c>
      <c r="IG1232">
        <v>1.87506</v>
      </c>
      <c r="IH1232">
        <v>1.87862</v>
      </c>
      <c r="II1232">
        <v>1.87576</v>
      </c>
      <c r="IJ1232">
        <v>1.87687</v>
      </c>
      <c r="IK1232">
        <v>0</v>
      </c>
      <c r="IL1232">
        <v>0</v>
      </c>
      <c r="IM1232">
        <v>0</v>
      </c>
      <c r="IN1232">
        <v>0</v>
      </c>
      <c r="IO1232" t="s">
        <v>441</v>
      </c>
      <c r="IP1232" t="s">
        <v>442</v>
      </c>
      <c r="IQ1232" t="s">
        <v>443</v>
      </c>
      <c r="IR1232" t="s">
        <v>443</v>
      </c>
      <c r="IS1232" t="s">
        <v>443</v>
      </c>
      <c r="IT1232" t="s">
        <v>443</v>
      </c>
      <c r="IU1232">
        <v>0</v>
      </c>
      <c r="IV1232">
        <v>100</v>
      </c>
      <c r="IW1232">
        <v>100</v>
      </c>
      <c r="IX1232">
        <v>1.25</v>
      </c>
      <c r="IY1232">
        <v>0.2144</v>
      </c>
      <c r="IZ1232">
        <v>-0.1194416370607354</v>
      </c>
      <c r="JA1232">
        <v>0.002211305909277446</v>
      </c>
      <c r="JB1232">
        <v>-1.416678044876584E-06</v>
      </c>
      <c r="JC1232">
        <v>5.589822708492042E-10</v>
      </c>
      <c r="JD1232">
        <v>0.2144336207880096</v>
      </c>
      <c r="JE1232">
        <v>0</v>
      </c>
      <c r="JF1232">
        <v>0</v>
      </c>
      <c r="JG1232">
        <v>0</v>
      </c>
      <c r="JH1232">
        <v>14</v>
      </c>
      <c r="JI1232">
        <v>2052</v>
      </c>
      <c r="JJ1232">
        <v>1</v>
      </c>
      <c r="JK1232">
        <v>21</v>
      </c>
      <c r="JL1232">
        <v>29355791.8</v>
      </c>
      <c r="JM1232">
        <v>29355791.8</v>
      </c>
      <c r="JN1232">
        <v>2.34863</v>
      </c>
      <c r="JO1232">
        <v>2.55005</v>
      </c>
      <c r="JP1232">
        <v>1.39893</v>
      </c>
      <c r="JQ1232">
        <v>2.33765</v>
      </c>
      <c r="JR1232">
        <v>1.44897</v>
      </c>
      <c r="JS1232">
        <v>2.53174</v>
      </c>
      <c r="JT1232">
        <v>38.6241</v>
      </c>
      <c r="JU1232">
        <v>23.7898</v>
      </c>
      <c r="JV1232">
        <v>18</v>
      </c>
      <c r="JW1232">
        <v>485.245</v>
      </c>
      <c r="JX1232">
        <v>445.643</v>
      </c>
      <c r="JY1232">
        <v>25.2475</v>
      </c>
      <c r="JZ1232">
        <v>37.0216</v>
      </c>
      <c r="KA1232">
        <v>30.0002</v>
      </c>
      <c r="KB1232">
        <v>36.6322</v>
      </c>
      <c r="KC1232">
        <v>36.6859</v>
      </c>
      <c r="KD1232">
        <v>46.9996</v>
      </c>
      <c r="KE1232">
        <v>26.7239</v>
      </c>
      <c r="KF1232">
        <v>79.2548</v>
      </c>
      <c r="KG1232">
        <v>25.2227</v>
      </c>
      <c r="KH1232">
        <v>1075.28</v>
      </c>
      <c r="KI1232">
        <v>20.2601</v>
      </c>
      <c r="KJ1232">
        <v>99.2568</v>
      </c>
      <c r="KK1232">
        <v>99.10720000000001</v>
      </c>
    </row>
    <row r="1233" spans="1:297">
      <c r="A1233">
        <v>1217</v>
      </c>
      <c r="B1233">
        <v>1761347512.5</v>
      </c>
      <c r="C1233">
        <v>19471.90000009537</v>
      </c>
      <c r="D1233" t="s">
        <v>2889</v>
      </c>
      <c r="E1233" t="s">
        <v>2890</v>
      </c>
      <c r="F1233">
        <v>5</v>
      </c>
      <c r="G1233" t="s">
        <v>2762</v>
      </c>
      <c r="H1233" t="s">
        <v>436</v>
      </c>
      <c r="I1233">
        <v>1761347504.714286</v>
      </c>
      <c r="J1233">
        <f>(K1233)/1000</f>
        <v>0</v>
      </c>
      <c r="K1233">
        <f>IF(DP1233, AN1233, AH1233)</f>
        <v>0</v>
      </c>
      <c r="L1233">
        <f>IF(DP1233, AI1233, AG1233)</f>
        <v>0</v>
      </c>
      <c r="M1233">
        <f>DR1233 - IF(AU1233&gt;1, L1233*DL1233*100.0/(AW1233), 0)</f>
        <v>0</v>
      </c>
      <c r="N1233">
        <f>((T1233-J1233/2)*M1233-L1233)/(T1233+J1233/2)</f>
        <v>0</v>
      </c>
      <c r="O1233">
        <f>N1233*(DY1233+DZ1233)/1000.0</f>
        <v>0</v>
      </c>
      <c r="P1233">
        <f>(DR1233 - IF(AU1233&gt;1, L1233*DL1233*100.0/(AW1233), 0))*(DY1233+DZ1233)/1000.0</f>
        <v>0</v>
      </c>
      <c r="Q1233">
        <f>2.0/((1/S1233-1/R1233)+SIGN(S1233)*SQRT((1/S1233-1/R1233)*(1/S1233-1/R1233) + 4*DM1233/((DM1233+1)*(DM1233+1))*(2*1/S1233*1/R1233-1/R1233*1/R1233)))</f>
        <v>0</v>
      </c>
      <c r="R1233">
        <f>IF(LEFT(DN1233,1)&lt;&gt;"0",IF(LEFT(DN1233,1)="1",3.0,DO1233),$D$5+$E$5*(EF1233*DY1233/($K$5*1000))+$F$5*(EF1233*DY1233/($K$5*1000))*MAX(MIN(DL1233,$J$5),$I$5)*MAX(MIN(DL1233,$J$5),$I$5)+$G$5*MAX(MIN(DL1233,$J$5),$I$5)*(EF1233*DY1233/($K$5*1000))+$H$5*(EF1233*DY1233/($K$5*1000))*(EF1233*DY1233/($K$5*1000)))</f>
        <v>0</v>
      </c>
      <c r="S1233">
        <f>J1233*(1000-(1000*0.61365*exp(17.502*W1233/(240.97+W1233))/(DY1233+DZ1233)+DT1233)/2)/(1000*0.61365*exp(17.502*W1233/(240.97+W1233))/(DY1233+DZ1233)-DT1233)</f>
        <v>0</v>
      </c>
      <c r="T1233">
        <f>1/((DM1233+1)/(Q1233/1.6)+1/(R1233/1.37)) + DM1233/((DM1233+1)/(Q1233/1.6) + DM1233/(R1233/1.37))</f>
        <v>0</v>
      </c>
      <c r="U1233">
        <f>(DH1233*DK1233)</f>
        <v>0</v>
      </c>
      <c r="V1233">
        <f>(EA1233+(U1233+2*0.95*5.67E-8*(((EA1233+$B$7)+273)^4-(EA1233+273)^4)-44100*J1233)/(1.84*29.3*R1233+8*0.95*5.67E-8*(EA1233+273)^3))</f>
        <v>0</v>
      </c>
      <c r="W1233">
        <f>($C$7*EB1233+$D$7*EC1233+$E$7*V1233)</f>
        <v>0</v>
      </c>
      <c r="X1233">
        <f>0.61365*exp(17.502*W1233/(240.97+W1233))</f>
        <v>0</v>
      </c>
      <c r="Y1233">
        <f>(Z1233/AA1233*100)</f>
        <v>0</v>
      </c>
      <c r="Z1233">
        <f>DT1233*(DY1233+DZ1233)/1000</f>
        <v>0</v>
      </c>
      <c r="AA1233">
        <f>0.61365*exp(17.502*EA1233/(240.97+EA1233))</f>
        <v>0</v>
      </c>
      <c r="AB1233">
        <f>(X1233-DT1233*(DY1233+DZ1233)/1000)</f>
        <v>0</v>
      </c>
      <c r="AC1233">
        <f>(-J1233*44100)</f>
        <v>0</v>
      </c>
      <c r="AD1233">
        <f>2*29.3*R1233*0.92*(EA1233-W1233)</f>
        <v>0</v>
      </c>
      <c r="AE1233">
        <f>2*0.95*5.67E-8*(((EA1233+$B$7)+273)^4-(W1233+273)^4)</f>
        <v>0</v>
      </c>
      <c r="AF1233">
        <f>U1233+AE1233+AC1233+AD1233</f>
        <v>0</v>
      </c>
      <c r="AG1233">
        <f>DX1233*AU1233*(DS1233-DR1233*(1000-AU1233*DU1233)/(1000-AU1233*DT1233))/(100*DL1233)</f>
        <v>0</v>
      </c>
      <c r="AH1233">
        <f>1000*DX1233*AU1233*(DT1233-DU1233)/(100*DL1233*(1000-AU1233*DT1233))</f>
        <v>0</v>
      </c>
      <c r="AI1233">
        <f>(AJ1233 - AK1233 - DY1233*1E3/(8.314*(EA1233+273.15)) * AM1233/DX1233 * AL1233) * DX1233/(100*DL1233) * (1000 - DU1233)/1000</f>
        <v>0</v>
      </c>
      <c r="AJ1233">
        <v>1081.565272516637</v>
      </c>
      <c r="AK1233">
        <v>1055.499515151515</v>
      </c>
      <c r="AL1233">
        <v>3.429753429031596</v>
      </c>
      <c r="AM1233">
        <v>65.43917151835798</v>
      </c>
      <c r="AN1233">
        <f>(AP1233 - AO1233 + DY1233*1E3/(8.314*(EA1233+273.15)) * AR1233/DX1233 * AQ1233) * DX1233/(100*DL1233) * 1000/(1000 - AP1233)</f>
        <v>0</v>
      </c>
      <c r="AO1233">
        <v>20.19525017022075</v>
      </c>
      <c r="AP1233">
        <v>23.45613212121211</v>
      </c>
      <c r="AQ1233">
        <v>0.0001512385841286947</v>
      </c>
      <c r="AR1233">
        <v>117.0721464069847</v>
      </c>
      <c r="AS1233">
        <v>0</v>
      </c>
      <c r="AT1233">
        <v>0</v>
      </c>
      <c r="AU1233">
        <f>IF(AS1233*$H$13&gt;=AW1233,1.0,(AW1233/(AW1233-AS1233*$H$13)))</f>
        <v>0</v>
      </c>
      <c r="AV1233">
        <f>(AU1233-1)*100</f>
        <v>0</v>
      </c>
      <c r="AW1233">
        <f>MAX(0,($B$13+$C$13*EF1233)/(1+$D$13*EF1233)*DY1233/(EA1233+273)*$E$13)</f>
        <v>0</v>
      </c>
      <c r="AX1233" t="s">
        <v>437</v>
      </c>
      <c r="AY1233" t="s">
        <v>437</v>
      </c>
      <c r="AZ1233">
        <v>0</v>
      </c>
      <c r="BA1233">
        <v>0</v>
      </c>
      <c r="BB1233">
        <f>1-AZ1233/BA1233</f>
        <v>0</v>
      </c>
      <c r="BC1233">
        <v>0</v>
      </c>
      <c r="BD1233" t="s">
        <v>437</v>
      </c>
      <c r="BE1233" t="s">
        <v>437</v>
      </c>
      <c r="BF1233">
        <v>0</v>
      </c>
      <c r="BG1233">
        <v>0</v>
      </c>
      <c r="BH1233">
        <f>1-BF1233/BG1233</f>
        <v>0</v>
      </c>
      <c r="BI1233">
        <v>0.5</v>
      </c>
      <c r="BJ1233">
        <f>DI1233</f>
        <v>0</v>
      </c>
      <c r="BK1233">
        <f>L1233</f>
        <v>0</v>
      </c>
      <c r="BL1233">
        <f>BH1233*BI1233*BJ1233</f>
        <v>0</v>
      </c>
      <c r="BM1233">
        <f>(BK1233-BC1233)/BJ1233</f>
        <v>0</v>
      </c>
      <c r="BN1233">
        <f>(BA1233-BG1233)/BG1233</f>
        <v>0</v>
      </c>
      <c r="BO1233">
        <f>AZ1233/(BB1233+AZ1233/BG1233)</f>
        <v>0</v>
      </c>
      <c r="BP1233" t="s">
        <v>437</v>
      </c>
      <c r="BQ1233">
        <v>0</v>
      </c>
      <c r="BR1233">
        <f>IF(BQ1233&lt;&gt;0, BQ1233, BO1233)</f>
        <v>0</v>
      </c>
      <c r="BS1233">
        <f>1-BR1233/BG1233</f>
        <v>0</v>
      </c>
      <c r="BT1233">
        <f>(BG1233-BF1233)/(BG1233-BR1233)</f>
        <v>0</v>
      </c>
      <c r="BU1233">
        <f>(BA1233-BG1233)/(BA1233-BR1233)</f>
        <v>0</v>
      </c>
      <c r="BV1233">
        <f>(BG1233-BF1233)/(BG1233-AZ1233)</f>
        <v>0</v>
      </c>
      <c r="BW1233">
        <f>(BA1233-BG1233)/(BA1233-AZ1233)</f>
        <v>0</v>
      </c>
      <c r="BX1233">
        <f>(BT1233*BR1233/BF1233)</f>
        <v>0</v>
      </c>
      <c r="BY1233">
        <f>(1-BX1233)</f>
        <v>0</v>
      </c>
      <c r="DH1233">
        <f>$B$11*EG1233+$C$11*EH1233+$F$11*ES1233*(1-EV1233)</f>
        <v>0</v>
      </c>
      <c r="DI1233">
        <f>DH1233*DJ1233</f>
        <v>0</v>
      </c>
      <c r="DJ1233">
        <f>($B$11*$D$9+$C$11*$D$9+$F$11*((FF1233+EX1233)/MAX(FF1233+EX1233+FG1233, 0.1)*$I$9+FG1233/MAX(FF1233+EX1233+FG1233, 0.1)*$J$9))/($B$11+$C$11+$F$11)</f>
        <v>0</v>
      </c>
      <c r="DK1233">
        <f>($B$11*$K$9+$C$11*$K$9+$F$11*((FF1233+EX1233)/MAX(FF1233+EX1233+FG1233, 0.1)*$P$9+FG1233/MAX(FF1233+EX1233+FG1233, 0.1)*$Q$9))/($B$11+$C$11+$F$11)</f>
        <v>0</v>
      </c>
      <c r="DL1233">
        <v>6</v>
      </c>
      <c r="DM1233">
        <v>0.5</v>
      </c>
      <c r="DN1233" t="s">
        <v>438</v>
      </c>
      <c r="DO1233">
        <v>2</v>
      </c>
      <c r="DP1233" t="b">
        <v>1</v>
      </c>
      <c r="DQ1233">
        <v>1761347504.714286</v>
      </c>
      <c r="DR1233">
        <v>1006.37375</v>
      </c>
      <c r="DS1233">
        <v>1043.834642857143</v>
      </c>
      <c r="DT1233">
        <v>23.45442142857143</v>
      </c>
      <c r="DU1233">
        <v>20.14861785714286</v>
      </c>
      <c r="DV1233">
        <v>1005.1345</v>
      </c>
      <c r="DW1233">
        <v>23.23998571428572</v>
      </c>
      <c r="DX1233">
        <v>500.0065357142857</v>
      </c>
      <c r="DY1233">
        <v>90.02576785714284</v>
      </c>
      <c r="DZ1233">
        <v>0.07328742499999999</v>
      </c>
      <c r="EA1233">
        <v>30.00431785714286</v>
      </c>
      <c r="EB1233">
        <v>30.02115</v>
      </c>
      <c r="EC1233">
        <v>999.9000000000002</v>
      </c>
      <c r="ED1233">
        <v>0</v>
      </c>
      <c r="EE1233">
        <v>0</v>
      </c>
      <c r="EF1233">
        <v>9999.519285714285</v>
      </c>
      <c r="EG1233">
        <v>0</v>
      </c>
      <c r="EH1233">
        <v>1170.053928571429</v>
      </c>
      <c r="EI1233">
        <v>-37.46013571428572</v>
      </c>
      <c r="EJ1233">
        <v>1030.545</v>
      </c>
      <c r="EK1233">
        <v>1065.298214285714</v>
      </c>
      <c r="EL1233">
        <v>3.305807499999999</v>
      </c>
      <c r="EM1233">
        <v>1043.834642857143</v>
      </c>
      <c r="EN1233">
        <v>20.14861785714286</v>
      </c>
      <c r="EO1233">
        <v>2.111501785714286</v>
      </c>
      <c r="EP1233">
        <v>1.813893928571429</v>
      </c>
      <c r="EQ1233">
        <v>18.30621785714285</v>
      </c>
      <c r="ER1233">
        <v>15.90701428571429</v>
      </c>
      <c r="ES1233">
        <v>1200.013571428571</v>
      </c>
      <c r="ET1233">
        <v>0.9670078571428571</v>
      </c>
      <c r="EU1233">
        <v>0.03299210714285715</v>
      </c>
      <c r="EV1233">
        <v>0</v>
      </c>
      <c r="EW1233">
        <v>1414.557142857143</v>
      </c>
      <c r="EX1233">
        <v>5.000560000000001</v>
      </c>
      <c r="EY1233">
        <v>17317.97857142857</v>
      </c>
      <c r="EZ1233">
        <v>10316.95714285714</v>
      </c>
      <c r="FA1233">
        <v>45</v>
      </c>
      <c r="FB1233">
        <v>47.06199999999998</v>
      </c>
      <c r="FC1233">
        <v>45.625</v>
      </c>
      <c r="FD1233">
        <v>46.12489285714285</v>
      </c>
      <c r="FE1233">
        <v>45.875</v>
      </c>
      <c r="FF1233">
        <v>1155.583571428572</v>
      </c>
      <c r="FG1233">
        <v>39.43</v>
      </c>
      <c r="FH1233">
        <v>0</v>
      </c>
      <c r="FI1233">
        <v>1761347549</v>
      </c>
      <c r="FJ1233">
        <v>0</v>
      </c>
      <c r="FK1233">
        <v>1414.601153846154</v>
      </c>
      <c r="FL1233">
        <v>-2.707350409993678</v>
      </c>
      <c r="FM1233">
        <v>-33.57606827338057</v>
      </c>
      <c r="FN1233">
        <v>17317.56538461538</v>
      </c>
      <c r="FO1233">
        <v>15</v>
      </c>
      <c r="FP1233">
        <v>0</v>
      </c>
      <c r="FQ1233" t="s">
        <v>439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-37.43725365853658</v>
      </c>
      <c r="GD1233">
        <v>-0.5976271777004325</v>
      </c>
      <c r="GE1233">
        <v>0.08298820103487825</v>
      </c>
      <c r="GF1233">
        <v>0</v>
      </c>
      <c r="GG1233">
        <v>1414.745</v>
      </c>
      <c r="GH1233">
        <v>-3.325133682969733</v>
      </c>
      <c r="GI1233">
        <v>0.4002003174881796</v>
      </c>
      <c r="GJ1233">
        <v>0</v>
      </c>
      <c r="GK1233">
        <v>3.325291463414634</v>
      </c>
      <c r="GL1233">
        <v>-0.4445795121951101</v>
      </c>
      <c r="GM1233">
        <v>0.0468690876628319</v>
      </c>
      <c r="GN1233">
        <v>0</v>
      </c>
      <c r="GO1233">
        <v>0</v>
      </c>
      <c r="GP1233">
        <v>3</v>
      </c>
      <c r="GQ1233" t="s">
        <v>497</v>
      </c>
      <c r="GR1233">
        <v>3.12445</v>
      </c>
      <c r="GS1233">
        <v>2.75112</v>
      </c>
      <c r="GT1233">
        <v>0.156138</v>
      </c>
      <c r="GU1233">
        <v>0.160802</v>
      </c>
      <c r="GV1233">
        <v>0.102947</v>
      </c>
      <c r="GW1233">
        <v>0.09322130000000001</v>
      </c>
      <c r="GX1233">
        <v>24836</v>
      </c>
      <c r="GY1233">
        <v>24085.3</v>
      </c>
      <c r="GZ1233">
        <v>30004.2</v>
      </c>
      <c r="HA1233">
        <v>28992.5</v>
      </c>
      <c r="HB1233">
        <v>37207.4</v>
      </c>
      <c r="HC1233">
        <v>34618.2</v>
      </c>
      <c r="HD1233">
        <v>45947.6</v>
      </c>
      <c r="HE1233">
        <v>43089.9</v>
      </c>
      <c r="HF1233">
        <v>1.75117</v>
      </c>
      <c r="HG1233">
        <v>1.73455</v>
      </c>
      <c r="HH1233">
        <v>-0.00500306</v>
      </c>
      <c r="HI1233">
        <v>0</v>
      </c>
      <c r="HJ1233">
        <v>30.0948</v>
      </c>
      <c r="HK1233">
        <v>999.9</v>
      </c>
      <c r="HL1233">
        <v>45.3</v>
      </c>
      <c r="HM1233">
        <v>32.7</v>
      </c>
      <c r="HN1233">
        <v>24.9964</v>
      </c>
      <c r="HO1233">
        <v>63.5121</v>
      </c>
      <c r="HP1233">
        <v>17.8686</v>
      </c>
      <c r="HQ1233">
        <v>1</v>
      </c>
      <c r="HR1233">
        <v>0.801613</v>
      </c>
      <c r="HS1233">
        <v>4.1579</v>
      </c>
      <c r="HT1233">
        <v>20.1577</v>
      </c>
      <c r="HU1233">
        <v>5.22777</v>
      </c>
      <c r="HV1233">
        <v>11.9848</v>
      </c>
      <c r="HW1233">
        <v>4.96895</v>
      </c>
      <c r="HX1233">
        <v>3.28982</v>
      </c>
      <c r="HY1233">
        <v>9999</v>
      </c>
      <c r="HZ1233">
        <v>9999</v>
      </c>
      <c r="IA1233">
        <v>9999</v>
      </c>
      <c r="IB1233">
        <v>999.9</v>
      </c>
      <c r="IC1233">
        <v>4.97298</v>
      </c>
      <c r="ID1233">
        <v>1.87742</v>
      </c>
      <c r="IE1233">
        <v>1.87547</v>
      </c>
      <c r="IF1233">
        <v>1.87836</v>
      </c>
      <c r="IG1233">
        <v>1.875</v>
      </c>
      <c r="IH1233">
        <v>1.87853</v>
      </c>
      <c r="II1233">
        <v>1.87569</v>
      </c>
      <c r="IJ1233">
        <v>1.87683</v>
      </c>
      <c r="IK1233">
        <v>0</v>
      </c>
      <c r="IL1233">
        <v>0</v>
      </c>
      <c r="IM1233">
        <v>0</v>
      </c>
      <c r="IN1233">
        <v>0</v>
      </c>
      <c r="IO1233" t="s">
        <v>441</v>
      </c>
      <c r="IP1233" t="s">
        <v>442</v>
      </c>
      <c r="IQ1233" t="s">
        <v>443</v>
      </c>
      <c r="IR1233" t="s">
        <v>443</v>
      </c>
      <c r="IS1233" t="s">
        <v>443</v>
      </c>
      <c r="IT1233" t="s">
        <v>443</v>
      </c>
      <c r="IU1233">
        <v>0</v>
      </c>
      <c r="IV1233">
        <v>100</v>
      </c>
      <c r="IW1233">
        <v>100</v>
      </c>
      <c r="IX1233">
        <v>1.27</v>
      </c>
      <c r="IY1233">
        <v>0.2144</v>
      </c>
      <c r="IZ1233">
        <v>-0.1194416370607354</v>
      </c>
      <c r="JA1233">
        <v>0.002211305909277446</v>
      </c>
      <c r="JB1233">
        <v>-1.416678044876584E-06</v>
      </c>
      <c r="JC1233">
        <v>5.589822708492042E-10</v>
      </c>
      <c r="JD1233">
        <v>0.2144336207880096</v>
      </c>
      <c r="JE1233">
        <v>0</v>
      </c>
      <c r="JF1233">
        <v>0</v>
      </c>
      <c r="JG1233">
        <v>0</v>
      </c>
      <c r="JH1233">
        <v>14</v>
      </c>
      <c r="JI1233">
        <v>2052</v>
      </c>
      <c r="JJ1233">
        <v>1</v>
      </c>
      <c r="JK1233">
        <v>21</v>
      </c>
      <c r="JL1233">
        <v>29355791.9</v>
      </c>
      <c r="JM1233">
        <v>29355791.9</v>
      </c>
      <c r="JN1233">
        <v>2.37549</v>
      </c>
      <c r="JO1233">
        <v>2.53418</v>
      </c>
      <c r="JP1233">
        <v>1.39893</v>
      </c>
      <c r="JQ1233">
        <v>2.33765</v>
      </c>
      <c r="JR1233">
        <v>1.44897</v>
      </c>
      <c r="JS1233">
        <v>2.55371</v>
      </c>
      <c r="JT1233">
        <v>38.6241</v>
      </c>
      <c r="JU1233">
        <v>23.7986</v>
      </c>
      <c r="JV1233">
        <v>18</v>
      </c>
      <c r="JW1233">
        <v>485.318</v>
      </c>
      <c r="JX1233">
        <v>445.66</v>
      </c>
      <c r="JY1233">
        <v>25.2228</v>
      </c>
      <c r="JZ1233">
        <v>37.0216</v>
      </c>
      <c r="KA1233">
        <v>30.0002</v>
      </c>
      <c r="KB1233">
        <v>36.6322</v>
      </c>
      <c r="KC1233">
        <v>36.6834</v>
      </c>
      <c r="KD1233">
        <v>47.5608</v>
      </c>
      <c r="KE1233">
        <v>26.4251</v>
      </c>
      <c r="KF1233">
        <v>79.2548</v>
      </c>
      <c r="KG1233">
        <v>25.2033</v>
      </c>
      <c r="KH1233">
        <v>1088.64</v>
      </c>
      <c r="KI1233">
        <v>20.2984</v>
      </c>
      <c r="KJ1233">
        <v>99.2551</v>
      </c>
      <c r="KK1233">
        <v>99.10599999999999</v>
      </c>
    </row>
    <row r="1234" spans="1:297">
      <c r="A1234">
        <v>1218</v>
      </c>
      <c r="B1234">
        <v>1761347517.5</v>
      </c>
      <c r="C1234">
        <v>19476.90000009537</v>
      </c>
      <c r="D1234" t="s">
        <v>2891</v>
      </c>
      <c r="E1234" t="s">
        <v>2892</v>
      </c>
      <c r="F1234">
        <v>5</v>
      </c>
      <c r="G1234" t="s">
        <v>2762</v>
      </c>
      <c r="H1234" t="s">
        <v>436</v>
      </c>
      <c r="I1234">
        <v>1761347510</v>
      </c>
      <c r="J1234">
        <f>(K1234)/1000</f>
        <v>0</v>
      </c>
      <c r="K1234">
        <f>IF(DP1234, AN1234, AH1234)</f>
        <v>0</v>
      </c>
      <c r="L1234">
        <f>IF(DP1234, AI1234, AG1234)</f>
        <v>0</v>
      </c>
      <c r="M1234">
        <f>DR1234 - IF(AU1234&gt;1, L1234*DL1234*100.0/(AW1234), 0)</f>
        <v>0</v>
      </c>
      <c r="N1234">
        <f>((T1234-J1234/2)*M1234-L1234)/(T1234+J1234/2)</f>
        <v>0</v>
      </c>
      <c r="O1234">
        <f>N1234*(DY1234+DZ1234)/1000.0</f>
        <v>0</v>
      </c>
      <c r="P1234">
        <f>(DR1234 - IF(AU1234&gt;1, L1234*DL1234*100.0/(AW1234), 0))*(DY1234+DZ1234)/1000.0</f>
        <v>0</v>
      </c>
      <c r="Q1234">
        <f>2.0/((1/S1234-1/R1234)+SIGN(S1234)*SQRT((1/S1234-1/R1234)*(1/S1234-1/R1234) + 4*DM1234/((DM1234+1)*(DM1234+1))*(2*1/S1234*1/R1234-1/R1234*1/R1234)))</f>
        <v>0</v>
      </c>
      <c r="R1234">
        <f>IF(LEFT(DN1234,1)&lt;&gt;"0",IF(LEFT(DN1234,1)="1",3.0,DO1234),$D$5+$E$5*(EF1234*DY1234/($K$5*1000))+$F$5*(EF1234*DY1234/($K$5*1000))*MAX(MIN(DL1234,$J$5),$I$5)*MAX(MIN(DL1234,$J$5),$I$5)+$G$5*MAX(MIN(DL1234,$J$5),$I$5)*(EF1234*DY1234/($K$5*1000))+$H$5*(EF1234*DY1234/($K$5*1000))*(EF1234*DY1234/($K$5*1000)))</f>
        <v>0</v>
      </c>
      <c r="S1234">
        <f>J1234*(1000-(1000*0.61365*exp(17.502*W1234/(240.97+W1234))/(DY1234+DZ1234)+DT1234)/2)/(1000*0.61365*exp(17.502*W1234/(240.97+W1234))/(DY1234+DZ1234)-DT1234)</f>
        <v>0</v>
      </c>
      <c r="T1234">
        <f>1/((DM1234+1)/(Q1234/1.6)+1/(R1234/1.37)) + DM1234/((DM1234+1)/(Q1234/1.6) + DM1234/(R1234/1.37))</f>
        <v>0</v>
      </c>
      <c r="U1234">
        <f>(DH1234*DK1234)</f>
        <v>0</v>
      </c>
      <c r="V1234">
        <f>(EA1234+(U1234+2*0.95*5.67E-8*(((EA1234+$B$7)+273)^4-(EA1234+273)^4)-44100*J1234)/(1.84*29.3*R1234+8*0.95*5.67E-8*(EA1234+273)^3))</f>
        <v>0</v>
      </c>
      <c r="W1234">
        <f>($C$7*EB1234+$D$7*EC1234+$E$7*V1234)</f>
        <v>0</v>
      </c>
      <c r="X1234">
        <f>0.61365*exp(17.502*W1234/(240.97+W1234))</f>
        <v>0</v>
      </c>
      <c r="Y1234">
        <f>(Z1234/AA1234*100)</f>
        <v>0</v>
      </c>
      <c r="Z1234">
        <f>DT1234*(DY1234+DZ1234)/1000</f>
        <v>0</v>
      </c>
      <c r="AA1234">
        <f>0.61365*exp(17.502*EA1234/(240.97+EA1234))</f>
        <v>0</v>
      </c>
      <c r="AB1234">
        <f>(X1234-DT1234*(DY1234+DZ1234)/1000)</f>
        <v>0</v>
      </c>
      <c r="AC1234">
        <f>(-J1234*44100)</f>
        <v>0</v>
      </c>
      <c r="AD1234">
        <f>2*29.3*R1234*0.92*(EA1234-W1234)</f>
        <v>0</v>
      </c>
      <c r="AE1234">
        <f>2*0.95*5.67E-8*(((EA1234+$B$7)+273)^4-(W1234+273)^4)</f>
        <v>0</v>
      </c>
      <c r="AF1234">
        <f>U1234+AE1234+AC1234+AD1234</f>
        <v>0</v>
      </c>
      <c r="AG1234">
        <f>DX1234*AU1234*(DS1234-DR1234*(1000-AU1234*DU1234)/(1000-AU1234*DT1234))/(100*DL1234)</f>
        <v>0</v>
      </c>
      <c r="AH1234">
        <f>1000*DX1234*AU1234*(DT1234-DU1234)/(100*DL1234*(1000-AU1234*DT1234))</f>
        <v>0</v>
      </c>
      <c r="AI1234">
        <f>(AJ1234 - AK1234 - DY1234*1E3/(8.314*(EA1234+273.15)) * AM1234/DX1234 * AL1234) * DX1234/(100*DL1234) * (1000 - DU1234)/1000</f>
        <v>0</v>
      </c>
      <c r="AJ1234">
        <v>1098.688067607978</v>
      </c>
      <c r="AK1234">
        <v>1072.667757575758</v>
      </c>
      <c r="AL1234">
        <v>3.436851275921068</v>
      </c>
      <c r="AM1234">
        <v>65.43917151835798</v>
      </c>
      <c r="AN1234">
        <f>(AP1234 - AO1234 + DY1234*1E3/(8.314*(EA1234+273.15)) * AR1234/DX1234 * AQ1234) * DX1234/(100*DL1234) * 1000/(1000 - AP1234)</f>
        <v>0</v>
      </c>
      <c r="AO1234">
        <v>20.19897384604668</v>
      </c>
      <c r="AP1234">
        <v>23.44821454545453</v>
      </c>
      <c r="AQ1234">
        <v>-9.505824729559325E-05</v>
      </c>
      <c r="AR1234">
        <v>117.0721464069847</v>
      </c>
      <c r="AS1234">
        <v>0</v>
      </c>
      <c r="AT1234">
        <v>0</v>
      </c>
      <c r="AU1234">
        <f>IF(AS1234*$H$13&gt;=AW1234,1.0,(AW1234/(AW1234-AS1234*$H$13)))</f>
        <v>0</v>
      </c>
      <c r="AV1234">
        <f>(AU1234-1)*100</f>
        <v>0</v>
      </c>
      <c r="AW1234">
        <f>MAX(0,($B$13+$C$13*EF1234)/(1+$D$13*EF1234)*DY1234/(EA1234+273)*$E$13)</f>
        <v>0</v>
      </c>
      <c r="AX1234" t="s">
        <v>437</v>
      </c>
      <c r="AY1234" t="s">
        <v>437</v>
      </c>
      <c r="AZ1234">
        <v>0</v>
      </c>
      <c r="BA1234">
        <v>0</v>
      </c>
      <c r="BB1234">
        <f>1-AZ1234/BA1234</f>
        <v>0</v>
      </c>
      <c r="BC1234">
        <v>0</v>
      </c>
      <c r="BD1234" t="s">
        <v>437</v>
      </c>
      <c r="BE1234" t="s">
        <v>437</v>
      </c>
      <c r="BF1234">
        <v>0</v>
      </c>
      <c r="BG1234">
        <v>0</v>
      </c>
      <c r="BH1234">
        <f>1-BF1234/BG1234</f>
        <v>0</v>
      </c>
      <c r="BI1234">
        <v>0.5</v>
      </c>
      <c r="BJ1234">
        <f>DI1234</f>
        <v>0</v>
      </c>
      <c r="BK1234">
        <f>L1234</f>
        <v>0</v>
      </c>
      <c r="BL1234">
        <f>BH1234*BI1234*BJ1234</f>
        <v>0</v>
      </c>
      <c r="BM1234">
        <f>(BK1234-BC1234)/BJ1234</f>
        <v>0</v>
      </c>
      <c r="BN1234">
        <f>(BA1234-BG1234)/BG1234</f>
        <v>0</v>
      </c>
      <c r="BO1234">
        <f>AZ1234/(BB1234+AZ1234/BG1234)</f>
        <v>0</v>
      </c>
      <c r="BP1234" t="s">
        <v>437</v>
      </c>
      <c r="BQ1234">
        <v>0</v>
      </c>
      <c r="BR1234">
        <f>IF(BQ1234&lt;&gt;0, BQ1234, BO1234)</f>
        <v>0</v>
      </c>
      <c r="BS1234">
        <f>1-BR1234/BG1234</f>
        <v>0</v>
      </c>
      <c r="BT1234">
        <f>(BG1234-BF1234)/(BG1234-BR1234)</f>
        <v>0</v>
      </c>
      <c r="BU1234">
        <f>(BA1234-BG1234)/(BA1234-BR1234)</f>
        <v>0</v>
      </c>
      <c r="BV1234">
        <f>(BG1234-BF1234)/(BG1234-AZ1234)</f>
        <v>0</v>
      </c>
      <c r="BW1234">
        <f>(BA1234-BG1234)/(BA1234-AZ1234)</f>
        <v>0</v>
      </c>
      <c r="BX1234">
        <f>(BT1234*BR1234/BF1234)</f>
        <v>0</v>
      </c>
      <c r="BY1234">
        <f>(1-BX1234)</f>
        <v>0</v>
      </c>
      <c r="DH1234">
        <f>$B$11*EG1234+$C$11*EH1234+$F$11*ES1234*(1-EV1234)</f>
        <v>0</v>
      </c>
      <c r="DI1234">
        <f>DH1234*DJ1234</f>
        <v>0</v>
      </c>
      <c r="DJ1234">
        <f>($B$11*$D$9+$C$11*$D$9+$F$11*((FF1234+EX1234)/MAX(FF1234+EX1234+FG1234, 0.1)*$I$9+FG1234/MAX(FF1234+EX1234+FG1234, 0.1)*$J$9))/($B$11+$C$11+$F$11)</f>
        <v>0</v>
      </c>
      <c r="DK1234">
        <f>($B$11*$K$9+$C$11*$K$9+$F$11*((FF1234+EX1234)/MAX(FF1234+EX1234+FG1234, 0.1)*$P$9+FG1234/MAX(FF1234+EX1234+FG1234, 0.1)*$Q$9))/($B$11+$C$11+$F$11)</f>
        <v>0</v>
      </c>
      <c r="DL1234">
        <v>6</v>
      </c>
      <c r="DM1234">
        <v>0.5</v>
      </c>
      <c r="DN1234" t="s">
        <v>438</v>
      </c>
      <c r="DO1234">
        <v>2</v>
      </c>
      <c r="DP1234" t="b">
        <v>1</v>
      </c>
      <c r="DQ1234">
        <v>1761347510</v>
      </c>
      <c r="DR1234">
        <v>1024.06</v>
      </c>
      <c r="DS1234">
        <v>1061.569259259259</v>
      </c>
      <c r="DT1234">
        <v>23.4524962962963</v>
      </c>
      <c r="DU1234">
        <v>20.18692962962963</v>
      </c>
      <c r="DV1234">
        <v>1022.801851851852</v>
      </c>
      <c r="DW1234">
        <v>23.23805185185185</v>
      </c>
      <c r="DX1234">
        <v>500.0076666666666</v>
      </c>
      <c r="DY1234">
        <v>90.02574814814815</v>
      </c>
      <c r="DZ1234">
        <v>0.07324264074074074</v>
      </c>
      <c r="EA1234">
        <v>30.00172962962963</v>
      </c>
      <c r="EB1234">
        <v>30.02129629629629</v>
      </c>
      <c r="EC1234">
        <v>999.9000000000001</v>
      </c>
      <c r="ED1234">
        <v>0</v>
      </c>
      <c r="EE1234">
        <v>0</v>
      </c>
      <c r="EF1234">
        <v>10000.63222222222</v>
      </c>
      <c r="EG1234">
        <v>0</v>
      </c>
      <c r="EH1234">
        <v>1170.056666666666</v>
      </c>
      <c r="EI1234">
        <v>-37.5093925925926</v>
      </c>
      <c r="EJ1234">
        <v>1048.653333333333</v>
      </c>
      <c r="EK1234">
        <v>1083.44037037037</v>
      </c>
      <c r="EL1234">
        <v>3.265564814814815</v>
      </c>
      <c r="EM1234">
        <v>1061.569259259259</v>
      </c>
      <c r="EN1234">
        <v>20.18692962962963</v>
      </c>
      <c r="EO1234">
        <v>2.111328148148148</v>
      </c>
      <c r="EP1234">
        <v>1.817343333333333</v>
      </c>
      <c r="EQ1234">
        <v>18.3048962962963</v>
      </c>
      <c r="ER1234">
        <v>15.93676296296296</v>
      </c>
      <c r="ES1234">
        <v>1200.003333333334</v>
      </c>
      <c r="ET1234">
        <v>0.9670075185185186</v>
      </c>
      <c r="EU1234">
        <v>0.03299245555555556</v>
      </c>
      <c r="EV1234">
        <v>0</v>
      </c>
      <c r="EW1234">
        <v>1414.356296296296</v>
      </c>
      <c r="EX1234">
        <v>5.000560000000001</v>
      </c>
      <c r="EY1234">
        <v>17315.17037037037</v>
      </c>
      <c r="EZ1234">
        <v>10316.87037037037</v>
      </c>
      <c r="FA1234">
        <v>45</v>
      </c>
      <c r="FB1234">
        <v>47.06199999999998</v>
      </c>
      <c r="FC1234">
        <v>45.625</v>
      </c>
      <c r="FD1234">
        <v>46.118</v>
      </c>
      <c r="FE1234">
        <v>45.875</v>
      </c>
      <c r="FF1234">
        <v>1155.573333333333</v>
      </c>
      <c r="FG1234">
        <v>39.43</v>
      </c>
      <c r="FH1234">
        <v>0</v>
      </c>
      <c r="FI1234">
        <v>1761347553.8</v>
      </c>
      <c r="FJ1234">
        <v>0</v>
      </c>
      <c r="FK1234">
        <v>1414.395769230769</v>
      </c>
      <c r="FL1234">
        <v>-2.167863249638386</v>
      </c>
      <c r="FM1234">
        <v>-24.08205123785241</v>
      </c>
      <c r="FN1234">
        <v>17315.16923076924</v>
      </c>
      <c r="FO1234">
        <v>15</v>
      </c>
      <c r="FP1234">
        <v>0</v>
      </c>
      <c r="FQ1234" t="s">
        <v>439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-37.479625</v>
      </c>
      <c r="GD1234">
        <v>-0.652736960600273</v>
      </c>
      <c r="GE1234">
        <v>0.08431730768353586</v>
      </c>
      <c r="GF1234">
        <v>0</v>
      </c>
      <c r="GG1234">
        <v>1414.534705882353</v>
      </c>
      <c r="GH1234">
        <v>-2.481588994656264</v>
      </c>
      <c r="GI1234">
        <v>0.3480891982888748</v>
      </c>
      <c r="GJ1234">
        <v>0</v>
      </c>
      <c r="GK1234">
        <v>3.29100625</v>
      </c>
      <c r="GL1234">
        <v>-0.4497889305816209</v>
      </c>
      <c r="GM1234">
        <v>0.0462965320886727</v>
      </c>
      <c r="GN1234">
        <v>0</v>
      </c>
      <c r="GO1234">
        <v>0</v>
      </c>
      <c r="GP1234">
        <v>3</v>
      </c>
      <c r="GQ1234" t="s">
        <v>497</v>
      </c>
      <c r="GR1234">
        <v>3.12443</v>
      </c>
      <c r="GS1234">
        <v>2.75138</v>
      </c>
      <c r="GT1234">
        <v>0.157755</v>
      </c>
      <c r="GU1234">
        <v>0.162387</v>
      </c>
      <c r="GV1234">
        <v>0.102926</v>
      </c>
      <c r="GW1234">
        <v>0.0933345</v>
      </c>
      <c r="GX1234">
        <v>24788.4</v>
      </c>
      <c r="GY1234">
        <v>24039.8</v>
      </c>
      <c r="GZ1234">
        <v>30004.3</v>
      </c>
      <c r="HA1234">
        <v>28992.7</v>
      </c>
      <c r="HB1234">
        <v>37208.5</v>
      </c>
      <c r="HC1234">
        <v>34614.3</v>
      </c>
      <c r="HD1234">
        <v>45947.8</v>
      </c>
      <c r="HE1234">
        <v>43090.3</v>
      </c>
      <c r="HF1234">
        <v>1.75123</v>
      </c>
      <c r="HG1234">
        <v>1.73477</v>
      </c>
      <c r="HH1234">
        <v>-0.00435486</v>
      </c>
      <c r="HI1234">
        <v>0</v>
      </c>
      <c r="HJ1234">
        <v>30.096</v>
      </c>
      <c r="HK1234">
        <v>999.9</v>
      </c>
      <c r="HL1234">
        <v>45.3</v>
      </c>
      <c r="HM1234">
        <v>32.7</v>
      </c>
      <c r="HN1234">
        <v>24.9928</v>
      </c>
      <c r="HO1234">
        <v>63.4321</v>
      </c>
      <c r="HP1234">
        <v>17.8125</v>
      </c>
      <c r="HQ1234">
        <v>1</v>
      </c>
      <c r="HR1234">
        <v>0.80155</v>
      </c>
      <c r="HS1234">
        <v>4.16462</v>
      </c>
      <c r="HT1234">
        <v>20.1577</v>
      </c>
      <c r="HU1234">
        <v>5.22792</v>
      </c>
      <c r="HV1234">
        <v>11.9849</v>
      </c>
      <c r="HW1234">
        <v>4.9694</v>
      </c>
      <c r="HX1234">
        <v>3.28988</v>
      </c>
      <c r="HY1234">
        <v>9999</v>
      </c>
      <c r="HZ1234">
        <v>9999</v>
      </c>
      <c r="IA1234">
        <v>9999</v>
      </c>
      <c r="IB1234">
        <v>999.9</v>
      </c>
      <c r="IC1234">
        <v>4.97298</v>
      </c>
      <c r="ID1234">
        <v>1.87742</v>
      </c>
      <c r="IE1234">
        <v>1.87548</v>
      </c>
      <c r="IF1234">
        <v>1.87836</v>
      </c>
      <c r="IG1234">
        <v>1.875</v>
      </c>
      <c r="IH1234">
        <v>1.87855</v>
      </c>
      <c r="II1234">
        <v>1.87574</v>
      </c>
      <c r="IJ1234">
        <v>1.87683</v>
      </c>
      <c r="IK1234">
        <v>0</v>
      </c>
      <c r="IL1234">
        <v>0</v>
      </c>
      <c r="IM1234">
        <v>0</v>
      </c>
      <c r="IN1234">
        <v>0</v>
      </c>
      <c r="IO1234" t="s">
        <v>441</v>
      </c>
      <c r="IP1234" t="s">
        <v>442</v>
      </c>
      <c r="IQ1234" t="s">
        <v>443</v>
      </c>
      <c r="IR1234" t="s">
        <v>443</v>
      </c>
      <c r="IS1234" t="s">
        <v>443</v>
      </c>
      <c r="IT1234" t="s">
        <v>443</v>
      </c>
      <c r="IU1234">
        <v>0</v>
      </c>
      <c r="IV1234">
        <v>100</v>
      </c>
      <c r="IW1234">
        <v>100</v>
      </c>
      <c r="IX1234">
        <v>1.29</v>
      </c>
      <c r="IY1234">
        <v>0.2144</v>
      </c>
      <c r="IZ1234">
        <v>-0.1194416370607354</v>
      </c>
      <c r="JA1234">
        <v>0.002211305909277446</v>
      </c>
      <c r="JB1234">
        <v>-1.416678044876584E-06</v>
      </c>
      <c r="JC1234">
        <v>5.589822708492042E-10</v>
      </c>
      <c r="JD1234">
        <v>0.2144336207880096</v>
      </c>
      <c r="JE1234">
        <v>0</v>
      </c>
      <c r="JF1234">
        <v>0</v>
      </c>
      <c r="JG1234">
        <v>0</v>
      </c>
      <c r="JH1234">
        <v>14</v>
      </c>
      <c r="JI1234">
        <v>2052</v>
      </c>
      <c r="JJ1234">
        <v>1</v>
      </c>
      <c r="JK1234">
        <v>21</v>
      </c>
      <c r="JL1234">
        <v>29355792</v>
      </c>
      <c r="JM1234">
        <v>29355792</v>
      </c>
      <c r="JN1234">
        <v>2.40723</v>
      </c>
      <c r="JO1234">
        <v>2.53418</v>
      </c>
      <c r="JP1234">
        <v>1.39893</v>
      </c>
      <c r="JQ1234">
        <v>2.33765</v>
      </c>
      <c r="JR1234">
        <v>1.44897</v>
      </c>
      <c r="JS1234">
        <v>2.60864</v>
      </c>
      <c r="JT1234">
        <v>38.6241</v>
      </c>
      <c r="JU1234">
        <v>23.7898</v>
      </c>
      <c r="JV1234">
        <v>18</v>
      </c>
      <c r="JW1234">
        <v>485.332</v>
      </c>
      <c r="JX1234">
        <v>445.801</v>
      </c>
      <c r="JY1234">
        <v>25.2015</v>
      </c>
      <c r="JZ1234">
        <v>37.0182</v>
      </c>
      <c r="KA1234">
        <v>30.0001</v>
      </c>
      <c r="KB1234">
        <v>36.6295</v>
      </c>
      <c r="KC1234">
        <v>36.6825</v>
      </c>
      <c r="KD1234">
        <v>48.179</v>
      </c>
      <c r="KE1234">
        <v>26.4251</v>
      </c>
      <c r="KF1234">
        <v>79.2548</v>
      </c>
      <c r="KG1234">
        <v>25.1841</v>
      </c>
      <c r="KH1234">
        <v>1108.68</v>
      </c>
      <c r="KI1234">
        <v>20.3432</v>
      </c>
      <c r="KJ1234">
        <v>99.2555</v>
      </c>
      <c r="KK1234">
        <v>99.10680000000001</v>
      </c>
    </row>
    <row r="1235" spans="1:297">
      <c r="A1235">
        <v>1219</v>
      </c>
      <c r="B1235">
        <v>1761347522.5</v>
      </c>
      <c r="C1235">
        <v>19481.90000009537</v>
      </c>
      <c r="D1235" t="s">
        <v>2893</v>
      </c>
      <c r="E1235" t="s">
        <v>2894</v>
      </c>
      <c r="F1235">
        <v>5</v>
      </c>
      <c r="G1235" t="s">
        <v>2762</v>
      </c>
      <c r="H1235" t="s">
        <v>436</v>
      </c>
      <c r="I1235">
        <v>1761347514.714286</v>
      </c>
      <c r="J1235">
        <f>(K1235)/1000</f>
        <v>0</v>
      </c>
      <c r="K1235">
        <f>IF(DP1235, AN1235, AH1235)</f>
        <v>0</v>
      </c>
      <c r="L1235">
        <f>IF(DP1235, AI1235, AG1235)</f>
        <v>0</v>
      </c>
      <c r="M1235">
        <f>DR1235 - IF(AU1235&gt;1, L1235*DL1235*100.0/(AW1235), 0)</f>
        <v>0</v>
      </c>
      <c r="N1235">
        <f>((T1235-J1235/2)*M1235-L1235)/(T1235+J1235/2)</f>
        <v>0</v>
      </c>
      <c r="O1235">
        <f>N1235*(DY1235+DZ1235)/1000.0</f>
        <v>0</v>
      </c>
      <c r="P1235">
        <f>(DR1235 - IF(AU1235&gt;1, L1235*DL1235*100.0/(AW1235), 0))*(DY1235+DZ1235)/1000.0</f>
        <v>0</v>
      </c>
      <c r="Q1235">
        <f>2.0/((1/S1235-1/R1235)+SIGN(S1235)*SQRT((1/S1235-1/R1235)*(1/S1235-1/R1235) + 4*DM1235/((DM1235+1)*(DM1235+1))*(2*1/S1235*1/R1235-1/R1235*1/R1235)))</f>
        <v>0</v>
      </c>
      <c r="R1235">
        <f>IF(LEFT(DN1235,1)&lt;&gt;"0",IF(LEFT(DN1235,1)="1",3.0,DO1235),$D$5+$E$5*(EF1235*DY1235/($K$5*1000))+$F$5*(EF1235*DY1235/($K$5*1000))*MAX(MIN(DL1235,$J$5),$I$5)*MAX(MIN(DL1235,$J$5),$I$5)+$G$5*MAX(MIN(DL1235,$J$5),$I$5)*(EF1235*DY1235/($K$5*1000))+$H$5*(EF1235*DY1235/($K$5*1000))*(EF1235*DY1235/($K$5*1000)))</f>
        <v>0</v>
      </c>
      <c r="S1235">
        <f>J1235*(1000-(1000*0.61365*exp(17.502*W1235/(240.97+W1235))/(DY1235+DZ1235)+DT1235)/2)/(1000*0.61365*exp(17.502*W1235/(240.97+W1235))/(DY1235+DZ1235)-DT1235)</f>
        <v>0</v>
      </c>
      <c r="T1235">
        <f>1/((DM1235+1)/(Q1235/1.6)+1/(R1235/1.37)) + DM1235/((DM1235+1)/(Q1235/1.6) + DM1235/(R1235/1.37))</f>
        <v>0</v>
      </c>
      <c r="U1235">
        <f>(DH1235*DK1235)</f>
        <v>0</v>
      </c>
      <c r="V1235">
        <f>(EA1235+(U1235+2*0.95*5.67E-8*(((EA1235+$B$7)+273)^4-(EA1235+273)^4)-44100*J1235)/(1.84*29.3*R1235+8*0.95*5.67E-8*(EA1235+273)^3))</f>
        <v>0</v>
      </c>
      <c r="W1235">
        <f>($C$7*EB1235+$D$7*EC1235+$E$7*V1235)</f>
        <v>0</v>
      </c>
      <c r="X1235">
        <f>0.61365*exp(17.502*W1235/(240.97+W1235))</f>
        <v>0</v>
      </c>
      <c r="Y1235">
        <f>(Z1235/AA1235*100)</f>
        <v>0</v>
      </c>
      <c r="Z1235">
        <f>DT1235*(DY1235+DZ1235)/1000</f>
        <v>0</v>
      </c>
      <c r="AA1235">
        <f>0.61365*exp(17.502*EA1235/(240.97+EA1235))</f>
        <v>0</v>
      </c>
      <c r="AB1235">
        <f>(X1235-DT1235*(DY1235+DZ1235)/1000)</f>
        <v>0</v>
      </c>
      <c r="AC1235">
        <f>(-J1235*44100)</f>
        <v>0</v>
      </c>
      <c r="AD1235">
        <f>2*29.3*R1235*0.92*(EA1235-W1235)</f>
        <v>0</v>
      </c>
      <c r="AE1235">
        <f>2*0.95*5.67E-8*(((EA1235+$B$7)+273)^4-(W1235+273)^4)</f>
        <v>0</v>
      </c>
      <c r="AF1235">
        <f>U1235+AE1235+AC1235+AD1235</f>
        <v>0</v>
      </c>
      <c r="AG1235">
        <f>DX1235*AU1235*(DS1235-DR1235*(1000-AU1235*DU1235)/(1000-AU1235*DT1235))/(100*DL1235)</f>
        <v>0</v>
      </c>
      <c r="AH1235">
        <f>1000*DX1235*AU1235*(DT1235-DU1235)/(100*DL1235*(1000-AU1235*DT1235))</f>
        <v>0</v>
      </c>
      <c r="AI1235">
        <f>(AJ1235 - AK1235 - DY1235*1E3/(8.314*(EA1235+273.15)) * AM1235/DX1235 * AL1235) * DX1235/(100*DL1235) * (1000 - DU1235)/1000</f>
        <v>0</v>
      </c>
      <c r="AJ1235">
        <v>1115.720088585548</v>
      </c>
      <c r="AK1235">
        <v>1089.77903030303</v>
      </c>
      <c r="AL1235">
        <v>3.412489021799245</v>
      </c>
      <c r="AM1235">
        <v>65.43917151835798</v>
      </c>
      <c r="AN1235">
        <f>(AP1235 - AO1235 + DY1235*1E3/(8.314*(EA1235+273.15)) * AR1235/DX1235 * AQ1235) * DX1235/(100*DL1235) * 1000/(1000 - AP1235)</f>
        <v>0</v>
      </c>
      <c r="AO1235">
        <v>20.24680393651771</v>
      </c>
      <c r="AP1235">
        <v>23.44702242424242</v>
      </c>
      <c r="AQ1235">
        <v>1.184799578252942E-05</v>
      </c>
      <c r="AR1235">
        <v>117.0721464069847</v>
      </c>
      <c r="AS1235">
        <v>0</v>
      </c>
      <c r="AT1235">
        <v>0</v>
      </c>
      <c r="AU1235">
        <f>IF(AS1235*$H$13&gt;=AW1235,1.0,(AW1235/(AW1235-AS1235*$H$13)))</f>
        <v>0</v>
      </c>
      <c r="AV1235">
        <f>(AU1235-1)*100</f>
        <v>0</v>
      </c>
      <c r="AW1235">
        <f>MAX(0,($B$13+$C$13*EF1235)/(1+$D$13*EF1235)*DY1235/(EA1235+273)*$E$13)</f>
        <v>0</v>
      </c>
      <c r="AX1235" t="s">
        <v>437</v>
      </c>
      <c r="AY1235" t="s">
        <v>437</v>
      </c>
      <c r="AZ1235">
        <v>0</v>
      </c>
      <c r="BA1235">
        <v>0</v>
      </c>
      <c r="BB1235">
        <f>1-AZ1235/BA1235</f>
        <v>0</v>
      </c>
      <c r="BC1235">
        <v>0</v>
      </c>
      <c r="BD1235" t="s">
        <v>437</v>
      </c>
      <c r="BE1235" t="s">
        <v>437</v>
      </c>
      <c r="BF1235">
        <v>0</v>
      </c>
      <c r="BG1235">
        <v>0</v>
      </c>
      <c r="BH1235">
        <f>1-BF1235/BG1235</f>
        <v>0</v>
      </c>
      <c r="BI1235">
        <v>0.5</v>
      </c>
      <c r="BJ1235">
        <f>DI1235</f>
        <v>0</v>
      </c>
      <c r="BK1235">
        <f>L1235</f>
        <v>0</v>
      </c>
      <c r="BL1235">
        <f>BH1235*BI1235*BJ1235</f>
        <v>0</v>
      </c>
      <c r="BM1235">
        <f>(BK1235-BC1235)/BJ1235</f>
        <v>0</v>
      </c>
      <c r="BN1235">
        <f>(BA1235-BG1235)/BG1235</f>
        <v>0</v>
      </c>
      <c r="BO1235">
        <f>AZ1235/(BB1235+AZ1235/BG1235)</f>
        <v>0</v>
      </c>
      <c r="BP1235" t="s">
        <v>437</v>
      </c>
      <c r="BQ1235">
        <v>0</v>
      </c>
      <c r="BR1235">
        <f>IF(BQ1235&lt;&gt;0, BQ1235, BO1235)</f>
        <v>0</v>
      </c>
      <c r="BS1235">
        <f>1-BR1235/BG1235</f>
        <v>0</v>
      </c>
      <c r="BT1235">
        <f>(BG1235-BF1235)/(BG1235-BR1235)</f>
        <v>0</v>
      </c>
      <c r="BU1235">
        <f>(BA1235-BG1235)/(BA1235-BR1235)</f>
        <v>0</v>
      </c>
      <c r="BV1235">
        <f>(BG1235-BF1235)/(BG1235-AZ1235)</f>
        <v>0</v>
      </c>
      <c r="BW1235">
        <f>(BA1235-BG1235)/(BA1235-AZ1235)</f>
        <v>0</v>
      </c>
      <c r="BX1235">
        <f>(BT1235*BR1235/BF1235)</f>
        <v>0</v>
      </c>
      <c r="BY1235">
        <f>(1-BX1235)</f>
        <v>0</v>
      </c>
      <c r="DH1235">
        <f>$B$11*EG1235+$C$11*EH1235+$F$11*ES1235*(1-EV1235)</f>
        <v>0</v>
      </c>
      <c r="DI1235">
        <f>DH1235*DJ1235</f>
        <v>0</v>
      </c>
      <c r="DJ1235">
        <f>($B$11*$D$9+$C$11*$D$9+$F$11*((FF1235+EX1235)/MAX(FF1235+EX1235+FG1235, 0.1)*$I$9+FG1235/MAX(FF1235+EX1235+FG1235, 0.1)*$J$9))/($B$11+$C$11+$F$11)</f>
        <v>0</v>
      </c>
      <c r="DK1235">
        <f>($B$11*$K$9+$C$11*$K$9+$F$11*((FF1235+EX1235)/MAX(FF1235+EX1235+FG1235, 0.1)*$P$9+FG1235/MAX(FF1235+EX1235+FG1235, 0.1)*$Q$9))/($B$11+$C$11+$F$11)</f>
        <v>0</v>
      </c>
      <c r="DL1235">
        <v>6</v>
      </c>
      <c r="DM1235">
        <v>0.5</v>
      </c>
      <c r="DN1235" t="s">
        <v>438</v>
      </c>
      <c r="DO1235">
        <v>2</v>
      </c>
      <c r="DP1235" t="b">
        <v>1</v>
      </c>
      <c r="DQ1235">
        <v>1761347514.714286</v>
      </c>
      <c r="DR1235">
        <v>1039.848214285714</v>
      </c>
      <c r="DS1235">
        <v>1077.356785714286</v>
      </c>
      <c r="DT1235">
        <v>23.45182857142857</v>
      </c>
      <c r="DU1235">
        <v>20.21592857142857</v>
      </c>
      <c r="DV1235">
        <v>1038.573214285714</v>
      </c>
      <c r="DW1235">
        <v>23.23738571428571</v>
      </c>
      <c r="DX1235">
        <v>500.0035357142856</v>
      </c>
      <c r="DY1235">
        <v>90.02607142857144</v>
      </c>
      <c r="DZ1235">
        <v>0.07331802142857143</v>
      </c>
      <c r="EA1235">
        <v>29.99925714285715</v>
      </c>
      <c r="EB1235">
        <v>30.02110357142857</v>
      </c>
      <c r="EC1235">
        <v>999.9000000000002</v>
      </c>
      <c r="ED1235">
        <v>0</v>
      </c>
      <c r="EE1235">
        <v>0</v>
      </c>
      <c r="EF1235">
        <v>9998.080714285714</v>
      </c>
      <c r="EG1235">
        <v>0</v>
      </c>
      <c r="EH1235">
        <v>1170.065714285714</v>
      </c>
      <c r="EI1235">
        <v>-37.50905357142857</v>
      </c>
      <c r="EJ1235">
        <v>1064.820714285714</v>
      </c>
      <c r="EK1235">
        <v>1099.586428571429</v>
      </c>
      <c r="EL1235">
        <v>3.235900357142858</v>
      </c>
      <c r="EM1235">
        <v>1077.356785714286</v>
      </c>
      <c r="EN1235">
        <v>20.21592857142857</v>
      </c>
      <c r="EO1235">
        <v>2.111275714285715</v>
      </c>
      <c r="EP1235">
        <v>1.819960714285715</v>
      </c>
      <c r="EQ1235">
        <v>18.30450357142857</v>
      </c>
      <c r="ER1235">
        <v>15.95928571428571</v>
      </c>
      <c r="ES1235">
        <v>1199.993928571429</v>
      </c>
      <c r="ET1235">
        <v>0.9670072857142858</v>
      </c>
      <c r="EU1235">
        <v>0.03299268571428571</v>
      </c>
      <c r="EV1235">
        <v>0</v>
      </c>
      <c r="EW1235">
        <v>1414.240714285714</v>
      </c>
      <c r="EX1235">
        <v>5.000560000000001</v>
      </c>
      <c r="EY1235">
        <v>17313.125</v>
      </c>
      <c r="EZ1235">
        <v>10316.79642857143</v>
      </c>
      <c r="FA1235">
        <v>45</v>
      </c>
      <c r="FB1235">
        <v>47.06199999999998</v>
      </c>
      <c r="FC1235">
        <v>45.625</v>
      </c>
      <c r="FD1235">
        <v>46.11825</v>
      </c>
      <c r="FE1235">
        <v>45.875</v>
      </c>
      <c r="FF1235">
        <v>1155.563928571429</v>
      </c>
      <c r="FG1235">
        <v>39.43</v>
      </c>
      <c r="FH1235">
        <v>0</v>
      </c>
      <c r="FI1235">
        <v>1761347558.6</v>
      </c>
      <c r="FJ1235">
        <v>0</v>
      </c>
      <c r="FK1235">
        <v>1414.251923076923</v>
      </c>
      <c r="FL1235">
        <v>-0.89948718294623</v>
      </c>
      <c r="FM1235">
        <v>-25.00170933244596</v>
      </c>
      <c r="FN1235">
        <v>17313.18076923077</v>
      </c>
      <c r="FO1235">
        <v>15</v>
      </c>
      <c r="FP1235">
        <v>0</v>
      </c>
      <c r="FQ1235" t="s">
        <v>439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-37.48322926829268</v>
      </c>
      <c r="GD1235">
        <v>-0.1346404181185772</v>
      </c>
      <c r="GE1235">
        <v>0.07973391188410783</v>
      </c>
      <c r="GF1235">
        <v>1</v>
      </c>
      <c r="GG1235">
        <v>1414.377352941177</v>
      </c>
      <c r="GH1235">
        <v>-2.101909854469922</v>
      </c>
      <c r="GI1235">
        <v>0.3243845650162145</v>
      </c>
      <c r="GJ1235">
        <v>0</v>
      </c>
      <c r="GK1235">
        <v>3.257363658536585</v>
      </c>
      <c r="GL1235">
        <v>-0.3966986759581843</v>
      </c>
      <c r="GM1235">
        <v>0.04163695431541423</v>
      </c>
      <c r="GN1235">
        <v>0</v>
      </c>
      <c r="GO1235">
        <v>1</v>
      </c>
      <c r="GP1235">
        <v>3</v>
      </c>
      <c r="GQ1235" t="s">
        <v>446</v>
      </c>
      <c r="GR1235">
        <v>3.12459</v>
      </c>
      <c r="GS1235">
        <v>2.75094</v>
      </c>
      <c r="GT1235">
        <v>0.159339</v>
      </c>
      <c r="GU1235">
        <v>0.16396</v>
      </c>
      <c r="GV1235">
        <v>0.102919</v>
      </c>
      <c r="GW1235">
        <v>0.0934386</v>
      </c>
      <c r="GX1235">
        <v>24742</v>
      </c>
      <c r="GY1235">
        <v>23994.7</v>
      </c>
      <c r="GZ1235">
        <v>30004.8</v>
      </c>
      <c r="HA1235">
        <v>28992.9</v>
      </c>
      <c r="HB1235">
        <v>37209.5</v>
      </c>
      <c r="HC1235">
        <v>34610.7</v>
      </c>
      <c r="HD1235">
        <v>45948.5</v>
      </c>
      <c r="HE1235">
        <v>43090.6</v>
      </c>
      <c r="HF1235">
        <v>1.75117</v>
      </c>
      <c r="HG1235">
        <v>1.73485</v>
      </c>
      <c r="HH1235">
        <v>-0.00483543</v>
      </c>
      <c r="HI1235">
        <v>0</v>
      </c>
      <c r="HJ1235">
        <v>30.0974</v>
      </c>
      <c r="HK1235">
        <v>999.9</v>
      </c>
      <c r="HL1235">
        <v>45.3</v>
      </c>
      <c r="HM1235">
        <v>32.7</v>
      </c>
      <c r="HN1235">
        <v>24.9968</v>
      </c>
      <c r="HO1235">
        <v>63.5621</v>
      </c>
      <c r="HP1235">
        <v>17.6562</v>
      </c>
      <c r="HQ1235">
        <v>1</v>
      </c>
      <c r="HR1235">
        <v>0.801387</v>
      </c>
      <c r="HS1235">
        <v>4.17267</v>
      </c>
      <c r="HT1235">
        <v>20.1576</v>
      </c>
      <c r="HU1235">
        <v>5.22747</v>
      </c>
      <c r="HV1235">
        <v>11.9854</v>
      </c>
      <c r="HW1235">
        <v>4.9691</v>
      </c>
      <c r="HX1235">
        <v>3.28975</v>
      </c>
      <c r="HY1235">
        <v>9999</v>
      </c>
      <c r="HZ1235">
        <v>9999</v>
      </c>
      <c r="IA1235">
        <v>9999</v>
      </c>
      <c r="IB1235">
        <v>999.9</v>
      </c>
      <c r="IC1235">
        <v>4.97298</v>
      </c>
      <c r="ID1235">
        <v>1.87741</v>
      </c>
      <c r="IE1235">
        <v>1.87547</v>
      </c>
      <c r="IF1235">
        <v>1.87835</v>
      </c>
      <c r="IG1235">
        <v>1.875</v>
      </c>
      <c r="IH1235">
        <v>1.87855</v>
      </c>
      <c r="II1235">
        <v>1.87568</v>
      </c>
      <c r="IJ1235">
        <v>1.87683</v>
      </c>
      <c r="IK1235">
        <v>0</v>
      </c>
      <c r="IL1235">
        <v>0</v>
      </c>
      <c r="IM1235">
        <v>0</v>
      </c>
      <c r="IN1235">
        <v>0</v>
      </c>
      <c r="IO1235" t="s">
        <v>441</v>
      </c>
      <c r="IP1235" t="s">
        <v>442</v>
      </c>
      <c r="IQ1235" t="s">
        <v>443</v>
      </c>
      <c r="IR1235" t="s">
        <v>443</v>
      </c>
      <c r="IS1235" t="s">
        <v>443</v>
      </c>
      <c r="IT1235" t="s">
        <v>443</v>
      </c>
      <c r="IU1235">
        <v>0</v>
      </c>
      <c r="IV1235">
        <v>100</v>
      </c>
      <c r="IW1235">
        <v>100</v>
      </c>
      <c r="IX1235">
        <v>1.3</v>
      </c>
      <c r="IY1235">
        <v>0.2144</v>
      </c>
      <c r="IZ1235">
        <v>-0.1194416370607354</v>
      </c>
      <c r="JA1235">
        <v>0.002211305909277446</v>
      </c>
      <c r="JB1235">
        <v>-1.416678044876584E-06</v>
      </c>
      <c r="JC1235">
        <v>5.589822708492042E-10</v>
      </c>
      <c r="JD1235">
        <v>0.2144336207880096</v>
      </c>
      <c r="JE1235">
        <v>0</v>
      </c>
      <c r="JF1235">
        <v>0</v>
      </c>
      <c r="JG1235">
        <v>0</v>
      </c>
      <c r="JH1235">
        <v>14</v>
      </c>
      <c r="JI1235">
        <v>2052</v>
      </c>
      <c r="JJ1235">
        <v>1</v>
      </c>
      <c r="JK1235">
        <v>21</v>
      </c>
      <c r="JL1235">
        <v>29355792</v>
      </c>
      <c r="JM1235">
        <v>29355792</v>
      </c>
      <c r="JN1235">
        <v>2.43408</v>
      </c>
      <c r="JO1235">
        <v>2.54761</v>
      </c>
      <c r="JP1235">
        <v>1.39893</v>
      </c>
      <c r="JQ1235">
        <v>2.33765</v>
      </c>
      <c r="JR1235">
        <v>1.44897</v>
      </c>
      <c r="JS1235">
        <v>2.50122</v>
      </c>
      <c r="JT1235">
        <v>38.6241</v>
      </c>
      <c r="JU1235">
        <v>23.7898</v>
      </c>
      <c r="JV1235">
        <v>18</v>
      </c>
      <c r="JW1235">
        <v>485.298</v>
      </c>
      <c r="JX1235">
        <v>445.84</v>
      </c>
      <c r="JY1235">
        <v>25.1813</v>
      </c>
      <c r="JZ1235">
        <v>37.0182</v>
      </c>
      <c r="KA1235">
        <v>30</v>
      </c>
      <c r="KB1235">
        <v>36.6287</v>
      </c>
      <c r="KC1235">
        <v>36.6809</v>
      </c>
      <c r="KD1235">
        <v>48.7329</v>
      </c>
      <c r="KE1235">
        <v>26.1373</v>
      </c>
      <c r="KF1235">
        <v>79.2548</v>
      </c>
      <c r="KG1235">
        <v>25.1597</v>
      </c>
      <c r="KH1235">
        <v>1122.05</v>
      </c>
      <c r="KI1235">
        <v>20.3863</v>
      </c>
      <c r="KJ1235">
        <v>99.25700000000001</v>
      </c>
      <c r="KK1235">
        <v>99.10760000000001</v>
      </c>
    </row>
    <row r="1236" spans="1:297">
      <c r="A1236">
        <v>1220</v>
      </c>
      <c r="B1236">
        <v>1761347527.5</v>
      </c>
      <c r="C1236">
        <v>19486.90000009537</v>
      </c>
      <c r="D1236" t="s">
        <v>2895</v>
      </c>
      <c r="E1236" t="s">
        <v>2896</v>
      </c>
      <c r="F1236">
        <v>5</v>
      </c>
      <c r="G1236" t="s">
        <v>2762</v>
      </c>
      <c r="H1236" t="s">
        <v>436</v>
      </c>
      <c r="I1236">
        <v>1761347520</v>
      </c>
      <c r="J1236">
        <f>(K1236)/1000</f>
        <v>0</v>
      </c>
      <c r="K1236">
        <f>IF(DP1236, AN1236, AH1236)</f>
        <v>0</v>
      </c>
      <c r="L1236">
        <f>IF(DP1236, AI1236, AG1236)</f>
        <v>0</v>
      </c>
      <c r="M1236">
        <f>DR1236 - IF(AU1236&gt;1, L1236*DL1236*100.0/(AW1236), 0)</f>
        <v>0</v>
      </c>
      <c r="N1236">
        <f>((T1236-J1236/2)*M1236-L1236)/(T1236+J1236/2)</f>
        <v>0</v>
      </c>
      <c r="O1236">
        <f>N1236*(DY1236+DZ1236)/1000.0</f>
        <v>0</v>
      </c>
      <c r="P1236">
        <f>(DR1236 - IF(AU1236&gt;1, L1236*DL1236*100.0/(AW1236), 0))*(DY1236+DZ1236)/1000.0</f>
        <v>0</v>
      </c>
      <c r="Q1236">
        <f>2.0/((1/S1236-1/R1236)+SIGN(S1236)*SQRT((1/S1236-1/R1236)*(1/S1236-1/R1236) + 4*DM1236/((DM1236+1)*(DM1236+1))*(2*1/S1236*1/R1236-1/R1236*1/R1236)))</f>
        <v>0</v>
      </c>
      <c r="R1236">
        <f>IF(LEFT(DN1236,1)&lt;&gt;"0",IF(LEFT(DN1236,1)="1",3.0,DO1236),$D$5+$E$5*(EF1236*DY1236/($K$5*1000))+$F$5*(EF1236*DY1236/($K$5*1000))*MAX(MIN(DL1236,$J$5),$I$5)*MAX(MIN(DL1236,$J$5),$I$5)+$G$5*MAX(MIN(DL1236,$J$5),$I$5)*(EF1236*DY1236/($K$5*1000))+$H$5*(EF1236*DY1236/($K$5*1000))*(EF1236*DY1236/($K$5*1000)))</f>
        <v>0</v>
      </c>
      <c r="S1236">
        <f>J1236*(1000-(1000*0.61365*exp(17.502*W1236/(240.97+W1236))/(DY1236+DZ1236)+DT1236)/2)/(1000*0.61365*exp(17.502*W1236/(240.97+W1236))/(DY1236+DZ1236)-DT1236)</f>
        <v>0</v>
      </c>
      <c r="T1236">
        <f>1/((DM1236+1)/(Q1236/1.6)+1/(R1236/1.37)) + DM1236/((DM1236+1)/(Q1236/1.6) + DM1236/(R1236/1.37))</f>
        <v>0</v>
      </c>
      <c r="U1236">
        <f>(DH1236*DK1236)</f>
        <v>0</v>
      </c>
      <c r="V1236">
        <f>(EA1236+(U1236+2*0.95*5.67E-8*(((EA1236+$B$7)+273)^4-(EA1236+273)^4)-44100*J1236)/(1.84*29.3*R1236+8*0.95*5.67E-8*(EA1236+273)^3))</f>
        <v>0</v>
      </c>
      <c r="W1236">
        <f>($C$7*EB1236+$D$7*EC1236+$E$7*V1236)</f>
        <v>0</v>
      </c>
      <c r="X1236">
        <f>0.61365*exp(17.502*W1236/(240.97+W1236))</f>
        <v>0</v>
      </c>
      <c r="Y1236">
        <f>(Z1236/AA1236*100)</f>
        <v>0</v>
      </c>
      <c r="Z1236">
        <f>DT1236*(DY1236+DZ1236)/1000</f>
        <v>0</v>
      </c>
      <c r="AA1236">
        <f>0.61365*exp(17.502*EA1236/(240.97+EA1236))</f>
        <v>0</v>
      </c>
      <c r="AB1236">
        <f>(X1236-DT1236*(DY1236+DZ1236)/1000)</f>
        <v>0</v>
      </c>
      <c r="AC1236">
        <f>(-J1236*44100)</f>
        <v>0</v>
      </c>
      <c r="AD1236">
        <f>2*29.3*R1236*0.92*(EA1236-W1236)</f>
        <v>0</v>
      </c>
      <c r="AE1236">
        <f>2*0.95*5.67E-8*(((EA1236+$B$7)+273)^4-(W1236+273)^4)</f>
        <v>0</v>
      </c>
      <c r="AF1236">
        <f>U1236+AE1236+AC1236+AD1236</f>
        <v>0</v>
      </c>
      <c r="AG1236">
        <f>DX1236*AU1236*(DS1236-DR1236*(1000-AU1236*DU1236)/(1000-AU1236*DT1236))/(100*DL1236)</f>
        <v>0</v>
      </c>
      <c r="AH1236">
        <f>1000*DX1236*AU1236*(DT1236-DU1236)/(100*DL1236*(1000-AU1236*DT1236))</f>
        <v>0</v>
      </c>
      <c r="AI1236">
        <f>(AJ1236 - AK1236 - DY1236*1E3/(8.314*(EA1236+273.15)) * AM1236/DX1236 * AL1236) * DX1236/(100*DL1236) * (1000 - DU1236)/1000</f>
        <v>0</v>
      </c>
      <c r="AJ1236">
        <v>1132.877914236248</v>
      </c>
      <c r="AK1236">
        <v>1106.809636363636</v>
      </c>
      <c r="AL1236">
        <v>3.414818872939037</v>
      </c>
      <c r="AM1236">
        <v>65.43917151835798</v>
      </c>
      <c r="AN1236">
        <f>(AP1236 - AO1236 + DY1236*1E3/(8.314*(EA1236+273.15)) * AR1236/DX1236 * AQ1236) * DX1236/(100*DL1236) * 1000/(1000 - AP1236)</f>
        <v>0</v>
      </c>
      <c r="AO1236">
        <v>20.29340892452539</v>
      </c>
      <c r="AP1236">
        <v>23.45433393939393</v>
      </c>
      <c r="AQ1236">
        <v>-3.225856313921027E-05</v>
      </c>
      <c r="AR1236">
        <v>117.0721464069847</v>
      </c>
      <c r="AS1236">
        <v>0</v>
      </c>
      <c r="AT1236">
        <v>0</v>
      </c>
      <c r="AU1236">
        <f>IF(AS1236*$H$13&gt;=AW1236,1.0,(AW1236/(AW1236-AS1236*$H$13)))</f>
        <v>0</v>
      </c>
      <c r="AV1236">
        <f>(AU1236-1)*100</f>
        <v>0</v>
      </c>
      <c r="AW1236">
        <f>MAX(0,($B$13+$C$13*EF1236)/(1+$D$13*EF1236)*DY1236/(EA1236+273)*$E$13)</f>
        <v>0</v>
      </c>
      <c r="AX1236" t="s">
        <v>437</v>
      </c>
      <c r="AY1236" t="s">
        <v>437</v>
      </c>
      <c r="AZ1236">
        <v>0</v>
      </c>
      <c r="BA1236">
        <v>0</v>
      </c>
      <c r="BB1236">
        <f>1-AZ1236/BA1236</f>
        <v>0</v>
      </c>
      <c r="BC1236">
        <v>0</v>
      </c>
      <c r="BD1236" t="s">
        <v>437</v>
      </c>
      <c r="BE1236" t="s">
        <v>437</v>
      </c>
      <c r="BF1236">
        <v>0</v>
      </c>
      <c r="BG1236">
        <v>0</v>
      </c>
      <c r="BH1236">
        <f>1-BF1236/BG1236</f>
        <v>0</v>
      </c>
      <c r="BI1236">
        <v>0.5</v>
      </c>
      <c r="BJ1236">
        <f>DI1236</f>
        <v>0</v>
      </c>
      <c r="BK1236">
        <f>L1236</f>
        <v>0</v>
      </c>
      <c r="BL1236">
        <f>BH1236*BI1236*BJ1236</f>
        <v>0</v>
      </c>
      <c r="BM1236">
        <f>(BK1236-BC1236)/BJ1236</f>
        <v>0</v>
      </c>
      <c r="BN1236">
        <f>(BA1236-BG1236)/BG1236</f>
        <v>0</v>
      </c>
      <c r="BO1236">
        <f>AZ1236/(BB1236+AZ1236/BG1236)</f>
        <v>0</v>
      </c>
      <c r="BP1236" t="s">
        <v>437</v>
      </c>
      <c r="BQ1236">
        <v>0</v>
      </c>
      <c r="BR1236">
        <f>IF(BQ1236&lt;&gt;0, BQ1236, BO1236)</f>
        <v>0</v>
      </c>
      <c r="BS1236">
        <f>1-BR1236/BG1236</f>
        <v>0</v>
      </c>
      <c r="BT1236">
        <f>(BG1236-BF1236)/(BG1236-BR1236)</f>
        <v>0</v>
      </c>
      <c r="BU1236">
        <f>(BA1236-BG1236)/(BA1236-BR1236)</f>
        <v>0</v>
      </c>
      <c r="BV1236">
        <f>(BG1236-BF1236)/(BG1236-AZ1236)</f>
        <v>0</v>
      </c>
      <c r="BW1236">
        <f>(BA1236-BG1236)/(BA1236-AZ1236)</f>
        <v>0</v>
      </c>
      <c r="BX1236">
        <f>(BT1236*BR1236/BF1236)</f>
        <v>0</v>
      </c>
      <c r="BY1236">
        <f>(1-BX1236)</f>
        <v>0</v>
      </c>
      <c r="DH1236">
        <f>$B$11*EG1236+$C$11*EH1236+$F$11*ES1236*(1-EV1236)</f>
        <v>0</v>
      </c>
      <c r="DI1236">
        <f>DH1236*DJ1236</f>
        <v>0</v>
      </c>
      <c r="DJ1236">
        <f>($B$11*$D$9+$C$11*$D$9+$F$11*((FF1236+EX1236)/MAX(FF1236+EX1236+FG1236, 0.1)*$I$9+FG1236/MAX(FF1236+EX1236+FG1236, 0.1)*$J$9))/($B$11+$C$11+$F$11)</f>
        <v>0</v>
      </c>
      <c r="DK1236">
        <f>($B$11*$K$9+$C$11*$K$9+$F$11*((FF1236+EX1236)/MAX(FF1236+EX1236+FG1236, 0.1)*$P$9+FG1236/MAX(FF1236+EX1236+FG1236, 0.1)*$Q$9))/($B$11+$C$11+$F$11)</f>
        <v>0</v>
      </c>
      <c r="DL1236">
        <v>6</v>
      </c>
      <c r="DM1236">
        <v>0.5</v>
      </c>
      <c r="DN1236" t="s">
        <v>438</v>
      </c>
      <c r="DO1236">
        <v>2</v>
      </c>
      <c r="DP1236" t="b">
        <v>1</v>
      </c>
      <c r="DQ1236">
        <v>1761347520</v>
      </c>
      <c r="DR1236">
        <v>1057.518518518518</v>
      </c>
      <c r="DS1236">
        <v>1095.044444444445</v>
      </c>
      <c r="DT1236">
        <v>23.44923703703704</v>
      </c>
      <c r="DU1236">
        <v>20.25221111111111</v>
      </c>
      <c r="DV1236">
        <v>1056.224074074074</v>
      </c>
      <c r="DW1236">
        <v>23.2348</v>
      </c>
      <c r="DX1236">
        <v>500.002</v>
      </c>
      <c r="DY1236">
        <v>90.02640740740742</v>
      </c>
      <c r="DZ1236">
        <v>0.0734287111111111</v>
      </c>
      <c r="EA1236">
        <v>29.99575555555555</v>
      </c>
      <c r="EB1236">
        <v>30.02071481481482</v>
      </c>
      <c r="EC1236">
        <v>999.9000000000001</v>
      </c>
      <c r="ED1236">
        <v>0</v>
      </c>
      <c r="EE1236">
        <v>0</v>
      </c>
      <c r="EF1236">
        <v>9998.540370370371</v>
      </c>
      <c r="EG1236">
        <v>0</v>
      </c>
      <c r="EH1236">
        <v>1170.07</v>
      </c>
      <c r="EI1236">
        <v>-37.52658518518519</v>
      </c>
      <c r="EJ1236">
        <v>1082.912222222222</v>
      </c>
      <c r="EK1236">
        <v>1117.681111111111</v>
      </c>
      <c r="EL1236">
        <v>3.197025925925926</v>
      </c>
      <c r="EM1236">
        <v>1095.044444444445</v>
      </c>
      <c r="EN1236">
        <v>20.25221111111111</v>
      </c>
      <c r="EO1236">
        <v>2.111050370370371</v>
      </c>
      <c r="EP1236">
        <v>1.823233703703704</v>
      </c>
      <c r="EQ1236">
        <v>18.30280740740741</v>
      </c>
      <c r="ER1236">
        <v>15.98738888888889</v>
      </c>
      <c r="ES1236">
        <v>1200.002222222222</v>
      </c>
      <c r="ET1236">
        <v>0.9670075185185185</v>
      </c>
      <c r="EU1236">
        <v>0.03299244814814815</v>
      </c>
      <c r="EV1236">
        <v>0</v>
      </c>
      <c r="EW1236">
        <v>1414.116666666667</v>
      </c>
      <c r="EX1236">
        <v>5.000560000000001</v>
      </c>
      <c r="EY1236">
        <v>17311.26666666667</v>
      </c>
      <c r="EZ1236">
        <v>10316.87407407407</v>
      </c>
      <c r="FA1236">
        <v>45</v>
      </c>
      <c r="FB1236">
        <v>47.06199999999998</v>
      </c>
      <c r="FC1236">
        <v>45.625</v>
      </c>
      <c r="FD1236">
        <v>46.125</v>
      </c>
      <c r="FE1236">
        <v>45.875</v>
      </c>
      <c r="FF1236">
        <v>1155.572222222222</v>
      </c>
      <c r="FG1236">
        <v>39.43</v>
      </c>
      <c r="FH1236">
        <v>0</v>
      </c>
      <c r="FI1236">
        <v>1761347564</v>
      </c>
      <c r="FJ1236">
        <v>0</v>
      </c>
      <c r="FK1236">
        <v>1414.082</v>
      </c>
      <c r="FL1236">
        <v>-1.913076929825049</v>
      </c>
      <c r="FM1236">
        <v>-26.77692306182377</v>
      </c>
      <c r="FN1236">
        <v>17310.784</v>
      </c>
      <c r="FO1236">
        <v>15</v>
      </c>
      <c r="FP1236">
        <v>0</v>
      </c>
      <c r="FQ1236" t="s">
        <v>439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-37.52333902439024</v>
      </c>
      <c r="GD1236">
        <v>0.03332195121949116</v>
      </c>
      <c r="GE1236">
        <v>0.07112178451919324</v>
      </c>
      <c r="GF1236">
        <v>1</v>
      </c>
      <c r="GG1236">
        <v>1414.188529411765</v>
      </c>
      <c r="GH1236">
        <v>-1.459281896627098</v>
      </c>
      <c r="GI1236">
        <v>0.2714572044371316</v>
      </c>
      <c r="GJ1236">
        <v>0</v>
      </c>
      <c r="GK1236">
        <v>3.219161951219512</v>
      </c>
      <c r="GL1236">
        <v>-0.4222158188153295</v>
      </c>
      <c r="GM1236">
        <v>0.04357658793096285</v>
      </c>
      <c r="GN1236">
        <v>0</v>
      </c>
      <c r="GO1236">
        <v>1</v>
      </c>
      <c r="GP1236">
        <v>3</v>
      </c>
      <c r="GQ1236" t="s">
        <v>446</v>
      </c>
      <c r="GR1236">
        <v>3.12454</v>
      </c>
      <c r="GS1236">
        <v>2.75121</v>
      </c>
      <c r="GT1236">
        <v>0.160905</v>
      </c>
      <c r="GU1236">
        <v>0.165536</v>
      </c>
      <c r="GV1236">
        <v>0.102945</v>
      </c>
      <c r="GW1236">
        <v>0.0936379</v>
      </c>
      <c r="GX1236">
        <v>24696</v>
      </c>
      <c r="GY1236">
        <v>23949.7</v>
      </c>
      <c r="GZ1236">
        <v>30005</v>
      </c>
      <c r="HA1236">
        <v>28993.3</v>
      </c>
      <c r="HB1236">
        <v>37208.8</v>
      </c>
      <c r="HC1236">
        <v>34603.6</v>
      </c>
      <c r="HD1236">
        <v>45948.8</v>
      </c>
      <c r="HE1236">
        <v>43091.1</v>
      </c>
      <c r="HF1236">
        <v>1.75115</v>
      </c>
      <c r="HG1236">
        <v>1.73487</v>
      </c>
      <c r="HH1236">
        <v>-0.00451878</v>
      </c>
      <c r="HI1236">
        <v>0</v>
      </c>
      <c r="HJ1236">
        <v>30.0974</v>
      </c>
      <c r="HK1236">
        <v>999.9</v>
      </c>
      <c r="HL1236">
        <v>45.3</v>
      </c>
      <c r="HM1236">
        <v>32.7</v>
      </c>
      <c r="HN1236">
        <v>24.9979</v>
      </c>
      <c r="HO1236">
        <v>63.4821</v>
      </c>
      <c r="HP1236">
        <v>17.8606</v>
      </c>
      <c r="HQ1236">
        <v>1</v>
      </c>
      <c r="HR1236">
        <v>0.801471</v>
      </c>
      <c r="HS1236">
        <v>4.20301</v>
      </c>
      <c r="HT1236">
        <v>20.1564</v>
      </c>
      <c r="HU1236">
        <v>5.22792</v>
      </c>
      <c r="HV1236">
        <v>11.9846</v>
      </c>
      <c r="HW1236">
        <v>4.9693</v>
      </c>
      <c r="HX1236">
        <v>3.28985</v>
      </c>
      <c r="HY1236">
        <v>9999</v>
      </c>
      <c r="HZ1236">
        <v>9999</v>
      </c>
      <c r="IA1236">
        <v>9999</v>
      </c>
      <c r="IB1236">
        <v>999.9</v>
      </c>
      <c r="IC1236">
        <v>4.97297</v>
      </c>
      <c r="ID1236">
        <v>1.87744</v>
      </c>
      <c r="IE1236">
        <v>1.87547</v>
      </c>
      <c r="IF1236">
        <v>1.87836</v>
      </c>
      <c r="IG1236">
        <v>1.875</v>
      </c>
      <c r="IH1236">
        <v>1.87854</v>
      </c>
      <c r="II1236">
        <v>1.8757</v>
      </c>
      <c r="IJ1236">
        <v>1.87683</v>
      </c>
      <c r="IK1236">
        <v>0</v>
      </c>
      <c r="IL1236">
        <v>0</v>
      </c>
      <c r="IM1236">
        <v>0</v>
      </c>
      <c r="IN1236">
        <v>0</v>
      </c>
      <c r="IO1236" t="s">
        <v>441</v>
      </c>
      <c r="IP1236" t="s">
        <v>442</v>
      </c>
      <c r="IQ1236" t="s">
        <v>443</v>
      </c>
      <c r="IR1236" t="s">
        <v>443</v>
      </c>
      <c r="IS1236" t="s">
        <v>443</v>
      </c>
      <c r="IT1236" t="s">
        <v>443</v>
      </c>
      <c r="IU1236">
        <v>0</v>
      </c>
      <c r="IV1236">
        <v>100</v>
      </c>
      <c r="IW1236">
        <v>100</v>
      </c>
      <c r="IX1236">
        <v>1.32</v>
      </c>
      <c r="IY1236">
        <v>0.2144</v>
      </c>
      <c r="IZ1236">
        <v>-0.1194416370607354</v>
      </c>
      <c r="JA1236">
        <v>0.002211305909277446</v>
      </c>
      <c r="JB1236">
        <v>-1.416678044876584E-06</v>
      </c>
      <c r="JC1236">
        <v>5.589822708492042E-10</v>
      </c>
      <c r="JD1236">
        <v>0.2144336207880096</v>
      </c>
      <c r="JE1236">
        <v>0</v>
      </c>
      <c r="JF1236">
        <v>0</v>
      </c>
      <c r="JG1236">
        <v>0</v>
      </c>
      <c r="JH1236">
        <v>14</v>
      </c>
      <c r="JI1236">
        <v>2052</v>
      </c>
      <c r="JJ1236">
        <v>1</v>
      </c>
      <c r="JK1236">
        <v>21</v>
      </c>
      <c r="JL1236">
        <v>29355792.1</v>
      </c>
      <c r="JM1236">
        <v>29355792.1</v>
      </c>
      <c r="JN1236">
        <v>2.4646</v>
      </c>
      <c r="JO1236">
        <v>2.52808</v>
      </c>
      <c r="JP1236">
        <v>1.39893</v>
      </c>
      <c r="JQ1236">
        <v>2.33765</v>
      </c>
      <c r="JR1236">
        <v>1.44897</v>
      </c>
      <c r="JS1236">
        <v>2.60254</v>
      </c>
      <c r="JT1236">
        <v>38.6241</v>
      </c>
      <c r="JU1236">
        <v>23.781</v>
      </c>
      <c r="JV1236">
        <v>18</v>
      </c>
      <c r="JW1236">
        <v>485.268</v>
      </c>
      <c r="JX1236">
        <v>445.844</v>
      </c>
      <c r="JY1236">
        <v>25.1598</v>
      </c>
      <c r="JZ1236">
        <v>37.0147</v>
      </c>
      <c r="KA1236">
        <v>30.0001</v>
      </c>
      <c r="KB1236">
        <v>36.626</v>
      </c>
      <c r="KC1236">
        <v>36.6791</v>
      </c>
      <c r="KD1236">
        <v>49.3499</v>
      </c>
      <c r="KE1236">
        <v>26.1373</v>
      </c>
      <c r="KF1236">
        <v>79.2548</v>
      </c>
      <c r="KG1236">
        <v>25.1417</v>
      </c>
      <c r="KH1236">
        <v>1142.21</v>
      </c>
      <c r="KI1236">
        <v>20.4164</v>
      </c>
      <c r="KJ1236">
        <v>99.2577</v>
      </c>
      <c r="KK1236">
        <v>99.1087</v>
      </c>
    </row>
    <row r="1237" spans="1:297">
      <c r="A1237">
        <v>1221</v>
      </c>
      <c r="B1237">
        <v>1761347532.5</v>
      </c>
      <c r="C1237">
        <v>19491.90000009537</v>
      </c>
      <c r="D1237" t="s">
        <v>2897</v>
      </c>
      <c r="E1237" t="s">
        <v>2898</v>
      </c>
      <c r="F1237">
        <v>5</v>
      </c>
      <c r="G1237" t="s">
        <v>2762</v>
      </c>
      <c r="H1237" t="s">
        <v>436</v>
      </c>
      <c r="I1237">
        <v>1761347524.714286</v>
      </c>
      <c r="J1237">
        <f>(K1237)/1000</f>
        <v>0</v>
      </c>
      <c r="K1237">
        <f>IF(DP1237, AN1237, AH1237)</f>
        <v>0</v>
      </c>
      <c r="L1237">
        <f>IF(DP1237, AI1237, AG1237)</f>
        <v>0</v>
      </c>
      <c r="M1237">
        <f>DR1237 - IF(AU1237&gt;1, L1237*DL1237*100.0/(AW1237), 0)</f>
        <v>0</v>
      </c>
      <c r="N1237">
        <f>((T1237-J1237/2)*M1237-L1237)/(T1237+J1237/2)</f>
        <v>0</v>
      </c>
      <c r="O1237">
        <f>N1237*(DY1237+DZ1237)/1000.0</f>
        <v>0</v>
      </c>
      <c r="P1237">
        <f>(DR1237 - IF(AU1237&gt;1, L1237*DL1237*100.0/(AW1237), 0))*(DY1237+DZ1237)/1000.0</f>
        <v>0</v>
      </c>
      <c r="Q1237">
        <f>2.0/((1/S1237-1/R1237)+SIGN(S1237)*SQRT((1/S1237-1/R1237)*(1/S1237-1/R1237) + 4*DM1237/((DM1237+1)*(DM1237+1))*(2*1/S1237*1/R1237-1/R1237*1/R1237)))</f>
        <v>0</v>
      </c>
      <c r="R1237">
        <f>IF(LEFT(DN1237,1)&lt;&gt;"0",IF(LEFT(DN1237,1)="1",3.0,DO1237),$D$5+$E$5*(EF1237*DY1237/($K$5*1000))+$F$5*(EF1237*DY1237/($K$5*1000))*MAX(MIN(DL1237,$J$5),$I$5)*MAX(MIN(DL1237,$J$5),$I$5)+$G$5*MAX(MIN(DL1237,$J$5),$I$5)*(EF1237*DY1237/($K$5*1000))+$H$5*(EF1237*DY1237/($K$5*1000))*(EF1237*DY1237/($K$5*1000)))</f>
        <v>0</v>
      </c>
      <c r="S1237">
        <f>J1237*(1000-(1000*0.61365*exp(17.502*W1237/(240.97+W1237))/(DY1237+DZ1237)+DT1237)/2)/(1000*0.61365*exp(17.502*W1237/(240.97+W1237))/(DY1237+DZ1237)-DT1237)</f>
        <v>0</v>
      </c>
      <c r="T1237">
        <f>1/((DM1237+1)/(Q1237/1.6)+1/(R1237/1.37)) + DM1237/((DM1237+1)/(Q1237/1.6) + DM1237/(R1237/1.37))</f>
        <v>0</v>
      </c>
      <c r="U1237">
        <f>(DH1237*DK1237)</f>
        <v>0</v>
      </c>
      <c r="V1237">
        <f>(EA1237+(U1237+2*0.95*5.67E-8*(((EA1237+$B$7)+273)^4-(EA1237+273)^4)-44100*J1237)/(1.84*29.3*R1237+8*0.95*5.67E-8*(EA1237+273)^3))</f>
        <v>0</v>
      </c>
      <c r="W1237">
        <f>($C$7*EB1237+$D$7*EC1237+$E$7*V1237)</f>
        <v>0</v>
      </c>
      <c r="X1237">
        <f>0.61365*exp(17.502*W1237/(240.97+W1237))</f>
        <v>0</v>
      </c>
      <c r="Y1237">
        <f>(Z1237/AA1237*100)</f>
        <v>0</v>
      </c>
      <c r="Z1237">
        <f>DT1237*(DY1237+DZ1237)/1000</f>
        <v>0</v>
      </c>
      <c r="AA1237">
        <f>0.61365*exp(17.502*EA1237/(240.97+EA1237))</f>
        <v>0</v>
      </c>
      <c r="AB1237">
        <f>(X1237-DT1237*(DY1237+DZ1237)/1000)</f>
        <v>0</v>
      </c>
      <c r="AC1237">
        <f>(-J1237*44100)</f>
        <v>0</v>
      </c>
      <c r="AD1237">
        <f>2*29.3*R1237*0.92*(EA1237-W1237)</f>
        <v>0</v>
      </c>
      <c r="AE1237">
        <f>2*0.95*5.67E-8*(((EA1237+$B$7)+273)^4-(W1237+273)^4)</f>
        <v>0</v>
      </c>
      <c r="AF1237">
        <f>U1237+AE1237+AC1237+AD1237</f>
        <v>0</v>
      </c>
      <c r="AG1237">
        <f>DX1237*AU1237*(DS1237-DR1237*(1000-AU1237*DU1237)/(1000-AU1237*DT1237))/(100*DL1237)</f>
        <v>0</v>
      </c>
      <c r="AH1237">
        <f>1000*DX1237*AU1237*(DT1237-DU1237)/(100*DL1237*(1000-AU1237*DT1237))</f>
        <v>0</v>
      </c>
      <c r="AI1237">
        <f>(AJ1237 - AK1237 - DY1237*1E3/(8.314*(EA1237+273.15)) * AM1237/DX1237 * AL1237) * DX1237/(100*DL1237) * (1000 - DU1237)/1000</f>
        <v>0</v>
      </c>
      <c r="AJ1237">
        <v>1150.044051581271</v>
      </c>
      <c r="AK1237">
        <v>1123.892666666667</v>
      </c>
      <c r="AL1237">
        <v>3.410010233932743</v>
      </c>
      <c r="AM1237">
        <v>65.43917151835798</v>
      </c>
      <c r="AN1237">
        <f>(AP1237 - AO1237 + DY1237*1E3/(8.314*(EA1237+273.15)) * AR1237/DX1237 * AQ1237) * DX1237/(100*DL1237) * 1000/(1000 - AP1237)</f>
        <v>0</v>
      </c>
      <c r="AO1237">
        <v>20.3272184428903</v>
      </c>
      <c r="AP1237">
        <v>23.45902666666666</v>
      </c>
      <c r="AQ1237">
        <v>5.548454680970513E-05</v>
      </c>
      <c r="AR1237">
        <v>117.0721464069847</v>
      </c>
      <c r="AS1237">
        <v>0</v>
      </c>
      <c r="AT1237">
        <v>0</v>
      </c>
      <c r="AU1237">
        <f>IF(AS1237*$H$13&gt;=AW1237,1.0,(AW1237/(AW1237-AS1237*$H$13)))</f>
        <v>0</v>
      </c>
      <c r="AV1237">
        <f>(AU1237-1)*100</f>
        <v>0</v>
      </c>
      <c r="AW1237">
        <f>MAX(0,($B$13+$C$13*EF1237)/(1+$D$13*EF1237)*DY1237/(EA1237+273)*$E$13)</f>
        <v>0</v>
      </c>
      <c r="AX1237" t="s">
        <v>437</v>
      </c>
      <c r="AY1237" t="s">
        <v>437</v>
      </c>
      <c r="AZ1237">
        <v>0</v>
      </c>
      <c r="BA1237">
        <v>0</v>
      </c>
      <c r="BB1237">
        <f>1-AZ1237/BA1237</f>
        <v>0</v>
      </c>
      <c r="BC1237">
        <v>0</v>
      </c>
      <c r="BD1237" t="s">
        <v>437</v>
      </c>
      <c r="BE1237" t="s">
        <v>437</v>
      </c>
      <c r="BF1237">
        <v>0</v>
      </c>
      <c r="BG1237">
        <v>0</v>
      </c>
      <c r="BH1237">
        <f>1-BF1237/BG1237</f>
        <v>0</v>
      </c>
      <c r="BI1237">
        <v>0.5</v>
      </c>
      <c r="BJ1237">
        <f>DI1237</f>
        <v>0</v>
      </c>
      <c r="BK1237">
        <f>L1237</f>
        <v>0</v>
      </c>
      <c r="BL1237">
        <f>BH1237*BI1237*BJ1237</f>
        <v>0</v>
      </c>
      <c r="BM1237">
        <f>(BK1237-BC1237)/BJ1237</f>
        <v>0</v>
      </c>
      <c r="BN1237">
        <f>(BA1237-BG1237)/BG1237</f>
        <v>0</v>
      </c>
      <c r="BO1237">
        <f>AZ1237/(BB1237+AZ1237/BG1237)</f>
        <v>0</v>
      </c>
      <c r="BP1237" t="s">
        <v>437</v>
      </c>
      <c r="BQ1237">
        <v>0</v>
      </c>
      <c r="BR1237">
        <f>IF(BQ1237&lt;&gt;0, BQ1237, BO1237)</f>
        <v>0</v>
      </c>
      <c r="BS1237">
        <f>1-BR1237/BG1237</f>
        <v>0</v>
      </c>
      <c r="BT1237">
        <f>(BG1237-BF1237)/(BG1237-BR1237)</f>
        <v>0</v>
      </c>
      <c r="BU1237">
        <f>(BA1237-BG1237)/(BA1237-BR1237)</f>
        <v>0</v>
      </c>
      <c r="BV1237">
        <f>(BG1237-BF1237)/(BG1237-AZ1237)</f>
        <v>0</v>
      </c>
      <c r="BW1237">
        <f>(BA1237-BG1237)/(BA1237-AZ1237)</f>
        <v>0</v>
      </c>
      <c r="BX1237">
        <f>(BT1237*BR1237/BF1237)</f>
        <v>0</v>
      </c>
      <c r="BY1237">
        <f>(1-BX1237)</f>
        <v>0</v>
      </c>
      <c r="DH1237">
        <f>$B$11*EG1237+$C$11*EH1237+$F$11*ES1237*(1-EV1237)</f>
        <v>0</v>
      </c>
      <c r="DI1237">
        <f>DH1237*DJ1237</f>
        <v>0</v>
      </c>
      <c r="DJ1237">
        <f>($B$11*$D$9+$C$11*$D$9+$F$11*((FF1237+EX1237)/MAX(FF1237+EX1237+FG1237, 0.1)*$I$9+FG1237/MAX(FF1237+EX1237+FG1237, 0.1)*$J$9))/($B$11+$C$11+$F$11)</f>
        <v>0</v>
      </c>
      <c r="DK1237">
        <f>($B$11*$K$9+$C$11*$K$9+$F$11*((FF1237+EX1237)/MAX(FF1237+EX1237+FG1237, 0.1)*$P$9+FG1237/MAX(FF1237+EX1237+FG1237, 0.1)*$Q$9))/($B$11+$C$11+$F$11)</f>
        <v>0</v>
      </c>
      <c r="DL1237">
        <v>6</v>
      </c>
      <c r="DM1237">
        <v>0.5</v>
      </c>
      <c r="DN1237" t="s">
        <v>438</v>
      </c>
      <c r="DO1237">
        <v>2</v>
      </c>
      <c r="DP1237" t="b">
        <v>1</v>
      </c>
      <c r="DQ1237">
        <v>1761347524.714286</v>
      </c>
      <c r="DR1237">
        <v>1073.258571428571</v>
      </c>
      <c r="DS1237">
        <v>1110.815714285714</v>
      </c>
      <c r="DT1237">
        <v>23.45106071428572</v>
      </c>
      <c r="DU1237">
        <v>20.291875</v>
      </c>
      <c r="DV1237">
        <v>1071.947142857143</v>
      </c>
      <c r="DW1237">
        <v>23.23661785714286</v>
      </c>
      <c r="DX1237">
        <v>500.0181428571428</v>
      </c>
      <c r="DY1237">
        <v>90.02583928571427</v>
      </c>
      <c r="DZ1237">
        <v>0.073451775</v>
      </c>
      <c r="EA1237">
        <v>29.99246428571428</v>
      </c>
      <c r="EB1237">
        <v>30.02055714285714</v>
      </c>
      <c r="EC1237">
        <v>999.9000000000002</v>
      </c>
      <c r="ED1237">
        <v>0</v>
      </c>
      <c r="EE1237">
        <v>0</v>
      </c>
      <c r="EF1237">
        <v>9996.027142857143</v>
      </c>
      <c r="EG1237">
        <v>0</v>
      </c>
      <c r="EH1237">
        <v>1170.081785714286</v>
      </c>
      <c r="EI1237">
        <v>-37.55763571428572</v>
      </c>
      <c r="EJ1237">
        <v>1099.033571428572</v>
      </c>
      <c r="EK1237">
        <v>1133.825</v>
      </c>
      <c r="EL1237">
        <v>3.159182142857143</v>
      </c>
      <c r="EM1237">
        <v>1110.815714285714</v>
      </c>
      <c r="EN1237">
        <v>20.291875</v>
      </c>
      <c r="EO1237">
        <v>2.111200714285714</v>
      </c>
      <c r="EP1237">
        <v>1.8267925</v>
      </c>
      <c r="EQ1237">
        <v>18.30394642857143</v>
      </c>
      <c r="ER1237">
        <v>16.01792142857143</v>
      </c>
      <c r="ES1237">
        <v>1199.992857142857</v>
      </c>
      <c r="ET1237">
        <v>0.9670072857142857</v>
      </c>
      <c r="EU1237">
        <v>0.03299269285714285</v>
      </c>
      <c r="EV1237">
        <v>0</v>
      </c>
      <c r="EW1237">
        <v>1413.983928571429</v>
      </c>
      <c r="EX1237">
        <v>5.000560000000001</v>
      </c>
      <c r="EY1237">
        <v>17309.45</v>
      </c>
      <c r="EZ1237">
        <v>10316.78928571429</v>
      </c>
      <c r="FA1237">
        <v>45</v>
      </c>
      <c r="FB1237">
        <v>47.06199999999998</v>
      </c>
      <c r="FC1237">
        <v>45.625</v>
      </c>
      <c r="FD1237">
        <v>46.125</v>
      </c>
      <c r="FE1237">
        <v>45.875</v>
      </c>
      <c r="FF1237">
        <v>1155.562857142857</v>
      </c>
      <c r="FG1237">
        <v>39.43</v>
      </c>
      <c r="FH1237">
        <v>0</v>
      </c>
      <c r="FI1237">
        <v>1761347568.8</v>
      </c>
      <c r="FJ1237">
        <v>0</v>
      </c>
      <c r="FK1237">
        <v>1413.956</v>
      </c>
      <c r="FL1237">
        <v>-1.992307694419514</v>
      </c>
      <c r="FM1237">
        <v>-19.45384617599829</v>
      </c>
      <c r="FN1237">
        <v>17309.084</v>
      </c>
      <c r="FO1237">
        <v>15</v>
      </c>
      <c r="FP1237">
        <v>0</v>
      </c>
      <c r="FQ1237" t="s">
        <v>439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-37.5533875</v>
      </c>
      <c r="GD1237">
        <v>-0.5969707317072306</v>
      </c>
      <c r="GE1237">
        <v>0.09721851466541746</v>
      </c>
      <c r="GF1237">
        <v>0</v>
      </c>
      <c r="GG1237">
        <v>1414.069411764706</v>
      </c>
      <c r="GH1237">
        <v>-1.944690604802947</v>
      </c>
      <c r="GI1237">
        <v>0.3106155291037597</v>
      </c>
      <c r="GJ1237">
        <v>0</v>
      </c>
      <c r="GK1237">
        <v>3.180915</v>
      </c>
      <c r="GL1237">
        <v>-0.4934694934334035</v>
      </c>
      <c r="GM1237">
        <v>0.04830905872608163</v>
      </c>
      <c r="GN1237">
        <v>0</v>
      </c>
      <c r="GO1237">
        <v>0</v>
      </c>
      <c r="GP1237">
        <v>3</v>
      </c>
      <c r="GQ1237" t="s">
        <v>497</v>
      </c>
      <c r="GR1237">
        <v>3.12439</v>
      </c>
      <c r="GS1237">
        <v>2.75094</v>
      </c>
      <c r="GT1237">
        <v>0.162467</v>
      </c>
      <c r="GU1237">
        <v>0.167088</v>
      </c>
      <c r="GV1237">
        <v>0.102959</v>
      </c>
      <c r="GW1237">
        <v>0.0937364</v>
      </c>
      <c r="GX1237">
        <v>24650.1</v>
      </c>
      <c r="GY1237">
        <v>23904.6</v>
      </c>
      <c r="GZ1237">
        <v>30005.1</v>
      </c>
      <c r="HA1237">
        <v>28992.8</v>
      </c>
      <c r="HB1237">
        <v>37208.6</v>
      </c>
      <c r="HC1237">
        <v>34599.5</v>
      </c>
      <c r="HD1237">
        <v>45949.2</v>
      </c>
      <c r="HE1237">
        <v>43090.4</v>
      </c>
      <c r="HF1237">
        <v>1.75125</v>
      </c>
      <c r="HG1237">
        <v>1.73522</v>
      </c>
      <c r="HH1237">
        <v>-0.00494346</v>
      </c>
      <c r="HI1237">
        <v>0</v>
      </c>
      <c r="HJ1237">
        <v>30.0974</v>
      </c>
      <c r="HK1237">
        <v>999.9</v>
      </c>
      <c r="HL1237">
        <v>45.3</v>
      </c>
      <c r="HM1237">
        <v>32.7</v>
      </c>
      <c r="HN1237">
        <v>24.9956</v>
      </c>
      <c r="HO1237">
        <v>63.8821</v>
      </c>
      <c r="HP1237">
        <v>17.7444</v>
      </c>
      <c r="HQ1237">
        <v>1</v>
      </c>
      <c r="HR1237">
        <v>0.801372</v>
      </c>
      <c r="HS1237">
        <v>4.20215</v>
      </c>
      <c r="HT1237">
        <v>20.1564</v>
      </c>
      <c r="HU1237">
        <v>5.22642</v>
      </c>
      <c r="HV1237">
        <v>11.9851</v>
      </c>
      <c r="HW1237">
        <v>4.96865</v>
      </c>
      <c r="HX1237">
        <v>3.28963</v>
      </c>
      <c r="HY1237">
        <v>9999</v>
      </c>
      <c r="HZ1237">
        <v>9999</v>
      </c>
      <c r="IA1237">
        <v>9999</v>
      </c>
      <c r="IB1237">
        <v>999.9</v>
      </c>
      <c r="IC1237">
        <v>4.97296</v>
      </c>
      <c r="ID1237">
        <v>1.87744</v>
      </c>
      <c r="IE1237">
        <v>1.87551</v>
      </c>
      <c r="IF1237">
        <v>1.87836</v>
      </c>
      <c r="IG1237">
        <v>1.875</v>
      </c>
      <c r="IH1237">
        <v>1.87861</v>
      </c>
      <c r="II1237">
        <v>1.87573</v>
      </c>
      <c r="IJ1237">
        <v>1.87685</v>
      </c>
      <c r="IK1237">
        <v>0</v>
      </c>
      <c r="IL1237">
        <v>0</v>
      </c>
      <c r="IM1237">
        <v>0</v>
      </c>
      <c r="IN1237">
        <v>0</v>
      </c>
      <c r="IO1237" t="s">
        <v>441</v>
      </c>
      <c r="IP1237" t="s">
        <v>442</v>
      </c>
      <c r="IQ1237" t="s">
        <v>443</v>
      </c>
      <c r="IR1237" t="s">
        <v>443</v>
      </c>
      <c r="IS1237" t="s">
        <v>443</v>
      </c>
      <c r="IT1237" t="s">
        <v>443</v>
      </c>
      <c r="IU1237">
        <v>0</v>
      </c>
      <c r="IV1237">
        <v>100</v>
      </c>
      <c r="IW1237">
        <v>100</v>
      </c>
      <c r="IX1237">
        <v>1.35</v>
      </c>
      <c r="IY1237">
        <v>0.2144</v>
      </c>
      <c r="IZ1237">
        <v>-0.1194416370607354</v>
      </c>
      <c r="JA1237">
        <v>0.002211305909277446</v>
      </c>
      <c r="JB1237">
        <v>-1.416678044876584E-06</v>
      </c>
      <c r="JC1237">
        <v>5.589822708492042E-10</v>
      </c>
      <c r="JD1237">
        <v>0.2144336207880096</v>
      </c>
      <c r="JE1237">
        <v>0</v>
      </c>
      <c r="JF1237">
        <v>0</v>
      </c>
      <c r="JG1237">
        <v>0</v>
      </c>
      <c r="JH1237">
        <v>14</v>
      </c>
      <c r="JI1237">
        <v>2052</v>
      </c>
      <c r="JJ1237">
        <v>1</v>
      </c>
      <c r="JK1237">
        <v>21</v>
      </c>
      <c r="JL1237">
        <v>29355792.2</v>
      </c>
      <c r="JM1237">
        <v>29355792.2</v>
      </c>
      <c r="JN1237">
        <v>2.49268</v>
      </c>
      <c r="JO1237">
        <v>2.54395</v>
      </c>
      <c r="JP1237">
        <v>1.39893</v>
      </c>
      <c r="JQ1237">
        <v>2.33765</v>
      </c>
      <c r="JR1237">
        <v>1.44897</v>
      </c>
      <c r="JS1237">
        <v>2.59277</v>
      </c>
      <c r="JT1237">
        <v>38.6241</v>
      </c>
      <c r="JU1237">
        <v>23.7986</v>
      </c>
      <c r="JV1237">
        <v>18</v>
      </c>
      <c r="JW1237">
        <v>485.322</v>
      </c>
      <c r="JX1237">
        <v>446.063</v>
      </c>
      <c r="JY1237">
        <v>25.139</v>
      </c>
      <c r="JZ1237">
        <v>37.0146</v>
      </c>
      <c r="KA1237">
        <v>30</v>
      </c>
      <c r="KB1237">
        <v>36.6253</v>
      </c>
      <c r="KC1237">
        <v>36.6774</v>
      </c>
      <c r="KD1237">
        <v>49.9016</v>
      </c>
      <c r="KE1237">
        <v>25.8645</v>
      </c>
      <c r="KF1237">
        <v>79.2548</v>
      </c>
      <c r="KG1237">
        <v>25.1222</v>
      </c>
      <c r="KH1237">
        <v>1155.57</v>
      </c>
      <c r="KI1237">
        <v>20.4464</v>
      </c>
      <c r="KJ1237">
        <v>99.2585</v>
      </c>
      <c r="KK1237">
        <v>99.10720000000001</v>
      </c>
    </row>
    <row r="1238" spans="1:297">
      <c r="A1238">
        <v>1222</v>
      </c>
      <c r="B1238">
        <v>1761347537.5</v>
      </c>
      <c r="C1238">
        <v>19496.90000009537</v>
      </c>
      <c r="D1238" t="s">
        <v>2899</v>
      </c>
      <c r="E1238" t="s">
        <v>2900</v>
      </c>
      <c r="F1238">
        <v>5</v>
      </c>
      <c r="G1238" t="s">
        <v>2762</v>
      </c>
      <c r="H1238" t="s">
        <v>436</v>
      </c>
      <c r="I1238">
        <v>1761347530</v>
      </c>
      <c r="J1238">
        <f>(K1238)/1000</f>
        <v>0</v>
      </c>
      <c r="K1238">
        <f>IF(DP1238, AN1238, AH1238)</f>
        <v>0</v>
      </c>
      <c r="L1238">
        <f>IF(DP1238, AI1238, AG1238)</f>
        <v>0</v>
      </c>
      <c r="M1238">
        <f>DR1238 - IF(AU1238&gt;1, L1238*DL1238*100.0/(AW1238), 0)</f>
        <v>0</v>
      </c>
      <c r="N1238">
        <f>((T1238-J1238/2)*M1238-L1238)/(T1238+J1238/2)</f>
        <v>0</v>
      </c>
      <c r="O1238">
        <f>N1238*(DY1238+DZ1238)/1000.0</f>
        <v>0</v>
      </c>
      <c r="P1238">
        <f>(DR1238 - IF(AU1238&gt;1, L1238*DL1238*100.0/(AW1238), 0))*(DY1238+DZ1238)/1000.0</f>
        <v>0</v>
      </c>
      <c r="Q1238">
        <f>2.0/((1/S1238-1/R1238)+SIGN(S1238)*SQRT((1/S1238-1/R1238)*(1/S1238-1/R1238) + 4*DM1238/((DM1238+1)*(DM1238+1))*(2*1/S1238*1/R1238-1/R1238*1/R1238)))</f>
        <v>0</v>
      </c>
      <c r="R1238">
        <f>IF(LEFT(DN1238,1)&lt;&gt;"0",IF(LEFT(DN1238,1)="1",3.0,DO1238),$D$5+$E$5*(EF1238*DY1238/($K$5*1000))+$F$5*(EF1238*DY1238/($K$5*1000))*MAX(MIN(DL1238,$J$5),$I$5)*MAX(MIN(DL1238,$J$5),$I$5)+$G$5*MAX(MIN(DL1238,$J$5),$I$5)*(EF1238*DY1238/($K$5*1000))+$H$5*(EF1238*DY1238/($K$5*1000))*(EF1238*DY1238/($K$5*1000)))</f>
        <v>0</v>
      </c>
      <c r="S1238">
        <f>J1238*(1000-(1000*0.61365*exp(17.502*W1238/(240.97+W1238))/(DY1238+DZ1238)+DT1238)/2)/(1000*0.61365*exp(17.502*W1238/(240.97+W1238))/(DY1238+DZ1238)-DT1238)</f>
        <v>0</v>
      </c>
      <c r="T1238">
        <f>1/((DM1238+1)/(Q1238/1.6)+1/(R1238/1.37)) + DM1238/((DM1238+1)/(Q1238/1.6) + DM1238/(R1238/1.37))</f>
        <v>0</v>
      </c>
      <c r="U1238">
        <f>(DH1238*DK1238)</f>
        <v>0</v>
      </c>
      <c r="V1238">
        <f>(EA1238+(U1238+2*0.95*5.67E-8*(((EA1238+$B$7)+273)^4-(EA1238+273)^4)-44100*J1238)/(1.84*29.3*R1238+8*0.95*5.67E-8*(EA1238+273)^3))</f>
        <v>0</v>
      </c>
      <c r="W1238">
        <f>($C$7*EB1238+$D$7*EC1238+$E$7*V1238)</f>
        <v>0</v>
      </c>
      <c r="X1238">
        <f>0.61365*exp(17.502*W1238/(240.97+W1238))</f>
        <v>0</v>
      </c>
      <c r="Y1238">
        <f>(Z1238/AA1238*100)</f>
        <v>0</v>
      </c>
      <c r="Z1238">
        <f>DT1238*(DY1238+DZ1238)/1000</f>
        <v>0</v>
      </c>
      <c r="AA1238">
        <f>0.61365*exp(17.502*EA1238/(240.97+EA1238))</f>
        <v>0</v>
      </c>
      <c r="AB1238">
        <f>(X1238-DT1238*(DY1238+DZ1238)/1000)</f>
        <v>0</v>
      </c>
      <c r="AC1238">
        <f>(-J1238*44100)</f>
        <v>0</v>
      </c>
      <c r="AD1238">
        <f>2*29.3*R1238*0.92*(EA1238-W1238)</f>
        <v>0</v>
      </c>
      <c r="AE1238">
        <f>2*0.95*5.67E-8*(((EA1238+$B$7)+273)^4-(W1238+273)^4)</f>
        <v>0</v>
      </c>
      <c r="AF1238">
        <f>U1238+AE1238+AC1238+AD1238</f>
        <v>0</v>
      </c>
      <c r="AG1238">
        <f>DX1238*AU1238*(DS1238-DR1238*(1000-AU1238*DU1238)/(1000-AU1238*DT1238))/(100*DL1238)</f>
        <v>0</v>
      </c>
      <c r="AH1238">
        <f>1000*DX1238*AU1238*(DT1238-DU1238)/(100*DL1238*(1000-AU1238*DT1238))</f>
        <v>0</v>
      </c>
      <c r="AI1238">
        <f>(AJ1238 - AK1238 - DY1238*1E3/(8.314*(EA1238+273.15)) * AM1238/DX1238 * AL1238) * DX1238/(100*DL1238) * (1000 - DU1238)/1000</f>
        <v>0</v>
      </c>
      <c r="AJ1238">
        <v>1167.339414771852</v>
      </c>
      <c r="AK1238">
        <v>1141.114848484848</v>
      </c>
      <c r="AL1238">
        <v>3.467188516743728</v>
      </c>
      <c r="AM1238">
        <v>65.43917151835798</v>
      </c>
      <c r="AN1238">
        <f>(AP1238 - AO1238 + DY1238*1E3/(8.314*(EA1238+273.15)) * AR1238/DX1238 * AQ1238) * DX1238/(100*DL1238) * 1000/(1000 - AP1238)</f>
        <v>0</v>
      </c>
      <c r="AO1238">
        <v>20.38548539308388</v>
      </c>
      <c r="AP1238">
        <v>23.47247696969697</v>
      </c>
      <c r="AQ1238">
        <v>8.9490442408347E-05</v>
      </c>
      <c r="AR1238">
        <v>117.0721464069847</v>
      </c>
      <c r="AS1238">
        <v>0</v>
      </c>
      <c r="AT1238">
        <v>0</v>
      </c>
      <c r="AU1238">
        <f>IF(AS1238*$H$13&gt;=AW1238,1.0,(AW1238/(AW1238-AS1238*$H$13)))</f>
        <v>0</v>
      </c>
      <c r="AV1238">
        <f>(AU1238-1)*100</f>
        <v>0</v>
      </c>
      <c r="AW1238">
        <f>MAX(0,($B$13+$C$13*EF1238)/(1+$D$13*EF1238)*DY1238/(EA1238+273)*$E$13)</f>
        <v>0</v>
      </c>
      <c r="AX1238" t="s">
        <v>437</v>
      </c>
      <c r="AY1238" t="s">
        <v>437</v>
      </c>
      <c r="AZ1238">
        <v>0</v>
      </c>
      <c r="BA1238">
        <v>0</v>
      </c>
      <c r="BB1238">
        <f>1-AZ1238/BA1238</f>
        <v>0</v>
      </c>
      <c r="BC1238">
        <v>0</v>
      </c>
      <c r="BD1238" t="s">
        <v>437</v>
      </c>
      <c r="BE1238" t="s">
        <v>437</v>
      </c>
      <c r="BF1238">
        <v>0</v>
      </c>
      <c r="BG1238">
        <v>0</v>
      </c>
      <c r="BH1238">
        <f>1-BF1238/BG1238</f>
        <v>0</v>
      </c>
      <c r="BI1238">
        <v>0.5</v>
      </c>
      <c r="BJ1238">
        <f>DI1238</f>
        <v>0</v>
      </c>
      <c r="BK1238">
        <f>L1238</f>
        <v>0</v>
      </c>
      <c r="BL1238">
        <f>BH1238*BI1238*BJ1238</f>
        <v>0</v>
      </c>
      <c r="BM1238">
        <f>(BK1238-BC1238)/BJ1238</f>
        <v>0</v>
      </c>
      <c r="BN1238">
        <f>(BA1238-BG1238)/BG1238</f>
        <v>0</v>
      </c>
      <c r="BO1238">
        <f>AZ1238/(BB1238+AZ1238/BG1238)</f>
        <v>0</v>
      </c>
      <c r="BP1238" t="s">
        <v>437</v>
      </c>
      <c r="BQ1238">
        <v>0</v>
      </c>
      <c r="BR1238">
        <f>IF(BQ1238&lt;&gt;0, BQ1238, BO1238)</f>
        <v>0</v>
      </c>
      <c r="BS1238">
        <f>1-BR1238/BG1238</f>
        <v>0</v>
      </c>
      <c r="BT1238">
        <f>(BG1238-BF1238)/(BG1238-BR1238)</f>
        <v>0</v>
      </c>
      <c r="BU1238">
        <f>(BA1238-BG1238)/(BA1238-BR1238)</f>
        <v>0</v>
      </c>
      <c r="BV1238">
        <f>(BG1238-BF1238)/(BG1238-AZ1238)</f>
        <v>0</v>
      </c>
      <c r="BW1238">
        <f>(BA1238-BG1238)/(BA1238-AZ1238)</f>
        <v>0</v>
      </c>
      <c r="BX1238">
        <f>(BT1238*BR1238/BF1238)</f>
        <v>0</v>
      </c>
      <c r="BY1238">
        <f>(1-BX1238)</f>
        <v>0</v>
      </c>
      <c r="DH1238">
        <f>$B$11*EG1238+$C$11*EH1238+$F$11*ES1238*(1-EV1238)</f>
        <v>0</v>
      </c>
      <c r="DI1238">
        <f>DH1238*DJ1238</f>
        <v>0</v>
      </c>
      <c r="DJ1238">
        <f>($B$11*$D$9+$C$11*$D$9+$F$11*((FF1238+EX1238)/MAX(FF1238+EX1238+FG1238, 0.1)*$I$9+FG1238/MAX(FF1238+EX1238+FG1238, 0.1)*$J$9))/($B$11+$C$11+$F$11)</f>
        <v>0</v>
      </c>
      <c r="DK1238">
        <f>($B$11*$K$9+$C$11*$K$9+$F$11*((FF1238+EX1238)/MAX(FF1238+EX1238+FG1238, 0.1)*$P$9+FG1238/MAX(FF1238+EX1238+FG1238, 0.1)*$Q$9))/($B$11+$C$11+$F$11)</f>
        <v>0</v>
      </c>
      <c r="DL1238">
        <v>6</v>
      </c>
      <c r="DM1238">
        <v>0.5</v>
      </c>
      <c r="DN1238" t="s">
        <v>438</v>
      </c>
      <c r="DO1238">
        <v>2</v>
      </c>
      <c r="DP1238" t="b">
        <v>1</v>
      </c>
      <c r="DQ1238">
        <v>1761347530</v>
      </c>
      <c r="DR1238">
        <v>1090.879259259259</v>
      </c>
      <c r="DS1238">
        <v>1128.577407407407</v>
      </c>
      <c r="DT1238">
        <v>23.45722962962963</v>
      </c>
      <c r="DU1238">
        <v>20.3407962962963</v>
      </c>
      <c r="DV1238">
        <v>1089.547037037037</v>
      </c>
      <c r="DW1238">
        <v>23.24277037037037</v>
      </c>
      <c r="DX1238">
        <v>500.0071851851852</v>
      </c>
      <c r="DY1238">
        <v>90.02548888888887</v>
      </c>
      <c r="DZ1238">
        <v>0.07316125185185185</v>
      </c>
      <c r="EA1238">
        <v>29.9897037037037</v>
      </c>
      <c r="EB1238">
        <v>30.01842222222222</v>
      </c>
      <c r="EC1238">
        <v>999.9000000000001</v>
      </c>
      <c r="ED1238">
        <v>0</v>
      </c>
      <c r="EE1238">
        <v>0</v>
      </c>
      <c r="EF1238">
        <v>10001.98777777778</v>
      </c>
      <c r="EG1238">
        <v>0</v>
      </c>
      <c r="EH1238">
        <v>1170.098148148148</v>
      </c>
      <c r="EI1238">
        <v>-37.69868888888889</v>
      </c>
      <c r="EJ1238">
        <v>1117.083333333333</v>
      </c>
      <c r="EK1238">
        <v>1152.01037037037</v>
      </c>
      <c r="EL1238">
        <v>3.116412962962963</v>
      </c>
      <c r="EM1238">
        <v>1128.577407407407</v>
      </c>
      <c r="EN1238">
        <v>20.3407962962963</v>
      </c>
      <c r="EO1238">
        <v>2.111747407407408</v>
      </c>
      <c r="EP1238">
        <v>1.83119037037037</v>
      </c>
      <c r="EQ1238">
        <v>18.30807037037037</v>
      </c>
      <c r="ER1238">
        <v>16.05557037037037</v>
      </c>
      <c r="ES1238">
        <v>1200.003333333334</v>
      </c>
      <c r="ET1238">
        <v>0.9670075185185186</v>
      </c>
      <c r="EU1238">
        <v>0.03299245555555556</v>
      </c>
      <c r="EV1238">
        <v>0</v>
      </c>
      <c r="EW1238">
        <v>1413.789629629629</v>
      </c>
      <c r="EX1238">
        <v>5.000560000000001</v>
      </c>
      <c r="EY1238">
        <v>17307.83703703704</v>
      </c>
      <c r="EZ1238">
        <v>10316.86296296296</v>
      </c>
      <c r="FA1238">
        <v>45</v>
      </c>
      <c r="FB1238">
        <v>47.06199999999998</v>
      </c>
      <c r="FC1238">
        <v>45.625</v>
      </c>
      <c r="FD1238">
        <v>46.125</v>
      </c>
      <c r="FE1238">
        <v>45.875</v>
      </c>
      <c r="FF1238">
        <v>1155.573333333333</v>
      </c>
      <c r="FG1238">
        <v>39.43</v>
      </c>
      <c r="FH1238">
        <v>0</v>
      </c>
      <c r="FI1238">
        <v>1761347573.6</v>
      </c>
      <c r="FJ1238">
        <v>0</v>
      </c>
      <c r="FK1238">
        <v>1413.7824</v>
      </c>
      <c r="FL1238">
        <v>-1.416153843819981</v>
      </c>
      <c r="FM1238">
        <v>-15.45384617421549</v>
      </c>
      <c r="FN1238">
        <v>17307.712</v>
      </c>
      <c r="FO1238">
        <v>15</v>
      </c>
      <c r="FP1238">
        <v>0</v>
      </c>
      <c r="FQ1238" t="s">
        <v>439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-37.61946097560975</v>
      </c>
      <c r="GD1238">
        <v>-1.459128919860655</v>
      </c>
      <c r="GE1238">
        <v>0.157074417469677</v>
      </c>
      <c r="GF1238">
        <v>0</v>
      </c>
      <c r="GG1238">
        <v>1413.900294117647</v>
      </c>
      <c r="GH1238">
        <v>-2.012070282121186</v>
      </c>
      <c r="GI1238">
        <v>0.2934429024941963</v>
      </c>
      <c r="GJ1238">
        <v>0</v>
      </c>
      <c r="GK1238">
        <v>3.144889756097561</v>
      </c>
      <c r="GL1238">
        <v>-0.46970236933798</v>
      </c>
      <c r="GM1238">
        <v>0.04702669083786382</v>
      </c>
      <c r="GN1238">
        <v>0</v>
      </c>
      <c r="GO1238">
        <v>0</v>
      </c>
      <c r="GP1238">
        <v>3</v>
      </c>
      <c r="GQ1238" t="s">
        <v>497</v>
      </c>
      <c r="GR1238">
        <v>3.12473</v>
      </c>
      <c r="GS1238">
        <v>2.75027</v>
      </c>
      <c r="GT1238">
        <v>0.16403</v>
      </c>
      <c r="GU1238">
        <v>0.168632</v>
      </c>
      <c r="GV1238">
        <v>0.103001</v>
      </c>
      <c r="GW1238">
        <v>0.09388580000000001</v>
      </c>
      <c r="GX1238">
        <v>24604.4</v>
      </c>
      <c r="GY1238">
        <v>23860.3</v>
      </c>
      <c r="GZ1238">
        <v>30005.8</v>
      </c>
      <c r="HA1238">
        <v>28992.9</v>
      </c>
      <c r="HB1238">
        <v>37207.6</v>
      </c>
      <c r="HC1238">
        <v>34594</v>
      </c>
      <c r="HD1238">
        <v>45950</v>
      </c>
      <c r="HE1238">
        <v>43090.5</v>
      </c>
      <c r="HF1238">
        <v>1.75147</v>
      </c>
      <c r="HG1238">
        <v>1.73498</v>
      </c>
      <c r="HH1238">
        <v>-0.00484288</v>
      </c>
      <c r="HI1238">
        <v>0</v>
      </c>
      <c r="HJ1238">
        <v>30.0974</v>
      </c>
      <c r="HK1238">
        <v>999.9</v>
      </c>
      <c r="HL1238">
        <v>45.3</v>
      </c>
      <c r="HM1238">
        <v>32.7</v>
      </c>
      <c r="HN1238">
        <v>24.9968</v>
      </c>
      <c r="HO1238">
        <v>63.4121</v>
      </c>
      <c r="HP1238">
        <v>17.6562</v>
      </c>
      <c r="HQ1238">
        <v>1</v>
      </c>
      <c r="HR1238">
        <v>0.801349</v>
      </c>
      <c r="HS1238">
        <v>4.22016</v>
      </c>
      <c r="HT1238">
        <v>20.156</v>
      </c>
      <c r="HU1238">
        <v>5.22627</v>
      </c>
      <c r="HV1238">
        <v>11.9855</v>
      </c>
      <c r="HW1238">
        <v>4.96755</v>
      </c>
      <c r="HX1238">
        <v>3.28975</v>
      </c>
      <c r="HY1238">
        <v>9999</v>
      </c>
      <c r="HZ1238">
        <v>9999</v>
      </c>
      <c r="IA1238">
        <v>9999</v>
      </c>
      <c r="IB1238">
        <v>999.9</v>
      </c>
      <c r="IC1238">
        <v>4.97297</v>
      </c>
      <c r="ID1238">
        <v>1.87744</v>
      </c>
      <c r="IE1238">
        <v>1.8755</v>
      </c>
      <c r="IF1238">
        <v>1.87836</v>
      </c>
      <c r="IG1238">
        <v>1.87502</v>
      </c>
      <c r="IH1238">
        <v>1.87864</v>
      </c>
      <c r="II1238">
        <v>1.87574</v>
      </c>
      <c r="IJ1238">
        <v>1.87686</v>
      </c>
      <c r="IK1238">
        <v>0</v>
      </c>
      <c r="IL1238">
        <v>0</v>
      </c>
      <c r="IM1238">
        <v>0</v>
      </c>
      <c r="IN1238">
        <v>0</v>
      </c>
      <c r="IO1238" t="s">
        <v>441</v>
      </c>
      <c r="IP1238" t="s">
        <v>442</v>
      </c>
      <c r="IQ1238" t="s">
        <v>443</v>
      </c>
      <c r="IR1238" t="s">
        <v>443</v>
      </c>
      <c r="IS1238" t="s">
        <v>443</v>
      </c>
      <c r="IT1238" t="s">
        <v>443</v>
      </c>
      <c r="IU1238">
        <v>0</v>
      </c>
      <c r="IV1238">
        <v>100</v>
      </c>
      <c r="IW1238">
        <v>100</v>
      </c>
      <c r="IX1238">
        <v>1.36</v>
      </c>
      <c r="IY1238">
        <v>0.2144</v>
      </c>
      <c r="IZ1238">
        <v>-0.1194416370607354</v>
      </c>
      <c r="JA1238">
        <v>0.002211305909277446</v>
      </c>
      <c r="JB1238">
        <v>-1.416678044876584E-06</v>
      </c>
      <c r="JC1238">
        <v>5.589822708492042E-10</v>
      </c>
      <c r="JD1238">
        <v>0.2144336207880096</v>
      </c>
      <c r="JE1238">
        <v>0</v>
      </c>
      <c r="JF1238">
        <v>0</v>
      </c>
      <c r="JG1238">
        <v>0</v>
      </c>
      <c r="JH1238">
        <v>14</v>
      </c>
      <c r="JI1238">
        <v>2052</v>
      </c>
      <c r="JJ1238">
        <v>1</v>
      </c>
      <c r="JK1238">
        <v>21</v>
      </c>
      <c r="JL1238">
        <v>29355792.3</v>
      </c>
      <c r="JM1238">
        <v>29355792.3</v>
      </c>
      <c r="JN1238">
        <v>2.52441</v>
      </c>
      <c r="JO1238">
        <v>2.5061</v>
      </c>
      <c r="JP1238">
        <v>1.39893</v>
      </c>
      <c r="JQ1238">
        <v>2.33765</v>
      </c>
      <c r="JR1238">
        <v>1.44897</v>
      </c>
      <c r="JS1238">
        <v>2.56714</v>
      </c>
      <c r="JT1238">
        <v>38.6487</v>
      </c>
      <c r="JU1238">
        <v>23.7723</v>
      </c>
      <c r="JV1238">
        <v>18</v>
      </c>
      <c r="JW1238">
        <v>485.439</v>
      </c>
      <c r="JX1238">
        <v>445.887</v>
      </c>
      <c r="JY1238">
        <v>25.1211</v>
      </c>
      <c r="JZ1238">
        <v>37.0112</v>
      </c>
      <c r="KA1238">
        <v>30</v>
      </c>
      <c r="KB1238">
        <v>36.6227</v>
      </c>
      <c r="KC1238">
        <v>36.6756</v>
      </c>
      <c r="KD1238">
        <v>50.5209</v>
      </c>
      <c r="KE1238">
        <v>25.8645</v>
      </c>
      <c r="KF1238">
        <v>79.2548</v>
      </c>
      <c r="KG1238">
        <v>25.104</v>
      </c>
      <c r="KH1238">
        <v>1175.78</v>
      </c>
      <c r="KI1238">
        <v>20.4705</v>
      </c>
      <c r="KJ1238">
        <v>99.2604</v>
      </c>
      <c r="KK1238">
        <v>99.1074</v>
      </c>
    </row>
    <row r="1239" spans="1:297">
      <c r="A1239">
        <v>1223</v>
      </c>
      <c r="B1239">
        <v>1761347542.5</v>
      </c>
      <c r="C1239">
        <v>19501.90000009537</v>
      </c>
      <c r="D1239" t="s">
        <v>2901</v>
      </c>
      <c r="E1239" t="s">
        <v>2902</v>
      </c>
      <c r="F1239">
        <v>5</v>
      </c>
      <c r="G1239" t="s">
        <v>2762</v>
      </c>
      <c r="H1239" t="s">
        <v>436</v>
      </c>
      <c r="I1239">
        <v>1761347534.714286</v>
      </c>
      <c r="J1239">
        <f>(K1239)/1000</f>
        <v>0</v>
      </c>
      <c r="K1239">
        <f>IF(DP1239, AN1239, AH1239)</f>
        <v>0</v>
      </c>
      <c r="L1239">
        <f>IF(DP1239, AI1239, AG1239)</f>
        <v>0</v>
      </c>
      <c r="M1239">
        <f>DR1239 - IF(AU1239&gt;1, L1239*DL1239*100.0/(AW1239), 0)</f>
        <v>0</v>
      </c>
      <c r="N1239">
        <f>((T1239-J1239/2)*M1239-L1239)/(T1239+J1239/2)</f>
        <v>0</v>
      </c>
      <c r="O1239">
        <f>N1239*(DY1239+DZ1239)/1000.0</f>
        <v>0</v>
      </c>
      <c r="P1239">
        <f>(DR1239 - IF(AU1239&gt;1, L1239*DL1239*100.0/(AW1239), 0))*(DY1239+DZ1239)/1000.0</f>
        <v>0</v>
      </c>
      <c r="Q1239">
        <f>2.0/((1/S1239-1/R1239)+SIGN(S1239)*SQRT((1/S1239-1/R1239)*(1/S1239-1/R1239) + 4*DM1239/((DM1239+1)*(DM1239+1))*(2*1/S1239*1/R1239-1/R1239*1/R1239)))</f>
        <v>0</v>
      </c>
      <c r="R1239">
        <f>IF(LEFT(DN1239,1)&lt;&gt;"0",IF(LEFT(DN1239,1)="1",3.0,DO1239),$D$5+$E$5*(EF1239*DY1239/($K$5*1000))+$F$5*(EF1239*DY1239/($K$5*1000))*MAX(MIN(DL1239,$J$5),$I$5)*MAX(MIN(DL1239,$J$5),$I$5)+$G$5*MAX(MIN(DL1239,$J$5),$I$5)*(EF1239*DY1239/($K$5*1000))+$H$5*(EF1239*DY1239/($K$5*1000))*(EF1239*DY1239/($K$5*1000)))</f>
        <v>0</v>
      </c>
      <c r="S1239">
        <f>J1239*(1000-(1000*0.61365*exp(17.502*W1239/(240.97+W1239))/(DY1239+DZ1239)+DT1239)/2)/(1000*0.61365*exp(17.502*W1239/(240.97+W1239))/(DY1239+DZ1239)-DT1239)</f>
        <v>0</v>
      </c>
      <c r="T1239">
        <f>1/((DM1239+1)/(Q1239/1.6)+1/(R1239/1.37)) + DM1239/((DM1239+1)/(Q1239/1.6) + DM1239/(R1239/1.37))</f>
        <v>0</v>
      </c>
      <c r="U1239">
        <f>(DH1239*DK1239)</f>
        <v>0</v>
      </c>
      <c r="V1239">
        <f>(EA1239+(U1239+2*0.95*5.67E-8*(((EA1239+$B$7)+273)^4-(EA1239+273)^4)-44100*J1239)/(1.84*29.3*R1239+8*0.95*5.67E-8*(EA1239+273)^3))</f>
        <v>0</v>
      </c>
      <c r="W1239">
        <f>($C$7*EB1239+$D$7*EC1239+$E$7*V1239)</f>
        <v>0</v>
      </c>
      <c r="X1239">
        <f>0.61365*exp(17.502*W1239/(240.97+W1239))</f>
        <v>0</v>
      </c>
      <c r="Y1239">
        <f>(Z1239/AA1239*100)</f>
        <v>0</v>
      </c>
      <c r="Z1239">
        <f>DT1239*(DY1239+DZ1239)/1000</f>
        <v>0</v>
      </c>
      <c r="AA1239">
        <f>0.61365*exp(17.502*EA1239/(240.97+EA1239))</f>
        <v>0</v>
      </c>
      <c r="AB1239">
        <f>(X1239-DT1239*(DY1239+DZ1239)/1000)</f>
        <v>0</v>
      </c>
      <c r="AC1239">
        <f>(-J1239*44100)</f>
        <v>0</v>
      </c>
      <c r="AD1239">
        <f>2*29.3*R1239*0.92*(EA1239-W1239)</f>
        <v>0</v>
      </c>
      <c r="AE1239">
        <f>2*0.95*5.67E-8*(((EA1239+$B$7)+273)^4-(W1239+273)^4)</f>
        <v>0</v>
      </c>
      <c r="AF1239">
        <f>U1239+AE1239+AC1239+AD1239</f>
        <v>0</v>
      </c>
      <c r="AG1239">
        <f>DX1239*AU1239*(DS1239-DR1239*(1000-AU1239*DU1239)/(1000-AU1239*DT1239))/(100*DL1239)</f>
        <v>0</v>
      </c>
      <c r="AH1239">
        <f>1000*DX1239*AU1239*(DT1239-DU1239)/(100*DL1239*(1000-AU1239*DT1239))</f>
        <v>0</v>
      </c>
      <c r="AI1239">
        <f>(AJ1239 - AK1239 - DY1239*1E3/(8.314*(EA1239+273.15)) * AM1239/DX1239 * AL1239) * DX1239/(100*DL1239) * (1000 - DU1239)/1000</f>
        <v>0</v>
      </c>
      <c r="AJ1239">
        <v>1184.546012011031</v>
      </c>
      <c r="AK1239">
        <v>1158.270303030303</v>
      </c>
      <c r="AL1239">
        <v>3.44611653374493</v>
      </c>
      <c r="AM1239">
        <v>65.43917151835798</v>
      </c>
      <c r="AN1239">
        <f>(AP1239 - AO1239 + DY1239*1E3/(8.314*(EA1239+273.15)) * AR1239/DX1239 * AQ1239) * DX1239/(100*DL1239) * 1000/(1000 - AP1239)</f>
        <v>0</v>
      </c>
      <c r="AO1239">
        <v>20.40360281868927</v>
      </c>
      <c r="AP1239">
        <v>23.47621636363636</v>
      </c>
      <c r="AQ1239">
        <v>6.148596838175236E-05</v>
      </c>
      <c r="AR1239">
        <v>117.0721464069847</v>
      </c>
      <c r="AS1239">
        <v>0</v>
      </c>
      <c r="AT1239">
        <v>0</v>
      </c>
      <c r="AU1239">
        <f>IF(AS1239*$H$13&gt;=AW1239,1.0,(AW1239/(AW1239-AS1239*$H$13)))</f>
        <v>0</v>
      </c>
      <c r="AV1239">
        <f>(AU1239-1)*100</f>
        <v>0</v>
      </c>
      <c r="AW1239">
        <f>MAX(0,($B$13+$C$13*EF1239)/(1+$D$13*EF1239)*DY1239/(EA1239+273)*$E$13)</f>
        <v>0</v>
      </c>
      <c r="AX1239" t="s">
        <v>437</v>
      </c>
      <c r="AY1239" t="s">
        <v>437</v>
      </c>
      <c r="AZ1239">
        <v>0</v>
      </c>
      <c r="BA1239">
        <v>0</v>
      </c>
      <c r="BB1239">
        <f>1-AZ1239/BA1239</f>
        <v>0</v>
      </c>
      <c r="BC1239">
        <v>0</v>
      </c>
      <c r="BD1239" t="s">
        <v>437</v>
      </c>
      <c r="BE1239" t="s">
        <v>437</v>
      </c>
      <c r="BF1239">
        <v>0</v>
      </c>
      <c r="BG1239">
        <v>0</v>
      </c>
      <c r="BH1239">
        <f>1-BF1239/BG1239</f>
        <v>0</v>
      </c>
      <c r="BI1239">
        <v>0.5</v>
      </c>
      <c r="BJ1239">
        <f>DI1239</f>
        <v>0</v>
      </c>
      <c r="BK1239">
        <f>L1239</f>
        <v>0</v>
      </c>
      <c r="BL1239">
        <f>BH1239*BI1239*BJ1239</f>
        <v>0</v>
      </c>
      <c r="BM1239">
        <f>(BK1239-BC1239)/BJ1239</f>
        <v>0</v>
      </c>
      <c r="BN1239">
        <f>(BA1239-BG1239)/BG1239</f>
        <v>0</v>
      </c>
      <c r="BO1239">
        <f>AZ1239/(BB1239+AZ1239/BG1239)</f>
        <v>0</v>
      </c>
      <c r="BP1239" t="s">
        <v>437</v>
      </c>
      <c r="BQ1239">
        <v>0</v>
      </c>
      <c r="BR1239">
        <f>IF(BQ1239&lt;&gt;0, BQ1239, BO1239)</f>
        <v>0</v>
      </c>
      <c r="BS1239">
        <f>1-BR1239/BG1239</f>
        <v>0</v>
      </c>
      <c r="BT1239">
        <f>(BG1239-BF1239)/(BG1239-BR1239)</f>
        <v>0</v>
      </c>
      <c r="BU1239">
        <f>(BA1239-BG1239)/(BA1239-BR1239)</f>
        <v>0</v>
      </c>
      <c r="BV1239">
        <f>(BG1239-BF1239)/(BG1239-AZ1239)</f>
        <v>0</v>
      </c>
      <c r="BW1239">
        <f>(BA1239-BG1239)/(BA1239-AZ1239)</f>
        <v>0</v>
      </c>
      <c r="BX1239">
        <f>(BT1239*BR1239/BF1239)</f>
        <v>0</v>
      </c>
      <c r="BY1239">
        <f>(1-BX1239)</f>
        <v>0</v>
      </c>
      <c r="DH1239">
        <f>$B$11*EG1239+$C$11*EH1239+$F$11*ES1239*(1-EV1239)</f>
        <v>0</v>
      </c>
      <c r="DI1239">
        <f>DH1239*DJ1239</f>
        <v>0</v>
      </c>
      <c r="DJ1239">
        <f>($B$11*$D$9+$C$11*$D$9+$F$11*((FF1239+EX1239)/MAX(FF1239+EX1239+FG1239, 0.1)*$I$9+FG1239/MAX(FF1239+EX1239+FG1239, 0.1)*$J$9))/($B$11+$C$11+$F$11)</f>
        <v>0</v>
      </c>
      <c r="DK1239">
        <f>($B$11*$K$9+$C$11*$K$9+$F$11*((FF1239+EX1239)/MAX(FF1239+EX1239+FG1239, 0.1)*$P$9+FG1239/MAX(FF1239+EX1239+FG1239, 0.1)*$Q$9))/($B$11+$C$11+$F$11)</f>
        <v>0</v>
      </c>
      <c r="DL1239">
        <v>6</v>
      </c>
      <c r="DM1239">
        <v>0.5</v>
      </c>
      <c r="DN1239" t="s">
        <v>438</v>
      </c>
      <c r="DO1239">
        <v>2</v>
      </c>
      <c r="DP1239" t="b">
        <v>1</v>
      </c>
      <c r="DQ1239">
        <v>1761347534.714286</v>
      </c>
      <c r="DR1239">
        <v>1106.638214285714</v>
      </c>
      <c r="DS1239">
        <v>1144.450714285714</v>
      </c>
      <c r="DT1239">
        <v>23.46589285714286</v>
      </c>
      <c r="DU1239">
        <v>20.37323571428572</v>
      </c>
      <c r="DV1239">
        <v>1105.288928571429</v>
      </c>
      <c r="DW1239">
        <v>23.25144285714286</v>
      </c>
      <c r="DX1239">
        <v>500.0183571428571</v>
      </c>
      <c r="DY1239">
        <v>90.02530714285714</v>
      </c>
      <c r="DZ1239">
        <v>0.07311774642857143</v>
      </c>
      <c r="EA1239">
        <v>29.987075</v>
      </c>
      <c r="EB1239">
        <v>30.0169</v>
      </c>
      <c r="EC1239">
        <v>999.9000000000002</v>
      </c>
      <c r="ED1239">
        <v>0</v>
      </c>
      <c r="EE1239">
        <v>0</v>
      </c>
      <c r="EF1239">
        <v>9999.952857142856</v>
      </c>
      <c r="EG1239">
        <v>0</v>
      </c>
      <c r="EH1239">
        <v>1170.109285714286</v>
      </c>
      <c r="EI1239">
        <v>-37.81179285714285</v>
      </c>
      <c r="EJ1239">
        <v>1133.231428571429</v>
      </c>
      <c r="EK1239">
        <v>1168.251785714286</v>
      </c>
      <c r="EL1239">
        <v>3.092645</v>
      </c>
      <c r="EM1239">
        <v>1144.450714285714</v>
      </c>
      <c r="EN1239">
        <v>20.37323571428572</v>
      </c>
      <c r="EO1239">
        <v>2.112523571428572</v>
      </c>
      <c r="EP1239">
        <v>1.834107142857143</v>
      </c>
      <c r="EQ1239">
        <v>18.313925</v>
      </c>
      <c r="ER1239">
        <v>16.08051071428572</v>
      </c>
      <c r="ES1239">
        <v>1199.996785714286</v>
      </c>
      <c r="ET1239">
        <v>0.9670072857142858</v>
      </c>
      <c r="EU1239">
        <v>0.03299269285714286</v>
      </c>
      <c r="EV1239">
        <v>0</v>
      </c>
      <c r="EW1239">
        <v>1413.6875</v>
      </c>
      <c r="EX1239">
        <v>5.000560000000001</v>
      </c>
      <c r="EY1239">
        <v>17306.30357142857</v>
      </c>
      <c r="EZ1239">
        <v>10316.80714285714</v>
      </c>
      <c r="FA1239">
        <v>45</v>
      </c>
      <c r="FB1239">
        <v>47.06199999999998</v>
      </c>
      <c r="FC1239">
        <v>45.625</v>
      </c>
      <c r="FD1239">
        <v>46.125</v>
      </c>
      <c r="FE1239">
        <v>45.875</v>
      </c>
      <c r="FF1239">
        <v>1155.566785714286</v>
      </c>
      <c r="FG1239">
        <v>39.43</v>
      </c>
      <c r="FH1239">
        <v>0</v>
      </c>
      <c r="FI1239">
        <v>1761347579</v>
      </c>
      <c r="FJ1239">
        <v>0</v>
      </c>
      <c r="FK1239">
        <v>1413.689615384615</v>
      </c>
      <c r="FL1239">
        <v>-1.057435884342912</v>
      </c>
      <c r="FM1239">
        <v>-19.70598283123385</v>
      </c>
      <c r="FN1239">
        <v>17306.08461538461</v>
      </c>
      <c r="FO1239">
        <v>15</v>
      </c>
      <c r="FP1239">
        <v>0</v>
      </c>
      <c r="FQ1239" t="s">
        <v>439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-37.7553725</v>
      </c>
      <c r="GD1239">
        <v>-1.486877673545933</v>
      </c>
      <c r="GE1239">
        <v>0.1567968669768312</v>
      </c>
      <c r="GF1239">
        <v>0</v>
      </c>
      <c r="GG1239">
        <v>1413.749411764706</v>
      </c>
      <c r="GH1239">
        <v>-1.410847971357846</v>
      </c>
      <c r="GI1239">
        <v>0.2820715509610907</v>
      </c>
      <c r="GJ1239">
        <v>0</v>
      </c>
      <c r="GK1239">
        <v>3.10680725</v>
      </c>
      <c r="GL1239">
        <v>-0.3402365853658518</v>
      </c>
      <c r="GM1239">
        <v>0.03453506254428242</v>
      </c>
      <c r="GN1239">
        <v>0</v>
      </c>
      <c r="GO1239">
        <v>0</v>
      </c>
      <c r="GP1239">
        <v>3</v>
      </c>
      <c r="GQ1239" t="s">
        <v>497</v>
      </c>
      <c r="GR1239">
        <v>3.1243</v>
      </c>
      <c r="GS1239">
        <v>2.75111</v>
      </c>
      <c r="GT1239">
        <v>0.165573</v>
      </c>
      <c r="GU1239">
        <v>0.170184</v>
      </c>
      <c r="GV1239">
        <v>0.103014</v>
      </c>
      <c r="GW1239">
        <v>0.093892</v>
      </c>
      <c r="GX1239">
        <v>24558.7</v>
      </c>
      <c r="GY1239">
        <v>23815.8</v>
      </c>
      <c r="GZ1239">
        <v>30005.6</v>
      </c>
      <c r="HA1239">
        <v>28993.1</v>
      </c>
      <c r="HB1239">
        <v>37207.1</v>
      </c>
      <c r="HC1239">
        <v>34594.1</v>
      </c>
      <c r="HD1239">
        <v>45949.9</v>
      </c>
      <c r="HE1239">
        <v>43090.8</v>
      </c>
      <c r="HF1239">
        <v>1.75102</v>
      </c>
      <c r="HG1239">
        <v>1.73565</v>
      </c>
      <c r="HH1239">
        <v>-0.00512972</v>
      </c>
      <c r="HI1239">
        <v>0</v>
      </c>
      <c r="HJ1239">
        <v>30.0974</v>
      </c>
      <c r="HK1239">
        <v>999.9</v>
      </c>
      <c r="HL1239">
        <v>45.3</v>
      </c>
      <c r="HM1239">
        <v>32.7</v>
      </c>
      <c r="HN1239">
        <v>24.997</v>
      </c>
      <c r="HO1239">
        <v>63.5721</v>
      </c>
      <c r="HP1239">
        <v>17.8726</v>
      </c>
      <c r="HQ1239">
        <v>1</v>
      </c>
      <c r="HR1239">
        <v>0.80126</v>
      </c>
      <c r="HS1239">
        <v>4.22184</v>
      </c>
      <c r="HT1239">
        <v>20.1561</v>
      </c>
      <c r="HU1239">
        <v>5.22642</v>
      </c>
      <c r="HV1239">
        <v>11.9857</v>
      </c>
      <c r="HW1239">
        <v>4.96905</v>
      </c>
      <c r="HX1239">
        <v>3.28973</v>
      </c>
      <c r="HY1239">
        <v>9999</v>
      </c>
      <c r="HZ1239">
        <v>9999</v>
      </c>
      <c r="IA1239">
        <v>9999</v>
      </c>
      <c r="IB1239">
        <v>999.9</v>
      </c>
      <c r="IC1239">
        <v>4.97295</v>
      </c>
      <c r="ID1239">
        <v>1.87744</v>
      </c>
      <c r="IE1239">
        <v>1.87554</v>
      </c>
      <c r="IF1239">
        <v>1.87836</v>
      </c>
      <c r="IG1239">
        <v>1.87502</v>
      </c>
      <c r="IH1239">
        <v>1.87866</v>
      </c>
      <c r="II1239">
        <v>1.87575</v>
      </c>
      <c r="IJ1239">
        <v>1.87686</v>
      </c>
      <c r="IK1239">
        <v>0</v>
      </c>
      <c r="IL1239">
        <v>0</v>
      </c>
      <c r="IM1239">
        <v>0</v>
      </c>
      <c r="IN1239">
        <v>0</v>
      </c>
      <c r="IO1239" t="s">
        <v>441</v>
      </c>
      <c r="IP1239" t="s">
        <v>442</v>
      </c>
      <c r="IQ1239" t="s">
        <v>443</v>
      </c>
      <c r="IR1239" t="s">
        <v>443</v>
      </c>
      <c r="IS1239" t="s">
        <v>443</v>
      </c>
      <c r="IT1239" t="s">
        <v>443</v>
      </c>
      <c r="IU1239">
        <v>0</v>
      </c>
      <c r="IV1239">
        <v>100</v>
      </c>
      <c r="IW1239">
        <v>100</v>
      </c>
      <c r="IX1239">
        <v>1.37</v>
      </c>
      <c r="IY1239">
        <v>0.2145</v>
      </c>
      <c r="IZ1239">
        <v>-0.1194416370607354</v>
      </c>
      <c r="JA1239">
        <v>0.002211305909277446</v>
      </c>
      <c r="JB1239">
        <v>-1.416678044876584E-06</v>
      </c>
      <c r="JC1239">
        <v>5.589822708492042E-10</v>
      </c>
      <c r="JD1239">
        <v>0.2144336207880096</v>
      </c>
      <c r="JE1239">
        <v>0</v>
      </c>
      <c r="JF1239">
        <v>0</v>
      </c>
      <c r="JG1239">
        <v>0</v>
      </c>
      <c r="JH1239">
        <v>14</v>
      </c>
      <c r="JI1239">
        <v>2052</v>
      </c>
      <c r="JJ1239">
        <v>1</v>
      </c>
      <c r="JK1239">
        <v>21</v>
      </c>
      <c r="JL1239">
        <v>29355792.4</v>
      </c>
      <c r="JM1239">
        <v>29355792.4</v>
      </c>
      <c r="JN1239">
        <v>2.55005</v>
      </c>
      <c r="JO1239">
        <v>2.53418</v>
      </c>
      <c r="JP1239">
        <v>1.39893</v>
      </c>
      <c r="JQ1239">
        <v>2.33765</v>
      </c>
      <c r="JR1239">
        <v>1.44897</v>
      </c>
      <c r="JS1239">
        <v>2.61841</v>
      </c>
      <c r="JT1239">
        <v>38.6241</v>
      </c>
      <c r="JU1239">
        <v>23.7986</v>
      </c>
      <c r="JV1239">
        <v>18</v>
      </c>
      <c r="JW1239">
        <v>485.17</v>
      </c>
      <c r="JX1239">
        <v>446.318</v>
      </c>
      <c r="JY1239">
        <v>25.1017</v>
      </c>
      <c r="JZ1239">
        <v>37.0112</v>
      </c>
      <c r="KA1239">
        <v>30</v>
      </c>
      <c r="KB1239">
        <v>36.6218</v>
      </c>
      <c r="KC1239">
        <v>36.674</v>
      </c>
      <c r="KD1239">
        <v>51.062</v>
      </c>
      <c r="KE1239">
        <v>25.5861</v>
      </c>
      <c r="KF1239">
        <v>79.2548</v>
      </c>
      <c r="KG1239">
        <v>25.0907</v>
      </c>
      <c r="KH1239">
        <v>1189.15</v>
      </c>
      <c r="KI1239">
        <v>20.501</v>
      </c>
      <c r="KJ1239">
        <v>99.2599</v>
      </c>
      <c r="KK1239">
        <v>99.1082</v>
      </c>
    </row>
    <row r="1240" spans="1:297">
      <c r="A1240">
        <v>1224</v>
      </c>
      <c r="B1240">
        <v>1761347547.5</v>
      </c>
      <c r="C1240">
        <v>19506.90000009537</v>
      </c>
      <c r="D1240" t="s">
        <v>2903</v>
      </c>
      <c r="E1240" t="s">
        <v>2904</v>
      </c>
      <c r="F1240">
        <v>5</v>
      </c>
      <c r="G1240" t="s">
        <v>2762</v>
      </c>
      <c r="H1240" t="s">
        <v>436</v>
      </c>
      <c r="I1240">
        <v>1761347540</v>
      </c>
      <c r="J1240">
        <f>(K1240)/1000</f>
        <v>0</v>
      </c>
      <c r="K1240">
        <f>IF(DP1240, AN1240, AH1240)</f>
        <v>0</v>
      </c>
      <c r="L1240">
        <f>IF(DP1240, AI1240, AG1240)</f>
        <v>0</v>
      </c>
      <c r="M1240">
        <f>DR1240 - IF(AU1240&gt;1, L1240*DL1240*100.0/(AW1240), 0)</f>
        <v>0</v>
      </c>
      <c r="N1240">
        <f>((T1240-J1240/2)*M1240-L1240)/(T1240+J1240/2)</f>
        <v>0</v>
      </c>
      <c r="O1240">
        <f>N1240*(DY1240+DZ1240)/1000.0</f>
        <v>0</v>
      </c>
      <c r="P1240">
        <f>(DR1240 - IF(AU1240&gt;1, L1240*DL1240*100.0/(AW1240), 0))*(DY1240+DZ1240)/1000.0</f>
        <v>0</v>
      </c>
      <c r="Q1240">
        <f>2.0/((1/S1240-1/R1240)+SIGN(S1240)*SQRT((1/S1240-1/R1240)*(1/S1240-1/R1240) + 4*DM1240/((DM1240+1)*(DM1240+1))*(2*1/S1240*1/R1240-1/R1240*1/R1240)))</f>
        <v>0</v>
      </c>
      <c r="R1240">
        <f>IF(LEFT(DN1240,1)&lt;&gt;"0",IF(LEFT(DN1240,1)="1",3.0,DO1240),$D$5+$E$5*(EF1240*DY1240/($K$5*1000))+$F$5*(EF1240*DY1240/($K$5*1000))*MAX(MIN(DL1240,$J$5),$I$5)*MAX(MIN(DL1240,$J$5),$I$5)+$G$5*MAX(MIN(DL1240,$J$5),$I$5)*(EF1240*DY1240/($K$5*1000))+$H$5*(EF1240*DY1240/($K$5*1000))*(EF1240*DY1240/($K$5*1000)))</f>
        <v>0</v>
      </c>
      <c r="S1240">
        <f>J1240*(1000-(1000*0.61365*exp(17.502*W1240/(240.97+W1240))/(DY1240+DZ1240)+DT1240)/2)/(1000*0.61365*exp(17.502*W1240/(240.97+W1240))/(DY1240+DZ1240)-DT1240)</f>
        <v>0</v>
      </c>
      <c r="T1240">
        <f>1/((DM1240+1)/(Q1240/1.6)+1/(R1240/1.37)) + DM1240/((DM1240+1)/(Q1240/1.6) + DM1240/(R1240/1.37))</f>
        <v>0</v>
      </c>
      <c r="U1240">
        <f>(DH1240*DK1240)</f>
        <v>0</v>
      </c>
      <c r="V1240">
        <f>(EA1240+(U1240+2*0.95*5.67E-8*(((EA1240+$B$7)+273)^4-(EA1240+273)^4)-44100*J1240)/(1.84*29.3*R1240+8*0.95*5.67E-8*(EA1240+273)^3))</f>
        <v>0</v>
      </c>
      <c r="W1240">
        <f>($C$7*EB1240+$D$7*EC1240+$E$7*V1240)</f>
        <v>0</v>
      </c>
      <c r="X1240">
        <f>0.61365*exp(17.502*W1240/(240.97+W1240))</f>
        <v>0</v>
      </c>
      <c r="Y1240">
        <f>(Z1240/AA1240*100)</f>
        <v>0</v>
      </c>
      <c r="Z1240">
        <f>DT1240*(DY1240+DZ1240)/1000</f>
        <v>0</v>
      </c>
      <c r="AA1240">
        <f>0.61365*exp(17.502*EA1240/(240.97+EA1240))</f>
        <v>0</v>
      </c>
      <c r="AB1240">
        <f>(X1240-DT1240*(DY1240+DZ1240)/1000)</f>
        <v>0</v>
      </c>
      <c r="AC1240">
        <f>(-J1240*44100)</f>
        <v>0</v>
      </c>
      <c r="AD1240">
        <f>2*29.3*R1240*0.92*(EA1240-W1240)</f>
        <v>0</v>
      </c>
      <c r="AE1240">
        <f>2*0.95*5.67E-8*(((EA1240+$B$7)+273)^4-(W1240+273)^4)</f>
        <v>0</v>
      </c>
      <c r="AF1240">
        <f>U1240+AE1240+AC1240+AD1240</f>
        <v>0</v>
      </c>
      <c r="AG1240">
        <f>DX1240*AU1240*(DS1240-DR1240*(1000-AU1240*DU1240)/(1000-AU1240*DT1240))/(100*DL1240)</f>
        <v>0</v>
      </c>
      <c r="AH1240">
        <f>1000*DX1240*AU1240*(DT1240-DU1240)/(100*DL1240*(1000-AU1240*DT1240))</f>
        <v>0</v>
      </c>
      <c r="AI1240">
        <f>(AJ1240 - AK1240 - DY1240*1E3/(8.314*(EA1240+273.15)) * AM1240/DX1240 * AL1240) * DX1240/(100*DL1240) * (1000 - DU1240)/1000</f>
        <v>0</v>
      </c>
      <c r="AJ1240">
        <v>1201.80287662358</v>
      </c>
      <c r="AK1240">
        <v>1175.479878787878</v>
      </c>
      <c r="AL1240">
        <v>3.432445959588849</v>
      </c>
      <c r="AM1240">
        <v>65.43917151835798</v>
      </c>
      <c r="AN1240">
        <f>(AP1240 - AO1240 + DY1240*1E3/(8.314*(EA1240+273.15)) * AR1240/DX1240 * AQ1240) * DX1240/(100*DL1240) * 1000/(1000 - AP1240)</f>
        <v>0</v>
      </c>
      <c r="AO1240">
        <v>20.40926411252487</v>
      </c>
      <c r="AP1240">
        <v>23.47455030303029</v>
      </c>
      <c r="AQ1240">
        <v>-1.656544979966929E-05</v>
      </c>
      <c r="AR1240">
        <v>117.0721464069847</v>
      </c>
      <c r="AS1240">
        <v>0</v>
      </c>
      <c r="AT1240">
        <v>0</v>
      </c>
      <c r="AU1240">
        <f>IF(AS1240*$H$13&gt;=AW1240,1.0,(AW1240/(AW1240-AS1240*$H$13)))</f>
        <v>0</v>
      </c>
      <c r="AV1240">
        <f>(AU1240-1)*100</f>
        <v>0</v>
      </c>
      <c r="AW1240">
        <f>MAX(0,($B$13+$C$13*EF1240)/(1+$D$13*EF1240)*DY1240/(EA1240+273)*$E$13)</f>
        <v>0</v>
      </c>
      <c r="AX1240" t="s">
        <v>437</v>
      </c>
      <c r="AY1240" t="s">
        <v>437</v>
      </c>
      <c r="AZ1240">
        <v>0</v>
      </c>
      <c r="BA1240">
        <v>0</v>
      </c>
      <c r="BB1240">
        <f>1-AZ1240/BA1240</f>
        <v>0</v>
      </c>
      <c r="BC1240">
        <v>0</v>
      </c>
      <c r="BD1240" t="s">
        <v>437</v>
      </c>
      <c r="BE1240" t="s">
        <v>437</v>
      </c>
      <c r="BF1240">
        <v>0</v>
      </c>
      <c r="BG1240">
        <v>0</v>
      </c>
      <c r="BH1240">
        <f>1-BF1240/BG1240</f>
        <v>0</v>
      </c>
      <c r="BI1240">
        <v>0.5</v>
      </c>
      <c r="BJ1240">
        <f>DI1240</f>
        <v>0</v>
      </c>
      <c r="BK1240">
        <f>L1240</f>
        <v>0</v>
      </c>
      <c r="BL1240">
        <f>BH1240*BI1240*BJ1240</f>
        <v>0</v>
      </c>
      <c r="BM1240">
        <f>(BK1240-BC1240)/BJ1240</f>
        <v>0</v>
      </c>
      <c r="BN1240">
        <f>(BA1240-BG1240)/BG1240</f>
        <v>0</v>
      </c>
      <c r="BO1240">
        <f>AZ1240/(BB1240+AZ1240/BG1240)</f>
        <v>0</v>
      </c>
      <c r="BP1240" t="s">
        <v>437</v>
      </c>
      <c r="BQ1240">
        <v>0</v>
      </c>
      <c r="BR1240">
        <f>IF(BQ1240&lt;&gt;0, BQ1240, BO1240)</f>
        <v>0</v>
      </c>
      <c r="BS1240">
        <f>1-BR1240/BG1240</f>
        <v>0</v>
      </c>
      <c r="BT1240">
        <f>(BG1240-BF1240)/(BG1240-BR1240)</f>
        <v>0</v>
      </c>
      <c r="BU1240">
        <f>(BA1240-BG1240)/(BA1240-BR1240)</f>
        <v>0</v>
      </c>
      <c r="BV1240">
        <f>(BG1240-BF1240)/(BG1240-AZ1240)</f>
        <v>0</v>
      </c>
      <c r="BW1240">
        <f>(BA1240-BG1240)/(BA1240-AZ1240)</f>
        <v>0</v>
      </c>
      <c r="BX1240">
        <f>(BT1240*BR1240/BF1240)</f>
        <v>0</v>
      </c>
      <c r="BY1240">
        <f>(1-BX1240)</f>
        <v>0</v>
      </c>
      <c r="DH1240">
        <f>$B$11*EG1240+$C$11*EH1240+$F$11*ES1240*(1-EV1240)</f>
        <v>0</v>
      </c>
      <c r="DI1240">
        <f>DH1240*DJ1240</f>
        <v>0</v>
      </c>
      <c r="DJ1240">
        <f>($B$11*$D$9+$C$11*$D$9+$F$11*((FF1240+EX1240)/MAX(FF1240+EX1240+FG1240, 0.1)*$I$9+FG1240/MAX(FF1240+EX1240+FG1240, 0.1)*$J$9))/($B$11+$C$11+$F$11)</f>
        <v>0</v>
      </c>
      <c r="DK1240">
        <f>($B$11*$K$9+$C$11*$K$9+$F$11*((FF1240+EX1240)/MAX(FF1240+EX1240+FG1240, 0.1)*$P$9+FG1240/MAX(FF1240+EX1240+FG1240, 0.1)*$Q$9))/($B$11+$C$11+$F$11)</f>
        <v>0</v>
      </c>
      <c r="DL1240">
        <v>6</v>
      </c>
      <c r="DM1240">
        <v>0.5</v>
      </c>
      <c r="DN1240" t="s">
        <v>438</v>
      </c>
      <c r="DO1240">
        <v>2</v>
      </c>
      <c r="DP1240" t="b">
        <v>1</v>
      </c>
      <c r="DQ1240">
        <v>1761347540</v>
      </c>
      <c r="DR1240">
        <v>1124.353703703704</v>
      </c>
      <c r="DS1240">
        <v>1162.272222222222</v>
      </c>
      <c r="DT1240">
        <v>23.47209629629629</v>
      </c>
      <c r="DU1240">
        <v>20.40478148148148</v>
      </c>
      <c r="DV1240">
        <v>1122.984074074074</v>
      </c>
      <c r="DW1240">
        <v>23.25765925925926</v>
      </c>
      <c r="DX1240">
        <v>499.9926296296296</v>
      </c>
      <c r="DY1240">
        <v>90.0258037037037</v>
      </c>
      <c r="DZ1240">
        <v>0.07309948148148149</v>
      </c>
      <c r="EA1240">
        <v>29.98423703703704</v>
      </c>
      <c r="EB1240">
        <v>30.01345555555556</v>
      </c>
      <c r="EC1240">
        <v>999.9000000000001</v>
      </c>
      <c r="ED1240">
        <v>0</v>
      </c>
      <c r="EE1240">
        <v>0</v>
      </c>
      <c r="EF1240">
        <v>10002.82333333333</v>
      </c>
      <c r="EG1240">
        <v>0</v>
      </c>
      <c r="EH1240">
        <v>1170.110740740741</v>
      </c>
      <c r="EI1240">
        <v>-37.91779259259259</v>
      </c>
      <c r="EJ1240">
        <v>1151.37962962963</v>
      </c>
      <c r="EK1240">
        <v>1186.481481481482</v>
      </c>
      <c r="EL1240">
        <v>3.067305925925925</v>
      </c>
      <c r="EM1240">
        <v>1162.272222222222</v>
      </c>
      <c r="EN1240">
        <v>20.40478148148148</v>
      </c>
      <c r="EO1240">
        <v>2.113094074074074</v>
      </c>
      <c r="EP1240">
        <v>1.836957777777778</v>
      </c>
      <c r="EQ1240">
        <v>18.31822962962963</v>
      </c>
      <c r="ER1240">
        <v>16.10485555555556</v>
      </c>
      <c r="ES1240">
        <v>1199.998518518518</v>
      </c>
      <c r="ET1240">
        <v>0.9670072222222221</v>
      </c>
      <c r="EU1240">
        <v>0.03299274444444444</v>
      </c>
      <c r="EV1240">
        <v>0</v>
      </c>
      <c r="EW1240">
        <v>1413.558148148148</v>
      </c>
      <c r="EX1240">
        <v>5.000560000000001</v>
      </c>
      <c r="EY1240">
        <v>17304.90370370371</v>
      </c>
      <c r="EZ1240">
        <v>10316.82592592592</v>
      </c>
      <c r="FA1240">
        <v>45</v>
      </c>
      <c r="FB1240">
        <v>47.06199999999998</v>
      </c>
      <c r="FC1240">
        <v>45.625</v>
      </c>
      <c r="FD1240">
        <v>46.125</v>
      </c>
      <c r="FE1240">
        <v>45.875</v>
      </c>
      <c r="FF1240">
        <v>1155.568518518519</v>
      </c>
      <c r="FG1240">
        <v>39.43</v>
      </c>
      <c r="FH1240">
        <v>0</v>
      </c>
      <c r="FI1240">
        <v>1761347583.8</v>
      </c>
      <c r="FJ1240">
        <v>0</v>
      </c>
      <c r="FK1240">
        <v>1413.57</v>
      </c>
      <c r="FL1240">
        <v>-0.8027350374169994</v>
      </c>
      <c r="FM1240">
        <v>-19.14529913397203</v>
      </c>
      <c r="FN1240">
        <v>17304.88461538462</v>
      </c>
      <c r="FO1240">
        <v>15</v>
      </c>
      <c r="FP1240">
        <v>0</v>
      </c>
      <c r="FQ1240" t="s">
        <v>439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-37.84905250000001</v>
      </c>
      <c r="GD1240">
        <v>-1.155920825515871</v>
      </c>
      <c r="GE1240">
        <v>0.1350642495027832</v>
      </c>
      <c r="GF1240">
        <v>0</v>
      </c>
      <c r="GG1240">
        <v>1413.635882352941</v>
      </c>
      <c r="GH1240">
        <v>-1.232391132997348</v>
      </c>
      <c r="GI1240">
        <v>0.2562755599540487</v>
      </c>
      <c r="GJ1240">
        <v>0</v>
      </c>
      <c r="GK1240">
        <v>3.08307125</v>
      </c>
      <c r="GL1240">
        <v>-0.2677288930581609</v>
      </c>
      <c r="GM1240">
        <v>0.02849355639328827</v>
      </c>
      <c r="GN1240">
        <v>0</v>
      </c>
      <c r="GO1240">
        <v>0</v>
      </c>
      <c r="GP1240">
        <v>3</v>
      </c>
      <c r="GQ1240" t="s">
        <v>497</v>
      </c>
      <c r="GR1240">
        <v>3.12432</v>
      </c>
      <c r="GS1240">
        <v>2.75138</v>
      </c>
      <c r="GT1240">
        <v>0.167108</v>
      </c>
      <c r="GU1240">
        <v>0.171686</v>
      </c>
      <c r="GV1240">
        <v>0.103011</v>
      </c>
      <c r="GW1240">
        <v>0.0940899</v>
      </c>
      <c r="GX1240">
        <v>24513.8</v>
      </c>
      <c r="GY1240">
        <v>23772.7</v>
      </c>
      <c r="GZ1240">
        <v>30006.1</v>
      </c>
      <c r="HA1240">
        <v>28993.2</v>
      </c>
      <c r="HB1240">
        <v>37208</v>
      </c>
      <c r="HC1240">
        <v>34586.8</v>
      </c>
      <c r="HD1240">
        <v>45950.7</v>
      </c>
      <c r="HE1240">
        <v>43091</v>
      </c>
      <c r="HF1240">
        <v>1.75098</v>
      </c>
      <c r="HG1240">
        <v>1.7358</v>
      </c>
      <c r="HH1240">
        <v>-0.00569969</v>
      </c>
      <c r="HI1240">
        <v>0</v>
      </c>
      <c r="HJ1240">
        <v>30.0974</v>
      </c>
      <c r="HK1240">
        <v>999.9</v>
      </c>
      <c r="HL1240">
        <v>45.3</v>
      </c>
      <c r="HM1240">
        <v>32.7</v>
      </c>
      <c r="HN1240">
        <v>24.9956</v>
      </c>
      <c r="HO1240">
        <v>63.4021</v>
      </c>
      <c r="HP1240">
        <v>17.7364</v>
      </c>
      <c r="HQ1240">
        <v>1</v>
      </c>
      <c r="HR1240">
        <v>0.801222</v>
      </c>
      <c r="HS1240">
        <v>4.21198</v>
      </c>
      <c r="HT1240">
        <v>20.1563</v>
      </c>
      <c r="HU1240">
        <v>5.22583</v>
      </c>
      <c r="HV1240">
        <v>11.9854</v>
      </c>
      <c r="HW1240">
        <v>4.96895</v>
      </c>
      <c r="HX1240">
        <v>3.28963</v>
      </c>
      <c r="HY1240">
        <v>9999</v>
      </c>
      <c r="HZ1240">
        <v>9999</v>
      </c>
      <c r="IA1240">
        <v>9999</v>
      </c>
      <c r="IB1240">
        <v>999.9</v>
      </c>
      <c r="IC1240">
        <v>4.97296</v>
      </c>
      <c r="ID1240">
        <v>1.87744</v>
      </c>
      <c r="IE1240">
        <v>1.87554</v>
      </c>
      <c r="IF1240">
        <v>1.87836</v>
      </c>
      <c r="IG1240">
        <v>1.87502</v>
      </c>
      <c r="IH1240">
        <v>1.87862</v>
      </c>
      <c r="II1240">
        <v>1.87575</v>
      </c>
      <c r="IJ1240">
        <v>1.87686</v>
      </c>
      <c r="IK1240">
        <v>0</v>
      </c>
      <c r="IL1240">
        <v>0</v>
      </c>
      <c r="IM1240">
        <v>0</v>
      </c>
      <c r="IN1240">
        <v>0</v>
      </c>
      <c r="IO1240" t="s">
        <v>441</v>
      </c>
      <c r="IP1240" t="s">
        <v>442</v>
      </c>
      <c r="IQ1240" t="s">
        <v>443</v>
      </c>
      <c r="IR1240" t="s">
        <v>443</v>
      </c>
      <c r="IS1240" t="s">
        <v>443</v>
      </c>
      <c r="IT1240" t="s">
        <v>443</v>
      </c>
      <c r="IU1240">
        <v>0</v>
      </c>
      <c r="IV1240">
        <v>100</v>
      </c>
      <c r="IW1240">
        <v>100</v>
      </c>
      <c r="IX1240">
        <v>1.4</v>
      </c>
      <c r="IY1240">
        <v>0.2145</v>
      </c>
      <c r="IZ1240">
        <v>-0.1194416370607354</v>
      </c>
      <c r="JA1240">
        <v>0.002211305909277446</v>
      </c>
      <c r="JB1240">
        <v>-1.416678044876584E-06</v>
      </c>
      <c r="JC1240">
        <v>5.589822708492042E-10</v>
      </c>
      <c r="JD1240">
        <v>0.2144336207880096</v>
      </c>
      <c r="JE1240">
        <v>0</v>
      </c>
      <c r="JF1240">
        <v>0</v>
      </c>
      <c r="JG1240">
        <v>0</v>
      </c>
      <c r="JH1240">
        <v>14</v>
      </c>
      <c r="JI1240">
        <v>2052</v>
      </c>
      <c r="JJ1240">
        <v>1</v>
      </c>
      <c r="JK1240">
        <v>21</v>
      </c>
      <c r="JL1240">
        <v>29355792.5</v>
      </c>
      <c r="JM1240">
        <v>29355792.5</v>
      </c>
      <c r="JN1240">
        <v>2.57568</v>
      </c>
      <c r="JO1240">
        <v>2.5415</v>
      </c>
      <c r="JP1240">
        <v>1.39893</v>
      </c>
      <c r="JQ1240">
        <v>2.33765</v>
      </c>
      <c r="JR1240">
        <v>1.44897</v>
      </c>
      <c r="JS1240">
        <v>2.56836</v>
      </c>
      <c r="JT1240">
        <v>38.6487</v>
      </c>
      <c r="JU1240">
        <v>23.7898</v>
      </c>
      <c r="JV1240">
        <v>18</v>
      </c>
      <c r="JW1240">
        <v>485.132</v>
      </c>
      <c r="JX1240">
        <v>446.404</v>
      </c>
      <c r="JY1240">
        <v>25.0871</v>
      </c>
      <c r="JZ1240">
        <v>37.0077</v>
      </c>
      <c r="KA1240">
        <v>29.9999</v>
      </c>
      <c r="KB1240">
        <v>36.6201</v>
      </c>
      <c r="KC1240">
        <v>36.6722</v>
      </c>
      <c r="KD1240">
        <v>51.6707</v>
      </c>
      <c r="KE1240">
        <v>25.5861</v>
      </c>
      <c r="KF1240">
        <v>79.2548</v>
      </c>
      <c r="KG1240">
        <v>25.081</v>
      </c>
      <c r="KH1240">
        <v>1209.21</v>
      </c>
      <c r="KI1240">
        <v>20.5306</v>
      </c>
      <c r="KJ1240">
        <v>99.2617</v>
      </c>
      <c r="KK1240">
        <v>99.1086</v>
      </c>
    </row>
    <row r="1241" spans="1:297">
      <c r="A1241">
        <v>1225</v>
      </c>
      <c r="B1241">
        <v>1761347552.5</v>
      </c>
      <c r="C1241">
        <v>19511.90000009537</v>
      </c>
      <c r="D1241" t="s">
        <v>2905</v>
      </c>
      <c r="E1241" t="s">
        <v>2906</v>
      </c>
      <c r="F1241">
        <v>5</v>
      </c>
      <c r="G1241" t="s">
        <v>2762</v>
      </c>
      <c r="H1241" t="s">
        <v>436</v>
      </c>
      <c r="I1241">
        <v>1761347544.714286</v>
      </c>
      <c r="J1241">
        <f>(K1241)/1000</f>
        <v>0</v>
      </c>
      <c r="K1241">
        <f>IF(DP1241, AN1241, AH1241)</f>
        <v>0</v>
      </c>
      <c r="L1241">
        <f>IF(DP1241, AI1241, AG1241)</f>
        <v>0</v>
      </c>
      <c r="M1241">
        <f>DR1241 - IF(AU1241&gt;1, L1241*DL1241*100.0/(AW1241), 0)</f>
        <v>0</v>
      </c>
      <c r="N1241">
        <f>((T1241-J1241/2)*M1241-L1241)/(T1241+J1241/2)</f>
        <v>0</v>
      </c>
      <c r="O1241">
        <f>N1241*(DY1241+DZ1241)/1000.0</f>
        <v>0</v>
      </c>
      <c r="P1241">
        <f>(DR1241 - IF(AU1241&gt;1, L1241*DL1241*100.0/(AW1241), 0))*(DY1241+DZ1241)/1000.0</f>
        <v>0</v>
      </c>
      <c r="Q1241">
        <f>2.0/((1/S1241-1/R1241)+SIGN(S1241)*SQRT((1/S1241-1/R1241)*(1/S1241-1/R1241) + 4*DM1241/((DM1241+1)*(DM1241+1))*(2*1/S1241*1/R1241-1/R1241*1/R1241)))</f>
        <v>0</v>
      </c>
      <c r="R1241">
        <f>IF(LEFT(DN1241,1)&lt;&gt;"0",IF(LEFT(DN1241,1)="1",3.0,DO1241),$D$5+$E$5*(EF1241*DY1241/($K$5*1000))+$F$5*(EF1241*DY1241/($K$5*1000))*MAX(MIN(DL1241,$J$5),$I$5)*MAX(MIN(DL1241,$J$5),$I$5)+$G$5*MAX(MIN(DL1241,$J$5),$I$5)*(EF1241*DY1241/($K$5*1000))+$H$5*(EF1241*DY1241/($K$5*1000))*(EF1241*DY1241/($K$5*1000)))</f>
        <v>0</v>
      </c>
      <c r="S1241">
        <f>J1241*(1000-(1000*0.61365*exp(17.502*W1241/(240.97+W1241))/(DY1241+DZ1241)+DT1241)/2)/(1000*0.61365*exp(17.502*W1241/(240.97+W1241))/(DY1241+DZ1241)-DT1241)</f>
        <v>0</v>
      </c>
      <c r="T1241">
        <f>1/((DM1241+1)/(Q1241/1.6)+1/(R1241/1.37)) + DM1241/((DM1241+1)/(Q1241/1.6) + DM1241/(R1241/1.37))</f>
        <v>0</v>
      </c>
      <c r="U1241">
        <f>(DH1241*DK1241)</f>
        <v>0</v>
      </c>
      <c r="V1241">
        <f>(EA1241+(U1241+2*0.95*5.67E-8*(((EA1241+$B$7)+273)^4-(EA1241+273)^4)-44100*J1241)/(1.84*29.3*R1241+8*0.95*5.67E-8*(EA1241+273)^3))</f>
        <v>0</v>
      </c>
      <c r="W1241">
        <f>($C$7*EB1241+$D$7*EC1241+$E$7*V1241)</f>
        <v>0</v>
      </c>
      <c r="X1241">
        <f>0.61365*exp(17.502*W1241/(240.97+W1241))</f>
        <v>0</v>
      </c>
      <c r="Y1241">
        <f>(Z1241/AA1241*100)</f>
        <v>0</v>
      </c>
      <c r="Z1241">
        <f>DT1241*(DY1241+DZ1241)/1000</f>
        <v>0</v>
      </c>
      <c r="AA1241">
        <f>0.61365*exp(17.502*EA1241/(240.97+EA1241))</f>
        <v>0</v>
      </c>
      <c r="AB1241">
        <f>(X1241-DT1241*(DY1241+DZ1241)/1000)</f>
        <v>0</v>
      </c>
      <c r="AC1241">
        <f>(-J1241*44100)</f>
        <v>0</v>
      </c>
      <c r="AD1241">
        <f>2*29.3*R1241*0.92*(EA1241-W1241)</f>
        <v>0</v>
      </c>
      <c r="AE1241">
        <f>2*0.95*5.67E-8*(((EA1241+$B$7)+273)^4-(W1241+273)^4)</f>
        <v>0</v>
      </c>
      <c r="AF1241">
        <f>U1241+AE1241+AC1241+AD1241</f>
        <v>0</v>
      </c>
      <c r="AG1241">
        <f>DX1241*AU1241*(DS1241-DR1241*(1000-AU1241*DU1241)/(1000-AU1241*DT1241))/(100*DL1241)</f>
        <v>0</v>
      </c>
      <c r="AH1241">
        <f>1000*DX1241*AU1241*(DT1241-DU1241)/(100*DL1241*(1000-AU1241*DT1241))</f>
        <v>0</v>
      </c>
      <c r="AI1241">
        <f>(AJ1241 - AK1241 - DY1241*1E3/(8.314*(EA1241+273.15)) * AM1241/DX1241 * AL1241) * DX1241/(100*DL1241) * (1000 - DU1241)/1000</f>
        <v>0</v>
      </c>
      <c r="AJ1241">
        <v>1218.905897815576</v>
      </c>
      <c r="AK1241">
        <v>1192.526181818181</v>
      </c>
      <c r="AL1241">
        <v>3.406771265295168</v>
      </c>
      <c r="AM1241">
        <v>65.43917151835798</v>
      </c>
      <c r="AN1241">
        <f>(AP1241 - AO1241 + DY1241*1E3/(8.314*(EA1241+273.15)) * AR1241/DX1241 * AQ1241) * DX1241/(100*DL1241) * 1000/(1000 - AP1241)</f>
        <v>0</v>
      </c>
      <c r="AO1241">
        <v>20.48413938841153</v>
      </c>
      <c r="AP1241">
        <v>23.49264666666668</v>
      </c>
      <c r="AQ1241">
        <v>0.0001270075473791779</v>
      </c>
      <c r="AR1241">
        <v>117.0721464069847</v>
      </c>
      <c r="AS1241">
        <v>0</v>
      </c>
      <c r="AT1241">
        <v>0</v>
      </c>
      <c r="AU1241">
        <f>IF(AS1241*$H$13&gt;=AW1241,1.0,(AW1241/(AW1241-AS1241*$H$13)))</f>
        <v>0</v>
      </c>
      <c r="AV1241">
        <f>(AU1241-1)*100</f>
        <v>0</v>
      </c>
      <c r="AW1241">
        <f>MAX(0,($B$13+$C$13*EF1241)/(1+$D$13*EF1241)*DY1241/(EA1241+273)*$E$13)</f>
        <v>0</v>
      </c>
      <c r="AX1241" t="s">
        <v>437</v>
      </c>
      <c r="AY1241" t="s">
        <v>437</v>
      </c>
      <c r="AZ1241">
        <v>0</v>
      </c>
      <c r="BA1241">
        <v>0</v>
      </c>
      <c r="BB1241">
        <f>1-AZ1241/BA1241</f>
        <v>0</v>
      </c>
      <c r="BC1241">
        <v>0</v>
      </c>
      <c r="BD1241" t="s">
        <v>437</v>
      </c>
      <c r="BE1241" t="s">
        <v>437</v>
      </c>
      <c r="BF1241">
        <v>0</v>
      </c>
      <c r="BG1241">
        <v>0</v>
      </c>
      <c r="BH1241">
        <f>1-BF1241/BG1241</f>
        <v>0</v>
      </c>
      <c r="BI1241">
        <v>0.5</v>
      </c>
      <c r="BJ1241">
        <f>DI1241</f>
        <v>0</v>
      </c>
      <c r="BK1241">
        <f>L1241</f>
        <v>0</v>
      </c>
      <c r="BL1241">
        <f>BH1241*BI1241*BJ1241</f>
        <v>0</v>
      </c>
      <c r="BM1241">
        <f>(BK1241-BC1241)/BJ1241</f>
        <v>0</v>
      </c>
      <c r="BN1241">
        <f>(BA1241-BG1241)/BG1241</f>
        <v>0</v>
      </c>
      <c r="BO1241">
        <f>AZ1241/(BB1241+AZ1241/BG1241)</f>
        <v>0</v>
      </c>
      <c r="BP1241" t="s">
        <v>437</v>
      </c>
      <c r="BQ1241">
        <v>0</v>
      </c>
      <c r="BR1241">
        <f>IF(BQ1241&lt;&gt;0, BQ1241, BO1241)</f>
        <v>0</v>
      </c>
      <c r="BS1241">
        <f>1-BR1241/BG1241</f>
        <v>0</v>
      </c>
      <c r="BT1241">
        <f>(BG1241-BF1241)/(BG1241-BR1241)</f>
        <v>0</v>
      </c>
      <c r="BU1241">
        <f>(BA1241-BG1241)/(BA1241-BR1241)</f>
        <v>0</v>
      </c>
      <c r="BV1241">
        <f>(BG1241-BF1241)/(BG1241-AZ1241)</f>
        <v>0</v>
      </c>
      <c r="BW1241">
        <f>(BA1241-BG1241)/(BA1241-AZ1241)</f>
        <v>0</v>
      </c>
      <c r="BX1241">
        <f>(BT1241*BR1241/BF1241)</f>
        <v>0</v>
      </c>
      <c r="BY1241">
        <f>(1-BX1241)</f>
        <v>0</v>
      </c>
      <c r="DH1241">
        <f>$B$11*EG1241+$C$11*EH1241+$F$11*ES1241*(1-EV1241)</f>
        <v>0</v>
      </c>
      <c r="DI1241">
        <f>DH1241*DJ1241</f>
        <v>0</v>
      </c>
      <c r="DJ1241">
        <f>($B$11*$D$9+$C$11*$D$9+$F$11*((FF1241+EX1241)/MAX(FF1241+EX1241+FG1241, 0.1)*$I$9+FG1241/MAX(FF1241+EX1241+FG1241, 0.1)*$J$9))/($B$11+$C$11+$F$11)</f>
        <v>0</v>
      </c>
      <c r="DK1241">
        <f>($B$11*$K$9+$C$11*$K$9+$F$11*((FF1241+EX1241)/MAX(FF1241+EX1241+FG1241, 0.1)*$P$9+FG1241/MAX(FF1241+EX1241+FG1241, 0.1)*$Q$9))/($B$11+$C$11+$F$11)</f>
        <v>0</v>
      </c>
      <c r="DL1241">
        <v>6</v>
      </c>
      <c r="DM1241">
        <v>0.5</v>
      </c>
      <c r="DN1241" t="s">
        <v>438</v>
      </c>
      <c r="DO1241">
        <v>2</v>
      </c>
      <c r="DP1241" t="b">
        <v>1</v>
      </c>
      <c r="DQ1241">
        <v>1761347544.714286</v>
      </c>
      <c r="DR1241">
        <v>1140.168928571429</v>
      </c>
      <c r="DS1241">
        <v>1178.099285714286</v>
      </c>
      <c r="DT1241">
        <v>23.47833214285714</v>
      </c>
      <c r="DU1241">
        <v>20.43565714285714</v>
      </c>
      <c r="DV1241">
        <v>1138.782857142857</v>
      </c>
      <c r="DW1241">
        <v>23.26390714285714</v>
      </c>
      <c r="DX1241">
        <v>500.0018571428571</v>
      </c>
      <c r="DY1241">
        <v>90.02610357142854</v>
      </c>
      <c r="DZ1241">
        <v>0.07335830357142856</v>
      </c>
      <c r="EA1241">
        <v>29.98040714285714</v>
      </c>
      <c r="EB1241">
        <v>30.01063928571429</v>
      </c>
      <c r="EC1241">
        <v>999.9000000000002</v>
      </c>
      <c r="ED1241">
        <v>0</v>
      </c>
      <c r="EE1241">
        <v>0</v>
      </c>
      <c r="EF1241">
        <v>10000.73321428572</v>
      </c>
      <c r="EG1241">
        <v>0</v>
      </c>
      <c r="EH1241">
        <v>1170.109285714286</v>
      </c>
      <c r="EI1241">
        <v>-37.930025</v>
      </c>
      <c r="EJ1241">
        <v>1167.582857142857</v>
      </c>
      <c r="EK1241">
        <v>1202.678214285714</v>
      </c>
      <c r="EL1241">
        <v>3.042681071428571</v>
      </c>
      <c r="EM1241">
        <v>1178.099285714286</v>
      </c>
      <c r="EN1241">
        <v>20.43565714285714</v>
      </c>
      <c r="EO1241">
        <v>2.113663214285714</v>
      </c>
      <c r="EP1241">
        <v>1.839742142857143</v>
      </c>
      <c r="EQ1241">
        <v>18.322525</v>
      </c>
      <c r="ER1241">
        <v>16.12858214285714</v>
      </c>
      <c r="ES1241">
        <v>1200.000714285714</v>
      </c>
      <c r="ET1241">
        <v>0.9670072857142857</v>
      </c>
      <c r="EU1241">
        <v>0.03299268571428571</v>
      </c>
      <c r="EV1241">
        <v>0</v>
      </c>
      <c r="EW1241">
        <v>1413.478571428572</v>
      </c>
      <c r="EX1241">
        <v>5.000560000000001</v>
      </c>
      <c r="EY1241">
        <v>17303.86785714285</v>
      </c>
      <c r="EZ1241">
        <v>10316.85357142857</v>
      </c>
      <c r="FA1241">
        <v>45</v>
      </c>
      <c r="FB1241">
        <v>47.0597857142857</v>
      </c>
      <c r="FC1241">
        <v>45.625</v>
      </c>
      <c r="FD1241">
        <v>46.125</v>
      </c>
      <c r="FE1241">
        <v>45.8705</v>
      </c>
      <c r="FF1241">
        <v>1155.570714285714</v>
      </c>
      <c r="FG1241">
        <v>39.43</v>
      </c>
      <c r="FH1241">
        <v>0</v>
      </c>
      <c r="FI1241">
        <v>1761347588.6</v>
      </c>
      <c r="FJ1241">
        <v>0</v>
      </c>
      <c r="FK1241">
        <v>1413.495</v>
      </c>
      <c r="FL1241">
        <v>-1.503931613392031</v>
      </c>
      <c r="FM1241">
        <v>-11.2991453081911</v>
      </c>
      <c r="FN1241">
        <v>17303.77307692308</v>
      </c>
      <c r="FO1241">
        <v>15</v>
      </c>
      <c r="FP1241">
        <v>0</v>
      </c>
      <c r="FQ1241" t="s">
        <v>439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-37.89649</v>
      </c>
      <c r="GD1241">
        <v>-0.4397200750468567</v>
      </c>
      <c r="GE1241">
        <v>0.09115686425058737</v>
      </c>
      <c r="GF1241">
        <v>1</v>
      </c>
      <c r="GG1241">
        <v>1413.556764705883</v>
      </c>
      <c r="GH1241">
        <v>-1.090450722021566</v>
      </c>
      <c r="GI1241">
        <v>0.2273209778916544</v>
      </c>
      <c r="GJ1241">
        <v>0</v>
      </c>
      <c r="GK1241">
        <v>3.057465</v>
      </c>
      <c r="GL1241">
        <v>-0.3085150469043212</v>
      </c>
      <c r="GM1241">
        <v>0.03318742111101734</v>
      </c>
      <c r="GN1241">
        <v>0</v>
      </c>
      <c r="GO1241">
        <v>1</v>
      </c>
      <c r="GP1241">
        <v>3</v>
      </c>
      <c r="GQ1241" t="s">
        <v>446</v>
      </c>
      <c r="GR1241">
        <v>3.12455</v>
      </c>
      <c r="GS1241">
        <v>2.7511</v>
      </c>
      <c r="GT1241">
        <v>0.168617</v>
      </c>
      <c r="GU1241">
        <v>0.173174</v>
      </c>
      <c r="GV1241">
        <v>0.10307</v>
      </c>
      <c r="GW1241">
        <v>0.09417159999999999</v>
      </c>
      <c r="GX1241">
        <v>24468.8</v>
      </c>
      <c r="GY1241">
        <v>23729.9</v>
      </c>
      <c r="GZ1241">
        <v>30005.5</v>
      </c>
      <c r="HA1241">
        <v>28993.3</v>
      </c>
      <c r="HB1241">
        <v>37205.1</v>
      </c>
      <c r="HC1241">
        <v>34583.8</v>
      </c>
      <c r="HD1241">
        <v>45950.1</v>
      </c>
      <c r="HE1241">
        <v>43091.1</v>
      </c>
      <c r="HF1241">
        <v>1.7509</v>
      </c>
      <c r="HG1241">
        <v>1.73565</v>
      </c>
      <c r="HH1241">
        <v>-0.00506639</v>
      </c>
      <c r="HI1241">
        <v>0</v>
      </c>
      <c r="HJ1241">
        <v>30.0974</v>
      </c>
      <c r="HK1241">
        <v>999.9</v>
      </c>
      <c r="HL1241">
        <v>45.3</v>
      </c>
      <c r="HM1241">
        <v>32.7</v>
      </c>
      <c r="HN1241">
        <v>24.996</v>
      </c>
      <c r="HO1241">
        <v>63.5621</v>
      </c>
      <c r="HP1241">
        <v>17.7083</v>
      </c>
      <c r="HQ1241">
        <v>1</v>
      </c>
      <c r="HR1241">
        <v>0.8006529999999999</v>
      </c>
      <c r="HS1241">
        <v>4.20817</v>
      </c>
      <c r="HT1241">
        <v>20.1565</v>
      </c>
      <c r="HU1241">
        <v>5.22627</v>
      </c>
      <c r="HV1241">
        <v>11.9858</v>
      </c>
      <c r="HW1241">
        <v>4.96925</v>
      </c>
      <c r="HX1241">
        <v>3.2897</v>
      </c>
      <c r="HY1241">
        <v>9999</v>
      </c>
      <c r="HZ1241">
        <v>9999</v>
      </c>
      <c r="IA1241">
        <v>9999</v>
      </c>
      <c r="IB1241">
        <v>999.9</v>
      </c>
      <c r="IC1241">
        <v>4.97296</v>
      </c>
      <c r="ID1241">
        <v>1.87738</v>
      </c>
      <c r="IE1241">
        <v>1.87547</v>
      </c>
      <c r="IF1241">
        <v>1.87835</v>
      </c>
      <c r="IG1241">
        <v>1.875</v>
      </c>
      <c r="IH1241">
        <v>1.87854</v>
      </c>
      <c r="II1241">
        <v>1.87565</v>
      </c>
      <c r="IJ1241">
        <v>1.87683</v>
      </c>
      <c r="IK1241">
        <v>0</v>
      </c>
      <c r="IL1241">
        <v>0</v>
      </c>
      <c r="IM1241">
        <v>0</v>
      </c>
      <c r="IN1241">
        <v>0</v>
      </c>
      <c r="IO1241" t="s">
        <v>441</v>
      </c>
      <c r="IP1241" t="s">
        <v>442</v>
      </c>
      <c r="IQ1241" t="s">
        <v>443</v>
      </c>
      <c r="IR1241" t="s">
        <v>443</v>
      </c>
      <c r="IS1241" t="s">
        <v>443</v>
      </c>
      <c r="IT1241" t="s">
        <v>443</v>
      </c>
      <c r="IU1241">
        <v>0</v>
      </c>
      <c r="IV1241">
        <v>100</v>
      </c>
      <c r="IW1241">
        <v>100</v>
      </c>
      <c r="IX1241">
        <v>1.42</v>
      </c>
      <c r="IY1241">
        <v>0.2144</v>
      </c>
      <c r="IZ1241">
        <v>-0.1194416370607354</v>
      </c>
      <c r="JA1241">
        <v>0.002211305909277446</v>
      </c>
      <c r="JB1241">
        <v>-1.416678044876584E-06</v>
      </c>
      <c r="JC1241">
        <v>5.589822708492042E-10</v>
      </c>
      <c r="JD1241">
        <v>0.2144336207880096</v>
      </c>
      <c r="JE1241">
        <v>0</v>
      </c>
      <c r="JF1241">
        <v>0</v>
      </c>
      <c r="JG1241">
        <v>0</v>
      </c>
      <c r="JH1241">
        <v>14</v>
      </c>
      <c r="JI1241">
        <v>2052</v>
      </c>
      <c r="JJ1241">
        <v>1</v>
      </c>
      <c r="JK1241">
        <v>21</v>
      </c>
      <c r="JL1241">
        <v>29355792.5</v>
      </c>
      <c r="JM1241">
        <v>29355792.5</v>
      </c>
      <c r="JN1241">
        <v>2.6062</v>
      </c>
      <c r="JO1241">
        <v>2.53784</v>
      </c>
      <c r="JP1241">
        <v>1.39893</v>
      </c>
      <c r="JQ1241">
        <v>2.33765</v>
      </c>
      <c r="JR1241">
        <v>1.44897</v>
      </c>
      <c r="JS1241">
        <v>2.51587</v>
      </c>
      <c r="JT1241">
        <v>38.6241</v>
      </c>
      <c r="JU1241">
        <v>23.7986</v>
      </c>
      <c r="JV1241">
        <v>18</v>
      </c>
      <c r="JW1241">
        <v>485.077</v>
      </c>
      <c r="JX1241">
        <v>446.296</v>
      </c>
      <c r="JY1241">
        <v>25.0779</v>
      </c>
      <c r="JZ1241">
        <v>37.0077</v>
      </c>
      <c r="KA1241">
        <v>29.9999</v>
      </c>
      <c r="KB1241">
        <v>36.6184</v>
      </c>
      <c r="KC1241">
        <v>36.6707</v>
      </c>
      <c r="KD1241">
        <v>52.1694</v>
      </c>
      <c r="KE1241">
        <v>25.5861</v>
      </c>
      <c r="KF1241">
        <v>79.2548</v>
      </c>
      <c r="KG1241">
        <v>25.0723</v>
      </c>
      <c r="KH1241">
        <v>1222.58</v>
      </c>
      <c r="KI1241">
        <v>20.5426</v>
      </c>
      <c r="KJ1241">
        <v>99.26000000000001</v>
      </c>
      <c r="KK1241">
        <v>99.1088</v>
      </c>
    </row>
    <row r="1242" spans="1:297">
      <c r="A1242">
        <v>1226</v>
      </c>
      <c r="B1242">
        <v>1761347557.5</v>
      </c>
      <c r="C1242">
        <v>19516.90000009537</v>
      </c>
      <c r="D1242" t="s">
        <v>2907</v>
      </c>
      <c r="E1242" t="s">
        <v>2908</v>
      </c>
      <c r="F1242">
        <v>5</v>
      </c>
      <c r="G1242" t="s">
        <v>2762</v>
      </c>
      <c r="H1242" t="s">
        <v>436</v>
      </c>
      <c r="I1242">
        <v>1761347550</v>
      </c>
      <c r="J1242">
        <f>(K1242)/1000</f>
        <v>0</v>
      </c>
      <c r="K1242">
        <f>IF(DP1242, AN1242, AH1242)</f>
        <v>0</v>
      </c>
      <c r="L1242">
        <f>IF(DP1242, AI1242, AG1242)</f>
        <v>0</v>
      </c>
      <c r="M1242">
        <f>DR1242 - IF(AU1242&gt;1, L1242*DL1242*100.0/(AW1242), 0)</f>
        <v>0</v>
      </c>
      <c r="N1242">
        <f>((T1242-J1242/2)*M1242-L1242)/(T1242+J1242/2)</f>
        <v>0</v>
      </c>
      <c r="O1242">
        <f>N1242*(DY1242+DZ1242)/1000.0</f>
        <v>0</v>
      </c>
      <c r="P1242">
        <f>(DR1242 - IF(AU1242&gt;1, L1242*DL1242*100.0/(AW1242), 0))*(DY1242+DZ1242)/1000.0</f>
        <v>0</v>
      </c>
      <c r="Q1242">
        <f>2.0/((1/S1242-1/R1242)+SIGN(S1242)*SQRT((1/S1242-1/R1242)*(1/S1242-1/R1242) + 4*DM1242/((DM1242+1)*(DM1242+1))*(2*1/S1242*1/R1242-1/R1242*1/R1242)))</f>
        <v>0</v>
      </c>
      <c r="R1242">
        <f>IF(LEFT(DN1242,1)&lt;&gt;"0",IF(LEFT(DN1242,1)="1",3.0,DO1242),$D$5+$E$5*(EF1242*DY1242/($K$5*1000))+$F$5*(EF1242*DY1242/($K$5*1000))*MAX(MIN(DL1242,$J$5),$I$5)*MAX(MIN(DL1242,$J$5),$I$5)+$G$5*MAX(MIN(DL1242,$J$5),$I$5)*(EF1242*DY1242/($K$5*1000))+$H$5*(EF1242*DY1242/($K$5*1000))*(EF1242*DY1242/($K$5*1000)))</f>
        <v>0</v>
      </c>
      <c r="S1242">
        <f>J1242*(1000-(1000*0.61365*exp(17.502*W1242/(240.97+W1242))/(DY1242+DZ1242)+DT1242)/2)/(1000*0.61365*exp(17.502*W1242/(240.97+W1242))/(DY1242+DZ1242)-DT1242)</f>
        <v>0</v>
      </c>
      <c r="T1242">
        <f>1/((DM1242+1)/(Q1242/1.6)+1/(R1242/1.37)) + DM1242/((DM1242+1)/(Q1242/1.6) + DM1242/(R1242/1.37))</f>
        <v>0</v>
      </c>
      <c r="U1242">
        <f>(DH1242*DK1242)</f>
        <v>0</v>
      </c>
      <c r="V1242">
        <f>(EA1242+(U1242+2*0.95*5.67E-8*(((EA1242+$B$7)+273)^4-(EA1242+273)^4)-44100*J1242)/(1.84*29.3*R1242+8*0.95*5.67E-8*(EA1242+273)^3))</f>
        <v>0</v>
      </c>
      <c r="W1242">
        <f>($C$7*EB1242+$D$7*EC1242+$E$7*V1242)</f>
        <v>0</v>
      </c>
      <c r="X1242">
        <f>0.61365*exp(17.502*W1242/(240.97+W1242))</f>
        <v>0</v>
      </c>
      <c r="Y1242">
        <f>(Z1242/AA1242*100)</f>
        <v>0</v>
      </c>
      <c r="Z1242">
        <f>DT1242*(DY1242+DZ1242)/1000</f>
        <v>0</v>
      </c>
      <c r="AA1242">
        <f>0.61365*exp(17.502*EA1242/(240.97+EA1242))</f>
        <v>0</v>
      </c>
      <c r="AB1242">
        <f>(X1242-DT1242*(DY1242+DZ1242)/1000)</f>
        <v>0</v>
      </c>
      <c r="AC1242">
        <f>(-J1242*44100)</f>
        <v>0</v>
      </c>
      <c r="AD1242">
        <f>2*29.3*R1242*0.92*(EA1242-W1242)</f>
        <v>0</v>
      </c>
      <c r="AE1242">
        <f>2*0.95*5.67E-8*(((EA1242+$B$7)+273)^4-(W1242+273)^4)</f>
        <v>0</v>
      </c>
      <c r="AF1242">
        <f>U1242+AE1242+AC1242+AD1242</f>
        <v>0</v>
      </c>
      <c r="AG1242">
        <f>DX1242*AU1242*(DS1242-DR1242*(1000-AU1242*DU1242)/(1000-AU1242*DT1242))/(100*DL1242)</f>
        <v>0</v>
      </c>
      <c r="AH1242">
        <f>1000*DX1242*AU1242*(DT1242-DU1242)/(100*DL1242*(1000-AU1242*DT1242))</f>
        <v>0</v>
      </c>
      <c r="AI1242">
        <f>(AJ1242 - AK1242 - DY1242*1E3/(8.314*(EA1242+273.15)) * AM1242/DX1242 * AL1242) * DX1242/(100*DL1242) * (1000 - DU1242)/1000</f>
        <v>0</v>
      </c>
      <c r="AJ1242">
        <v>1235.366507433434</v>
      </c>
      <c r="AK1242">
        <v>1209.424242424242</v>
      </c>
      <c r="AL1242">
        <v>3.360919776726267</v>
      </c>
      <c r="AM1242">
        <v>65.43917151835798</v>
      </c>
      <c r="AN1242">
        <f>(AP1242 - AO1242 + DY1242*1E3/(8.314*(EA1242+273.15)) * AR1242/DX1242 * AQ1242) * DX1242/(100*DL1242) * 1000/(1000 - AP1242)</f>
        <v>0</v>
      </c>
      <c r="AO1242">
        <v>20.49135603136349</v>
      </c>
      <c r="AP1242">
        <v>23.49548242424242</v>
      </c>
      <c r="AQ1242">
        <v>0.0003857841255402119</v>
      </c>
      <c r="AR1242">
        <v>117.0721464069847</v>
      </c>
      <c r="AS1242">
        <v>0</v>
      </c>
      <c r="AT1242">
        <v>0</v>
      </c>
      <c r="AU1242">
        <f>IF(AS1242*$H$13&gt;=AW1242,1.0,(AW1242/(AW1242-AS1242*$H$13)))</f>
        <v>0</v>
      </c>
      <c r="AV1242">
        <f>(AU1242-1)*100</f>
        <v>0</v>
      </c>
      <c r="AW1242">
        <f>MAX(0,($B$13+$C$13*EF1242)/(1+$D$13*EF1242)*DY1242/(EA1242+273)*$E$13)</f>
        <v>0</v>
      </c>
      <c r="AX1242" t="s">
        <v>437</v>
      </c>
      <c r="AY1242" t="s">
        <v>437</v>
      </c>
      <c r="AZ1242">
        <v>0</v>
      </c>
      <c r="BA1242">
        <v>0</v>
      </c>
      <c r="BB1242">
        <f>1-AZ1242/BA1242</f>
        <v>0</v>
      </c>
      <c r="BC1242">
        <v>0</v>
      </c>
      <c r="BD1242" t="s">
        <v>437</v>
      </c>
      <c r="BE1242" t="s">
        <v>437</v>
      </c>
      <c r="BF1242">
        <v>0</v>
      </c>
      <c r="BG1242">
        <v>0</v>
      </c>
      <c r="BH1242">
        <f>1-BF1242/BG1242</f>
        <v>0</v>
      </c>
      <c r="BI1242">
        <v>0.5</v>
      </c>
      <c r="BJ1242">
        <f>DI1242</f>
        <v>0</v>
      </c>
      <c r="BK1242">
        <f>L1242</f>
        <v>0</v>
      </c>
      <c r="BL1242">
        <f>BH1242*BI1242*BJ1242</f>
        <v>0</v>
      </c>
      <c r="BM1242">
        <f>(BK1242-BC1242)/BJ1242</f>
        <v>0</v>
      </c>
      <c r="BN1242">
        <f>(BA1242-BG1242)/BG1242</f>
        <v>0</v>
      </c>
      <c r="BO1242">
        <f>AZ1242/(BB1242+AZ1242/BG1242)</f>
        <v>0</v>
      </c>
      <c r="BP1242" t="s">
        <v>437</v>
      </c>
      <c r="BQ1242">
        <v>0</v>
      </c>
      <c r="BR1242">
        <f>IF(BQ1242&lt;&gt;0, BQ1242, BO1242)</f>
        <v>0</v>
      </c>
      <c r="BS1242">
        <f>1-BR1242/BG1242</f>
        <v>0</v>
      </c>
      <c r="BT1242">
        <f>(BG1242-BF1242)/(BG1242-BR1242)</f>
        <v>0</v>
      </c>
      <c r="BU1242">
        <f>(BA1242-BG1242)/(BA1242-BR1242)</f>
        <v>0</v>
      </c>
      <c r="BV1242">
        <f>(BG1242-BF1242)/(BG1242-AZ1242)</f>
        <v>0</v>
      </c>
      <c r="BW1242">
        <f>(BA1242-BG1242)/(BA1242-AZ1242)</f>
        <v>0</v>
      </c>
      <c r="BX1242">
        <f>(BT1242*BR1242/BF1242)</f>
        <v>0</v>
      </c>
      <c r="BY1242">
        <f>(1-BX1242)</f>
        <v>0</v>
      </c>
      <c r="DH1242">
        <f>$B$11*EG1242+$C$11*EH1242+$F$11*ES1242*(1-EV1242)</f>
        <v>0</v>
      </c>
      <c r="DI1242">
        <f>DH1242*DJ1242</f>
        <v>0</v>
      </c>
      <c r="DJ1242">
        <f>($B$11*$D$9+$C$11*$D$9+$F$11*((FF1242+EX1242)/MAX(FF1242+EX1242+FG1242, 0.1)*$I$9+FG1242/MAX(FF1242+EX1242+FG1242, 0.1)*$J$9))/($B$11+$C$11+$F$11)</f>
        <v>0</v>
      </c>
      <c r="DK1242">
        <f>($B$11*$K$9+$C$11*$K$9+$F$11*((FF1242+EX1242)/MAX(FF1242+EX1242+FG1242, 0.1)*$P$9+FG1242/MAX(FF1242+EX1242+FG1242, 0.1)*$Q$9))/($B$11+$C$11+$F$11)</f>
        <v>0</v>
      </c>
      <c r="DL1242">
        <v>6</v>
      </c>
      <c r="DM1242">
        <v>0.5</v>
      </c>
      <c r="DN1242" t="s">
        <v>438</v>
      </c>
      <c r="DO1242">
        <v>2</v>
      </c>
      <c r="DP1242" t="b">
        <v>1</v>
      </c>
      <c r="DQ1242">
        <v>1761347550</v>
      </c>
      <c r="DR1242">
        <v>1157.837777777778</v>
      </c>
      <c r="DS1242">
        <v>1195.57</v>
      </c>
      <c r="DT1242">
        <v>23.48538148148148</v>
      </c>
      <c r="DU1242">
        <v>20.46628888888889</v>
      </c>
      <c r="DV1242">
        <v>1156.429259259259</v>
      </c>
      <c r="DW1242">
        <v>23.27094074074073</v>
      </c>
      <c r="DX1242">
        <v>500.0196666666667</v>
      </c>
      <c r="DY1242">
        <v>90.02634074074075</v>
      </c>
      <c r="DZ1242">
        <v>0.07330754444444444</v>
      </c>
      <c r="EA1242">
        <v>29.9763962962963</v>
      </c>
      <c r="EB1242">
        <v>30.00921481481481</v>
      </c>
      <c r="EC1242">
        <v>999.9000000000001</v>
      </c>
      <c r="ED1242">
        <v>0</v>
      </c>
      <c r="EE1242">
        <v>0</v>
      </c>
      <c r="EF1242">
        <v>10006.81037037037</v>
      </c>
      <c r="EG1242">
        <v>0</v>
      </c>
      <c r="EH1242">
        <v>1170.11037037037</v>
      </c>
      <c r="EI1242">
        <v>-37.73319259259259</v>
      </c>
      <c r="EJ1242">
        <v>1185.684444444444</v>
      </c>
      <c r="EK1242">
        <v>1220.551111111111</v>
      </c>
      <c r="EL1242">
        <v>3.019082962962963</v>
      </c>
      <c r="EM1242">
        <v>1195.57</v>
      </c>
      <c r="EN1242">
        <v>20.46628888888889</v>
      </c>
      <c r="EO1242">
        <v>2.114302592592593</v>
      </c>
      <c r="EP1242">
        <v>1.842505555555555</v>
      </c>
      <c r="EQ1242">
        <v>18.32734444444445</v>
      </c>
      <c r="ER1242">
        <v>16.15211481481482</v>
      </c>
      <c r="ES1242">
        <v>1199.999629629629</v>
      </c>
      <c r="ET1242">
        <v>0.9670072222222224</v>
      </c>
      <c r="EU1242">
        <v>0.03299274444444445</v>
      </c>
      <c r="EV1242">
        <v>0</v>
      </c>
      <c r="EW1242">
        <v>1413.389259259259</v>
      </c>
      <c r="EX1242">
        <v>5.000560000000001</v>
      </c>
      <c r="EY1242">
        <v>17302.58148148148</v>
      </c>
      <c r="EZ1242">
        <v>10316.85185185185</v>
      </c>
      <c r="FA1242">
        <v>45</v>
      </c>
      <c r="FB1242">
        <v>47.05970370370369</v>
      </c>
      <c r="FC1242">
        <v>45.625</v>
      </c>
      <c r="FD1242">
        <v>46.125</v>
      </c>
      <c r="FE1242">
        <v>45.87033333333333</v>
      </c>
      <c r="FF1242">
        <v>1155.56962962963</v>
      </c>
      <c r="FG1242">
        <v>39.43</v>
      </c>
      <c r="FH1242">
        <v>0</v>
      </c>
      <c r="FI1242">
        <v>1761347594</v>
      </c>
      <c r="FJ1242">
        <v>0</v>
      </c>
      <c r="FK1242">
        <v>1413.416</v>
      </c>
      <c r="FL1242">
        <v>-0.243846126881487</v>
      </c>
      <c r="FM1242">
        <v>-19.10769227317829</v>
      </c>
      <c r="FN1242">
        <v>17302.388</v>
      </c>
      <c r="FO1242">
        <v>15</v>
      </c>
      <c r="FP1242">
        <v>0</v>
      </c>
      <c r="FQ1242" t="s">
        <v>439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-37.796385</v>
      </c>
      <c r="GD1242">
        <v>2.040576360225296</v>
      </c>
      <c r="GE1242">
        <v>0.2779927809764134</v>
      </c>
      <c r="GF1242">
        <v>0</v>
      </c>
      <c r="GG1242">
        <v>1413.470882352941</v>
      </c>
      <c r="GH1242">
        <v>-0.9767761515002462</v>
      </c>
      <c r="GI1242">
        <v>0.2753966940621266</v>
      </c>
      <c r="GJ1242">
        <v>1</v>
      </c>
      <c r="GK1242">
        <v>3.0329305</v>
      </c>
      <c r="GL1242">
        <v>-0.3012848780487897</v>
      </c>
      <c r="GM1242">
        <v>0.03241664679990822</v>
      </c>
      <c r="GN1242">
        <v>0</v>
      </c>
      <c r="GO1242">
        <v>1</v>
      </c>
      <c r="GP1242">
        <v>3</v>
      </c>
      <c r="GQ1242" t="s">
        <v>446</v>
      </c>
      <c r="GR1242">
        <v>3.12437</v>
      </c>
      <c r="GS1242">
        <v>2.75087</v>
      </c>
      <c r="GT1242">
        <v>0.170093</v>
      </c>
      <c r="GU1242">
        <v>0.17458</v>
      </c>
      <c r="GV1242">
        <v>0.103074</v>
      </c>
      <c r="GW1242">
        <v>0.09418459999999999</v>
      </c>
      <c r="GX1242">
        <v>24424.8</v>
      </c>
      <c r="GY1242">
        <v>23689.6</v>
      </c>
      <c r="GZ1242">
        <v>30004.9</v>
      </c>
      <c r="HA1242">
        <v>28993.6</v>
      </c>
      <c r="HB1242">
        <v>37203.9</v>
      </c>
      <c r="HC1242">
        <v>34583.9</v>
      </c>
      <c r="HD1242">
        <v>45948.6</v>
      </c>
      <c r="HE1242">
        <v>43091.6</v>
      </c>
      <c r="HF1242">
        <v>1.7509</v>
      </c>
      <c r="HG1242">
        <v>1.73582</v>
      </c>
      <c r="HH1242">
        <v>-0.00540167</v>
      </c>
      <c r="HI1242">
        <v>0</v>
      </c>
      <c r="HJ1242">
        <v>30.0974</v>
      </c>
      <c r="HK1242">
        <v>999.9</v>
      </c>
      <c r="HL1242">
        <v>45.3</v>
      </c>
      <c r="HM1242">
        <v>32.7</v>
      </c>
      <c r="HN1242">
        <v>24.9977</v>
      </c>
      <c r="HO1242">
        <v>63.8121</v>
      </c>
      <c r="HP1242">
        <v>17.8646</v>
      </c>
      <c r="HQ1242">
        <v>1</v>
      </c>
      <c r="HR1242">
        <v>0.800607</v>
      </c>
      <c r="HS1242">
        <v>4.20081</v>
      </c>
      <c r="HT1242">
        <v>20.1566</v>
      </c>
      <c r="HU1242">
        <v>5.22613</v>
      </c>
      <c r="HV1242">
        <v>11.9857</v>
      </c>
      <c r="HW1242">
        <v>4.96875</v>
      </c>
      <c r="HX1242">
        <v>3.28982</v>
      </c>
      <c r="HY1242">
        <v>9999</v>
      </c>
      <c r="HZ1242">
        <v>9999</v>
      </c>
      <c r="IA1242">
        <v>9999</v>
      </c>
      <c r="IB1242">
        <v>999.9</v>
      </c>
      <c r="IC1242">
        <v>4.97297</v>
      </c>
      <c r="ID1242">
        <v>1.8774</v>
      </c>
      <c r="IE1242">
        <v>1.87547</v>
      </c>
      <c r="IF1242">
        <v>1.87836</v>
      </c>
      <c r="IG1242">
        <v>1.875</v>
      </c>
      <c r="IH1242">
        <v>1.87854</v>
      </c>
      <c r="II1242">
        <v>1.87566</v>
      </c>
      <c r="IJ1242">
        <v>1.87684</v>
      </c>
      <c r="IK1242">
        <v>0</v>
      </c>
      <c r="IL1242">
        <v>0</v>
      </c>
      <c r="IM1242">
        <v>0</v>
      </c>
      <c r="IN1242">
        <v>0</v>
      </c>
      <c r="IO1242" t="s">
        <v>441</v>
      </c>
      <c r="IP1242" t="s">
        <v>442</v>
      </c>
      <c r="IQ1242" t="s">
        <v>443</v>
      </c>
      <c r="IR1242" t="s">
        <v>443</v>
      </c>
      <c r="IS1242" t="s">
        <v>443</v>
      </c>
      <c r="IT1242" t="s">
        <v>443</v>
      </c>
      <c r="IU1242">
        <v>0</v>
      </c>
      <c r="IV1242">
        <v>100</v>
      </c>
      <c r="IW1242">
        <v>100</v>
      </c>
      <c r="IX1242">
        <v>1.43</v>
      </c>
      <c r="IY1242">
        <v>0.2145</v>
      </c>
      <c r="IZ1242">
        <v>-0.1194416370607354</v>
      </c>
      <c r="JA1242">
        <v>0.002211305909277446</v>
      </c>
      <c r="JB1242">
        <v>-1.416678044876584E-06</v>
      </c>
      <c r="JC1242">
        <v>5.589822708492042E-10</v>
      </c>
      <c r="JD1242">
        <v>0.2144336207880096</v>
      </c>
      <c r="JE1242">
        <v>0</v>
      </c>
      <c r="JF1242">
        <v>0</v>
      </c>
      <c r="JG1242">
        <v>0</v>
      </c>
      <c r="JH1242">
        <v>14</v>
      </c>
      <c r="JI1242">
        <v>2052</v>
      </c>
      <c r="JJ1242">
        <v>1</v>
      </c>
      <c r="JK1242">
        <v>21</v>
      </c>
      <c r="JL1242">
        <v>29355792.6</v>
      </c>
      <c r="JM1242">
        <v>29355792.6</v>
      </c>
      <c r="JN1242">
        <v>2.63184</v>
      </c>
      <c r="JO1242">
        <v>2.53418</v>
      </c>
      <c r="JP1242">
        <v>1.39893</v>
      </c>
      <c r="JQ1242">
        <v>2.33765</v>
      </c>
      <c r="JR1242">
        <v>1.44897</v>
      </c>
      <c r="JS1242">
        <v>2.62329</v>
      </c>
      <c r="JT1242">
        <v>38.6487</v>
      </c>
      <c r="JU1242">
        <v>23.8073</v>
      </c>
      <c r="JV1242">
        <v>18</v>
      </c>
      <c r="JW1242">
        <v>485.068</v>
      </c>
      <c r="JX1242">
        <v>446.398</v>
      </c>
      <c r="JY1242">
        <v>25.069</v>
      </c>
      <c r="JZ1242">
        <v>37.0051</v>
      </c>
      <c r="KA1242">
        <v>29.9999</v>
      </c>
      <c r="KB1242">
        <v>36.6167</v>
      </c>
      <c r="KC1242">
        <v>36.6688</v>
      </c>
      <c r="KD1242">
        <v>52.6853</v>
      </c>
      <c r="KE1242">
        <v>25.5861</v>
      </c>
      <c r="KF1242">
        <v>79.2548</v>
      </c>
      <c r="KG1242">
        <v>25.0624</v>
      </c>
      <c r="KH1242">
        <v>1242.63</v>
      </c>
      <c r="KI1242">
        <v>20.5683</v>
      </c>
      <c r="KJ1242">
        <v>99.2574</v>
      </c>
      <c r="KK1242">
        <v>99.1099</v>
      </c>
    </row>
    <row r="1243" spans="1:297">
      <c r="A1243">
        <v>1227</v>
      </c>
      <c r="B1243">
        <v>1761347562.5</v>
      </c>
      <c r="C1243">
        <v>19521.90000009537</v>
      </c>
      <c r="D1243" t="s">
        <v>2909</v>
      </c>
      <c r="E1243" t="s">
        <v>2910</v>
      </c>
      <c r="F1243">
        <v>5</v>
      </c>
      <c r="G1243" t="s">
        <v>2762</v>
      </c>
      <c r="H1243" t="s">
        <v>436</v>
      </c>
      <c r="I1243">
        <v>1761347554.714286</v>
      </c>
      <c r="J1243">
        <f>(K1243)/1000</f>
        <v>0</v>
      </c>
      <c r="K1243">
        <f>IF(DP1243, AN1243, AH1243)</f>
        <v>0</v>
      </c>
      <c r="L1243">
        <f>IF(DP1243, AI1243, AG1243)</f>
        <v>0</v>
      </c>
      <c r="M1243">
        <f>DR1243 - IF(AU1243&gt;1, L1243*DL1243*100.0/(AW1243), 0)</f>
        <v>0</v>
      </c>
      <c r="N1243">
        <f>((T1243-J1243/2)*M1243-L1243)/(T1243+J1243/2)</f>
        <v>0</v>
      </c>
      <c r="O1243">
        <f>N1243*(DY1243+DZ1243)/1000.0</f>
        <v>0</v>
      </c>
      <c r="P1243">
        <f>(DR1243 - IF(AU1243&gt;1, L1243*DL1243*100.0/(AW1243), 0))*(DY1243+DZ1243)/1000.0</f>
        <v>0</v>
      </c>
      <c r="Q1243">
        <f>2.0/((1/S1243-1/R1243)+SIGN(S1243)*SQRT((1/S1243-1/R1243)*(1/S1243-1/R1243) + 4*DM1243/((DM1243+1)*(DM1243+1))*(2*1/S1243*1/R1243-1/R1243*1/R1243)))</f>
        <v>0</v>
      </c>
      <c r="R1243">
        <f>IF(LEFT(DN1243,1)&lt;&gt;"0",IF(LEFT(DN1243,1)="1",3.0,DO1243),$D$5+$E$5*(EF1243*DY1243/($K$5*1000))+$F$5*(EF1243*DY1243/($K$5*1000))*MAX(MIN(DL1243,$J$5),$I$5)*MAX(MIN(DL1243,$J$5),$I$5)+$G$5*MAX(MIN(DL1243,$J$5),$I$5)*(EF1243*DY1243/($K$5*1000))+$H$5*(EF1243*DY1243/($K$5*1000))*(EF1243*DY1243/($K$5*1000)))</f>
        <v>0</v>
      </c>
      <c r="S1243">
        <f>J1243*(1000-(1000*0.61365*exp(17.502*W1243/(240.97+W1243))/(DY1243+DZ1243)+DT1243)/2)/(1000*0.61365*exp(17.502*W1243/(240.97+W1243))/(DY1243+DZ1243)-DT1243)</f>
        <v>0</v>
      </c>
      <c r="T1243">
        <f>1/((DM1243+1)/(Q1243/1.6)+1/(R1243/1.37)) + DM1243/((DM1243+1)/(Q1243/1.6) + DM1243/(R1243/1.37))</f>
        <v>0</v>
      </c>
      <c r="U1243">
        <f>(DH1243*DK1243)</f>
        <v>0</v>
      </c>
      <c r="V1243">
        <f>(EA1243+(U1243+2*0.95*5.67E-8*(((EA1243+$B$7)+273)^4-(EA1243+273)^4)-44100*J1243)/(1.84*29.3*R1243+8*0.95*5.67E-8*(EA1243+273)^3))</f>
        <v>0</v>
      </c>
      <c r="W1243">
        <f>($C$7*EB1243+$D$7*EC1243+$E$7*V1243)</f>
        <v>0</v>
      </c>
      <c r="X1243">
        <f>0.61365*exp(17.502*W1243/(240.97+W1243))</f>
        <v>0</v>
      </c>
      <c r="Y1243">
        <f>(Z1243/AA1243*100)</f>
        <v>0</v>
      </c>
      <c r="Z1243">
        <f>DT1243*(DY1243+DZ1243)/1000</f>
        <v>0</v>
      </c>
      <c r="AA1243">
        <f>0.61365*exp(17.502*EA1243/(240.97+EA1243))</f>
        <v>0</v>
      </c>
      <c r="AB1243">
        <f>(X1243-DT1243*(DY1243+DZ1243)/1000)</f>
        <v>0</v>
      </c>
      <c r="AC1243">
        <f>(-J1243*44100)</f>
        <v>0</v>
      </c>
      <c r="AD1243">
        <f>2*29.3*R1243*0.92*(EA1243-W1243)</f>
        <v>0</v>
      </c>
      <c r="AE1243">
        <f>2*0.95*5.67E-8*(((EA1243+$B$7)+273)^4-(W1243+273)^4)</f>
        <v>0</v>
      </c>
      <c r="AF1243">
        <f>U1243+AE1243+AC1243+AD1243</f>
        <v>0</v>
      </c>
      <c r="AG1243">
        <f>DX1243*AU1243*(DS1243-DR1243*(1000-AU1243*DU1243)/(1000-AU1243*DT1243))/(100*DL1243)</f>
        <v>0</v>
      </c>
      <c r="AH1243">
        <f>1000*DX1243*AU1243*(DT1243-DU1243)/(100*DL1243*(1000-AU1243*DT1243))</f>
        <v>0</v>
      </c>
      <c r="AI1243">
        <f>(AJ1243 - AK1243 - DY1243*1E3/(8.314*(EA1243+273.15)) * AM1243/DX1243 * AL1243) * DX1243/(100*DL1243) * (1000 - DU1243)/1000</f>
        <v>0</v>
      </c>
      <c r="AJ1243">
        <v>1251.882279912058</v>
      </c>
      <c r="AK1243">
        <v>1226.005878787879</v>
      </c>
      <c r="AL1243">
        <v>3.324608825090166</v>
      </c>
      <c r="AM1243">
        <v>65.43917151835798</v>
      </c>
      <c r="AN1243">
        <f>(AP1243 - AO1243 + DY1243*1E3/(8.314*(EA1243+273.15)) * AR1243/DX1243 * AQ1243) * DX1243/(100*DL1243) * 1000/(1000 - AP1243)</f>
        <v>0</v>
      </c>
      <c r="AO1243">
        <v>20.49404690166864</v>
      </c>
      <c r="AP1243">
        <v>23.49274303030303</v>
      </c>
      <c r="AQ1243">
        <v>4.849060693773917E-05</v>
      </c>
      <c r="AR1243">
        <v>117.0721464069847</v>
      </c>
      <c r="AS1243">
        <v>0</v>
      </c>
      <c r="AT1243">
        <v>0</v>
      </c>
      <c r="AU1243">
        <f>IF(AS1243*$H$13&gt;=AW1243,1.0,(AW1243/(AW1243-AS1243*$H$13)))</f>
        <v>0</v>
      </c>
      <c r="AV1243">
        <f>(AU1243-1)*100</f>
        <v>0</v>
      </c>
      <c r="AW1243">
        <f>MAX(0,($B$13+$C$13*EF1243)/(1+$D$13*EF1243)*DY1243/(EA1243+273)*$E$13)</f>
        <v>0</v>
      </c>
      <c r="AX1243" t="s">
        <v>437</v>
      </c>
      <c r="AY1243" t="s">
        <v>437</v>
      </c>
      <c r="AZ1243">
        <v>0</v>
      </c>
      <c r="BA1243">
        <v>0</v>
      </c>
      <c r="BB1243">
        <f>1-AZ1243/BA1243</f>
        <v>0</v>
      </c>
      <c r="BC1243">
        <v>0</v>
      </c>
      <c r="BD1243" t="s">
        <v>437</v>
      </c>
      <c r="BE1243" t="s">
        <v>437</v>
      </c>
      <c r="BF1243">
        <v>0</v>
      </c>
      <c r="BG1243">
        <v>0</v>
      </c>
      <c r="BH1243">
        <f>1-BF1243/BG1243</f>
        <v>0</v>
      </c>
      <c r="BI1243">
        <v>0.5</v>
      </c>
      <c r="BJ1243">
        <f>DI1243</f>
        <v>0</v>
      </c>
      <c r="BK1243">
        <f>L1243</f>
        <v>0</v>
      </c>
      <c r="BL1243">
        <f>BH1243*BI1243*BJ1243</f>
        <v>0</v>
      </c>
      <c r="BM1243">
        <f>(BK1243-BC1243)/BJ1243</f>
        <v>0</v>
      </c>
      <c r="BN1243">
        <f>(BA1243-BG1243)/BG1243</f>
        <v>0</v>
      </c>
      <c r="BO1243">
        <f>AZ1243/(BB1243+AZ1243/BG1243)</f>
        <v>0</v>
      </c>
      <c r="BP1243" t="s">
        <v>437</v>
      </c>
      <c r="BQ1243">
        <v>0</v>
      </c>
      <c r="BR1243">
        <f>IF(BQ1243&lt;&gt;0, BQ1243, BO1243)</f>
        <v>0</v>
      </c>
      <c r="BS1243">
        <f>1-BR1243/BG1243</f>
        <v>0</v>
      </c>
      <c r="BT1243">
        <f>(BG1243-BF1243)/(BG1243-BR1243)</f>
        <v>0</v>
      </c>
      <c r="BU1243">
        <f>(BA1243-BG1243)/(BA1243-BR1243)</f>
        <v>0</v>
      </c>
      <c r="BV1243">
        <f>(BG1243-BF1243)/(BG1243-AZ1243)</f>
        <v>0</v>
      </c>
      <c r="BW1243">
        <f>(BA1243-BG1243)/(BA1243-AZ1243)</f>
        <v>0</v>
      </c>
      <c r="BX1243">
        <f>(BT1243*BR1243/BF1243)</f>
        <v>0</v>
      </c>
      <c r="BY1243">
        <f>(1-BX1243)</f>
        <v>0</v>
      </c>
      <c r="DH1243">
        <f>$B$11*EG1243+$C$11*EH1243+$F$11*ES1243*(1-EV1243)</f>
        <v>0</v>
      </c>
      <c r="DI1243">
        <f>DH1243*DJ1243</f>
        <v>0</v>
      </c>
      <c r="DJ1243">
        <f>($B$11*$D$9+$C$11*$D$9+$F$11*((FF1243+EX1243)/MAX(FF1243+EX1243+FG1243, 0.1)*$I$9+FG1243/MAX(FF1243+EX1243+FG1243, 0.1)*$J$9))/($B$11+$C$11+$F$11)</f>
        <v>0</v>
      </c>
      <c r="DK1243">
        <f>($B$11*$K$9+$C$11*$K$9+$F$11*((FF1243+EX1243)/MAX(FF1243+EX1243+FG1243, 0.1)*$P$9+FG1243/MAX(FF1243+EX1243+FG1243, 0.1)*$Q$9))/($B$11+$C$11+$F$11)</f>
        <v>0</v>
      </c>
      <c r="DL1243">
        <v>6</v>
      </c>
      <c r="DM1243">
        <v>0.5</v>
      </c>
      <c r="DN1243" t="s">
        <v>438</v>
      </c>
      <c r="DO1243">
        <v>2</v>
      </c>
      <c r="DP1243" t="b">
        <v>1</v>
      </c>
      <c r="DQ1243">
        <v>1761347554.714286</v>
      </c>
      <c r="DR1243">
        <v>1173.405357142857</v>
      </c>
      <c r="DS1243">
        <v>1210.93</v>
      </c>
      <c r="DT1243">
        <v>23.49105714285714</v>
      </c>
      <c r="DU1243">
        <v>20.48895</v>
      </c>
      <c r="DV1243">
        <v>1171.978214285714</v>
      </c>
      <c r="DW1243">
        <v>23.27661428571428</v>
      </c>
      <c r="DX1243">
        <v>500.0228928571428</v>
      </c>
      <c r="DY1243">
        <v>90.02660000000002</v>
      </c>
      <c r="DZ1243">
        <v>0.07334641428571428</v>
      </c>
      <c r="EA1243">
        <v>29.97262142857143</v>
      </c>
      <c r="EB1243">
        <v>30.00647142857143</v>
      </c>
      <c r="EC1243">
        <v>999.9000000000002</v>
      </c>
      <c r="ED1243">
        <v>0</v>
      </c>
      <c r="EE1243">
        <v>0</v>
      </c>
      <c r="EF1243">
        <v>10001.78821428571</v>
      </c>
      <c r="EG1243">
        <v>0</v>
      </c>
      <c r="EH1243">
        <v>1170.124642857143</v>
      </c>
      <c r="EI1243">
        <v>-37.52592142857142</v>
      </c>
      <c r="EJ1243">
        <v>1201.631785714286</v>
      </c>
      <c r="EK1243">
        <v>1236.26</v>
      </c>
      <c r="EL1243">
        <v>3.002101071428571</v>
      </c>
      <c r="EM1243">
        <v>1210.93</v>
      </c>
      <c r="EN1243">
        <v>20.48895</v>
      </c>
      <c r="EO1243">
        <v>2.114820357142857</v>
      </c>
      <c r="EP1243">
        <v>1.844551071428571</v>
      </c>
      <c r="EQ1243">
        <v>18.33124285714285</v>
      </c>
      <c r="ER1243">
        <v>16.169525</v>
      </c>
      <c r="ES1243">
        <v>1199.992142857143</v>
      </c>
      <c r="ET1243">
        <v>0.9670069999999999</v>
      </c>
      <c r="EU1243">
        <v>0.032993</v>
      </c>
      <c r="EV1243">
        <v>0</v>
      </c>
      <c r="EW1243">
        <v>1413.272857142857</v>
      </c>
      <c r="EX1243">
        <v>5.000560000000001</v>
      </c>
      <c r="EY1243">
        <v>17301.36071428571</v>
      </c>
      <c r="EZ1243">
        <v>10316.77857142857</v>
      </c>
      <c r="FA1243">
        <v>45</v>
      </c>
      <c r="FB1243">
        <v>47.0597857142857</v>
      </c>
      <c r="FC1243">
        <v>45.625</v>
      </c>
      <c r="FD1243">
        <v>46.125</v>
      </c>
      <c r="FE1243">
        <v>45.8705</v>
      </c>
      <c r="FF1243">
        <v>1155.562142857143</v>
      </c>
      <c r="FG1243">
        <v>39.43</v>
      </c>
      <c r="FH1243">
        <v>0</v>
      </c>
      <c r="FI1243">
        <v>1761347598.8</v>
      </c>
      <c r="FJ1243">
        <v>0</v>
      </c>
      <c r="FK1243">
        <v>1413.3088</v>
      </c>
      <c r="FL1243">
        <v>-1.266153827223091</v>
      </c>
      <c r="FM1243">
        <v>-17.61538462338331</v>
      </c>
      <c r="FN1243">
        <v>17301.26</v>
      </c>
      <c r="FO1243">
        <v>15</v>
      </c>
      <c r="FP1243">
        <v>0</v>
      </c>
      <c r="FQ1243" t="s">
        <v>439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-37.67142</v>
      </c>
      <c r="GD1243">
        <v>3.032456285178301</v>
      </c>
      <c r="GE1243">
        <v>0.3325027084100219</v>
      </c>
      <c r="GF1243">
        <v>0</v>
      </c>
      <c r="GG1243">
        <v>1413.375</v>
      </c>
      <c r="GH1243">
        <v>-1.205042002545899</v>
      </c>
      <c r="GI1243">
        <v>0.2886708893410359</v>
      </c>
      <c r="GJ1243">
        <v>0</v>
      </c>
      <c r="GK1243">
        <v>3.01890325</v>
      </c>
      <c r="GL1243">
        <v>-0.2279712945590995</v>
      </c>
      <c r="GM1243">
        <v>0.02764250073595911</v>
      </c>
      <c r="GN1243">
        <v>0</v>
      </c>
      <c r="GO1243">
        <v>0</v>
      </c>
      <c r="GP1243">
        <v>3</v>
      </c>
      <c r="GQ1243" t="s">
        <v>497</v>
      </c>
      <c r="GR1243">
        <v>3.12442</v>
      </c>
      <c r="GS1243">
        <v>2.75136</v>
      </c>
      <c r="GT1243">
        <v>0.171547</v>
      </c>
      <c r="GU1243">
        <v>0.176025</v>
      </c>
      <c r="GV1243">
        <v>0.103065</v>
      </c>
      <c r="GW1243">
        <v>0.0941883</v>
      </c>
      <c r="GX1243">
        <v>24382.8</v>
      </c>
      <c r="GY1243">
        <v>23647.8</v>
      </c>
      <c r="GZ1243">
        <v>30006.1</v>
      </c>
      <c r="HA1243">
        <v>28993.3</v>
      </c>
      <c r="HB1243">
        <v>37205.9</v>
      </c>
      <c r="HC1243">
        <v>34583.5</v>
      </c>
      <c r="HD1243">
        <v>45950.5</v>
      </c>
      <c r="HE1243">
        <v>43091.2</v>
      </c>
      <c r="HF1243">
        <v>1.75112</v>
      </c>
      <c r="HG1243">
        <v>1.73587</v>
      </c>
      <c r="HH1243">
        <v>-0.00588596</v>
      </c>
      <c r="HI1243">
        <v>0</v>
      </c>
      <c r="HJ1243">
        <v>30.0974</v>
      </c>
      <c r="HK1243">
        <v>999.9</v>
      </c>
      <c r="HL1243">
        <v>45.3</v>
      </c>
      <c r="HM1243">
        <v>32.7</v>
      </c>
      <c r="HN1243">
        <v>24.9948</v>
      </c>
      <c r="HO1243">
        <v>63.0421</v>
      </c>
      <c r="HP1243">
        <v>17.6603</v>
      </c>
      <c r="HQ1243">
        <v>1</v>
      </c>
      <c r="HR1243">
        <v>0.800592</v>
      </c>
      <c r="HS1243">
        <v>4.20051</v>
      </c>
      <c r="HT1243">
        <v>20.1567</v>
      </c>
      <c r="HU1243">
        <v>5.22538</v>
      </c>
      <c r="HV1243">
        <v>11.9851</v>
      </c>
      <c r="HW1243">
        <v>4.96895</v>
      </c>
      <c r="HX1243">
        <v>3.28982</v>
      </c>
      <c r="HY1243">
        <v>9999</v>
      </c>
      <c r="HZ1243">
        <v>9999</v>
      </c>
      <c r="IA1243">
        <v>9999</v>
      </c>
      <c r="IB1243">
        <v>999.9</v>
      </c>
      <c r="IC1243">
        <v>4.97296</v>
      </c>
      <c r="ID1243">
        <v>1.87743</v>
      </c>
      <c r="IE1243">
        <v>1.87548</v>
      </c>
      <c r="IF1243">
        <v>1.87836</v>
      </c>
      <c r="IG1243">
        <v>1.875</v>
      </c>
      <c r="IH1243">
        <v>1.87857</v>
      </c>
      <c r="II1243">
        <v>1.87567</v>
      </c>
      <c r="IJ1243">
        <v>1.87683</v>
      </c>
      <c r="IK1243">
        <v>0</v>
      </c>
      <c r="IL1243">
        <v>0</v>
      </c>
      <c r="IM1243">
        <v>0</v>
      </c>
      <c r="IN1243">
        <v>0</v>
      </c>
      <c r="IO1243" t="s">
        <v>441</v>
      </c>
      <c r="IP1243" t="s">
        <v>442</v>
      </c>
      <c r="IQ1243" t="s">
        <v>443</v>
      </c>
      <c r="IR1243" t="s">
        <v>443</v>
      </c>
      <c r="IS1243" t="s">
        <v>443</v>
      </c>
      <c r="IT1243" t="s">
        <v>443</v>
      </c>
      <c r="IU1243">
        <v>0</v>
      </c>
      <c r="IV1243">
        <v>100</v>
      </c>
      <c r="IW1243">
        <v>100</v>
      </c>
      <c r="IX1243">
        <v>1.46</v>
      </c>
      <c r="IY1243">
        <v>0.2145</v>
      </c>
      <c r="IZ1243">
        <v>-0.1194416370607354</v>
      </c>
      <c r="JA1243">
        <v>0.002211305909277446</v>
      </c>
      <c r="JB1243">
        <v>-1.416678044876584E-06</v>
      </c>
      <c r="JC1243">
        <v>5.589822708492042E-10</v>
      </c>
      <c r="JD1243">
        <v>0.2144336207880096</v>
      </c>
      <c r="JE1243">
        <v>0</v>
      </c>
      <c r="JF1243">
        <v>0</v>
      </c>
      <c r="JG1243">
        <v>0</v>
      </c>
      <c r="JH1243">
        <v>14</v>
      </c>
      <c r="JI1243">
        <v>2052</v>
      </c>
      <c r="JJ1243">
        <v>1</v>
      </c>
      <c r="JK1243">
        <v>21</v>
      </c>
      <c r="JL1243">
        <v>29355792.7</v>
      </c>
      <c r="JM1243">
        <v>29355792.7</v>
      </c>
      <c r="JN1243">
        <v>2.66235</v>
      </c>
      <c r="JO1243">
        <v>2.54517</v>
      </c>
      <c r="JP1243">
        <v>1.39893</v>
      </c>
      <c r="JQ1243">
        <v>2.33765</v>
      </c>
      <c r="JR1243">
        <v>1.44897</v>
      </c>
      <c r="JS1243">
        <v>2.5708</v>
      </c>
      <c r="JT1243">
        <v>38.6241</v>
      </c>
      <c r="JU1243">
        <v>23.7898</v>
      </c>
      <c r="JV1243">
        <v>18</v>
      </c>
      <c r="JW1243">
        <v>485.189</v>
      </c>
      <c r="JX1243">
        <v>446.416</v>
      </c>
      <c r="JY1243">
        <v>25.0604</v>
      </c>
      <c r="JZ1243">
        <v>37.0042</v>
      </c>
      <c r="KA1243">
        <v>29.9999</v>
      </c>
      <c r="KB1243">
        <v>36.6149</v>
      </c>
      <c r="KC1243">
        <v>36.6664</v>
      </c>
      <c r="KD1243">
        <v>53.292</v>
      </c>
      <c r="KE1243">
        <v>25.2985</v>
      </c>
      <c r="KF1243">
        <v>79.2548</v>
      </c>
      <c r="KG1243">
        <v>25.0604</v>
      </c>
      <c r="KH1243">
        <v>1256.02</v>
      </c>
      <c r="KI1243">
        <v>20.5987</v>
      </c>
      <c r="KJ1243">
        <v>99.26130000000001</v>
      </c>
      <c r="KK1243">
        <v>99.10890000000001</v>
      </c>
    </row>
    <row r="1244" spans="1:297">
      <c r="A1244">
        <v>1228</v>
      </c>
      <c r="B1244">
        <v>1761347567.5</v>
      </c>
      <c r="C1244">
        <v>19526.90000009537</v>
      </c>
      <c r="D1244" t="s">
        <v>2911</v>
      </c>
      <c r="E1244" t="s">
        <v>2912</v>
      </c>
      <c r="F1244">
        <v>5</v>
      </c>
      <c r="G1244" t="s">
        <v>2762</v>
      </c>
      <c r="H1244" t="s">
        <v>436</v>
      </c>
      <c r="I1244">
        <v>1761347560</v>
      </c>
      <c r="J1244">
        <f>(K1244)/1000</f>
        <v>0</v>
      </c>
      <c r="K1244">
        <f>IF(DP1244, AN1244, AH1244)</f>
        <v>0</v>
      </c>
      <c r="L1244">
        <f>IF(DP1244, AI1244, AG1244)</f>
        <v>0</v>
      </c>
      <c r="M1244">
        <f>DR1244 - IF(AU1244&gt;1, L1244*DL1244*100.0/(AW1244), 0)</f>
        <v>0</v>
      </c>
      <c r="N1244">
        <f>((T1244-J1244/2)*M1244-L1244)/(T1244+J1244/2)</f>
        <v>0</v>
      </c>
      <c r="O1244">
        <f>N1244*(DY1244+DZ1244)/1000.0</f>
        <v>0</v>
      </c>
      <c r="P1244">
        <f>(DR1244 - IF(AU1244&gt;1, L1244*DL1244*100.0/(AW1244), 0))*(DY1244+DZ1244)/1000.0</f>
        <v>0</v>
      </c>
      <c r="Q1244">
        <f>2.0/((1/S1244-1/R1244)+SIGN(S1244)*SQRT((1/S1244-1/R1244)*(1/S1244-1/R1244) + 4*DM1244/((DM1244+1)*(DM1244+1))*(2*1/S1244*1/R1244-1/R1244*1/R1244)))</f>
        <v>0</v>
      </c>
      <c r="R1244">
        <f>IF(LEFT(DN1244,1)&lt;&gt;"0",IF(LEFT(DN1244,1)="1",3.0,DO1244),$D$5+$E$5*(EF1244*DY1244/($K$5*1000))+$F$5*(EF1244*DY1244/($K$5*1000))*MAX(MIN(DL1244,$J$5),$I$5)*MAX(MIN(DL1244,$J$5),$I$5)+$G$5*MAX(MIN(DL1244,$J$5),$I$5)*(EF1244*DY1244/($K$5*1000))+$H$5*(EF1244*DY1244/($K$5*1000))*(EF1244*DY1244/($K$5*1000)))</f>
        <v>0</v>
      </c>
      <c r="S1244">
        <f>J1244*(1000-(1000*0.61365*exp(17.502*W1244/(240.97+W1244))/(DY1244+DZ1244)+DT1244)/2)/(1000*0.61365*exp(17.502*W1244/(240.97+W1244))/(DY1244+DZ1244)-DT1244)</f>
        <v>0</v>
      </c>
      <c r="T1244">
        <f>1/((DM1244+1)/(Q1244/1.6)+1/(R1244/1.37)) + DM1244/((DM1244+1)/(Q1244/1.6) + DM1244/(R1244/1.37))</f>
        <v>0</v>
      </c>
      <c r="U1244">
        <f>(DH1244*DK1244)</f>
        <v>0</v>
      </c>
      <c r="V1244">
        <f>(EA1244+(U1244+2*0.95*5.67E-8*(((EA1244+$B$7)+273)^4-(EA1244+273)^4)-44100*J1244)/(1.84*29.3*R1244+8*0.95*5.67E-8*(EA1244+273)^3))</f>
        <v>0</v>
      </c>
      <c r="W1244">
        <f>($C$7*EB1244+$D$7*EC1244+$E$7*V1244)</f>
        <v>0</v>
      </c>
      <c r="X1244">
        <f>0.61365*exp(17.502*W1244/(240.97+W1244))</f>
        <v>0</v>
      </c>
      <c r="Y1244">
        <f>(Z1244/AA1244*100)</f>
        <v>0</v>
      </c>
      <c r="Z1244">
        <f>DT1244*(DY1244+DZ1244)/1000</f>
        <v>0</v>
      </c>
      <c r="AA1244">
        <f>0.61365*exp(17.502*EA1244/(240.97+EA1244))</f>
        <v>0</v>
      </c>
      <c r="AB1244">
        <f>(X1244-DT1244*(DY1244+DZ1244)/1000)</f>
        <v>0</v>
      </c>
      <c r="AC1244">
        <f>(-J1244*44100)</f>
        <v>0</v>
      </c>
      <c r="AD1244">
        <f>2*29.3*R1244*0.92*(EA1244-W1244)</f>
        <v>0</v>
      </c>
      <c r="AE1244">
        <f>2*0.95*5.67E-8*(((EA1244+$B$7)+273)^4-(W1244+273)^4)</f>
        <v>0</v>
      </c>
      <c r="AF1244">
        <f>U1244+AE1244+AC1244+AD1244</f>
        <v>0</v>
      </c>
      <c r="AG1244">
        <f>DX1244*AU1244*(DS1244-DR1244*(1000-AU1244*DU1244)/(1000-AU1244*DT1244))/(100*DL1244)</f>
        <v>0</v>
      </c>
      <c r="AH1244">
        <f>1000*DX1244*AU1244*(DT1244-DU1244)/(100*DL1244*(1000-AU1244*DT1244))</f>
        <v>0</v>
      </c>
      <c r="AI1244">
        <f>(AJ1244 - AK1244 - DY1244*1E3/(8.314*(EA1244+273.15)) * AM1244/DX1244 * AL1244) * DX1244/(100*DL1244) * (1000 - DU1244)/1000</f>
        <v>0</v>
      </c>
      <c r="AJ1244">
        <v>1268.607388414569</v>
      </c>
      <c r="AK1244">
        <v>1242.666121212121</v>
      </c>
      <c r="AL1244">
        <v>3.340576847404047</v>
      </c>
      <c r="AM1244">
        <v>65.43917151835798</v>
      </c>
      <c r="AN1244">
        <f>(AP1244 - AO1244 + DY1244*1E3/(8.314*(EA1244+273.15)) * AR1244/DX1244 * AQ1244) * DX1244/(100*DL1244) * 1000/(1000 - AP1244)</f>
        <v>0</v>
      </c>
      <c r="AO1244">
        <v>20.50196445948143</v>
      </c>
      <c r="AP1244">
        <v>23.48184484848485</v>
      </c>
      <c r="AQ1244">
        <v>-0.0004472062056282351</v>
      </c>
      <c r="AR1244">
        <v>117.0721464069847</v>
      </c>
      <c r="AS1244">
        <v>0</v>
      </c>
      <c r="AT1244">
        <v>0</v>
      </c>
      <c r="AU1244">
        <f>IF(AS1244*$H$13&gt;=AW1244,1.0,(AW1244/(AW1244-AS1244*$H$13)))</f>
        <v>0</v>
      </c>
      <c r="AV1244">
        <f>(AU1244-1)*100</f>
        <v>0</v>
      </c>
      <c r="AW1244">
        <f>MAX(0,($B$13+$C$13*EF1244)/(1+$D$13*EF1244)*DY1244/(EA1244+273)*$E$13)</f>
        <v>0</v>
      </c>
      <c r="AX1244" t="s">
        <v>437</v>
      </c>
      <c r="AY1244" t="s">
        <v>437</v>
      </c>
      <c r="AZ1244">
        <v>0</v>
      </c>
      <c r="BA1244">
        <v>0</v>
      </c>
      <c r="BB1244">
        <f>1-AZ1244/BA1244</f>
        <v>0</v>
      </c>
      <c r="BC1244">
        <v>0</v>
      </c>
      <c r="BD1244" t="s">
        <v>437</v>
      </c>
      <c r="BE1244" t="s">
        <v>437</v>
      </c>
      <c r="BF1244">
        <v>0</v>
      </c>
      <c r="BG1244">
        <v>0</v>
      </c>
      <c r="BH1244">
        <f>1-BF1244/BG1244</f>
        <v>0</v>
      </c>
      <c r="BI1244">
        <v>0.5</v>
      </c>
      <c r="BJ1244">
        <f>DI1244</f>
        <v>0</v>
      </c>
      <c r="BK1244">
        <f>L1244</f>
        <v>0</v>
      </c>
      <c r="BL1244">
        <f>BH1244*BI1244*BJ1244</f>
        <v>0</v>
      </c>
      <c r="BM1244">
        <f>(BK1244-BC1244)/BJ1244</f>
        <v>0</v>
      </c>
      <c r="BN1244">
        <f>(BA1244-BG1244)/BG1244</f>
        <v>0</v>
      </c>
      <c r="BO1244">
        <f>AZ1244/(BB1244+AZ1244/BG1244)</f>
        <v>0</v>
      </c>
      <c r="BP1244" t="s">
        <v>437</v>
      </c>
      <c r="BQ1244">
        <v>0</v>
      </c>
      <c r="BR1244">
        <f>IF(BQ1244&lt;&gt;0, BQ1244, BO1244)</f>
        <v>0</v>
      </c>
      <c r="BS1244">
        <f>1-BR1244/BG1244</f>
        <v>0</v>
      </c>
      <c r="BT1244">
        <f>(BG1244-BF1244)/(BG1244-BR1244)</f>
        <v>0</v>
      </c>
      <c r="BU1244">
        <f>(BA1244-BG1244)/(BA1244-BR1244)</f>
        <v>0</v>
      </c>
      <c r="BV1244">
        <f>(BG1244-BF1244)/(BG1244-AZ1244)</f>
        <v>0</v>
      </c>
      <c r="BW1244">
        <f>(BA1244-BG1244)/(BA1244-AZ1244)</f>
        <v>0</v>
      </c>
      <c r="BX1244">
        <f>(BT1244*BR1244/BF1244)</f>
        <v>0</v>
      </c>
      <c r="BY1244">
        <f>(1-BX1244)</f>
        <v>0</v>
      </c>
      <c r="DH1244">
        <f>$B$11*EG1244+$C$11*EH1244+$F$11*ES1244*(1-EV1244)</f>
        <v>0</v>
      </c>
      <c r="DI1244">
        <f>DH1244*DJ1244</f>
        <v>0</v>
      </c>
      <c r="DJ1244">
        <f>($B$11*$D$9+$C$11*$D$9+$F$11*((FF1244+EX1244)/MAX(FF1244+EX1244+FG1244, 0.1)*$I$9+FG1244/MAX(FF1244+EX1244+FG1244, 0.1)*$J$9))/($B$11+$C$11+$F$11)</f>
        <v>0</v>
      </c>
      <c r="DK1244">
        <f>($B$11*$K$9+$C$11*$K$9+$F$11*((FF1244+EX1244)/MAX(FF1244+EX1244+FG1244, 0.1)*$P$9+FG1244/MAX(FF1244+EX1244+FG1244, 0.1)*$Q$9))/($B$11+$C$11+$F$11)</f>
        <v>0</v>
      </c>
      <c r="DL1244">
        <v>6</v>
      </c>
      <c r="DM1244">
        <v>0.5</v>
      </c>
      <c r="DN1244" t="s">
        <v>438</v>
      </c>
      <c r="DO1244">
        <v>2</v>
      </c>
      <c r="DP1244" t="b">
        <v>1</v>
      </c>
      <c r="DQ1244">
        <v>1761347560</v>
      </c>
      <c r="DR1244">
        <v>1190.70037037037</v>
      </c>
      <c r="DS1244">
        <v>1228.092222222222</v>
      </c>
      <c r="DT1244">
        <v>23.49165925925926</v>
      </c>
      <c r="DU1244">
        <v>20.49844814814815</v>
      </c>
      <c r="DV1244">
        <v>1189.252222222222</v>
      </c>
      <c r="DW1244">
        <v>23.2772074074074</v>
      </c>
      <c r="DX1244">
        <v>500.0452592592592</v>
      </c>
      <c r="DY1244">
        <v>90.02692962962963</v>
      </c>
      <c r="DZ1244">
        <v>0.07330563703703703</v>
      </c>
      <c r="EA1244">
        <v>29.96897037037037</v>
      </c>
      <c r="EB1244">
        <v>30.00291481481481</v>
      </c>
      <c r="EC1244">
        <v>999.9000000000001</v>
      </c>
      <c r="ED1244">
        <v>0</v>
      </c>
      <c r="EE1244">
        <v>0</v>
      </c>
      <c r="EF1244">
        <v>9995.562962962964</v>
      </c>
      <c r="EG1244">
        <v>0</v>
      </c>
      <c r="EH1244">
        <v>1170.133333333333</v>
      </c>
      <c r="EI1244">
        <v>-37.39168518518518</v>
      </c>
      <c r="EJ1244">
        <v>1219.343703703704</v>
      </c>
      <c r="EK1244">
        <v>1253.792592592593</v>
      </c>
      <c r="EL1244">
        <v>2.993196296296296</v>
      </c>
      <c r="EM1244">
        <v>1228.092222222222</v>
      </c>
      <c r="EN1244">
        <v>20.49844814814815</v>
      </c>
      <c r="EO1244">
        <v>2.114881851851852</v>
      </c>
      <c r="EP1244">
        <v>1.845413333333333</v>
      </c>
      <c r="EQ1244">
        <v>18.3317</v>
      </c>
      <c r="ER1244">
        <v>16.17685555555556</v>
      </c>
      <c r="ES1244">
        <v>1199.981851851852</v>
      </c>
      <c r="ET1244">
        <v>0.9670066296296297</v>
      </c>
      <c r="EU1244">
        <v>0.03299338148148148</v>
      </c>
      <c r="EV1244">
        <v>0</v>
      </c>
      <c r="EW1244">
        <v>1413.179259259259</v>
      </c>
      <c r="EX1244">
        <v>5.000560000000001</v>
      </c>
      <c r="EY1244">
        <v>17299.98518518519</v>
      </c>
      <c r="EZ1244">
        <v>10316.68518518518</v>
      </c>
      <c r="FA1244">
        <v>45</v>
      </c>
      <c r="FB1244">
        <v>47.06199999999998</v>
      </c>
      <c r="FC1244">
        <v>45.625</v>
      </c>
      <c r="FD1244">
        <v>46.125</v>
      </c>
      <c r="FE1244">
        <v>45.87033333333333</v>
      </c>
      <c r="FF1244">
        <v>1155.551851851852</v>
      </c>
      <c r="FG1244">
        <v>39.43</v>
      </c>
      <c r="FH1244">
        <v>0</v>
      </c>
      <c r="FI1244">
        <v>1761347603.6</v>
      </c>
      <c r="FJ1244">
        <v>0</v>
      </c>
      <c r="FK1244">
        <v>1413.2176</v>
      </c>
      <c r="FL1244">
        <v>-1.827692297383601</v>
      </c>
      <c r="FM1244">
        <v>-9.023076770960396</v>
      </c>
      <c r="FN1244">
        <v>17300.096</v>
      </c>
      <c r="FO1244">
        <v>15</v>
      </c>
      <c r="FP1244">
        <v>0</v>
      </c>
      <c r="FQ1244" t="s">
        <v>439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-37.5187925</v>
      </c>
      <c r="GD1244">
        <v>1.484968480300211</v>
      </c>
      <c r="GE1244">
        <v>0.2866160832782246</v>
      </c>
      <c r="GF1244">
        <v>0</v>
      </c>
      <c r="GG1244">
        <v>1413.266764705882</v>
      </c>
      <c r="GH1244">
        <v>-1.47578303391097</v>
      </c>
      <c r="GI1244">
        <v>0.2974570714280707</v>
      </c>
      <c r="GJ1244">
        <v>0</v>
      </c>
      <c r="GK1244">
        <v>2.9957325</v>
      </c>
      <c r="GL1244">
        <v>-0.09478356472795793</v>
      </c>
      <c r="GM1244">
        <v>0.01327664617853467</v>
      </c>
      <c r="GN1244">
        <v>1</v>
      </c>
      <c r="GO1244">
        <v>1</v>
      </c>
      <c r="GP1244">
        <v>3</v>
      </c>
      <c r="GQ1244" t="s">
        <v>446</v>
      </c>
      <c r="GR1244">
        <v>3.12452</v>
      </c>
      <c r="GS1244">
        <v>2.75076</v>
      </c>
      <c r="GT1244">
        <v>0.17299</v>
      </c>
      <c r="GU1244">
        <v>0.177502</v>
      </c>
      <c r="GV1244">
        <v>0.103037</v>
      </c>
      <c r="GW1244">
        <v>0.09431970000000001</v>
      </c>
      <c r="GX1244">
        <v>24340.2</v>
      </c>
      <c r="GY1244">
        <v>23605.6</v>
      </c>
      <c r="GZ1244">
        <v>30006.1</v>
      </c>
      <c r="HA1244">
        <v>28993.7</v>
      </c>
      <c r="HB1244">
        <v>37207</v>
      </c>
      <c r="HC1244">
        <v>34579.1</v>
      </c>
      <c r="HD1244">
        <v>45950.3</v>
      </c>
      <c r="HE1244">
        <v>43091.9</v>
      </c>
      <c r="HF1244">
        <v>1.7513</v>
      </c>
      <c r="HG1244">
        <v>1.73612</v>
      </c>
      <c r="HH1244">
        <v>-0.00599027</v>
      </c>
      <c r="HI1244">
        <v>0</v>
      </c>
      <c r="HJ1244">
        <v>30.0964</v>
      </c>
      <c r="HK1244">
        <v>999.9</v>
      </c>
      <c r="HL1244">
        <v>45.3</v>
      </c>
      <c r="HM1244">
        <v>32.7</v>
      </c>
      <c r="HN1244">
        <v>24.9971</v>
      </c>
      <c r="HO1244">
        <v>63.2921</v>
      </c>
      <c r="HP1244">
        <v>17.6122</v>
      </c>
      <c r="HQ1244">
        <v>1</v>
      </c>
      <c r="HR1244">
        <v>0.80013</v>
      </c>
      <c r="HS1244">
        <v>4.14015</v>
      </c>
      <c r="HT1244">
        <v>20.1582</v>
      </c>
      <c r="HU1244">
        <v>5.22508</v>
      </c>
      <c r="HV1244">
        <v>11.9852</v>
      </c>
      <c r="HW1244">
        <v>4.9688</v>
      </c>
      <c r="HX1244">
        <v>3.28973</v>
      </c>
      <c r="HY1244">
        <v>9999</v>
      </c>
      <c r="HZ1244">
        <v>9999</v>
      </c>
      <c r="IA1244">
        <v>9999</v>
      </c>
      <c r="IB1244">
        <v>999.9</v>
      </c>
      <c r="IC1244">
        <v>4.97295</v>
      </c>
      <c r="ID1244">
        <v>1.87743</v>
      </c>
      <c r="IE1244">
        <v>1.87547</v>
      </c>
      <c r="IF1244">
        <v>1.87836</v>
      </c>
      <c r="IG1244">
        <v>1.875</v>
      </c>
      <c r="IH1244">
        <v>1.87857</v>
      </c>
      <c r="II1244">
        <v>1.87565</v>
      </c>
      <c r="IJ1244">
        <v>1.87684</v>
      </c>
      <c r="IK1244">
        <v>0</v>
      </c>
      <c r="IL1244">
        <v>0</v>
      </c>
      <c r="IM1244">
        <v>0</v>
      </c>
      <c r="IN1244">
        <v>0</v>
      </c>
      <c r="IO1244" t="s">
        <v>441</v>
      </c>
      <c r="IP1244" t="s">
        <v>442</v>
      </c>
      <c r="IQ1244" t="s">
        <v>443</v>
      </c>
      <c r="IR1244" t="s">
        <v>443</v>
      </c>
      <c r="IS1244" t="s">
        <v>443</v>
      </c>
      <c r="IT1244" t="s">
        <v>443</v>
      </c>
      <c r="IU1244">
        <v>0</v>
      </c>
      <c r="IV1244">
        <v>100</v>
      </c>
      <c r="IW1244">
        <v>100</v>
      </c>
      <c r="IX1244">
        <v>1.48</v>
      </c>
      <c r="IY1244">
        <v>0.2145</v>
      </c>
      <c r="IZ1244">
        <v>-0.1194416370607354</v>
      </c>
      <c r="JA1244">
        <v>0.002211305909277446</v>
      </c>
      <c r="JB1244">
        <v>-1.416678044876584E-06</v>
      </c>
      <c r="JC1244">
        <v>5.589822708492042E-10</v>
      </c>
      <c r="JD1244">
        <v>0.2144336207880096</v>
      </c>
      <c r="JE1244">
        <v>0</v>
      </c>
      <c r="JF1244">
        <v>0</v>
      </c>
      <c r="JG1244">
        <v>0</v>
      </c>
      <c r="JH1244">
        <v>14</v>
      </c>
      <c r="JI1244">
        <v>2052</v>
      </c>
      <c r="JJ1244">
        <v>1</v>
      </c>
      <c r="JK1244">
        <v>21</v>
      </c>
      <c r="JL1244">
        <v>29355792.8</v>
      </c>
      <c r="JM1244">
        <v>29355792.8</v>
      </c>
      <c r="JN1244">
        <v>2.68799</v>
      </c>
      <c r="JO1244">
        <v>2.53784</v>
      </c>
      <c r="JP1244">
        <v>1.39893</v>
      </c>
      <c r="JQ1244">
        <v>2.33765</v>
      </c>
      <c r="JR1244">
        <v>1.44897</v>
      </c>
      <c r="JS1244">
        <v>2.54272</v>
      </c>
      <c r="JT1244">
        <v>38.6241</v>
      </c>
      <c r="JU1244">
        <v>23.8161</v>
      </c>
      <c r="JV1244">
        <v>18</v>
      </c>
      <c r="JW1244">
        <v>485.282</v>
      </c>
      <c r="JX1244">
        <v>446.572</v>
      </c>
      <c r="JY1244">
        <v>25.0571</v>
      </c>
      <c r="JZ1244">
        <v>37.0018</v>
      </c>
      <c r="KA1244">
        <v>29.9999</v>
      </c>
      <c r="KB1244">
        <v>36.6134</v>
      </c>
      <c r="KC1244">
        <v>36.6654</v>
      </c>
      <c r="KD1244">
        <v>53.823</v>
      </c>
      <c r="KE1244">
        <v>25.2985</v>
      </c>
      <c r="KF1244">
        <v>79.2548</v>
      </c>
      <c r="KG1244">
        <v>25.2058</v>
      </c>
      <c r="KH1244">
        <v>1276.06</v>
      </c>
      <c r="KI1244">
        <v>20.6284</v>
      </c>
      <c r="KJ1244">
        <v>99.2612</v>
      </c>
      <c r="KK1244">
        <v>99.1104</v>
      </c>
    </row>
    <row r="1245" spans="1:297">
      <c r="A1245">
        <v>1229</v>
      </c>
      <c r="B1245">
        <v>1761347572.5</v>
      </c>
      <c r="C1245">
        <v>19531.90000009537</v>
      </c>
      <c r="D1245" t="s">
        <v>2913</v>
      </c>
      <c r="E1245" t="s">
        <v>2914</v>
      </c>
      <c r="F1245">
        <v>5</v>
      </c>
      <c r="G1245" t="s">
        <v>2762</v>
      </c>
      <c r="H1245" t="s">
        <v>436</v>
      </c>
      <c r="I1245">
        <v>1761347564.714286</v>
      </c>
      <c r="J1245">
        <f>(K1245)/1000</f>
        <v>0</v>
      </c>
      <c r="K1245">
        <f>IF(DP1245, AN1245, AH1245)</f>
        <v>0</v>
      </c>
      <c r="L1245">
        <f>IF(DP1245, AI1245, AG1245)</f>
        <v>0</v>
      </c>
      <c r="M1245">
        <f>DR1245 - IF(AU1245&gt;1, L1245*DL1245*100.0/(AW1245), 0)</f>
        <v>0</v>
      </c>
      <c r="N1245">
        <f>((T1245-J1245/2)*M1245-L1245)/(T1245+J1245/2)</f>
        <v>0</v>
      </c>
      <c r="O1245">
        <f>N1245*(DY1245+DZ1245)/1000.0</f>
        <v>0</v>
      </c>
      <c r="P1245">
        <f>(DR1245 - IF(AU1245&gt;1, L1245*DL1245*100.0/(AW1245), 0))*(DY1245+DZ1245)/1000.0</f>
        <v>0</v>
      </c>
      <c r="Q1245">
        <f>2.0/((1/S1245-1/R1245)+SIGN(S1245)*SQRT((1/S1245-1/R1245)*(1/S1245-1/R1245) + 4*DM1245/((DM1245+1)*(DM1245+1))*(2*1/S1245*1/R1245-1/R1245*1/R1245)))</f>
        <v>0</v>
      </c>
      <c r="R1245">
        <f>IF(LEFT(DN1245,1)&lt;&gt;"0",IF(LEFT(DN1245,1)="1",3.0,DO1245),$D$5+$E$5*(EF1245*DY1245/($K$5*1000))+$F$5*(EF1245*DY1245/($K$5*1000))*MAX(MIN(DL1245,$J$5),$I$5)*MAX(MIN(DL1245,$J$5),$I$5)+$G$5*MAX(MIN(DL1245,$J$5),$I$5)*(EF1245*DY1245/($K$5*1000))+$H$5*(EF1245*DY1245/($K$5*1000))*(EF1245*DY1245/($K$5*1000)))</f>
        <v>0</v>
      </c>
      <c r="S1245">
        <f>J1245*(1000-(1000*0.61365*exp(17.502*W1245/(240.97+W1245))/(DY1245+DZ1245)+DT1245)/2)/(1000*0.61365*exp(17.502*W1245/(240.97+W1245))/(DY1245+DZ1245)-DT1245)</f>
        <v>0</v>
      </c>
      <c r="T1245">
        <f>1/((DM1245+1)/(Q1245/1.6)+1/(R1245/1.37)) + DM1245/((DM1245+1)/(Q1245/1.6) + DM1245/(R1245/1.37))</f>
        <v>0</v>
      </c>
      <c r="U1245">
        <f>(DH1245*DK1245)</f>
        <v>0</v>
      </c>
      <c r="V1245">
        <f>(EA1245+(U1245+2*0.95*5.67E-8*(((EA1245+$B$7)+273)^4-(EA1245+273)^4)-44100*J1245)/(1.84*29.3*R1245+8*0.95*5.67E-8*(EA1245+273)^3))</f>
        <v>0</v>
      </c>
      <c r="W1245">
        <f>($C$7*EB1245+$D$7*EC1245+$E$7*V1245)</f>
        <v>0</v>
      </c>
      <c r="X1245">
        <f>0.61365*exp(17.502*W1245/(240.97+W1245))</f>
        <v>0</v>
      </c>
      <c r="Y1245">
        <f>(Z1245/AA1245*100)</f>
        <v>0</v>
      </c>
      <c r="Z1245">
        <f>DT1245*(DY1245+DZ1245)/1000</f>
        <v>0</v>
      </c>
      <c r="AA1245">
        <f>0.61365*exp(17.502*EA1245/(240.97+EA1245))</f>
        <v>0</v>
      </c>
      <c r="AB1245">
        <f>(X1245-DT1245*(DY1245+DZ1245)/1000)</f>
        <v>0</v>
      </c>
      <c r="AC1245">
        <f>(-J1245*44100)</f>
        <v>0</v>
      </c>
      <c r="AD1245">
        <f>2*29.3*R1245*0.92*(EA1245-W1245)</f>
        <v>0</v>
      </c>
      <c r="AE1245">
        <f>2*0.95*5.67E-8*(((EA1245+$B$7)+273)^4-(W1245+273)^4)</f>
        <v>0</v>
      </c>
      <c r="AF1245">
        <f>U1245+AE1245+AC1245+AD1245</f>
        <v>0</v>
      </c>
      <c r="AG1245">
        <f>DX1245*AU1245*(DS1245-DR1245*(1000-AU1245*DU1245)/(1000-AU1245*DT1245))/(100*DL1245)</f>
        <v>0</v>
      </c>
      <c r="AH1245">
        <f>1000*DX1245*AU1245*(DT1245-DU1245)/(100*DL1245*(1000-AU1245*DT1245))</f>
        <v>0</v>
      </c>
      <c r="AI1245">
        <f>(AJ1245 - AK1245 - DY1245*1E3/(8.314*(EA1245+273.15)) * AM1245/DX1245 * AL1245) * DX1245/(100*DL1245) * (1000 - DU1245)/1000</f>
        <v>0</v>
      </c>
      <c r="AJ1245">
        <v>1285.803966391364</v>
      </c>
      <c r="AK1245">
        <v>1259.571454545454</v>
      </c>
      <c r="AL1245">
        <v>3.37810871876594</v>
      </c>
      <c r="AM1245">
        <v>65.43917151835798</v>
      </c>
      <c r="AN1245">
        <f>(AP1245 - AO1245 + DY1245*1E3/(8.314*(EA1245+273.15)) * AR1245/DX1245 * AQ1245) * DX1245/(100*DL1245) * 1000/(1000 - AP1245)</f>
        <v>0</v>
      </c>
      <c r="AO1245">
        <v>20.54022701011309</v>
      </c>
      <c r="AP1245">
        <v>23.48855757575755</v>
      </c>
      <c r="AQ1245">
        <v>1.29196904717931E-05</v>
      </c>
      <c r="AR1245">
        <v>117.0721464069847</v>
      </c>
      <c r="AS1245">
        <v>0</v>
      </c>
      <c r="AT1245">
        <v>0</v>
      </c>
      <c r="AU1245">
        <f>IF(AS1245*$H$13&gt;=AW1245,1.0,(AW1245/(AW1245-AS1245*$H$13)))</f>
        <v>0</v>
      </c>
      <c r="AV1245">
        <f>(AU1245-1)*100</f>
        <v>0</v>
      </c>
      <c r="AW1245">
        <f>MAX(0,($B$13+$C$13*EF1245)/(1+$D$13*EF1245)*DY1245/(EA1245+273)*$E$13)</f>
        <v>0</v>
      </c>
      <c r="AX1245" t="s">
        <v>437</v>
      </c>
      <c r="AY1245" t="s">
        <v>437</v>
      </c>
      <c r="AZ1245">
        <v>0</v>
      </c>
      <c r="BA1245">
        <v>0</v>
      </c>
      <c r="BB1245">
        <f>1-AZ1245/BA1245</f>
        <v>0</v>
      </c>
      <c r="BC1245">
        <v>0</v>
      </c>
      <c r="BD1245" t="s">
        <v>437</v>
      </c>
      <c r="BE1245" t="s">
        <v>437</v>
      </c>
      <c r="BF1245">
        <v>0</v>
      </c>
      <c r="BG1245">
        <v>0</v>
      </c>
      <c r="BH1245">
        <f>1-BF1245/BG1245</f>
        <v>0</v>
      </c>
      <c r="BI1245">
        <v>0.5</v>
      </c>
      <c r="BJ1245">
        <f>DI1245</f>
        <v>0</v>
      </c>
      <c r="BK1245">
        <f>L1245</f>
        <v>0</v>
      </c>
      <c r="BL1245">
        <f>BH1245*BI1245*BJ1245</f>
        <v>0</v>
      </c>
      <c r="BM1245">
        <f>(BK1245-BC1245)/BJ1245</f>
        <v>0</v>
      </c>
      <c r="BN1245">
        <f>(BA1245-BG1245)/BG1245</f>
        <v>0</v>
      </c>
      <c r="BO1245">
        <f>AZ1245/(BB1245+AZ1245/BG1245)</f>
        <v>0</v>
      </c>
      <c r="BP1245" t="s">
        <v>437</v>
      </c>
      <c r="BQ1245">
        <v>0</v>
      </c>
      <c r="BR1245">
        <f>IF(BQ1245&lt;&gt;0, BQ1245, BO1245)</f>
        <v>0</v>
      </c>
      <c r="BS1245">
        <f>1-BR1245/BG1245</f>
        <v>0</v>
      </c>
      <c r="BT1245">
        <f>(BG1245-BF1245)/(BG1245-BR1245)</f>
        <v>0</v>
      </c>
      <c r="BU1245">
        <f>(BA1245-BG1245)/(BA1245-BR1245)</f>
        <v>0</v>
      </c>
      <c r="BV1245">
        <f>(BG1245-BF1245)/(BG1245-AZ1245)</f>
        <v>0</v>
      </c>
      <c r="BW1245">
        <f>(BA1245-BG1245)/(BA1245-AZ1245)</f>
        <v>0</v>
      </c>
      <c r="BX1245">
        <f>(BT1245*BR1245/BF1245)</f>
        <v>0</v>
      </c>
      <c r="BY1245">
        <f>(1-BX1245)</f>
        <v>0</v>
      </c>
      <c r="DH1245">
        <f>$B$11*EG1245+$C$11*EH1245+$F$11*ES1245*(1-EV1245)</f>
        <v>0</v>
      </c>
      <c r="DI1245">
        <f>DH1245*DJ1245</f>
        <v>0</v>
      </c>
      <c r="DJ1245">
        <f>($B$11*$D$9+$C$11*$D$9+$F$11*((FF1245+EX1245)/MAX(FF1245+EX1245+FG1245, 0.1)*$I$9+FG1245/MAX(FF1245+EX1245+FG1245, 0.1)*$J$9))/($B$11+$C$11+$F$11)</f>
        <v>0</v>
      </c>
      <c r="DK1245">
        <f>($B$11*$K$9+$C$11*$K$9+$F$11*((FF1245+EX1245)/MAX(FF1245+EX1245+FG1245, 0.1)*$P$9+FG1245/MAX(FF1245+EX1245+FG1245, 0.1)*$Q$9))/($B$11+$C$11+$F$11)</f>
        <v>0</v>
      </c>
      <c r="DL1245">
        <v>6</v>
      </c>
      <c r="DM1245">
        <v>0.5</v>
      </c>
      <c r="DN1245" t="s">
        <v>438</v>
      </c>
      <c r="DO1245">
        <v>2</v>
      </c>
      <c r="DP1245" t="b">
        <v>1</v>
      </c>
      <c r="DQ1245">
        <v>1761347564.714286</v>
      </c>
      <c r="DR1245">
        <v>1206.082142857143</v>
      </c>
      <c r="DS1245">
        <v>1243.627857142857</v>
      </c>
      <c r="DT1245">
        <v>23.48826071428571</v>
      </c>
      <c r="DU1245">
        <v>20.51451785714286</v>
      </c>
      <c r="DV1245">
        <v>1204.616071428571</v>
      </c>
      <c r="DW1245">
        <v>23.27380714285714</v>
      </c>
      <c r="DX1245">
        <v>500.014</v>
      </c>
      <c r="DY1245">
        <v>90.02719999999999</v>
      </c>
      <c r="DZ1245">
        <v>0.07331171071428573</v>
      </c>
      <c r="EA1245">
        <v>29.96574285714286</v>
      </c>
      <c r="EB1245">
        <v>29.99999285714285</v>
      </c>
      <c r="EC1245">
        <v>999.9000000000002</v>
      </c>
      <c r="ED1245">
        <v>0</v>
      </c>
      <c r="EE1245">
        <v>0</v>
      </c>
      <c r="EF1245">
        <v>9987.764999999999</v>
      </c>
      <c r="EG1245">
        <v>0</v>
      </c>
      <c r="EH1245">
        <v>1170.128928571429</v>
      </c>
      <c r="EI1245">
        <v>-37.54574285714286</v>
      </c>
      <c r="EJ1245">
        <v>1235.091071428571</v>
      </c>
      <c r="EK1245">
        <v>1269.675</v>
      </c>
      <c r="EL1245">
        <v>2.973734285714286</v>
      </c>
      <c r="EM1245">
        <v>1243.627857142857</v>
      </c>
      <c r="EN1245">
        <v>20.51451785714286</v>
      </c>
      <c r="EO1245">
        <v>2.114581785714285</v>
      </c>
      <c r="EP1245">
        <v>1.846864642857143</v>
      </c>
      <c r="EQ1245">
        <v>18.32944285714285</v>
      </c>
      <c r="ER1245">
        <v>16.18917857142857</v>
      </c>
      <c r="ES1245">
        <v>1199.976071428571</v>
      </c>
      <c r="ET1245">
        <v>0.9670064285714286</v>
      </c>
      <c r="EU1245">
        <v>0.0329936</v>
      </c>
      <c r="EV1245">
        <v>0</v>
      </c>
      <c r="EW1245">
        <v>1413.092857142857</v>
      </c>
      <c r="EX1245">
        <v>5.000560000000001</v>
      </c>
      <c r="EY1245">
        <v>17299.03571428571</v>
      </c>
      <c r="EZ1245">
        <v>10316.62142857143</v>
      </c>
      <c r="FA1245">
        <v>45</v>
      </c>
      <c r="FB1245">
        <v>47.06199999999998</v>
      </c>
      <c r="FC1245">
        <v>45.625</v>
      </c>
      <c r="FD1245">
        <v>46.125</v>
      </c>
      <c r="FE1245">
        <v>45.86825</v>
      </c>
      <c r="FF1245">
        <v>1155.546071428571</v>
      </c>
      <c r="FG1245">
        <v>39.43</v>
      </c>
      <c r="FH1245">
        <v>0</v>
      </c>
      <c r="FI1245">
        <v>1761347609</v>
      </c>
      <c r="FJ1245">
        <v>0</v>
      </c>
      <c r="FK1245">
        <v>1413.073461538462</v>
      </c>
      <c r="FL1245">
        <v>-1.50529915082255</v>
      </c>
      <c r="FM1245">
        <v>-8.109401490585533</v>
      </c>
      <c r="FN1245">
        <v>17299.3</v>
      </c>
      <c r="FO1245">
        <v>15</v>
      </c>
      <c r="FP1245">
        <v>0</v>
      </c>
      <c r="FQ1245" t="s">
        <v>439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-37.507925</v>
      </c>
      <c r="GD1245">
        <v>-1.042615384615423</v>
      </c>
      <c r="GE1245">
        <v>0.2736196143828146</v>
      </c>
      <c r="GF1245">
        <v>0</v>
      </c>
      <c r="GG1245">
        <v>1413.186176470588</v>
      </c>
      <c r="GH1245">
        <v>-1.477005342523255</v>
      </c>
      <c r="GI1245">
        <v>0.3146801803688283</v>
      </c>
      <c r="GJ1245">
        <v>0</v>
      </c>
      <c r="GK1245">
        <v>2.984299</v>
      </c>
      <c r="GL1245">
        <v>-0.2235332082551688</v>
      </c>
      <c r="GM1245">
        <v>0.02415495350854558</v>
      </c>
      <c r="GN1245">
        <v>0</v>
      </c>
      <c r="GO1245">
        <v>0</v>
      </c>
      <c r="GP1245">
        <v>3</v>
      </c>
      <c r="GQ1245" t="s">
        <v>497</v>
      </c>
      <c r="GR1245">
        <v>3.12428</v>
      </c>
      <c r="GS1245">
        <v>2.75087</v>
      </c>
      <c r="GT1245">
        <v>0.174437</v>
      </c>
      <c r="GU1245">
        <v>0.178949</v>
      </c>
      <c r="GV1245">
        <v>0.103058</v>
      </c>
      <c r="GW1245">
        <v>0.094389</v>
      </c>
      <c r="GX1245">
        <v>24297.7</v>
      </c>
      <c r="GY1245">
        <v>23564.1</v>
      </c>
      <c r="GZ1245">
        <v>30006.4</v>
      </c>
      <c r="HA1245">
        <v>28994</v>
      </c>
      <c r="HB1245">
        <v>37206.5</v>
      </c>
      <c r="HC1245">
        <v>34576.9</v>
      </c>
      <c r="HD1245">
        <v>45950.6</v>
      </c>
      <c r="HE1245">
        <v>43092.2</v>
      </c>
      <c r="HF1245">
        <v>1.75112</v>
      </c>
      <c r="HG1245">
        <v>1.73643</v>
      </c>
      <c r="HH1245">
        <v>-0.00592321</v>
      </c>
      <c r="HI1245">
        <v>0</v>
      </c>
      <c r="HJ1245">
        <v>30.0948</v>
      </c>
      <c r="HK1245">
        <v>999.9</v>
      </c>
      <c r="HL1245">
        <v>45.3</v>
      </c>
      <c r="HM1245">
        <v>32.7</v>
      </c>
      <c r="HN1245">
        <v>24.9947</v>
      </c>
      <c r="HO1245">
        <v>63.8721</v>
      </c>
      <c r="HP1245">
        <v>17.7965</v>
      </c>
      <c r="HQ1245">
        <v>1</v>
      </c>
      <c r="HR1245">
        <v>0.7969000000000001</v>
      </c>
      <c r="HS1245">
        <v>3.641</v>
      </c>
      <c r="HT1245">
        <v>20.1696</v>
      </c>
      <c r="HU1245">
        <v>5.22598</v>
      </c>
      <c r="HV1245">
        <v>11.9843</v>
      </c>
      <c r="HW1245">
        <v>4.9692</v>
      </c>
      <c r="HX1245">
        <v>3.28988</v>
      </c>
      <c r="HY1245">
        <v>9999</v>
      </c>
      <c r="HZ1245">
        <v>9999</v>
      </c>
      <c r="IA1245">
        <v>9999</v>
      </c>
      <c r="IB1245">
        <v>999.9</v>
      </c>
      <c r="IC1245">
        <v>4.97298</v>
      </c>
      <c r="ID1245">
        <v>1.87744</v>
      </c>
      <c r="IE1245">
        <v>1.87549</v>
      </c>
      <c r="IF1245">
        <v>1.87836</v>
      </c>
      <c r="IG1245">
        <v>1.875</v>
      </c>
      <c r="IH1245">
        <v>1.87859</v>
      </c>
      <c r="II1245">
        <v>1.87573</v>
      </c>
      <c r="IJ1245">
        <v>1.87684</v>
      </c>
      <c r="IK1245">
        <v>0</v>
      </c>
      <c r="IL1245">
        <v>0</v>
      </c>
      <c r="IM1245">
        <v>0</v>
      </c>
      <c r="IN1245">
        <v>0</v>
      </c>
      <c r="IO1245" t="s">
        <v>441</v>
      </c>
      <c r="IP1245" t="s">
        <v>442</v>
      </c>
      <c r="IQ1245" t="s">
        <v>443</v>
      </c>
      <c r="IR1245" t="s">
        <v>443</v>
      </c>
      <c r="IS1245" t="s">
        <v>443</v>
      </c>
      <c r="IT1245" t="s">
        <v>443</v>
      </c>
      <c r="IU1245">
        <v>0</v>
      </c>
      <c r="IV1245">
        <v>100</v>
      </c>
      <c r="IW1245">
        <v>100</v>
      </c>
      <c r="IX1245">
        <v>1.49</v>
      </c>
      <c r="IY1245">
        <v>0.2144</v>
      </c>
      <c r="IZ1245">
        <v>-0.1194416370607354</v>
      </c>
      <c r="JA1245">
        <v>0.002211305909277446</v>
      </c>
      <c r="JB1245">
        <v>-1.416678044876584E-06</v>
      </c>
      <c r="JC1245">
        <v>5.589822708492042E-10</v>
      </c>
      <c r="JD1245">
        <v>0.2144336207880096</v>
      </c>
      <c r="JE1245">
        <v>0</v>
      </c>
      <c r="JF1245">
        <v>0</v>
      </c>
      <c r="JG1245">
        <v>0</v>
      </c>
      <c r="JH1245">
        <v>14</v>
      </c>
      <c r="JI1245">
        <v>2052</v>
      </c>
      <c r="JJ1245">
        <v>1</v>
      </c>
      <c r="JK1245">
        <v>21</v>
      </c>
      <c r="JL1245">
        <v>29355792.9</v>
      </c>
      <c r="JM1245">
        <v>29355792.9</v>
      </c>
      <c r="JN1245">
        <v>2.71851</v>
      </c>
      <c r="JO1245">
        <v>2.53418</v>
      </c>
      <c r="JP1245">
        <v>1.39893</v>
      </c>
      <c r="JQ1245">
        <v>2.33765</v>
      </c>
      <c r="JR1245">
        <v>1.44897</v>
      </c>
      <c r="JS1245">
        <v>2.63428</v>
      </c>
      <c r="JT1245">
        <v>38.6241</v>
      </c>
      <c r="JU1245">
        <v>23.8161</v>
      </c>
      <c r="JV1245">
        <v>18</v>
      </c>
      <c r="JW1245">
        <v>485.169</v>
      </c>
      <c r="JX1245">
        <v>446.759</v>
      </c>
      <c r="JY1245">
        <v>25.1564</v>
      </c>
      <c r="JZ1245">
        <v>37.0008</v>
      </c>
      <c r="KA1245">
        <v>29.9979</v>
      </c>
      <c r="KB1245">
        <v>36.6115</v>
      </c>
      <c r="KC1245">
        <v>36.6638</v>
      </c>
      <c r="KD1245">
        <v>54.4252</v>
      </c>
      <c r="KE1245">
        <v>25.0214</v>
      </c>
      <c r="KF1245">
        <v>79.2548</v>
      </c>
      <c r="KG1245">
        <v>25.2062</v>
      </c>
      <c r="KH1245">
        <v>1289.42</v>
      </c>
      <c r="KI1245">
        <v>20.6509</v>
      </c>
      <c r="KJ1245">
        <v>99.2619</v>
      </c>
      <c r="KK1245">
        <v>99.1113</v>
      </c>
    </row>
    <row r="1246" spans="1:297">
      <c r="A1246">
        <v>1230</v>
      </c>
      <c r="B1246">
        <v>1761347577</v>
      </c>
      <c r="C1246">
        <v>19536.40000009537</v>
      </c>
      <c r="D1246" t="s">
        <v>2915</v>
      </c>
      <c r="E1246" t="s">
        <v>2916</v>
      </c>
      <c r="F1246">
        <v>5</v>
      </c>
      <c r="G1246" t="s">
        <v>2762</v>
      </c>
      <c r="H1246" t="s">
        <v>436</v>
      </c>
      <c r="I1246">
        <v>1761347569.160714</v>
      </c>
      <c r="J1246">
        <f>(K1246)/1000</f>
        <v>0</v>
      </c>
      <c r="K1246">
        <f>IF(DP1246, AN1246, AH1246)</f>
        <v>0</v>
      </c>
      <c r="L1246">
        <f>IF(DP1246, AI1246, AG1246)</f>
        <v>0</v>
      </c>
      <c r="M1246">
        <f>DR1246 - IF(AU1246&gt;1, L1246*DL1246*100.0/(AW1246), 0)</f>
        <v>0</v>
      </c>
      <c r="N1246">
        <f>((T1246-J1246/2)*M1246-L1246)/(T1246+J1246/2)</f>
        <v>0</v>
      </c>
      <c r="O1246">
        <f>N1246*(DY1246+DZ1246)/1000.0</f>
        <v>0</v>
      </c>
      <c r="P1246">
        <f>(DR1246 - IF(AU1246&gt;1, L1246*DL1246*100.0/(AW1246), 0))*(DY1246+DZ1246)/1000.0</f>
        <v>0</v>
      </c>
      <c r="Q1246">
        <f>2.0/((1/S1246-1/R1246)+SIGN(S1246)*SQRT((1/S1246-1/R1246)*(1/S1246-1/R1246) + 4*DM1246/((DM1246+1)*(DM1246+1))*(2*1/S1246*1/R1246-1/R1246*1/R1246)))</f>
        <v>0</v>
      </c>
      <c r="R1246">
        <f>IF(LEFT(DN1246,1)&lt;&gt;"0",IF(LEFT(DN1246,1)="1",3.0,DO1246),$D$5+$E$5*(EF1246*DY1246/($K$5*1000))+$F$5*(EF1246*DY1246/($K$5*1000))*MAX(MIN(DL1246,$J$5),$I$5)*MAX(MIN(DL1246,$J$5),$I$5)+$G$5*MAX(MIN(DL1246,$J$5),$I$5)*(EF1246*DY1246/($K$5*1000))+$H$5*(EF1246*DY1246/($K$5*1000))*(EF1246*DY1246/($K$5*1000)))</f>
        <v>0</v>
      </c>
      <c r="S1246">
        <f>J1246*(1000-(1000*0.61365*exp(17.502*W1246/(240.97+W1246))/(DY1246+DZ1246)+DT1246)/2)/(1000*0.61365*exp(17.502*W1246/(240.97+W1246))/(DY1246+DZ1246)-DT1246)</f>
        <v>0</v>
      </c>
      <c r="T1246">
        <f>1/((DM1246+1)/(Q1246/1.6)+1/(R1246/1.37)) + DM1246/((DM1246+1)/(Q1246/1.6) + DM1246/(R1246/1.37))</f>
        <v>0</v>
      </c>
      <c r="U1246">
        <f>(DH1246*DK1246)</f>
        <v>0</v>
      </c>
      <c r="V1246">
        <f>(EA1246+(U1246+2*0.95*5.67E-8*(((EA1246+$B$7)+273)^4-(EA1246+273)^4)-44100*J1246)/(1.84*29.3*R1246+8*0.95*5.67E-8*(EA1246+273)^3))</f>
        <v>0</v>
      </c>
      <c r="W1246">
        <f>($C$7*EB1246+$D$7*EC1246+$E$7*V1246)</f>
        <v>0</v>
      </c>
      <c r="X1246">
        <f>0.61365*exp(17.502*W1246/(240.97+W1246))</f>
        <v>0</v>
      </c>
      <c r="Y1246">
        <f>(Z1246/AA1246*100)</f>
        <v>0</v>
      </c>
      <c r="Z1246">
        <f>DT1246*(DY1246+DZ1246)/1000</f>
        <v>0</v>
      </c>
      <c r="AA1246">
        <f>0.61365*exp(17.502*EA1246/(240.97+EA1246))</f>
        <v>0</v>
      </c>
      <c r="AB1246">
        <f>(X1246-DT1246*(DY1246+DZ1246)/1000)</f>
        <v>0</v>
      </c>
      <c r="AC1246">
        <f>(-J1246*44100)</f>
        <v>0</v>
      </c>
      <c r="AD1246">
        <f>2*29.3*R1246*0.92*(EA1246-W1246)</f>
        <v>0</v>
      </c>
      <c r="AE1246">
        <f>2*0.95*5.67E-8*(((EA1246+$B$7)+273)^4-(W1246+273)^4)</f>
        <v>0</v>
      </c>
      <c r="AF1246">
        <f>U1246+AE1246+AC1246+AD1246</f>
        <v>0</v>
      </c>
      <c r="AG1246">
        <f>DX1246*AU1246*(DS1246-DR1246*(1000-AU1246*DU1246)/(1000-AU1246*DT1246))/(100*DL1246)</f>
        <v>0</v>
      </c>
      <c r="AH1246">
        <f>1000*DX1246*AU1246*(DT1246-DU1246)/(100*DL1246*(1000-AU1246*DT1246))</f>
        <v>0</v>
      </c>
      <c r="AI1246">
        <f>(AJ1246 - AK1246 - DY1246*1E3/(8.314*(EA1246+273.15)) * AM1246/DX1246 * AL1246) * DX1246/(100*DL1246) * (1000 - DU1246)/1000</f>
        <v>0</v>
      </c>
      <c r="AJ1246">
        <v>1301.142754144774</v>
      </c>
      <c r="AK1246">
        <v>1274.862242424242</v>
      </c>
      <c r="AL1246">
        <v>3.402446384884579</v>
      </c>
      <c r="AM1246">
        <v>65.43917151835798</v>
      </c>
      <c r="AN1246">
        <f>(AP1246 - AO1246 + DY1246*1E3/(8.314*(EA1246+273.15)) * AR1246/DX1246 * AQ1246) * DX1246/(100*DL1246) * 1000/(1000 - AP1246)</f>
        <v>0</v>
      </c>
      <c r="AO1246">
        <v>20.5809242988291</v>
      </c>
      <c r="AP1246">
        <v>23.50820303030303</v>
      </c>
      <c r="AQ1246">
        <v>0.0002471497821779816</v>
      </c>
      <c r="AR1246">
        <v>117.0721464069847</v>
      </c>
      <c r="AS1246">
        <v>0</v>
      </c>
      <c r="AT1246">
        <v>0</v>
      </c>
      <c r="AU1246">
        <f>IF(AS1246*$H$13&gt;=AW1246,1.0,(AW1246/(AW1246-AS1246*$H$13)))</f>
        <v>0</v>
      </c>
      <c r="AV1246">
        <f>(AU1246-1)*100</f>
        <v>0</v>
      </c>
      <c r="AW1246">
        <f>MAX(0,($B$13+$C$13*EF1246)/(1+$D$13*EF1246)*DY1246/(EA1246+273)*$E$13)</f>
        <v>0</v>
      </c>
      <c r="AX1246" t="s">
        <v>437</v>
      </c>
      <c r="AY1246" t="s">
        <v>437</v>
      </c>
      <c r="AZ1246">
        <v>0</v>
      </c>
      <c r="BA1246">
        <v>0</v>
      </c>
      <c r="BB1246">
        <f>1-AZ1246/BA1246</f>
        <v>0</v>
      </c>
      <c r="BC1246">
        <v>0</v>
      </c>
      <c r="BD1246" t="s">
        <v>437</v>
      </c>
      <c r="BE1246" t="s">
        <v>437</v>
      </c>
      <c r="BF1246">
        <v>0</v>
      </c>
      <c r="BG1246">
        <v>0</v>
      </c>
      <c r="BH1246">
        <f>1-BF1246/BG1246</f>
        <v>0</v>
      </c>
      <c r="BI1246">
        <v>0.5</v>
      </c>
      <c r="BJ1246">
        <f>DI1246</f>
        <v>0</v>
      </c>
      <c r="BK1246">
        <f>L1246</f>
        <v>0</v>
      </c>
      <c r="BL1246">
        <f>BH1246*BI1246*BJ1246</f>
        <v>0</v>
      </c>
      <c r="BM1246">
        <f>(BK1246-BC1246)/BJ1246</f>
        <v>0</v>
      </c>
      <c r="BN1246">
        <f>(BA1246-BG1246)/BG1246</f>
        <v>0</v>
      </c>
      <c r="BO1246">
        <f>AZ1246/(BB1246+AZ1246/BG1246)</f>
        <v>0</v>
      </c>
      <c r="BP1246" t="s">
        <v>437</v>
      </c>
      <c r="BQ1246">
        <v>0</v>
      </c>
      <c r="BR1246">
        <f>IF(BQ1246&lt;&gt;0, BQ1246, BO1246)</f>
        <v>0</v>
      </c>
      <c r="BS1246">
        <f>1-BR1246/BG1246</f>
        <v>0</v>
      </c>
      <c r="BT1246">
        <f>(BG1246-BF1246)/(BG1246-BR1246)</f>
        <v>0</v>
      </c>
      <c r="BU1246">
        <f>(BA1246-BG1246)/(BA1246-BR1246)</f>
        <v>0</v>
      </c>
      <c r="BV1246">
        <f>(BG1246-BF1246)/(BG1246-AZ1246)</f>
        <v>0</v>
      </c>
      <c r="BW1246">
        <f>(BA1246-BG1246)/(BA1246-AZ1246)</f>
        <v>0</v>
      </c>
      <c r="BX1246">
        <f>(BT1246*BR1246/BF1246)</f>
        <v>0</v>
      </c>
      <c r="BY1246">
        <f>(1-BX1246)</f>
        <v>0</v>
      </c>
      <c r="DH1246">
        <f>$B$11*EG1246+$C$11*EH1246+$F$11*ES1246*(1-EV1246)</f>
        <v>0</v>
      </c>
      <c r="DI1246">
        <f>DH1246*DJ1246</f>
        <v>0</v>
      </c>
      <c r="DJ1246">
        <f>($B$11*$D$9+$C$11*$D$9+$F$11*((FF1246+EX1246)/MAX(FF1246+EX1246+FG1246, 0.1)*$I$9+FG1246/MAX(FF1246+EX1246+FG1246, 0.1)*$J$9))/($B$11+$C$11+$F$11)</f>
        <v>0</v>
      </c>
      <c r="DK1246">
        <f>($B$11*$K$9+$C$11*$K$9+$F$11*((FF1246+EX1246)/MAX(FF1246+EX1246+FG1246, 0.1)*$P$9+FG1246/MAX(FF1246+EX1246+FG1246, 0.1)*$Q$9))/($B$11+$C$11+$F$11)</f>
        <v>0</v>
      </c>
      <c r="DL1246">
        <v>6</v>
      </c>
      <c r="DM1246">
        <v>0.5</v>
      </c>
      <c r="DN1246" t="s">
        <v>438</v>
      </c>
      <c r="DO1246">
        <v>2</v>
      </c>
      <c r="DP1246" t="b">
        <v>1</v>
      </c>
      <c r="DQ1246">
        <v>1761347569.160714</v>
      </c>
      <c r="DR1246">
        <v>1220.650714285714</v>
      </c>
      <c r="DS1246">
        <v>1258.416428571428</v>
      </c>
      <c r="DT1246">
        <v>23.48931071428571</v>
      </c>
      <c r="DU1246">
        <v>20.54357857142857</v>
      </c>
      <c r="DV1246">
        <v>1219.166071428571</v>
      </c>
      <c r="DW1246">
        <v>23.27486071428572</v>
      </c>
      <c r="DX1246">
        <v>499.9997499999999</v>
      </c>
      <c r="DY1246">
        <v>90.02751428571426</v>
      </c>
      <c r="DZ1246">
        <v>0.07326629285714285</v>
      </c>
      <c r="EA1246">
        <v>29.96368928571428</v>
      </c>
      <c r="EB1246">
        <v>29.99844285714286</v>
      </c>
      <c r="EC1246">
        <v>999.9000000000002</v>
      </c>
      <c r="ED1246">
        <v>0</v>
      </c>
      <c r="EE1246">
        <v>0</v>
      </c>
      <c r="EF1246">
        <v>9993.81464285714</v>
      </c>
      <c r="EG1246">
        <v>0</v>
      </c>
      <c r="EH1246">
        <v>1170.126428571429</v>
      </c>
      <c r="EI1246">
        <v>-37.7653</v>
      </c>
      <c r="EJ1246">
        <v>1250.011785714286</v>
      </c>
      <c r="EK1246">
        <v>1284.811071428571</v>
      </c>
      <c r="EL1246">
        <v>2.945727857142857</v>
      </c>
      <c r="EM1246">
        <v>1258.416428571428</v>
      </c>
      <c r="EN1246">
        <v>20.54357857142857</v>
      </c>
      <c r="EO1246">
        <v>2.114683571428571</v>
      </c>
      <c r="EP1246">
        <v>1.849487142857143</v>
      </c>
      <c r="EQ1246">
        <v>18.33021428571428</v>
      </c>
      <c r="ER1246">
        <v>16.21141071428571</v>
      </c>
      <c r="ES1246">
        <v>1199.986428571428</v>
      </c>
      <c r="ET1246">
        <v>0.9670067142857144</v>
      </c>
      <c r="EU1246">
        <v>0.03299329285714286</v>
      </c>
      <c r="EV1246">
        <v>0</v>
      </c>
      <c r="EW1246">
        <v>1413.013571428571</v>
      </c>
      <c r="EX1246">
        <v>5.000560000000001</v>
      </c>
      <c r="EY1246">
        <v>17298.34642857143</v>
      </c>
      <c r="EZ1246">
        <v>10316.71785714286</v>
      </c>
      <c r="FA1246">
        <v>45</v>
      </c>
      <c r="FB1246">
        <v>47.06199999999998</v>
      </c>
      <c r="FC1246">
        <v>45.625</v>
      </c>
      <c r="FD1246">
        <v>46.125</v>
      </c>
      <c r="FE1246">
        <v>45.86825</v>
      </c>
      <c r="FF1246">
        <v>1155.556428571429</v>
      </c>
      <c r="FG1246">
        <v>39.43</v>
      </c>
      <c r="FH1246">
        <v>0</v>
      </c>
      <c r="FI1246">
        <v>1761347613.2</v>
      </c>
      <c r="FJ1246">
        <v>0</v>
      </c>
      <c r="FK1246">
        <v>1413.028</v>
      </c>
      <c r="FL1246">
        <v>-1.545384618870058</v>
      </c>
      <c r="FM1246">
        <v>-12.2923075541288</v>
      </c>
      <c r="FN1246">
        <v>17298.692</v>
      </c>
      <c r="FO1246">
        <v>15</v>
      </c>
      <c r="FP1246">
        <v>0</v>
      </c>
      <c r="FQ1246" t="s">
        <v>439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-37.57851707317073</v>
      </c>
      <c r="GD1246">
        <v>-3.184839721254397</v>
      </c>
      <c r="GE1246">
        <v>0.3231593459568185</v>
      </c>
      <c r="GF1246">
        <v>0</v>
      </c>
      <c r="GG1246">
        <v>1413.095588235294</v>
      </c>
      <c r="GH1246">
        <v>-1.465699005925161</v>
      </c>
      <c r="GI1246">
        <v>0.2919527679011017</v>
      </c>
      <c r="GJ1246">
        <v>0</v>
      </c>
      <c r="GK1246">
        <v>2.965969512195122</v>
      </c>
      <c r="GL1246">
        <v>-0.3356682229965178</v>
      </c>
      <c r="GM1246">
        <v>0.03444473331905155</v>
      </c>
      <c r="GN1246">
        <v>0</v>
      </c>
      <c r="GO1246">
        <v>0</v>
      </c>
      <c r="GP1246">
        <v>3</v>
      </c>
      <c r="GQ1246" t="s">
        <v>497</v>
      </c>
      <c r="GR1246">
        <v>3.12442</v>
      </c>
      <c r="GS1246">
        <v>2.7515</v>
      </c>
      <c r="GT1246">
        <v>0.175736</v>
      </c>
      <c r="GU1246">
        <v>0.180265</v>
      </c>
      <c r="GV1246">
        <v>0.103122</v>
      </c>
      <c r="GW1246">
        <v>0.09460200000000001</v>
      </c>
      <c r="GX1246">
        <v>24260.3</v>
      </c>
      <c r="GY1246">
        <v>23526.3</v>
      </c>
      <c r="GZ1246">
        <v>30007.5</v>
      </c>
      <c r="HA1246">
        <v>28994</v>
      </c>
      <c r="HB1246">
        <v>37205.4</v>
      </c>
      <c r="HC1246">
        <v>34569</v>
      </c>
      <c r="HD1246">
        <v>45952.4</v>
      </c>
      <c r="HE1246">
        <v>43092.4</v>
      </c>
      <c r="HF1246">
        <v>1.75088</v>
      </c>
      <c r="HG1246">
        <v>1.73655</v>
      </c>
      <c r="HH1246">
        <v>-0.00616163</v>
      </c>
      <c r="HI1246">
        <v>0</v>
      </c>
      <c r="HJ1246">
        <v>30.0948</v>
      </c>
      <c r="HK1246">
        <v>999.9</v>
      </c>
      <c r="HL1246">
        <v>45.3</v>
      </c>
      <c r="HM1246">
        <v>32.7</v>
      </c>
      <c r="HN1246">
        <v>24.9958</v>
      </c>
      <c r="HO1246">
        <v>63.7321</v>
      </c>
      <c r="HP1246">
        <v>17.6402</v>
      </c>
      <c r="HQ1246">
        <v>1</v>
      </c>
      <c r="HR1246">
        <v>0.796903</v>
      </c>
      <c r="HS1246">
        <v>3.84028</v>
      </c>
      <c r="HT1246">
        <v>20.1654</v>
      </c>
      <c r="HU1246">
        <v>5.22642</v>
      </c>
      <c r="HV1246">
        <v>11.9855</v>
      </c>
      <c r="HW1246">
        <v>4.96915</v>
      </c>
      <c r="HX1246">
        <v>3.28988</v>
      </c>
      <c r="HY1246">
        <v>9999</v>
      </c>
      <c r="HZ1246">
        <v>9999</v>
      </c>
      <c r="IA1246">
        <v>9999</v>
      </c>
      <c r="IB1246">
        <v>999.9</v>
      </c>
      <c r="IC1246">
        <v>4.97299</v>
      </c>
      <c r="ID1246">
        <v>1.87743</v>
      </c>
      <c r="IE1246">
        <v>1.8755</v>
      </c>
      <c r="IF1246">
        <v>1.87836</v>
      </c>
      <c r="IG1246">
        <v>1.875</v>
      </c>
      <c r="IH1246">
        <v>1.87855</v>
      </c>
      <c r="II1246">
        <v>1.8757</v>
      </c>
      <c r="IJ1246">
        <v>1.87684</v>
      </c>
      <c r="IK1246">
        <v>0</v>
      </c>
      <c r="IL1246">
        <v>0</v>
      </c>
      <c r="IM1246">
        <v>0</v>
      </c>
      <c r="IN1246">
        <v>0</v>
      </c>
      <c r="IO1246" t="s">
        <v>441</v>
      </c>
      <c r="IP1246" t="s">
        <v>442</v>
      </c>
      <c r="IQ1246" t="s">
        <v>443</v>
      </c>
      <c r="IR1246" t="s">
        <v>443</v>
      </c>
      <c r="IS1246" t="s">
        <v>443</v>
      </c>
      <c r="IT1246" t="s">
        <v>443</v>
      </c>
      <c r="IU1246">
        <v>0</v>
      </c>
      <c r="IV1246">
        <v>100</v>
      </c>
      <c r="IW1246">
        <v>100</v>
      </c>
      <c r="IX1246">
        <v>1.52</v>
      </c>
      <c r="IY1246">
        <v>0.2144</v>
      </c>
      <c r="IZ1246">
        <v>-0.1194416370607354</v>
      </c>
      <c r="JA1246">
        <v>0.002211305909277446</v>
      </c>
      <c r="JB1246">
        <v>-1.416678044876584E-06</v>
      </c>
      <c r="JC1246">
        <v>5.589822708492042E-10</v>
      </c>
      <c r="JD1246">
        <v>0.2144336207880096</v>
      </c>
      <c r="JE1246">
        <v>0</v>
      </c>
      <c r="JF1246">
        <v>0</v>
      </c>
      <c r="JG1246">
        <v>0</v>
      </c>
      <c r="JH1246">
        <v>14</v>
      </c>
      <c r="JI1246">
        <v>2052</v>
      </c>
      <c r="JJ1246">
        <v>1</v>
      </c>
      <c r="JK1246">
        <v>21</v>
      </c>
      <c r="JL1246">
        <v>29355792.9</v>
      </c>
      <c r="JM1246">
        <v>29355792.9</v>
      </c>
      <c r="JN1246">
        <v>2.74292</v>
      </c>
      <c r="JO1246">
        <v>2.54272</v>
      </c>
      <c r="JP1246">
        <v>1.39893</v>
      </c>
      <c r="JQ1246">
        <v>2.33765</v>
      </c>
      <c r="JR1246">
        <v>1.44897</v>
      </c>
      <c r="JS1246">
        <v>2.49634</v>
      </c>
      <c r="JT1246">
        <v>38.6487</v>
      </c>
      <c r="JU1246">
        <v>23.7986</v>
      </c>
      <c r="JV1246">
        <v>18</v>
      </c>
      <c r="JW1246">
        <v>485.02</v>
      </c>
      <c r="JX1246">
        <v>446.828</v>
      </c>
      <c r="JY1246">
        <v>25.2119</v>
      </c>
      <c r="JZ1246">
        <v>37.0002</v>
      </c>
      <c r="KA1246">
        <v>29.9993</v>
      </c>
      <c r="KB1246">
        <v>36.611</v>
      </c>
      <c r="KC1246">
        <v>36.662</v>
      </c>
      <c r="KD1246">
        <v>54.9137</v>
      </c>
      <c r="KE1246">
        <v>25.0214</v>
      </c>
      <c r="KF1246">
        <v>79.2548</v>
      </c>
      <c r="KG1246">
        <v>25.2083</v>
      </c>
      <c r="KH1246">
        <v>1302.77</v>
      </c>
      <c r="KI1246">
        <v>20.651</v>
      </c>
      <c r="KJ1246">
        <v>99.2657</v>
      </c>
      <c r="KK1246">
        <v>99.1116</v>
      </c>
    </row>
    <row r="1247" spans="1:297">
      <c r="A1247">
        <v>1231</v>
      </c>
      <c r="B1247">
        <v>1761347582</v>
      </c>
      <c r="C1247">
        <v>19541.40000009537</v>
      </c>
      <c r="D1247" t="s">
        <v>2917</v>
      </c>
      <c r="E1247" t="s">
        <v>2918</v>
      </c>
      <c r="F1247">
        <v>5</v>
      </c>
      <c r="G1247" t="s">
        <v>2762</v>
      </c>
      <c r="H1247" t="s">
        <v>436</v>
      </c>
      <c r="I1247">
        <v>1761347574.462963</v>
      </c>
      <c r="J1247">
        <f>(K1247)/1000</f>
        <v>0</v>
      </c>
      <c r="K1247">
        <f>IF(DP1247, AN1247, AH1247)</f>
        <v>0</v>
      </c>
      <c r="L1247">
        <f>IF(DP1247, AI1247, AG1247)</f>
        <v>0</v>
      </c>
      <c r="M1247">
        <f>DR1247 - IF(AU1247&gt;1, L1247*DL1247*100.0/(AW1247), 0)</f>
        <v>0</v>
      </c>
      <c r="N1247">
        <f>((T1247-J1247/2)*M1247-L1247)/(T1247+J1247/2)</f>
        <v>0</v>
      </c>
      <c r="O1247">
        <f>N1247*(DY1247+DZ1247)/1000.0</f>
        <v>0</v>
      </c>
      <c r="P1247">
        <f>(DR1247 - IF(AU1247&gt;1, L1247*DL1247*100.0/(AW1247), 0))*(DY1247+DZ1247)/1000.0</f>
        <v>0</v>
      </c>
      <c r="Q1247">
        <f>2.0/((1/S1247-1/R1247)+SIGN(S1247)*SQRT((1/S1247-1/R1247)*(1/S1247-1/R1247) + 4*DM1247/((DM1247+1)*(DM1247+1))*(2*1/S1247*1/R1247-1/R1247*1/R1247)))</f>
        <v>0</v>
      </c>
      <c r="R1247">
        <f>IF(LEFT(DN1247,1)&lt;&gt;"0",IF(LEFT(DN1247,1)="1",3.0,DO1247),$D$5+$E$5*(EF1247*DY1247/($K$5*1000))+$F$5*(EF1247*DY1247/($K$5*1000))*MAX(MIN(DL1247,$J$5),$I$5)*MAX(MIN(DL1247,$J$5),$I$5)+$G$5*MAX(MIN(DL1247,$J$5),$I$5)*(EF1247*DY1247/($K$5*1000))+$H$5*(EF1247*DY1247/($K$5*1000))*(EF1247*DY1247/($K$5*1000)))</f>
        <v>0</v>
      </c>
      <c r="S1247">
        <f>J1247*(1000-(1000*0.61365*exp(17.502*W1247/(240.97+W1247))/(DY1247+DZ1247)+DT1247)/2)/(1000*0.61365*exp(17.502*W1247/(240.97+W1247))/(DY1247+DZ1247)-DT1247)</f>
        <v>0</v>
      </c>
      <c r="T1247">
        <f>1/((DM1247+1)/(Q1247/1.6)+1/(R1247/1.37)) + DM1247/((DM1247+1)/(Q1247/1.6) + DM1247/(R1247/1.37))</f>
        <v>0</v>
      </c>
      <c r="U1247">
        <f>(DH1247*DK1247)</f>
        <v>0</v>
      </c>
      <c r="V1247">
        <f>(EA1247+(U1247+2*0.95*5.67E-8*(((EA1247+$B$7)+273)^4-(EA1247+273)^4)-44100*J1247)/(1.84*29.3*R1247+8*0.95*5.67E-8*(EA1247+273)^3))</f>
        <v>0</v>
      </c>
      <c r="W1247">
        <f>($C$7*EB1247+$D$7*EC1247+$E$7*V1247)</f>
        <v>0</v>
      </c>
      <c r="X1247">
        <f>0.61365*exp(17.502*W1247/(240.97+W1247))</f>
        <v>0</v>
      </c>
      <c r="Y1247">
        <f>(Z1247/AA1247*100)</f>
        <v>0</v>
      </c>
      <c r="Z1247">
        <f>DT1247*(DY1247+DZ1247)/1000</f>
        <v>0</v>
      </c>
      <c r="AA1247">
        <f>0.61365*exp(17.502*EA1247/(240.97+EA1247))</f>
        <v>0</v>
      </c>
      <c r="AB1247">
        <f>(X1247-DT1247*(DY1247+DZ1247)/1000)</f>
        <v>0</v>
      </c>
      <c r="AC1247">
        <f>(-J1247*44100)</f>
        <v>0</v>
      </c>
      <c r="AD1247">
        <f>2*29.3*R1247*0.92*(EA1247-W1247)</f>
        <v>0</v>
      </c>
      <c r="AE1247">
        <f>2*0.95*5.67E-8*(((EA1247+$B$7)+273)^4-(W1247+273)^4)</f>
        <v>0</v>
      </c>
      <c r="AF1247">
        <f>U1247+AE1247+AC1247+AD1247</f>
        <v>0</v>
      </c>
      <c r="AG1247">
        <f>DX1247*AU1247*(DS1247-DR1247*(1000-AU1247*DU1247)/(1000-AU1247*DT1247))/(100*DL1247)</f>
        <v>0</v>
      </c>
      <c r="AH1247">
        <f>1000*DX1247*AU1247*(DT1247-DU1247)/(100*DL1247*(1000-AU1247*DT1247))</f>
        <v>0</v>
      </c>
      <c r="AI1247">
        <f>(AJ1247 - AK1247 - DY1247*1E3/(8.314*(EA1247+273.15)) * AM1247/DX1247 * AL1247) * DX1247/(100*DL1247) * (1000 - DU1247)/1000</f>
        <v>0</v>
      </c>
      <c r="AJ1247">
        <v>1318.517732047331</v>
      </c>
      <c r="AK1247">
        <v>1291.98793939394</v>
      </c>
      <c r="AL1247">
        <v>3.428268740017657</v>
      </c>
      <c r="AM1247">
        <v>65.43917151835798</v>
      </c>
      <c r="AN1247">
        <f>(AP1247 - AO1247 + DY1247*1E3/(8.314*(EA1247+273.15)) * AR1247/DX1247 * AQ1247) * DX1247/(100*DL1247) * 1000/(1000 - AP1247)</f>
        <v>0</v>
      </c>
      <c r="AO1247">
        <v>20.62590643228482</v>
      </c>
      <c r="AP1247">
        <v>23.52709878787879</v>
      </c>
      <c r="AQ1247">
        <v>0.005478686628884445</v>
      </c>
      <c r="AR1247">
        <v>117.0721464069847</v>
      </c>
      <c r="AS1247">
        <v>0</v>
      </c>
      <c r="AT1247">
        <v>0</v>
      </c>
      <c r="AU1247">
        <f>IF(AS1247*$H$13&gt;=AW1247,1.0,(AW1247/(AW1247-AS1247*$H$13)))</f>
        <v>0</v>
      </c>
      <c r="AV1247">
        <f>(AU1247-1)*100</f>
        <v>0</v>
      </c>
      <c r="AW1247">
        <f>MAX(0,($B$13+$C$13*EF1247)/(1+$D$13*EF1247)*DY1247/(EA1247+273)*$E$13)</f>
        <v>0</v>
      </c>
      <c r="AX1247" t="s">
        <v>437</v>
      </c>
      <c r="AY1247" t="s">
        <v>437</v>
      </c>
      <c r="AZ1247">
        <v>0</v>
      </c>
      <c r="BA1247">
        <v>0</v>
      </c>
      <c r="BB1247">
        <f>1-AZ1247/BA1247</f>
        <v>0</v>
      </c>
      <c r="BC1247">
        <v>0</v>
      </c>
      <c r="BD1247" t="s">
        <v>437</v>
      </c>
      <c r="BE1247" t="s">
        <v>437</v>
      </c>
      <c r="BF1247">
        <v>0</v>
      </c>
      <c r="BG1247">
        <v>0</v>
      </c>
      <c r="BH1247">
        <f>1-BF1247/BG1247</f>
        <v>0</v>
      </c>
      <c r="BI1247">
        <v>0.5</v>
      </c>
      <c r="BJ1247">
        <f>DI1247</f>
        <v>0</v>
      </c>
      <c r="BK1247">
        <f>L1247</f>
        <v>0</v>
      </c>
      <c r="BL1247">
        <f>BH1247*BI1247*BJ1247</f>
        <v>0</v>
      </c>
      <c r="BM1247">
        <f>(BK1247-BC1247)/BJ1247</f>
        <v>0</v>
      </c>
      <c r="BN1247">
        <f>(BA1247-BG1247)/BG1247</f>
        <v>0</v>
      </c>
      <c r="BO1247">
        <f>AZ1247/(BB1247+AZ1247/BG1247)</f>
        <v>0</v>
      </c>
      <c r="BP1247" t="s">
        <v>437</v>
      </c>
      <c r="BQ1247">
        <v>0</v>
      </c>
      <c r="BR1247">
        <f>IF(BQ1247&lt;&gt;0, BQ1247, BO1247)</f>
        <v>0</v>
      </c>
      <c r="BS1247">
        <f>1-BR1247/BG1247</f>
        <v>0</v>
      </c>
      <c r="BT1247">
        <f>(BG1247-BF1247)/(BG1247-BR1247)</f>
        <v>0</v>
      </c>
      <c r="BU1247">
        <f>(BA1247-BG1247)/(BA1247-BR1247)</f>
        <v>0</v>
      </c>
      <c r="BV1247">
        <f>(BG1247-BF1247)/(BG1247-AZ1247)</f>
        <v>0</v>
      </c>
      <c r="BW1247">
        <f>(BA1247-BG1247)/(BA1247-AZ1247)</f>
        <v>0</v>
      </c>
      <c r="BX1247">
        <f>(BT1247*BR1247/BF1247)</f>
        <v>0</v>
      </c>
      <c r="BY1247">
        <f>(1-BX1247)</f>
        <v>0</v>
      </c>
      <c r="DH1247">
        <f>$B$11*EG1247+$C$11*EH1247+$F$11*ES1247*(1-EV1247)</f>
        <v>0</v>
      </c>
      <c r="DI1247">
        <f>DH1247*DJ1247</f>
        <v>0</v>
      </c>
      <c r="DJ1247">
        <f>($B$11*$D$9+$C$11*$D$9+$F$11*((FF1247+EX1247)/MAX(FF1247+EX1247+FG1247, 0.1)*$I$9+FG1247/MAX(FF1247+EX1247+FG1247, 0.1)*$J$9))/($B$11+$C$11+$F$11)</f>
        <v>0</v>
      </c>
      <c r="DK1247">
        <f>($B$11*$K$9+$C$11*$K$9+$F$11*((FF1247+EX1247)/MAX(FF1247+EX1247+FG1247, 0.1)*$P$9+FG1247/MAX(FF1247+EX1247+FG1247, 0.1)*$Q$9))/($B$11+$C$11+$F$11)</f>
        <v>0</v>
      </c>
      <c r="DL1247">
        <v>6</v>
      </c>
      <c r="DM1247">
        <v>0.5</v>
      </c>
      <c r="DN1247" t="s">
        <v>438</v>
      </c>
      <c r="DO1247">
        <v>2</v>
      </c>
      <c r="DP1247" t="b">
        <v>1</v>
      </c>
      <c r="DQ1247">
        <v>1761347574.462963</v>
      </c>
      <c r="DR1247">
        <v>1238.166666666667</v>
      </c>
      <c r="DS1247">
        <v>1276.218518518518</v>
      </c>
      <c r="DT1247">
        <v>23.50105925925925</v>
      </c>
      <c r="DU1247">
        <v>20.58567777777778</v>
      </c>
      <c r="DV1247">
        <v>1236.65962962963</v>
      </c>
      <c r="DW1247">
        <v>23.28660740740741</v>
      </c>
      <c r="DX1247">
        <v>499.9993333333333</v>
      </c>
      <c r="DY1247">
        <v>90.02742222222221</v>
      </c>
      <c r="DZ1247">
        <v>0.07336063703703703</v>
      </c>
      <c r="EA1247">
        <v>29.96357037037037</v>
      </c>
      <c r="EB1247">
        <v>29.99728518518518</v>
      </c>
      <c r="EC1247">
        <v>999.9000000000001</v>
      </c>
      <c r="ED1247">
        <v>0</v>
      </c>
      <c r="EE1247">
        <v>0</v>
      </c>
      <c r="EF1247">
        <v>9990.225185185183</v>
      </c>
      <c r="EG1247">
        <v>0</v>
      </c>
      <c r="EH1247">
        <v>1170.125925925926</v>
      </c>
      <c r="EI1247">
        <v>-38.05295555555555</v>
      </c>
      <c r="EJ1247">
        <v>1267.964074074074</v>
      </c>
      <c r="EK1247">
        <v>1303.043333333333</v>
      </c>
      <c r="EL1247">
        <v>2.915374814814815</v>
      </c>
      <c r="EM1247">
        <v>1276.218518518518</v>
      </c>
      <c r="EN1247">
        <v>20.58567777777778</v>
      </c>
      <c r="EO1247">
        <v>2.115738888888889</v>
      </c>
      <c r="EP1247">
        <v>1.853275185185185</v>
      </c>
      <c r="EQ1247">
        <v>18.33816666666667</v>
      </c>
      <c r="ER1247">
        <v>16.24350740740741</v>
      </c>
      <c r="ES1247">
        <v>1199.983703703704</v>
      </c>
      <c r="ET1247">
        <v>0.9670066296296297</v>
      </c>
      <c r="EU1247">
        <v>0.03299336666666666</v>
      </c>
      <c r="EV1247">
        <v>0</v>
      </c>
      <c r="EW1247">
        <v>1412.902962962963</v>
      </c>
      <c r="EX1247">
        <v>5.000560000000001</v>
      </c>
      <c r="EY1247">
        <v>17297.04444444445</v>
      </c>
      <c r="EZ1247">
        <v>10316.6962962963</v>
      </c>
      <c r="FA1247">
        <v>45</v>
      </c>
      <c r="FB1247">
        <v>47.0574074074074</v>
      </c>
      <c r="FC1247">
        <v>45.625</v>
      </c>
      <c r="FD1247">
        <v>46.12033333333333</v>
      </c>
      <c r="FE1247">
        <v>45.87266666666666</v>
      </c>
      <c r="FF1247">
        <v>1155.553703703704</v>
      </c>
      <c r="FG1247">
        <v>39.43</v>
      </c>
      <c r="FH1247">
        <v>0</v>
      </c>
      <c r="FI1247">
        <v>1761347618.6</v>
      </c>
      <c r="FJ1247">
        <v>0</v>
      </c>
      <c r="FK1247">
        <v>1412.901538461539</v>
      </c>
      <c r="FL1247">
        <v>-0.8663247862580168</v>
      </c>
      <c r="FM1247">
        <v>-15.29914532863433</v>
      </c>
      <c r="FN1247">
        <v>17297.08846153846</v>
      </c>
      <c r="FO1247">
        <v>15</v>
      </c>
      <c r="FP1247">
        <v>0</v>
      </c>
      <c r="FQ1247" t="s">
        <v>439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-37.87293</v>
      </c>
      <c r="GD1247">
        <v>-3.32041575984985</v>
      </c>
      <c r="GE1247">
        <v>0.3273195886286063</v>
      </c>
      <c r="GF1247">
        <v>0</v>
      </c>
      <c r="GG1247">
        <v>1412.98</v>
      </c>
      <c r="GH1247">
        <v>-1.161497327702283</v>
      </c>
      <c r="GI1247">
        <v>0.2529124470688615</v>
      </c>
      <c r="GJ1247">
        <v>0</v>
      </c>
      <c r="GK1247">
        <v>2.93509625</v>
      </c>
      <c r="GL1247">
        <v>-0.3680241275797397</v>
      </c>
      <c r="GM1247">
        <v>0.03679927008022714</v>
      </c>
      <c r="GN1247">
        <v>0</v>
      </c>
      <c r="GO1247">
        <v>0</v>
      </c>
      <c r="GP1247">
        <v>3</v>
      </c>
      <c r="GQ1247" t="s">
        <v>497</v>
      </c>
      <c r="GR1247">
        <v>3.12436</v>
      </c>
      <c r="GS1247">
        <v>2.75122</v>
      </c>
      <c r="GT1247">
        <v>0.177191</v>
      </c>
      <c r="GU1247">
        <v>0.181705</v>
      </c>
      <c r="GV1247">
        <v>0.103176</v>
      </c>
      <c r="GW1247">
        <v>0.0946188</v>
      </c>
      <c r="GX1247">
        <v>24217</v>
      </c>
      <c r="GY1247">
        <v>23485.2</v>
      </c>
      <c r="GZ1247">
        <v>30007.1</v>
      </c>
      <c r="HA1247">
        <v>28994.5</v>
      </c>
      <c r="HB1247">
        <v>37202.9</v>
      </c>
      <c r="HC1247">
        <v>34569.1</v>
      </c>
      <c r="HD1247">
        <v>45951.9</v>
      </c>
      <c r="HE1247">
        <v>43093.2</v>
      </c>
      <c r="HF1247">
        <v>1.75095</v>
      </c>
      <c r="HG1247">
        <v>1.73632</v>
      </c>
      <c r="HH1247">
        <v>-0.00561774</v>
      </c>
      <c r="HI1247">
        <v>0</v>
      </c>
      <c r="HJ1247">
        <v>30.0948</v>
      </c>
      <c r="HK1247">
        <v>999.9</v>
      </c>
      <c r="HL1247">
        <v>45.2</v>
      </c>
      <c r="HM1247">
        <v>32.7</v>
      </c>
      <c r="HN1247">
        <v>24.9413</v>
      </c>
      <c r="HO1247">
        <v>63.4721</v>
      </c>
      <c r="HP1247">
        <v>17.8806</v>
      </c>
      <c r="HQ1247">
        <v>1</v>
      </c>
      <c r="HR1247">
        <v>0.797132</v>
      </c>
      <c r="HS1247">
        <v>3.94764</v>
      </c>
      <c r="HT1247">
        <v>20.163</v>
      </c>
      <c r="HU1247">
        <v>5.22598</v>
      </c>
      <c r="HV1247">
        <v>11.9849</v>
      </c>
      <c r="HW1247">
        <v>4.96915</v>
      </c>
      <c r="HX1247">
        <v>3.2898</v>
      </c>
      <c r="HY1247">
        <v>9999</v>
      </c>
      <c r="HZ1247">
        <v>9999</v>
      </c>
      <c r="IA1247">
        <v>9999</v>
      </c>
      <c r="IB1247">
        <v>999.9</v>
      </c>
      <c r="IC1247">
        <v>4.97298</v>
      </c>
      <c r="ID1247">
        <v>1.87741</v>
      </c>
      <c r="IE1247">
        <v>1.87548</v>
      </c>
      <c r="IF1247">
        <v>1.87835</v>
      </c>
      <c r="IG1247">
        <v>1.875</v>
      </c>
      <c r="IH1247">
        <v>1.87855</v>
      </c>
      <c r="II1247">
        <v>1.87567</v>
      </c>
      <c r="IJ1247">
        <v>1.87683</v>
      </c>
      <c r="IK1247">
        <v>0</v>
      </c>
      <c r="IL1247">
        <v>0</v>
      </c>
      <c r="IM1247">
        <v>0</v>
      </c>
      <c r="IN1247">
        <v>0</v>
      </c>
      <c r="IO1247" t="s">
        <v>441</v>
      </c>
      <c r="IP1247" t="s">
        <v>442</v>
      </c>
      <c r="IQ1247" t="s">
        <v>443</v>
      </c>
      <c r="IR1247" t="s">
        <v>443</v>
      </c>
      <c r="IS1247" t="s">
        <v>443</v>
      </c>
      <c r="IT1247" t="s">
        <v>443</v>
      </c>
      <c r="IU1247">
        <v>0</v>
      </c>
      <c r="IV1247">
        <v>100</v>
      </c>
      <c r="IW1247">
        <v>100</v>
      </c>
      <c r="IX1247">
        <v>1.54</v>
      </c>
      <c r="IY1247">
        <v>0.2145</v>
      </c>
      <c r="IZ1247">
        <v>-0.1194416370607354</v>
      </c>
      <c r="JA1247">
        <v>0.002211305909277446</v>
      </c>
      <c r="JB1247">
        <v>-1.416678044876584E-06</v>
      </c>
      <c r="JC1247">
        <v>5.589822708492042E-10</v>
      </c>
      <c r="JD1247">
        <v>0.2144336207880096</v>
      </c>
      <c r="JE1247">
        <v>0</v>
      </c>
      <c r="JF1247">
        <v>0</v>
      </c>
      <c r="JG1247">
        <v>0</v>
      </c>
      <c r="JH1247">
        <v>14</v>
      </c>
      <c r="JI1247">
        <v>2052</v>
      </c>
      <c r="JJ1247">
        <v>1</v>
      </c>
      <c r="JK1247">
        <v>21</v>
      </c>
      <c r="JL1247">
        <v>29355793</v>
      </c>
      <c r="JM1247">
        <v>29355793</v>
      </c>
      <c r="JN1247">
        <v>2.77222</v>
      </c>
      <c r="JO1247">
        <v>2.52686</v>
      </c>
      <c r="JP1247">
        <v>1.39893</v>
      </c>
      <c r="JQ1247">
        <v>2.33765</v>
      </c>
      <c r="JR1247">
        <v>1.44897</v>
      </c>
      <c r="JS1247">
        <v>2.59766</v>
      </c>
      <c r="JT1247">
        <v>38.6241</v>
      </c>
      <c r="JU1247">
        <v>23.8161</v>
      </c>
      <c r="JV1247">
        <v>18</v>
      </c>
      <c r="JW1247">
        <v>485.047</v>
      </c>
      <c r="JX1247">
        <v>446.679</v>
      </c>
      <c r="JY1247">
        <v>25.2246</v>
      </c>
      <c r="JZ1247">
        <v>36.9973</v>
      </c>
      <c r="KA1247">
        <v>30</v>
      </c>
      <c r="KB1247">
        <v>36.6081</v>
      </c>
      <c r="KC1247">
        <v>36.6616</v>
      </c>
      <c r="KD1247">
        <v>55.5029</v>
      </c>
      <c r="KE1247">
        <v>25.0214</v>
      </c>
      <c r="KF1247">
        <v>79.2548</v>
      </c>
      <c r="KG1247">
        <v>25.2111</v>
      </c>
      <c r="KH1247">
        <v>1322.81</v>
      </c>
      <c r="KI1247">
        <v>20.6593</v>
      </c>
      <c r="KJ1247">
        <v>99.2646</v>
      </c>
      <c r="KK1247">
        <v>99.11320000000001</v>
      </c>
    </row>
    <row r="1248" spans="1:297">
      <c r="A1248">
        <v>1232</v>
      </c>
      <c r="B1248">
        <v>1761347587</v>
      </c>
      <c r="C1248">
        <v>19546.40000009537</v>
      </c>
      <c r="D1248" t="s">
        <v>2919</v>
      </c>
      <c r="E1248" t="s">
        <v>2920</v>
      </c>
      <c r="F1248">
        <v>5</v>
      </c>
      <c r="G1248" t="s">
        <v>2762</v>
      </c>
      <c r="H1248" t="s">
        <v>436</v>
      </c>
      <c r="I1248">
        <v>1761347579.481482</v>
      </c>
      <c r="J1248">
        <f>(K1248)/1000</f>
        <v>0</v>
      </c>
      <c r="K1248">
        <f>IF(DP1248, AN1248, AH1248)</f>
        <v>0</v>
      </c>
      <c r="L1248">
        <f>IF(DP1248, AI1248, AG1248)</f>
        <v>0</v>
      </c>
      <c r="M1248">
        <f>DR1248 - IF(AU1248&gt;1, L1248*DL1248*100.0/(AW1248), 0)</f>
        <v>0</v>
      </c>
      <c r="N1248">
        <f>((T1248-J1248/2)*M1248-L1248)/(T1248+J1248/2)</f>
        <v>0</v>
      </c>
      <c r="O1248">
        <f>N1248*(DY1248+DZ1248)/1000.0</f>
        <v>0</v>
      </c>
      <c r="P1248">
        <f>(DR1248 - IF(AU1248&gt;1, L1248*DL1248*100.0/(AW1248), 0))*(DY1248+DZ1248)/1000.0</f>
        <v>0</v>
      </c>
      <c r="Q1248">
        <f>2.0/((1/S1248-1/R1248)+SIGN(S1248)*SQRT((1/S1248-1/R1248)*(1/S1248-1/R1248) + 4*DM1248/((DM1248+1)*(DM1248+1))*(2*1/S1248*1/R1248-1/R1248*1/R1248)))</f>
        <v>0</v>
      </c>
      <c r="R1248">
        <f>IF(LEFT(DN1248,1)&lt;&gt;"0",IF(LEFT(DN1248,1)="1",3.0,DO1248),$D$5+$E$5*(EF1248*DY1248/($K$5*1000))+$F$5*(EF1248*DY1248/($K$5*1000))*MAX(MIN(DL1248,$J$5),$I$5)*MAX(MIN(DL1248,$J$5),$I$5)+$G$5*MAX(MIN(DL1248,$J$5),$I$5)*(EF1248*DY1248/($K$5*1000))+$H$5*(EF1248*DY1248/($K$5*1000))*(EF1248*DY1248/($K$5*1000)))</f>
        <v>0</v>
      </c>
      <c r="S1248">
        <f>J1248*(1000-(1000*0.61365*exp(17.502*W1248/(240.97+W1248))/(DY1248+DZ1248)+DT1248)/2)/(1000*0.61365*exp(17.502*W1248/(240.97+W1248))/(DY1248+DZ1248)-DT1248)</f>
        <v>0</v>
      </c>
      <c r="T1248">
        <f>1/((DM1248+1)/(Q1248/1.6)+1/(R1248/1.37)) + DM1248/((DM1248+1)/(Q1248/1.6) + DM1248/(R1248/1.37))</f>
        <v>0</v>
      </c>
      <c r="U1248">
        <f>(DH1248*DK1248)</f>
        <v>0</v>
      </c>
      <c r="V1248">
        <f>(EA1248+(U1248+2*0.95*5.67E-8*(((EA1248+$B$7)+273)^4-(EA1248+273)^4)-44100*J1248)/(1.84*29.3*R1248+8*0.95*5.67E-8*(EA1248+273)^3))</f>
        <v>0</v>
      </c>
      <c r="W1248">
        <f>($C$7*EB1248+$D$7*EC1248+$E$7*V1248)</f>
        <v>0</v>
      </c>
      <c r="X1248">
        <f>0.61365*exp(17.502*W1248/(240.97+W1248))</f>
        <v>0</v>
      </c>
      <c r="Y1248">
        <f>(Z1248/AA1248*100)</f>
        <v>0</v>
      </c>
      <c r="Z1248">
        <f>DT1248*(DY1248+DZ1248)/1000</f>
        <v>0</v>
      </c>
      <c r="AA1248">
        <f>0.61365*exp(17.502*EA1248/(240.97+EA1248))</f>
        <v>0</v>
      </c>
      <c r="AB1248">
        <f>(X1248-DT1248*(DY1248+DZ1248)/1000)</f>
        <v>0</v>
      </c>
      <c r="AC1248">
        <f>(-J1248*44100)</f>
        <v>0</v>
      </c>
      <c r="AD1248">
        <f>2*29.3*R1248*0.92*(EA1248-W1248)</f>
        <v>0</v>
      </c>
      <c r="AE1248">
        <f>2*0.95*5.67E-8*(((EA1248+$B$7)+273)^4-(W1248+273)^4)</f>
        <v>0</v>
      </c>
      <c r="AF1248">
        <f>U1248+AE1248+AC1248+AD1248</f>
        <v>0</v>
      </c>
      <c r="AG1248">
        <f>DX1248*AU1248*(DS1248-DR1248*(1000-AU1248*DU1248)/(1000-AU1248*DT1248))/(100*DL1248)</f>
        <v>0</v>
      </c>
      <c r="AH1248">
        <f>1000*DX1248*AU1248*(DT1248-DU1248)/(100*DL1248*(1000-AU1248*DT1248))</f>
        <v>0</v>
      </c>
      <c r="AI1248">
        <f>(AJ1248 - AK1248 - DY1248*1E3/(8.314*(EA1248+273.15)) * AM1248/DX1248 * AL1248) * DX1248/(100*DL1248) * (1000 - DU1248)/1000</f>
        <v>0</v>
      </c>
      <c r="AJ1248">
        <v>1335.571565291704</v>
      </c>
      <c r="AK1248">
        <v>1309.019999999999</v>
      </c>
      <c r="AL1248">
        <v>3.384162865500949</v>
      </c>
      <c r="AM1248">
        <v>65.43917151835798</v>
      </c>
      <c r="AN1248">
        <f>(AP1248 - AO1248 + DY1248*1E3/(8.314*(EA1248+273.15)) * AR1248/DX1248 * AQ1248) * DX1248/(100*DL1248) * 1000/(1000 - AP1248)</f>
        <v>0</v>
      </c>
      <c r="AO1248">
        <v>20.62894428852108</v>
      </c>
      <c r="AP1248">
        <v>23.52731818181817</v>
      </c>
      <c r="AQ1248">
        <v>0.0001301482613445901</v>
      </c>
      <c r="AR1248">
        <v>117.0721464069847</v>
      </c>
      <c r="AS1248">
        <v>0</v>
      </c>
      <c r="AT1248">
        <v>0</v>
      </c>
      <c r="AU1248">
        <f>IF(AS1248*$H$13&gt;=AW1248,1.0,(AW1248/(AW1248-AS1248*$H$13)))</f>
        <v>0</v>
      </c>
      <c r="AV1248">
        <f>(AU1248-1)*100</f>
        <v>0</v>
      </c>
      <c r="AW1248">
        <f>MAX(0,($B$13+$C$13*EF1248)/(1+$D$13*EF1248)*DY1248/(EA1248+273)*$E$13)</f>
        <v>0</v>
      </c>
      <c r="AX1248" t="s">
        <v>437</v>
      </c>
      <c r="AY1248" t="s">
        <v>437</v>
      </c>
      <c r="AZ1248">
        <v>0</v>
      </c>
      <c r="BA1248">
        <v>0</v>
      </c>
      <c r="BB1248">
        <f>1-AZ1248/BA1248</f>
        <v>0</v>
      </c>
      <c r="BC1248">
        <v>0</v>
      </c>
      <c r="BD1248" t="s">
        <v>437</v>
      </c>
      <c r="BE1248" t="s">
        <v>437</v>
      </c>
      <c r="BF1248">
        <v>0</v>
      </c>
      <c r="BG1248">
        <v>0</v>
      </c>
      <c r="BH1248">
        <f>1-BF1248/BG1248</f>
        <v>0</v>
      </c>
      <c r="BI1248">
        <v>0.5</v>
      </c>
      <c r="BJ1248">
        <f>DI1248</f>
        <v>0</v>
      </c>
      <c r="BK1248">
        <f>L1248</f>
        <v>0</v>
      </c>
      <c r="BL1248">
        <f>BH1248*BI1248*BJ1248</f>
        <v>0</v>
      </c>
      <c r="BM1248">
        <f>(BK1248-BC1248)/BJ1248</f>
        <v>0</v>
      </c>
      <c r="BN1248">
        <f>(BA1248-BG1248)/BG1248</f>
        <v>0</v>
      </c>
      <c r="BO1248">
        <f>AZ1248/(BB1248+AZ1248/BG1248)</f>
        <v>0</v>
      </c>
      <c r="BP1248" t="s">
        <v>437</v>
      </c>
      <c r="BQ1248">
        <v>0</v>
      </c>
      <c r="BR1248">
        <f>IF(BQ1248&lt;&gt;0, BQ1248, BO1248)</f>
        <v>0</v>
      </c>
      <c r="BS1248">
        <f>1-BR1248/BG1248</f>
        <v>0</v>
      </c>
      <c r="BT1248">
        <f>(BG1248-BF1248)/(BG1248-BR1248)</f>
        <v>0</v>
      </c>
      <c r="BU1248">
        <f>(BA1248-BG1248)/(BA1248-BR1248)</f>
        <v>0</v>
      </c>
      <c r="BV1248">
        <f>(BG1248-BF1248)/(BG1248-AZ1248)</f>
        <v>0</v>
      </c>
      <c r="BW1248">
        <f>(BA1248-BG1248)/(BA1248-AZ1248)</f>
        <v>0</v>
      </c>
      <c r="BX1248">
        <f>(BT1248*BR1248/BF1248)</f>
        <v>0</v>
      </c>
      <c r="BY1248">
        <f>(1-BX1248)</f>
        <v>0</v>
      </c>
      <c r="DH1248">
        <f>$B$11*EG1248+$C$11*EH1248+$F$11*ES1248*(1-EV1248)</f>
        <v>0</v>
      </c>
      <c r="DI1248">
        <f>DH1248*DJ1248</f>
        <v>0</v>
      </c>
      <c r="DJ1248">
        <f>($B$11*$D$9+$C$11*$D$9+$F$11*((FF1248+EX1248)/MAX(FF1248+EX1248+FG1248, 0.1)*$I$9+FG1248/MAX(FF1248+EX1248+FG1248, 0.1)*$J$9))/($B$11+$C$11+$F$11)</f>
        <v>0</v>
      </c>
      <c r="DK1248">
        <f>($B$11*$K$9+$C$11*$K$9+$F$11*((FF1248+EX1248)/MAX(FF1248+EX1248+FG1248, 0.1)*$P$9+FG1248/MAX(FF1248+EX1248+FG1248, 0.1)*$Q$9))/($B$11+$C$11+$F$11)</f>
        <v>0</v>
      </c>
      <c r="DL1248">
        <v>6</v>
      </c>
      <c r="DM1248">
        <v>0.5</v>
      </c>
      <c r="DN1248" t="s">
        <v>438</v>
      </c>
      <c r="DO1248">
        <v>2</v>
      </c>
      <c r="DP1248" t="b">
        <v>1</v>
      </c>
      <c r="DQ1248">
        <v>1761347579.481482</v>
      </c>
      <c r="DR1248">
        <v>1254.853333333333</v>
      </c>
      <c r="DS1248">
        <v>1293.034444444444</v>
      </c>
      <c r="DT1248">
        <v>23.51547407407407</v>
      </c>
      <c r="DU1248">
        <v>20.61531851851852</v>
      </c>
      <c r="DV1248">
        <v>1253.324814814815</v>
      </c>
      <c r="DW1248">
        <v>23.30103333333333</v>
      </c>
      <c r="DX1248">
        <v>499.9765555555555</v>
      </c>
      <c r="DY1248">
        <v>90.02706296296297</v>
      </c>
      <c r="DZ1248">
        <v>0.0735320037037037</v>
      </c>
      <c r="EA1248">
        <v>29.96657777777778</v>
      </c>
      <c r="EB1248">
        <v>30.00094074074073</v>
      </c>
      <c r="EC1248">
        <v>999.9000000000001</v>
      </c>
      <c r="ED1248">
        <v>0</v>
      </c>
      <c r="EE1248">
        <v>0</v>
      </c>
      <c r="EF1248">
        <v>9997.959629629629</v>
      </c>
      <c r="EG1248">
        <v>0</v>
      </c>
      <c r="EH1248">
        <v>1170.137407407408</v>
      </c>
      <c r="EI1248">
        <v>-38.18233703703704</v>
      </c>
      <c r="EJ1248">
        <v>1285.071111111111</v>
      </c>
      <c r="EK1248">
        <v>1320.252962962963</v>
      </c>
      <c r="EL1248">
        <v>2.900152222222221</v>
      </c>
      <c r="EM1248">
        <v>1293.034444444444</v>
      </c>
      <c r="EN1248">
        <v>20.61531851851852</v>
      </c>
      <c r="EO1248">
        <v>2.117028518518518</v>
      </c>
      <c r="EP1248">
        <v>1.855937037037037</v>
      </c>
      <c r="EQ1248">
        <v>18.34789259259259</v>
      </c>
      <c r="ER1248">
        <v>16.26603333333333</v>
      </c>
      <c r="ES1248">
        <v>1200.015555555556</v>
      </c>
      <c r="ET1248">
        <v>0.9670075185185185</v>
      </c>
      <c r="EU1248">
        <v>0.03299244814814815</v>
      </c>
      <c r="EV1248">
        <v>0</v>
      </c>
      <c r="EW1248">
        <v>1412.801111111111</v>
      </c>
      <c r="EX1248">
        <v>5.000560000000001</v>
      </c>
      <c r="EY1248">
        <v>17296.05555555555</v>
      </c>
      <c r="EZ1248">
        <v>10316.98148148148</v>
      </c>
      <c r="FA1248">
        <v>45</v>
      </c>
      <c r="FB1248">
        <v>47.05740740740739</v>
      </c>
      <c r="FC1248">
        <v>45.625</v>
      </c>
      <c r="FD1248">
        <v>46.12033333333333</v>
      </c>
      <c r="FE1248">
        <v>45.861</v>
      </c>
      <c r="FF1248">
        <v>1155.585555555556</v>
      </c>
      <c r="FG1248">
        <v>39.43</v>
      </c>
      <c r="FH1248">
        <v>0</v>
      </c>
      <c r="FI1248">
        <v>1761347623.4</v>
      </c>
      <c r="FJ1248">
        <v>0</v>
      </c>
      <c r="FK1248">
        <v>1412.788846153846</v>
      </c>
      <c r="FL1248">
        <v>-2.036581201675882</v>
      </c>
      <c r="FM1248">
        <v>-17.15213689191506</v>
      </c>
      <c r="FN1248">
        <v>17296.01153846154</v>
      </c>
      <c r="FO1248">
        <v>15</v>
      </c>
      <c r="FP1248">
        <v>0</v>
      </c>
      <c r="FQ1248" t="s">
        <v>439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-38.05214634146341</v>
      </c>
      <c r="GD1248">
        <v>-2.021966550522749</v>
      </c>
      <c r="GE1248">
        <v>0.2154478705525758</v>
      </c>
      <c r="GF1248">
        <v>0</v>
      </c>
      <c r="GG1248">
        <v>1412.884411764706</v>
      </c>
      <c r="GH1248">
        <v>-0.858517954235511</v>
      </c>
      <c r="GI1248">
        <v>0.2049704595139443</v>
      </c>
      <c r="GJ1248">
        <v>1</v>
      </c>
      <c r="GK1248">
        <v>2.916166097560976</v>
      </c>
      <c r="GL1248">
        <v>-0.2198514982578369</v>
      </c>
      <c r="GM1248">
        <v>0.02517161088462692</v>
      </c>
      <c r="GN1248">
        <v>0</v>
      </c>
      <c r="GO1248">
        <v>1</v>
      </c>
      <c r="GP1248">
        <v>3</v>
      </c>
      <c r="GQ1248" t="s">
        <v>446</v>
      </c>
      <c r="GR1248">
        <v>3.12424</v>
      </c>
      <c r="GS1248">
        <v>2.75144</v>
      </c>
      <c r="GT1248">
        <v>0.178615</v>
      </c>
      <c r="GU1248">
        <v>0.183126</v>
      </c>
      <c r="GV1248">
        <v>0.103174</v>
      </c>
      <c r="GW1248">
        <v>0.0946244</v>
      </c>
      <c r="GX1248">
        <v>24175.3</v>
      </c>
      <c r="GY1248">
        <v>23444.3</v>
      </c>
      <c r="GZ1248">
        <v>30007.6</v>
      </c>
      <c r="HA1248">
        <v>28994.5</v>
      </c>
      <c r="HB1248">
        <v>37203.7</v>
      </c>
      <c r="HC1248">
        <v>34568.8</v>
      </c>
      <c r="HD1248">
        <v>45952.7</v>
      </c>
      <c r="HE1248">
        <v>43093</v>
      </c>
      <c r="HF1248">
        <v>1.75082</v>
      </c>
      <c r="HG1248">
        <v>1.73668</v>
      </c>
      <c r="HH1248">
        <v>-0.00505149</v>
      </c>
      <c r="HI1248">
        <v>0</v>
      </c>
      <c r="HJ1248">
        <v>30.0939</v>
      </c>
      <c r="HK1248">
        <v>999.9</v>
      </c>
      <c r="HL1248">
        <v>45.2</v>
      </c>
      <c r="HM1248">
        <v>32.7</v>
      </c>
      <c r="HN1248">
        <v>24.9406</v>
      </c>
      <c r="HO1248">
        <v>63.2721</v>
      </c>
      <c r="HP1248">
        <v>17.7524</v>
      </c>
      <c r="HQ1248">
        <v>1</v>
      </c>
      <c r="HR1248">
        <v>0.797993</v>
      </c>
      <c r="HS1248">
        <v>4.00764</v>
      </c>
      <c r="HT1248">
        <v>20.1616</v>
      </c>
      <c r="HU1248">
        <v>5.22642</v>
      </c>
      <c r="HV1248">
        <v>11.9851</v>
      </c>
      <c r="HW1248">
        <v>4.9692</v>
      </c>
      <c r="HX1248">
        <v>3.28982</v>
      </c>
      <c r="HY1248">
        <v>9999</v>
      </c>
      <c r="HZ1248">
        <v>9999</v>
      </c>
      <c r="IA1248">
        <v>9999</v>
      </c>
      <c r="IB1248">
        <v>999.9</v>
      </c>
      <c r="IC1248">
        <v>4.97294</v>
      </c>
      <c r="ID1248">
        <v>1.87743</v>
      </c>
      <c r="IE1248">
        <v>1.87551</v>
      </c>
      <c r="IF1248">
        <v>1.87836</v>
      </c>
      <c r="IG1248">
        <v>1.875</v>
      </c>
      <c r="IH1248">
        <v>1.87858</v>
      </c>
      <c r="II1248">
        <v>1.87571</v>
      </c>
      <c r="IJ1248">
        <v>1.87685</v>
      </c>
      <c r="IK1248">
        <v>0</v>
      </c>
      <c r="IL1248">
        <v>0</v>
      </c>
      <c r="IM1248">
        <v>0</v>
      </c>
      <c r="IN1248">
        <v>0</v>
      </c>
      <c r="IO1248" t="s">
        <v>441</v>
      </c>
      <c r="IP1248" t="s">
        <v>442</v>
      </c>
      <c r="IQ1248" t="s">
        <v>443</v>
      </c>
      <c r="IR1248" t="s">
        <v>443</v>
      </c>
      <c r="IS1248" t="s">
        <v>443</v>
      </c>
      <c r="IT1248" t="s">
        <v>443</v>
      </c>
      <c r="IU1248">
        <v>0</v>
      </c>
      <c r="IV1248">
        <v>100</v>
      </c>
      <c r="IW1248">
        <v>100</v>
      </c>
      <c r="IX1248">
        <v>1.56</v>
      </c>
      <c r="IY1248">
        <v>0.2144</v>
      </c>
      <c r="IZ1248">
        <v>-0.1194416370607354</v>
      </c>
      <c r="JA1248">
        <v>0.002211305909277446</v>
      </c>
      <c r="JB1248">
        <v>-1.416678044876584E-06</v>
      </c>
      <c r="JC1248">
        <v>5.589822708492042E-10</v>
      </c>
      <c r="JD1248">
        <v>0.2144336207880096</v>
      </c>
      <c r="JE1248">
        <v>0</v>
      </c>
      <c r="JF1248">
        <v>0</v>
      </c>
      <c r="JG1248">
        <v>0</v>
      </c>
      <c r="JH1248">
        <v>14</v>
      </c>
      <c r="JI1248">
        <v>2052</v>
      </c>
      <c r="JJ1248">
        <v>1</v>
      </c>
      <c r="JK1248">
        <v>21</v>
      </c>
      <c r="JL1248">
        <v>29355793.1</v>
      </c>
      <c r="JM1248">
        <v>29355793.1</v>
      </c>
      <c r="JN1248">
        <v>2.80029</v>
      </c>
      <c r="JO1248">
        <v>2.53784</v>
      </c>
      <c r="JP1248">
        <v>1.39893</v>
      </c>
      <c r="JQ1248">
        <v>2.33765</v>
      </c>
      <c r="JR1248">
        <v>1.44897</v>
      </c>
      <c r="JS1248">
        <v>2.60864</v>
      </c>
      <c r="JT1248">
        <v>38.6487</v>
      </c>
      <c r="JU1248">
        <v>23.8073</v>
      </c>
      <c r="JV1248">
        <v>18</v>
      </c>
      <c r="JW1248">
        <v>484.974</v>
      </c>
      <c r="JX1248">
        <v>446.888</v>
      </c>
      <c r="JY1248">
        <v>25.2249</v>
      </c>
      <c r="JZ1248">
        <v>36.9973</v>
      </c>
      <c r="KA1248">
        <v>30.0004</v>
      </c>
      <c r="KB1248">
        <v>36.6081</v>
      </c>
      <c r="KC1248">
        <v>36.6585</v>
      </c>
      <c r="KD1248">
        <v>56.0618</v>
      </c>
      <c r="KE1248">
        <v>25.0214</v>
      </c>
      <c r="KF1248">
        <v>79.2548</v>
      </c>
      <c r="KG1248">
        <v>25.2153</v>
      </c>
      <c r="KH1248">
        <v>1337.11</v>
      </c>
      <c r="KI1248">
        <v>20.6732</v>
      </c>
      <c r="KJ1248">
        <v>99.2662</v>
      </c>
      <c r="KK1248">
        <v>99.113</v>
      </c>
    </row>
    <row r="1249" spans="1:297">
      <c r="A1249">
        <v>1233</v>
      </c>
      <c r="B1249">
        <v>1761347592</v>
      </c>
      <c r="C1249">
        <v>19551.40000009537</v>
      </c>
      <c r="D1249" t="s">
        <v>2921</v>
      </c>
      <c r="E1249" t="s">
        <v>2922</v>
      </c>
      <c r="F1249">
        <v>5</v>
      </c>
      <c r="G1249" t="s">
        <v>2762</v>
      </c>
      <c r="H1249" t="s">
        <v>436</v>
      </c>
      <c r="I1249">
        <v>1761347584.5</v>
      </c>
      <c r="J1249">
        <f>(K1249)/1000</f>
        <v>0</v>
      </c>
      <c r="K1249">
        <f>IF(DP1249, AN1249, AH1249)</f>
        <v>0</v>
      </c>
      <c r="L1249">
        <f>IF(DP1249, AI1249, AG1249)</f>
        <v>0</v>
      </c>
      <c r="M1249">
        <f>DR1249 - IF(AU1249&gt;1, L1249*DL1249*100.0/(AW1249), 0)</f>
        <v>0</v>
      </c>
      <c r="N1249">
        <f>((T1249-J1249/2)*M1249-L1249)/(T1249+J1249/2)</f>
        <v>0</v>
      </c>
      <c r="O1249">
        <f>N1249*(DY1249+DZ1249)/1000.0</f>
        <v>0</v>
      </c>
      <c r="P1249">
        <f>(DR1249 - IF(AU1249&gt;1, L1249*DL1249*100.0/(AW1249), 0))*(DY1249+DZ1249)/1000.0</f>
        <v>0</v>
      </c>
      <c r="Q1249">
        <f>2.0/((1/S1249-1/R1249)+SIGN(S1249)*SQRT((1/S1249-1/R1249)*(1/S1249-1/R1249) + 4*DM1249/((DM1249+1)*(DM1249+1))*(2*1/S1249*1/R1249-1/R1249*1/R1249)))</f>
        <v>0</v>
      </c>
      <c r="R1249">
        <f>IF(LEFT(DN1249,1)&lt;&gt;"0",IF(LEFT(DN1249,1)="1",3.0,DO1249),$D$5+$E$5*(EF1249*DY1249/($K$5*1000))+$F$5*(EF1249*DY1249/($K$5*1000))*MAX(MIN(DL1249,$J$5),$I$5)*MAX(MIN(DL1249,$J$5),$I$5)+$G$5*MAX(MIN(DL1249,$J$5),$I$5)*(EF1249*DY1249/($K$5*1000))+$H$5*(EF1249*DY1249/($K$5*1000))*(EF1249*DY1249/($K$5*1000)))</f>
        <v>0</v>
      </c>
      <c r="S1249">
        <f>J1249*(1000-(1000*0.61365*exp(17.502*W1249/(240.97+W1249))/(DY1249+DZ1249)+DT1249)/2)/(1000*0.61365*exp(17.502*W1249/(240.97+W1249))/(DY1249+DZ1249)-DT1249)</f>
        <v>0</v>
      </c>
      <c r="T1249">
        <f>1/((DM1249+1)/(Q1249/1.6)+1/(R1249/1.37)) + DM1249/((DM1249+1)/(Q1249/1.6) + DM1249/(R1249/1.37))</f>
        <v>0</v>
      </c>
      <c r="U1249">
        <f>(DH1249*DK1249)</f>
        <v>0</v>
      </c>
      <c r="V1249">
        <f>(EA1249+(U1249+2*0.95*5.67E-8*(((EA1249+$B$7)+273)^4-(EA1249+273)^4)-44100*J1249)/(1.84*29.3*R1249+8*0.95*5.67E-8*(EA1249+273)^3))</f>
        <v>0</v>
      </c>
      <c r="W1249">
        <f>($C$7*EB1249+$D$7*EC1249+$E$7*V1249)</f>
        <v>0</v>
      </c>
      <c r="X1249">
        <f>0.61365*exp(17.502*W1249/(240.97+W1249))</f>
        <v>0</v>
      </c>
      <c r="Y1249">
        <f>(Z1249/AA1249*100)</f>
        <v>0</v>
      </c>
      <c r="Z1249">
        <f>DT1249*(DY1249+DZ1249)/1000</f>
        <v>0</v>
      </c>
      <c r="AA1249">
        <f>0.61365*exp(17.502*EA1249/(240.97+EA1249))</f>
        <v>0</v>
      </c>
      <c r="AB1249">
        <f>(X1249-DT1249*(DY1249+DZ1249)/1000)</f>
        <v>0</v>
      </c>
      <c r="AC1249">
        <f>(-J1249*44100)</f>
        <v>0</v>
      </c>
      <c r="AD1249">
        <f>2*29.3*R1249*0.92*(EA1249-W1249)</f>
        <v>0</v>
      </c>
      <c r="AE1249">
        <f>2*0.95*5.67E-8*(((EA1249+$B$7)+273)^4-(W1249+273)^4)</f>
        <v>0</v>
      </c>
      <c r="AF1249">
        <f>U1249+AE1249+AC1249+AD1249</f>
        <v>0</v>
      </c>
      <c r="AG1249">
        <f>DX1249*AU1249*(DS1249-DR1249*(1000-AU1249*DU1249)/(1000-AU1249*DT1249))/(100*DL1249)</f>
        <v>0</v>
      </c>
      <c r="AH1249">
        <f>1000*DX1249*AU1249*(DT1249-DU1249)/(100*DL1249*(1000-AU1249*DT1249))</f>
        <v>0</v>
      </c>
      <c r="AI1249">
        <f>(AJ1249 - AK1249 - DY1249*1E3/(8.314*(EA1249+273.15)) * AM1249/DX1249 * AL1249) * DX1249/(100*DL1249) * (1000 - DU1249)/1000</f>
        <v>0</v>
      </c>
      <c r="AJ1249">
        <v>1352.733741304801</v>
      </c>
      <c r="AK1249">
        <v>1326.197757575757</v>
      </c>
      <c r="AL1249">
        <v>3.433166772990489</v>
      </c>
      <c r="AM1249">
        <v>65.43917151835798</v>
      </c>
      <c r="AN1249">
        <f>(AP1249 - AO1249 + DY1249*1E3/(8.314*(EA1249+273.15)) * AR1249/DX1249 * AQ1249) * DX1249/(100*DL1249) * 1000/(1000 - AP1249)</f>
        <v>0</v>
      </c>
      <c r="AO1249">
        <v>20.63101248054091</v>
      </c>
      <c r="AP1249">
        <v>23.52102848484847</v>
      </c>
      <c r="AQ1249">
        <v>-0.0002081363430345492</v>
      </c>
      <c r="AR1249">
        <v>117.0721464069847</v>
      </c>
      <c r="AS1249">
        <v>0</v>
      </c>
      <c r="AT1249">
        <v>0</v>
      </c>
      <c r="AU1249">
        <f>IF(AS1249*$H$13&gt;=AW1249,1.0,(AW1249/(AW1249-AS1249*$H$13)))</f>
        <v>0</v>
      </c>
      <c r="AV1249">
        <f>(AU1249-1)*100</f>
        <v>0</v>
      </c>
      <c r="AW1249">
        <f>MAX(0,($B$13+$C$13*EF1249)/(1+$D$13*EF1249)*DY1249/(EA1249+273)*$E$13)</f>
        <v>0</v>
      </c>
      <c r="AX1249" t="s">
        <v>437</v>
      </c>
      <c r="AY1249" t="s">
        <v>437</v>
      </c>
      <c r="AZ1249">
        <v>0</v>
      </c>
      <c r="BA1249">
        <v>0</v>
      </c>
      <c r="BB1249">
        <f>1-AZ1249/BA1249</f>
        <v>0</v>
      </c>
      <c r="BC1249">
        <v>0</v>
      </c>
      <c r="BD1249" t="s">
        <v>437</v>
      </c>
      <c r="BE1249" t="s">
        <v>437</v>
      </c>
      <c r="BF1249">
        <v>0</v>
      </c>
      <c r="BG1249">
        <v>0</v>
      </c>
      <c r="BH1249">
        <f>1-BF1249/BG1249</f>
        <v>0</v>
      </c>
      <c r="BI1249">
        <v>0.5</v>
      </c>
      <c r="BJ1249">
        <f>DI1249</f>
        <v>0</v>
      </c>
      <c r="BK1249">
        <f>L1249</f>
        <v>0</v>
      </c>
      <c r="BL1249">
        <f>BH1249*BI1249*BJ1249</f>
        <v>0</v>
      </c>
      <c r="BM1249">
        <f>(BK1249-BC1249)/BJ1249</f>
        <v>0</v>
      </c>
      <c r="BN1249">
        <f>(BA1249-BG1249)/BG1249</f>
        <v>0</v>
      </c>
      <c r="BO1249">
        <f>AZ1249/(BB1249+AZ1249/BG1249)</f>
        <v>0</v>
      </c>
      <c r="BP1249" t="s">
        <v>437</v>
      </c>
      <c r="BQ1249">
        <v>0</v>
      </c>
      <c r="BR1249">
        <f>IF(BQ1249&lt;&gt;0, BQ1249, BO1249)</f>
        <v>0</v>
      </c>
      <c r="BS1249">
        <f>1-BR1249/BG1249</f>
        <v>0</v>
      </c>
      <c r="BT1249">
        <f>(BG1249-BF1249)/(BG1249-BR1249)</f>
        <v>0</v>
      </c>
      <c r="BU1249">
        <f>(BA1249-BG1249)/(BA1249-BR1249)</f>
        <v>0</v>
      </c>
      <c r="BV1249">
        <f>(BG1249-BF1249)/(BG1249-AZ1249)</f>
        <v>0</v>
      </c>
      <c r="BW1249">
        <f>(BA1249-BG1249)/(BA1249-AZ1249)</f>
        <v>0</v>
      </c>
      <c r="BX1249">
        <f>(BT1249*BR1249/BF1249)</f>
        <v>0</v>
      </c>
      <c r="BY1249">
        <f>(1-BX1249)</f>
        <v>0</v>
      </c>
      <c r="DH1249">
        <f>$B$11*EG1249+$C$11*EH1249+$F$11*ES1249*(1-EV1249)</f>
        <v>0</v>
      </c>
      <c r="DI1249">
        <f>DH1249*DJ1249</f>
        <v>0</v>
      </c>
      <c r="DJ1249">
        <f>($B$11*$D$9+$C$11*$D$9+$F$11*((FF1249+EX1249)/MAX(FF1249+EX1249+FG1249, 0.1)*$I$9+FG1249/MAX(FF1249+EX1249+FG1249, 0.1)*$J$9))/($B$11+$C$11+$F$11)</f>
        <v>0</v>
      </c>
      <c r="DK1249">
        <f>($B$11*$K$9+$C$11*$K$9+$F$11*((FF1249+EX1249)/MAX(FF1249+EX1249+FG1249, 0.1)*$P$9+FG1249/MAX(FF1249+EX1249+FG1249, 0.1)*$Q$9))/($B$11+$C$11+$F$11)</f>
        <v>0</v>
      </c>
      <c r="DL1249">
        <v>6</v>
      </c>
      <c r="DM1249">
        <v>0.5</v>
      </c>
      <c r="DN1249" t="s">
        <v>438</v>
      </c>
      <c r="DO1249">
        <v>2</v>
      </c>
      <c r="DP1249" t="b">
        <v>1</v>
      </c>
      <c r="DQ1249">
        <v>1761347584.5</v>
      </c>
      <c r="DR1249">
        <v>1271.597777777778</v>
      </c>
      <c r="DS1249">
        <v>1309.93962962963</v>
      </c>
      <c r="DT1249">
        <v>23.52442592592593</v>
      </c>
      <c r="DU1249">
        <v>20.6287037037037</v>
      </c>
      <c r="DV1249">
        <v>1270.048518518518</v>
      </c>
      <c r="DW1249">
        <v>23.30999259259259</v>
      </c>
      <c r="DX1249">
        <v>500.0123333333333</v>
      </c>
      <c r="DY1249">
        <v>90.02632222222221</v>
      </c>
      <c r="DZ1249">
        <v>0.07359531851851851</v>
      </c>
      <c r="EA1249">
        <v>29.96962222222222</v>
      </c>
      <c r="EB1249">
        <v>30.0038037037037</v>
      </c>
      <c r="EC1249">
        <v>999.9000000000001</v>
      </c>
      <c r="ED1249">
        <v>0</v>
      </c>
      <c r="EE1249">
        <v>0</v>
      </c>
      <c r="EF1249">
        <v>10001.63740740741</v>
      </c>
      <c r="EG1249">
        <v>0</v>
      </c>
      <c r="EH1249">
        <v>1170.142592592593</v>
      </c>
      <c r="EI1249">
        <v>-38.34221851851852</v>
      </c>
      <c r="EJ1249">
        <v>1302.231851851852</v>
      </c>
      <c r="EK1249">
        <v>1337.531481481481</v>
      </c>
      <c r="EL1249">
        <v>2.895724074074074</v>
      </c>
      <c r="EM1249">
        <v>1309.93962962963</v>
      </c>
      <c r="EN1249">
        <v>20.6287037037037</v>
      </c>
      <c r="EO1249">
        <v>2.117817777777777</v>
      </c>
      <c r="EP1249">
        <v>1.857126296296296</v>
      </c>
      <c r="EQ1249">
        <v>18.35383333333333</v>
      </c>
      <c r="ER1249">
        <v>16.2761</v>
      </c>
      <c r="ES1249">
        <v>1199.979629629629</v>
      </c>
      <c r="ET1249">
        <v>0.9670066296296297</v>
      </c>
      <c r="EU1249">
        <v>0.03299338148148148</v>
      </c>
      <c r="EV1249">
        <v>0</v>
      </c>
      <c r="EW1249">
        <v>1412.658518518519</v>
      </c>
      <c r="EX1249">
        <v>5.000560000000001</v>
      </c>
      <c r="EY1249">
        <v>17293.8962962963</v>
      </c>
      <c r="EZ1249">
        <v>10316.66296296296</v>
      </c>
      <c r="FA1249">
        <v>45</v>
      </c>
      <c r="FB1249">
        <v>47.05740740740739</v>
      </c>
      <c r="FC1249">
        <v>45.625</v>
      </c>
      <c r="FD1249">
        <v>46.12033333333333</v>
      </c>
      <c r="FE1249">
        <v>45.861</v>
      </c>
      <c r="FF1249">
        <v>1155.54962962963</v>
      </c>
      <c r="FG1249">
        <v>39.43</v>
      </c>
      <c r="FH1249">
        <v>0</v>
      </c>
      <c r="FI1249">
        <v>1761347628.2</v>
      </c>
      <c r="FJ1249">
        <v>0</v>
      </c>
      <c r="FK1249">
        <v>1412.648461538462</v>
      </c>
      <c r="FL1249">
        <v>-2.231111119458384</v>
      </c>
      <c r="FM1249">
        <v>-17.48034190824715</v>
      </c>
      <c r="FN1249">
        <v>17294.2576923077</v>
      </c>
      <c r="FO1249">
        <v>15</v>
      </c>
      <c r="FP1249">
        <v>0</v>
      </c>
      <c r="FQ1249" t="s">
        <v>439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-38.24666829268293</v>
      </c>
      <c r="GD1249">
        <v>-1.736540069686521</v>
      </c>
      <c r="GE1249">
        <v>0.2021926374851041</v>
      </c>
      <c r="GF1249">
        <v>0</v>
      </c>
      <c r="GG1249">
        <v>1412.734705882353</v>
      </c>
      <c r="GH1249">
        <v>-1.688006112379198</v>
      </c>
      <c r="GI1249">
        <v>0.2715558148035769</v>
      </c>
      <c r="GJ1249">
        <v>0</v>
      </c>
      <c r="GK1249">
        <v>2.900180731707318</v>
      </c>
      <c r="GL1249">
        <v>-0.07239135888501755</v>
      </c>
      <c r="GM1249">
        <v>0.01292704017775483</v>
      </c>
      <c r="GN1249">
        <v>1</v>
      </c>
      <c r="GO1249">
        <v>1</v>
      </c>
      <c r="GP1249">
        <v>3</v>
      </c>
      <c r="GQ1249" t="s">
        <v>446</v>
      </c>
      <c r="GR1249">
        <v>3.12453</v>
      </c>
      <c r="GS1249">
        <v>2.75141</v>
      </c>
      <c r="GT1249">
        <v>0.180059</v>
      </c>
      <c r="GU1249">
        <v>0.184601</v>
      </c>
      <c r="GV1249">
        <v>0.103153</v>
      </c>
      <c r="GW1249">
        <v>0.09462719999999999</v>
      </c>
      <c r="GX1249">
        <v>24132.6</v>
      </c>
      <c r="GY1249">
        <v>23401.3</v>
      </c>
      <c r="GZ1249">
        <v>30007.6</v>
      </c>
      <c r="HA1249">
        <v>28993.8</v>
      </c>
      <c r="HB1249">
        <v>37204.6</v>
      </c>
      <c r="HC1249">
        <v>34568</v>
      </c>
      <c r="HD1249">
        <v>45952.7</v>
      </c>
      <c r="HE1249">
        <v>43092</v>
      </c>
      <c r="HF1249">
        <v>1.75125</v>
      </c>
      <c r="HG1249">
        <v>1.73647</v>
      </c>
      <c r="HH1249">
        <v>-0.00558048</v>
      </c>
      <c r="HI1249">
        <v>0</v>
      </c>
      <c r="HJ1249">
        <v>30.0922</v>
      </c>
      <c r="HK1249">
        <v>999.9</v>
      </c>
      <c r="HL1249">
        <v>45.2</v>
      </c>
      <c r="HM1249">
        <v>32.7</v>
      </c>
      <c r="HN1249">
        <v>24.9408</v>
      </c>
      <c r="HO1249">
        <v>62.8621</v>
      </c>
      <c r="HP1249">
        <v>17.6162</v>
      </c>
      <c r="HQ1249">
        <v>1</v>
      </c>
      <c r="HR1249">
        <v>0.798084</v>
      </c>
      <c r="HS1249">
        <v>4.02421</v>
      </c>
      <c r="HT1249">
        <v>20.1612</v>
      </c>
      <c r="HU1249">
        <v>5.22627</v>
      </c>
      <c r="HV1249">
        <v>11.9851</v>
      </c>
      <c r="HW1249">
        <v>4.96905</v>
      </c>
      <c r="HX1249">
        <v>3.28982</v>
      </c>
      <c r="HY1249">
        <v>9999</v>
      </c>
      <c r="HZ1249">
        <v>9999</v>
      </c>
      <c r="IA1249">
        <v>9999</v>
      </c>
      <c r="IB1249">
        <v>999.9</v>
      </c>
      <c r="IC1249">
        <v>4.97294</v>
      </c>
      <c r="ID1249">
        <v>1.87744</v>
      </c>
      <c r="IE1249">
        <v>1.8755</v>
      </c>
      <c r="IF1249">
        <v>1.87836</v>
      </c>
      <c r="IG1249">
        <v>1.875</v>
      </c>
      <c r="IH1249">
        <v>1.87857</v>
      </c>
      <c r="II1249">
        <v>1.8757</v>
      </c>
      <c r="IJ1249">
        <v>1.87685</v>
      </c>
      <c r="IK1249">
        <v>0</v>
      </c>
      <c r="IL1249">
        <v>0</v>
      </c>
      <c r="IM1249">
        <v>0</v>
      </c>
      <c r="IN1249">
        <v>0</v>
      </c>
      <c r="IO1249" t="s">
        <v>441</v>
      </c>
      <c r="IP1249" t="s">
        <v>442</v>
      </c>
      <c r="IQ1249" t="s">
        <v>443</v>
      </c>
      <c r="IR1249" t="s">
        <v>443</v>
      </c>
      <c r="IS1249" t="s">
        <v>443</v>
      </c>
      <c r="IT1249" t="s">
        <v>443</v>
      </c>
      <c r="IU1249">
        <v>0</v>
      </c>
      <c r="IV1249">
        <v>100</v>
      </c>
      <c r="IW1249">
        <v>100</v>
      </c>
      <c r="IX1249">
        <v>1.58</v>
      </c>
      <c r="IY1249">
        <v>0.2145</v>
      </c>
      <c r="IZ1249">
        <v>-0.1194416370607354</v>
      </c>
      <c r="JA1249">
        <v>0.002211305909277446</v>
      </c>
      <c r="JB1249">
        <v>-1.416678044876584E-06</v>
      </c>
      <c r="JC1249">
        <v>5.589822708492042E-10</v>
      </c>
      <c r="JD1249">
        <v>0.2144336207880096</v>
      </c>
      <c r="JE1249">
        <v>0</v>
      </c>
      <c r="JF1249">
        <v>0</v>
      </c>
      <c r="JG1249">
        <v>0</v>
      </c>
      <c r="JH1249">
        <v>14</v>
      </c>
      <c r="JI1249">
        <v>2052</v>
      </c>
      <c r="JJ1249">
        <v>1</v>
      </c>
      <c r="JK1249">
        <v>21</v>
      </c>
      <c r="JL1249">
        <v>29355793.2</v>
      </c>
      <c r="JM1249">
        <v>29355793.2</v>
      </c>
      <c r="JN1249">
        <v>2.82593</v>
      </c>
      <c r="JO1249">
        <v>2.54272</v>
      </c>
      <c r="JP1249">
        <v>1.39893</v>
      </c>
      <c r="JQ1249">
        <v>2.33765</v>
      </c>
      <c r="JR1249">
        <v>1.44897</v>
      </c>
      <c r="JS1249">
        <v>2.47437</v>
      </c>
      <c r="JT1249">
        <v>38.6487</v>
      </c>
      <c r="JU1249">
        <v>23.7898</v>
      </c>
      <c r="JV1249">
        <v>18</v>
      </c>
      <c r="JW1249">
        <v>485.202</v>
      </c>
      <c r="JX1249">
        <v>446.757</v>
      </c>
      <c r="JY1249">
        <v>25.2226</v>
      </c>
      <c r="JZ1249">
        <v>36.9941</v>
      </c>
      <c r="KA1249">
        <v>30.0003</v>
      </c>
      <c r="KB1249">
        <v>36.6046</v>
      </c>
      <c r="KC1249">
        <v>36.6585</v>
      </c>
      <c r="KD1249">
        <v>56.6758</v>
      </c>
      <c r="KE1249">
        <v>25.0214</v>
      </c>
      <c r="KF1249">
        <v>79.2548</v>
      </c>
      <c r="KG1249">
        <v>25.2099</v>
      </c>
      <c r="KH1249">
        <v>1357.53</v>
      </c>
      <c r="KI1249">
        <v>20.6967</v>
      </c>
      <c r="KJ1249">
        <v>99.26609999999999</v>
      </c>
      <c r="KK1249">
        <v>99.11069999999999</v>
      </c>
    </row>
    <row r="1250" spans="1:297">
      <c r="A1250">
        <v>1234</v>
      </c>
      <c r="B1250">
        <v>1761347597</v>
      </c>
      <c r="C1250">
        <v>19556.40000009537</v>
      </c>
      <c r="D1250" t="s">
        <v>2923</v>
      </c>
      <c r="E1250" t="s">
        <v>2924</v>
      </c>
      <c r="F1250">
        <v>5</v>
      </c>
      <c r="G1250" t="s">
        <v>2762</v>
      </c>
      <c r="H1250" t="s">
        <v>436</v>
      </c>
      <c r="I1250">
        <v>1761347589.214286</v>
      </c>
      <c r="J1250">
        <f>(K1250)/1000</f>
        <v>0</v>
      </c>
      <c r="K1250">
        <f>IF(DP1250, AN1250, AH1250)</f>
        <v>0</v>
      </c>
      <c r="L1250">
        <f>IF(DP1250, AI1250, AG1250)</f>
        <v>0</v>
      </c>
      <c r="M1250">
        <f>DR1250 - IF(AU1250&gt;1, L1250*DL1250*100.0/(AW1250), 0)</f>
        <v>0</v>
      </c>
      <c r="N1250">
        <f>((T1250-J1250/2)*M1250-L1250)/(T1250+J1250/2)</f>
        <v>0</v>
      </c>
      <c r="O1250">
        <f>N1250*(DY1250+DZ1250)/1000.0</f>
        <v>0</v>
      </c>
      <c r="P1250">
        <f>(DR1250 - IF(AU1250&gt;1, L1250*DL1250*100.0/(AW1250), 0))*(DY1250+DZ1250)/1000.0</f>
        <v>0</v>
      </c>
      <c r="Q1250">
        <f>2.0/((1/S1250-1/R1250)+SIGN(S1250)*SQRT((1/S1250-1/R1250)*(1/S1250-1/R1250) + 4*DM1250/((DM1250+1)*(DM1250+1))*(2*1/S1250*1/R1250-1/R1250*1/R1250)))</f>
        <v>0</v>
      </c>
      <c r="R1250">
        <f>IF(LEFT(DN1250,1)&lt;&gt;"0",IF(LEFT(DN1250,1)="1",3.0,DO1250),$D$5+$E$5*(EF1250*DY1250/($K$5*1000))+$F$5*(EF1250*DY1250/($K$5*1000))*MAX(MIN(DL1250,$J$5),$I$5)*MAX(MIN(DL1250,$J$5),$I$5)+$G$5*MAX(MIN(DL1250,$J$5),$I$5)*(EF1250*DY1250/($K$5*1000))+$H$5*(EF1250*DY1250/($K$5*1000))*(EF1250*DY1250/($K$5*1000)))</f>
        <v>0</v>
      </c>
      <c r="S1250">
        <f>J1250*(1000-(1000*0.61365*exp(17.502*W1250/(240.97+W1250))/(DY1250+DZ1250)+DT1250)/2)/(1000*0.61365*exp(17.502*W1250/(240.97+W1250))/(DY1250+DZ1250)-DT1250)</f>
        <v>0</v>
      </c>
      <c r="T1250">
        <f>1/((DM1250+1)/(Q1250/1.6)+1/(R1250/1.37)) + DM1250/((DM1250+1)/(Q1250/1.6) + DM1250/(R1250/1.37))</f>
        <v>0</v>
      </c>
      <c r="U1250">
        <f>(DH1250*DK1250)</f>
        <v>0</v>
      </c>
      <c r="V1250">
        <f>(EA1250+(U1250+2*0.95*5.67E-8*(((EA1250+$B$7)+273)^4-(EA1250+273)^4)-44100*J1250)/(1.84*29.3*R1250+8*0.95*5.67E-8*(EA1250+273)^3))</f>
        <v>0</v>
      </c>
      <c r="W1250">
        <f>($C$7*EB1250+$D$7*EC1250+$E$7*V1250)</f>
        <v>0</v>
      </c>
      <c r="X1250">
        <f>0.61365*exp(17.502*W1250/(240.97+W1250))</f>
        <v>0</v>
      </c>
      <c r="Y1250">
        <f>(Z1250/AA1250*100)</f>
        <v>0</v>
      </c>
      <c r="Z1250">
        <f>DT1250*(DY1250+DZ1250)/1000</f>
        <v>0</v>
      </c>
      <c r="AA1250">
        <f>0.61365*exp(17.502*EA1250/(240.97+EA1250))</f>
        <v>0</v>
      </c>
      <c r="AB1250">
        <f>(X1250-DT1250*(DY1250+DZ1250)/1000)</f>
        <v>0</v>
      </c>
      <c r="AC1250">
        <f>(-J1250*44100)</f>
        <v>0</v>
      </c>
      <c r="AD1250">
        <f>2*29.3*R1250*0.92*(EA1250-W1250)</f>
        <v>0</v>
      </c>
      <c r="AE1250">
        <f>2*0.95*5.67E-8*(((EA1250+$B$7)+273)^4-(W1250+273)^4)</f>
        <v>0</v>
      </c>
      <c r="AF1250">
        <f>U1250+AE1250+AC1250+AD1250</f>
        <v>0</v>
      </c>
      <c r="AG1250">
        <f>DX1250*AU1250*(DS1250-DR1250*(1000-AU1250*DU1250)/(1000-AU1250*DT1250))/(100*DL1250)</f>
        <v>0</v>
      </c>
      <c r="AH1250">
        <f>1000*DX1250*AU1250*(DT1250-DU1250)/(100*DL1250*(1000-AU1250*DT1250))</f>
        <v>0</v>
      </c>
      <c r="AI1250">
        <f>(AJ1250 - AK1250 - DY1250*1E3/(8.314*(EA1250+273.15)) * AM1250/DX1250 * AL1250) * DX1250/(100*DL1250) * (1000 - DU1250)/1000</f>
        <v>0</v>
      </c>
      <c r="AJ1250">
        <v>1370.804318234134</v>
      </c>
      <c r="AK1250">
        <v>1343.828727272727</v>
      </c>
      <c r="AL1250">
        <v>3.525303774600999</v>
      </c>
      <c r="AM1250">
        <v>65.43917151835798</v>
      </c>
      <c r="AN1250">
        <f>(AP1250 - AO1250 + DY1250*1E3/(8.314*(EA1250+273.15)) * AR1250/DX1250 * AQ1250) * DX1250/(100*DL1250) * 1000/(1000 - AP1250)</f>
        <v>0</v>
      </c>
      <c r="AO1250">
        <v>20.63020165515198</v>
      </c>
      <c r="AP1250">
        <v>23.50951696969696</v>
      </c>
      <c r="AQ1250">
        <v>-0.0001795784757121704</v>
      </c>
      <c r="AR1250">
        <v>117.0721464069847</v>
      </c>
      <c r="AS1250">
        <v>0</v>
      </c>
      <c r="AT1250">
        <v>0</v>
      </c>
      <c r="AU1250">
        <f>IF(AS1250*$H$13&gt;=AW1250,1.0,(AW1250/(AW1250-AS1250*$H$13)))</f>
        <v>0</v>
      </c>
      <c r="AV1250">
        <f>(AU1250-1)*100</f>
        <v>0</v>
      </c>
      <c r="AW1250">
        <f>MAX(0,($B$13+$C$13*EF1250)/(1+$D$13*EF1250)*DY1250/(EA1250+273)*$E$13)</f>
        <v>0</v>
      </c>
      <c r="AX1250" t="s">
        <v>437</v>
      </c>
      <c r="AY1250" t="s">
        <v>437</v>
      </c>
      <c r="AZ1250">
        <v>0</v>
      </c>
      <c r="BA1250">
        <v>0</v>
      </c>
      <c r="BB1250">
        <f>1-AZ1250/BA1250</f>
        <v>0</v>
      </c>
      <c r="BC1250">
        <v>0</v>
      </c>
      <c r="BD1250" t="s">
        <v>437</v>
      </c>
      <c r="BE1250" t="s">
        <v>437</v>
      </c>
      <c r="BF1250">
        <v>0</v>
      </c>
      <c r="BG1250">
        <v>0</v>
      </c>
      <c r="BH1250">
        <f>1-BF1250/BG1250</f>
        <v>0</v>
      </c>
      <c r="BI1250">
        <v>0.5</v>
      </c>
      <c r="BJ1250">
        <f>DI1250</f>
        <v>0</v>
      </c>
      <c r="BK1250">
        <f>L1250</f>
        <v>0</v>
      </c>
      <c r="BL1250">
        <f>BH1250*BI1250*BJ1250</f>
        <v>0</v>
      </c>
      <c r="BM1250">
        <f>(BK1250-BC1250)/BJ1250</f>
        <v>0</v>
      </c>
      <c r="BN1250">
        <f>(BA1250-BG1250)/BG1250</f>
        <v>0</v>
      </c>
      <c r="BO1250">
        <f>AZ1250/(BB1250+AZ1250/BG1250)</f>
        <v>0</v>
      </c>
      <c r="BP1250" t="s">
        <v>437</v>
      </c>
      <c r="BQ1250">
        <v>0</v>
      </c>
      <c r="BR1250">
        <f>IF(BQ1250&lt;&gt;0, BQ1250, BO1250)</f>
        <v>0</v>
      </c>
      <c r="BS1250">
        <f>1-BR1250/BG1250</f>
        <v>0</v>
      </c>
      <c r="BT1250">
        <f>(BG1250-BF1250)/(BG1250-BR1250)</f>
        <v>0</v>
      </c>
      <c r="BU1250">
        <f>(BA1250-BG1250)/(BA1250-BR1250)</f>
        <v>0</v>
      </c>
      <c r="BV1250">
        <f>(BG1250-BF1250)/(BG1250-AZ1250)</f>
        <v>0</v>
      </c>
      <c r="BW1250">
        <f>(BA1250-BG1250)/(BA1250-AZ1250)</f>
        <v>0</v>
      </c>
      <c r="BX1250">
        <f>(BT1250*BR1250/BF1250)</f>
        <v>0</v>
      </c>
      <c r="BY1250">
        <f>(1-BX1250)</f>
        <v>0</v>
      </c>
      <c r="DH1250">
        <f>$B$11*EG1250+$C$11*EH1250+$F$11*ES1250*(1-EV1250)</f>
        <v>0</v>
      </c>
      <c r="DI1250">
        <f>DH1250*DJ1250</f>
        <v>0</v>
      </c>
      <c r="DJ1250">
        <f>($B$11*$D$9+$C$11*$D$9+$F$11*((FF1250+EX1250)/MAX(FF1250+EX1250+FG1250, 0.1)*$I$9+FG1250/MAX(FF1250+EX1250+FG1250, 0.1)*$J$9))/($B$11+$C$11+$F$11)</f>
        <v>0</v>
      </c>
      <c r="DK1250">
        <f>($B$11*$K$9+$C$11*$K$9+$F$11*((FF1250+EX1250)/MAX(FF1250+EX1250+FG1250, 0.1)*$P$9+FG1250/MAX(FF1250+EX1250+FG1250, 0.1)*$Q$9))/($B$11+$C$11+$F$11)</f>
        <v>0</v>
      </c>
      <c r="DL1250">
        <v>6</v>
      </c>
      <c r="DM1250">
        <v>0.5</v>
      </c>
      <c r="DN1250" t="s">
        <v>438</v>
      </c>
      <c r="DO1250">
        <v>2</v>
      </c>
      <c r="DP1250" t="b">
        <v>1</v>
      </c>
      <c r="DQ1250">
        <v>1761347589.214286</v>
      </c>
      <c r="DR1250">
        <v>1287.466785714286</v>
      </c>
      <c r="DS1250">
        <v>1326.052142857143</v>
      </c>
      <c r="DT1250">
        <v>23.52206428571429</v>
      </c>
      <c r="DU1250">
        <v>20.62998214285714</v>
      </c>
      <c r="DV1250">
        <v>1285.896785714286</v>
      </c>
      <c r="DW1250">
        <v>23.30763928571428</v>
      </c>
      <c r="DX1250">
        <v>500.0196428571429</v>
      </c>
      <c r="DY1250">
        <v>90.02610714285716</v>
      </c>
      <c r="DZ1250">
        <v>0.07341541785714285</v>
      </c>
      <c r="EA1250">
        <v>29.97288214285714</v>
      </c>
      <c r="EB1250">
        <v>30.00923214285714</v>
      </c>
      <c r="EC1250">
        <v>999.9000000000002</v>
      </c>
      <c r="ED1250">
        <v>0</v>
      </c>
      <c r="EE1250">
        <v>0</v>
      </c>
      <c r="EF1250">
        <v>10010.4425</v>
      </c>
      <c r="EG1250">
        <v>0</v>
      </c>
      <c r="EH1250">
        <v>1170.144642857143</v>
      </c>
      <c r="EI1250">
        <v>-38.585075</v>
      </c>
      <c r="EJ1250">
        <v>1318.479642857143</v>
      </c>
      <c r="EK1250">
        <v>1353.984285714286</v>
      </c>
      <c r="EL1250">
        <v>2.892085357142857</v>
      </c>
      <c r="EM1250">
        <v>1326.052142857143</v>
      </c>
      <c r="EN1250">
        <v>20.62998214285714</v>
      </c>
      <c r="EO1250">
        <v>2.117600714285714</v>
      </c>
      <c r="EP1250">
        <v>1.857237142857143</v>
      </c>
      <c r="EQ1250">
        <v>18.35218928571429</v>
      </c>
      <c r="ER1250">
        <v>16.27704285714286</v>
      </c>
      <c r="ES1250">
        <v>1200.004285714286</v>
      </c>
      <c r="ET1250">
        <v>0.9670072857142858</v>
      </c>
      <c r="EU1250">
        <v>0.03299270714285715</v>
      </c>
      <c r="EV1250">
        <v>0</v>
      </c>
      <c r="EW1250">
        <v>1412.5275</v>
      </c>
      <c r="EX1250">
        <v>5.000560000000001</v>
      </c>
      <c r="EY1250">
        <v>17292.65714285714</v>
      </c>
      <c r="EZ1250">
        <v>10316.875</v>
      </c>
      <c r="FA1250">
        <v>45</v>
      </c>
      <c r="FB1250">
        <v>47.06199999999998</v>
      </c>
      <c r="FC1250">
        <v>45.625</v>
      </c>
      <c r="FD1250">
        <v>46.1205</v>
      </c>
      <c r="FE1250">
        <v>45.8525</v>
      </c>
      <c r="FF1250">
        <v>1155.574285714286</v>
      </c>
      <c r="FG1250">
        <v>39.43</v>
      </c>
      <c r="FH1250">
        <v>0</v>
      </c>
      <c r="FI1250">
        <v>1761347633.6</v>
      </c>
      <c r="FJ1250">
        <v>0</v>
      </c>
      <c r="FK1250">
        <v>1412.4888</v>
      </c>
      <c r="FL1250">
        <v>-1.157692310376071</v>
      </c>
      <c r="FM1250">
        <v>-20.52307687332609</v>
      </c>
      <c r="FN1250">
        <v>17292.656</v>
      </c>
      <c r="FO1250">
        <v>15</v>
      </c>
      <c r="FP1250">
        <v>0</v>
      </c>
      <c r="FQ1250" t="s">
        <v>439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-38.45265121951219</v>
      </c>
      <c r="GD1250">
        <v>-2.731160278745625</v>
      </c>
      <c r="GE1250">
        <v>0.3182654898205393</v>
      </c>
      <c r="GF1250">
        <v>0</v>
      </c>
      <c r="GG1250">
        <v>1412.612647058824</v>
      </c>
      <c r="GH1250">
        <v>-1.891978610074239</v>
      </c>
      <c r="GI1250">
        <v>0.2860718628712699</v>
      </c>
      <c r="GJ1250">
        <v>0</v>
      </c>
      <c r="GK1250">
        <v>2.893123170731707</v>
      </c>
      <c r="GL1250">
        <v>-0.02105435540068985</v>
      </c>
      <c r="GM1250">
        <v>0.00523021961905364</v>
      </c>
      <c r="GN1250">
        <v>1</v>
      </c>
      <c r="GO1250">
        <v>1</v>
      </c>
      <c r="GP1250">
        <v>3</v>
      </c>
      <c r="GQ1250" t="s">
        <v>446</v>
      </c>
      <c r="GR1250">
        <v>3.12411</v>
      </c>
      <c r="GS1250">
        <v>2.75116</v>
      </c>
      <c r="GT1250">
        <v>0.181516</v>
      </c>
      <c r="GU1250">
        <v>0.186059</v>
      </c>
      <c r="GV1250">
        <v>0.103117</v>
      </c>
      <c r="GW1250">
        <v>0.0946309</v>
      </c>
      <c r="GX1250">
        <v>24089.5</v>
      </c>
      <c r="GY1250">
        <v>23359.3</v>
      </c>
      <c r="GZ1250">
        <v>30007.5</v>
      </c>
      <c r="HA1250">
        <v>28993.8</v>
      </c>
      <c r="HB1250">
        <v>37206.2</v>
      </c>
      <c r="HC1250">
        <v>34568</v>
      </c>
      <c r="HD1250">
        <v>45952.7</v>
      </c>
      <c r="HE1250">
        <v>43092</v>
      </c>
      <c r="HF1250">
        <v>1.75093</v>
      </c>
      <c r="HG1250">
        <v>1.7368</v>
      </c>
      <c r="HH1250">
        <v>-0.00484288</v>
      </c>
      <c r="HI1250">
        <v>0</v>
      </c>
      <c r="HJ1250">
        <v>30.0944</v>
      </c>
      <c r="HK1250">
        <v>999.9</v>
      </c>
      <c r="HL1250">
        <v>45.2</v>
      </c>
      <c r="HM1250">
        <v>32.7</v>
      </c>
      <c r="HN1250">
        <v>24.9397</v>
      </c>
      <c r="HO1250">
        <v>63.3521</v>
      </c>
      <c r="HP1250">
        <v>17.8686</v>
      </c>
      <c r="HQ1250">
        <v>1</v>
      </c>
      <c r="HR1250">
        <v>0.798463</v>
      </c>
      <c r="HS1250">
        <v>4.065</v>
      </c>
      <c r="HT1250">
        <v>20.1601</v>
      </c>
      <c r="HU1250">
        <v>5.22687</v>
      </c>
      <c r="HV1250">
        <v>11.9845</v>
      </c>
      <c r="HW1250">
        <v>4.96905</v>
      </c>
      <c r="HX1250">
        <v>3.28973</v>
      </c>
      <c r="HY1250">
        <v>9999</v>
      </c>
      <c r="HZ1250">
        <v>9999</v>
      </c>
      <c r="IA1250">
        <v>9999</v>
      </c>
      <c r="IB1250">
        <v>999.9</v>
      </c>
      <c r="IC1250">
        <v>4.97297</v>
      </c>
      <c r="ID1250">
        <v>1.87744</v>
      </c>
      <c r="IE1250">
        <v>1.87549</v>
      </c>
      <c r="IF1250">
        <v>1.87836</v>
      </c>
      <c r="IG1250">
        <v>1.875</v>
      </c>
      <c r="IH1250">
        <v>1.87862</v>
      </c>
      <c r="II1250">
        <v>1.87573</v>
      </c>
      <c r="IJ1250">
        <v>1.87684</v>
      </c>
      <c r="IK1250">
        <v>0</v>
      </c>
      <c r="IL1250">
        <v>0</v>
      </c>
      <c r="IM1250">
        <v>0</v>
      </c>
      <c r="IN1250">
        <v>0</v>
      </c>
      <c r="IO1250" t="s">
        <v>441</v>
      </c>
      <c r="IP1250" t="s">
        <v>442</v>
      </c>
      <c r="IQ1250" t="s">
        <v>443</v>
      </c>
      <c r="IR1250" t="s">
        <v>443</v>
      </c>
      <c r="IS1250" t="s">
        <v>443</v>
      </c>
      <c r="IT1250" t="s">
        <v>443</v>
      </c>
      <c r="IU1250">
        <v>0</v>
      </c>
      <c r="IV1250">
        <v>100</v>
      </c>
      <c r="IW1250">
        <v>100</v>
      </c>
      <c r="IX1250">
        <v>1.61</v>
      </c>
      <c r="IY1250">
        <v>0.2144</v>
      </c>
      <c r="IZ1250">
        <v>-0.1194416370607354</v>
      </c>
      <c r="JA1250">
        <v>0.002211305909277446</v>
      </c>
      <c r="JB1250">
        <v>-1.416678044876584E-06</v>
      </c>
      <c r="JC1250">
        <v>5.589822708492042E-10</v>
      </c>
      <c r="JD1250">
        <v>0.2144336207880096</v>
      </c>
      <c r="JE1250">
        <v>0</v>
      </c>
      <c r="JF1250">
        <v>0</v>
      </c>
      <c r="JG1250">
        <v>0</v>
      </c>
      <c r="JH1250">
        <v>14</v>
      </c>
      <c r="JI1250">
        <v>2052</v>
      </c>
      <c r="JJ1250">
        <v>1</v>
      </c>
      <c r="JK1250">
        <v>21</v>
      </c>
      <c r="JL1250">
        <v>29355793.3</v>
      </c>
      <c r="JM1250">
        <v>29355793.3</v>
      </c>
      <c r="JN1250">
        <v>2.85767</v>
      </c>
      <c r="JO1250">
        <v>2.5293</v>
      </c>
      <c r="JP1250">
        <v>1.39893</v>
      </c>
      <c r="JQ1250">
        <v>2.33765</v>
      </c>
      <c r="JR1250">
        <v>1.44897</v>
      </c>
      <c r="JS1250">
        <v>2.6001</v>
      </c>
      <c r="JT1250">
        <v>38.6487</v>
      </c>
      <c r="JU1250">
        <v>23.8161</v>
      </c>
      <c r="JV1250">
        <v>18</v>
      </c>
      <c r="JW1250">
        <v>485.012</v>
      </c>
      <c r="JX1250">
        <v>446.947</v>
      </c>
      <c r="JY1250">
        <v>25.2173</v>
      </c>
      <c r="JZ1250">
        <v>36.9938</v>
      </c>
      <c r="KA1250">
        <v>30.0003</v>
      </c>
      <c r="KB1250">
        <v>36.6046</v>
      </c>
      <c r="KC1250">
        <v>36.6551</v>
      </c>
      <c r="KD1250">
        <v>57.2037</v>
      </c>
      <c r="KE1250">
        <v>25.0214</v>
      </c>
      <c r="KF1250">
        <v>79.2548</v>
      </c>
      <c r="KG1250">
        <v>25.1972</v>
      </c>
      <c r="KH1250">
        <v>1370.89</v>
      </c>
      <c r="KI1250">
        <v>20.723</v>
      </c>
      <c r="KJ1250">
        <v>99.26609999999999</v>
      </c>
      <c r="KK1250">
        <v>99.1108</v>
      </c>
    </row>
    <row r="1251" spans="1:297">
      <c r="A1251">
        <v>1235</v>
      </c>
      <c r="B1251">
        <v>1761347602</v>
      </c>
      <c r="C1251">
        <v>19561.40000009537</v>
      </c>
      <c r="D1251" t="s">
        <v>2925</v>
      </c>
      <c r="E1251" t="s">
        <v>2926</v>
      </c>
      <c r="F1251">
        <v>5</v>
      </c>
      <c r="G1251" t="s">
        <v>2762</v>
      </c>
      <c r="H1251" t="s">
        <v>436</v>
      </c>
      <c r="I1251">
        <v>1761347594.5</v>
      </c>
      <c r="J1251">
        <f>(K1251)/1000</f>
        <v>0</v>
      </c>
      <c r="K1251">
        <f>IF(DP1251, AN1251, AH1251)</f>
        <v>0</v>
      </c>
      <c r="L1251">
        <f>IF(DP1251, AI1251, AG1251)</f>
        <v>0</v>
      </c>
      <c r="M1251">
        <f>DR1251 - IF(AU1251&gt;1, L1251*DL1251*100.0/(AW1251), 0)</f>
        <v>0</v>
      </c>
      <c r="N1251">
        <f>((T1251-J1251/2)*M1251-L1251)/(T1251+J1251/2)</f>
        <v>0</v>
      </c>
      <c r="O1251">
        <f>N1251*(DY1251+DZ1251)/1000.0</f>
        <v>0</v>
      </c>
      <c r="P1251">
        <f>(DR1251 - IF(AU1251&gt;1, L1251*DL1251*100.0/(AW1251), 0))*(DY1251+DZ1251)/1000.0</f>
        <v>0</v>
      </c>
      <c r="Q1251">
        <f>2.0/((1/S1251-1/R1251)+SIGN(S1251)*SQRT((1/S1251-1/R1251)*(1/S1251-1/R1251) + 4*DM1251/((DM1251+1)*(DM1251+1))*(2*1/S1251*1/R1251-1/R1251*1/R1251)))</f>
        <v>0</v>
      </c>
      <c r="R1251">
        <f>IF(LEFT(DN1251,1)&lt;&gt;"0",IF(LEFT(DN1251,1)="1",3.0,DO1251),$D$5+$E$5*(EF1251*DY1251/($K$5*1000))+$F$5*(EF1251*DY1251/($K$5*1000))*MAX(MIN(DL1251,$J$5),$I$5)*MAX(MIN(DL1251,$J$5),$I$5)+$G$5*MAX(MIN(DL1251,$J$5),$I$5)*(EF1251*DY1251/($K$5*1000))+$H$5*(EF1251*DY1251/($K$5*1000))*(EF1251*DY1251/($K$5*1000)))</f>
        <v>0</v>
      </c>
      <c r="S1251">
        <f>J1251*(1000-(1000*0.61365*exp(17.502*W1251/(240.97+W1251))/(DY1251+DZ1251)+DT1251)/2)/(1000*0.61365*exp(17.502*W1251/(240.97+W1251))/(DY1251+DZ1251)-DT1251)</f>
        <v>0</v>
      </c>
      <c r="T1251">
        <f>1/((DM1251+1)/(Q1251/1.6)+1/(R1251/1.37)) + DM1251/((DM1251+1)/(Q1251/1.6) + DM1251/(R1251/1.37))</f>
        <v>0</v>
      </c>
      <c r="U1251">
        <f>(DH1251*DK1251)</f>
        <v>0</v>
      </c>
      <c r="V1251">
        <f>(EA1251+(U1251+2*0.95*5.67E-8*(((EA1251+$B$7)+273)^4-(EA1251+273)^4)-44100*J1251)/(1.84*29.3*R1251+8*0.95*5.67E-8*(EA1251+273)^3))</f>
        <v>0</v>
      </c>
      <c r="W1251">
        <f>($C$7*EB1251+$D$7*EC1251+$E$7*V1251)</f>
        <v>0</v>
      </c>
      <c r="X1251">
        <f>0.61365*exp(17.502*W1251/(240.97+W1251))</f>
        <v>0</v>
      </c>
      <c r="Y1251">
        <f>(Z1251/AA1251*100)</f>
        <v>0</v>
      </c>
      <c r="Z1251">
        <f>DT1251*(DY1251+DZ1251)/1000</f>
        <v>0</v>
      </c>
      <c r="AA1251">
        <f>0.61365*exp(17.502*EA1251/(240.97+EA1251))</f>
        <v>0</v>
      </c>
      <c r="AB1251">
        <f>(X1251-DT1251*(DY1251+DZ1251)/1000)</f>
        <v>0</v>
      </c>
      <c r="AC1251">
        <f>(-J1251*44100)</f>
        <v>0</v>
      </c>
      <c r="AD1251">
        <f>2*29.3*R1251*0.92*(EA1251-W1251)</f>
        <v>0</v>
      </c>
      <c r="AE1251">
        <f>2*0.95*5.67E-8*(((EA1251+$B$7)+273)^4-(W1251+273)^4)</f>
        <v>0</v>
      </c>
      <c r="AF1251">
        <f>U1251+AE1251+AC1251+AD1251</f>
        <v>0</v>
      </c>
      <c r="AG1251">
        <f>DX1251*AU1251*(DS1251-DR1251*(1000-AU1251*DU1251)/(1000-AU1251*DT1251))/(100*DL1251)</f>
        <v>0</v>
      </c>
      <c r="AH1251">
        <f>1000*DX1251*AU1251*(DT1251-DU1251)/(100*DL1251*(1000-AU1251*DT1251))</f>
        <v>0</v>
      </c>
      <c r="AI1251">
        <f>(AJ1251 - AK1251 - DY1251*1E3/(8.314*(EA1251+273.15)) * AM1251/DX1251 * AL1251) * DX1251/(100*DL1251) * (1000 - DU1251)/1000</f>
        <v>0</v>
      </c>
      <c r="AJ1251">
        <v>1388.066349856482</v>
      </c>
      <c r="AK1251">
        <v>1361.149575757576</v>
      </c>
      <c r="AL1251">
        <v>3.454797554482119</v>
      </c>
      <c r="AM1251">
        <v>65.43917151835798</v>
      </c>
      <c r="AN1251">
        <f>(AP1251 - AO1251 + DY1251*1E3/(8.314*(EA1251+273.15)) * AR1251/DX1251 * AQ1251) * DX1251/(100*DL1251) * 1000/(1000 - AP1251)</f>
        <v>0</v>
      </c>
      <c r="AO1251">
        <v>20.63011594192799</v>
      </c>
      <c r="AP1251">
        <v>23.49483151515151</v>
      </c>
      <c r="AQ1251">
        <v>-0.0003227401733140942</v>
      </c>
      <c r="AR1251">
        <v>117.0721464069847</v>
      </c>
      <c r="AS1251">
        <v>0</v>
      </c>
      <c r="AT1251">
        <v>0</v>
      </c>
      <c r="AU1251">
        <f>IF(AS1251*$H$13&gt;=AW1251,1.0,(AW1251/(AW1251-AS1251*$H$13)))</f>
        <v>0</v>
      </c>
      <c r="AV1251">
        <f>(AU1251-1)*100</f>
        <v>0</v>
      </c>
      <c r="AW1251">
        <f>MAX(0,($B$13+$C$13*EF1251)/(1+$D$13*EF1251)*DY1251/(EA1251+273)*$E$13)</f>
        <v>0</v>
      </c>
      <c r="AX1251" t="s">
        <v>437</v>
      </c>
      <c r="AY1251" t="s">
        <v>437</v>
      </c>
      <c r="AZ1251">
        <v>0</v>
      </c>
      <c r="BA1251">
        <v>0</v>
      </c>
      <c r="BB1251">
        <f>1-AZ1251/BA1251</f>
        <v>0</v>
      </c>
      <c r="BC1251">
        <v>0</v>
      </c>
      <c r="BD1251" t="s">
        <v>437</v>
      </c>
      <c r="BE1251" t="s">
        <v>437</v>
      </c>
      <c r="BF1251">
        <v>0</v>
      </c>
      <c r="BG1251">
        <v>0</v>
      </c>
      <c r="BH1251">
        <f>1-BF1251/BG1251</f>
        <v>0</v>
      </c>
      <c r="BI1251">
        <v>0.5</v>
      </c>
      <c r="BJ1251">
        <f>DI1251</f>
        <v>0</v>
      </c>
      <c r="BK1251">
        <f>L1251</f>
        <v>0</v>
      </c>
      <c r="BL1251">
        <f>BH1251*BI1251*BJ1251</f>
        <v>0</v>
      </c>
      <c r="BM1251">
        <f>(BK1251-BC1251)/BJ1251</f>
        <v>0</v>
      </c>
      <c r="BN1251">
        <f>(BA1251-BG1251)/BG1251</f>
        <v>0</v>
      </c>
      <c r="BO1251">
        <f>AZ1251/(BB1251+AZ1251/BG1251)</f>
        <v>0</v>
      </c>
      <c r="BP1251" t="s">
        <v>437</v>
      </c>
      <c r="BQ1251">
        <v>0</v>
      </c>
      <c r="BR1251">
        <f>IF(BQ1251&lt;&gt;0, BQ1251, BO1251)</f>
        <v>0</v>
      </c>
      <c r="BS1251">
        <f>1-BR1251/BG1251</f>
        <v>0</v>
      </c>
      <c r="BT1251">
        <f>(BG1251-BF1251)/(BG1251-BR1251)</f>
        <v>0</v>
      </c>
      <c r="BU1251">
        <f>(BA1251-BG1251)/(BA1251-BR1251)</f>
        <v>0</v>
      </c>
      <c r="BV1251">
        <f>(BG1251-BF1251)/(BG1251-AZ1251)</f>
        <v>0</v>
      </c>
      <c r="BW1251">
        <f>(BA1251-BG1251)/(BA1251-AZ1251)</f>
        <v>0</v>
      </c>
      <c r="BX1251">
        <f>(BT1251*BR1251/BF1251)</f>
        <v>0</v>
      </c>
      <c r="BY1251">
        <f>(1-BX1251)</f>
        <v>0</v>
      </c>
      <c r="DH1251">
        <f>$B$11*EG1251+$C$11*EH1251+$F$11*ES1251*(1-EV1251)</f>
        <v>0</v>
      </c>
      <c r="DI1251">
        <f>DH1251*DJ1251</f>
        <v>0</v>
      </c>
      <c r="DJ1251">
        <f>($B$11*$D$9+$C$11*$D$9+$F$11*((FF1251+EX1251)/MAX(FF1251+EX1251+FG1251, 0.1)*$I$9+FG1251/MAX(FF1251+EX1251+FG1251, 0.1)*$J$9))/($B$11+$C$11+$F$11)</f>
        <v>0</v>
      </c>
      <c r="DK1251">
        <f>($B$11*$K$9+$C$11*$K$9+$F$11*((FF1251+EX1251)/MAX(FF1251+EX1251+FG1251, 0.1)*$P$9+FG1251/MAX(FF1251+EX1251+FG1251, 0.1)*$Q$9))/($B$11+$C$11+$F$11)</f>
        <v>0</v>
      </c>
      <c r="DL1251">
        <v>6</v>
      </c>
      <c r="DM1251">
        <v>0.5</v>
      </c>
      <c r="DN1251" t="s">
        <v>438</v>
      </c>
      <c r="DO1251">
        <v>2</v>
      </c>
      <c r="DP1251" t="b">
        <v>1</v>
      </c>
      <c r="DQ1251">
        <v>1761347594.5</v>
      </c>
      <c r="DR1251">
        <v>1305.351481481481</v>
      </c>
      <c r="DS1251">
        <v>1344.177777777778</v>
      </c>
      <c r="DT1251">
        <v>23.51291111111111</v>
      </c>
      <c r="DU1251">
        <v>20.63187407407408</v>
      </c>
      <c r="DV1251">
        <v>1303.757407407408</v>
      </c>
      <c r="DW1251">
        <v>23.29848148148148</v>
      </c>
      <c r="DX1251">
        <v>500.0095185185186</v>
      </c>
      <c r="DY1251">
        <v>90.0264962962963</v>
      </c>
      <c r="DZ1251">
        <v>0.07337173333333334</v>
      </c>
      <c r="EA1251">
        <v>29.97308888888889</v>
      </c>
      <c r="EB1251">
        <v>30.01164074074074</v>
      </c>
      <c r="EC1251">
        <v>999.9000000000001</v>
      </c>
      <c r="ED1251">
        <v>0</v>
      </c>
      <c r="EE1251">
        <v>0</v>
      </c>
      <c r="EF1251">
        <v>10008.75</v>
      </c>
      <c r="EG1251">
        <v>0</v>
      </c>
      <c r="EH1251">
        <v>1170.152592592593</v>
      </c>
      <c r="EI1251">
        <v>-38.82492592592592</v>
      </c>
      <c r="EJ1251">
        <v>1336.783333333333</v>
      </c>
      <c r="EK1251">
        <v>1372.493333333333</v>
      </c>
      <c r="EL1251">
        <v>2.88105</v>
      </c>
      <c r="EM1251">
        <v>1344.177777777778</v>
      </c>
      <c r="EN1251">
        <v>20.63187407407408</v>
      </c>
      <c r="EO1251">
        <v>2.116786296296296</v>
      </c>
      <c r="EP1251">
        <v>1.857414074074074</v>
      </c>
      <c r="EQ1251">
        <v>18.34605185185185</v>
      </c>
      <c r="ER1251">
        <v>16.27853333333333</v>
      </c>
      <c r="ES1251">
        <v>1199.992222222222</v>
      </c>
      <c r="ET1251">
        <v>0.967006925925926</v>
      </c>
      <c r="EU1251">
        <v>0.03299307037037037</v>
      </c>
      <c r="EV1251">
        <v>0</v>
      </c>
      <c r="EW1251">
        <v>1412.393333333333</v>
      </c>
      <c r="EX1251">
        <v>5.000560000000001</v>
      </c>
      <c r="EY1251">
        <v>17290.81851851852</v>
      </c>
      <c r="EZ1251">
        <v>10316.76296296296</v>
      </c>
      <c r="FA1251">
        <v>45</v>
      </c>
      <c r="FB1251">
        <v>47.06199999999998</v>
      </c>
      <c r="FC1251">
        <v>45.625</v>
      </c>
      <c r="FD1251">
        <v>46.12266666666666</v>
      </c>
      <c r="FE1251">
        <v>45.86333333333333</v>
      </c>
      <c r="FF1251">
        <v>1155.562222222222</v>
      </c>
      <c r="FG1251">
        <v>39.43</v>
      </c>
      <c r="FH1251">
        <v>0</v>
      </c>
      <c r="FI1251">
        <v>1761347638.4</v>
      </c>
      <c r="FJ1251">
        <v>0</v>
      </c>
      <c r="FK1251">
        <v>1412.364</v>
      </c>
      <c r="FL1251">
        <v>-1.490769224006163</v>
      </c>
      <c r="FM1251">
        <v>-22.23846134330013</v>
      </c>
      <c r="FN1251">
        <v>17290.824</v>
      </c>
      <c r="FO1251">
        <v>15</v>
      </c>
      <c r="FP1251">
        <v>0</v>
      </c>
      <c r="FQ1251" t="s">
        <v>439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-38.65996341463415</v>
      </c>
      <c r="GD1251">
        <v>-3.068855749128919</v>
      </c>
      <c r="GE1251">
        <v>0.3461483925098028</v>
      </c>
      <c r="GF1251">
        <v>0</v>
      </c>
      <c r="GG1251">
        <v>1412.454117647059</v>
      </c>
      <c r="GH1251">
        <v>-1.417265088829762</v>
      </c>
      <c r="GI1251">
        <v>0.2555515102566668</v>
      </c>
      <c r="GJ1251">
        <v>0</v>
      </c>
      <c r="GK1251">
        <v>2.886201951219512</v>
      </c>
      <c r="GL1251">
        <v>-0.1227137979094057</v>
      </c>
      <c r="GM1251">
        <v>0.01297692158232135</v>
      </c>
      <c r="GN1251">
        <v>0</v>
      </c>
      <c r="GO1251">
        <v>0</v>
      </c>
      <c r="GP1251">
        <v>3</v>
      </c>
      <c r="GQ1251" t="s">
        <v>497</v>
      </c>
      <c r="GR1251">
        <v>3.12426</v>
      </c>
      <c r="GS1251">
        <v>2.75124</v>
      </c>
      <c r="GT1251">
        <v>0.182945</v>
      </c>
      <c r="GU1251">
        <v>0.187437</v>
      </c>
      <c r="GV1251">
        <v>0.103072</v>
      </c>
      <c r="GW1251">
        <v>0.0947012</v>
      </c>
      <c r="GX1251">
        <v>24047.9</v>
      </c>
      <c r="GY1251">
        <v>23320</v>
      </c>
      <c r="GZ1251">
        <v>30008.2</v>
      </c>
      <c r="HA1251">
        <v>28994.4</v>
      </c>
      <c r="HB1251">
        <v>37209</v>
      </c>
      <c r="HC1251">
        <v>34566.2</v>
      </c>
      <c r="HD1251">
        <v>45953.7</v>
      </c>
      <c r="HE1251">
        <v>43093</v>
      </c>
      <c r="HF1251">
        <v>1.7512</v>
      </c>
      <c r="HG1251">
        <v>1.73675</v>
      </c>
      <c r="HH1251">
        <v>-0.00501052</v>
      </c>
      <c r="HI1251">
        <v>0</v>
      </c>
      <c r="HJ1251">
        <v>30.0948</v>
      </c>
      <c r="HK1251">
        <v>999.9</v>
      </c>
      <c r="HL1251">
        <v>45.2</v>
      </c>
      <c r="HM1251">
        <v>32.7</v>
      </c>
      <c r="HN1251">
        <v>24.9408</v>
      </c>
      <c r="HO1251">
        <v>63.3021</v>
      </c>
      <c r="HP1251">
        <v>17.8646</v>
      </c>
      <c r="HQ1251">
        <v>1</v>
      </c>
      <c r="HR1251">
        <v>0.798524</v>
      </c>
      <c r="HS1251">
        <v>4.10615</v>
      </c>
      <c r="HT1251">
        <v>20.159</v>
      </c>
      <c r="HU1251">
        <v>5.22672</v>
      </c>
      <c r="HV1251">
        <v>11.9849</v>
      </c>
      <c r="HW1251">
        <v>4.9694</v>
      </c>
      <c r="HX1251">
        <v>3.2898</v>
      </c>
      <c r="HY1251">
        <v>9999</v>
      </c>
      <c r="HZ1251">
        <v>9999</v>
      </c>
      <c r="IA1251">
        <v>9999</v>
      </c>
      <c r="IB1251">
        <v>999.9</v>
      </c>
      <c r="IC1251">
        <v>4.97295</v>
      </c>
      <c r="ID1251">
        <v>1.87744</v>
      </c>
      <c r="IE1251">
        <v>1.87548</v>
      </c>
      <c r="IF1251">
        <v>1.87836</v>
      </c>
      <c r="IG1251">
        <v>1.87501</v>
      </c>
      <c r="IH1251">
        <v>1.87858</v>
      </c>
      <c r="II1251">
        <v>1.87572</v>
      </c>
      <c r="IJ1251">
        <v>1.87683</v>
      </c>
      <c r="IK1251">
        <v>0</v>
      </c>
      <c r="IL1251">
        <v>0</v>
      </c>
      <c r="IM1251">
        <v>0</v>
      </c>
      <c r="IN1251">
        <v>0</v>
      </c>
      <c r="IO1251" t="s">
        <v>441</v>
      </c>
      <c r="IP1251" t="s">
        <v>442</v>
      </c>
      <c r="IQ1251" t="s">
        <v>443</v>
      </c>
      <c r="IR1251" t="s">
        <v>443</v>
      </c>
      <c r="IS1251" t="s">
        <v>443</v>
      </c>
      <c r="IT1251" t="s">
        <v>443</v>
      </c>
      <c r="IU1251">
        <v>0</v>
      </c>
      <c r="IV1251">
        <v>100</v>
      </c>
      <c r="IW1251">
        <v>100</v>
      </c>
      <c r="IX1251">
        <v>1.63</v>
      </c>
      <c r="IY1251">
        <v>0.2144</v>
      </c>
      <c r="IZ1251">
        <v>-0.1194416370607354</v>
      </c>
      <c r="JA1251">
        <v>0.002211305909277446</v>
      </c>
      <c r="JB1251">
        <v>-1.416678044876584E-06</v>
      </c>
      <c r="JC1251">
        <v>5.589822708492042E-10</v>
      </c>
      <c r="JD1251">
        <v>0.2144336207880096</v>
      </c>
      <c r="JE1251">
        <v>0</v>
      </c>
      <c r="JF1251">
        <v>0</v>
      </c>
      <c r="JG1251">
        <v>0</v>
      </c>
      <c r="JH1251">
        <v>14</v>
      </c>
      <c r="JI1251">
        <v>2052</v>
      </c>
      <c r="JJ1251">
        <v>1</v>
      </c>
      <c r="JK1251">
        <v>21</v>
      </c>
      <c r="JL1251">
        <v>29355793.4</v>
      </c>
      <c r="JM1251">
        <v>29355793.4</v>
      </c>
      <c r="JN1251">
        <v>2.88086</v>
      </c>
      <c r="JO1251">
        <v>2.5415</v>
      </c>
      <c r="JP1251">
        <v>1.39893</v>
      </c>
      <c r="JQ1251">
        <v>2.33765</v>
      </c>
      <c r="JR1251">
        <v>1.44897</v>
      </c>
      <c r="JS1251">
        <v>2.58423</v>
      </c>
      <c r="JT1251">
        <v>38.6487</v>
      </c>
      <c r="JU1251">
        <v>23.7986</v>
      </c>
      <c r="JV1251">
        <v>18</v>
      </c>
      <c r="JW1251">
        <v>485.153</v>
      </c>
      <c r="JX1251">
        <v>446.914</v>
      </c>
      <c r="JY1251">
        <v>25.2039</v>
      </c>
      <c r="JZ1251">
        <v>36.9925</v>
      </c>
      <c r="KA1251">
        <v>30.0003</v>
      </c>
      <c r="KB1251">
        <v>36.6012</v>
      </c>
      <c r="KC1251">
        <v>36.6551</v>
      </c>
      <c r="KD1251">
        <v>57.6704</v>
      </c>
      <c r="KE1251">
        <v>24.7441</v>
      </c>
      <c r="KF1251">
        <v>79.2548</v>
      </c>
      <c r="KG1251">
        <v>25.1808</v>
      </c>
      <c r="KH1251">
        <v>1390.95</v>
      </c>
      <c r="KI1251">
        <v>20.7583</v>
      </c>
      <c r="KJ1251">
        <v>99.2683</v>
      </c>
      <c r="KK1251">
        <v>99.11279999999999</v>
      </c>
    </row>
    <row r="1252" spans="1:297">
      <c r="A1252">
        <v>1236</v>
      </c>
      <c r="B1252">
        <v>1761347607</v>
      </c>
      <c r="C1252">
        <v>19566.40000009537</v>
      </c>
      <c r="D1252" t="s">
        <v>2927</v>
      </c>
      <c r="E1252" t="s">
        <v>2928</v>
      </c>
      <c r="F1252">
        <v>5</v>
      </c>
      <c r="G1252" t="s">
        <v>2762</v>
      </c>
      <c r="H1252" t="s">
        <v>436</v>
      </c>
      <c r="I1252">
        <v>1761347599.214286</v>
      </c>
      <c r="J1252">
        <f>(K1252)/1000</f>
        <v>0</v>
      </c>
      <c r="K1252">
        <f>IF(DP1252, AN1252, AH1252)</f>
        <v>0</v>
      </c>
      <c r="L1252">
        <f>IF(DP1252, AI1252, AG1252)</f>
        <v>0</v>
      </c>
      <c r="M1252">
        <f>DR1252 - IF(AU1252&gt;1, L1252*DL1252*100.0/(AW1252), 0)</f>
        <v>0</v>
      </c>
      <c r="N1252">
        <f>((T1252-J1252/2)*M1252-L1252)/(T1252+J1252/2)</f>
        <v>0</v>
      </c>
      <c r="O1252">
        <f>N1252*(DY1252+DZ1252)/1000.0</f>
        <v>0</v>
      </c>
      <c r="P1252">
        <f>(DR1252 - IF(AU1252&gt;1, L1252*DL1252*100.0/(AW1252), 0))*(DY1252+DZ1252)/1000.0</f>
        <v>0</v>
      </c>
      <c r="Q1252">
        <f>2.0/((1/S1252-1/R1252)+SIGN(S1252)*SQRT((1/S1252-1/R1252)*(1/S1252-1/R1252) + 4*DM1252/((DM1252+1)*(DM1252+1))*(2*1/S1252*1/R1252-1/R1252*1/R1252)))</f>
        <v>0</v>
      </c>
      <c r="R1252">
        <f>IF(LEFT(DN1252,1)&lt;&gt;"0",IF(LEFT(DN1252,1)="1",3.0,DO1252),$D$5+$E$5*(EF1252*DY1252/($K$5*1000))+$F$5*(EF1252*DY1252/($K$5*1000))*MAX(MIN(DL1252,$J$5),$I$5)*MAX(MIN(DL1252,$J$5),$I$5)+$G$5*MAX(MIN(DL1252,$J$5),$I$5)*(EF1252*DY1252/($K$5*1000))+$H$5*(EF1252*DY1252/($K$5*1000))*(EF1252*DY1252/($K$5*1000)))</f>
        <v>0</v>
      </c>
      <c r="S1252">
        <f>J1252*(1000-(1000*0.61365*exp(17.502*W1252/(240.97+W1252))/(DY1252+DZ1252)+DT1252)/2)/(1000*0.61365*exp(17.502*W1252/(240.97+W1252))/(DY1252+DZ1252)-DT1252)</f>
        <v>0</v>
      </c>
      <c r="T1252">
        <f>1/((DM1252+1)/(Q1252/1.6)+1/(R1252/1.37)) + DM1252/((DM1252+1)/(Q1252/1.6) + DM1252/(R1252/1.37))</f>
        <v>0</v>
      </c>
      <c r="U1252">
        <f>(DH1252*DK1252)</f>
        <v>0</v>
      </c>
      <c r="V1252">
        <f>(EA1252+(U1252+2*0.95*5.67E-8*(((EA1252+$B$7)+273)^4-(EA1252+273)^4)-44100*J1252)/(1.84*29.3*R1252+8*0.95*5.67E-8*(EA1252+273)^3))</f>
        <v>0</v>
      </c>
      <c r="W1252">
        <f>($C$7*EB1252+$D$7*EC1252+$E$7*V1252)</f>
        <v>0</v>
      </c>
      <c r="X1252">
        <f>0.61365*exp(17.502*W1252/(240.97+W1252))</f>
        <v>0</v>
      </c>
      <c r="Y1252">
        <f>(Z1252/AA1252*100)</f>
        <v>0</v>
      </c>
      <c r="Z1252">
        <f>DT1252*(DY1252+DZ1252)/1000</f>
        <v>0</v>
      </c>
      <c r="AA1252">
        <f>0.61365*exp(17.502*EA1252/(240.97+EA1252))</f>
        <v>0</v>
      </c>
      <c r="AB1252">
        <f>(X1252-DT1252*(DY1252+DZ1252)/1000)</f>
        <v>0</v>
      </c>
      <c r="AC1252">
        <f>(-J1252*44100)</f>
        <v>0</v>
      </c>
      <c r="AD1252">
        <f>2*29.3*R1252*0.92*(EA1252-W1252)</f>
        <v>0</v>
      </c>
      <c r="AE1252">
        <f>2*0.95*5.67E-8*(((EA1252+$B$7)+273)^4-(W1252+273)^4)</f>
        <v>0</v>
      </c>
      <c r="AF1252">
        <f>U1252+AE1252+AC1252+AD1252</f>
        <v>0</v>
      </c>
      <c r="AG1252">
        <f>DX1252*AU1252*(DS1252-DR1252*(1000-AU1252*DU1252)/(1000-AU1252*DT1252))/(100*DL1252)</f>
        <v>0</v>
      </c>
      <c r="AH1252">
        <f>1000*DX1252*AU1252*(DT1252-DU1252)/(100*DL1252*(1000-AU1252*DT1252))</f>
        <v>0</v>
      </c>
      <c r="AI1252">
        <f>(AJ1252 - AK1252 - DY1252*1E3/(8.314*(EA1252+273.15)) * AM1252/DX1252 * AL1252) * DX1252/(100*DL1252) * (1000 - DU1252)/1000</f>
        <v>0</v>
      </c>
      <c r="AJ1252">
        <v>1404.287241988754</v>
      </c>
      <c r="AK1252">
        <v>1377.981636363636</v>
      </c>
      <c r="AL1252">
        <v>3.330661270641111</v>
      </c>
      <c r="AM1252">
        <v>65.43917151835798</v>
      </c>
      <c r="AN1252">
        <f>(AP1252 - AO1252 + DY1252*1E3/(8.314*(EA1252+273.15)) * AR1252/DX1252 * AQ1252) * DX1252/(100*DL1252) * 1000/(1000 - AP1252)</f>
        <v>0</v>
      </c>
      <c r="AO1252">
        <v>20.67836393893802</v>
      </c>
      <c r="AP1252">
        <v>23.49097757575758</v>
      </c>
      <c r="AQ1252">
        <v>-0.0001011892264182734</v>
      </c>
      <c r="AR1252">
        <v>117.0721464069847</v>
      </c>
      <c r="AS1252">
        <v>0</v>
      </c>
      <c r="AT1252">
        <v>0</v>
      </c>
      <c r="AU1252">
        <f>IF(AS1252*$H$13&gt;=AW1252,1.0,(AW1252/(AW1252-AS1252*$H$13)))</f>
        <v>0</v>
      </c>
      <c r="AV1252">
        <f>(AU1252-1)*100</f>
        <v>0</v>
      </c>
      <c r="AW1252">
        <f>MAX(0,($B$13+$C$13*EF1252)/(1+$D$13*EF1252)*DY1252/(EA1252+273)*$E$13)</f>
        <v>0</v>
      </c>
      <c r="AX1252" t="s">
        <v>437</v>
      </c>
      <c r="AY1252" t="s">
        <v>437</v>
      </c>
      <c r="AZ1252">
        <v>0</v>
      </c>
      <c r="BA1252">
        <v>0</v>
      </c>
      <c r="BB1252">
        <f>1-AZ1252/BA1252</f>
        <v>0</v>
      </c>
      <c r="BC1252">
        <v>0</v>
      </c>
      <c r="BD1252" t="s">
        <v>437</v>
      </c>
      <c r="BE1252" t="s">
        <v>437</v>
      </c>
      <c r="BF1252">
        <v>0</v>
      </c>
      <c r="BG1252">
        <v>0</v>
      </c>
      <c r="BH1252">
        <f>1-BF1252/BG1252</f>
        <v>0</v>
      </c>
      <c r="BI1252">
        <v>0.5</v>
      </c>
      <c r="BJ1252">
        <f>DI1252</f>
        <v>0</v>
      </c>
      <c r="BK1252">
        <f>L1252</f>
        <v>0</v>
      </c>
      <c r="BL1252">
        <f>BH1252*BI1252*BJ1252</f>
        <v>0</v>
      </c>
      <c r="BM1252">
        <f>(BK1252-BC1252)/BJ1252</f>
        <v>0</v>
      </c>
      <c r="BN1252">
        <f>(BA1252-BG1252)/BG1252</f>
        <v>0</v>
      </c>
      <c r="BO1252">
        <f>AZ1252/(BB1252+AZ1252/BG1252)</f>
        <v>0</v>
      </c>
      <c r="BP1252" t="s">
        <v>437</v>
      </c>
      <c r="BQ1252">
        <v>0</v>
      </c>
      <c r="BR1252">
        <f>IF(BQ1252&lt;&gt;0, BQ1252, BO1252)</f>
        <v>0</v>
      </c>
      <c r="BS1252">
        <f>1-BR1252/BG1252</f>
        <v>0</v>
      </c>
      <c r="BT1252">
        <f>(BG1252-BF1252)/(BG1252-BR1252)</f>
        <v>0</v>
      </c>
      <c r="BU1252">
        <f>(BA1252-BG1252)/(BA1252-BR1252)</f>
        <v>0</v>
      </c>
      <c r="BV1252">
        <f>(BG1252-BF1252)/(BG1252-AZ1252)</f>
        <v>0</v>
      </c>
      <c r="BW1252">
        <f>(BA1252-BG1252)/(BA1252-AZ1252)</f>
        <v>0</v>
      </c>
      <c r="BX1252">
        <f>(BT1252*BR1252/BF1252)</f>
        <v>0</v>
      </c>
      <c r="BY1252">
        <f>(1-BX1252)</f>
        <v>0</v>
      </c>
      <c r="DH1252">
        <f>$B$11*EG1252+$C$11*EH1252+$F$11*ES1252*(1-EV1252)</f>
        <v>0</v>
      </c>
      <c r="DI1252">
        <f>DH1252*DJ1252</f>
        <v>0</v>
      </c>
      <c r="DJ1252">
        <f>($B$11*$D$9+$C$11*$D$9+$F$11*((FF1252+EX1252)/MAX(FF1252+EX1252+FG1252, 0.1)*$I$9+FG1252/MAX(FF1252+EX1252+FG1252, 0.1)*$J$9))/($B$11+$C$11+$F$11)</f>
        <v>0</v>
      </c>
      <c r="DK1252">
        <f>($B$11*$K$9+$C$11*$K$9+$F$11*((FF1252+EX1252)/MAX(FF1252+EX1252+FG1252, 0.1)*$P$9+FG1252/MAX(FF1252+EX1252+FG1252, 0.1)*$Q$9))/($B$11+$C$11+$F$11)</f>
        <v>0</v>
      </c>
      <c r="DL1252">
        <v>6</v>
      </c>
      <c r="DM1252">
        <v>0.5</v>
      </c>
      <c r="DN1252" t="s">
        <v>438</v>
      </c>
      <c r="DO1252">
        <v>2</v>
      </c>
      <c r="DP1252" t="b">
        <v>1</v>
      </c>
      <c r="DQ1252">
        <v>1761347599.214286</v>
      </c>
      <c r="DR1252">
        <v>1321.335</v>
      </c>
      <c r="DS1252">
        <v>1359.963928571429</v>
      </c>
      <c r="DT1252">
        <v>23.50236428571429</v>
      </c>
      <c r="DU1252">
        <v>20.64787142857143</v>
      </c>
      <c r="DV1252">
        <v>1319.718214285714</v>
      </c>
      <c r="DW1252">
        <v>23.28793214285715</v>
      </c>
      <c r="DX1252">
        <v>500.0051785714286</v>
      </c>
      <c r="DY1252">
        <v>90.02715357142858</v>
      </c>
      <c r="DZ1252">
        <v>0.07338625</v>
      </c>
      <c r="EA1252">
        <v>29.97254642857143</v>
      </c>
      <c r="EB1252">
        <v>30.01475</v>
      </c>
      <c r="EC1252">
        <v>999.9000000000002</v>
      </c>
      <c r="ED1252">
        <v>0</v>
      </c>
      <c r="EE1252">
        <v>0</v>
      </c>
      <c r="EF1252">
        <v>10005.06785714286</v>
      </c>
      <c r="EG1252">
        <v>0</v>
      </c>
      <c r="EH1252">
        <v>1170.150714285714</v>
      </c>
      <c r="EI1252">
        <v>-38.62752857142856</v>
      </c>
      <c r="EJ1252">
        <v>1353.136785714285</v>
      </c>
      <c r="EK1252">
        <v>1388.635357142857</v>
      </c>
      <c r="EL1252">
        <v>2.854511785714286</v>
      </c>
      <c r="EM1252">
        <v>1359.963928571429</v>
      </c>
      <c r="EN1252">
        <v>20.64787142857143</v>
      </c>
      <c r="EO1252">
        <v>2.1158525</v>
      </c>
      <c r="EP1252">
        <v>1.858868214285714</v>
      </c>
      <c r="EQ1252">
        <v>18.33901785714286</v>
      </c>
      <c r="ER1252">
        <v>16.2908</v>
      </c>
      <c r="ES1252">
        <v>1200.018928571428</v>
      </c>
      <c r="ET1252">
        <v>0.9670075714285715</v>
      </c>
      <c r="EU1252">
        <v>0.03299239285714286</v>
      </c>
      <c r="EV1252">
        <v>0</v>
      </c>
      <c r="EW1252">
        <v>1412.312857142857</v>
      </c>
      <c r="EX1252">
        <v>5.000560000000001</v>
      </c>
      <c r="EY1252">
        <v>17289.91071428571</v>
      </c>
      <c r="EZ1252">
        <v>10317.00714285714</v>
      </c>
      <c r="FA1252">
        <v>45</v>
      </c>
      <c r="FB1252">
        <v>47.05757142857141</v>
      </c>
      <c r="FC1252">
        <v>45.625</v>
      </c>
      <c r="FD1252">
        <v>46.12275</v>
      </c>
      <c r="FE1252">
        <v>45.8615</v>
      </c>
      <c r="FF1252">
        <v>1155.588928571429</v>
      </c>
      <c r="FG1252">
        <v>39.43</v>
      </c>
      <c r="FH1252">
        <v>0</v>
      </c>
      <c r="FI1252">
        <v>1761347643.2</v>
      </c>
      <c r="FJ1252">
        <v>0</v>
      </c>
      <c r="FK1252">
        <v>1412.2844</v>
      </c>
      <c r="FL1252">
        <v>-0.9915384622741237</v>
      </c>
      <c r="FM1252">
        <v>-16.94615385166943</v>
      </c>
      <c r="FN1252">
        <v>17289.724</v>
      </c>
      <c r="FO1252">
        <v>15</v>
      </c>
      <c r="FP1252">
        <v>0</v>
      </c>
      <c r="FQ1252" t="s">
        <v>439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-38.61596585365854</v>
      </c>
      <c r="GD1252">
        <v>0.6098801393727664</v>
      </c>
      <c r="GE1252">
        <v>0.4299539615795274</v>
      </c>
      <c r="GF1252">
        <v>0</v>
      </c>
      <c r="GG1252">
        <v>1412.326764705882</v>
      </c>
      <c r="GH1252">
        <v>-1.081283422709122</v>
      </c>
      <c r="GI1252">
        <v>0.2376071967150681</v>
      </c>
      <c r="GJ1252">
        <v>0</v>
      </c>
      <c r="GK1252">
        <v>2.870157073170732</v>
      </c>
      <c r="GL1252">
        <v>-0.2695845993031307</v>
      </c>
      <c r="GM1252">
        <v>0.02948660135936917</v>
      </c>
      <c r="GN1252">
        <v>0</v>
      </c>
      <c r="GO1252">
        <v>0</v>
      </c>
      <c r="GP1252">
        <v>3</v>
      </c>
      <c r="GQ1252" t="s">
        <v>497</v>
      </c>
      <c r="GR1252">
        <v>3.12452</v>
      </c>
      <c r="GS1252">
        <v>2.7514</v>
      </c>
      <c r="GT1252">
        <v>0.184314</v>
      </c>
      <c r="GU1252">
        <v>0.188736</v>
      </c>
      <c r="GV1252">
        <v>0.103065</v>
      </c>
      <c r="GW1252">
        <v>0.0948287</v>
      </c>
      <c r="GX1252">
        <v>24007.1</v>
      </c>
      <c r="GY1252">
        <v>23282.5</v>
      </c>
      <c r="GZ1252">
        <v>30007.8</v>
      </c>
      <c r="HA1252">
        <v>28994.3</v>
      </c>
      <c r="HB1252">
        <v>37209</v>
      </c>
      <c r="HC1252">
        <v>34561.2</v>
      </c>
      <c r="HD1252">
        <v>45953.2</v>
      </c>
      <c r="HE1252">
        <v>43092.7</v>
      </c>
      <c r="HF1252">
        <v>1.75165</v>
      </c>
      <c r="HG1252">
        <v>1.7365</v>
      </c>
      <c r="HH1252">
        <v>-0.00496954</v>
      </c>
      <c r="HI1252">
        <v>0</v>
      </c>
      <c r="HJ1252">
        <v>30.0948</v>
      </c>
      <c r="HK1252">
        <v>999.9</v>
      </c>
      <c r="HL1252">
        <v>45.2</v>
      </c>
      <c r="HM1252">
        <v>32.7</v>
      </c>
      <c r="HN1252">
        <v>24.9419</v>
      </c>
      <c r="HO1252">
        <v>63.6421</v>
      </c>
      <c r="HP1252">
        <v>17.6562</v>
      </c>
      <c r="HQ1252">
        <v>1</v>
      </c>
      <c r="HR1252">
        <v>0.798659</v>
      </c>
      <c r="HS1252">
        <v>4.13845</v>
      </c>
      <c r="HT1252">
        <v>20.1583</v>
      </c>
      <c r="HU1252">
        <v>5.22657</v>
      </c>
      <c r="HV1252">
        <v>11.9842</v>
      </c>
      <c r="HW1252">
        <v>4.96875</v>
      </c>
      <c r="HX1252">
        <v>3.2897</v>
      </c>
      <c r="HY1252">
        <v>9999</v>
      </c>
      <c r="HZ1252">
        <v>9999</v>
      </c>
      <c r="IA1252">
        <v>9999</v>
      </c>
      <c r="IB1252">
        <v>999.9</v>
      </c>
      <c r="IC1252">
        <v>4.97298</v>
      </c>
      <c r="ID1252">
        <v>1.87742</v>
      </c>
      <c r="IE1252">
        <v>1.87547</v>
      </c>
      <c r="IF1252">
        <v>1.87836</v>
      </c>
      <c r="IG1252">
        <v>1.875</v>
      </c>
      <c r="IH1252">
        <v>1.87854</v>
      </c>
      <c r="II1252">
        <v>1.8757</v>
      </c>
      <c r="IJ1252">
        <v>1.87683</v>
      </c>
      <c r="IK1252">
        <v>0</v>
      </c>
      <c r="IL1252">
        <v>0</v>
      </c>
      <c r="IM1252">
        <v>0</v>
      </c>
      <c r="IN1252">
        <v>0</v>
      </c>
      <c r="IO1252" t="s">
        <v>441</v>
      </c>
      <c r="IP1252" t="s">
        <v>442</v>
      </c>
      <c r="IQ1252" t="s">
        <v>443</v>
      </c>
      <c r="IR1252" t="s">
        <v>443</v>
      </c>
      <c r="IS1252" t="s">
        <v>443</v>
      </c>
      <c r="IT1252" t="s">
        <v>443</v>
      </c>
      <c r="IU1252">
        <v>0</v>
      </c>
      <c r="IV1252">
        <v>100</v>
      </c>
      <c r="IW1252">
        <v>100</v>
      </c>
      <c r="IX1252">
        <v>1.65</v>
      </c>
      <c r="IY1252">
        <v>0.2145</v>
      </c>
      <c r="IZ1252">
        <v>-0.1194416370607354</v>
      </c>
      <c r="JA1252">
        <v>0.002211305909277446</v>
      </c>
      <c r="JB1252">
        <v>-1.416678044876584E-06</v>
      </c>
      <c r="JC1252">
        <v>5.589822708492042E-10</v>
      </c>
      <c r="JD1252">
        <v>0.2144336207880096</v>
      </c>
      <c r="JE1252">
        <v>0</v>
      </c>
      <c r="JF1252">
        <v>0</v>
      </c>
      <c r="JG1252">
        <v>0</v>
      </c>
      <c r="JH1252">
        <v>14</v>
      </c>
      <c r="JI1252">
        <v>2052</v>
      </c>
      <c r="JJ1252">
        <v>1</v>
      </c>
      <c r="JK1252">
        <v>21</v>
      </c>
      <c r="JL1252">
        <v>29355793.4</v>
      </c>
      <c r="JM1252">
        <v>29355793.4</v>
      </c>
      <c r="JN1252">
        <v>2.91016</v>
      </c>
      <c r="JO1252">
        <v>2.53906</v>
      </c>
      <c r="JP1252">
        <v>1.39893</v>
      </c>
      <c r="JQ1252">
        <v>2.33765</v>
      </c>
      <c r="JR1252">
        <v>1.44897</v>
      </c>
      <c r="JS1252">
        <v>2.49634</v>
      </c>
      <c r="JT1252">
        <v>38.6487</v>
      </c>
      <c r="JU1252">
        <v>23.7986</v>
      </c>
      <c r="JV1252">
        <v>18</v>
      </c>
      <c r="JW1252">
        <v>485.416</v>
      </c>
      <c r="JX1252">
        <v>446.732</v>
      </c>
      <c r="JY1252">
        <v>25.1862</v>
      </c>
      <c r="JZ1252">
        <v>36.9903</v>
      </c>
      <c r="KA1252">
        <v>30.0003</v>
      </c>
      <c r="KB1252">
        <v>36.6012</v>
      </c>
      <c r="KC1252">
        <v>36.6522</v>
      </c>
      <c r="KD1252">
        <v>58.2519</v>
      </c>
      <c r="KE1252">
        <v>24.7441</v>
      </c>
      <c r="KF1252">
        <v>79.2548</v>
      </c>
      <c r="KG1252">
        <v>25.1642</v>
      </c>
      <c r="KH1252">
        <v>1404.32</v>
      </c>
      <c r="KI1252">
        <v>20.7827</v>
      </c>
      <c r="KJ1252">
        <v>99.2672</v>
      </c>
      <c r="KK1252">
        <v>99.1123</v>
      </c>
    </row>
    <row r="1253" spans="1:297">
      <c r="A1253">
        <v>1237</v>
      </c>
      <c r="B1253">
        <v>1761347612</v>
      </c>
      <c r="C1253">
        <v>19571.40000009537</v>
      </c>
      <c r="D1253" t="s">
        <v>2929</v>
      </c>
      <c r="E1253" t="s">
        <v>2930</v>
      </c>
      <c r="F1253">
        <v>5</v>
      </c>
      <c r="G1253" t="s">
        <v>2762</v>
      </c>
      <c r="H1253" t="s">
        <v>436</v>
      </c>
      <c r="I1253">
        <v>1761347604.5</v>
      </c>
      <c r="J1253">
        <f>(K1253)/1000</f>
        <v>0</v>
      </c>
      <c r="K1253">
        <f>IF(DP1253, AN1253, AH1253)</f>
        <v>0</v>
      </c>
      <c r="L1253">
        <f>IF(DP1253, AI1253, AG1253)</f>
        <v>0</v>
      </c>
      <c r="M1253">
        <f>DR1253 - IF(AU1253&gt;1, L1253*DL1253*100.0/(AW1253), 0)</f>
        <v>0</v>
      </c>
      <c r="N1253">
        <f>((T1253-J1253/2)*M1253-L1253)/(T1253+J1253/2)</f>
        <v>0</v>
      </c>
      <c r="O1253">
        <f>N1253*(DY1253+DZ1253)/1000.0</f>
        <v>0</v>
      </c>
      <c r="P1253">
        <f>(DR1253 - IF(AU1253&gt;1, L1253*DL1253*100.0/(AW1253), 0))*(DY1253+DZ1253)/1000.0</f>
        <v>0</v>
      </c>
      <c r="Q1253">
        <f>2.0/((1/S1253-1/R1253)+SIGN(S1253)*SQRT((1/S1253-1/R1253)*(1/S1253-1/R1253) + 4*DM1253/((DM1253+1)*(DM1253+1))*(2*1/S1253*1/R1253-1/R1253*1/R1253)))</f>
        <v>0</v>
      </c>
      <c r="R1253">
        <f>IF(LEFT(DN1253,1)&lt;&gt;"0",IF(LEFT(DN1253,1)="1",3.0,DO1253),$D$5+$E$5*(EF1253*DY1253/($K$5*1000))+$F$5*(EF1253*DY1253/($K$5*1000))*MAX(MIN(DL1253,$J$5),$I$5)*MAX(MIN(DL1253,$J$5),$I$5)+$G$5*MAX(MIN(DL1253,$J$5),$I$5)*(EF1253*DY1253/($K$5*1000))+$H$5*(EF1253*DY1253/($K$5*1000))*(EF1253*DY1253/($K$5*1000)))</f>
        <v>0</v>
      </c>
      <c r="S1253">
        <f>J1253*(1000-(1000*0.61365*exp(17.502*W1253/(240.97+W1253))/(DY1253+DZ1253)+DT1253)/2)/(1000*0.61365*exp(17.502*W1253/(240.97+W1253))/(DY1253+DZ1253)-DT1253)</f>
        <v>0</v>
      </c>
      <c r="T1253">
        <f>1/((DM1253+1)/(Q1253/1.6)+1/(R1253/1.37)) + DM1253/((DM1253+1)/(Q1253/1.6) + DM1253/(R1253/1.37))</f>
        <v>0</v>
      </c>
      <c r="U1253">
        <f>(DH1253*DK1253)</f>
        <v>0</v>
      </c>
      <c r="V1253">
        <f>(EA1253+(U1253+2*0.95*5.67E-8*(((EA1253+$B$7)+273)^4-(EA1253+273)^4)-44100*J1253)/(1.84*29.3*R1253+8*0.95*5.67E-8*(EA1253+273)^3))</f>
        <v>0</v>
      </c>
      <c r="W1253">
        <f>($C$7*EB1253+$D$7*EC1253+$E$7*V1253)</f>
        <v>0</v>
      </c>
      <c r="X1253">
        <f>0.61365*exp(17.502*W1253/(240.97+W1253))</f>
        <v>0</v>
      </c>
      <c r="Y1253">
        <f>(Z1253/AA1253*100)</f>
        <v>0</v>
      </c>
      <c r="Z1253">
        <f>DT1253*(DY1253+DZ1253)/1000</f>
        <v>0</v>
      </c>
      <c r="AA1253">
        <f>0.61365*exp(17.502*EA1253/(240.97+EA1253))</f>
        <v>0</v>
      </c>
      <c r="AB1253">
        <f>(X1253-DT1253*(DY1253+DZ1253)/1000)</f>
        <v>0</v>
      </c>
      <c r="AC1253">
        <f>(-J1253*44100)</f>
        <v>0</v>
      </c>
      <c r="AD1253">
        <f>2*29.3*R1253*0.92*(EA1253-W1253)</f>
        <v>0</v>
      </c>
      <c r="AE1253">
        <f>2*0.95*5.67E-8*(((EA1253+$B$7)+273)^4-(W1253+273)^4)</f>
        <v>0</v>
      </c>
      <c r="AF1253">
        <f>U1253+AE1253+AC1253+AD1253</f>
        <v>0</v>
      </c>
      <c r="AG1253">
        <f>DX1253*AU1253*(DS1253-DR1253*(1000-AU1253*DU1253)/(1000-AU1253*DT1253))/(100*DL1253)</f>
        <v>0</v>
      </c>
      <c r="AH1253">
        <f>1000*DX1253*AU1253*(DT1253-DU1253)/(100*DL1253*(1000-AU1253*DT1253))</f>
        <v>0</v>
      </c>
      <c r="AI1253">
        <f>(AJ1253 - AK1253 - DY1253*1E3/(8.314*(EA1253+273.15)) * AM1253/DX1253 * AL1253) * DX1253/(100*DL1253) * (1000 - DU1253)/1000</f>
        <v>0</v>
      </c>
      <c r="AJ1253">
        <v>1420.858240270053</v>
      </c>
      <c r="AK1253">
        <v>1394.731818181818</v>
      </c>
      <c r="AL1253">
        <v>3.365681658680658</v>
      </c>
      <c r="AM1253">
        <v>65.43917151835798</v>
      </c>
      <c r="AN1253">
        <f>(AP1253 - AO1253 + DY1253*1E3/(8.314*(EA1253+273.15)) * AR1253/DX1253 * AQ1253) * DX1253/(100*DL1253) * 1000/(1000 - AP1253)</f>
        <v>0</v>
      </c>
      <c r="AO1253">
        <v>20.69192035595963</v>
      </c>
      <c r="AP1253">
        <v>23.49219333333334</v>
      </c>
      <c r="AQ1253">
        <v>3.005488079469021E-05</v>
      </c>
      <c r="AR1253">
        <v>117.0721464069847</v>
      </c>
      <c r="AS1253">
        <v>0</v>
      </c>
      <c r="AT1253">
        <v>0</v>
      </c>
      <c r="AU1253">
        <f>IF(AS1253*$H$13&gt;=AW1253,1.0,(AW1253/(AW1253-AS1253*$H$13)))</f>
        <v>0</v>
      </c>
      <c r="AV1253">
        <f>(AU1253-1)*100</f>
        <v>0</v>
      </c>
      <c r="AW1253">
        <f>MAX(0,($B$13+$C$13*EF1253)/(1+$D$13*EF1253)*DY1253/(EA1253+273)*$E$13)</f>
        <v>0</v>
      </c>
      <c r="AX1253" t="s">
        <v>437</v>
      </c>
      <c r="AY1253" t="s">
        <v>437</v>
      </c>
      <c r="AZ1253">
        <v>0</v>
      </c>
      <c r="BA1253">
        <v>0</v>
      </c>
      <c r="BB1253">
        <f>1-AZ1253/BA1253</f>
        <v>0</v>
      </c>
      <c r="BC1253">
        <v>0</v>
      </c>
      <c r="BD1253" t="s">
        <v>437</v>
      </c>
      <c r="BE1253" t="s">
        <v>437</v>
      </c>
      <c r="BF1253">
        <v>0</v>
      </c>
      <c r="BG1253">
        <v>0</v>
      </c>
      <c r="BH1253">
        <f>1-BF1253/BG1253</f>
        <v>0</v>
      </c>
      <c r="BI1253">
        <v>0.5</v>
      </c>
      <c r="BJ1253">
        <f>DI1253</f>
        <v>0</v>
      </c>
      <c r="BK1253">
        <f>L1253</f>
        <v>0</v>
      </c>
      <c r="BL1253">
        <f>BH1253*BI1253*BJ1253</f>
        <v>0</v>
      </c>
      <c r="BM1253">
        <f>(BK1253-BC1253)/BJ1253</f>
        <v>0</v>
      </c>
      <c r="BN1253">
        <f>(BA1253-BG1253)/BG1253</f>
        <v>0</v>
      </c>
      <c r="BO1253">
        <f>AZ1253/(BB1253+AZ1253/BG1253)</f>
        <v>0</v>
      </c>
      <c r="BP1253" t="s">
        <v>437</v>
      </c>
      <c r="BQ1253">
        <v>0</v>
      </c>
      <c r="BR1253">
        <f>IF(BQ1253&lt;&gt;0, BQ1253, BO1253)</f>
        <v>0</v>
      </c>
      <c r="BS1253">
        <f>1-BR1253/BG1253</f>
        <v>0</v>
      </c>
      <c r="BT1253">
        <f>(BG1253-BF1253)/(BG1253-BR1253)</f>
        <v>0</v>
      </c>
      <c r="BU1253">
        <f>(BA1253-BG1253)/(BA1253-BR1253)</f>
        <v>0</v>
      </c>
      <c r="BV1253">
        <f>(BG1253-BF1253)/(BG1253-AZ1253)</f>
        <v>0</v>
      </c>
      <c r="BW1253">
        <f>(BA1253-BG1253)/(BA1253-AZ1253)</f>
        <v>0</v>
      </c>
      <c r="BX1253">
        <f>(BT1253*BR1253/BF1253)</f>
        <v>0</v>
      </c>
      <c r="BY1253">
        <f>(1-BX1253)</f>
        <v>0</v>
      </c>
      <c r="DH1253">
        <f>$B$11*EG1253+$C$11*EH1253+$F$11*ES1253*(1-EV1253)</f>
        <v>0</v>
      </c>
      <c r="DI1253">
        <f>DH1253*DJ1253</f>
        <v>0</v>
      </c>
      <c r="DJ1253">
        <f>($B$11*$D$9+$C$11*$D$9+$F$11*((FF1253+EX1253)/MAX(FF1253+EX1253+FG1253, 0.1)*$I$9+FG1253/MAX(FF1253+EX1253+FG1253, 0.1)*$J$9))/($B$11+$C$11+$F$11)</f>
        <v>0</v>
      </c>
      <c r="DK1253">
        <f>($B$11*$K$9+$C$11*$K$9+$F$11*((FF1253+EX1253)/MAX(FF1253+EX1253+FG1253, 0.1)*$P$9+FG1253/MAX(FF1253+EX1253+FG1253, 0.1)*$Q$9))/($B$11+$C$11+$F$11)</f>
        <v>0</v>
      </c>
      <c r="DL1253">
        <v>6</v>
      </c>
      <c r="DM1253">
        <v>0.5</v>
      </c>
      <c r="DN1253" t="s">
        <v>438</v>
      </c>
      <c r="DO1253">
        <v>2</v>
      </c>
      <c r="DP1253" t="b">
        <v>1</v>
      </c>
      <c r="DQ1253">
        <v>1761347604.5</v>
      </c>
      <c r="DR1253">
        <v>1338.981481481482</v>
      </c>
      <c r="DS1253">
        <v>1377.224074074074</v>
      </c>
      <c r="DT1253">
        <v>23.49413333333334</v>
      </c>
      <c r="DU1253">
        <v>20.67235925925926</v>
      </c>
      <c r="DV1253">
        <v>1337.338888888889</v>
      </c>
      <c r="DW1253">
        <v>23.27970740740741</v>
      </c>
      <c r="DX1253">
        <v>500.0039629629628</v>
      </c>
      <c r="DY1253">
        <v>90.02692962962963</v>
      </c>
      <c r="DZ1253">
        <v>0.07351924444444444</v>
      </c>
      <c r="EA1253">
        <v>29.97068148148148</v>
      </c>
      <c r="EB1253">
        <v>30.01496296296296</v>
      </c>
      <c r="EC1253">
        <v>999.9000000000001</v>
      </c>
      <c r="ED1253">
        <v>0</v>
      </c>
      <c r="EE1253">
        <v>0</v>
      </c>
      <c r="EF1253">
        <v>9996.626296296297</v>
      </c>
      <c r="EG1253">
        <v>0</v>
      </c>
      <c r="EH1253">
        <v>1170.157037037037</v>
      </c>
      <c r="EI1253">
        <v>-38.2421888888889</v>
      </c>
      <c r="EJ1253">
        <v>1371.196296296296</v>
      </c>
      <c r="EK1253">
        <v>1406.294814814815</v>
      </c>
      <c r="EL1253">
        <v>2.821787777777778</v>
      </c>
      <c r="EM1253">
        <v>1377.224074074074</v>
      </c>
      <c r="EN1253">
        <v>20.67235925925926</v>
      </c>
      <c r="EO1253">
        <v>2.115105925925926</v>
      </c>
      <c r="EP1253">
        <v>1.861069259259259</v>
      </c>
      <c r="EQ1253">
        <v>18.33340370370371</v>
      </c>
      <c r="ER1253">
        <v>16.30935555555556</v>
      </c>
      <c r="ES1253">
        <v>1200.004814814815</v>
      </c>
      <c r="ET1253">
        <v>0.9670072222222222</v>
      </c>
      <c r="EU1253">
        <v>0.03299275925925926</v>
      </c>
      <c r="EV1253">
        <v>0</v>
      </c>
      <c r="EW1253">
        <v>1412.177777777778</v>
      </c>
      <c r="EX1253">
        <v>5.000560000000001</v>
      </c>
      <c r="EY1253">
        <v>17288.62222222222</v>
      </c>
      <c r="EZ1253">
        <v>10316.8962962963</v>
      </c>
      <c r="FA1253">
        <v>45</v>
      </c>
      <c r="FB1253">
        <v>47.0528148148148</v>
      </c>
      <c r="FC1253">
        <v>45.625</v>
      </c>
      <c r="FD1253">
        <v>46.118</v>
      </c>
      <c r="FE1253">
        <v>45.868</v>
      </c>
      <c r="FF1253">
        <v>1155.574814814815</v>
      </c>
      <c r="FG1253">
        <v>39.43</v>
      </c>
      <c r="FH1253">
        <v>0</v>
      </c>
      <c r="FI1253">
        <v>1761347648.6</v>
      </c>
      <c r="FJ1253">
        <v>0</v>
      </c>
      <c r="FK1253">
        <v>1412.174615384615</v>
      </c>
      <c r="FL1253">
        <v>-0.8027350495360428</v>
      </c>
      <c r="FM1253">
        <v>-14.56068391112508</v>
      </c>
      <c r="FN1253">
        <v>17288.31153846154</v>
      </c>
      <c r="FO1253">
        <v>15</v>
      </c>
      <c r="FP1253">
        <v>0</v>
      </c>
      <c r="FQ1253" t="s">
        <v>439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-38.46800975609756</v>
      </c>
      <c r="GD1253">
        <v>4.784945644599207</v>
      </c>
      <c r="GE1253">
        <v>0.5438014365040263</v>
      </c>
      <c r="GF1253">
        <v>0</v>
      </c>
      <c r="GG1253">
        <v>1412.222352941177</v>
      </c>
      <c r="GH1253">
        <v>-1.140718105068732</v>
      </c>
      <c r="GI1253">
        <v>0.2248929003081226</v>
      </c>
      <c r="GJ1253">
        <v>0</v>
      </c>
      <c r="GK1253">
        <v>2.839887804878049</v>
      </c>
      <c r="GL1253">
        <v>-0.3929075958188159</v>
      </c>
      <c r="GM1253">
        <v>0.03991327021284872</v>
      </c>
      <c r="GN1253">
        <v>0</v>
      </c>
      <c r="GO1253">
        <v>0</v>
      </c>
      <c r="GP1253">
        <v>3</v>
      </c>
      <c r="GQ1253" t="s">
        <v>497</v>
      </c>
      <c r="GR1253">
        <v>3.12445</v>
      </c>
      <c r="GS1253">
        <v>2.75093</v>
      </c>
      <c r="GT1253">
        <v>0.185662</v>
      </c>
      <c r="GU1253">
        <v>0.190081</v>
      </c>
      <c r="GV1253">
        <v>0.103066</v>
      </c>
      <c r="GW1253">
        <v>0.0949704</v>
      </c>
      <c r="GX1253">
        <v>23967.5</v>
      </c>
      <c r="GY1253">
        <v>23243.7</v>
      </c>
      <c r="GZ1253">
        <v>30008</v>
      </c>
      <c r="HA1253">
        <v>28994.2</v>
      </c>
      <c r="HB1253">
        <v>37208.9</v>
      </c>
      <c r="HC1253">
        <v>34555.7</v>
      </c>
      <c r="HD1253">
        <v>45953.1</v>
      </c>
      <c r="HE1253">
        <v>43092.4</v>
      </c>
      <c r="HF1253">
        <v>1.75133</v>
      </c>
      <c r="HG1253">
        <v>1.73678</v>
      </c>
      <c r="HH1253">
        <v>-0.00497326</v>
      </c>
      <c r="HI1253">
        <v>0</v>
      </c>
      <c r="HJ1253">
        <v>30.0948</v>
      </c>
      <c r="HK1253">
        <v>999.9</v>
      </c>
      <c r="HL1253">
        <v>45.2</v>
      </c>
      <c r="HM1253">
        <v>32.7</v>
      </c>
      <c r="HN1253">
        <v>24.9421</v>
      </c>
      <c r="HO1253">
        <v>63.0821</v>
      </c>
      <c r="HP1253">
        <v>17.7604</v>
      </c>
      <c r="HQ1253">
        <v>1</v>
      </c>
      <c r="HR1253">
        <v>0.798968</v>
      </c>
      <c r="HS1253">
        <v>4.16491</v>
      </c>
      <c r="HT1253">
        <v>20.1576</v>
      </c>
      <c r="HU1253">
        <v>5.22687</v>
      </c>
      <c r="HV1253">
        <v>11.9854</v>
      </c>
      <c r="HW1253">
        <v>4.96865</v>
      </c>
      <c r="HX1253">
        <v>3.28975</v>
      </c>
      <c r="HY1253">
        <v>9999</v>
      </c>
      <c r="HZ1253">
        <v>9999</v>
      </c>
      <c r="IA1253">
        <v>9999</v>
      </c>
      <c r="IB1253">
        <v>999.9</v>
      </c>
      <c r="IC1253">
        <v>4.97299</v>
      </c>
      <c r="ID1253">
        <v>1.87744</v>
      </c>
      <c r="IE1253">
        <v>1.8755</v>
      </c>
      <c r="IF1253">
        <v>1.87836</v>
      </c>
      <c r="IG1253">
        <v>1.87501</v>
      </c>
      <c r="IH1253">
        <v>1.87857</v>
      </c>
      <c r="II1253">
        <v>1.87573</v>
      </c>
      <c r="IJ1253">
        <v>1.87684</v>
      </c>
      <c r="IK1253">
        <v>0</v>
      </c>
      <c r="IL1253">
        <v>0</v>
      </c>
      <c r="IM1253">
        <v>0</v>
      </c>
      <c r="IN1253">
        <v>0</v>
      </c>
      <c r="IO1253" t="s">
        <v>441</v>
      </c>
      <c r="IP1253" t="s">
        <v>442</v>
      </c>
      <c r="IQ1253" t="s">
        <v>443</v>
      </c>
      <c r="IR1253" t="s">
        <v>443</v>
      </c>
      <c r="IS1253" t="s">
        <v>443</v>
      </c>
      <c r="IT1253" t="s">
        <v>443</v>
      </c>
      <c r="IU1253">
        <v>0</v>
      </c>
      <c r="IV1253">
        <v>100</v>
      </c>
      <c r="IW1253">
        <v>100</v>
      </c>
      <c r="IX1253">
        <v>1.68</v>
      </c>
      <c r="IY1253">
        <v>0.2145</v>
      </c>
      <c r="IZ1253">
        <v>-0.1194416370607354</v>
      </c>
      <c r="JA1253">
        <v>0.002211305909277446</v>
      </c>
      <c r="JB1253">
        <v>-1.416678044876584E-06</v>
      </c>
      <c r="JC1253">
        <v>5.589822708492042E-10</v>
      </c>
      <c r="JD1253">
        <v>0.2144336207880096</v>
      </c>
      <c r="JE1253">
        <v>0</v>
      </c>
      <c r="JF1253">
        <v>0</v>
      </c>
      <c r="JG1253">
        <v>0</v>
      </c>
      <c r="JH1253">
        <v>14</v>
      </c>
      <c r="JI1253">
        <v>2052</v>
      </c>
      <c r="JJ1253">
        <v>1</v>
      </c>
      <c r="JK1253">
        <v>21</v>
      </c>
      <c r="JL1253">
        <v>29355793.5</v>
      </c>
      <c r="JM1253">
        <v>29355793.5</v>
      </c>
      <c r="JN1253">
        <v>2.93579</v>
      </c>
      <c r="JO1253">
        <v>2.5293</v>
      </c>
      <c r="JP1253">
        <v>1.39893</v>
      </c>
      <c r="JQ1253">
        <v>2.33765</v>
      </c>
      <c r="JR1253">
        <v>1.44897</v>
      </c>
      <c r="JS1253">
        <v>2.61719</v>
      </c>
      <c r="JT1253">
        <v>38.6487</v>
      </c>
      <c r="JU1253">
        <v>23.8073</v>
      </c>
      <c r="JV1253">
        <v>18</v>
      </c>
      <c r="JW1253">
        <v>485.214</v>
      </c>
      <c r="JX1253">
        <v>446.908</v>
      </c>
      <c r="JY1253">
        <v>25.1684</v>
      </c>
      <c r="JZ1253">
        <v>36.9903</v>
      </c>
      <c r="KA1253">
        <v>30.0002</v>
      </c>
      <c r="KB1253">
        <v>36.5991</v>
      </c>
      <c r="KC1253">
        <v>36.6517</v>
      </c>
      <c r="KD1253">
        <v>58.7645</v>
      </c>
      <c r="KE1253">
        <v>24.4575</v>
      </c>
      <c r="KF1253">
        <v>79.2548</v>
      </c>
      <c r="KG1253">
        <v>25.1527</v>
      </c>
      <c r="KH1253">
        <v>1424.36</v>
      </c>
      <c r="KI1253">
        <v>20.808</v>
      </c>
      <c r="KJ1253">
        <v>99.26730000000001</v>
      </c>
      <c r="KK1253">
        <v>99.11190000000001</v>
      </c>
    </row>
    <row r="1254" spans="1:297">
      <c r="A1254">
        <v>1238</v>
      </c>
      <c r="B1254">
        <v>1761347617</v>
      </c>
      <c r="C1254">
        <v>19576.40000009537</v>
      </c>
      <c r="D1254" t="s">
        <v>2931</v>
      </c>
      <c r="E1254" t="s">
        <v>2932</v>
      </c>
      <c r="F1254">
        <v>5</v>
      </c>
      <c r="G1254" t="s">
        <v>2762</v>
      </c>
      <c r="H1254" t="s">
        <v>436</v>
      </c>
      <c r="I1254">
        <v>1761347609.214286</v>
      </c>
      <c r="J1254">
        <f>(K1254)/1000</f>
        <v>0</v>
      </c>
      <c r="K1254">
        <f>IF(DP1254, AN1254, AH1254)</f>
        <v>0</v>
      </c>
      <c r="L1254">
        <f>IF(DP1254, AI1254, AG1254)</f>
        <v>0</v>
      </c>
      <c r="M1254">
        <f>DR1254 - IF(AU1254&gt;1, L1254*DL1254*100.0/(AW1254), 0)</f>
        <v>0</v>
      </c>
      <c r="N1254">
        <f>((T1254-J1254/2)*M1254-L1254)/(T1254+J1254/2)</f>
        <v>0</v>
      </c>
      <c r="O1254">
        <f>N1254*(DY1254+DZ1254)/1000.0</f>
        <v>0</v>
      </c>
      <c r="P1254">
        <f>(DR1254 - IF(AU1254&gt;1, L1254*DL1254*100.0/(AW1254), 0))*(DY1254+DZ1254)/1000.0</f>
        <v>0</v>
      </c>
      <c r="Q1254">
        <f>2.0/((1/S1254-1/R1254)+SIGN(S1254)*SQRT((1/S1254-1/R1254)*(1/S1254-1/R1254) + 4*DM1254/((DM1254+1)*(DM1254+1))*(2*1/S1254*1/R1254-1/R1254*1/R1254)))</f>
        <v>0</v>
      </c>
      <c r="R1254">
        <f>IF(LEFT(DN1254,1)&lt;&gt;"0",IF(LEFT(DN1254,1)="1",3.0,DO1254),$D$5+$E$5*(EF1254*DY1254/($K$5*1000))+$F$5*(EF1254*DY1254/($K$5*1000))*MAX(MIN(DL1254,$J$5),$I$5)*MAX(MIN(DL1254,$J$5),$I$5)+$G$5*MAX(MIN(DL1254,$J$5),$I$5)*(EF1254*DY1254/($K$5*1000))+$H$5*(EF1254*DY1254/($K$5*1000))*(EF1254*DY1254/($K$5*1000)))</f>
        <v>0</v>
      </c>
      <c r="S1254">
        <f>J1254*(1000-(1000*0.61365*exp(17.502*W1254/(240.97+W1254))/(DY1254+DZ1254)+DT1254)/2)/(1000*0.61365*exp(17.502*W1254/(240.97+W1254))/(DY1254+DZ1254)-DT1254)</f>
        <v>0</v>
      </c>
      <c r="T1254">
        <f>1/((DM1254+1)/(Q1254/1.6)+1/(R1254/1.37)) + DM1254/((DM1254+1)/(Q1254/1.6) + DM1254/(R1254/1.37))</f>
        <v>0</v>
      </c>
      <c r="U1254">
        <f>(DH1254*DK1254)</f>
        <v>0</v>
      </c>
      <c r="V1254">
        <f>(EA1254+(U1254+2*0.95*5.67E-8*(((EA1254+$B$7)+273)^4-(EA1254+273)^4)-44100*J1254)/(1.84*29.3*R1254+8*0.95*5.67E-8*(EA1254+273)^3))</f>
        <v>0</v>
      </c>
      <c r="W1254">
        <f>($C$7*EB1254+$D$7*EC1254+$E$7*V1254)</f>
        <v>0</v>
      </c>
      <c r="X1254">
        <f>0.61365*exp(17.502*W1254/(240.97+W1254))</f>
        <v>0</v>
      </c>
      <c r="Y1254">
        <f>(Z1254/AA1254*100)</f>
        <v>0</v>
      </c>
      <c r="Z1254">
        <f>DT1254*(DY1254+DZ1254)/1000</f>
        <v>0</v>
      </c>
      <c r="AA1254">
        <f>0.61365*exp(17.502*EA1254/(240.97+EA1254))</f>
        <v>0</v>
      </c>
      <c r="AB1254">
        <f>(X1254-DT1254*(DY1254+DZ1254)/1000)</f>
        <v>0</v>
      </c>
      <c r="AC1254">
        <f>(-J1254*44100)</f>
        <v>0</v>
      </c>
      <c r="AD1254">
        <f>2*29.3*R1254*0.92*(EA1254-W1254)</f>
        <v>0</v>
      </c>
      <c r="AE1254">
        <f>2*0.95*5.67E-8*(((EA1254+$B$7)+273)^4-(W1254+273)^4)</f>
        <v>0</v>
      </c>
      <c r="AF1254">
        <f>U1254+AE1254+AC1254+AD1254</f>
        <v>0</v>
      </c>
      <c r="AG1254">
        <f>DX1254*AU1254*(DS1254-DR1254*(1000-AU1254*DU1254)/(1000-AU1254*DT1254))/(100*DL1254)</f>
        <v>0</v>
      </c>
      <c r="AH1254">
        <f>1000*DX1254*AU1254*(DT1254-DU1254)/(100*DL1254*(1000-AU1254*DT1254))</f>
        <v>0</v>
      </c>
      <c r="AI1254">
        <f>(AJ1254 - AK1254 - DY1254*1E3/(8.314*(EA1254+273.15)) * AM1254/DX1254 * AL1254) * DX1254/(100*DL1254) * (1000 - DU1254)/1000</f>
        <v>0</v>
      </c>
      <c r="AJ1254">
        <v>1438.000143702806</v>
      </c>
      <c r="AK1254">
        <v>1411.499151515151</v>
      </c>
      <c r="AL1254">
        <v>3.359355927678505</v>
      </c>
      <c r="AM1254">
        <v>65.43917151835798</v>
      </c>
      <c r="AN1254">
        <f>(AP1254 - AO1254 + DY1254*1E3/(8.314*(EA1254+273.15)) * AR1254/DX1254 * AQ1254) * DX1254/(100*DL1254) * 1000/(1000 - AP1254)</f>
        <v>0</v>
      </c>
      <c r="AO1254">
        <v>20.77268689125147</v>
      </c>
      <c r="AP1254">
        <v>23.50673999999999</v>
      </c>
      <c r="AQ1254">
        <v>0.0001177673217617572</v>
      </c>
      <c r="AR1254">
        <v>117.0721464069847</v>
      </c>
      <c r="AS1254">
        <v>0</v>
      </c>
      <c r="AT1254">
        <v>0</v>
      </c>
      <c r="AU1254">
        <f>IF(AS1254*$H$13&gt;=AW1254,1.0,(AW1254/(AW1254-AS1254*$H$13)))</f>
        <v>0</v>
      </c>
      <c r="AV1254">
        <f>(AU1254-1)*100</f>
        <v>0</v>
      </c>
      <c r="AW1254">
        <f>MAX(0,($B$13+$C$13*EF1254)/(1+$D$13*EF1254)*DY1254/(EA1254+273)*$E$13)</f>
        <v>0</v>
      </c>
      <c r="AX1254" t="s">
        <v>437</v>
      </c>
      <c r="AY1254" t="s">
        <v>437</v>
      </c>
      <c r="AZ1254">
        <v>0</v>
      </c>
      <c r="BA1254">
        <v>0</v>
      </c>
      <c r="BB1254">
        <f>1-AZ1254/BA1254</f>
        <v>0</v>
      </c>
      <c r="BC1254">
        <v>0</v>
      </c>
      <c r="BD1254" t="s">
        <v>437</v>
      </c>
      <c r="BE1254" t="s">
        <v>437</v>
      </c>
      <c r="BF1254">
        <v>0</v>
      </c>
      <c r="BG1254">
        <v>0</v>
      </c>
      <c r="BH1254">
        <f>1-BF1254/BG1254</f>
        <v>0</v>
      </c>
      <c r="BI1254">
        <v>0.5</v>
      </c>
      <c r="BJ1254">
        <f>DI1254</f>
        <v>0</v>
      </c>
      <c r="BK1254">
        <f>L1254</f>
        <v>0</v>
      </c>
      <c r="BL1254">
        <f>BH1254*BI1254*BJ1254</f>
        <v>0</v>
      </c>
      <c r="BM1254">
        <f>(BK1254-BC1254)/BJ1254</f>
        <v>0</v>
      </c>
      <c r="BN1254">
        <f>(BA1254-BG1254)/BG1254</f>
        <v>0</v>
      </c>
      <c r="BO1254">
        <f>AZ1254/(BB1254+AZ1254/BG1254)</f>
        <v>0</v>
      </c>
      <c r="BP1254" t="s">
        <v>437</v>
      </c>
      <c r="BQ1254">
        <v>0</v>
      </c>
      <c r="BR1254">
        <f>IF(BQ1254&lt;&gt;0, BQ1254, BO1254)</f>
        <v>0</v>
      </c>
      <c r="BS1254">
        <f>1-BR1254/BG1254</f>
        <v>0</v>
      </c>
      <c r="BT1254">
        <f>(BG1254-BF1254)/(BG1254-BR1254)</f>
        <v>0</v>
      </c>
      <c r="BU1254">
        <f>(BA1254-BG1254)/(BA1254-BR1254)</f>
        <v>0</v>
      </c>
      <c r="BV1254">
        <f>(BG1254-BF1254)/(BG1254-AZ1254)</f>
        <v>0</v>
      </c>
      <c r="BW1254">
        <f>(BA1254-BG1254)/(BA1254-AZ1254)</f>
        <v>0</v>
      </c>
      <c r="BX1254">
        <f>(BT1254*BR1254/BF1254)</f>
        <v>0</v>
      </c>
      <c r="BY1254">
        <f>(1-BX1254)</f>
        <v>0</v>
      </c>
      <c r="DH1254">
        <f>$B$11*EG1254+$C$11*EH1254+$F$11*ES1254*(1-EV1254)</f>
        <v>0</v>
      </c>
      <c r="DI1254">
        <f>DH1254*DJ1254</f>
        <v>0</v>
      </c>
      <c r="DJ1254">
        <f>($B$11*$D$9+$C$11*$D$9+$F$11*((FF1254+EX1254)/MAX(FF1254+EX1254+FG1254, 0.1)*$I$9+FG1254/MAX(FF1254+EX1254+FG1254, 0.1)*$J$9))/($B$11+$C$11+$F$11)</f>
        <v>0</v>
      </c>
      <c r="DK1254">
        <f>($B$11*$K$9+$C$11*$K$9+$F$11*((FF1254+EX1254)/MAX(FF1254+EX1254+FG1254, 0.1)*$P$9+FG1254/MAX(FF1254+EX1254+FG1254, 0.1)*$Q$9))/($B$11+$C$11+$F$11)</f>
        <v>0</v>
      </c>
      <c r="DL1254">
        <v>6</v>
      </c>
      <c r="DM1254">
        <v>0.5</v>
      </c>
      <c r="DN1254" t="s">
        <v>438</v>
      </c>
      <c r="DO1254">
        <v>2</v>
      </c>
      <c r="DP1254" t="b">
        <v>1</v>
      </c>
      <c r="DQ1254">
        <v>1761347609.214286</v>
      </c>
      <c r="DR1254">
        <v>1354.490357142857</v>
      </c>
      <c r="DS1254">
        <v>1392.552142857143</v>
      </c>
      <c r="DT1254">
        <v>23.49353571428572</v>
      </c>
      <c r="DU1254">
        <v>20.71648928571429</v>
      </c>
      <c r="DV1254">
        <v>1352.825</v>
      </c>
      <c r="DW1254">
        <v>23.27910714285715</v>
      </c>
      <c r="DX1254">
        <v>500.0348928571429</v>
      </c>
      <c r="DY1254">
        <v>90.0257535714286</v>
      </c>
      <c r="DZ1254">
        <v>0.07344774642857144</v>
      </c>
      <c r="EA1254">
        <v>29.970425</v>
      </c>
      <c r="EB1254">
        <v>30.01518214285715</v>
      </c>
      <c r="EC1254">
        <v>999.9000000000002</v>
      </c>
      <c r="ED1254">
        <v>0</v>
      </c>
      <c r="EE1254">
        <v>0</v>
      </c>
      <c r="EF1254">
        <v>9988.126785714285</v>
      </c>
      <c r="EG1254">
        <v>0</v>
      </c>
      <c r="EH1254">
        <v>1170.163928571428</v>
      </c>
      <c r="EI1254">
        <v>-38.06117499999999</v>
      </c>
      <c r="EJ1254">
        <v>1387.078214285714</v>
      </c>
      <c r="EK1254">
        <v>1422.011071428572</v>
      </c>
      <c r="EL1254">
        <v>2.777055357142857</v>
      </c>
      <c r="EM1254">
        <v>1392.552142857143</v>
      </c>
      <c r="EN1254">
        <v>20.71648928571429</v>
      </c>
      <c r="EO1254">
        <v>2.115024285714286</v>
      </c>
      <c r="EP1254">
        <v>1.865018571428571</v>
      </c>
      <c r="EQ1254">
        <v>18.33278571428571</v>
      </c>
      <c r="ER1254">
        <v>16.34261785714286</v>
      </c>
      <c r="ES1254">
        <v>1199.994642857143</v>
      </c>
      <c r="ET1254">
        <v>0.9670069999999999</v>
      </c>
      <c r="EU1254">
        <v>0.03299299285714286</v>
      </c>
      <c r="EV1254">
        <v>0</v>
      </c>
      <c r="EW1254">
        <v>1412.100714285714</v>
      </c>
      <c r="EX1254">
        <v>5.000560000000001</v>
      </c>
      <c r="EY1254">
        <v>17287.37857142857</v>
      </c>
      <c r="EZ1254">
        <v>10316.82142857143</v>
      </c>
      <c r="FA1254">
        <v>45</v>
      </c>
      <c r="FB1254">
        <v>47.05314285714284</v>
      </c>
      <c r="FC1254">
        <v>45.625</v>
      </c>
      <c r="FD1254">
        <v>46.11825</v>
      </c>
      <c r="FE1254">
        <v>45.86375</v>
      </c>
      <c r="FF1254">
        <v>1155.564642857143</v>
      </c>
      <c r="FG1254">
        <v>39.43</v>
      </c>
      <c r="FH1254">
        <v>0</v>
      </c>
      <c r="FI1254">
        <v>1761347653.4</v>
      </c>
      <c r="FJ1254">
        <v>0</v>
      </c>
      <c r="FK1254">
        <v>1412.098076923077</v>
      </c>
      <c r="FL1254">
        <v>-0.5165811970483241</v>
      </c>
      <c r="FM1254">
        <v>-11.79829073816018</v>
      </c>
      <c r="FN1254">
        <v>17287.37307692308</v>
      </c>
      <c r="FO1254">
        <v>15</v>
      </c>
      <c r="FP1254">
        <v>0</v>
      </c>
      <c r="FQ1254" t="s">
        <v>439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-38.31321219512195</v>
      </c>
      <c r="GD1254">
        <v>3.418687108013839</v>
      </c>
      <c r="GE1254">
        <v>0.4867906968443478</v>
      </c>
      <c r="GF1254">
        <v>0</v>
      </c>
      <c r="GG1254">
        <v>1412.165882352941</v>
      </c>
      <c r="GH1254">
        <v>-1.001375095626568</v>
      </c>
      <c r="GI1254">
        <v>0.2332647781972569</v>
      </c>
      <c r="GJ1254">
        <v>0</v>
      </c>
      <c r="GK1254">
        <v>2.809065365853658</v>
      </c>
      <c r="GL1254">
        <v>-0.512592125435532</v>
      </c>
      <c r="GM1254">
        <v>0.05166450392996687</v>
      </c>
      <c r="GN1254">
        <v>0</v>
      </c>
      <c r="GO1254">
        <v>0</v>
      </c>
      <c r="GP1254">
        <v>3</v>
      </c>
      <c r="GQ1254" t="s">
        <v>497</v>
      </c>
      <c r="GR1254">
        <v>3.12416</v>
      </c>
      <c r="GS1254">
        <v>2.75095</v>
      </c>
      <c r="GT1254">
        <v>0.187013</v>
      </c>
      <c r="GU1254">
        <v>0.191472</v>
      </c>
      <c r="GV1254">
        <v>0.103117</v>
      </c>
      <c r="GW1254">
        <v>0.0951302</v>
      </c>
      <c r="GX1254">
        <v>23927.8</v>
      </c>
      <c r="GY1254">
        <v>23203.5</v>
      </c>
      <c r="GZ1254">
        <v>30008.2</v>
      </c>
      <c r="HA1254">
        <v>28994</v>
      </c>
      <c r="HB1254">
        <v>37207.2</v>
      </c>
      <c r="HC1254">
        <v>34549.5</v>
      </c>
      <c r="HD1254">
        <v>45953.5</v>
      </c>
      <c r="HE1254">
        <v>43092.2</v>
      </c>
      <c r="HF1254">
        <v>1.7508</v>
      </c>
      <c r="HG1254">
        <v>1.73735</v>
      </c>
      <c r="HH1254">
        <v>-0.00491738</v>
      </c>
      <c r="HI1254">
        <v>0</v>
      </c>
      <c r="HJ1254">
        <v>30.0948</v>
      </c>
      <c r="HK1254">
        <v>999.9</v>
      </c>
      <c r="HL1254">
        <v>45.2</v>
      </c>
      <c r="HM1254">
        <v>32.7</v>
      </c>
      <c r="HN1254">
        <v>24.9405</v>
      </c>
      <c r="HO1254">
        <v>63.4221</v>
      </c>
      <c r="HP1254">
        <v>17.6322</v>
      </c>
      <c r="HQ1254">
        <v>1</v>
      </c>
      <c r="HR1254">
        <v>0.798633</v>
      </c>
      <c r="HS1254">
        <v>4.15667</v>
      </c>
      <c r="HT1254">
        <v>20.158</v>
      </c>
      <c r="HU1254">
        <v>5.22732</v>
      </c>
      <c r="HV1254">
        <v>11.9849</v>
      </c>
      <c r="HW1254">
        <v>4.9686</v>
      </c>
      <c r="HX1254">
        <v>3.2899</v>
      </c>
      <c r="HY1254">
        <v>9999</v>
      </c>
      <c r="HZ1254">
        <v>9999</v>
      </c>
      <c r="IA1254">
        <v>9999</v>
      </c>
      <c r="IB1254">
        <v>999.9</v>
      </c>
      <c r="IC1254">
        <v>4.973</v>
      </c>
      <c r="ID1254">
        <v>1.87744</v>
      </c>
      <c r="IE1254">
        <v>1.87549</v>
      </c>
      <c r="IF1254">
        <v>1.87835</v>
      </c>
      <c r="IG1254">
        <v>1.875</v>
      </c>
      <c r="IH1254">
        <v>1.87857</v>
      </c>
      <c r="II1254">
        <v>1.87571</v>
      </c>
      <c r="IJ1254">
        <v>1.87683</v>
      </c>
      <c r="IK1254">
        <v>0</v>
      </c>
      <c r="IL1254">
        <v>0</v>
      </c>
      <c r="IM1254">
        <v>0</v>
      </c>
      <c r="IN1254">
        <v>0</v>
      </c>
      <c r="IO1254" t="s">
        <v>441</v>
      </c>
      <c r="IP1254" t="s">
        <v>442</v>
      </c>
      <c r="IQ1254" t="s">
        <v>443</v>
      </c>
      <c r="IR1254" t="s">
        <v>443</v>
      </c>
      <c r="IS1254" t="s">
        <v>443</v>
      </c>
      <c r="IT1254" t="s">
        <v>443</v>
      </c>
      <c r="IU1254">
        <v>0</v>
      </c>
      <c r="IV1254">
        <v>100</v>
      </c>
      <c r="IW1254">
        <v>100</v>
      </c>
      <c r="IX1254">
        <v>1.7</v>
      </c>
      <c r="IY1254">
        <v>0.2145</v>
      </c>
      <c r="IZ1254">
        <v>-0.1194416370607354</v>
      </c>
      <c r="JA1254">
        <v>0.002211305909277446</v>
      </c>
      <c r="JB1254">
        <v>-1.416678044876584E-06</v>
      </c>
      <c r="JC1254">
        <v>5.589822708492042E-10</v>
      </c>
      <c r="JD1254">
        <v>0.2144336207880096</v>
      </c>
      <c r="JE1254">
        <v>0</v>
      </c>
      <c r="JF1254">
        <v>0</v>
      </c>
      <c r="JG1254">
        <v>0</v>
      </c>
      <c r="JH1254">
        <v>14</v>
      </c>
      <c r="JI1254">
        <v>2052</v>
      </c>
      <c r="JJ1254">
        <v>1</v>
      </c>
      <c r="JK1254">
        <v>21</v>
      </c>
      <c r="JL1254">
        <v>29355793.6</v>
      </c>
      <c r="JM1254">
        <v>29355793.6</v>
      </c>
      <c r="JN1254">
        <v>2.96509</v>
      </c>
      <c r="JO1254">
        <v>2.53906</v>
      </c>
      <c r="JP1254">
        <v>1.39893</v>
      </c>
      <c r="JQ1254">
        <v>2.33765</v>
      </c>
      <c r="JR1254">
        <v>1.44897</v>
      </c>
      <c r="JS1254">
        <v>2.57935</v>
      </c>
      <c r="JT1254">
        <v>38.6487</v>
      </c>
      <c r="JU1254">
        <v>23.7986</v>
      </c>
      <c r="JV1254">
        <v>18</v>
      </c>
      <c r="JW1254">
        <v>484.899</v>
      </c>
      <c r="JX1254">
        <v>447.283</v>
      </c>
      <c r="JY1254">
        <v>25.1523</v>
      </c>
      <c r="JZ1254">
        <v>36.9868</v>
      </c>
      <c r="KA1254">
        <v>30</v>
      </c>
      <c r="KB1254">
        <v>36.5978</v>
      </c>
      <c r="KC1254">
        <v>36.6513</v>
      </c>
      <c r="KD1254">
        <v>59.3403</v>
      </c>
      <c r="KE1254">
        <v>24.4575</v>
      </c>
      <c r="KF1254">
        <v>79.2548</v>
      </c>
      <c r="KG1254">
        <v>25.1356</v>
      </c>
      <c r="KH1254">
        <v>1437.74</v>
      </c>
      <c r="KI1254">
        <v>20.8137</v>
      </c>
      <c r="KJ1254">
        <v>99.2681</v>
      </c>
      <c r="KK1254">
        <v>99.1113</v>
      </c>
    </row>
    <row r="1255" spans="1:297">
      <c r="A1255">
        <v>1239</v>
      </c>
      <c r="B1255">
        <v>1761347622</v>
      </c>
      <c r="C1255">
        <v>19581.40000009537</v>
      </c>
      <c r="D1255" t="s">
        <v>2933</v>
      </c>
      <c r="E1255" t="s">
        <v>2934</v>
      </c>
      <c r="F1255">
        <v>5</v>
      </c>
      <c r="G1255" t="s">
        <v>2762</v>
      </c>
      <c r="H1255" t="s">
        <v>436</v>
      </c>
      <c r="I1255">
        <v>1761347614.5</v>
      </c>
      <c r="J1255">
        <f>(K1255)/1000</f>
        <v>0</v>
      </c>
      <c r="K1255">
        <f>IF(DP1255, AN1255, AH1255)</f>
        <v>0</v>
      </c>
      <c r="L1255">
        <f>IF(DP1255, AI1255, AG1255)</f>
        <v>0</v>
      </c>
      <c r="M1255">
        <f>DR1255 - IF(AU1255&gt;1, L1255*DL1255*100.0/(AW1255), 0)</f>
        <v>0</v>
      </c>
      <c r="N1255">
        <f>((T1255-J1255/2)*M1255-L1255)/(T1255+J1255/2)</f>
        <v>0</v>
      </c>
      <c r="O1255">
        <f>N1255*(DY1255+DZ1255)/1000.0</f>
        <v>0</v>
      </c>
      <c r="P1255">
        <f>(DR1255 - IF(AU1255&gt;1, L1255*DL1255*100.0/(AW1255), 0))*(DY1255+DZ1255)/1000.0</f>
        <v>0</v>
      </c>
      <c r="Q1255">
        <f>2.0/((1/S1255-1/R1255)+SIGN(S1255)*SQRT((1/S1255-1/R1255)*(1/S1255-1/R1255) + 4*DM1255/((DM1255+1)*(DM1255+1))*(2*1/S1255*1/R1255-1/R1255*1/R1255)))</f>
        <v>0</v>
      </c>
      <c r="R1255">
        <f>IF(LEFT(DN1255,1)&lt;&gt;"0",IF(LEFT(DN1255,1)="1",3.0,DO1255),$D$5+$E$5*(EF1255*DY1255/($K$5*1000))+$F$5*(EF1255*DY1255/($K$5*1000))*MAX(MIN(DL1255,$J$5),$I$5)*MAX(MIN(DL1255,$J$5),$I$5)+$G$5*MAX(MIN(DL1255,$J$5),$I$5)*(EF1255*DY1255/($K$5*1000))+$H$5*(EF1255*DY1255/($K$5*1000))*(EF1255*DY1255/($K$5*1000)))</f>
        <v>0</v>
      </c>
      <c r="S1255">
        <f>J1255*(1000-(1000*0.61365*exp(17.502*W1255/(240.97+W1255))/(DY1255+DZ1255)+DT1255)/2)/(1000*0.61365*exp(17.502*W1255/(240.97+W1255))/(DY1255+DZ1255)-DT1255)</f>
        <v>0</v>
      </c>
      <c r="T1255">
        <f>1/((DM1255+1)/(Q1255/1.6)+1/(R1255/1.37)) + DM1255/((DM1255+1)/(Q1255/1.6) + DM1255/(R1255/1.37))</f>
        <v>0</v>
      </c>
      <c r="U1255">
        <f>(DH1255*DK1255)</f>
        <v>0</v>
      </c>
      <c r="V1255">
        <f>(EA1255+(U1255+2*0.95*5.67E-8*(((EA1255+$B$7)+273)^4-(EA1255+273)^4)-44100*J1255)/(1.84*29.3*R1255+8*0.95*5.67E-8*(EA1255+273)^3))</f>
        <v>0</v>
      </c>
      <c r="W1255">
        <f>($C$7*EB1255+$D$7*EC1255+$E$7*V1255)</f>
        <v>0</v>
      </c>
      <c r="X1255">
        <f>0.61365*exp(17.502*W1255/(240.97+W1255))</f>
        <v>0</v>
      </c>
      <c r="Y1255">
        <f>(Z1255/AA1255*100)</f>
        <v>0</v>
      </c>
      <c r="Z1255">
        <f>DT1255*(DY1255+DZ1255)/1000</f>
        <v>0</v>
      </c>
      <c r="AA1255">
        <f>0.61365*exp(17.502*EA1255/(240.97+EA1255))</f>
        <v>0</v>
      </c>
      <c r="AB1255">
        <f>(X1255-DT1255*(DY1255+DZ1255)/1000)</f>
        <v>0</v>
      </c>
      <c r="AC1255">
        <f>(-J1255*44100)</f>
        <v>0</v>
      </c>
      <c r="AD1255">
        <f>2*29.3*R1255*0.92*(EA1255-W1255)</f>
        <v>0</v>
      </c>
      <c r="AE1255">
        <f>2*0.95*5.67E-8*(((EA1255+$B$7)+273)^4-(W1255+273)^4)</f>
        <v>0</v>
      </c>
      <c r="AF1255">
        <f>U1255+AE1255+AC1255+AD1255</f>
        <v>0</v>
      </c>
      <c r="AG1255">
        <f>DX1255*AU1255*(DS1255-DR1255*(1000-AU1255*DU1255)/(1000-AU1255*DT1255))/(100*DL1255)</f>
        <v>0</v>
      </c>
      <c r="AH1255">
        <f>1000*DX1255*AU1255*(DT1255-DU1255)/(100*DL1255*(1000-AU1255*DT1255))</f>
        <v>0</v>
      </c>
      <c r="AI1255">
        <f>(AJ1255 - AK1255 - DY1255*1E3/(8.314*(EA1255+273.15)) * AM1255/DX1255 * AL1255) * DX1255/(100*DL1255) * (1000 - DU1255)/1000</f>
        <v>0</v>
      </c>
      <c r="AJ1255">
        <v>1455.275322055282</v>
      </c>
      <c r="AK1255">
        <v>1428.592545454546</v>
      </c>
      <c r="AL1255">
        <v>3.426395082399588</v>
      </c>
      <c r="AM1255">
        <v>65.43917151835798</v>
      </c>
      <c r="AN1255">
        <f>(AP1255 - AO1255 + DY1255*1E3/(8.314*(EA1255+273.15)) * AR1255/DX1255 * AQ1255) * DX1255/(100*DL1255) * 1000/(1000 - AP1255)</f>
        <v>0</v>
      </c>
      <c r="AO1255">
        <v>20.78866287970442</v>
      </c>
      <c r="AP1255">
        <v>23.51668242424243</v>
      </c>
      <c r="AQ1255">
        <v>0.001306500275646977</v>
      </c>
      <c r="AR1255">
        <v>117.0721464069847</v>
      </c>
      <c r="AS1255">
        <v>0</v>
      </c>
      <c r="AT1255">
        <v>0</v>
      </c>
      <c r="AU1255">
        <f>IF(AS1255*$H$13&gt;=AW1255,1.0,(AW1255/(AW1255-AS1255*$H$13)))</f>
        <v>0</v>
      </c>
      <c r="AV1255">
        <f>(AU1255-1)*100</f>
        <v>0</v>
      </c>
      <c r="AW1255">
        <f>MAX(0,($B$13+$C$13*EF1255)/(1+$D$13*EF1255)*DY1255/(EA1255+273)*$E$13)</f>
        <v>0</v>
      </c>
      <c r="AX1255" t="s">
        <v>437</v>
      </c>
      <c r="AY1255" t="s">
        <v>437</v>
      </c>
      <c r="AZ1255">
        <v>0</v>
      </c>
      <c r="BA1255">
        <v>0</v>
      </c>
      <c r="BB1255">
        <f>1-AZ1255/BA1255</f>
        <v>0</v>
      </c>
      <c r="BC1255">
        <v>0</v>
      </c>
      <c r="BD1255" t="s">
        <v>437</v>
      </c>
      <c r="BE1255" t="s">
        <v>437</v>
      </c>
      <c r="BF1255">
        <v>0</v>
      </c>
      <c r="BG1255">
        <v>0</v>
      </c>
      <c r="BH1255">
        <f>1-BF1255/BG1255</f>
        <v>0</v>
      </c>
      <c r="BI1255">
        <v>0.5</v>
      </c>
      <c r="BJ1255">
        <f>DI1255</f>
        <v>0</v>
      </c>
      <c r="BK1255">
        <f>L1255</f>
        <v>0</v>
      </c>
      <c r="BL1255">
        <f>BH1255*BI1255*BJ1255</f>
        <v>0</v>
      </c>
      <c r="BM1255">
        <f>(BK1255-BC1255)/BJ1255</f>
        <v>0</v>
      </c>
      <c r="BN1255">
        <f>(BA1255-BG1255)/BG1255</f>
        <v>0</v>
      </c>
      <c r="BO1255">
        <f>AZ1255/(BB1255+AZ1255/BG1255)</f>
        <v>0</v>
      </c>
      <c r="BP1255" t="s">
        <v>437</v>
      </c>
      <c r="BQ1255">
        <v>0</v>
      </c>
      <c r="BR1255">
        <f>IF(BQ1255&lt;&gt;0, BQ1255, BO1255)</f>
        <v>0</v>
      </c>
      <c r="BS1255">
        <f>1-BR1255/BG1255</f>
        <v>0</v>
      </c>
      <c r="BT1255">
        <f>(BG1255-BF1255)/(BG1255-BR1255)</f>
        <v>0</v>
      </c>
      <c r="BU1255">
        <f>(BA1255-BG1255)/(BA1255-BR1255)</f>
        <v>0</v>
      </c>
      <c r="BV1255">
        <f>(BG1255-BF1255)/(BG1255-AZ1255)</f>
        <v>0</v>
      </c>
      <c r="BW1255">
        <f>(BA1255-BG1255)/(BA1255-AZ1255)</f>
        <v>0</v>
      </c>
      <c r="BX1255">
        <f>(BT1255*BR1255/BF1255)</f>
        <v>0</v>
      </c>
      <c r="BY1255">
        <f>(1-BX1255)</f>
        <v>0</v>
      </c>
      <c r="DH1255">
        <f>$B$11*EG1255+$C$11*EH1255+$F$11*ES1255*(1-EV1255)</f>
        <v>0</v>
      </c>
      <c r="DI1255">
        <f>DH1255*DJ1255</f>
        <v>0</v>
      </c>
      <c r="DJ1255">
        <f>($B$11*$D$9+$C$11*$D$9+$F$11*((FF1255+EX1255)/MAX(FF1255+EX1255+FG1255, 0.1)*$I$9+FG1255/MAX(FF1255+EX1255+FG1255, 0.1)*$J$9))/($B$11+$C$11+$F$11)</f>
        <v>0</v>
      </c>
      <c r="DK1255">
        <f>($B$11*$K$9+$C$11*$K$9+$F$11*((FF1255+EX1255)/MAX(FF1255+EX1255+FG1255, 0.1)*$P$9+FG1255/MAX(FF1255+EX1255+FG1255, 0.1)*$Q$9))/($B$11+$C$11+$F$11)</f>
        <v>0</v>
      </c>
      <c r="DL1255">
        <v>6</v>
      </c>
      <c r="DM1255">
        <v>0.5</v>
      </c>
      <c r="DN1255" t="s">
        <v>438</v>
      </c>
      <c r="DO1255">
        <v>2</v>
      </c>
      <c r="DP1255" t="b">
        <v>1</v>
      </c>
      <c r="DQ1255">
        <v>1761347614.5</v>
      </c>
      <c r="DR1255">
        <v>1371.807407407407</v>
      </c>
      <c r="DS1255">
        <v>1410.06</v>
      </c>
      <c r="DT1255">
        <v>23.50130370370371</v>
      </c>
      <c r="DU1255">
        <v>20.75531481481481</v>
      </c>
      <c r="DV1255">
        <v>1370.117037037037</v>
      </c>
      <c r="DW1255">
        <v>23.28687777777778</v>
      </c>
      <c r="DX1255">
        <v>500.0317037037037</v>
      </c>
      <c r="DY1255">
        <v>90.02497777777778</v>
      </c>
      <c r="DZ1255">
        <v>0.07326394814814814</v>
      </c>
      <c r="EA1255">
        <v>29.96925185185185</v>
      </c>
      <c r="EB1255">
        <v>30.01472962962963</v>
      </c>
      <c r="EC1255">
        <v>999.9000000000001</v>
      </c>
      <c r="ED1255">
        <v>0</v>
      </c>
      <c r="EE1255">
        <v>0</v>
      </c>
      <c r="EF1255">
        <v>9988.338148148148</v>
      </c>
      <c r="EG1255">
        <v>0</v>
      </c>
      <c r="EH1255">
        <v>1170.181481481481</v>
      </c>
      <c r="EI1255">
        <v>-38.25277407407408</v>
      </c>
      <c r="EJ1255">
        <v>1404.822962962963</v>
      </c>
      <c r="EK1255">
        <v>1439.946666666667</v>
      </c>
      <c r="EL1255">
        <v>2.745992592592593</v>
      </c>
      <c r="EM1255">
        <v>1410.06</v>
      </c>
      <c r="EN1255">
        <v>20.75531481481481</v>
      </c>
      <c r="EO1255">
        <v>2.115704814814815</v>
      </c>
      <c r="EP1255">
        <v>1.868497777777778</v>
      </c>
      <c r="EQ1255">
        <v>18.33791481481482</v>
      </c>
      <c r="ER1255">
        <v>16.37189259259259</v>
      </c>
      <c r="ES1255">
        <v>1199.980740740741</v>
      </c>
      <c r="ET1255">
        <v>0.9670066296296297</v>
      </c>
      <c r="EU1255">
        <v>0.03299337407407407</v>
      </c>
      <c r="EV1255">
        <v>0</v>
      </c>
      <c r="EW1255">
        <v>1411.981111111111</v>
      </c>
      <c r="EX1255">
        <v>5.000560000000001</v>
      </c>
      <c r="EY1255">
        <v>17285.91111111111</v>
      </c>
      <c r="EZ1255">
        <v>10316.68518518518</v>
      </c>
      <c r="FA1255">
        <v>45</v>
      </c>
      <c r="FB1255">
        <v>47.05740740740739</v>
      </c>
      <c r="FC1255">
        <v>45.625</v>
      </c>
      <c r="FD1255">
        <v>46.118</v>
      </c>
      <c r="FE1255">
        <v>45.868</v>
      </c>
      <c r="FF1255">
        <v>1155.550740740741</v>
      </c>
      <c r="FG1255">
        <v>39.43</v>
      </c>
      <c r="FH1255">
        <v>0</v>
      </c>
      <c r="FI1255">
        <v>1761347658.2</v>
      </c>
      <c r="FJ1255">
        <v>0</v>
      </c>
      <c r="FK1255">
        <v>1412.006923076923</v>
      </c>
      <c r="FL1255">
        <v>-1.243760674568098</v>
      </c>
      <c r="FM1255">
        <v>-17.64102572640004</v>
      </c>
      <c r="FN1255">
        <v>17286.00769230769</v>
      </c>
      <c r="FO1255">
        <v>15</v>
      </c>
      <c r="FP1255">
        <v>0</v>
      </c>
      <c r="FQ1255" t="s">
        <v>439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-38.18588536585366</v>
      </c>
      <c r="GD1255">
        <v>-1.894093379790898</v>
      </c>
      <c r="GE1255">
        <v>0.3245190915207482</v>
      </c>
      <c r="GF1255">
        <v>0</v>
      </c>
      <c r="GG1255">
        <v>1412.055588235294</v>
      </c>
      <c r="GH1255">
        <v>-0.8340718086178762</v>
      </c>
      <c r="GI1255">
        <v>0.2284885268901418</v>
      </c>
      <c r="GJ1255">
        <v>1</v>
      </c>
      <c r="GK1255">
        <v>2.765750487804878</v>
      </c>
      <c r="GL1255">
        <v>-0.3986059233449558</v>
      </c>
      <c r="GM1255">
        <v>0.04197431316431162</v>
      </c>
      <c r="GN1255">
        <v>0</v>
      </c>
      <c r="GO1255">
        <v>1</v>
      </c>
      <c r="GP1255">
        <v>3</v>
      </c>
      <c r="GQ1255" t="s">
        <v>446</v>
      </c>
      <c r="GR1255">
        <v>3.12434</v>
      </c>
      <c r="GS1255">
        <v>2.75091</v>
      </c>
      <c r="GT1255">
        <v>0.188381</v>
      </c>
      <c r="GU1255">
        <v>0.192825</v>
      </c>
      <c r="GV1255">
        <v>0.103146</v>
      </c>
      <c r="GW1255">
        <v>0.0951449</v>
      </c>
      <c r="GX1255">
        <v>23887.3</v>
      </c>
      <c r="GY1255">
        <v>23164.5</v>
      </c>
      <c r="GZ1255">
        <v>30008.2</v>
      </c>
      <c r="HA1255">
        <v>28994</v>
      </c>
      <c r="HB1255">
        <v>37206.3</v>
      </c>
      <c r="HC1255">
        <v>34549.2</v>
      </c>
      <c r="HD1255">
        <v>45953.7</v>
      </c>
      <c r="HE1255">
        <v>43092.4</v>
      </c>
      <c r="HF1255">
        <v>1.75125</v>
      </c>
      <c r="HG1255">
        <v>1.73695</v>
      </c>
      <c r="HH1255">
        <v>-0.00473484</v>
      </c>
      <c r="HI1255">
        <v>0</v>
      </c>
      <c r="HJ1255">
        <v>30.0962</v>
      </c>
      <c r="HK1255">
        <v>999.9</v>
      </c>
      <c r="HL1255">
        <v>45.2</v>
      </c>
      <c r="HM1255">
        <v>32.7</v>
      </c>
      <c r="HN1255">
        <v>24.9394</v>
      </c>
      <c r="HO1255">
        <v>63.6421</v>
      </c>
      <c r="HP1255">
        <v>17.7484</v>
      </c>
      <c r="HQ1255">
        <v>1</v>
      </c>
      <c r="HR1255">
        <v>0.798905</v>
      </c>
      <c r="HS1255">
        <v>4.17891</v>
      </c>
      <c r="HT1255">
        <v>20.1574</v>
      </c>
      <c r="HU1255">
        <v>5.22732</v>
      </c>
      <c r="HV1255">
        <v>11.9849</v>
      </c>
      <c r="HW1255">
        <v>4.9686</v>
      </c>
      <c r="HX1255">
        <v>3.28985</v>
      </c>
      <c r="HY1255">
        <v>9999</v>
      </c>
      <c r="HZ1255">
        <v>9999</v>
      </c>
      <c r="IA1255">
        <v>9999</v>
      </c>
      <c r="IB1255">
        <v>999.9</v>
      </c>
      <c r="IC1255">
        <v>4.97299</v>
      </c>
      <c r="ID1255">
        <v>1.87743</v>
      </c>
      <c r="IE1255">
        <v>1.8755</v>
      </c>
      <c r="IF1255">
        <v>1.87836</v>
      </c>
      <c r="IG1255">
        <v>1.875</v>
      </c>
      <c r="IH1255">
        <v>1.87859</v>
      </c>
      <c r="II1255">
        <v>1.87574</v>
      </c>
      <c r="IJ1255">
        <v>1.87684</v>
      </c>
      <c r="IK1255">
        <v>0</v>
      </c>
      <c r="IL1255">
        <v>0</v>
      </c>
      <c r="IM1255">
        <v>0</v>
      </c>
      <c r="IN1255">
        <v>0</v>
      </c>
      <c r="IO1255" t="s">
        <v>441</v>
      </c>
      <c r="IP1255" t="s">
        <v>442</v>
      </c>
      <c r="IQ1255" t="s">
        <v>443</v>
      </c>
      <c r="IR1255" t="s">
        <v>443</v>
      </c>
      <c r="IS1255" t="s">
        <v>443</v>
      </c>
      <c r="IT1255" t="s">
        <v>443</v>
      </c>
      <c r="IU1255">
        <v>0</v>
      </c>
      <c r="IV1255">
        <v>100</v>
      </c>
      <c r="IW1255">
        <v>100</v>
      </c>
      <c r="IX1255">
        <v>1.73</v>
      </c>
      <c r="IY1255">
        <v>0.2144</v>
      </c>
      <c r="IZ1255">
        <v>-0.1194416370607354</v>
      </c>
      <c r="JA1255">
        <v>0.002211305909277446</v>
      </c>
      <c r="JB1255">
        <v>-1.416678044876584E-06</v>
      </c>
      <c r="JC1255">
        <v>5.589822708492042E-10</v>
      </c>
      <c r="JD1255">
        <v>0.2144336207880096</v>
      </c>
      <c r="JE1255">
        <v>0</v>
      </c>
      <c r="JF1255">
        <v>0</v>
      </c>
      <c r="JG1255">
        <v>0</v>
      </c>
      <c r="JH1255">
        <v>14</v>
      </c>
      <c r="JI1255">
        <v>2052</v>
      </c>
      <c r="JJ1255">
        <v>1</v>
      </c>
      <c r="JK1255">
        <v>21</v>
      </c>
      <c r="JL1255">
        <v>29355793.7</v>
      </c>
      <c r="JM1255">
        <v>29355793.7</v>
      </c>
      <c r="JN1255">
        <v>2.9895</v>
      </c>
      <c r="JO1255">
        <v>2.53418</v>
      </c>
      <c r="JP1255">
        <v>1.39893</v>
      </c>
      <c r="JQ1255">
        <v>2.33765</v>
      </c>
      <c r="JR1255">
        <v>1.44897</v>
      </c>
      <c r="JS1255">
        <v>2.51465</v>
      </c>
      <c r="JT1255">
        <v>38.6241</v>
      </c>
      <c r="JU1255">
        <v>23.7898</v>
      </c>
      <c r="JV1255">
        <v>18</v>
      </c>
      <c r="JW1255">
        <v>485.161</v>
      </c>
      <c r="JX1255">
        <v>447</v>
      </c>
      <c r="JY1255">
        <v>25.1372</v>
      </c>
      <c r="JZ1255">
        <v>36.9868</v>
      </c>
      <c r="KA1255">
        <v>30.0002</v>
      </c>
      <c r="KB1255">
        <v>36.5975</v>
      </c>
      <c r="KC1255">
        <v>36.6483</v>
      </c>
      <c r="KD1255">
        <v>59.8515</v>
      </c>
      <c r="KE1255">
        <v>24.4575</v>
      </c>
      <c r="KF1255">
        <v>79.2548</v>
      </c>
      <c r="KG1255">
        <v>25.1196</v>
      </c>
      <c r="KH1255">
        <v>1457.86</v>
      </c>
      <c r="KI1255">
        <v>20.8258</v>
      </c>
      <c r="KJ1255">
        <v>99.2683</v>
      </c>
      <c r="KK1255">
        <v>99.1116</v>
      </c>
    </row>
    <row r="1256" spans="1:297">
      <c r="A1256">
        <v>1240</v>
      </c>
      <c r="B1256">
        <v>1761347627</v>
      </c>
      <c r="C1256">
        <v>19586.40000009537</v>
      </c>
      <c r="D1256" t="s">
        <v>2935</v>
      </c>
      <c r="E1256" t="s">
        <v>2936</v>
      </c>
      <c r="F1256">
        <v>5</v>
      </c>
      <c r="G1256" t="s">
        <v>2762</v>
      </c>
      <c r="H1256" t="s">
        <v>436</v>
      </c>
      <c r="I1256">
        <v>1761347619.214286</v>
      </c>
      <c r="J1256">
        <f>(K1256)/1000</f>
        <v>0</v>
      </c>
      <c r="K1256">
        <f>IF(DP1256, AN1256, AH1256)</f>
        <v>0</v>
      </c>
      <c r="L1256">
        <f>IF(DP1256, AI1256, AG1256)</f>
        <v>0</v>
      </c>
      <c r="M1256">
        <f>DR1256 - IF(AU1256&gt;1, L1256*DL1256*100.0/(AW1256), 0)</f>
        <v>0</v>
      </c>
      <c r="N1256">
        <f>((T1256-J1256/2)*M1256-L1256)/(T1256+J1256/2)</f>
        <v>0</v>
      </c>
      <c r="O1256">
        <f>N1256*(DY1256+DZ1256)/1000.0</f>
        <v>0</v>
      </c>
      <c r="P1256">
        <f>(DR1256 - IF(AU1256&gt;1, L1256*DL1256*100.0/(AW1256), 0))*(DY1256+DZ1256)/1000.0</f>
        <v>0</v>
      </c>
      <c r="Q1256">
        <f>2.0/((1/S1256-1/R1256)+SIGN(S1256)*SQRT((1/S1256-1/R1256)*(1/S1256-1/R1256) + 4*DM1256/((DM1256+1)*(DM1256+1))*(2*1/S1256*1/R1256-1/R1256*1/R1256)))</f>
        <v>0</v>
      </c>
      <c r="R1256">
        <f>IF(LEFT(DN1256,1)&lt;&gt;"0",IF(LEFT(DN1256,1)="1",3.0,DO1256),$D$5+$E$5*(EF1256*DY1256/($K$5*1000))+$F$5*(EF1256*DY1256/($K$5*1000))*MAX(MIN(DL1256,$J$5),$I$5)*MAX(MIN(DL1256,$J$5),$I$5)+$G$5*MAX(MIN(DL1256,$J$5),$I$5)*(EF1256*DY1256/($K$5*1000))+$H$5*(EF1256*DY1256/($K$5*1000))*(EF1256*DY1256/($K$5*1000)))</f>
        <v>0</v>
      </c>
      <c r="S1256">
        <f>J1256*(1000-(1000*0.61365*exp(17.502*W1256/(240.97+W1256))/(DY1256+DZ1256)+DT1256)/2)/(1000*0.61365*exp(17.502*W1256/(240.97+W1256))/(DY1256+DZ1256)-DT1256)</f>
        <v>0</v>
      </c>
      <c r="T1256">
        <f>1/((DM1256+1)/(Q1256/1.6)+1/(R1256/1.37)) + DM1256/((DM1256+1)/(Q1256/1.6) + DM1256/(R1256/1.37))</f>
        <v>0</v>
      </c>
      <c r="U1256">
        <f>(DH1256*DK1256)</f>
        <v>0</v>
      </c>
      <c r="V1256">
        <f>(EA1256+(U1256+2*0.95*5.67E-8*(((EA1256+$B$7)+273)^4-(EA1256+273)^4)-44100*J1256)/(1.84*29.3*R1256+8*0.95*5.67E-8*(EA1256+273)^3))</f>
        <v>0</v>
      </c>
      <c r="W1256">
        <f>($C$7*EB1256+$D$7*EC1256+$E$7*V1256)</f>
        <v>0</v>
      </c>
      <c r="X1256">
        <f>0.61365*exp(17.502*W1256/(240.97+W1256))</f>
        <v>0</v>
      </c>
      <c r="Y1256">
        <f>(Z1256/AA1256*100)</f>
        <v>0</v>
      </c>
      <c r="Z1256">
        <f>DT1256*(DY1256+DZ1256)/1000</f>
        <v>0</v>
      </c>
      <c r="AA1256">
        <f>0.61365*exp(17.502*EA1256/(240.97+EA1256))</f>
        <v>0</v>
      </c>
      <c r="AB1256">
        <f>(X1256-DT1256*(DY1256+DZ1256)/1000)</f>
        <v>0</v>
      </c>
      <c r="AC1256">
        <f>(-J1256*44100)</f>
        <v>0</v>
      </c>
      <c r="AD1256">
        <f>2*29.3*R1256*0.92*(EA1256-W1256)</f>
        <v>0</v>
      </c>
      <c r="AE1256">
        <f>2*0.95*5.67E-8*(((EA1256+$B$7)+273)^4-(W1256+273)^4)</f>
        <v>0</v>
      </c>
      <c r="AF1256">
        <f>U1256+AE1256+AC1256+AD1256</f>
        <v>0</v>
      </c>
      <c r="AG1256">
        <f>DX1256*AU1256*(DS1256-DR1256*(1000-AU1256*DU1256)/(1000-AU1256*DT1256))/(100*DL1256)</f>
        <v>0</v>
      </c>
      <c r="AH1256">
        <f>1000*DX1256*AU1256*(DT1256-DU1256)/(100*DL1256*(1000-AU1256*DT1256))</f>
        <v>0</v>
      </c>
      <c r="AI1256">
        <f>(AJ1256 - AK1256 - DY1256*1E3/(8.314*(EA1256+273.15)) * AM1256/DX1256 * AL1256) * DX1256/(100*DL1256) * (1000 - DU1256)/1000</f>
        <v>0</v>
      </c>
      <c r="AJ1256">
        <v>1472.41783669815</v>
      </c>
      <c r="AK1256">
        <v>1445.653818181818</v>
      </c>
      <c r="AL1256">
        <v>3.415590138234465</v>
      </c>
      <c r="AM1256">
        <v>65.43917151835798</v>
      </c>
      <c r="AN1256">
        <f>(AP1256 - AO1256 + DY1256*1E3/(8.314*(EA1256+273.15)) * AR1256/DX1256 * AQ1256) * DX1256/(100*DL1256) * 1000/(1000 - AP1256)</f>
        <v>0</v>
      </c>
      <c r="AO1256">
        <v>20.79179668932261</v>
      </c>
      <c r="AP1256">
        <v>23.51397333333333</v>
      </c>
      <c r="AQ1256">
        <v>-0.0002324944671042227</v>
      </c>
      <c r="AR1256">
        <v>117.0721464069847</v>
      </c>
      <c r="AS1256">
        <v>0</v>
      </c>
      <c r="AT1256">
        <v>0</v>
      </c>
      <c r="AU1256">
        <f>IF(AS1256*$H$13&gt;=AW1256,1.0,(AW1256/(AW1256-AS1256*$H$13)))</f>
        <v>0</v>
      </c>
      <c r="AV1256">
        <f>(AU1256-1)*100</f>
        <v>0</v>
      </c>
      <c r="AW1256">
        <f>MAX(0,($B$13+$C$13*EF1256)/(1+$D$13*EF1256)*DY1256/(EA1256+273)*$E$13)</f>
        <v>0</v>
      </c>
      <c r="AX1256" t="s">
        <v>437</v>
      </c>
      <c r="AY1256" t="s">
        <v>437</v>
      </c>
      <c r="AZ1256">
        <v>0</v>
      </c>
      <c r="BA1256">
        <v>0</v>
      </c>
      <c r="BB1256">
        <f>1-AZ1256/BA1256</f>
        <v>0</v>
      </c>
      <c r="BC1256">
        <v>0</v>
      </c>
      <c r="BD1256" t="s">
        <v>437</v>
      </c>
      <c r="BE1256" t="s">
        <v>437</v>
      </c>
      <c r="BF1256">
        <v>0</v>
      </c>
      <c r="BG1256">
        <v>0</v>
      </c>
      <c r="BH1256">
        <f>1-BF1256/BG1256</f>
        <v>0</v>
      </c>
      <c r="BI1256">
        <v>0.5</v>
      </c>
      <c r="BJ1256">
        <f>DI1256</f>
        <v>0</v>
      </c>
      <c r="BK1256">
        <f>L1256</f>
        <v>0</v>
      </c>
      <c r="BL1256">
        <f>BH1256*BI1256*BJ1256</f>
        <v>0</v>
      </c>
      <c r="BM1256">
        <f>(BK1256-BC1256)/BJ1256</f>
        <v>0</v>
      </c>
      <c r="BN1256">
        <f>(BA1256-BG1256)/BG1256</f>
        <v>0</v>
      </c>
      <c r="BO1256">
        <f>AZ1256/(BB1256+AZ1256/BG1256)</f>
        <v>0</v>
      </c>
      <c r="BP1256" t="s">
        <v>437</v>
      </c>
      <c r="BQ1256">
        <v>0</v>
      </c>
      <c r="BR1256">
        <f>IF(BQ1256&lt;&gt;0, BQ1256, BO1256)</f>
        <v>0</v>
      </c>
      <c r="BS1256">
        <f>1-BR1256/BG1256</f>
        <v>0</v>
      </c>
      <c r="BT1256">
        <f>(BG1256-BF1256)/(BG1256-BR1256)</f>
        <v>0</v>
      </c>
      <c r="BU1256">
        <f>(BA1256-BG1256)/(BA1256-BR1256)</f>
        <v>0</v>
      </c>
      <c r="BV1256">
        <f>(BG1256-BF1256)/(BG1256-AZ1256)</f>
        <v>0</v>
      </c>
      <c r="BW1256">
        <f>(BA1256-BG1256)/(BA1256-AZ1256)</f>
        <v>0</v>
      </c>
      <c r="BX1256">
        <f>(BT1256*BR1256/BF1256)</f>
        <v>0</v>
      </c>
      <c r="BY1256">
        <f>(1-BX1256)</f>
        <v>0</v>
      </c>
      <c r="DH1256">
        <f>$B$11*EG1256+$C$11*EH1256+$F$11*ES1256*(1-EV1256)</f>
        <v>0</v>
      </c>
      <c r="DI1256">
        <f>DH1256*DJ1256</f>
        <v>0</v>
      </c>
      <c r="DJ1256">
        <f>($B$11*$D$9+$C$11*$D$9+$F$11*((FF1256+EX1256)/MAX(FF1256+EX1256+FG1256, 0.1)*$I$9+FG1256/MAX(FF1256+EX1256+FG1256, 0.1)*$J$9))/($B$11+$C$11+$F$11)</f>
        <v>0</v>
      </c>
      <c r="DK1256">
        <f>($B$11*$K$9+$C$11*$K$9+$F$11*((FF1256+EX1256)/MAX(FF1256+EX1256+FG1256, 0.1)*$P$9+FG1256/MAX(FF1256+EX1256+FG1256, 0.1)*$Q$9))/($B$11+$C$11+$F$11)</f>
        <v>0</v>
      </c>
      <c r="DL1256">
        <v>6</v>
      </c>
      <c r="DM1256">
        <v>0.5</v>
      </c>
      <c r="DN1256" t="s">
        <v>438</v>
      </c>
      <c r="DO1256">
        <v>2</v>
      </c>
      <c r="DP1256" t="b">
        <v>1</v>
      </c>
      <c r="DQ1256">
        <v>1761347619.214286</v>
      </c>
      <c r="DR1256">
        <v>1387.405714285714</v>
      </c>
      <c r="DS1256">
        <v>1425.883214285714</v>
      </c>
      <c r="DT1256">
        <v>23.50875357142857</v>
      </c>
      <c r="DU1256">
        <v>20.78327142857143</v>
      </c>
      <c r="DV1256">
        <v>1385.693571428571</v>
      </c>
      <c r="DW1256">
        <v>23.29431785714286</v>
      </c>
      <c r="DX1256">
        <v>499.9866785714286</v>
      </c>
      <c r="DY1256">
        <v>90.02447142857145</v>
      </c>
      <c r="DZ1256">
        <v>0.07308191071428571</v>
      </c>
      <c r="EA1256">
        <v>29.96740357142857</v>
      </c>
      <c r="EB1256">
        <v>30.01561785714285</v>
      </c>
      <c r="EC1256">
        <v>999.9000000000002</v>
      </c>
      <c r="ED1256">
        <v>0</v>
      </c>
      <c r="EE1256">
        <v>0</v>
      </c>
      <c r="EF1256">
        <v>9994.6</v>
      </c>
      <c r="EG1256">
        <v>0</v>
      </c>
      <c r="EH1256">
        <v>1170.189642857143</v>
      </c>
      <c r="EI1256">
        <v>-38.47653214285714</v>
      </c>
      <c r="EJ1256">
        <v>1420.808214285714</v>
      </c>
      <c r="EK1256">
        <v>1456.146785714286</v>
      </c>
      <c r="EL1256">
        <v>2.725485714285714</v>
      </c>
      <c r="EM1256">
        <v>1425.883214285714</v>
      </c>
      <c r="EN1256">
        <v>20.78327142857143</v>
      </c>
      <c r="EO1256">
        <v>2.116363214285714</v>
      </c>
      <c r="EP1256">
        <v>1.871002857142857</v>
      </c>
      <c r="EQ1256">
        <v>18.34288214285715</v>
      </c>
      <c r="ER1256">
        <v>16.39295714285714</v>
      </c>
      <c r="ES1256">
        <v>1199.998214285715</v>
      </c>
      <c r="ET1256">
        <v>0.9670070000000001</v>
      </c>
      <c r="EU1256">
        <v>0.03299299999999999</v>
      </c>
      <c r="EV1256">
        <v>0</v>
      </c>
      <c r="EW1256">
        <v>1411.865357142857</v>
      </c>
      <c r="EX1256">
        <v>5.000560000000001</v>
      </c>
      <c r="EY1256">
        <v>17285</v>
      </c>
      <c r="EZ1256">
        <v>10316.82857142857</v>
      </c>
      <c r="FA1256">
        <v>45</v>
      </c>
      <c r="FB1256">
        <v>47.05535714285712</v>
      </c>
      <c r="FC1256">
        <v>45.625</v>
      </c>
      <c r="FD1256">
        <v>46.125</v>
      </c>
      <c r="FE1256">
        <v>45.85924999999999</v>
      </c>
      <c r="FF1256">
        <v>1155.568214285714</v>
      </c>
      <c r="FG1256">
        <v>39.43</v>
      </c>
      <c r="FH1256">
        <v>0</v>
      </c>
      <c r="FI1256">
        <v>1761347663.6</v>
      </c>
      <c r="FJ1256">
        <v>0</v>
      </c>
      <c r="FK1256">
        <v>1411.8664</v>
      </c>
      <c r="FL1256">
        <v>-1.816923060713555</v>
      </c>
      <c r="FM1256">
        <v>-12.33846156025463</v>
      </c>
      <c r="FN1256">
        <v>17284.976</v>
      </c>
      <c r="FO1256">
        <v>15</v>
      </c>
      <c r="FP1256">
        <v>0</v>
      </c>
      <c r="FQ1256" t="s">
        <v>439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-38.27866097560975</v>
      </c>
      <c r="GD1256">
        <v>-3.118162369337987</v>
      </c>
      <c r="GE1256">
        <v>0.3244051997102518</v>
      </c>
      <c r="GF1256">
        <v>0</v>
      </c>
      <c r="GG1256">
        <v>1411.979411764706</v>
      </c>
      <c r="GH1256">
        <v>-1.570053471032205</v>
      </c>
      <c r="GI1256">
        <v>0.2752212070367818</v>
      </c>
      <c r="GJ1256">
        <v>0</v>
      </c>
      <c r="GK1256">
        <v>2.746605853658536</v>
      </c>
      <c r="GL1256">
        <v>-0.2755396515679444</v>
      </c>
      <c r="GM1256">
        <v>0.03250184647479687</v>
      </c>
      <c r="GN1256">
        <v>0</v>
      </c>
      <c r="GO1256">
        <v>0</v>
      </c>
      <c r="GP1256">
        <v>3</v>
      </c>
      <c r="GQ1256" t="s">
        <v>497</v>
      </c>
      <c r="GR1256">
        <v>3.12437</v>
      </c>
      <c r="GS1256">
        <v>2.75098</v>
      </c>
      <c r="GT1256">
        <v>0.189734</v>
      </c>
      <c r="GU1256">
        <v>0.194176</v>
      </c>
      <c r="GV1256">
        <v>0.103131</v>
      </c>
      <c r="GW1256">
        <v>0.0951472</v>
      </c>
      <c r="GX1256">
        <v>23847.9</v>
      </c>
      <c r="GY1256">
        <v>23125.6</v>
      </c>
      <c r="GZ1256">
        <v>30008.9</v>
      </c>
      <c r="HA1256">
        <v>28994.1</v>
      </c>
      <c r="HB1256">
        <v>37207.6</v>
      </c>
      <c r="HC1256">
        <v>34549.2</v>
      </c>
      <c r="HD1256">
        <v>45954.4</v>
      </c>
      <c r="HE1256">
        <v>43092.4</v>
      </c>
      <c r="HF1256">
        <v>1.75135</v>
      </c>
      <c r="HG1256">
        <v>1.73692</v>
      </c>
      <c r="HH1256">
        <v>-0.00523031</v>
      </c>
      <c r="HI1256">
        <v>0</v>
      </c>
      <c r="HJ1256">
        <v>30.097</v>
      </c>
      <c r="HK1256">
        <v>999.9</v>
      </c>
      <c r="HL1256">
        <v>45.2</v>
      </c>
      <c r="HM1256">
        <v>32.7</v>
      </c>
      <c r="HN1256">
        <v>24.9401</v>
      </c>
      <c r="HO1256">
        <v>63.2321</v>
      </c>
      <c r="HP1256">
        <v>17.8125</v>
      </c>
      <c r="HQ1256">
        <v>1</v>
      </c>
      <c r="HR1256">
        <v>0.798674</v>
      </c>
      <c r="HS1256">
        <v>4.19389</v>
      </c>
      <c r="HT1256">
        <v>20.1568</v>
      </c>
      <c r="HU1256">
        <v>5.22702</v>
      </c>
      <c r="HV1256">
        <v>11.9851</v>
      </c>
      <c r="HW1256">
        <v>4.96865</v>
      </c>
      <c r="HX1256">
        <v>3.28988</v>
      </c>
      <c r="HY1256">
        <v>9999</v>
      </c>
      <c r="HZ1256">
        <v>9999</v>
      </c>
      <c r="IA1256">
        <v>9999</v>
      </c>
      <c r="IB1256">
        <v>999.9</v>
      </c>
      <c r="IC1256">
        <v>4.97297</v>
      </c>
      <c r="ID1256">
        <v>1.87744</v>
      </c>
      <c r="IE1256">
        <v>1.87557</v>
      </c>
      <c r="IF1256">
        <v>1.87836</v>
      </c>
      <c r="IG1256">
        <v>1.87501</v>
      </c>
      <c r="IH1256">
        <v>1.87863</v>
      </c>
      <c r="II1256">
        <v>1.87575</v>
      </c>
      <c r="IJ1256">
        <v>1.87687</v>
      </c>
      <c r="IK1256">
        <v>0</v>
      </c>
      <c r="IL1256">
        <v>0</v>
      </c>
      <c r="IM1256">
        <v>0</v>
      </c>
      <c r="IN1256">
        <v>0</v>
      </c>
      <c r="IO1256" t="s">
        <v>441</v>
      </c>
      <c r="IP1256" t="s">
        <v>442</v>
      </c>
      <c r="IQ1256" t="s">
        <v>443</v>
      </c>
      <c r="IR1256" t="s">
        <v>443</v>
      </c>
      <c r="IS1256" t="s">
        <v>443</v>
      </c>
      <c r="IT1256" t="s">
        <v>443</v>
      </c>
      <c r="IU1256">
        <v>0</v>
      </c>
      <c r="IV1256">
        <v>100</v>
      </c>
      <c r="IW1256">
        <v>100</v>
      </c>
      <c r="IX1256">
        <v>1.75</v>
      </c>
      <c r="IY1256">
        <v>0.2144</v>
      </c>
      <c r="IZ1256">
        <v>-0.1194416370607354</v>
      </c>
      <c r="JA1256">
        <v>0.002211305909277446</v>
      </c>
      <c r="JB1256">
        <v>-1.416678044876584E-06</v>
      </c>
      <c r="JC1256">
        <v>5.589822708492042E-10</v>
      </c>
      <c r="JD1256">
        <v>0.2144336207880096</v>
      </c>
      <c r="JE1256">
        <v>0</v>
      </c>
      <c r="JF1256">
        <v>0</v>
      </c>
      <c r="JG1256">
        <v>0</v>
      </c>
      <c r="JH1256">
        <v>14</v>
      </c>
      <c r="JI1256">
        <v>2052</v>
      </c>
      <c r="JJ1256">
        <v>1</v>
      </c>
      <c r="JK1256">
        <v>21</v>
      </c>
      <c r="JL1256">
        <v>29355793.8</v>
      </c>
      <c r="JM1256">
        <v>29355793.8</v>
      </c>
      <c r="JN1256">
        <v>3.0188</v>
      </c>
      <c r="JO1256">
        <v>2.52808</v>
      </c>
      <c r="JP1256">
        <v>1.39893</v>
      </c>
      <c r="JQ1256">
        <v>2.33765</v>
      </c>
      <c r="JR1256">
        <v>1.44897</v>
      </c>
      <c r="JS1256">
        <v>2.62451</v>
      </c>
      <c r="JT1256">
        <v>38.6241</v>
      </c>
      <c r="JU1256">
        <v>23.8073</v>
      </c>
      <c r="JV1256">
        <v>18</v>
      </c>
      <c r="JW1256">
        <v>485.2</v>
      </c>
      <c r="JX1256">
        <v>446.982</v>
      </c>
      <c r="JY1256">
        <v>25.1214</v>
      </c>
      <c r="JZ1256">
        <v>36.9854</v>
      </c>
      <c r="KA1256">
        <v>30.0002</v>
      </c>
      <c r="KB1256">
        <v>36.5943</v>
      </c>
      <c r="KC1256">
        <v>36.6479</v>
      </c>
      <c r="KD1256">
        <v>60.4326</v>
      </c>
      <c r="KE1256">
        <v>24.4575</v>
      </c>
      <c r="KF1256">
        <v>79.2548</v>
      </c>
      <c r="KG1256">
        <v>25.1055</v>
      </c>
      <c r="KH1256">
        <v>1471.29</v>
      </c>
      <c r="KI1256">
        <v>20.8489</v>
      </c>
      <c r="KJ1256">
        <v>99.2702</v>
      </c>
      <c r="KK1256">
        <v>99.1116</v>
      </c>
    </row>
    <row r="1257" spans="1:297">
      <c r="A1257">
        <v>1241</v>
      </c>
      <c r="B1257">
        <v>1761347632</v>
      </c>
      <c r="C1257">
        <v>19591.40000009537</v>
      </c>
      <c r="D1257" t="s">
        <v>2937</v>
      </c>
      <c r="E1257" t="s">
        <v>2938</v>
      </c>
      <c r="F1257">
        <v>5</v>
      </c>
      <c r="G1257" t="s">
        <v>2762</v>
      </c>
      <c r="H1257" t="s">
        <v>436</v>
      </c>
      <c r="I1257">
        <v>1761347624.5</v>
      </c>
      <c r="J1257">
        <f>(K1257)/1000</f>
        <v>0</v>
      </c>
      <c r="K1257">
        <f>IF(DP1257, AN1257, AH1257)</f>
        <v>0</v>
      </c>
      <c r="L1257">
        <f>IF(DP1257, AI1257, AG1257)</f>
        <v>0</v>
      </c>
      <c r="M1257">
        <f>DR1257 - IF(AU1257&gt;1, L1257*DL1257*100.0/(AW1257), 0)</f>
        <v>0</v>
      </c>
      <c r="N1257">
        <f>((T1257-J1257/2)*M1257-L1257)/(T1257+J1257/2)</f>
        <v>0</v>
      </c>
      <c r="O1257">
        <f>N1257*(DY1257+DZ1257)/1000.0</f>
        <v>0</v>
      </c>
      <c r="P1257">
        <f>(DR1257 - IF(AU1257&gt;1, L1257*DL1257*100.0/(AW1257), 0))*(DY1257+DZ1257)/1000.0</f>
        <v>0</v>
      </c>
      <c r="Q1257">
        <f>2.0/((1/S1257-1/R1257)+SIGN(S1257)*SQRT((1/S1257-1/R1257)*(1/S1257-1/R1257) + 4*DM1257/((DM1257+1)*(DM1257+1))*(2*1/S1257*1/R1257-1/R1257*1/R1257)))</f>
        <v>0</v>
      </c>
      <c r="R1257">
        <f>IF(LEFT(DN1257,1)&lt;&gt;"0",IF(LEFT(DN1257,1)="1",3.0,DO1257),$D$5+$E$5*(EF1257*DY1257/($K$5*1000))+$F$5*(EF1257*DY1257/($K$5*1000))*MAX(MIN(DL1257,$J$5),$I$5)*MAX(MIN(DL1257,$J$5),$I$5)+$G$5*MAX(MIN(DL1257,$J$5),$I$5)*(EF1257*DY1257/($K$5*1000))+$H$5*(EF1257*DY1257/($K$5*1000))*(EF1257*DY1257/($K$5*1000)))</f>
        <v>0</v>
      </c>
      <c r="S1257">
        <f>J1257*(1000-(1000*0.61365*exp(17.502*W1257/(240.97+W1257))/(DY1257+DZ1257)+DT1257)/2)/(1000*0.61365*exp(17.502*W1257/(240.97+W1257))/(DY1257+DZ1257)-DT1257)</f>
        <v>0</v>
      </c>
      <c r="T1257">
        <f>1/((DM1257+1)/(Q1257/1.6)+1/(R1257/1.37)) + DM1257/((DM1257+1)/(Q1257/1.6) + DM1257/(R1257/1.37))</f>
        <v>0</v>
      </c>
      <c r="U1257">
        <f>(DH1257*DK1257)</f>
        <v>0</v>
      </c>
      <c r="V1257">
        <f>(EA1257+(U1257+2*0.95*5.67E-8*(((EA1257+$B$7)+273)^4-(EA1257+273)^4)-44100*J1257)/(1.84*29.3*R1257+8*0.95*5.67E-8*(EA1257+273)^3))</f>
        <v>0</v>
      </c>
      <c r="W1257">
        <f>($C$7*EB1257+$D$7*EC1257+$E$7*V1257)</f>
        <v>0</v>
      </c>
      <c r="X1257">
        <f>0.61365*exp(17.502*W1257/(240.97+W1257))</f>
        <v>0</v>
      </c>
      <c r="Y1257">
        <f>(Z1257/AA1257*100)</f>
        <v>0</v>
      </c>
      <c r="Z1257">
        <f>DT1257*(DY1257+DZ1257)/1000</f>
        <v>0</v>
      </c>
      <c r="AA1257">
        <f>0.61365*exp(17.502*EA1257/(240.97+EA1257))</f>
        <v>0</v>
      </c>
      <c r="AB1257">
        <f>(X1257-DT1257*(DY1257+DZ1257)/1000)</f>
        <v>0</v>
      </c>
      <c r="AC1257">
        <f>(-J1257*44100)</f>
        <v>0</v>
      </c>
      <c r="AD1257">
        <f>2*29.3*R1257*0.92*(EA1257-W1257)</f>
        <v>0</v>
      </c>
      <c r="AE1257">
        <f>2*0.95*5.67E-8*(((EA1257+$B$7)+273)^4-(W1257+273)^4)</f>
        <v>0</v>
      </c>
      <c r="AF1257">
        <f>U1257+AE1257+AC1257+AD1257</f>
        <v>0</v>
      </c>
      <c r="AG1257">
        <f>DX1257*AU1257*(DS1257-DR1257*(1000-AU1257*DU1257)/(1000-AU1257*DT1257))/(100*DL1257)</f>
        <v>0</v>
      </c>
      <c r="AH1257">
        <f>1000*DX1257*AU1257*(DT1257-DU1257)/(100*DL1257*(1000-AU1257*DT1257))</f>
        <v>0</v>
      </c>
      <c r="AI1257">
        <f>(AJ1257 - AK1257 - DY1257*1E3/(8.314*(EA1257+273.15)) * AM1257/DX1257 * AL1257) * DX1257/(100*DL1257) * (1000 - DU1257)/1000</f>
        <v>0</v>
      </c>
      <c r="AJ1257">
        <v>1489.430864777967</v>
      </c>
      <c r="AK1257">
        <v>1462.699515151515</v>
      </c>
      <c r="AL1257">
        <v>3.407504013813342</v>
      </c>
      <c r="AM1257">
        <v>65.43917151835798</v>
      </c>
      <c r="AN1257">
        <f>(AP1257 - AO1257 + DY1257*1E3/(8.314*(EA1257+273.15)) * AR1257/DX1257 * AQ1257) * DX1257/(100*DL1257) * 1000/(1000 - AP1257)</f>
        <v>0</v>
      </c>
      <c r="AO1257">
        <v>20.79311667593905</v>
      </c>
      <c r="AP1257">
        <v>23.50501999999999</v>
      </c>
      <c r="AQ1257">
        <v>-0.0001552690955125848</v>
      </c>
      <c r="AR1257">
        <v>117.0721464069847</v>
      </c>
      <c r="AS1257">
        <v>0</v>
      </c>
      <c r="AT1257">
        <v>0</v>
      </c>
      <c r="AU1257">
        <f>IF(AS1257*$H$13&gt;=AW1257,1.0,(AW1257/(AW1257-AS1257*$H$13)))</f>
        <v>0</v>
      </c>
      <c r="AV1257">
        <f>(AU1257-1)*100</f>
        <v>0</v>
      </c>
      <c r="AW1257">
        <f>MAX(0,($B$13+$C$13*EF1257)/(1+$D$13*EF1257)*DY1257/(EA1257+273)*$E$13)</f>
        <v>0</v>
      </c>
      <c r="AX1257" t="s">
        <v>437</v>
      </c>
      <c r="AY1257" t="s">
        <v>437</v>
      </c>
      <c r="AZ1257">
        <v>0</v>
      </c>
      <c r="BA1257">
        <v>0</v>
      </c>
      <c r="BB1257">
        <f>1-AZ1257/BA1257</f>
        <v>0</v>
      </c>
      <c r="BC1257">
        <v>0</v>
      </c>
      <c r="BD1257" t="s">
        <v>437</v>
      </c>
      <c r="BE1257" t="s">
        <v>437</v>
      </c>
      <c r="BF1257">
        <v>0</v>
      </c>
      <c r="BG1257">
        <v>0</v>
      </c>
      <c r="BH1257">
        <f>1-BF1257/BG1257</f>
        <v>0</v>
      </c>
      <c r="BI1257">
        <v>0.5</v>
      </c>
      <c r="BJ1257">
        <f>DI1257</f>
        <v>0</v>
      </c>
      <c r="BK1257">
        <f>L1257</f>
        <v>0</v>
      </c>
      <c r="BL1257">
        <f>BH1257*BI1257*BJ1257</f>
        <v>0</v>
      </c>
      <c r="BM1257">
        <f>(BK1257-BC1257)/BJ1257</f>
        <v>0</v>
      </c>
      <c r="BN1257">
        <f>(BA1257-BG1257)/BG1257</f>
        <v>0</v>
      </c>
      <c r="BO1257">
        <f>AZ1257/(BB1257+AZ1257/BG1257)</f>
        <v>0</v>
      </c>
      <c r="BP1257" t="s">
        <v>437</v>
      </c>
      <c r="BQ1257">
        <v>0</v>
      </c>
      <c r="BR1257">
        <f>IF(BQ1257&lt;&gt;0, BQ1257, BO1257)</f>
        <v>0</v>
      </c>
      <c r="BS1257">
        <f>1-BR1257/BG1257</f>
        <v>0</v>
      </c>
      <c r="BT1257">
        <f>(BG1257-BF1257)/(BG1257-BR1257)</f>
        <v>0</v>
      </c>
      <c r="BU1257">
        <f>(BA1257-BG1257)/(BA1257-BR1257)</f>
        <v>0</v>
      </c>
      <c r="BV1257">
        <f>(BG1257-BF1257)/(BG1257-AZ1257)</f>
        <v>0</v>
      </c>
      <c r="BW1257">
        <f>(BA1257-BG1257)/(BA1257-AZ1257)</f>
        <v>0</v>
      </c>
      <c r="BX1257">
        <f>(BT1257*BR1257/BF1257)</f>
        <v>0</v>
      </c>
      <c r="BY1257">
        <f>(1-BX1257)</f>
        <v>0</v>
      </c>
      <c r="DH1257">
        <f>$B$11*EG1257+$C$11*EH1257+$F$11*ES1257*(1-EV1257)</f>
        <v>0</v>
      </c>
      <c r="DI1257">
        <f>DH1257*DJ1257</f>
        <v>0</v>
      </c>
      <c r="DJ1257">
        <f>($B$11*$D$9+$C$11*$D$9+$F$11*((FF1257+EX1257)/MAX(FF1257+EX1257+FG1257, 0.1)*$I$9+FG1257/MAX(FF1257+EX1257+FG1257, 0.1)*$J$9))/($B$11+$C$11+$F$11)</f>
        <v>0</v>
      </c>
      <c r="DK1257">
        <f>($B$11*$K$9+$C$11*$K$9+$F$11*((FF1257+EX1257)/MAX(FF1257+EX1257+FG1257, 0.1)*$P$9+FG1257/MAX(FF1257+EX1257+FG1257, 0.1)*$Q$9))/($B$11+$C$11+$F$11)</f>
        <v>0</v>
      </c>
      <c r="DL1257">
        <v>6</v>
      </c>
      <c r="DM1257">
        <v>0.5</v>
      </c>
      <c r="DN1257" t="s">
        <v>438</v>
      </c>
      <c r="DO1257">
        <v>2</v>
      </c>
      <c r="DP1257" t="b">
        <v>1</v>
      </c>
      <c r="DQ1257">
        <v>1761347624.5</v>
      </c>
      <c r="DR1257">
        <v>1404.982592592592</v>
      </c>
      <c r="DS1257">
        <v>1443.622592592593</v>
      </c>
      <c r="DT1257">
        <v>23.51307037037036</v>
      </c>
      <c r="DU1257">
        <v>20.79154444444444</v>
      </c>
      <c r="DV1257">
        <v>1403.245555555556</v>
      </c>
      <c r="DW1257">
        <v>23.29864074074074</v>
      </c>
      <c r="DX1257">
        <v>500.0273703703704</v>
      </c>
      <c r="DY1257">
        <v>90.02490740740741</v>
      </c>
      <c r="DZ1257">
        <v>0.07304089629629629</v>
      </c>
      <c r="EA1257">
        <v>29.96429629629629</v>
      </c>
      <c r="EB1257">
        <v>30.01212222222222</v>
      </c>
      <c r="EC1257">
        <v>999.9000000000001</v>
      </c>
      <c r="ED1257">
        <v>0</v>
      </c>
      <c r="EE1257">
        <v>0</v>
      </c>
      <c r="EF1257">
        <v>9998.611111111111</v>
      </c>
      <c r="EG1257">
        <v>0</v>
      </c>
      <c r="EH1257">
        <v>1170.19</v>
      </c>
      <c r="EI1257">
        <v>-38.63839629629629</v>
      </c>
      <c r="EJ1257">
        <v>1438.814444444444</v>
      </c>
      <c r="EK1257">
        <v>1474.274814814815</v>
      </c>
      <c r="EL1257">
        <v>2.721534444444444</v>
      </c>
      <c r="EM1257">
        <v>1443.622592592593</v>
      </c>
      <c r="EN1257">
        <v>20.79154444444444</v>
      </c>
      <c r="EO1257">
        <v>2.116761851851852</v>
      </c>
      <c r="EP1257">
        <v>1.871755925925926</v>
      </c>
      <c r="EQ1257">
        <v>18.34589259259259</v>
      </c>
      <c r="ER1257">
        <v>16.39928148148148</v>
      </c>
      <c r="ES1257">
        <v>1199.978888888889</v>
      </c>
      <c r="ET1257">
        <v>0.9670063333333333</v>
      </c>
      <c r="EU1257">
        <v>0.03299366296296296</v>
      </c>
      <c r="EV1257">
        <v>0</v>
      </c>
      <c r="EW1257">
        <v>1411.738888888889</v>
      </c>
      <c r="EX1257">
        <v>5.000560000000001</v>
      </c>
      <c r="EY1257">
        <v>17283.44074074074</v>
      </c>
      <c r="EZ1257">
        <v>10316.64444444445</v>
      </c>
      <c r="FA1257">
        <v>45</v>
      </c>
      <c r="FB1257">
        <v>47.0528148148148</v>
      </c>
      <c r="FC1257">
        <v>45.625</v>
      </c>
      <c r="FD1257">
        <v>46.125</v>
      </c>
      <c r="FE1257">
        <v>45.861</v>
      </c>
      <c r="FF1257">
        <v>1155.548888888889</v>
      </c>
      <c r="FG1257">
        <v>39.43</v>
      </c>
      <c r="FH1257">
        <v>0</v>
      </c>
      <c r="FI1257">
        <v>1761347668.4</v>
      </c>
      <c r="FJ1257">
        <v>0</v>
      </c>
      <c r="FK1257">
        <v>1411.7392</v>
      </c>
      <c r="FL1257">
        <v>-1.534615372404243</v>
      </c>
      <c r="FM1257">
        <v>-12.85384615426485</v>
      </c>
      <c r="FN1257">
        <v>17283.392</v>
      </c>
      <c r="FO1257">
        <v>15</v>
      </c>
      <c r="FP1257">
        <v>0</v>
      </c>
      <c r="FQ1257" t="s">
        <v>439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-38.5211</v>
      </c>
      <c r="GD1257">
        <v>-1.919652961672483</v>
      </c>
      <c r="GE1257">
        <v>0.2220986190532618</v>
      </c>
      <c r="GF1257">
        <v>0</v>
      </c>
      <c r="GG1257">
        <v>1411.835</v>
      </c>
      <c r="GH1257">
        <v>-1.515813592439972</v>
      </c>
      <c r="GI1257">
        <v>0.2580498127927237</v>
      </c>
      <c r="GJ1257">
        <v>0</v>
      </c>
      <c r="GK1257">
        <v>2.723958780487805</v>
      </c>
      <c r="GL1257">
        <v>-0.05804822299651431</v>
      </c>
      <c r="GM1257">
        <v>0.009801080377263066</v>
      </c>
      <c r="GN1257">
        <v>1</v>
      </c>
      <c r="GO1257">
        <v>1</v>
      </c>
      <c r="GP1257">
        <v>3</v>
      </c>
      <c r="GQ1257" t="s">
        <v>446</v>
      </c>
      <c r="GR1257">
        <v>3.12431</v>
      </c>
      <c r="GS1257">
        <v>2.75073</v>
      </c>
      <c r="GT1257">
        <v>0.191081</v>
      </c>
      <c r="GU1257">
        <v>0.195527</v>
      </c>
      <c r="GV1257">
        <v>0.103103</v>
      </c>
      <c r="GW1257">
        <v>0.09515179999999999</v>
      </c>
      <c r="GX1257">
        <v>23807.9</v>
      </c>
      <c r="GY1257">
        <v>23086.9</v>
      </c>
      <c r="GZ1257">
        <v>30008.7</v>
      </c>
      <c r="HA1257">
        <v>28994.2</v>
      </c>
      <c r="HB1257">
        <v>37208.6</v>
      </c>
      <c r="HC1257">
        <v>34549.5</v>
      </c>
      <c r="HD1257">
        <v>45954.1</v>
      </c>
      <c r="HE1257">
        <v>43092.8</v>
      </c>
      <c r="HF1257">
        <v>1.75115</v>
      </c>
      <c r="HG1257">
        <v>1.73708</v>
      </c>
      <c r="HH1257">
        <v>-0.00581145</v>
      </c>
      <c r="HI1257">
        <v>0</v>
      </c>
      <c r="HJ1257">
        <v>30.0973</v>
      </c>
      <c r="HK1257">
        <v>999.9</v>
      </c>
      <c r="HL1257">
        <v>45.2</v>
      </c>
      <c r="HM1257">
        <v>32.7</v>
      </c>
      <c r="HN1257">
        <v>24.9417</v>
      </c>
      <c r="HO1257">
        <v>63.7221</v>
      </c>
      <c r="HP1257">
        <v>17.7604</v>
      </c>
      <c r="HQ1257">
        <v>1</v>
      </c>
      <c r="HR1257">
        <v>0.79876</v>
      </c>
      <c r="HS1257">
        <v>4.19872</v>
      </c>
      <c r="HT1257">
        <v>20.1566</v>
      </c>
      <c r="HU1257">
        <v>5.22792</v>
      </c>
      <c r="HV1257">
        <v>11.9855</v>
      </c>
      <c r="HW1257">
        <v>4.9686</v>
      </c>
      <c r="HX1257">
        <v>3.28985</v>
      </c>
      <c r="HY1257">
        <v>9999</v>
      </c>
      <c r="HZ1257">
        <v>9999</v>
      </c>
      <c r="IA1257">
        <v>9999</v>
      </c>
      <c r="IB1257">
        <v>999.9</v>
      </c>
      <c r="IC1257">
        <v>4.97297</v>
      </c>
      <c r="ID1257">
        <v>1.87744</v>
      </c>
      <c r="IE1257">
        <v>1.87556</v>
      </c>
      <c r="IF1257">
        <v>1.87836</v>
      </c>
      <c r="IG1257">
        <v>1.875</v>
      </c>
      <c r="IH1257">
        <v>1.87862</v>
      </c>
      <c r="II1257">
        <v>1.87573</v>
      </c>
      <c r="IJ1257">
        <v>1.87685</v>
      </c>
      <c r="IK1257">
        <v>0</v>
      </c>
      <c r="IL1257">
        <v>0</v>
      </c>
      <c r="IM1257">
        <v>0</v>
      </c>
      <c r="IN1257">
        <v>0</v>
      </c>
      <c r="IO1257" t="s">
        <v>441</v>
      </c>
      <c r="IP1257" t="s">
        <v>442</v>
      </c>
      <c r="IQ1257" t="s">
        <v>443</v>
      </c>
      <c r="IR1257" t="s">
        <v>443</v>
      </c>
      <c r="IS1257" t="s">
        <v>443</v>
      </c>
      <c r="IT1257" t="s">
        <v>443</v>
      </c>
      <c r="IU1257">
        <v>0</v>
      </c>
      <c r="IV1257">
        <v>100</v>
      </c>
      <c r="IW1257">
        <v>100</v>
      </c>
      <c r="IX1257">
        <v>1.78</v>
      </c>
      <c r="IY1257">
        <v>0.2145</v>
      </c>
      <c r="IZ1257">
        <v>-0.1194416370607354</v>
      </c>
      <c r="JA1257">
        <v>0.002211305909277446</v>
      </c>
      <c r="JB1257">
        <v>-1.416678044876584E-06</v>
      </c>
      <c r="JC1257">
        <v>5.589822708492042E-10</v>
      </c>
      <c r="JD1257">
        <v>0.2144336207880096</v>
      </c>
      <c r="JE1257">
        <v>0</v>
      </c>
      <c r="JF1257">
        <v>0</v>
      </c>
      <c r="JG1257">
        <v>0</v>
      </c>
      <c r="JH1257">
        <v>14</v>
      </c>
      <c r="JI1257">
        <v>2052</v>
      </c>
      <c r="JJ1257">
        <v>1</v>
      </c>
      <c r="JK1257">
        <v>21</v>
      </c>
      <c r="JL1257">
        <v>29355793.9</v>
      </c>
      <c r="JM1257">
        <v>29355793.9</v>
      </c>
      <c r="JN1257">
        <v>3.04443</v>
      </c>
      <c r="JO1257">
        <v>2.54028</v>
      </c>
      <c r="JP1257">
        <v>1.39893</v>
      </c>
      <c r="JQ1257">
        <v>2.33643</v>
      </c>
      <c r="JR1257">
        <v>1.44897</v>
      </c>
      <c r="JS1257">
        <v>2.55737</v>
      </c>
      <c r="JT1257">
        <v>38.6241</v>
      </c>
      <c r="JU1257">
        <v>23.781</v>
      </c>
      <c r="JV1257">
        <v>18</v>
      </c>
      <c r="JW1257">
        <v>485.083</v>
      </c>
      <c r="JX1257">
        <v>447.06</v>
      </c>
      <c r="JY1257">
        <v>25.1059</v>
      </c>
      <c r="JZ1257">
        <v>36.9834</v>
      </c>
      <c r="KA1257">
        <v>30</v>
      </c>
      <c r="KB1257">
        <v>36.5943</v>
      </c>
      <c r="KC1257">
        <v>36.6449</v>
      </c>
      <c r="KD1257">
        <v>60.937</v>
      </c>
      <c r="KE1257">
        <v>24.4575</v>
      </c>
      <c r="KF1257">
        <v>79.2548</v>
      </c>
      <c r="KG1257">
        <v>25.0995</v>
      </c>
      <c r="KH1257">
        <v>1491.32</v>
      </c>
      <c r="KI1257">
        <v>20.881</v>
      </c>
      <c r="KJ1257">
        <v>99.2694</v>
      </c>
      <c r="KK1257">
        <v>99.11239999999999</v>
      </c>
    </row>
    <row r="1258" spans="1:297">
      <c r="A1258">
        <v>1242</v>
      </c>
      <c r="B1258">
        <v>1761347637</v>
      </c>
      <c r="C1258">
        <v>19596.40000009537</v>
      </c>
      <c r="D1258" t="s">
        <v>2939</v>
      </c>
      <c r="E1258" t="s">
        <v>2940</v>
      </c>
      <c r="F1258">
        <v>5</v>
      </c>
      <c r="G1258" t="s">
        <v>2762</v>
      </c>
      <c r="H1258" t="s">
        <v>436</v>
      </c>
      <c r="I1258">
        <v>1761347629.214286</v>
      </c>
      <c r="J1258">
        <f>(K1258)/1000</f>
        <v>0</v>
      </c>
      <c r="K1258">
        <f>IF(DP1258, AN1258, AH1258)</f>
        <v>0</v>
      </c>
      <c r="L1258">
        <f>IF(DP1258, AI1258, AG1258)</f>
        <v>0</v>
      </c>
      <c r="M1258">
        <f>DR1258 - IF(AU1258&gt;1, L1258*DL1258*100.0/(AW1258), 0)</f>
        <v>0</v>
      </c>
      <c r="N1258">
        <f>((T1258-J1258/2)*M1258-L1258)/(T1258+J1258/2)</f>
        <v>0</v>
      </c>
      <c r="O1258">
        <f>N1258*(DY1258+DZ1258)/1000.0</f>
        <v>0</v>
      </c>
      <c r="P1258">
        <f>(DR1258 - IF(AU1258&gt;1, L1258*DL1258*100.0/(AW1258), 0))*(DY1258+DZ1258)/1000.0</f>
        <v>0</v>
      </c>
      <c r="Q1258">
        <f>2.0/((1/S1258-1/R1258)+SIGN(S1258)*SQRT((1/S1258-1/R1258)*(1/S1258-1/R1258) + 4*DM1258/((DM1258+1)*(DM1258+1))*(2*1/S1258*1/R1258-1/R1258*1/R1258)))</f>
        <v>0</v>
      </c>
      <c r="R1258">
        <f>IF(LEFT(DN1258,1)&lt;&gt;"0",IF(LEFT(DN1258,1)="1",3.0,DO1258),$D$5+$E$5*(EF1258*DY1258/($K$5*1000))+$F$5*(EF1258*DY1258/($K$5*1000))*MAX(MIN(DL1258,$J$5),$I$5)*MAX(MIN(DL1258,$J$5),$I$5)+$G$5*MAX(MIN(DL1258,$J$5),$I$5)*(EF1258*DY1258/($K$5*1000))+$H$5*(EF1258*DY1258/($K$5*1000))*(EF1258*DY1258/($K$5*1000)))</f>
        <v>0</v>
      </c>
      <c r="S1258">
        <f>J1258*(1000-(1000*0.61365*exp(17.502*W1258/(240.97+W1258))/(DY1258+DZ1258)+DT1258)/2)/(1000*0.61365*exp(17.502*W1258/(240.97+W1258))/(DY1258+DZ1258)-DT1258)</f>
        <v>0</v>
      </c>
      <c r="T1258">
        <f>1/((DM1258+1)/(Q1258/1.6)+1/(R1258/1.37)) + DM1258/((DM1258+1)/(Q1258/1.6) + DM1258/(R1258/1.37))</f>
        <v>0</v>
      </c>
      <c r="U1258">
        <f>(DH1258*DK1258)</f>
        <v>0</v>
      </c>
      <c r="V1258">
        <f>(EA1258+(U1258+2*0.95*5.67E-8*(((EA1258+$B$7)+273)^4-(EA1258+273)^4)-44100*J1258)/(1.84*29.3*R1258+8*0.95*5.67E-8*(EA1258+273)^3))</f>
        <v>0</v>
      </c>
      <c r="W1258">
        <f>($C$7*EB1258+$D$7*EC1258+$E$7*V1258)</f>
        <v>0</v>
      </c>
      <c r="X1258">
        <f>0.61365*exp(17.502*W1258/(240.97+W1258))</f>
        <v>0</v>
      </c>
      <c r="Y1258">
        <f>(Z1258/AA1258*100)</f>
        <v>0</v>
      </c>
      <c r="Z1258">
        <f>DT1258*(DY1258+DZ1258)/1000</f>
        <v>0</v>
      </c>
      <c r="AA1258">
        <f>0.61365*exp(17.502*EA1258/(240.97+EA1258))</f>
        <v>0</v>
      </c>
      <c r="AB1258">
        <f>(X1258-DT1258*(DY1258+DZ1258)/1000)</f>
        <v>0</v>
      </c>
      <c r="AC1258">
        <f>(-J1258*44100)</f>
        <v>0</v>
      </c>
      <c r="AD1258">
        <f>2*29.3*R1258*0.92*(EA1258-W1258)</f>
        <v>0</v>
      </c>
      <c r="AE1258">
        <f>2*0.95*5.67E-8*(((EA1258+$B$7)+273)^4-(W1258+273)^4)</f>
        <v>0</v>
      </c>
      <c r="AF1258">
        <f>U1258+AE1258+AC1258+AD1258</f>
        <v>0</v>
      </c>
      <c r="AG1258">
        <f>DX1258*AU1258*(DS1258-DR1258*(1000-AU1258*DU1258)/(1000-AU1258*DT1258))/(100*DL1258)</f>
        <v>0</v>
      </c>
      <c r="AH1258">
        <f>1000*DX1258*AU1258*(DT1258-DU1258)/(100*DL1258*(1000-AU1258*DT1258))</f>
        <v>0</v>
      </c>
      <c r="AI1258">
        <f>(AJ1258 - AK1258 - DY1258*1E3/(8.314*(EA1258+273.15)) * AM1258/DX1258 * AL1258) * DX1258/(100*DL1258) * (1000 - DU1258)/1000</f>
        <v>0</v>
      </c>
      <c r="AJ1258">
        <v>1506.612945666719</v>
      </c>
      <c r="AK1258">
        <v>1479.742666666666</v>
      </c>
      <c r="AL1258">
        <v>3.407282456143426</v>
      </c>
      <c r="AM1258">
        <v>65.43917151835798</v>
      </c>
      <c r="AN1258">
        <f>(AP1258 - AO1258 + DY1258*1E3/(8.314*(EA1258+273.15)) * AR1258/DX1258 * AQ1258) * DX1258/(100*DL1258) * 1000/(1000 - AP1258)</f>
        <v>0</v>
      </c>
      <c r="AO1258">
        <v>20.79355374584679</v>
      </c>
      <c r="AP1258">
        <v>23.49245151515151</v>
      </c>
      <c r="AQ1258">
        <v>-0.0002014660122815949</v>
      </c>
      <c r="AR1258">
        <v>117.0721464069847</v>
      </c>
      <c r="AS1258">
        <v>0</v>
      </c>
      <c r="AT1258">
        <v>0</v>
      </c>
      <c r="AU1258">
        <f>IF(AS1258*$H$13&gt;=AW1258,1.0,(AW1258/(AW1258-AS1258*$H$13)))</f>
        <v>0</v>
      </c>
      <c r="AV1258">
        <f>(AU1258-1)*100</f>
        <v>0</v>
      </c>
      <c r="AW1258">
        <f>MAX(0,($B$13+$C$13*EF1258)/(1+$D$13*EF1258)*DY1258/(EA1258+273)*$E$13)</f>
        <v>0</v>
      </c>
      <c r="AX1258" t="s">
        <v>437</v>
      </c>
      <c r="AY1258" t="s">
        <v>437</v>
      </c>
      <c r="AZ1258">
        <v>0</v>
      </c>
      <c r="BA1258">
        <v>0</v>
      </c>
      <c r="BB1258">
        <f>1-AZ1258/BA1258</f>
        <v>0</v>
      </c>
      <c r="BC1258">
        <v>0</v>
      </c>
      <c r="BD1258" t="s">
        <v>437</v>
      </c>
      <c r="BE1258" t="s">
        <v>437</v>
      </c>
      <c r="BF1258">
        <v>0</v>
      </c>
      <c r="BG1258">
        <v>0</v>
      </c>
      <c r="BH1258">
        <f>1-BF1258/BG1258</f>
        <v>0</v>
      </c>
      <c r="BI1258">
        <v>0.5</v>
      </c>
      <c r="BJ1258">
        <f>DI1258</f>
        <v>0</v>
      </c>
      <c r="BK1258">
        <f>L1258</f>
        <v>0</v>
      </c>
      <c r="BL1258">
        <f>BH1258*BI1258*BJ1258</f>
        <v>0</v>
      </c>
      <c r="BM1258">
        <f>(BK1258-BC1258)/BJ1258</f>
        <v>0</v>
      </c>
      <c r="BN1258">
        <f>(BA1258-BG1258)/BG1258</f>
        <v>0</v>
      </c>
      <c r="BO1258">
        <f>AZ1258/(BB1258+AZ1258/BG1258)</f>
        <v>0</v>
      </c>
      <c r="BP1258" t="s">
        <v>437</v>
      </c>
      <c r="BQ1258">
        <v>0</v>
      </c>
      <c r="BR1258">
        <f>IF(BQ1258&lt;&gt;0, BQ1258, BO1258)</f>
        <v>0</v>
      </c>
      <c r="BS1258">
        <f>1-BR1258/BG1258</f>
        <v>0</v>
      </c>
      <c r="BT1258">
        <f>(BG1258-BF1258)/(BG1258-BR1258)</f>
        <v>0</v>
      </c>
      <c r="BU1258">
        <f>(BA1258-BG1258)/(BA1258-BR1258)</f>
        <v>0</v>
      </c>
      <c r="BV1258">
        <f>(BG1258-BF1258)/(BG1258-AZ1258)</f>
        <v>0</v>
      </c>
      <c r="BW1258">
        <f>(BA1258-BG1258)/(BA1258-AZ1258)</f>
        <v>0</v>
      </c>
      <c r="BX1258">
        <f>(BT1258*BR1258/BF1258)</f>
        <v>0</v>
      </c>
      <c r="BY1258">
        <f>(1-BX1258)</f>
        <v>0</v>
      </c>
      <c r="DH1258">
        <f>$B$11*EG1258+$C$11*EH1258+$F$11*ES1258*(1-EV1258)</f>
        <v>0</v>
      </c>
      <c r="DI1258">
        <f>DH1258*DJ1258</f>
        <v>0</v>
      </c>
      <c r="DJ1258">
        <f>($B$11*$D$9+$C$11*$D$9+$F$11*((FF1258+EX1258)/MAX(FF1258+EX1258+FG1258, 0.1)*$I$9+FG1258/MAX(FF1258+EX1258+FG1258, 0.1)*$J$9))/($B$11+$C$11+$F$11)</f>
        <v>0</v>
      </c>
      <c r="DK1258">
        <f>($B$11*$K$9+$C$11*$K$9+$F$11*((FF1258+EX1258)/MAX(FF1258+EX1258+FG1258, 0.1)*$P$9+FG1258/MAX(FF1258+EX1258+FG1258, 0.1)*$Q$9))/($B$11+$C$11+$F$11)</f>
        <v>0</v>
      </c>
      <c r="DL1258">
        <v>6</v>
      </c>
      <c r="DM1258">
        <v>0.5</v>
      </c>
      <c r="DN1258" t="s">
        <v>438</v>
      </c>
      <c r="DO1258">
        <v>2</v>
      </c>
      <c r="DP1258" t="b">
        <v>1</v>
      </c>
      <c r="DQ1258">
        <v>1761347629.214286</v>
      </c>
      <c r="DR1258">
        <v>1420.704642857143</v>
      </c>
      <c r="DS1258">
        <v>1459.454285714286</v>
      </c>
      <c r="DT1258">
        <v>23.50772857142857</v>
      </c>
      <c r="DU1258">
        <v>20.7929</v>
      </c>
      <c r="DV1258">
        <v>1418.9425</v>
      </c>
      <c r="DW1258">
        <v>23.29329642857143</v>
      </c>
      <c r="DX1258">
        <v>500.0033214285714</v>
      </c>
      <c r="DY1258">
        <v>90.02555357142857</v>
      </c>
      <c r="DZ1258">
        <v>0.073083225</v>
      </c>
      <c r="EA1258">
        <v>29.96252857142857</v>
      </c>
      <c r="EB1258">
        <v>30.00930357142857</v>
      </c>
      <c r="EC1258">
        <v>999.9000000000002</v>
      </c>
      <c r="ED1258">
        <v>0</v>
      </c>
      <c r="EE1258">
        <v>0</v>
      </c>
      <c r="EF1258">
        <v>9993.566071428573</v>
      </c>
      <c r="EG1258">
        <v>0</v>
      </c>
      <c r="EH1258">
        <v>1170.19</v>
      </c>
      <c r="EI1258">
        <v>-38.74812142857143</v>
      </c>
      <c r="EJ1258">
        <v>1454.906785714286</v>
      </c>
      <c r="EK1258">
        <v>1490.444285714286</v>
      </c>
      <c r="EL1258">
        <v>2.714832857142857</v>
      </c>
      <c r="EM1258">
        <v>1459.454285714286</v>
      </c>
      <c r="EN1258">
        <v>20.7929</v>
      </c>
      <c r="EO1258">
        <v>2.116296071428572</v>
      </c>
      <c r="EP1258">
        <v>1.871891428571429</v>
      </c>
      <c r="EQ1258">
        <v>18.34238214285714</v>
      </c>
      <c r="ER1258">
        <v>16.40041785714286</v>
      </c>
      <c r="ES1258">
        <v>1200.006428571428</v>
      </c>
      <c r="ET1258">
        <v>0.9670070000000001</v>
      </c>
      <c r="EU1258">
        <v>0.03299298571428572</v>
      </c>
      <c r="EV1258">
        <v>0</v>
      </c>
      <c r="EW1258">
        <v>1411.699642857143</v>
      </c>
      <c r="EX1258">
        <v>5.000560000000001</v>
      </c>
      <c r="EY1258">
        <v>17282.88214285715</v>
      </c>
      <c r="EZ1258">
        <v>10316.88928571428</v>
      </c>
      <c r="FA1258">
        <v>45</v>
      </c>
      <c r="FB1258">
        <v>47.05314285714284</v>
      </c>
      <c r="FC1258">
        <v>45.625</v>
      </c>
      <c r="FD1258">
        <v>46.1205</v>
      </c>
      <c r="FE1258">
        <v>45.85700000000001</v>
      </c>
      <c r="FF1258">
        <v>1155.576428571429</v>
      </c>
      <c r="FG1258">
        <v>39.43</v>
      </c>
      <c r="FH1258">
        <v>0</v>
      </c>
      <c r="FI1258">
        <v>1761347673.2</v>
      </c>
      <c r="FJ1258">
        <v>0</v>
      </c>
      <c r="FK1258">
        <v>1411.7016</v>
      </c>
      <c r="FL1258">
        <v>-0.106923070625378</v>
      </c>
      <c r="FM1258">
        <v>-14.86153853246549</v>
      </c>
      <c r="FN1258">
        <v>17282.632</v>
      </c>
      <c r="FO1258">
        <v>15</v>
      </c>
      <c r="FP1258">
        <v>0</v>
      </c>
      <c r="FQ1258" t="s">
        <v>439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-38.6615243902439</v>
      </c>
      <c r="GD1258">
        <v>-1.190255749128983</v>
      </c>
      <c r="GE1258">
        <v>0.1309000769167969</v>
      </c>
      <c r="GF1258">
        <v>0</v>
      </c>
      <c r="GG1258">
        <v>1411.775294117647</v>
      </c>
      <c r="GH1258">
        <v>-0.9347593529213001</v>
      </c>
      <c r="GI1258">
        <v>0.232672899583709</v>
      </c>
      <c r="GJ1258">
        <v>1</v>
      </c>
      <c r="GK1258">
        <v>2.718293902439024</v>
      </c>
      <c r="GL1258">
        <v>-0.06110174216027563</v>
      </c>
      <c r="GM1258">
        <v>0.007383007146621712</v>
      </c>
      <c r="GN1258">
        <v>1</v>
      </c>
      <c r="GO1258">
        <v>2</v>
      </c>
      <c r="GP1258">
        <v>3</v>
      </c>
      <c r="GQ1258" t="s">
        <v>440</v>
      </c>
      <c r="GR1258">
        <v>3.12437</v>
      </c>
      <c r="GS1258">
        <v>2.75077</v>
      </c>
      <c r="GT1258">
        <v>0.192425</v>
      </c>
      <c r="GU1258">
        <v>0.19689</v>
      </c>
      <c r="GV1258">
        <v>0.103067</v>
      </c>
      <c r="GW1258">
        <v>0.09516620000000001</v>
      </c>
      <c r="GX1258">
        <v>23767.9</v>
      </c>
      <c r="GY1258">
        <v>23047.7</v>
      </c>
      <c r="GZ1258">
        <v>30008.3</v>
      </c>
      <c r="HA1258">
        <v>28994.4</v>
      </c>
      <c r="HB1258">
        <v>37209.9</v>
      </c>
      <c r="HC1258">
        <v>34549.2</v>
      </c>
      <c r="HD1258">
        <v>45953.7</v>
      </c>
      <c r="HE1258">
        <v>43093</v>
      </c>
      <c r="HF1258">
        <v>1.75105</v>
      </c>
      <c r="HG1258">
        <v>1.73727</v>
      </c>
      <c r="HH1258">
        <v>-0.00512227</v>
      </c>
      <c r="HI1258">
        <v>0</v>
      </c>
      <c r="HJ1258">
        <v>30.0961</v>
      </c>
      <c r="HK1258">
        <v>999.9</v>
      </c>
      <c r="HL1258">
        <v>45.2</v>
      </c>
      <c r="HM1258">
        <v>32.7</v>
      </c>
      <c r="HN1258">
        <v>24.9404</v>
      </c>
      <c r="HO1258">
        <v>63.2521</v>
      </c>
      <c r="HP1258">
        <v>17.7244</v>
      </c>
      <c r="HQ1258">
        <v>1</v>
      </c>
      <c r="HR1258">
        <v>0.798338</v>
      </c>
      <c r="HS1258">
        <v>4.17158</v>
      </c>
      <c r="HT1258">
        <v>20.1575</v>
      </c>
      <c r="HU1258">
        <v>5.22717</v>
      </c>
      <c r="HV1258">
        <v>11.9852</v>
      </c>
      <c r="HW1258">
        <v>4.9683</v>
      </c>
      <c r="HX1258">
        <v>3.28978</v>
      </c>
      <c r="HY1258">
        <v>9999</v>
      </c>
      <c r="HZ1258">
        <v>9999</v>
      </c>
      <c r="IA1258">
        <v>9999</v>
      </c>
      <c r="IB1258">
        <v>999.9</v>
      </c>
      <c r="IC1258">
        <v>4.97297</v>
      </c>
      <c r="ID1258">
        <v>1.87743</v>
      </c>
      <c r="IE1258">
        <v>1.87554</v>
      </c>
      <c r="IF1258">
        <v>1.87837</v>
      </c>
      <c r="IG1258">
        <v>1.875</v>
      </c>
      <c r="IH1258">
        <v>1.87864</v>
      </c>
      <c r="II1258">
        <v>1.87574</v>
      </c>
      <c r="IJ1258">
        <v>1.87684</v>
      </c>
      <c r="IK1258">
        <v>0</v>
      </c>
      <c r="IL1258">
        <v>0</v>
      </c>
      <c r="IM1258">
        <v>0</v>
      </c>
      <c r="IN1258">
        <v>0</v>
      </c>
      <c r="IO1258" t="s">
        <v>441</v>
      </c>
      <c r="IP1258" t="s">
        <v>442</v>
      </c>
      <c r="IQ1258" t="s">
        <v>443</v>
      </c>
      <c r="IR1258" t="s">
        <v>443</v>
      </c>
      <c r="IS1258" t="s">
        <v>443</v>
      </c>
      <c r="IT1258" t="s">
        <v>443</v>
      </c>
      <c r="IU1258">
        <v>0</v>
      </c>
      <c r="IV1258">
        <v>100</v>
      </c>
      <c r="IW1258">
        <v>100</v>
      </c>
      <c r="IX1258">
        <v>1.81</v>
      </c>
      <c r="IY1258">
        <v>0.2144</v>
      </c>
      <c r="IZ1258">
        <v>-0.1194416370607354</v>
      </c>
      <c r="JA1258">
        <v>0.002211305909277446</v>
      </c>
      <c r="JB1258">
        <v>-1.416678044876584E-06</v>
      </c>
      <c r="JC1258">
        <v>5.589822708492042E-10</v>
      </c>
      <c r="JD1258">
        <v>0.2144336207880096</v>
      </c>
      <c r="JE1258">
        <v>0</v>
      </c>
      <c r="JF1258">
        <v>0</v>
      </c>
      <c r="JG1258">
        <v>0</v>
      </c>
      <c r="JH1258">
        <v>14</v>
      </c>
      <c r="JI1258">
        <v>2052</v>
      </c>
      <c r="JJ1258">
        <v>1</v>
      </c>
      <c r="JK1258">
        <v>21</v>
      </c>
      <c r="JL1258">
        <v>29355793.9</v>
      </c>
      <c r="JM1258">
        <v>29355793.9</v>
      </c>
      <c r="JN1258">
        <v>3.07251</v>
      </c>
      <c r="JO1258">
        <v>2.53662</v>
      </c>
      <c r="JP1258">
        <v>1.39893</v>
      </c>
      <c r="JQ1258">
        <v>2.33765</v>
      </c>
      <c r="JR1258">
        <v>1.44897</v>
      </c>
      <c r="JS1258">
        <v>2.52563</v>
      </c>
      <c r="JT1258">
        <v>38.6241</v>
      </c>
      <c r="JU1258">
        <v>23.7898</v>
      </c>
      <c r="JV1258">
        <v>18</v>
      </c>
      <c r="JW1258">
        <v>485.008</v>
      </c>
      <c r="JX1258">
        <v>447.191</v>
      </c>
      <c r="JY1258">
        <v>25.096</v>
      </c>
      <c r="JZ1258">
        <v>36.9834</v>
      </c>
      <c r="KA1258">
        <v>30</v>
      </c>
      <c r="KB1258">
        <v>36.5914</v>
      </c>
      <c r="KC1258">
        <v>36.6449</v>
      </c>
      <c r="KD1258">
        <v>61.5005</v>
      </c>
      <c r="KE1258">
        <v>24.1662</v>
      </c>
      <c r="KF1258">
        <v>79.2548</v>
      </c>
      <c r="KG1258">
        <v>25.0927</v>
      </c>
      <c r="KH1258">
        <v>1504.68</v>
      </c>
      <c r="KI1258">
        <v>20.9172</v>
      </c>
      <c r="KJ1258">
        <v>99.2685</v>
      </c>
      <c r="KK1258">
        <v>99.1129</v>
      </c>
    </row>
    <row r="1259" spans="1:297">
      <c r="A1259">
        <v>1243</v>
      </c>
      <c r="B1259">
        <v>1761347642</v>
      </c>
      <c r="C1259">
        <v>19601.40000009537</v>
      </c>
      <c r="D1259" t="s">
        <v>2941</v>
      </c>
      <c r="E1259" t="s">
        <v>2942</v>
      </c>
      <c r="F1259">
        <v>5</v>
      </c>
      <c r="G1259" t="s">
        <v>2762</v>
      </c>
      <c r="H1259" t="s">
        <v>436</v>
      </c>
      <c r="I1259">
        <v>1761347634.5</v>
      </c>
      <c r="J1259">
        <f>(K1259)/1000</f>
        <v>0</v>
      </c>
      <c r="K1259">
        <f>IF(DP1259, AN1259, AH1259)</f>
        <v>0</v>
      </c>
      <c r="L1259">
        <f>IF(DP1259, AI1259, AG1259)</f>
        <v>0</v>
      </c>
      <c r="M1259">
        <f>DR1259 - IF(AU1259&gt;1, L1259*DL1259*100.0/(AW1259), 0)</f>
        <v>0</v>
      </c>
      <c r="N1259">
        <f>((T1259-J1259/2)*M1259-L1259)/(T1259+J1259/2)</f>
        <v>0</v>
      </c>
      <c r="O1259">
        <f>N1259*(DY1259+DZ1259)/1000.0</f>
        <v>0</v>
      </c>
      <c r="P1259">
        <f>(DR1259 - IF(AU1259&gt;1, L1259*DL1259*100.0/(AW1259), 0))*(DY1259+DZ1259)/1000.0</f>
        <v>0</v>
      </c>
      <c r="Q1259">
        <f>2.0/((1/S1259-1/R1259)+SIGN(S1259)*SQRT((1/S1259-1/R1259)*(1/S1259-1/R1259) + 4*DM1259/((DM1259+1)*(DM1259+1))*(2*1/S1259*1/R1259-1/R1259*1/R1259)))</f>
        <v>0</v>
      </c>
      <c r="R1259">
        <f>IF(LEFT(DN1259,1)&lt;&gt;"0",IF(LEFT(DN1259,1)="1",3.0,DO1259),$D$5+$E$5*(EF1259*DY1259/($K$5*1000))+$F$5*(EF1259*DY1259/($K$5*1000))*MAX(MIN(DL1259,$J$5),$I$5)*MAX(MIN(DL1259,$J$5),$I$5)+$G$5*MAX(MIN(DL1259,$J$5),$I$5)*(EF1259*DY1259/($K$5*1000))+$H$5*(EF1259*DY1259/($K$5*1000))*(EF1259*DY1259/($K$5*1000)))</f>
        <v>0</v>
      </c>
      <c r="S1259">
        <f>J1259*(1000-(1000*0.61365*exp(17.502*W1259/(240.97+W1259))/(DY1259+DZ1259)+DT1259)/2)/(1000*0.61365*exp(17.502*W1259/(240.97+W1259))/(DY1259+DZ1259)-DT1259)</f>
        <v>0</v>
      </c>
      <c r="T1259">
        <f>1/((DM1259+1)/(Q1259/1.6)+1/(R1259/1.37)) + DM1259/((DM1259+1)/(Q1259/1.6) + DM1259/(R1259/1.37))</f>
        <v>0</v>
      </c>
      <c r="U1259">
        <f>(DH1259*DK1259)</f>
        <v>0</v>
      </c>
      <c r="V1259">
        <f>(EA1259+(U1259+2*0.95*5.67E-8*(((EA1259+$B$7)+273)^4-(EA1259+273)^4)-44100*J1259)/(1.84*29.3*R1259+8*0.95*5.67E-8*(EA1259+273)^3))</f>
        <v>0</v>
      </c>
      <c r="W1259">
        <f>($C$7*EB1259+$D$7*EC1259+$E$7*V1259)</f>
        <v>0</v>
      </c>
      <c r="X1259">
        <f>0.61365*exp(17.502*W1259/(240.97+W1259))</f>
        <v>0</v>
      </c>
      <c r="Y1259">
        <f>(Z1259/AA1259*100)</f>
        <v>0</v>
      </c>
      <c r="Z1259">
        <f>DT1259*(DY1259+DZ1259)/1000</f>
        <v>0</v>
      </c>
      <c r="AA1259">
        <f>0.61365*exp(17.502*EA1259/(240.97+EA1259))</f>
        <v>0</v>
      </c>
      <c r="AB1259">
        <f>(X1259-DT1259*(DY1259+DZ1259)/1000)</f>
        <v>0</v>
      </c>
      <c r="AC1259">
        <f>(-J1259*44100)</f>
        <v>0</v>
      </c>
      <c r="AD1259">
        <f>2*29.3*R1259*0.92*(EA1259-W1259)</f>
        <v>0</v>
      </c>
      <c r="AE1259">
        <f>2*0.95*5.67E-8*(((EA1259+$B$7)+273)^4-(W1259+273)^4)</f>
        <v>0</v>
      </c>
      <c r="AF1259">
        <f>U1259+AE1259+AC1259+AD1259</f>
        <v>0</v>
      </c>
      <c r="AG1259">
        <f>DX1259*AU1259*(DS1259-DR1259*(1000-AU1259*DU1259)/(1000-AU1259*DT1259))/(100*DL1259)</f>
        <v>0</v>
      </c>
      <c r="AH1259">
        <f>1000*DX1259*AU1259*(DT1259-DU1259)/(100*DL1259*(1000-AU1259*DT1259))</f>
        <v>0</v>
      </c>
      <c r="AI1259">
        <f>(AJ1259 - AK1259 - DY1259*1E3/(8.314*(EA1259+273.15)) * AM1259/DX1259 * AL1259) * DX1259/(100*DL1259) * (1000 - DU1259)/1000</f>
        <v>0</v>
      </c>
      <c r="AJ1259">
        <v>1523.736414370315</v>
      </c>
      <c r="AK1259">
        <v>1496.86096969697</v>
      </c>
      <c r="AL1259">
        <v>3.416187878799769</v>
      </c>
      <c r="AM1259">
        <v>65.43917151835798</v>
      </c>
      <c r="AN1259">
        <f>(AP1259 - AO1259 + DY1259*1E3/(8.314*(EA1259+273.15)) * AR1259/DX1259 * AQ1259) * DX1259/(100*DL1259) * 1000/(1000 - AP1259)</f>
        <v>0</v>
      </c>
      <c r="AO1259">
        <v>20.81721967662763</v>
      </c>
      <c r="AP1259">
        <v>23.48555272727273</v>
      </c>
      <c r="AQ1259">
        <v>-0.0002325916988104591</v>
      </c>
      <c r="AR1259">
        <v>117.0721464069847</v>
      </c>
      <c r="AS1259">
        <v>0</v>
      </c>
      <c r="AT1259">
        <v>0</v>
      </c>
      <c r="AU1259">
        <f>IF(AS1259*$H$13&gt;=AW1259,1.0,(AW1259/(AW1259-AS1259*$H$13)))</f>
        <v>0</v>
      </c>
      <c r="AV1259">
        <f>(AU1259-1)*100</f>
        <v>0</v>
      </c>
      <c r="AW1259">
        <f>MAX(0,($B$13+$C$13*EF1259)/(1+$D$13*EF1259)*DY1259/(EA1259+273)*$E$13)</f>
        <v>0</v>
      </c>
      <c r="AX1259" t="s">
        <v>437</v>
      </c>
      <c r="AY1259" t="s">
        <v>437</v>
      </c>
      <c r="AZ1259">
        <v>0</v>
      </c>
      <c r="BA1259">
        <v>0</v>
      </c>
      <c r="BB1259">
        <f>1-AZ1259/BA1259</f>
        <v>0</v>
      </c>
      <c r="BC1259">
        <v>0</v>
      </c>
      <c r="BD1259" t="s">
        <v>437</v>
      </c>
      <c r="BE1259" t="s">
        <v>437</v>
      </c>
      <c r="BF1259">
        <v>0</v>
      </c>
      <c r="BG1259">
        <v>0</v>
      </c>
      <c r="BH1259">
        <f>1-BF1259/BG1259</f>
        <v>0</v>
      </c>
      <c r="BI1259">
        <v>0.5</v>
      </c>
      <c r="BJ1259">
        <f>DI1259</f>
        <v>0</v>
      </c>
      <c r="BK1259">
        <f>L1259</f>
        <v>0</v>
      </c>
      <c r="BL1259">
        <f>BH1259*BI1259*BJ1259</f>
        <v>0</v>
      </c>
      <c r="BM1259">
        <f>(BK1259-BC1259)/BJ1259</f>
        <v>0</v>
      </c>
      <c r="BN1259">
        <f>(BA1259-BG1259)/BG1259</f>
        <v>0</v>
      </c>
      <c r="BO1259">
        <f>AZ1259/(BB1259+AZ1259/BG1259)</f>
        <v>0</v>
      </c>
      <c r="BP1259" t="s">
        <v>437</v>
      </c>
      <c r="BQ1259">
        <v>0</v>
      </c>
      <c r="BR1259">
        <f>IF(BQ1259&lt;&gt;0, BQ1259, BO1259)</f>
        <v>0</v>
      </c>
      <c r="BS1259">
        <f>1-BR1259/BG1259</f>
        <v>0</v>
      </c>
      <c r="BT1259">
        <f>(BG1259-BF1259)/(BG1259-BR1259)</f>
        <v>0</v>
      </c>
      <c r="BU1259">
        <f>(BA1259-BG1259)/(BA1259-BR1259)</f>
        <v>0</v>
      </c>
      <c r="BV1259">
        <f>(BG1259-BF1259)/(BG1259-AZ1259)</f>
        <v>0</v>
      </c>
      <c r="BW1259">
        <f>(BA1259-BG1259)/(BA1259-AZ1259)</f>
        <v>0</v>
      </c>
      <c r="BX1259">
        <f>(BT1259*BR1259/BF1259)</f>
        <v>0</v>
      </c>
      <c r="BY1259">
        <f>(1-BX1259)</f>
        <v>0</v>
      </c>
      <c r="DH1259">
        <f>$B$11*EG1259+$C$11*EH1259+$F$11*ES1259*(1-EV1259)</f>
        <v>0</v>
      </c>
      <c r="DI1259">
        <f>DH1259*DJ1259</f>
        <v>0</v>
      </c>
      <c r="DJ1259">
        <f>($B$11*$D$9+$C$11*$D$9+$F$11*((FF1259+EX1259)/MAX(FF1259+EX1259+FG1259, 0.1)*$I$9+FG1259/MAX(FF1259+EX1259+FG1259, 0.1)*$J$9))/($B$11+$C$11+$F$11)</f>
        <v>0</v>
      </c>
      <c r="DK1259">
        <f>($B$11*$K$9+$C$11*$K$9+$F$11*((FF1259+EX1259)/MAX(FF1259+EX1259+FG1259, 0.1)*$P$9+FG1259/MAX(FF1259+EX1259+FG1259, 0.1)*$Q$9))/($B$11+$C$11+$F$11)</f>
        <v>0</v>
      </c>
      <c r="DL1259">
        <v>6</v>
      </c>
      <c r="DM1259">
        <v>0.5</v>
      </c>
      <c r="DN1259" t="s">
        <v>438</v>
      </c>
      <c r="DO1259">
        <v>2</v>
      </c>
      <c r="DP1259" t="b">
        <v>1</v>
      </c>
      <c r="DQ1259">
        <v>1761347634.5</v>
      </c>
      <c r="DR1259">
        <v>1438.34</v>
      </c>
      <c r="DS1259">
        <v>1477.154814814815</v>
      </c>
      <c r="DT1259">
        <v>23.49751851851852</v>
      </c>
      <c r="DU1259">
        <v>20.80359629629629</v>
      </c>
      <c r="DV1259">
        <v>1436.549259259259</v>
      </c>
      <c r="DW1259">
        <v>23.2830962962963</v>
      </c>
      <c r="DX1259">
        <v>500.0069259259259</v>
      </c>
      <c r="DY1259">
        <v>90.02648888888889</v>
      </c>
      <c r="DZ1259">
        <v>0.07320034444444444</v>
      </c>
      <c r="EA1259">
        <v>29.95942962962963</v>
      </c>
      <c r="EB1259">
        <v>30.00555555555556</v>
      </c>
      <c r="EC1259">
        <v>999.9000000000001</v>
      </c>
      <c r="ED1259">
        <v>0</v>
      </c>
      <c r="EE1259">
        <v>0</v>
      </c>
      <c r="EF1259">
        <v>9988.101481481481</v>
      </c>
      <c r="EG1259">
        <v>0</v>
      </c>
      <c r="EH1259">
        <v>1170.19</v>
      </c>
      <c r="EI1259">
        <v>-38.81431851851852</v>
      </c>
      <c r="EJ1259">
        <v>1472.950370370371</v>
      </c>
      <c r="EK1259">
        <v>1508.537407407407</v>
      </c>
      <c r="EL1259">
        <v>2.69393037037037</v>
      </c>
      <c r="EM1259">
        <v>1477.154814814815</v>
      </c>
      <c r="EN1259">
        <v>20.80359629629629</v>
      </c>
      <c r="EO1259">
        <v>2.115398888888889</v>
      </c>
      <c r="EP1259">
        <v>1.872874814814815</v>
      </c>
      <c r="EQ1259">
        <v>18.33562222222222</v>
      </c>
      <c r="ER1259">
        <v>16.40866296296296</v>
      </c>
      <c r="ES1259">
        <v>1199.992962962963</v>
      </c>
      <c r="ET1259">
        <v>0.9670066296296297</v>
      </c>
      <c r="EU1259">
        <v>0.03299336666666667</v>
      </c>
      <c r="EV1259">
        <v>0</v>
      </c>
      <c r="EW1259">
        <v>1411.650740740741</v>
      </c>
      <c r="EX1259">
        <v>5.000560000000001</v>
      </c>
      <c r="EY1259">
        <v>17281.55185185185</v>
      </c>
      <c r="EZ1259">
        <v>10316.77407407407</v>
      </c>
      <c r="FA1259">
        <v>45</v>
      </c>
      <c r="FB1259">
        <v>47.05740740740739</v>
      </c>
      <c r="FC1259">
        <v>45.625</v>
      </c>
      <c r="FD1259">
        <v>46.12033333333333</v>
      </c>
      <c r="FE1259">
        <v>45.85633333333334</v>
      </c>
      <c r="FF1259">
        <v>1155.562962962963</v>
      </c>
      <c r="FG1259">
        <v>39.43</v>
      </c>
      <c r="FH1259">
        <v>0</v>
      </c>
      <c r="FI1259">
        <v>1761347678.6</v>
      </c>
      <c r="FJ1259">
        <v>0</v>
      </c>
      <c r="FK1259">
        <v>1411.637307692308</v>
      </c>
      <c r="FL1259">
        <v>-0.2731623935707636</v>
      </c>
      <c r="FM1259">
        <v>-9.96923076056118</v>
      </c>
      <c r="FN1259">
        <v>17281.3</v>
      </c>
      <c r="FO1259">
        <v>15</v>
      </c>
      <c r="FP1259">
        <v>0</v>
      </c>
      <c r="FQ1259" t="s">
        <v>439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-38.76653658536586</v>
      </c>
      <c r="GD1259">
        <v>-1.054402787456442</v>
      </c>
      <c r="GE1259">
        <v>0.1666851270759941</v>
      </c>
      <c r="GF1259">
        <v>0</v>
      </c>
      <c r="GG1259">
        <v>1411.664117647059</v>
      </c>
      <c r="GH1259">
        <v>-0.5396485838329182</v>
      </c>
      <c r="GI1259">
        <v>0.2018461506001805</v>
      </c>
      <c r="GJ1259">
        <v>1</v>
      </c>
      <c r="GK1259">
        <v>2.702989024390244</v>
      </c>
      <c r="GL1259">
        <v>-0.2216801393728321</v>
      </c>
      <c r="GM1259">
        <v>0.02440233413514593</v>
      </c>
      <c r="GN1259">
        <v>0</v>
      </c>
      <c r="GO1259">
        <v>1</v>
      </c>
      <c r="GP1259">
        <v>3</v>
      </c>
      <c r="GQ1259" t="s">
        <v>446</v>
      </c>
      <c r="GR1259">
        <v>3.1243</v>
      </c>
      <c r="GS1259">
        <v>2.75137</v>
      </c>
      <c r="GT1259">
        <v>0.193751</v>
      </c>
      <c r="GU1259">
        <v>0.198182</v>
      </c>
      <c r="GV1259">
        <v>0.103053</v>
      </c>
      <c r="GW1259">
        <v>0.09531820000000001</v>
      </c>
      <c r="GX1259">
        <v>23728.8</v>
      </c>
      <c r="GY1259">
        <v>23010.1</v>
      </c>
      <c r="GZ1259">
        <v>30008.5</v>
      </c>
      <c r="HA1259">
        <v>28993.9</v>
      </c>
      <c r="HB1259">
        <v>37210.6</v>
      </c>
      <c r="HC1259">
        <v>34542.9</v>
      </c>
      <c r="HD1259">
        <v>45953.8</v>
      </c>
      <c r="HE1259">
        <v>43092.3</v>
      </c>
      <c r="HF1259">
        <v>1.7513</v>
      </c>
      <c r="HG1259">
        <v>1.7375</v>
      </c>
      <c r="HH1259">
        <v>-0.0057146</v>
      </c>
      <c r="HI1259">
        <v>0</v>
      </c>
      <c r="HJ1259">
        <v>30.0948</v>
      </c>
      <c r="HK1259">
        <v>999.9</v>
      </c>
      <c r="HL1259">
        <v>45.2</v>
      </c>
      <c r="HM1259">
        <v>32.7</v>
      </c>
      <c r="HN1259">
        <v>24.9412</v>
      </c>
      <c r="HO1259">
        <v>63.4421</v>
      </c>
      <c r="HP1259">
        <v>17.7204</v>
      </c>
      <c r="HQ1259">
        <v>1</v>
      </c>
      <c r="HR1259">
        <v>0.798285</v>
      </c>
      <c r="HS1259">
        <v>4.16494</v>
      </c>
      <c r="HT1259">
        <v>20.1576</v>
      </c>
      <c r="HU1259">
        <v>5.22762</v>
      </c>
      <c r="HV1259">
        <v>11.9852</v>
      </c>
      <c r="HW1259">
        <v>4.9686</v>
      </c>
      <c r="HX1259">
        <v>3.28988</v>
      </c>
      <c r="HY1259">
        <v>9999</v>
      </c>
      <c r="HZ1259">
        <v>9999</v>
      </c>
      <c r="IA1259">
        <v>9999</v>
      </c>
      <c r="IB1259">
        <v>999.9</v>
      </c>
      <c r="IC1259">
        <v>4.97299</v>
      </c>
      <c r="ID1259">
        <v>1.87744</v>
      </c>
      <c r="IE1259">
        <v>1.87549</v>
      </c>
      <c r="IF1259">
        <v>1.87836</v>
      </c>
      <c r="IG1259">
        <v>1.875</v>
      </c>
      <c r="IH1259">
        <v>1.87861</v>
      </c>
      <c r="II1259">
        <v>1.87571</v>
      </c>
      <c r="IJ1259">
        <v>1.87684</v>
      </c>
      <c r="IK1259">
        <v>0</v>
      </c>
      <c r="IL1259">
        <v>0</v>
      </c>
      <c r="IM1259">
        <v>0</v>
      </c>
      <c r="IN1259">
        <v>0</v>
      </c>
      <c r="IO1259" t="s">
        <v>441</v>
      </c>
      <c r="IP1259" t="s">
        <v>442</v>
      </c>
      <c r="IQ1259" t="s">
        <v>443</v>
      </c>
      <c r="IR1259" t="s">
        <v>443</v>
      </c>
      <c r="IS1259" t="s">
        <v>443</v>
      </c>
      <c r="IT1259" t="s">
        <v>443</v>
      </c>
      <c r="IU1259">
        <v>0</v>
      </c>
      <c r="IV1259">
        <v>100</v>
      </c>
      <c r="IW1259">
        <v>100</v>
      </c>
      <c r="IX1259">
        <v>1.83</v>
      </c>
      <c r="IY1259">
        <v>0.2145</v>
      </c>
      <c r="IZ1259">
        <v>-0.1194416370607354</v>
      </c>
      <c r="JA1259">
        <v>0.002211305909277446</v>
      </c>
      <c r="JB1259">
        <v>-1.416678044876584E-06</v>
      </c>
      <c r="JC1259">
        <v>5.589822708492042E-10</v>
      </c>
      <c r="JD1259">
        <v>0.2144336207880096</v>
      </c>
      <c r="JE1259">
        <v>0</v>
      </c>
      <c r="JF1259">
        <v>0</v>
      </c>
      <c r="JG1259">
        <v>0</v>
      </c>
      <c r="JH1259">
        <v>14</v>
      </c>
      <c r="JI1259">
        <v>2052</v>
      </c>
      <c r="JJ1259">
        <v>1</v>
      </c>
      <c r="JK1259">
        <v>21</v>
      </c>
      <c r="JL1259">
        <v>29355794</v>
      </c>
      <c r="JM1259">
        <v>29355794</v>
      </c>
      <c r="JN1259">
        <v>3.09814</v>
      </c>
      <c r="JO1259">
        <v>2.52563</v>
      </c>
      <c r="JP1259">
        <v>1.39893</v>
      </c>
      <c r="JQ1259">
        <v>2.33765</v>
      </c>
      <c r="JR1259">
        <v>1.44897</v>
      </c>
      <c r="JS1259">
        <v>2.62573</v>
      </c>
      <c r="JT1259">
        <v>38.6241</v>
      </c>
      <c r="JU1259">
        <v>23.7898</v>
      </c>
      <c r="JV1259">
        <v>18</v>
      </c>
      <c r="JW1259">
        <v>485.151</v>
      </c>
      <c r="JX1259">
        <v>447.321</v>
      </c>
      <c r="JY1259">
        <v>25.09</v>
      </c>
      <c r="JZ1259">
        <v>36.9804</v>
      </c>
      <c r="KA1259">
        <v>30</v>
      </c>
      <c r="KB1259">
        <v>36.5909</v>
      </c>
      <c r="KC1259">
        <v>36.6421</v>
      </c>
      <c r="KD1259">
        <v>62.0092</v>
      </c>
      <c r="KE1259">
        <v>23.8926</v>
      </c>
      <c r="KF1259">
        <v>79.2548</v>
      </c>
      <c r="KG1259">
        <v>25.0887</v>
      </c>
      <c r="KH1259">
        <v>1524.72</v>
      </c>
      <c r="KI1259">
        <v>20.9416</v>
      </c>
      <c r="KJ1259">
        <v>99.2688</v>
      </c>
      <c r="KK1259">
        <v>99.1113</v>
      </c>
    </row>
    <row r="1260" spans="1:297">
      <c r="A1260">
        <v>1244</v>
      </c>
      <c r="B1260">
        <v>1761347647</v>
      </c>
      <c r="C1260">
        <v>19606.40000009537</v>
      </c>
      <c r="D1260" t="s">
        <v>2943</v>
      </c>
      <c r="E1260" t="s">
        <v>2944</v>
      </c>
      <c r="F1260">
        <v>5</v>
      </c>
      <c r="G1260" t="s">
        <v>2762</v>
      </c>
      <c r="H1260" t="s">
        <v>436</v>
      </c>
      <c r="I1260">
        <v>1761347639.214286</v>
      </c>
      <c r="J1260">
        <f>(K1260)/1000</f>
        <v>0</v>
      </c>
      <c r="K1260">
        <f>IF(DP1260, AN1260, AH1260)</f>
        <v>0</v>
      </c>
      <c r="L1260">
        <f>IF(DP1260, AI1260, AG1260)</f>
        <v>0</v>
      </c>
      <c r="M1260">
        <f>DR1260 - IF(AU1260&gt;1, L1260*DL1260*100.0/(AW1260), 0)</f>
        <v>0</v>
      </c>
      <c r="N1260">
        <f>((T1260-J1260/2)*M1260-L1260)/(T1260+J1260/2)</f>
        <v>0</v>
      </c>
      <c r="O1260">
        <f>N1260*(DY1260+DZ1260)/1000.0</f>
        <v>0</v>
      </c>
      <c r="P1260">
        <f>(DR1260 - IF(AU1260&gt;1, L1260*DL1260*100.0/(AW1260), 0))*(DY1260+DZ1260)/1000.0</f>
        <v>0</v>
      </c>
      <c r="Q1260">
        <f>2.0/((1/S1260-1/R1260)+SIGN(S1260)*SQRT((1/S1260-1/R1260)*(1/S1260-1/R1260) + 4*DM1260/((DM1260+1)*(DM1260+1))*(2*1/S1260*1/R1260-1/R1260*1/R1260)))</f>
        <v>0</v>
      </c>
      <c r="R1260">
        <f>IF(LEFT(DN1260,1)&lt;&gt;"0",IF(LEFT(DN1260,1)="1",3.0,DO1260),$D$5+$E$5*(EF1260*DY1260/($K$5*1000))+$F$5*(EF1260*DY1260/($K$5*1000))*MAX(MIN(DL1260,$J$5),$I$5)*MAX(MIN(DL1260,$J$5),$I$5)+$G$5*MAX(MIN(DL1260,$J$5),$I$5)*(EF1260*DY1260/($K$5*1000))+$H$5*(EF1260*DY1260/($K$5*1000))*(EF1260*DY1260/($K$5*1000)))</f>
        <v>0</v>
      </c>
      <c r="S1260">
        <f>J1260*(1000-(1000*0.61365*exp(17.502*W1260/(240.97+W1260))/(DY1260+DZ1260)+DT1260)/2)/(1000*0.61365*exp(17.502*W1260/(240.97+W1260))/(DY1260+DZ1260)-DT1260)</f>
        <v>0</v>
      </c>
      <c r="T1260">
        <f>1/((DM1260+1)/(Q1260/1.6)+1/(R1260/1.37)) + DM1260/((DM1260+1)/(Q1260/1.6) + DM1260/(R1260/1.37))</f>
        <v>0</v>
      </c>
      <c r="U1260">
        <f>(DH1260*DK1260)</f>
        <v>0</v>
      </c>
      <c r="V1260">
        <f>(EA1260+(U1260+2*0.95*5.67E-8*(((EA1260+$B$7)+273)^4-(EA1260+273)^4)-44100*J1260)/(1.84*29.3*R1260+8*0.95*5.67E-8*(EA1260+273)^3))</f>
        <v>0</v>
      </c>
      <c r="W1260">
        <f>($C$7*EB1260+$D$7*EC1260+$E$7*V1260)</f>
        <v>0</v>
      </c>
      <c r="X1260">
        <f>0.61365*exp(17.502*W1260/(240.97+W1260))</f>
        <v>0</v>
      </c>
      <c r="Y1260">
        <f>(Z1260/AA1260*100)</f>
        <v>0</v>
      </c>
      <c r="Z1260">
        <f>DT1260*(DY1260+DZ1260)/1000</f>
        <v>0</v>
      </c>
      <c r="AA1260">
        <f>0.61365*exp(17.502*EA1260/(240.97+EA1260))</f>
        <v>0</v>
      </c>
      <c r="AB1260">
        <f>(X1260-DT1260*(DY1260+DZ1260)/1000)</f>
        <v>0</v>
      </c>
      <c r="AC1260">
        <f>(-J1260*44100)</f>
        <v>0</v>
      </c>
      <c r="AD1260">
        <f>2*29.3*R1260*0.92*(EA1260-W1260)</f>
        <v>0</v>
      </c>
      <c r="AE1260">
        <f>2*0.95*5.67E-8*(((EA1260+$B$7)+273)^4-(W1260+273)^4)</f>
        <v>0</v>
      </c>
      <c r="AF1260">
        <f>U1260+AE1260+AC1260+AD1260</f>
        <v>0</v>
      </c>
      <c r="AG1260">
        <f>DX1260*AU1260*(DS1260-DR1260*(1000-AU1260*DU1260)/(1000-AU1260*DT1260))/(100*DL1260)</f>
        <v>0</v>
      </c>
      <c r="AH1260">
        <f>1000*DX1260*AU1260*(DT1260-DU1260)/(100*DL1260*(1000-AU1260*DT1260))</f>
        <v>0</v>
      </c>
      <c r="AI1260">
        <f>(AJ1260 - AK1260 - DY1260*1E3/(8.314*(EA1260+273.15)) * AM1260/DX1260 * AL1260) * DX1260/(100*DL1260) * (1000 - DU1260)/1000</f>
        <v>0</v>
      </c>
      <c r="AJ1260">
        <v>1540.918146154714</v>
      </c>
      <c r="AK1260">
        <v>1513.917939393939</v>
      </c>
      <c r="AL1260">
        <v>3.421714061662414</v>
      </c>
      <c r="AM1260">
        <v>65.43917151835798</v>
      </c>
      <c r="AN1260">
        <f>(AP1260 - AO1260 + DY1260*1E3/(8.314*(EA1260+273.15)) * AR1260/DX1260 * AQ1260) * DX1260/(100*DL1260) * 1000/(1000 - AP1260)</f>
        <v>0</v>
      </c>
      <c r="AO1260">
        <v>20.84859348968021</v>
      </c>
      <c r="AP1260">
        <v>23.49417212121211</v>
      </c>
      <c r="AQ1260">
        <v>8.194992831853817E-05</v>
      </c>
      <c r="AR1260">
        <v>117.0721464069847</v>
      </c>
      <c r="AS1260">
        <v>0</v>
      </c>
      <c r="AT1260">
        <v>0</v>
      </c>
      <c r="AU1260">
        <f>IF(AS1260*$H$13&gt;=AW1260,1.0,(AW1260/(AW1260-AS1260*$H$13)))</f>
        <v>0</v>
      </c>
      <c r="AV1260">
        <f>(AU1260-1)*100</f>
        <v>0</v>
      </c>
      <c r="AW1260">
        <f>MAX(0,($B$13+$C$13*EF1260)/(1+$D$13*EF1260)*DY1260/(EA1260+273)*$E$13)</f>
        <v>0</v>
      </c>
      <c r="AX1260" t="s">
        <v>437</v>
      </c>
      <c r="AY1260" t="s">
        <v>437</v>
      </c>
      <c r="AZ1260">
        <v>0</v>
      </c>
      <c r="BA1260">
        <v>0</v>
      </c>
      <c r="BB1260">
        <f>1-AZ1260/BA1260</f>
        <v>0</v>
      </c>
      <c r="BC1260">
        <v>0</v>
      </c>
      <c r="BD1260" t="s">
        <v>437</v>
      </c>
      <c r="BE1260" t="s">
        <v>437</v>
      </c>
      <c r="BF1260">
        <v>0</v>
      </c>
      <c r="BG1260">
        <v>0</v>
      </c>
      <c r="BH1260">
        <f>1-BF1260/BG1260</f>
        <v>0</v>
      </c>
      <c r="BI1260">
        <v>0.5</v>
      </c>
      <c r="BJ1260">
        <f>DI1260</f>
        <v>0</v>
      </c>
      <c r="BK1260">
        <f>L1260</f>
        <v>0</v>
      </c>
      <c r="BL1260">
        <f>BH1260*BI1260*BJ1260</f>
        <v>0</v>
      </c>
      <c r="BM1260">
        <f>(BK1260-BC1260)/BJ1260</f>
        <v>0</v>
      </c>
      <c r="BN1260">
        <f>(BA1260-BG1260)/BG1260</f>
        <v>0</v>
      </c>
      <c r="BO1260">
        <f>AZ1260/(BB1260+AZ1260/BG1260)</f>
        <v>0</v>
      </c>
      <c r="BP1260" t="s">
        <v>437</v>
      </c>
      <c r="BQ1260">
        <v>0</v>
      </c>
      <c r="BR1260">
        <f>IF(BQ1260&lt;&gt;0, BQ1260, BO1260)</f>
        <v>0</v>
      </c>
      <c r="BS1260">
        <f>1-BR1260/BG1260</f>
        <v>0</v>
      </c>
      <c r="BT1260">
        <f>(BG1260-BF1260)/(BG1260-BR1260)</f>
        <v>0</v>
      </c>
      <c r="BU1260">
        <f>(BA1260-BG1260)/(BA1260-BR1260)</f>
        <v>0</v>
      </c>
      <c r="BV1260">
        <f>(BG1260-BF1260)/(BG1260-AZ1260)</f>
        <v>0</v>
      </c>
      <c r="BW1260">
        <f>(BA1260-BG1260)/(BA1260-AZ1260)</f>
        <v>0</v>
      </c>
      <c r="BX1260">
        <f>(BT1260*BR1260/BF1260)</f>
        <v>0</v>
      </c>
      <c r="BY1260">
        <f>(1-BX1260)</f>
        <v>0</v>
      </c>
      <c r="DH1260">
        <f>$B$11*EG1260+$C$11*EH1260+$F$11*ES1260*(1-EV1260)</f>
        <v>0</v>
      </c>
      <c r="DI1260">
        <f>DH1260*DJ1260</f>
        <v>0</v>
      </c>
      <c r="DJ1260">
        <f>($B$11*$D$9+$C$11*$D$9+$F$11*((FF1260+EX1260)/MAX(FF1260+EX1260+FG1260, 0.1)*$I$9+FG1260/MAX(FF1260+EX1260+FG1260, 0.1)*$J$9))/($B$11+$C$11+$F$11)</f>
        <v>0</v>
      </c>
      <c r="DK1260">
        <f>($B$11*$K$9+$C$11*$K$9+$F$11*((FF1260+EX1260)/MAX(FF1260+EX1260+FG1260, 0.1)*$P$9+FG1260/MAX(FF1260+EX1260+FG1260, 0.1)*$Q$9))/($B$11+$C$11+$F$11)</f>
        <v>0</v>
      </c>
      <c r="DL1260">
        <v>6</v>
      </c>
      <c r="DM1260">
        <v>0.5</v>
      </c>
      <c r="DN1260" t="s">
        <v>438</v>
      </c>
      <c r="DO1260">
        <v>2</v>
      </c>
      <c r="DP1260" t="b">
        <v>1</v>
      </c>
      <c r="DQ1260">
        <v>1761347639.214286</v>
      </c>
      <c r="DR1260">
        <v>1454.059285714286</v>
      </c>
      <c r="DS1260">
        <v>1492.96</v>
      </c>
      <c r="DT1260">
        <v>23.49150357142857</v>
      </c>
      <c r="DU1260">
        <v>20.825125</v>
      </c>
      <c r="DV1260">
        <v>1452.242857142857</v>
      </c>
      <c r="DW1260">
        <v>23.277075</v>
      </c>
      <c r="DX1260">
        <v>499.9875357142857</v>
      </c>
      <c r="DY1260">
        <v>90.02690714285714</v>
      </c>
      <c r="DZ1260">
        <v>0.07323363214285714</v>
      </c>
      <c r="EA1260">
        <v>29.95605714285714</v>
      </c>
      <c r="EB1260">
        <v>30.00313571428571</v>
      </c>
      <c r="EC1260">
        <v>999.9000000000002</v>
      </c>
      <c r="ED1260">
        <v>0</v>
      </c>
      <c r="EE1260">
        <v>0</v>
      </c>
      <c r="EF1260">
        <v>9994.866428571429</v>
      </c>
      <c r="EG1260">
        <v>0</v>
      </c>
      <c r="EH1260">
        <v>1170.193928571429</v>
      </c>
      <c r="EI1260">
        <v>-38.9008</v>
      </c>
      <c r="EJ1260">
        <v>1489.039285714286</v>
      </c>
      <c r="EK1260">
        <v>1524.7125</v>
      </c>
      <c r="EL1260">
        <v>2.666383214285715</v>
      </c>
      <c r="EM1260">
        <v>1492.96</v>
      </c>
      <c r="EN1260">
        <v>20.825125</v>
      </c>
      <c r="EO1260">
        <v>2.1148675</v>
      </c>
      <c r="EP1260">
        <v>1.874821785714286</v>
      </c>
      <c r="EQ1260">
        <v>18.33160357142857</v>
      </c>
      <c r="ER1260">
        <v>16.42497142857143</v>
      </c>
      <c r="ES1260">
        <v>1200.016071428571</v>
      </c>
      <c r="ET1260">
        <v>0.9670072857142858</v>
      </c>
      <c r="EU1260">
        <v>0.0329927</v>
      </c>
      <c r="EV1260">
        <v>0</v>
      </c>
      <c r="EW1260">
        <v>1411.594285714286</v>
      </c>
      <c r="EX1260">
        <v>5.000560000000001</v>
      </c>
      <c r="EY1260">
        <v>17281.07142857143</v>
      </c>
      <c r="EZ1260">
        <v>10316.975</v>
      </c>
      <c r="FA1260">
        <v>45</v>
      </c>
      <c r="FB1260">
        <v>47.05535714285713</v>
      </c>
      <c r="FC1260">
        <v>45.625</v>
      </c>
      <c r="FD1260">
        <v>46.116</v>
      </c>
      <c r="FE1260">
        <v>45.8525</v>
      </c>
      <c r="FF1260">
        <v>1155.586071428571</v>
      </c>
      <c r="FG1260">
        <v>39.43</v>
      </c>
      <c r="FH1260">
        <v>0</v>
      </c>
      <c r="FI1260">
        <v>1761347683.4</v>
      </c>
      <c r="FJ1260">
        <v>0</v>
      </c>
      <c r="FK1260">
        <v>1411.57</v>
      </c>
      <c r="FL1260">
        <v>-1.372307699693395</v>
      </c>
      <c r="FM1260">
        <v>-14.41709406339831</v>
      </c>
      <c r="FN1260">
        <v>17280.76538461538</v>
      </c>
      <c r="FO1260">
        <v>15</v>
      </c>
      <c r="FP1260">
        <v>0</v>
      </c>
      <c r="FQ1260" t="s">
        <v>439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-38.85257073170732</v>
      </c>
      <c r="GD1260">
        <v>-0.8979156794424958</v>
      </c>
      <c r="GE1260">
        <v>0.1559130968761555</v>
      </c>
      <c r="GF1260">
        <v>0</v>
      </c>
      <c r="GG1260">
        <v>1411.592647058824</v>
      </c>
      <c r="GH1260">
        <v>-0.5813598187574902</v>
      </c>
      <c r="GI1260">
        <v>0.1841883438786528</v>
      </c>
      <c r="GJ1260">
        <v>1</v>
      </c>
      <c r="GK1260">
        <v>2.680013170731707</v>
      </c>
      <c r="GL1260">
        <v>-0.3523636933797857</v>
      </c>
      <c r="GM1260">
        <v>0.03614780150107468</v>
      </c>
      <c r="GN1260">
        <v>0</v>
      </c>
      <c r="GO1260">
        <v>1</v>
      </c>
      <c r="GP1260">
        <v>3</v>
      </c>
      <c r="GQ1260" t="s">
        <v>446</v>
      </c>
      <c r="GR1260">
        <v>3.12439</v>
      </c>
      <c r="GS1260">
        <v>2.75065</v>
      </c>
      <c r="GT1260">
        <v>0.19507</v>
      </c>
      <c r="GU1260">
        <v>0.1995</v>
      </c>
      <c r="GV1260">
        <v>0.103081</v>
      </c>
      <c r="GW1260">
        <v>0.09550889999999999</v>
      </c>
      <c r="GX1260">
        <v>23689.9</v>
      </c>
      <c r="GY1260">
        <v>22972.6</v>
      </c>
      <c r="GZ1260">
        <v>30008.5</v>
      </c>
      <c r="HA1260">
        <v>28994.5</v>
      </c>
      <c r="HB1260">
        <v>37209.8</v>
      </c>
      <c r="HC1260">
        <v>34536.3</v>
      </c>
      <c r="HD1260">
        <v>45954.1</v>
      </c>
      <c r="HE1260">
        <v>43093</v>
      </c>
      <c r="HF1260">
        <v>1.7514</v>
      </c>
      <c r="HG1260">
        <v>1.73735</v>
      </c>
      <c r="HH1260">
        <v>-0.00568107</v>
      </c>
      <c r="HI1260">
        <v>0</v>
      </c>
      <c r="HJ1260">
        <v>30.0948</v>
      </c>
      <c r="HK1260">
        <v>999.9</v>
      </c>
      <c r="HL1260">
        <v>45.2</v>
      </c>
      <c r="HM1260">
        <v>32.7</v>
      </c>
      <c r="HN1260">
        <v>24.9394</v>
      </c>
      <c r="HO1260">
        <v>62.9721</v>
      </c>
      <c r="HP1260">
        <v>17.5761</v>
      </c>
      <c r="HQ1260">
        <v>1</v>
      </c>
      <c r="HR1260">
        <v>0.798189</v>
      </c>
      <c r="HS1260">
        <v>4.15312</v>
      </c>
      <c r="HT1260">
        <v>20.1579</v>
      </c>
      <c r="HU1260">
        <v>5.22822</v>
      </c>
      <c r="HV1260">
        <v>11.9851</v>
      </c>
      <c r="HW1260">
        <v>4.96905</v>
      </c>
      <c r="HX1260">
        <v>3.28993</v>
      </c>
      <c r="HY1260">
        <v>9999</v>
      </c>
      <c r="HZ1260">
        <v>9999</v>
      </c>
      <c r="IA1260">
        <v>9999</v>
      </c>
      <c r="IB1260">
        <v>999.9</v>
      </c>
      <c r="IC1260">
        <v>4.97296</v>
      </c>
      <c r="ID1260">
        <v>1.87743</v>
      </c>
      <c r="IE1260">
        <v>1.87547</v>
      </c>
      <c r="IF1260">
        <v>1.87836</v>
      </c>
      <c r="IG1260">
        <v>1.875</v>
      </c>
      <c r="IH1260">
        <v>1.87861</v>
      </c>
      <c r="II1260">
        <v>1.87571</v>
      </c>
      <c r="IJ1260">
        <v>1.87684</v>
      </c>
      <c r="IK1260">
        <v>0</v>
      </c>
      <c r="IL1260">
        <v>0</v>
      </c>
      <c r="IM1260">
        <v>0</v>
      </c>
      <c r="IN1260">
        <v>0</v>
      </c>
      <c r="IO1260" t="s">
        <v>441</v>
      </c>
      <c r="IP1260" t="s">
        <v>442</v>
      </c>
      <c r="IQ1260" t="s">
        <v>443</v>
      </c>
      <c r="IR1260" t="s">
        <v>443</v>
      </c>
      <c r="IS1260" t="s">
        <v>443</v>
      </c>
      <c r="IT1260" t="s">
        <v>443</v>
      </c>
      <c r="IU1260">
        <v>0</v>
      </c>
      <c r="IV1260">
        <v>100</v>
      </c>
      <c r="IW1260">
        <v>100</v>
      </c>
      <c r="IX1260">
        <v>1.86</v>
      </c>
      <c r="IY1260">
        <v>0.2144</v>
      </c>
      <c r="IZ1260">
        <v>-0.1194416370607354</v>
      </c>
      <c r="JA1260">
        <v>0.002211305909277446</v>
      </c>
      <c r="JB1260">
        <v>-1.416678044876584E-06</v>
      </c>
      <c r="JC1260">
        <v>5.589822708492042E-10</v>
      </c>
      <c r="JD1260">
        <v>0.2144336207880096</v>
      </c>
      <c r="JE1260">
        <v>0</v>
      </c>
      <c r="JF1260">
        <v>0</v>
      </c>
      <c r="JG1260">
        <v>0</v>
      </c>
      <c r="JH1260">
        <v>14</v>
      </c>
      <c r="JI1260">
        <v>2052</v>
      </c>
      <c r="JJ1260">
        <v>1</v>
      </c>
      <c r="JK1260">
        <v>21</v>
      </c>
      <c r="JL1260">
        <v>29355794.1</v>
      </c>
      <c r="JM1260">
        <v>29355794.1</v>
      </c>
      <c r="JN1260">
        <v>3.12622</v>
      </c>
      <c r="JO1260">
        <v>2.53906</v>
      </c>
      <c r="JP1260">
        <v>1.39893</v>
      </c>
      <c r="JQ1260">
        <v>2.33765</v>
      </c>
      <c r="JR1260">
        <v>1.44897</v>
      </c>
      <c r="JS1260">
        <v>2.56104</v>
      </c>
      <c r="JT1260">
        <v>38.6241</v>
      </c>
      <c r="JU1260">
        <v>23.781</v>
      </c>
      <c r="JV1260">
        <v>18</v>
      </c>
      <c r="JW1260">
        <v>485.198</v>
      </c>
      <c r="JX1260">
        <v>447.218</v>
      </c>
      <c r="JY1260">
        <v>25.0862</v>
      </c>
      <c r="JZ1260">
        <v>36.9799</v>
      </c>
      <c r="KA1260">
        <v>29.9999</v>
      </c>
      <c r="KB1260">
        <v>36.5888</v>
      </c>
      <c r="KC1260">
        <v>36.6414</v>
      </c>
      <c r="KD1260">
        <v>62.5836</v>
      </c>
      <c r="KE1260">
        <v>23.8926</v>
      </c>
      <c r="KF1260">
        <v>79.2548</v>
      </c>
      <c r="KG1260">
        <v>25.1507</v>
      </c>
      <c r="KH1260">
        <v>1538.09</v>
      </c>
      <c r="KI1260">
        <v>20.9576</v>
      </c>
      <c r="KJ1260">
        <v>99.2692</v>
      </c>
      <c r="KK1260">
        <v>99.1131</v>
      </c>
    </row>
    <row r="1261" spans="1:297">
      <c r="A1261">
        <v>1245</v>
      </c>
      <c r="B1261">
        <v>1761347652</v>
      </c>
      <c r="C1261">
        <v>19611.40000009537</v>
      </c>
      <c r="D1261" t="s">
        <v>2945</v>
      </c>
      <c r="E1261" t="s">
        <v>2946</v>
      </c>
      <c r="F1261">
        <v>5</v>
      </c>
      <c r="G1261" t="s">
        <v>2762</v>
      </c>
      <c r="H1261" t="s">
        <v>436</v>
      </c>
      <c r="I1261">
        <v>1761347644.5</v>
      </c>
      <c r="J1261">
        <f>(K1261)/1000</f>
        <v>0</v>
      </c>
      <c r="K1261">
        <f>IF(DP1261, AN1261, AH1261)</f>
        <v>0</v>
      </c>
      <c r="L1261">
        <f>IF(DP1261, AI1261, AG1261)</f>
        <v>0</v>
      </c>
      <c r="M1261">
        <f>DR1261 - IF(AU1261&gt;1, L1261*DL1261*100.0/(AW1261), 0)</f>
        <v>0</v>
      </c>
      <c r="N1261">
        <f>((T1261-J1261/2)*M1261-L1261)/(T1261+J1261/2)</f>
        <v>0</v>
      </c>
      <c r="O1261">
        <f>N1261*(DY1261+DZ1261)/1000.0</f>
        <v>0</v>
      </c>
      <c r="P1261">
        <f>(DR1261 - IF(AU1261&gt;1, L1261*DL1261*100.0/(AW1261), 0))*(DY1261+DZ1261)/1000.0</f>
        <v>0</v>
      </c>
      <c r="Q1261">
        <f>2.0/((1/S1261-1/R1261)+SIGN(S1261)*SQRT((1/S1261-1/R1261)*(1/S1261-1/R1261) + 4*DM1261/((DM1261+1)*(DM1261+1))*(2*1/S1261*1/R1261-1/R1261*1/R1261)))</f>
        <v>0</v>
      </c>
      <c r="R1261">
        <f>IF(LEFT(DN1261,1)&lt;&gt;"0",IF(LEFT(DN1261,1)="1",3.0,DO1261),$D$5+$E$5*(EF1261*DY1261/($K$5*1000))+$F$5*(EF1261*DY1261/($K$5*1000))*MAX(MIN(DL1261,$J$5),$I$5)*MAX(MIN(DL1261,$J$5),$I$5)+$G$5*MAX(MIN(DL1261,$J$5),$I$5)*(EF1261*DY1261/($K$5*1000))+$H$5*(EF1261*DY1261/($K$5*1000))*(EF1261*DY1261/($K$5*1000)))</f>
        <v>0</v>
      </c>
      <c r="S1261">
        <f>J1261*(1000-(1000*0.61365*exp(17.502*W1261/(240.97+W1261))/(DY1261+DZ1261)+DT1261)/2)/(1000*0.61365*exp(17.502*W1261/(240.97+W1261))/(DY1261+DZ1261)-DT1261)</f>
        <v>0</v>
      </c>
      <c r="T1261">
        <f>1/((DM1261+1)/(Q1261/1.6)+1/(R1261/1.37)) + DM1261/((DM1261+1)/(Q1261/1.6) + DM1261/(R1261/1.37))</f>
        <v>0</v>
      </c>
      <c r="U1261">
        <f>(DH1261*DK1261)</f>
        <v>0</v>
      </c>
      <c r="V1261">
        <f>(EA1261+(U1261+2*0.95*5.67E-8*(((EA1261+$B$7)+273)^4-(EA1261+273)^4)-44100*J1261)/(1.84*29.3*R1261+8*0.95*5.67E-8*(EA1261+273)^3))</f>
        <v>0</v>
      </c>
      <c r="W1261">
        <f>($C$7*EB1261+$D$7*EC1261+$E$7*V1261)</f>
        <v>0</v>
      </c>
      <c r="X1261">
        <f>0.61365*exp(17.502*W1261/(240.97+W1261))</f>
        <v>0</v>
      </c>
      <c r="Y1261">
        <f>(Z1261/AA1261*100)</f>
        <v>0</v>
      </c>
      <c r="Z1261">
        <f>DT1261*(DY1261+DZ1261)/1000</f>
        <v>0</v>
      </c>
      <c r="AA1261">
        <f>0.61365*exp(17.502*EA1261/(240.97+EA1261))</f>
        <v>0</v>
      </c>
      <c r="AB1261">
        <f>(X1261-DT1261*(DY1261+DZ1261)/1000)</f>
        <v>0</v>
      </c>
      <c r="AC1261">
        <f>(-J1261*44100)</f>
        <v>0</v>
      </c>
      <c r="AD1261">
        <f>2*29.3*R1261*0.92*(EA1261-W1261)</f>
        <v>0</v>
      </c>
      <c r="AE1261">
        <f>2*0.95*5.67E-8*(((EA1261+$B$7)+273)^4-(W1261+273)^4)</f>
        <v>0</v>
      </c>
      <c r="AF1261">
        <f>U1261+AE1261+AC1261+AD1261</f>
        <v>0</v>
      </c>
      <c r="AG1261">
        <f>DX1261*AU1261*(DS1261-DR1261*(1000-AU1261*DU1261)/(1000-AU1261*DT1261))/(100*DL1261)</f>
        <v>0</v>
      </c>
      <c r="AH1261">
        <f>1000*DX1261*AU1261*(DT1261-DU1261)/(100*DL1261*(1000-AU1261*DT1261))</f>
        <v>0</v>
      </c>
      <c r="AI1261">
        <f>(AJ1261 - AK1261 - DY1261*1E3/(8.314*(EA1261+273.15)) * AM1261/DX1261 * AL1261) * DX1261/(100*DL1261) * (1000 - DU1261)/1000</f>
        <v>0</v>
      </c>
      <c r="AJ1261">
        <v>1558.072903802758</v>
      </c>
      <c r="AK1261">
        <v>1531.016424242424</v>
      </c>
      <c r="AL1261">
        <v>3.419757123873021</v>
      </c>
      <c r="AM1261">
        <v>65.43917151835798</v>
      </c>
      <c r="AN1261">
        <f>(AP1261 - AO1261 + DY1261*1E3/(8.314*(EA1261+273.15)) * AR1261/DX1261 * AQ1261) * DX1261/(100*DL1261) * 1000/(1000 - AP1261)</f>
        <v>0</v>
      </c>
      <c r="AO1261">
        <v>20.93458235805933</v>
      </c>
      <c r="AP1261">
        <v>23.51622787878788</v>
      </c>
      <c r="AQ1261">
        <v>0.0002647424622004699</v>
      </c>
      <c r="AR1261">
        <v>117.0721464069847</v>
      </c>
      <c r="AS1261">
        <v>0</v>
      </c>
      <c r="AT1261">
        <v>0</v>
      </c>
      <c r="AU1261">
        <f>IF(AS1261*$H$13&gt;=AW1261,1.0,(AW1261/(AW1261-AS1261*$H$13)))</f>
        <v>0</v>
      </c>
      <c r="AV1261">
        <f>(AU1261-1)*100</f>
        <v>0</v>
      </c>
      <c r="AW1261">
        <f>MAX(0,($B$13+$C$13*EF1261)/(1+$D$13*EF1261)*DY1261/(EA1261+273)*$E$13)</f>
        <v>0</v>
      </c>
      <c r="AX1261" t="s">
        <v>437</v>
      </c>
      <c r="AY1261" t="s">
        <v>437</v>
      </c>
      <c r="AZ1261">
        <v>0</v>
      </c>
      <c r="BA1261">
        <v>0</v>
      </c>
      <c r="BB1261">
        <f>1-AZ1261/BA1261</f>
        <v>0</v>
      </c>
      <c r="BC1261">
        <v>0</v>
      </c>
      <c r="BD1261" t="s">
        <v>437</v>
      </c>
      <c r="BE1261" t="s">
        <v>437</v>
      </c>
      <c r="BF1261">
        <v>0</v>
      </c>
      <c r="BG1261">
        <v>0</v>
      </c>
      <c r="BH1261">
        <f>1-BF1261/BG1261</f>
        <v>0</v>
      </c>
      <c r="BI1261">
        <v>0.5</v>
      </c>
      <c r="BJ1261">
        <f>DI1261</f>
        <v>0</v>
      </c>
      <c r="BK1261">
        <f>L1261</f>
        <v>0</v>
      </c>
      <c r="BL1261">
        <f>BH1261*BI1261*BJ1261</f>
        <v>0</v>
      </c>
      <c r="BM1261">
        <f>(BK1261-BC1261)/BJ1261</f>
        <v>0</v>
      </c>
      <c r="BN1261">
        <f>(BA1261-BG1261)/BG1261</f>
        <v>0</v>
      </c>
      <c r="BO1261">
        <f>AZ1261/(BB1261+AZ1261/BG1261)</f>
        <v>0</v>
      </c>
      <c r="BP1261" t="s">
        <v>437</v>
      </c>
      <c r="BQ1261">
        <v>0</v>
      </c>
      <c r="BR1261">
        <f>IF(BQ1261&lt;&gt;0, BQ1261, BO1261)</f>
        <v>0</v>
      </c>
      <c r="BS1261">
        <f>1-BR1261/BG1261</f>
        <v>0</v>
      </c>
      <c r="BT1261">
        <f>(BG1261-BF1261)/(BG1261-BR1261)</f>
        <v>0</v>
      </c>
      <c r="BU1261">
        <f>(BA1261-BG1261)/(BA1261-BR1261)</f>
        <v>0</v>
      </c>
      <c r="BV1261">
        <f>(BG1261-BF1261)/(BG1261-AZ1261)</f>
        <v>0</v>
      </c>
      <c r="BW1261">
        <f>(BA1261-BG1261)/(BA1261-AZ1261)</f>
        <v>0</v>
      </c>
      <c r="BX1261">
        <f>(BT1261*BR1261/BF1261)</f>
        <v>0</v>
      </c>
      <c r="BY1261">
        <f>(1-BX1261)</f>
        <v>0</v>
      </c>
      <c r="DH1261">
        <f>$B$11*EG1261+$C$11*EH1261+$F$11*ES1261*(1-EV1261)</f>
        <v>0</v>
      </c>
      <c r="DI1261">
        <f>DH1261*DJ1261</f>
        <v>0</v>
      </c>
      <c r="DJ1261">
        <f>($B$11*$D$9+$C$11*$D$9+$F$11*((FF1261+EX1261)/MAX(FF1261+EX1261+FG1261, 0.1)*$I$9+FG1261/MAX(FF1261+EX1261+FG1261, 0.1)*$J$9))/($B$11+$C$11+$F$11)</f>
        <v>0</v>
      </c>
      <c r="DK1261">
        <f>($B$11*$K$9+$C$11*$K$9+$F$11*((FF1261+EX1261)/MAX(FF1261+EX1261+FG1261, 0.1)*$P$9+FG1261/MAX(FF1261+EX1261+FG1261, 0.1)*$Q$9))/($B$11+$C$11+$F$11)</f>
        <v>0</v>
      </c>
      <c r="DL1261">
        <v>6</v>
      </c>
      <c r="DM1261">
        <v>0.5</v>
      </c>
      <c r="DN1261" t="s">
        <v>438</v>
      </c>
      <c r="DO1261">
        <v>2</v>
      </c>
      <c r="DP1261" t="b">
        <v>1</v>
      </c>
      <c r="DQ1261">
        <v>1761347644.5</v>
      </c>
      <c r="DR1261">
        <v>1471.688888888889</v>
      </c>
      <c r="DS1261">
        <v>1510.631851851852</v>
      </c>
      <c r="DT1261">
        <v>23.49417777777778</v>
      </c>
      <c r="DU1261">
        <v>20.87365925925926</v>
      </c>
      <c r="DV1261">
        <v>1469.843703703703</v>
      </c>
      <c r="DW1261">
        <v>23.27975185185185</v>
      </c>
      <c r="DX1261">
        <v>500.0257037037037</v>
      </c>
      <c r="DY1261">
        <v>90.02675185185184</v>
      </c>
      <c r="DZ1261">
        <v>0.07312686296296297</v>
      </c>
      <c r="EA1261">
        <v>29.95317407407407</v>
      </c>
      <c r="EB1261">
        <v>30.00081851851851</v>
      </c>
      <c r="EC1261">
        <v>999.9000000000001</v>
      </c>
      <c r="ED1261">
        <v>0</v>
      </c>
      <c r="EE1261">
        <v>0</v>
      </c>
      <c r="EF1261">
        <v>10001.18333333333</v>
      </c>
      <c r="EG1261">
        <v>0</v>
      </c>
      <c r="EH1261">
        <v>1170.208888888889</v>
      </c>
      <c r="EI1261">
        <v>-38.94315185185184</v>
      </c>
      <c r="EJ1261">
        <v>1507.097407407408</v>
      </c>
      <c r="EK1261">
        <v>1542.837407407407</v>
      </c>
      <c r="EL1261">
        <v>2.620522962962963</v>
      </c>
      <c r="EM1261">
        <v>1510.631851851852</v>
      </c>
      <c r="EN1261">
        <v>20.87365925925926</v>
      </c>
      <c r="EO1261">
        <v>2.115104814814815</v>
      </c>
      <c r="EP1261">
        <v>1.879187777777777</v>
      </c>
      <c r="EQ1261">
        <v>18.33338888888889</v>
      </c>
      <c r="ER1261">
        <v>16.4615</v>
      </c>
      <c r="ES1261">
        <v>1200.011481481482</v>
      </c>
      <c r="ET1261">
        <v>0.9670072222222224</v>
      </c>
      <c r="EU1261">
        <v>0.03299278148148149</v>
      </c>
      <c r="EV1261">
        <v>0</v>
      </c>
      <c r="EW1261">
        <v>1411.455925925926</v>
      </c>
      <c r="EX1261">
        <v>5.000560000000001</v>
      </c>
      <c r="EY1261">
        <v>17279.92222222222</v>
      </c>
      <c r="EZ1261">
        <v>10316.94814814815</v>
      </c>
      <c r="FA1261">
        <v>45</v>
      </c>
      <c r="FB1261">
        <v>47.03674074074074</v>
      </c>
      <c r="FC1261">
        <v>45.625</v>
      </c>
      <c r="FD1261">
        <v>46.12033333333333</v>
      </c>
      <c r="FE1261">
        <v>45.84700000000001</v>
      </c>
      <c r="FF1261">
        <v>1155.581481481482</v>
      </c>
      <c r="FG1261">
        <v>39.43</v>
      </c>
      <c r="FH1261">
        <v>0</v>
      </c>
      <c r="FI1261">
        <v>1761347688.2</v>
      </c>
      <c r="FJ1261">
        <v>0</v>
      </c>
      <c r="FK1261">
        <v>1411.458076923077</v>
      </c>
      <c r="FL1261">
        <v>-0.9152136763385265</v>
      </c>
      <c r="FM1261">
        <v>-10.00341888624545</v>
      </c>
      <c r="FN1261">
        <v>17279.54615384616</v>
      </c>
      <c r="FO1261">
        <v>15</v>
      </c>
      <c r="FP1261">
        <v>0</v>
      </c>
      <c r="FQ1261" t="s">
        <v>439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-38.9263</v>
      </c>
      <c r="GD1261">
        <v>-0.5249425891182191</v>
      </c>
      <c r="GE1261">
        <v>0.1337432035656394</v>
      </c>
      <c r="GF1261">
        <v>0</v>
      </c>
      <c r="GG1261">
        <v>1411.531176470588</v>
      </c>
      <c r="GH1261">
        <v>-1.210695188603837</v>
      </c>
      <c r="GI1261">
        <v>0.2317550012898088</v>
      </c>
      <c r="GJ1261">
        <v>0</v>
      </c>
      <c r="GK1261">
        <v>2.64655075</v>
      </c>
      <c r="GL1261">
        <v>-0.5047261913696114</v>
      </c>
      <c r="GM1261">
        <v>0.04949294820413815</v>
      </c>
      <c r="GN1261">
        <v>0</v>
      </c>
      <c r="GO1261">
        <v>0</v>
      </c>
      <c r="GP1261">
        <v>3</v>
      </c>
      <c r="GQ1261" t="s">
        <v>497</v>
      </c>
      <c r="GR1261">
        <v>3.12435</v>
      </c>
      <c r="GS1261">
        <v>2.7508</v>
      </c>
      <c r="GT1261">
        <v>0.196383</v>
      </c>
      <c r="GU1261">
        <v>0.200826</v>
      </c>
      <c r="GV1261">
        <v>0.103152</v>
      </c>
      <c r="GW1261">
        <v>0.0956362</v>
      </c>
      <c r="GX1261">
        <v>23651</v>
      </c>
      <c r="GY1261">
        <v>22934.4</v>
      </c>
      <c r="GZ1261">
        <v>30008.4</v>
      </c>
      <c r="HA1261">
        <v>28994.6</v>
      </c>
      <c r="HB1261">
        <v>37206.9</v>
      </c>
      <c r="HC1261">
        <v>34531.6</v>
      </c>
      <c r="HD1261">
        <v>45954</v>
      </c>
      <c r="HE1261">
        <v>43093.1</v>
      </c>
      <c r="HF1261">
        <v>1.7511</v>
      </c>
      <c r="HG1261">
        <v>1.73757</v>
      </c>
      <c r="HH1261">
        <v>-0.00587106</v>
      </c>
      <c r="HI1261">
        <v>0</v>
      </c>
      <c r="HJ1261">
        <v>30.0948</v>
      </c>
      <c r="HK1261">
        <v>999.9</v>
      </c>
      <c r="HL1261">
        <v>45.2</v>
      </c>
      <c r="HM1261">
        <v>32.7</v>
      </c>
      <c r="HN1261">
        <v>24.941</v>
      </c>
      <c r="HO1261">
        <v>63.6421</v>
      </c>
      <c r="HP1261">
        <v>17.5721</v>
      </c>
      <c r="HQ1261">
        <v>1</v>
      </c>
      <c r="HR1261">
        <v>0.796697</v>
      </c>
      <c r="HS1261">
        <v>3.89215</v>
      </c>
      <c r="HT1261">
        <v>20.1643</v>
      </c>
      <c r="HU1261">
        <v>5.22777</v>
      </c>
      <c r="HV1261">
        <v>11.9855</v>
      </c>
      <c r="HW1261">
        <v>4.96895</v>
      </c>
      <c r="HX1261">
        <v>3.28993</v>
      </c>
      <c r="HY1261">
        <v>9999</v>
      </c>
      <c r="HZ1261">
        <v>9999</v>
      </c>
      <c r="IA1261">
        <v>9999</v>
      </c>
      <c r="IB1261">
        <v>999.9</v>
      </c>
      <c r="IC1261">
        <v>4.97296</v>
      </c>
      <c r="ID1261">
        <v>1.87744</v>
      </c>
      <c r="IE1261">
        <v>1.87552</v>
      </c>
      <c r="IF1261">
        <v>1.87836</v>
      </c>
      <c r="IG1261">
        <v>1.87501</v>
      </c>
      <c r="IH1261">
        <v>1.87864</v>
      </c>
      <c r="II1261">
        <v>1.87574</v>
      </c>
      <c r="IJ1261">
        <v>1.87685</v>
      </c>
      <c r="IK1261">
        <v>0</v>
      </c>
      <c r="IL1261">
        <v>0</v>
      </c>
      <c r="IM1261">
        <v>0</v>
      </c>
      <c r="IN1261">
        <v>0</v>
      </c>
      <c r="IO1261" t="s">
        <v>441</v>
      </c>
      <c r="IP1261" t="s">
        <v>442</v>
      </c>
      <c r="IQ1261" t="s">
        <v>443</v>
      </c>
      <c r="IR1261" t="s">
        <v>443</v>
      </c>
      <c r="IS1261" t="s">
        <v>443</v>
      </c>
      <c r="IT1261" t="s">
        <v>443</v>
      </c>
      <c r="IU1261">
        <v>0</v>
      </c>
      <c r="IV1261">
        <v>100</v>
      </c>
      <c r="IW1261">
        <v>100</v>
      </c>
      <c r="IX1261">
        <v>1.89</v>
      </c>
      <c r="IY1261">
        <v>0.2145</v>
      </c>
      <c r="IZ1261">
        <v>-0.1194416370607354</v>
      </c>
      <c r="JA1261">
        <v>0.002211305909277446</v>
      </c>
      <c r="JB1261">
        <v>-1.416678044876584E-06</v>
      </c>
      <c r="JC1261">
        <v>5.589822708492042E-10</v>
      </c>
      <c r="JD1261">
        <v>0.2144336207880096</v>
      </c>
      <c r="JE1261">
        <v>0</v>
      </c>
      <c r="JF1261">
        <v>0</v>
      </c>
      <c r="JG1261">
        <v>0</v>
      </c>
      <c r="JH1261">
        <v>14</v>
      </c>
      <c r="JI1261">
        <v>2052</v>
      </c>
      <c r="JJ1261">
        <v>1</v>
      </c>
      <c r="JK1261">
        <v>21</v>
      </c>
      <c r="JL1261">
        <v>29355794.2</v>
      </c>
      <c r="JM1261">
        <v>29355794.2</v>
      </c>
      <c r="JN1261">
        <v>3.15063</v>
      </c>
      <c r="JO1261">
        <v>2.53296</v>
      </c>
      <c r="JP1261">
        <v>1.39893</v>
      </c>
      <c r="JQ1261">
        <v>2.33765</v>
      </c>
      <c r="JR1261">
        <v>1.44897</v>
      </c>
      <c r="JS1261">
        <v>2.52563</v>
      </c>
      <c r="JT1261">
        <v>38.6241</v>
      </c>
      <c r="JU1261">
        <v>23.781</v>
      </c>
      <c r="JV1261">
        <v>18</v>
      </c>
      <c r="JW1261">
        <v>485.014</v>
      </c>
      <c r="JX1261">
        <v>447.364</v>
      </c>
      <c r="JY1261">
        <v>25.1205</v>
      </c>
      <c r="JZ1261">
        <v>36.9799</v>
      </c>
      <c r="KA1261">
        <v>29.999</v>
      </c>
      <c r="KB1261">
        <v>36.5875</v>
      </c>
      <c r="KC1261">
        <v>36.6413</v>
      </c>
      <c r="KD1261">
        <v>63.075</v>
      </c>
      <c r="KE1261">
        <v>23.8926</v>
      </c>
      <c r="KF1261">
        <v>79.2548</v>
      </c>
      <c r="KG1261">
        <v>25.1513</v>
      </c>
      <c r="KH1261">
        <v>1558.13</v>
      </c>
      <c r="KI1261">
        <v>20.9586</v>
      </c>
      <c r="KJ1261">
        <v>99.26900000000001</v>
      </c>
      <c r="KK1261">
        <v>99.1133</v>
      </c>
    </row>
    <row r="1262" spans="1:297">
      <c r="A1262">
        <v>1246</v>
      </c>
      <c r="B1262">
        <v>1761347657</v>
      </c>
      <c r="C1262">
        <v>19616.40000009537</v>
      </c>
      <c r="D1262" t="s">
        <v>2947</v>
      </c>
      <c r="E1262" t="s">
        <v>2948</v>
      </c>
      <c r="F1262">
        <v>5</v>
      </c>
      <c r="G1262" t="s">
        <v>2762</v>
      </c>
      <c r="H1262" t="s">
        <v>436</v>
      </c>
      <c r="I1262">
        <v>1761347649.214286</v>
      </c>
      <c r="J1262">
        <f>(K1262)/1000</f>
        <v>0</v>
      </c>
      <c r="K1262">
        <f>IF(DP1262, AN1262, AH1262)</f>
        <v>0</v>
      </c>
      <c r="L1262">
        <f>IF(DP1262, AI1262, AG1262)</f>
        <v>0</v>
      </c>
      <c r="M1262">
        <f>DR1262 - IF(AU1262&gt;1, L1262*DL1262*100.0/(AW1262), 0)</f>
        <v>0</v>
      </c>
      <c r="N1262">
        <f>((T1262-J1262/2)*M1262-L1262)/(T1262+J1262/2)</f>
        <v>0</v>
      </c>
      <c r="O1262">
        <f>N1262*(DY1262+DZ1262)/1000.0</f>
        <v>0</v>
      </c>
      <c r="P1262">
        <f>(DR1262 - IF(AU1262&gt;1, L1262*DL1262*100.0/(AW1262), 0))*(DY1262+DZ1262)/1000.0</f>
        <v>0</v>
      </c>
      <c r="Q1262">
        <f>2.0/((1/S1262-1/R1262)+SIGN(S1262)*SQRT((1/S1262-1/R1262)*(1/S1262-1/R1262) + 4*DM1262/((DM1262+1)*(DM1262+1))*(2*1/S1262*1/R1262-1/R1262*1/R1262)))</f>
        <v>0</v>
      </c>
      <c r="R1262">
        <f>IF(LEFT(DN1262,1)&lt;&gt;"0",IF(LEFT(DN1262,1)="1",3.0,DO1262),$D$5+$E$5*(EF1262*DY1262/($K$5*1000))+$F$5*(EF1262*DY1262/($K$5*1000))*MAX(MIN(DL1262,$J$5),$I$5)*MAX(MIN(DL1262,$J$5),$I$5)+$G$5*MAX(MIN(DL1262,$J$5),$I$5)*(EF1262*DY1262/($K$5*1000))+$H$5*(EF1262*DY1262/($K$5*1000))*(EF1262*DY1262/($K$5*1000)))</f>
        <v>0</v>
      </c>
      <c r="S1262">
        <f>J1262*(1000-(1000*0.61365*exp(17.502*W1262/(240.97+W1262))/(DY1262+DZ1262)+DT1262)/2)/(1000*0.61365*exp(17.502*W1262/(240.97+W1262))/(DY1262+DZ1262)-DT1262)</f>
        <v>0</v>
      </c>
      <c r="T1262">
        <f>1/((DM1262+1)/(Q1262/1.6)+1/(R1262/1.37)) + DM1262/((DM1262+1)/(Q1262/1.6) + DM1262/(R1262/1.37))</f>
        <v>0</v>
      </c>
      <c r="U1262">
        <f>(DH1262*DK1262)</f>
        <v>0</v>
      </c>
      <c r="V1262">
        <f>(EA1262+(U1262+2*0.95*5.67E-8*(((EA1262+$B$7)+273)^4-(EA1262+273)^4)-44100*J1262)/(1.84*29.3*R1262+8*0.95*5.67E-8*(EA1262+273)^3))</f>
        <v>0</v>
      </c>
      <c r="W1262">
        <f>($C$7*EB1262+$D$7*EC1262+$E$7*V1262)</f>
        <v>0</v>
      </c>
      <c r="X1262">
        <f>0.61365*exp(17.502*W1262/(240.97+W1262))</f>
        <v>0</v>
      </c>
      <c r="Y1262">
        <f>(Z1262/AA1262*100)</f>
        <v>0</v>
      </c>
      <c r="Z1262">
        <f>DT1262*(DY1262+DZ1262)/1000</f>
        <v>0</v>
      </c>
      <c r="AA1262">
        <f>0.61365*exp(17.502*EA1262/(240.97+EA1262))</f>
        <v>0</v>
      </c>
      <c r="AB1262">
        <f>(X1262-DT1262*(DY1262+DZ1262)/1000)</f>
        <v>0</v>
      </c>
      <c r="AC1262">
        <f>(-J1262*44100)</f>
        <v>0</v>
      </c>
      <c r="AD1262">
        <f>2*29.3*R1262*0.92*(EA1262-W1262)</f>
        <v>0</v>
      </c>
      <c r="AE1262">
        <f>2*0.95*5.67E-8*(((EA1262+$B$7)+273)^4-(W1262+273)^4)</f>
        <v>0</v>
      </c>
      <c r="AF1262">
        <f>U1262+AE1262+AC1262+AD1262</f>
        <v>0</v>
      </c>
      <c r="AG1262">
        <f>DX1262*AU1262*(DS1262-DR1262*(1000-AU1262*DU1262)/(1000-AU1262*DT1262))/(100*DL1262)</f>
        <v>0</v>
      </c>
      <c r="AH1262">
        <f>1000*DX1262*AU1262*(DT1262-DU1262)/(100*DL1262*(1000-AU1262*DT1262))</f>
        <v>0</v>
      </c>
      <c r="AI1262">
        <f>(AJ1262 - AK1262 - DY1262*1E3/(8.314*(EA1262+273.15)) * AM1262/DX1262 * AL1262) * DX1262/(100*DL1262) * (1000 - DU1262)/1000</f>
        <v>0</v>
      </c>
      <c r="AJ1262">
        <v>1575.344995855622</v>
      </c>
      <c r="AK1262">
        <v>1548.121999999999</v>
      </c>
      <c r="AL1262">
        <v>3.418376608191549</v>
      </c>
      <c r="AM1262">
        <v>65.43917151835798</v>
      </c>
      <c r="AN1262">
        <f>(AP1262 - AO1262 + DY1262*1E3/(8.314*(EA1262+273.15)) * AR1262/DX1262 * AQ1262) * DX1262/(100*DL1262) * 1000/(1000 - AP1262)</f>
        <v>0</v>
      </c>
      <c r="AO1262">
        <v>20.94560494848952</v>
      </c>
      <c r="AP1262">
        <v>23.53415575757575</v>
      </c>
      <c r="AQ1262">
        <v>0.001772348142219132</v>
      </c>
      <c r="AR1262">
        <v>117.0721464069847</v>
      </c>
      <c r="AS1262">
        <v>0</v>
      </c>
      <c r="AT1262">
        <v>0</v>
      </c>
      <c r="AU1262">
        <f>IF(AS1262*$H$13&gt;=AW1262,1.0,(AW1262/(AW1262-AS1262*$H$13)))</f>
        <v>0</v>
      </c>
      <c r="AV1262">
        <f>(AU1262-1)*100</f>
        <v>0</v>
      </c>
      <c r="AW1262">
        <f>MAX(0,($B$13+$C$13*EF1262)/(1+$D$13*EF1262)*DY1262/(EA1262+273)*$E$13)</f>
        <v>0</v>
      </c>
      <c r="AX1262" t="s">
        <v>437</v>
      </c>
      <c r="AY1262" t="s">
        <v>437</v>
      </c>
      <c r="AZ1262">
        <v>0</v>
      </c>
      <c r="BA1262">
        <v>0</v>
      </c>
      <c r="BB1262">
        <f>1-AZ1262/BA1262</f>
        <v>0</v>
      </c>
      <c r="BC1262">
        <v>0</v>
      </c>
      <c r="BD1262" t="s">
        <v>437</v>
      </c>
      <c r="BE1262" t="s">
        <v>437</v>
      </c>
      <c r="BF1262">
        <v>0</v>
      </c>
      <c r="BG1262">
        <v>0</v>
      </c>
      <c r="BH1262">
        <f>1-BF1262/BG1262</f>
        <v>0</v>
      </c>
      <c r="BI1262">
        <v>0.5</v>
      </c>
      <c r="BJ1262">
        <f>DI1262</f>
        <v>0</v>
      </c>
      <c r="BK1262">
        <f>L1262</f>
        <v>0</v>
      </c>
      <c r="BL1262">
        <f>BH1262*BI1262*BJ1262</f>
        <v>0</v>
      </c>
      <c r="BM1262">
        <f>(BK1262-BC1262)/BJ1262</f>
        <v>0</v>
      </c>
      <c r="BN1262">
        <f>(BA1262-BG1262)/BG1262</f>
        <v>0</v>
      </c>
      <c r="BO1262">
        <f>AZ1262/(BB1262+AZ1262/BG1262)</f>
        <v>0</v>
      </c>
      <c r="BP1262" t="s">
        <v>437</v>
      </c>
      <c r="BQ1262">
        <v>0</v>
      </c>
      <c r="BR1262">
        <f>IF(BQ1262&lt;&gt;0, BQ1262, BO1262)</f>
        <v>0</v>
      </c>
      <c r="BS1262">
        <f>1-BR1262/BG1262</f>
        <v>0</v>
      </c>
      <c r="BT1262">
        <f>(BG1262-BF1262)/(BG1262-BR1262)</f>
        <v>0</v>
      </c>
      <c r="BU1262">
        <f>(BA1262-BG1262)/(BA1262-BR1262)</f>
        <v>0</v>
      </c>
      <c r="BV1262">
        <f>(BG1262-BF1262)/(BG1262-AZ1262)</f>
        <v>0</v>
      </c>
      <c r="BW1262">
        <f>(BA1262-BG1262)/(BA1262-AZ1262)</f>
        <v>0</v>
      </c>
      <c r="BX1262">
        <f>(BT1262*BR1262/BF1262)</f>
        <v>0</v>
      </c>
      <c r="BY1262">
        <f>(1-BX1262)</f>
        <v>0</v>
      </c>
      <c r="DH1262">
        <f>$B$11*EG1262+$C$11*EH1262+$F$11*ES1262*(1-EV1262)</f>
        <v>0</v>
      </c>
      <c r="DI1262">
        <f>DH1262*DJ1262</f>
        <v>0</v>
      </c>
      <c r="DJ1262">
        <f>($B$11*$D$9+$C$11*$D$9+$F$11*((FF1262+EX1262)/MAX(FF1262+EX1262+FG1262, 0.1)*$I$9+FG1262/MAX(FF1262+EX1262+FG1262, 0.1)*$J$9))/($B$11+$C$11+$F$11)</f>
        <v>0</v>
      </c>
      <c r="DK1262">
        <f>($B$11*$K$9+$C$11*$K$9+$F$11*((FF1262+EX1262)/MAX(FF1262+EX1262+FG1262, 0.1)*$P$9+FG1262/MAX(FF1262+EX1262+FG1262, 0.1)*$Q$9))/($B$11+$C$11+$F$11)</f>
        <v>0</v>
      </c>
      <c r="DL1262">
        <v>6</v>
      </c>
      <c r="DM1262">
        <v>0.5</v>
      </c>
      <c r="DN1262" t="s">
        <v>438</v>
      </c>
      <c r="DO1262">
        <v>2</v>
      </c>
      <c r="DP1262" t="b">
        <v>1</v>
      </c>
      <c r="DQ1262">
        <v>1761347649.214286</v>
      </c>
      <c r="DR1262">
        <v>1487.395714285714</v>
      </c>
      <c r="DS1262">
        <v>1526.4275</v>
      </c>
      <c r="DT1262">
        <v>23.50735714285715</v>
      </c>
      <c r="DU1262">
        <v>20.9118</v>
      </c>
      <c r="DV1262">
        <v>1485.524642857143</v>
      </c>
      <c r="DW1262">
        <v>23.29292142857143</v>
      </c>
      <c r="DX1262">
        <v>500.0332142857142</v>
      </c>
      <c r="DY1262">
        <v>90.02704642857144</v>
      </c>
      <c r="DZ1262">
        <v>0.07318540714285714</v>
      </c>
      <c r="EA1262">
        <v>29.95217142857143</v>
      </c>
      <c r="EB1262">
        <v>30.00084285714286</v>
      </c>
      <c r="EC1262">
        <v>999.9000000000002</v>
      </c>
      <c r="ED1262">
        <v>0</v>
      </c>
      <c r="EE1262">
        <v>0</v>
      </c>
      <c r="EF1262">
        <v>9997.588571428571</v>
      </c>
      <c r="EG1262">
        <v>0</v>
      </c>
      <c r="EH1262">
        <v>1170.2275</v>
      </c>
      <c r="EI1262">
        <v>-39.03121071428571</v>
      </c>
      <c r="EJ1262">
        <v>1523.203571428571</v>
      </c>
      <c r="EK1262">
        <v>1559.030357142857</v>
      </c>
      <c r="EL1262">
        <v>2.595560714285714</v>
      </c>
      <c r="EM1262">
        <v>1526.4275</v>
      </c>
      <c r="EN1262">
        <v>20.9118</v>
      </c>
      <c r="EO1262">
        <v>2.116298214285715</v>
      </c>
      <c r="EP1262">
        <v>1.882627142857143</v>
      </c>
      <c r="EQ1262">
        <v>18.342375</v>
      </c>
      <c r="ER1262">
        <v>16.49024642857143</v>
      </c>
      <c r="ES1262">
        <v>1200.011071428571</v>
      </c>
      <c r="ET1262">
        <v>0.9670072857142857</v>
      </c>
      <c r="EU1262">
        <v>0.03299270714285715</v>
      </c>
      <c r="EV1262">
        <v>0</v>
      </c>
      <c r="EW1262">
        <v>1411.355</v>
      </c>
      <c r="EX1262">
        <v>5.000560000000001</v>
      </c>
      <c r="EY1262">
        <v>17278.80714285714</v>
      </c>
      <c r="EZ1262">
        <v>10316.93928571429</v>
      </c>
      <c r="FA1262">
        <v>45</v>
      </c>
      <c r="FB1262">
        <v>47.02878571428572</v>
      </c>
      <c r="FC1262">
        <v>45.625</v>
      </c>
      <c r="FD1262">
        <v>46.116</v>
      </c>
      <c r="FE1262">
        <v>45.85925000000001</v>
      </c>
      <c r="FF1262">
        <v>1155.581071428571</v>
      </c>
      <c r="FG1262">
        <v>39.43</v>
      </c>
      <c r="FH1262">
        <v>0</v>
      </c>
      <c r="FI1262">
        <v>1761347693.6</v>
      </c>
      <c r="FJ1262">
        <v>0</v>
      </c>
      <c r="FK1262">
        <v>1411.3116</v>
      </c>
      <c r="FL1262">
        <v>-1.273846154381293</v>
      </c>
      <c r="FM1262">
        <v>-13.88461546677425</v>
      </c>
      <c r="FN1262">
        <v>17278.5</v>
      </c>
      <c r="FO1262">
        <v>15</v>
      </c>
      <c r="FP1262">
        <v>0</v>
      </c>
      <c r="FQ1262" t="s">
        <v>439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-38.99827000000001</v>
      </c>
      <c r="GD1262">
        <v>-0.8019579737334877</v>
      </c>
      <c r="GE1262">
        <v>0.159464932195138</v>
      </c>
      <c r="GF1262">
        <v>0</v>
      </c>
      <c r="GG1262">
        <v>1411.417058823529</v>
      </c>
      <c r="GH1262">
        <v>-1.143773873524552</v>
      </c>
      <c r="GI1262">
        <v>0.2511916237335672</v>
      </c>
      <c r="GJ1262">
        <v>0</v>
      </c>
      <c r="GK1262">
        <v>2.6150625</v>
      </c>
      <c r="GL1262">
        <v>-0.393464465290811</v>
      </c>
      <c r="GM1262">
        <v>0.04133790353598015</v>
      </c>
      <c r="GN1262">
        <v>0</v>
      </c>
      <c r="GO1262">
        <v>0</v>
      </c>
      <c r="GP1262">
        <v>3</v>
      </c>
      <c r="GQ1262" t="s">
        <v>497</v>
      </c>
      <c r="GR1262">
        <v>3.12414</v>
      </c>
      <c r="GS1262">
        <v>2.75112</v>
      </c>
      <c r="GT1262">
        <v>0.197685</v>
      </c>
      <c r="GU1262">
        <v>0.202102</v>
      </c>
      <c r="GV1262">
        <v>0.103205</v>
      </c>
      <c r="GW1262">
        <v>0.0956495</v>
      </c>
      <c r="GX1262">
        <v>23612.5</v>
      </c>
      <c r="GY1262">
        <v>22897.8</v>
      </c>
      <c r="GZ1262">
        <v>30008.4</v>
      </c>
      <c r="HA1262">
        <v>28994.8</v>
      </c>
      <c r="HB1262">
        <v>37204.9</v>
      </c>
      <c r="HC1262">
        <v>34531.3</v>
      </c>
      <c r="HD1262">
        <v>45954.1</v>
      </c>
      <c r="HE1262">
        <v>43093.2</v>
      </c>
      <c r="HF1262">
        <v>1.75105</v>
      </c>
      <c r="HG1262">
        <v>1.73785</v>
      </c>
      <c r="HH1262">
        <v>-0.00517815</v>
      </c>
      <c r="HI1262">
        <v>0</v>
      </c>
      <c r="HJ1262">
        <v>30.0948</v>
      </c>
      <c r="HK1262">
        <v>999.9</v>
      </c>
      <c r="HL1262">
        <v>45.2</v>
      </c>
      <c r="HM1262">
        <v>32.7</v>
      </c>
      <c r="HN1262">
        <v>24.9419</v>
      </c>
      <c r="HO1262">
        <v>63.5621</v>
      </c>
      <c r="HP1262">
        <v>17.8125</v>
      </c>
      <c r="HQ1262">
        <v>1</v>
      </c>
      <c r="HR1262">
        <v>0.796654</v>
      </c>
      <c r="HS1262">
        <v>3.98945</v>
      </c>
      <c r="HT1262">
        <v>20.1621</v>
      </c>
      <c r="HU1262">
        <v>5.22717</v>
      </c>
      <c r="HV1262">
        <v>11.9855</v>
      </c>
      <c r="HW1262">
        <v>4.9689</v>
      </c>
      <c r="HX1262">
        <v>3.28975</v>
      </c>
      <c r="HY1262">
        <v>9999</v>
      </c>
      <c r="HZ1262">
        <v>9999</v>
      </c>
      <c r="IA1262">
        <v>9999</v>
      </c>
      <c r="IB1262">
        <v>999.9</v>
      </c>
      <c r="IC1262">
        <v>4.97296</v>
      </c>
      <c r="ID1262">
        <v>1.87744</v>
      </c>
      <c r="IE1262">
        <v>1.87547</v>
      </c>
      <c r="IF1262">
        <v>1.87836</v>
      </c>
      <c r="IG1262">
        <v>1.875</v>
      </c>
      <c r="IH1262">
        <v>1.87861</v>
      </c>
      <c r="II1262">
        <v>1.8757</v>
      </c>
      <c r="IJ1262">
        <v>1.87683</v>
      </c>
      <c r="IK1262">
        <v>0</v>
      </c>
      <c r="IL1262">
        <v>0</v>
      </c>
      <c r="IM1262">
        <v>0</v>
      </c>
      <c r="IN1262">
        <v>0</v>
      </c>
      <c r="IO1262" t="s">
        <v>441</v>
      </c>
      <c r="IP1262" t="s">
        <v>442</v>
      </c>
      <c r="IQ1262" t="s">
        <v>443</v>
      </c>
      <c r="IR1262" t="s">
        <v>443</v>
      </c>
      <c r="IS1262" t="s">
        <v>443</v>
      </c>
      <c r="IT1262" t="s">
        <v>443</v>
      </c>
      <c r="IU1262">
        <v>0</v>
      </c>
      <c r="IV1262">
        <v>100</v>
      </c>
      <c r="IW1262">
        <v>100</v>
      </c>
      <c r="IX1262">
        <v>1.91</v>
      </c>
      <c r="IY1262">
        <v>0.2144</v>
      </c>
      <c r="IZ1262">
        <v>-0.1194416370607354</v>
      </c>
      <c r="JA1262">
        <v>0.002211305909277446</v>
      </c>
      <c r="JB1262">
        <v>-1.416678044876584E-06</v>
      </c>
      <c r="JC1262">
        <v>5.589822708492042E-10</v>
      </c>
      <c r="JD1262">
        <v>0.2144336207880096</v>
      </c>
      <c r="JE1262">
        <v>0</v>
      </c>
      <c r="JF1262">
        <v>0</v>
      </c>
      <c r="JG1262">
        <v>0</v>
      </c>
      <c r="JH1262">
        <v>14</v>
      </c>
      <c r="JI1262">
        <v>2052</v>
      </c>
      <c r="JJ1262">
        <v>1</v>
      </c>
      <c r="JK1262">
        <v>21</v>
      </c>
      <c r="JL1262">
        <v>29355794.3</v>
      </c>
      <c r="JM1262">
        <v>29355794.3</v>
      </c>
      <c r="JN1262">
        <v>3.17993</v>
      </c>
      <c r="JO1262">
        <v>2.52441</v>
      </c>
      <c r="JP1262">
        <v>1.39893</v>
      </c>
      <c r="JQ1262">
        <v>2.33765</v>
      </c>
      <c r="JR1262">
        <v>1.44897</v>
      </c>
      <c r="JS1262">
        <v>2.62329</v>
      </c>
      <c r="JT1262">
        <v>38.6241</v>
      </c>
      <c r="JU1262">
        <v>23.7986</v>
      </c>
      <c r="JV1262">
        <v>18</v>
      </c>
      <c r="JW1262">
        <v>484.985</v>
      </c>
      <c r="JX1262">
        <v>447.523</v>
      </c>
      <c r="JY1262">
        <v>25.1522</v>
      </c>
      <c r="JZ1262">
        <v>36.9769</v>
      </c>
      <c r="KA1262">
        <v>29.9997</v>
      </c>
      <c r="KB1262">
        <v>36.5875</v>
      </c>
      <c r="KC1262">
        <v>36.638</v>
      </c>
      <c r="KD1262">
        <v>63.648</v>
      </c>
      <c r="KE1262">
        <v>23.8926</v>
      </c>
      <c r="KF1262">
        <v>79.2548</v>
      </c>
      <c r="KG1262">
        <v>25.1515</v>
      </c>
      <c r="KH1262">
        <v>1571.57</v>
      </c>
      <c r="KI1262">
        <v>20.9605</v>
      </c>
      <c r="KJ1262">
        <v>99.26909999999999</v>
      </c>
      <c r="KK1262">
        <v>99.11369999999999</v>
      </c>
    </row>
    <row r="1263" spans="1:297">
      <c r="A1263">
        <v>1247</v>
      </c>
      <c r="B1263">
        <v>1761347662</v>
      </c>
      <c r="C1263">
        <v>19621.40000009537</v>
      </c>
      <c r="D1263" t="s">
        <v>2949</v>
      </c>
      <c r="E1263" t="s">
        <v>2950</v>
      </c>
      <c r="F1263">
        <v>5</v>
      </c>
      <c r="G1263" t="s">
        <v>2762</v>
      </c>
      <c r="H1263" t="s">
        <v>436</v>
      </c>
      <c r="I1263">
        <v>1761347654.5</v>
      </c>
      <c r="J1263">
        <f>(K1263)/1000</f>
        <v>0</v>
      </c>
      <c r="K1263">
        <f>IF(DP1263, AN1263, AH1263)</f>
        <v>0</v>
      </c>
      <c r="L1263">
        <f>IF(DP1263, AI1263, AG1263)</f>
        <v>0</v>
      </c>
      <c r="M1263">
        <f>DR1263 - IF(AU1263&gt;1, L1263*DL1263*100.0/(AW1263), 0)</f>
        <v>0</v>
      </c>
      <c r="N1263">
        <f>((T1263-J1263/2)*M1263-L1263)/(T1263+J1263/2)</f>
        <v>0</v>
      </c>
      <c r="O1263">
        <f>N1263*(DY1263+DZ1263)/1000.0</f>
        <v>0</v>
      </c>
      <c r="P1263">
        <f>(DR1263 - IF(AU1263&gt;1, L1263*DL1263*100.0/(AW1263), 0))*(DY1263+DZ1263)/1000.0</f>
        <v>0</v>
      </c>
      <c r="Q1263">
        <f>2.0/((1/S1263-1/R1263)+SIGN(S1263)*SQRT((1/S1263-1/R1263)*(1/S1263-1/R1263) + 4*DM1263/((DM1263+1)*(DM1263+1))*(2*1/S1263*1/R1263-1/R1263*1/R1263)))</f>
        <v>0</v>
      </c>
      <c r="R1263">
        <f>IF(LEFT(DN1263,1)&lt;&gt;"0",IF(LEFT(DN1263,1)="1",3.0,DO1263),$D$5+$E$5*(EF1263*DY1263/($K$5*1000))+$F$5*(EF1263*DY1263/($K$5*1000))*MAX(MIN(DL1263,$J$5),$I$5)*MAX(MIN(DL1263,$J$5),$I$5)+$G$5*MAX(MIN(DL1263,$J$5),$I$5)*(EF1263*DY1263/($K$5*1000))+$H$5*(EF1263*DY1263/($K$5*1000))*(EF1263*DY1263/($K$5*1000)))</f>
        <v>0</v>
      </c>
      <c r="S1263">
        <f>J1263*(1000-(1000*0.61365*exp(17.502*W1263/(240.97+W1263))/(DY1263+DZ1263)+DT1263)/2)/(1000*0.61365*exp(17.502*W1263/(240.97+W1263))/(DY1263+DZ1263)-DT1263)</f>
        <v>0</v>
      </c>
      <c r="T1263">
        <f>1/((DM1263+1)/(Q1263/1.6)+1/(R1263/1.37)) + DM1263/((DM1263+1)/(Q1263/1.6) + DM1263/(R1263/1.37))</f>
        <v>0</v>
      </c>
      <c r="U1263">
        <f>(DH1263*DK1263)</f>
        <v>0</v>
      </c>
      <c r="V1263">
        <f>(EA1263+(U1263+2*0.95*5.67E-8*(((EA1263+$B$7)+273)^4-(EA1263+273)^4)-44100*J1263)/(1.84*29.3*R1263+8*0.95*5.67E-8*(EA1263+273)^3))</f>
        <v>0</v>
      </c>
      <c r="W1263">
        <f>($C$7*EB1263+$D$7*EC1263+$E$7*V1263)</f>
        <v>0</v>
      </c>
      <c r="X1263">
        <f>0.61365*exp(17.502*W1263/(240.97+W1263))</f>
        <v>0</v>
      </c>
      <c r="Y1263">
        <f>(Z1263/AA1263*100)</f>
        <v>0</v>
      </c>
      <c r="Z1263">
        <f>DT1263*(DY1263+DZ1263)/1000</f>
        <v>0</v>
      </c>
      <c r="AA1263">
        <f>0.61365*exp(17.502*EA1263/(240.97+EA1263))</f>
        <v>0</v>
      </c>
      <c r="AB1263">
        <f>(X1263-DT1263*(DY1263+DZ1263)/1000)</f>
        <v>0</v>
      </c>
      <c r="AC1263">
        <f>(-J1263*44100)</f>
        <v>0</v>
      </c>
      <c r="AD1263">
        <f>2*29.3*R1263*0.92*(EA1263-W1263)</f>
        <v>0</v>
      </c>
      <c r="AE1263">
        <f>2*0.95*5.67E-8*(((EA1263+$B$7)+273)^4-(W1263+273)^4)</f>
        <v>0</v>
      </c>
      <c r="AF1263">
        <f>U1263+AE1263+AC1263+AD1263</f>
        <v>0</v>
      </c>
      <c r="AG1263">
        <f>DX1263*AU1263*(DS1263-DR1263*(1000-AU1263*DU1263)/(1000-AU1263*DT1263))/(100*DL1263)</f>
        <v>0</v>
      </c>
      <c r="AH1263">
        <f>1000*DX1263*AU1263*(DT1263-DU1263)/(100*DL1263*(1000-AU1263*DT1263))</f>
        <v>0</v>
      </c>
      <c r="AI1263">
        <f>(AJ1263 - AK1263 - DY1263*1E3/(8.314*(EA1263+273.15)) * AM1263/DX1263 * AL1263) * DX1263/(100*DL1263) * (1000 - DU1263)/1000</f>
        <v>0</v>
      </c>
      <c r="AJ1263">
        <v>1592.451175403572</v>
      </c>
      <c r="AK1263">
        <v>1565.231393939394</v>
      </c>
      <c r="AL1263">
        <v>3.429028920788035</v>
      </c>
      <c r="AM1263">
        <v>65.43917151835798</v>
      </c>
      <c r="AN1263">
        <f>(AP1263 - AO1263 + DY1263*1E3/(8.314*(EA1263+273.15)) * AR1263/DX1263 * AQ1263) * DX1263/(100*DL1263) * 1000/(1000 - AP1263)</f>
        <v>0</v>
      </c>
      <c r="AO1263">
        <v>20.9479156997091</v>
      </c>
      <c r="AP1263">
        <v>23.53638969696969</v>
      </c>
      <c r="AQ1263">
        <v>0.0001331624012308771</v>
      </c>
      <c r="AR1263">
        <v>117.0721464069847</v>
      </c>
      <c r="AS1263">
        <v>0</v>
      </c>
      <c r="AT1263">
        <v>0</v>
      </c>
      <c r="AU1263">
        <f>IF(AS1263*$H$13&gt;=AW1263,1.0,(AW1263/(AW1263-AS1263*$H$13)))</f>
        <v>0</v>
      </c>
      <c r="AV1263">
        <f>(AU1263-1)*100</f>
        <v>0</v>
      </c>
      <c r="AW1263">
        <f>MAX(0,($B$13+$C$13*EF1263)/(1+$D$13*EF1263)*DY1263/(EA1263+273)*$E$13)</f>
        <v>0</v>
      </c>
      <c r="AX1263" t="s">
        <v>437</v>
      </c>
      <c r="AY1263" t="s">
        <v>437</v>
      </c>
      <c r="AZ1263">
        <v>0</v>
      </c>
      <c r="BA1263">
        <v>0</v>
      </c>
      <c r="BB1263">
        <f>1-AZ1263/BA1263</f>
        <v>0</v>
      </c>
      <c r="BC1263">
        <v>0</v>
      </c>
      <c r="BD1263" t="s">
        <v>437</v>
      </c>
      <c r="BE1263" t="s">
        <v>437</v>
      </c>
      <c r="BF1263">
        <v>0</v>
      </c>
      <c r="BG1263">
        <v>0</v>
      </c>
      <c r="BH1263">
        <f>1-BF1263/BG1263</f>
        <v>0</v>
      </c>
      <c r="BI1263">
        <v>0.5</v>
      </c>
      <c r="BJ1263">
        <f>DI1263</f>
        <v>0</v>
      </c>
      <c r="BK1263">
        <f>L1263</f>
        <v>0</v>
      </c>
      <c r="BL1263">
        <f>BH1263*BI1263*BJ1263</f>
        <v>0</v>
      </c>
      <c r="BM1263">
        <f>(BK1263-BC1263)/BJ1263</f>
        <v>0</v>
      </c>
      <c r="BN1263">
        <f>(BA1263-BG1263)/BG1263</f>
        <v>0</v>
      </c>
      <c r="BO1263">
        <f>AZ1263/(BB1263+AZ1263/BG1263)</f>
        <v>0</v>
      </c>
      <c r="BP1263" t="s">
        <v>437</v>
      </c>
      <c r="BQ1263">
        <v>0</v>
      </c>
      <c r="BR1263">
        <f>IF(BQ1263&lt;&gt;0, BQ1263, BO1263)</f>
        <v>0</v>
      </c>
      <c r="BS1263">
        <f>1-BR1263/BG1263</f>
        <v>0</v>
      </c>
      <c r="BT1263">
        <f>(BG1263-BF1263)/(BG1263-BR1263)</f>
        <v>0</v>
      </c>
      <c r="BU1263">
        <f>(BA1263-BG1263)/(BA1263-BR1263)</f>
        <v>0</v>
      </c>
      <c r="BV1263">
        <f>(BG1263-BF1263)/(BG1263-AZ1263)</f>
        <v>0</v>
      </c>
      <c r="BW1263">
        <f>(BA1263-BG1263)/(BA1263-AZ1263)</f>
        <v>0</v>
      </c>
      <c r="BX1263">
        <f>(BT1263*BR1263/BF1263)</f>
        <v>0</v>
      </c>
      <c r="BY1263">
        <f>(1-BX1263)</f>
        <v>0</v>
      </c>
      <c r="DH1263">
        <f>$B$11*EG1263+$C$11*EH1263+$F$11*ES1263*(1-EV1263)</f>
        <v>0</v>
      </c>
      <c r="DI1263">
        <f>DH1263*DJ1263</f>
        <v>0</v>
      </c>
      <c r="DJ1263">
        <f>($B$11*$D$9+$C$11*$D$9+$F$11*((FF1263+EX1263)/MAX(FF1263+EX1263+FG1263, 0.1)*$I$9+FG1263/MAX(FF1263+EX1263+FG1263, 0.1)*$J$9))/($B$11+$C$11+$F$11)</f>
        <v>0</v>
      </c>
      <c r="DK1263">
        <f>($B$11*$K$9+$C$11*$K$9+$F$11*((FF1263+EX1263)/MAX(FF1263+EX1263+FG1263, 0.1)*$P$9+FG1263/MAX(FF1263+EX1263+FG1263, 0.1)*$Q$9))/($B$11+$C$11+$F$11)</f>
        <v>0</v>
      </c>
      <c r="DL1263">
        <v>6</v>
      </c>
      <c r="DM1263">
        <v>0.5</v>
      </c>
      <c r="DN1263" t="s">
        <v>438</v>
      </c>
      <c r="DO1263">
        <v>2</v>
      </c>
      <c r="DP1263" t="b">
        <v>1</v>
      </c>
      <c r="DQ1263">
        <v>1761347654.5</v>
      </c>
      <c r="DR1263">
        <v>1505.025185185185</v>
      </c>
      <c r="DS1263">
        <v>1544.147777777778</v>
      </c>
      <c r="DT1263">
        <v>23.52362962962963</v>
      </c>
      <c r="DU1263">
        <v>20.94309259259259</v>
      </c>
      <c r="DV1263">
        <v>1503.123703703704</v>
      </c>
      <c r="DW1263">
        <v>23.3092037037037</v>
      </c>
      <c r="DX1263">
        <v>499.9935925925926</v>
      </c>
      <c r="DY1263">
        <v>90.02757037037036</v>
      </c>
      <c r="DZ1263">
        <v>0.0733297925925926</v>
      </c>
      <c r="EA1263">
        <v>29.95267037037037</v>
      </c>
      <c r="EB1263">
        <v>30.00332592592592</v>
      </c>
      <c r="EC1263">
        <v>999.9000000000001</v>
      </c>
      <c r="ED1263">
        <v>0</v>
      </c>
      <c r="EE1263">
        <v>0</v>
      </c>
      <c r="EF1263">
        <v>9989.767407407409</v>
      </c>
      <c r="EG1263">
        <v>0</v>
      </c>
      <c r="EH1263">
        <v>1170.245185185185</v>
      </c>
      <c r="EI1263">
        <v>-39.12197037037036</v>
      </c>
      <c r="EJ1263">
        <v>1541.282962962963</v>
      </c>
      <c r="EK1263">
        <v>1577.178888888889</v>
      </c>
      <c r="EL1263">
        <v>2.580545185185185</v>
      </c>
      <c r="EM1263">
        <v>1544.147777777778</v>
      </c>
      <c r="EN1263">
        <v>20.94309259259259</v>
      </c>
      <c r="EO1263">
        <v>2.117775925925926</v>
      </c>
      <c r="EP1263">
        <v>1.885455555555555</v>
      </c>
      <c r="EQ1263">
        <v>18.35350740740741</v>
      </c>
      <c r="ER1263">
        <v>16.51386666666667</v>
      </c>
      <c r="ES1263">
        <v>1200.018518518518</v>
      </c>
      <c r="ET1263">
        <v>0.9670075185185186</v>
      </c>
      <c r="EU1263">
        <v>0.03299247777777778</v>
      </c>
      <c r="EV1263">
        <v>0</v>
      </c>
      <c r="EW1263">
        <v>1411.274074074074</v>
      </c>
      <c r="EX1263">
        <v>5.000560000000001</v>
      </c>
      <c r="EY1263">
        <v>17277.55925925926</v>
      </c>
      <c r="EZ1263">
        <v>10317</v>
      </c>
      <c r="FA1263">
        <v>45</v>
      </c>
      <c r="FB1263">
        <v>47.02066666666666</v>
      </c>
      <c r="FC1263">
        <v>45.625</v>
      </c>
      <c r="FD1263">
        <v>46.12033333333333</v>
      </c>
      <c r="FE1263">
        <v>45.861</v>
      </c>
      <c r="FF1263">
        <v>1155.588518518519</v>
      </c>
      <c r="FG1263">
        <v>39.43</v>
      </c>
      <c r="FH1263">
        <v>0</v>
      </c>
      <c r="FI1263">
        <v>1761347698.4</v>
      </c>
      <c r="FJ1263">
        <v>0</v>
      </c>
      <c r="FK1263">
        <v>1411.2684</v>
      </c>
      <c r="FL1263">
        <v>-0.2653846041152061</v>
      </c>
      <c r="FM1263">
        <v>-12.65384611815409</v>
      </c>
      <c r="FN1263">
        <v>17277.36</v>
      </c>
      <c r="FO1263">
        <v>15</v>
      </c>
      <c r="FP1263">
        <v>0</v>
      </c>
      <c r="FQ1263" t="s">
        <v>439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-39.07223414634146</v>
      </c>
      <c r="GD1263">
        <v>-0.9938571428571205</v>
      </c>
      <c r="GE1263">
        <v>0.1402869665377679</v>
      </c>
      <c r="GF1263">
        <v>0</v>
      </c>
      <c r="GG1263">
        <v>1411.323529411765</v>
      </c>
      <c r="GH1263">
        <v>-0.8980901444780949</v>
      </c>
      <c r="GI1263">
        <v>0.255249386159775</v>
      </c>
      <c r="GJ1263">
        <v>1</v>
      </c>
      <c r="GK1263">
        <v>2.594374878048781</v>
      </c>
      <c r="GL1263">
        <v>-0.1490993728222954</v>
      </c>
      <c r="GM1263">
        <v>0.02433833241997339</v>
      </c>
      <c r="GN1263">
        <v>0</v>
      </c>
      <c r="GO1263">
        <v>1</v>
      </c>
      <c r="GP1263">
        <v>3</v>
      </c>
      <c r="GQ1263" t="s">
        <v>446</v>
      </c>
      <c r="GR1263">
        <v>3.12434</v>
      </c>
      <c r="GS1263">
        <v>2.75142</v>
      </c>
      <c r="GT1263">
        <v>0.198979</v>
      </c>
      <c r="GU1263">
        <v>0.2034</v>
      </c>
      <c r="GV1263">
        <v>0.103208</v>
      </c>
      <c r="GW1263">
        <v>0.09564739999999999</v>
      </c>
      <c r="GX1263">
        <v>23574.5</v>
      </c>
      <c r="GY1263">
        <v>22860.4</v>
      </c>
      <c r="GZ1263">
        <v>30008.7</v>
      </c>
      <c r="HA1263">
        <v>28994.8</v>
      </c>
      <c r="HB1263">
        <v>37205</v>
      </c>
      <c r="HC1263">
        <v>34531.6</v>
      </c>
      <c r="HD1263">
        <v>45954.3</v>
      </c>
      <c r="HE1263">
        <v>43093.4</v>
      </c>
      <c r="HF1263">
        <v>1.75128</v>
      </c>
      <c r="HG1263">
        <v>1.7379</v>
      </c>
      <c r="HH1263">
        <v>-0.00601634</v>
      </c>
      <c r="HI1263">
        <v>0</v>
      </c>
      <c r="HJ1263">
        <v>30.0948</v>
      </c>
      <c r="HK1263">
        <v>999.9</v>
      </c>
      <c r="HL1263">
        <v>45.2</v>
      </c>
      <c r="HM1263">
        <v>32.7</v>
      </c>
      <c r="HN1263">
        <v>24.9414</v>
      </c>
      <c r="HO1263">
        <v>63.5121</v>
      </c>
      <c r="HP1263">
        <v>17.6803</v>
      </c>
      <c r="HQ1263">
        <v>1</v>
      </c>
      <c r="HR1263">
        <v>0.796397</v>
      </c>
      <c r="HS1263">
        <v>4.03953</v>
      </c>
      <c r="HT1263">
        <v>20.1612</v>
      </c>
      <c r="HU1263">
        <v>5.22762</v>
      </c>
      <c r="HV1263">
        <v>11.9851</v>
      </c>
      <c r="HW1263">
        <v>4.96925</v>
      </c>
      <c r="HX1263">
        <v>3.28975</v>
      </c>
      <c r="HY1263">
        <v>9999</v>
      </c>
      <c r="HZ1263">
        <v>9999</v>
      </c>
      <c r="IA1263">
        <v>9999</v>
      </c>
      <c r="IB1263">
        <v>999.9</v>
      </c>
      <c r="IC1263">
        <v>4.97298</v>
      </c>
      <c r="ID1263">
        <v>1.87744</v>
      </c>
      <c r="IE1263">
        <v>1.87547</v>
      </c>
      <c r="IF1263">
        <v>1.87836</v>
      </c>
      <c r="IG1263">
        <v>1.875</v>
      </c>
      <c r="IH1263">
        <v>1.8786</v>
      </c>
      <c r="II1263">
        <v>1.8757</v>
      </c>
      <c r="IJ1263">
        <v>1.87683</v>
      </c>
      <c r="IK1263">
        <v>0</v>
      </c>
      <c r="IL1263">
        <v>0</v>
      </c>
      <c r="IM1263">
        <v>0</v>
      </c>
      <c r="IN1263">
        <v>0</v>
      </c>
      <c r="IO1263" t="s">
        <v>441</v>
      </c>
      <c r="IP1263" t="s">
        <v>442</v>
      </c>
      <c r="IQ1263" t="s">
        <v>443</v>
      </c>
      <c r="IR1263" t="s">
        <v>443</v>
      </c>
      <c r="IS1263" t="s">
        <v>443</v>
      </c>
      <c r="IT1263" t="s">
        <v>443</v>
      </c>
      <c r="IU1263">
        <v>0</v>
      </c>
      <c r="IV1263">
        <v>100</v>
      </c>
      <c r="IW1263">
        <v>100</v>
      </c>
      <c r="IX1263">
        <v>1.95</v>
      </c>
      <c r="IY1263">
        <v>0.2144</v>
      </c>
      <c r="IZ1263">
        <v>-0.1194416370607354</v>
      </c>
      <c r="JA1263">
        <v>0.002211305909277446</v>
      </c>
      <c r="JB1263">
        <v>-1.416678044876584E-06</v>
      </c>
      <c r="JC1263">
        <v>5.589822708492042E-10</v>
      </c>
      <c r="JD1263">
        <v>0.2144336207880096</v>
      </c>
      <c r="JE1263">
        <v>0</v>
      </c>
      <c r="JF1263">
        <v>0</v>
      </c>
      <c r="JG1263">
        <v>0</v>
      </c>
      <c r="JH1263">
        <v>14</v>
      </c>
      <c r="JI1263">
        <v>2052</v>
      </c>
      <c r="JJ1263">
        <v>1</v>
      </c>
      <c r="JK1263">
        <v>21</v>
      </c>
      <c r="JL1263">
        <v>29355794.4</v>
      </c>
      <c r="JM1263">
        <v>29355794.4</v>
      </c>
      <c r="JN1263">
        <v>3.20435</v>
      </c>
      <c r="JO1263">
        <v>2.54028</v>
      </c>
      <c r="JP1263">
        <v>1.39893</v>
      </c>
      <c r="JQ1263">
        <v>2.33765</v>
      </c>
      <c r="JR1263">
        <v>1.44897</v>
      </c>
      <c r="JS1263">
        <v>2.56348</v>
      </c>
      <c r="JT1263">
        <v>38.6241</v>
      </c>
      <c r="JU1263">
        <v>23.7723</v>
      </c>
      <c r="JV1263">
        <v>18</v>
      </c>
      <c r="JW1263">
        <v>485.097</v>
      </c>
      <c r="JX1263">
        <v>447.555</v>
      </c>
      <c r="JY1263">
        <v>25.1582</v>
      </c>
      <c r="JZ1263">
        <v>36.9765</v>
      </c>
      <c r="KA1263">
        <v>30</v>
      </c>
      <c r="KB1263">
        <v>36.5841</v>
      </c>
      <c r="KC1263">
        <v>36.638</v>
      </c>
      <c r="KD1263">
        <v>64.1446</v>
      </c>
      <c r="KE1263">
        <v>23.8926</v>
      </c>
      <c r="KF1263">
        <v>79.2548</v>
      </c>
      <c r="KG1263">
        <v>25.1459</v>
      </c>
      <c r="KH1263">
        <v>1591.61</v>
      </c>
      <c r="KI1263">
        <v>20.9702</v>
      </c>
      <c r="KJ1263">
        <v>99.2698</v>
      </c>
      <c r="KK1263">
        <v>99.114</v>
      </c>
    </row>
    <row r="1264" spans="1:297">
      <c r="A1264">
        <v>1248</v>
      </c>
      <c r="B1264">
        <v>1761347667</v>
      </c>
      <c r="C1264">
        <v>19626.40000009537</v>
      </c>
      <c r="D1264" t="s">
        <v>2951</v>
      </c>
      <c r="E1264" t="s">
        <v>2952</v>
      </c>
      <c r="F1264">
        <v>5</v>
      </c>
      <c r="G1264" t="s">
        <v>2762</v>
      </c>
      <c r="H1264" t="s">
        <v>436</v>
      </c>
      <c r="I1264">
        <v>1761347659.214286</v>
      </c>
      <c r="J1264">
        <f>(K1264)/1000</f>
        <v>0</v>
      </c>
      <c r="K1264">
        <f>IF(DP1264, AN1264, AH1264)</f>
        <v>0</v>
      </c>
      <c r="L1264">
        <f>IF(DP1264, AI1264, AG1264)</f>
        <v>0</v>
      </c>
      <c r="M1264">
        <f>DR1264 - IF(AU1264&gt;1, L1264*DL1264*100.0/(AW1264), 0)</f>
        <v>0</v>
      </c>
      <c r="N1264">
        <f>((T1264-J1264/2)*M1264-L1264)/(T1264+J1264/2)</f>
        <v>0</v>
      </c>
      <c r="O1264">
        <f>N1264*(DY1264+DZ1264)/1000.0</f>
        <v>0</v>
      </c>
      <c r="P1264">
        <f>(DR1264 - IF(AU1264&gt;1, L1264*DL1264*100.0/(AW1264), 0))*(DY1264+DZ1264)/1000.0</f>
        <v>0</v>
      </c>
      <c r="Q1264">
        <f>2.0/((1/S1264-1/R1264)+SIGN(S1264)*SQRT((1/S1264-1/R1264)*(1/S1264-1/R1264) + 4*DM1264/((DM1264+1)*(DM1264+1))*(2*1/S1264*1/R1264-1/R1264*1/R1264)))</f>
        <v>0</v>
      </c>
      <c r="R1264">
        <f>IF(LEFT(DN1264,1)&lt;&gt;"0",IF(LEFT(DN1264,1)="1",3.0,DO1264),$D$5+$E$5*(EF1264*DY1264/($K$5*1000))+$F$5*(EF1264*DY1264/($K$5*1000))*MAX(MIN(DL1264,$J$5),$I$5)*MAX(MIN(DL1264,$J$5),$I$5)+$G$5*MAX(MIN(DL1264,$J$5),$I$5)*(EF1264*DY1264/($K$5*1000))+$H$5*(EF1264*DY1264/($K$5*1000))*(EF1264*DY1264/($K$5*1000)))</f>
        <v>0</v>
      </c>
      <c r="S1264">
        <f>J1264*(1000-(1000*0.61365*exp(17.502*W1264/(240.97+W1264))/(DY1264+DZ1264)+DT1264)/2)/(1000*0.61365*exp(17.502*W1264/(240.97+W1264))/(DY1264+DZ1264)-DT1264)</f>
        <v>0</v>
      </c>
      <c r="T1264">
        <f>1/((DM1264+1)/(Q1264/1.6)+1/(R1264/1.37)) + DM1264/((DM1264+1)/(Q1264/1.6) + DM1264/(R1264/1.37))</f>
        <v>0</v>
      </c>
      <c r="U1264">
        <f>(DH1264*DK1264)</f>
        <v>0</v>
      </c>
      <c r="V1264">
        <f>(EA1264+(U1264+2*0.95*5.67E-8*(((EA1264+$B$7)+273)^4-(EA1264+273)^4)-44100*J1264)/(1.84*29.3*R1264+8*0.95*5.67E-8*(EA1264+273)^3))</f>
        <v>0</v>
      </c>
      <c r="W1264">
        <f>($C$7*EB1264+$D$7*EC1264+$E$7*V1264)</f>
        <v>0</v>
      </c>
      <c r="X1264">
        <f>0.61365*exp(17.502*W1264/(240.97+W1264))</f>
        <v>0</v>
      </c>
      <c r="Y1264">
        <f>(Z1264/AA1264*100)</f>
        <v>0</v>
      </c>
      <c r="Z1264">
        <f>DT1264*(DY1264+DZ1264)/1000</f>
        <v>0</v>
      </c>
      <c r="AA1264">
        <f>0.61365*exp(17.502*EA1264/(240.97+EA1264))</f>
        <v>0</v>
      </c>
      <c r="AB1264">
        <f>(X1264-DT1264*(DY1264+DZ1264)/1000)</f>
        <v>0</v>
      </c>
      <c r="AC1264">
        <f>(-J1264*44100)</f>
        <v>0</v>
      </c>
      <c r="AD1264">
        <f>2*29.3*R1264*0.92*(EA1264-W1264)</f>
        <v>0</v>
      </c>
      <c r="AE1264">
        <f>2*0.95*5.67E-8*(((EA1264+$B$7)+273)^4-(W1264+273)^4)</f>
        <v>0</v>
      </c>
      <c r="AF1264">
        <f>U1264+AE1264+AC1264+AD1264</f>
        <v>0</v>
      </c>
      <c r="AG1264">
        <f>DX1264*AU1264*(DS1264-DR1264*(1000-AU1264*DU1264)/(1000-AU1264*DT1264))/(100*DL1264)</f>
        <v>0</v>
      </c>
      <c r="AH1264">
        <f>1000*DX1264*AU1264*(DT1264-DU1264)/(100*DL1264*(1000-AU1264*DT1264))</f>
        <v>0</v>
      </c>
      <c r="AI1264">
        <f>(AJ1264 - AK1264 - DY1264*1E3/(8.314*(EA1264+273.15)) * AM1264/DX1264 * AL1264) * DX1264/(100*DL1264) * (1000 - DU1264)/1000</f>
        <v>0</v>
      </c>
      <c r="AJ1264">
        <v>1609.453508960576</v>
      </c>
      <c r="AK1264">
        <v>1582.336242424242</v>
      </c>
      <c r="AL1264">
        <v>3.424782349819458</v>
      </c>
      <c r="AM1264">
        <v>65.43917151835798</v>
      </c>
      <c r="AN1264">
        <f>(AP1264 - AO1264 + DY1264*1E3/(8.314*(EA1264+273.15)) * AR1264/DX1264 * AQ1264) * DX1264/(100*DL1264) * 1000/(1000 - AP1264)</f>
        <v>0</v>
      </c>
      <c r="AO1264">
        <v>20.94834513337387</v>
      </c>
      <c r="AP1264">
        <v>23.53270424242423</v>
      </c>
      <c r="AQ1264">
        <v>-1.788430454688873E-05</v>
      </c>
      <c r="AR1264">
        <v>117.0721464069847</v>
      </c>
      <c r="AS1264">
        <v>0</v>
      </c>
      <c r="AT1264">
        <v>0</v>
      </c>
      <c r="AU1264">
        <f>IF(AS1264*$H$13&gt;=AW1264,1.0,(AW1264/(AW1264-AS1264*$H$13)))</f>
        <v>0</v>
      </c>
      <c r="AV1264">
        <f>(AU1264-1)*100</f>
        <v>0</v>
      </c>
      <c r="AW1264">
        <f>MAX(0,($B$13+$C$13*EF1264)/(1+$D$13*EF1264)*DY1264/(EA1264+273)*$E$13)</f>
        <v>0</v>
      </c>
      <c r="AX1264" t="s">
        <v>437</v>
      </c>
      <c r="AY1264" t="s">
        <v>437</v>
      </c>
      <c r="AZ1264">
        <v>0</v>
      </c>
      <c r="BA1264">
        <v>0</v>
      </c>
      <c r="BB1264">
        <f>1-AZ1264/BA1264</f>
        <v>0</v>
      </c>
      <c r="BC1264">
        <v>0</v>
      </c>
      <c r="BD1264" t="s">
        <v>437</v>
      </c>
      <c r="BE1264" t="s">
        <v>437</v>
      </c>
      <c r="BF1264">
        <v>0</v>
      </c>
      <c r="BG1264">
        <v>0</v>
      </c>
      <c r="BH1264">
        <f>1-BF1264/BG1264</f>
        <v>0</v>
      </c>
      <c r="BI1264">
        <v>0.5</v>
      </c>
      <c r="BJ1264">
        <f>DI1264</f>
        <v>0</v>
      </c>
      <c r="BK1264">
        <f>L1264</f>
        <v>0</v>
      </c>
      <c r="BL1264">
        <f>BH1264*BI1264*BJ1264</f>
        <v>0</v>
      </c>
      <c r="BM1264">
        <f>(BK1264-BC1264)/BJ1264</f>
        <v>0</v>
      </c>
      <c r="BN1264">
        <f>(BA1264-BG1264)/BG1264</f>
        <v>0</v>
      </c>
      <c r="BO1264">
        <f>AZ1264/(BB1264+AZ1264/BG1264)</f>
        <v>0</v>
      </c>
      <c r="BP1264" t="s">
        <v>437</v>
      </c>
      <c r="BQ1264">
        <v>0</v>
      </c>
      <c r="BR1264">
        <f>IF(BQ1264&lt;&gt;0, BQ1264, BO1264)</f>
        <v>0</v>
      </c>
      <c r="BS1264">
        <f>1-BR1264/BG1264</f>
        <v>0</v>
      </c>
      <c r="BT1264">
        <f>(BG1264-BF1264)/(BG1264-BR1264)</f>
        <v>0</v>
      </c>
      <c r="BU1264">
        <f>(BA1264-BG1264)/(BA1264-BR1264)</f>
        <v>0</v>
      </c>
      <c r="BV1264">
        <f>(BG1264-BF1264)/(BG1264-AZ1264)</f>
        <v>0</v>
      </c>
      <c r="BW1264">
        <f>(BA1264-BG1264)/(BA1264-AZ1264)</f>
        <v>0</v>
      </c>
      <c r="BX1264">
        <f>(BT1264*BR1264/BF1264)</f>
        <v>0</v>
      </c>
      <c r="BY1264">
        <f>(1-BX1264)</f>
        <v>0</v>
      </c>
      <c r="DH1264">
        <f>$B$11*EG1264+$C$11*EH1264+$F$11*ES1264*(1-EV1264)</f>
        <v>0</v>
      </c>
      <c r="DI1264">
        <f>DH1264*DJ1264</f>
        <v>0</v>
      </c>
      <c r="DJ1264">
        <f>($B$11*$D$9+$C$11*$D$9+$F$11*((FF1264+EX1264)/MAX(FF1264+EX1264+FG1264, 0.1)*$I$9+FG1264/MAX(FF1264+EX1264+FG1264, 0.1)*$J$9))/($B$11+$C$11+$F$11)</f>
        <v>0</v>
      </c>
      <c r="DK1264">
        <f>($B$11*$K$9+$C$11*$K$9+$F$11*((FF1264+EX1264)/MAX(FF1264+EX1264+FG1264, 0.1)*$P$9+FG1264/MAX(FF1264+EX1264+FG1264, 0.1)*$Q$9))/($B$11+$C$11+$F$11)</f>
        <v>0</v>
      </c>
      <c r="DL1264">
        <v>6</v>
      </c>
      <c r="DM1264">
        <v>0.5</v>
      </c>
      <c r="DN1264" t="s">
        <v>438</v>
      </c>
      <c r="DO1264">
        <v>2</v>
      </c>
      <c r="DP1264" t="b">
        <v>1</v>
      </c>
      <c r="DQ1264">
        <v>1761347659.214286</v>
      </c>
      <c r="DR1264">
        <v>1520.760357142857</v>
      </c>
      <c r="DS1264">
        <v>1559.931785714286</v>
      </c>
      <c r="DT1264">
        <v>23.532225</v>
      </c>
      <c r="DU1264">
        <v>20.94712142857142</v>
      </c>
      <c r="DV1264">
        <v>1518.831785714286</v>
      </c>
      <c r="DW1264">
        <v>23.31779642857143</v>
      </c>
      <c r="DX1264">
        <v>500.016</v>
      </c>
      <c r="DY1264">
        <v>90.02777142857143</v>
      </c>
      <c r="DZ1264">
        <v>0.07348822857142857</v>
      </c>
      <c r="EA1264">
        <v>29.95221071428572</v>
      </c>
      <c r="EB1264">
        <v>30.00361428571429</v>
      </c>
      <c r="EC1264">
        <v>999.9000000000002</v>
      </c>
      <c r="ED1264">
        <v>0</v>
      </c>
      <c r="EE1264">
        <v>0</v>
      </c>
      <c r="EF1264">
        <v>9987.300000000001</v>
      </c>
      <c r="EG1264">
        <v>0</v>
      </c>
      <c r="EH1264">
        <v>1170.2575</v>
      </c>
      <c r="EI1264">
        <v>-39.17109285714286</v>
      </c>
      <c r="EJ1264">
        <v>1557.410357142857</v>
      </c>
      <c r="EK1264">
        <v>1593.307142857143</v>
      </c>
      <c r="EL1264">
        <v>2.585111428571428</v>
      </c>
      <c r="EM1264">
        <v>1559.931785714286</v>
      </c>
      <c r="EN1264">
        <v>20.94712142857142</v>
      </c>
      <c r="EO1264">
        <v>2.118554285714286</v>
      </c>
      <c r="EP1264">
        <v>1.885822142857143</v>
      </c>
      <c r="EQ1264">
        <v>18.359375</v>
      </c>
      <c r="ER1264">
        <v>16.51691785714285</v>
      </c>
      <c r="ES1264">
        <v>1200.011071428571</v>
      </c>
      <c r="ET1264">
        <v>0.9670072857142858</v>
      </c>
      <c r="EU1264">
        <v>0.03299270714285715</v>
      </c>
      <c r="EV1264">
        <v>0</v>
      </c>
      <c r="EW1264">
        <v>1411.146071428572</v>
      </c>
      <c r="EX1264">
        <v>5.000560000000001</v>
      </c>
      <c r="EY1264">
        <v>17276.05714285714</v>
      </c>
      <c r="EZ1264">
        <v>10316.93214285714</v>
      </c>
      <c r="FA1264">
        <v>45</v>
      </c>
      <c r="FB1264">
        <v>47.0287857142857</v>
      </c>
      <c r="FC1264">
        <v>45.625</v>
      </c>
      <c r="FD1264">
        <v>46.1205</v>
      </c>
      <c r="FE1264">
        <v>45.86149999999999</v>
      </c>
      <c r="FF1264">
        <v>1155.581071428572</v>
      </c>
      <c r="FG1264">
        <v>39.43</v>
      </c>
      <c r="FH1264">
        <v>0</v>
      </c>
      <c r="FI1264">
        <v>1761347703.2</v>
      </c>
      <c r="FJ1264">
        <v>0</v>
      </c>
      <c r="FK1264">
        <v>1411.13</v>
      </c>
      <c r="FL1264">
        <v>-1.021538451083255</v>
      </c>
      <c r="FM1264">
        <v>-15.46153844318836</v>
      </c>
      <c r="FN1264">
        <v>17275.964</v>
      </c>
      <c r="FO1264">
        <v>15</v>
      </c>
      <c r="FP1264">
        <v>0</v>
      </c>
      <c r="FQ1264" t="s">
        <v>439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-39.12109512195122</v>
      </c>
      <c r="GD1264">
        <v>-0.6928243902439405</v>
      </c>
      <c r="GE1264">
        <v>0.1197072851690576</v>
      </c>
      <c r="GF1264">
        <v>0</v>
      </c>
      <c r="GG1264">
        <v>1411.226176470589</v>
      </c>
      <c r="GH1264">
        <v>-1.039724977092754</v>
      </c>
      <c r="GI1264">
        <v>0.2595699464372222</v>
      </c>
      <c r="GJ1264">
        <v>0</v>
      </c>
      <c r="GK1264">
        <v>2.584197804878049</v>
      </c>
      <c r="GL1264">
        <v>0.01280404181184995</v>
      </c>
      <c r="GM1264">
        <v>0.0105488902461511</v>
      </c>
      <c r="GN1264">
        <v>1</v>
      </c>
      <c r="GO1264">
        <v>1</v>
      </c>
      <c r="GP1264">
        <v>3</v>
      </c>
      <c r="GQ1264" t="s">
        <v>446</v>
      </c>
      <c r="GR1264">
        <v>3.12436</v>
      </c>
      <c r="GS1264">
        <v>2.75097</v>
      </c>
      <c r="GT1264">
        <v>0.20027</v>
      </c>
      <c r="GU1264">
        <v>0.204681</v>
      </c>
      <c r="GV1264">
        <v>0.103199</v>
      </c>
      <c r="GW1264">
        <v>0.09565</v>
      </c>
      <c r="GX1264">
        <v>23536.6</v>
      </c>
      <c r="GY1264">
        <v>22823.8</v>
      </c>
      <c r="GZ1264">
        <v>30009</v>
      </c>
      <c r="HA1264">
        <v>28995.2</v>
      </c>
      <c r="HB1264">
        <v>37205.8</v>
      </c>
      <c r="HC1264">
        <v>34532.3</v>
      </c>
      <c r="HD1264">
        <v>45954.7</v>
      </c>
      <c r="HE1264">
        <v>43094.3</v>
      </c>
      <c r="HF1264">
        <v>1.7514</v>
      </c>
      <c r="HG1264">
        <v>1.73805</v>
      </c>
      <c r="HH1264">
        <v>-0.00540167</v>
      </c>
      <c r="HI1264">
        <v>0</v>
      </c>
      <c r="HJ1264">
        <v>30.0948</v>
      </c>
      <c r="HK1264">
        <v>999.9</v>
      </c>
      <c r="HL1264">
        <v>45.2</v>
      </c>
      <c r="HM1264">
        <v>32.7</v>
      </c>
      <c r="HN1264">
        <v>24.941</v>
      </c>
      <c r="HO1264">
        <v>63.6721</v>
      </c>
      <c r="HP1264">
        <v>17.7123</v>
      </c>
      <c r="HQ1264">
        <v>1</v>
      </c>
      <c r="HR1264">
        <v>0.796814</v>
      </c>
      <c r="HS1264">
        <v>4.09136</v>
      </c>
      <c r="HT1264">
        <v>20.1595</v>
      </c>
      <c r="HU1264">
        <v>5.22777</v>
      </c>
      <c r="HV1264">
        <v>11.9855</v>
      </c>
      <c r="HW1264">
        <v>4.96905</v>
      </c>
      <c r="HX1264">
        <v>3.28973</v>
      </c>
      <c r="HY1264">
        <v>9999</v>
      </c>
      <c r="HZ1264">
        <v>9999</v>
      </c>
      <c r="IA1264">
        <v>9999</v>
      </c>
      <c r="IB1264">
        <v>999.9</v>
      </c>
      <c r="IC1264">
        <v>4.97298</v>
      </c>
      <c r="ID1264">
        <v>1.87744</v>
      </c>
      <c r="IE1264">
        <v>1.87548</v>
      </c>
      <c r="IF1264">
        <v>1.87836</v>
      </c>
      <c r="IG1264">
        <v>1.875</v>
      </c>
      <c r="IH1264">
        <v>1.87858</v>
      </c>
      <c r="II1264">
        <v>1.87567</v>
      </c>
      <c r="IJ1264">
        <v>1.87683</v>
      </c>
      <c r="IK1264">
        <v>0</v>
      </c>
      <c r="IL1264">
        <v>0</v>
      </c>
      <c r="IM1264">
        <v>0</v>
      </c>
      <c r="IN1264">
        <v>0</v>
      </c>
      <c r="IO1264" t="s">
        <v>441</v>
      </c>
      <c r="IP1264" t="s">
        <v>442</v>
      </c>
      <c r="IQ1264" t="s">
        <v>443</v>
      </c>
      <c r="IR1264" t="s">
        <v>443</v>
      </c>
      <c r="IS1264" t="s">
        <v>443</v>
      </c>
      <c r="IT1264" t="s">
        <v>443</v>
      </c>
      <c r="IU1264">
        <v>0</v>
      </c>
      <c r="IV1264">
        <v>100</v>
      </c>
      <c r="IW1264">
        <v>100</v>
      </c>
      <c r="IX1264">
        <v>1.97</v>
      </c>
      <c r="IY1264">
        <v>0.2144</v>
      </c>
      <c r="IZ1264">
        <v>-0.1194416370607354</v>
      </c>
      <c r="JA1264">
        <v>0.002211305909277446</v>
      </c>
      <c r="JB1264">
        <v>-1.416678044876584E-06</v>
      </c>
      <c r="JC1264">
        <v>5.589822708492042E-10</v>
      </c>
      <c r="JD1264">
        <v>0.2144336207880096</v>
      </c>
      <c r="JE1264">
        <v>0</v>
      </c>
      <c r="JF1264">
        <v>0</v>
      </c>
      <c r="JG1264">
        <v>0</v>
      </c>
      <c r="JH1264">
        <v>14</v>
      </c>
      <c r="JI1264">
        <v>2052</v>
      </c>
      <c r="JJ1264">
        <v>1</v>
      </c>
      <c r="JK1264">
        <v>21</v>
      </c>
      <c r="JL1264">
        <v>29355794.4</v>
      </c>
      <c r="JM1264">
        <v>29355794.4</v>
      </c>
      <c r="JN1264">
        <v>3.23242</v>
      </c>
      <c r="JO1264">
        <v>2.53174</v>
      </c>
      <c r="JP1264">
        <v>1.39893</v>
      </c>
      <c r="JQ1264">
        <v>2.33765</v>
      </c>
      <c r="JR1264">
        <v>1.44897</v>
      </c>
      <c r="JS1264">
        <v>2.54395</v>
      </c>
      <c r="JT1264">
        <v>38.6241</v>
      </c>
      <c r="JU1264">
        <v>23.7898</v>
      </c>
      <c r="JV1264">
        <v>18</v>
      </c>
      <c r="JW1264">
        <v>485.17</v>
      </c>
      <c r="JX1264">
        <v>447.636</v>
      </c>
      <c r="JY1264">
        <v>25.1545</v>
      </c>
      <c r="JZ1264">
        <v>36.976</v>
      </c>
      <c r="KA1264">
        <v>30.0003</v>
      </c>
      <c r="KB1264">
        <v>36.5841</v>
      </c>
      <c r="KC1264">
        <v>36.6352</v>
      </c>
      <c r="KD1264">
        <v>64.7159</v>
      </c>
      <c r="KE1264">
        <v>23.8926</v>
      </c>
      <c r="KF1264">
        <v>79.2548</v>
      </c>
      <c r="KG1264">
        <v>25.1445</v>
      </c>
      <c r="KH1264">
        <v>1604.98</v>
      </c>
      <c r="KI1264">
        <v>20.9879</v>
      </c>
      <c r="KJ1264">
        <v>99.27070000000001</v>
      </c>
      <c r="KK1264">
        <v>99.11579999999999</v>
      </c>
    </row>
    <row r="1265" spans="1:297">
      <c r="A1265">
        <v>1249</v>
      </c>
      <c r="B1265">
        <v>1761347672</v>
      </c>
      <c r="C1265">
        <v>19631.40000009537</v>
      </c>
      <c r="D1265" t="s">
        <v>2953</v>
      </c>
      <c r="E1265" t="s">
        <v>2954</v>
      </c>
      <c r="F1265">
        <v>5</v>
      </c>
      <c r="G1265" t="s">
        <v>2762</v>
      </c>
      <c r="H1265" t="s">
        <v>436</v>
      </c>
      <c r="I1265">
        <v>1761347664.5</v>
      </c>
      <c r="J1265">
        <f>(K1265)/1000</f>
        <v>0</v>
      </c>
      <c r="K1265">
        <f>IF(DP1265, AN1265, AH1265)</f>
        <v>0</v>
      </c>
      <c r="L1265">
        <f>IF(DP1265, AI1265, AG1265)</f>
        <v>0</v>
      </c>
      <c r="M1265">
        <f>DR1265 - IF(AU1265&gt;1, L1265*DL1265*100.0/(AW1265), 0)</f>
        <v>0</v>
      </c>
      <c r="N1265">
        <f>((T1265-J1265/2)*M1265-L1265)/(T1265+J1265/2)</f>
        <v>0</v>
      </c>
      <c r="O1265">
        <f>N1265*(DY1265+DZ1265)/1000.0</f>
        <v>0</v>
      </c>
      <c r="P1265">
        <f>(DR1265 - IF(AU1265&gt;1, L1265*DL1265*100.0/(AW1265), 0))*(DY1265+DZ1265)/1000.0</f>
        <v>0</v>
      </c>
      <c r="Q1265">
        <f>2.0/((1/S1265-1/R1265)+SIGN(S1265)*SQRT((1/S1265-1/R1265)*(1/S1265-1/R1265) + 4*DM1265/((DM1265+1)*(DM1265+1))*(2*1/S1265*1/R1265-1/R1265*1/R1265)))</f>
        <v>0</v>
      </c>
      <c r="R1265">
        <f>IF(LEFT(DN1265,1)&lt;&gt;"0",IF(LEFT(DN1265,1)="1",3.0,DO1265),$D$5+$E$5*(EF1265*DY1265/($K$5*1000))+$F$5*(EF1265*DY1265/($K$5*1000))*MAX(MIN(DL1265,$J$5),$I$5)*MAX(MIN(DL1265,$J$5),$I$5)+$G$5*MAX(MIN(DL1265,$J$5),$I$5)*(EF1265*DY1265/($K$5*1000))+$H$5*(EF1265*DY1265/($K$5*1000))*(EF1265*DY1265/($K$5*1000)))</f>
        <v>0</v>
      </c>
      <c r="S1265">
        <f>J1265*(1000-(1000*0.61365*exp(17.502*W1265/(240.97+W1265))/(DY1265+DZ1265)+DT1265)/2)/(1000*0.61365*exp(17.502*W1265/(240.97+W1265))/(DY1265+DZ1265)-DT1265)</f>
        <v>0</v>
      </c>
      <c r="T1265">
        <f>1/((DM1265+1)/(Q1265/1.6)+1/(R1265/1.37)) + DM1265/((DM1265+1)/(Q1265/1.6) + DM1265/(R1265/1.37))</f>
        <v>0</v>
      </c>
      <c r="U1265">
        <f>(DH1265*DK1265)</f>
        <v>0</v>
      </c>
      <c r="V1265">
        <f>(EA1265+(U1265+2*0.95*5.67E-8*(((EA1265+$B$7)+273)^4-(EA1265+273)^4)-44100*J1265)/(1.84*29.3*R1265+8*0.95*5.67E-8*(EA1265+273)^3))</f>
        <v>0</v>
      </c>
      <c r="W1265">
        <f>($C$7*EB1265+$D$7*EC1265+$E$7*V1265)</f>
        <v>0</v>
      </c>
      <c r="X1265">
        <f>0.61365*exp(17.502*W1265/(240.97+W1265))</f>
        <v>0</v>
      </c>
      <c r="Y1265">
        <f>(Z1265/AA1265*100)</f>
        <v>0</v>
      </c>
      <c r="Z1265">
        <f>DT1265*(DY1265+DZ1265)/1000</f>
        <v>0</v>
      </c>
      <c r="AA1265">
        <f>0.61365*exp(17.502*EA1265/(240.97+EA1265))</f>
        <v>0</v>
      </c>
      <c r="AB1265">
        <f>(X1265-DT1265*(DY1265+DZ1265)/1000)</f>
        <v>0</v>
      </c>
      <c r="AC1265">
        <f>(-J1265*44100)</f>
        <v>0</v>
      </c>
      <c r="AD1265">
        <f>2*29.3*R1265*0.92*(EA1265-W1265)</f>
        <v>0</v>
      </c>
      <c r="AE1265">
        <f>2*0.95*5.67E-8*(((EA1265+$B$7)+273)^4-(W1265+273)^4)</f>
        <v>0</v>
      </c>
      <c r="AF1265">
        <f>U1265+AE1265+AC1265+AD1265</f>
        <v>0</v>
      </c>
      <c r="AG1265">
        <f>DX1265*AU1265*(DS1265-DR1265*(1000-AU1265*DU1265)/(1000-AU1265*DT1265))/(100*DL1265)</f>
        <v>0</v>
      </c>
      <c r="AH1265">
        <f>1000*DX1265*AU1265*(DT1265-DU1265)/(100*DL1265*(1000-AU1265*DT1265))</f>
        <v>0</v>
      </c>
      <c r="AI1265">
        <f>(AJ1265 - AK1265 - DY1265*1E3/(8.314*(EA1265+273.15)) * AM1265/DX1265 * AL1265) * DX1265/(100*DL1265) * (1000 - DU1265)/1000</f>
        <v>0</v>
      </c>
      <c r="AJ1265">
        <v>1626.644032069521</v>
      </c>
      <c r="AK1265">
        <v>1599.483515151515</v>
      </c>
      <c r="AL1265">
        <v>3.43022155766925</v>
      </c>
      <c r="AM1265">
        <v>65.43917151835798</v>
      </c>
      <c r="AN1265">
        <f>(AP1265 - AO1265 + DY1265*1E3/(8.314*(EA1265+273.15)) * AR1265/DX1265 * AQ1265) * DX1265/(100*DL1265) * 1000/(1000 - AP1265)</f>
        <v>0</v>
      </c>
      <c r="AO1265">
        <v>20.9477110067126</v>
      </c>
      <c r="AP1265">
        <v>23.52525212121212</v>
      </c>
      <c r="AQ1265">
        <v>-7.753317893580491E-05</v>
      </c>
      <c r="AR1265">
        <v>117.0721464069847</v>
      </c>
      <c r="AS1265">
        <v>0</v>
      </c>
      <c r="AT1265">
        <v>0</v>
      </c>
      <c r="AU1265">
        <f>IF(AS1265*$H$13&gt;=AW1265,1.0,(AW1265/(AW1265-AS1265*$H$13)))</f>
        <v>0</v>
      </c>
      <c r="AV1265">
        <f>(AU1265-1)*100</f>
        <v>0</v>
      </c>
      <c r="AW1265">
        <f>MAX(0,($B$13+$C$13*EF1265)/(1+$D$13*EF1265)*DY1265/(EA1265+273)*$E$13)</f>
        <v>0</v>
      </c>
      <c r="AX1265" t="s">
        <v>437</v>
      </c>
      <c r="AY1265" t="s">
        <v>437</v>
      </c>
      <c r="AZ1265">
        <v>0</v>
      </c>
      <c r="BA1265">
        <v>0</v>
      </c>
      <c r="BB1265">
        <f>1-AZ1265/BA1265</f>
        <v>0</v>
      </c>
      <c r="BC1265">
        <v>0</v>
      </c>
      <c r="BD1265" t="s">
        <v>437</v>
      </c>
      <c r="BE1265" t="s">
        <v>437</v>
      </c>
      <c r="BF1265">
        <v>0</v>
      </c>
      <c r="BG1265">
        <v>0</v>
      </c>
      <c r="BH1265">
        <f>1-BF1265/BG1265</f>
        <v>0</v>
      </c>
      <c r="BI1265">
        <v>0.5</v>
      </c>
      <c r="BJ1265">
        <f>DI1265</f>
        <v>0</v>
      </c>
      <c r="BK1265">
        <f>L1265</f>
        <v>0</v>
      </c>
      <c r="BL1265">
        <f>BH1265*BI1265*BJ1265</f>
        <v>0</v>
      </c>
      <c r="BM1265">
        <f>(BK1265-BC1265)/BJ1265</f>
        <v>0</v>
      </c>
      <c r="BN1265">
        <f>(BA1265-BG1265)/BG1265</f>
        <v>0</v>
      </c>
      <c r="BO1265">
        <f>AZ1265/(BB1265+AZ1265/BG1265)</f>
        <v>0</v>
      </c>
      <c r="BP1265" t="s">
        <v>437</v>
      </c>
      <c r="BQ1265">
        <v>0</v>
      </c>
      <c r="BR1265">
        <f>IF(BQ1265&lt;&gt;0, BQ1265, BO1265)</f>
        <v>0</v>
      </c>
      <c r="BS1265">
        <f>1-BR1265/BG1265</f>
        <v>0</v>
      </c>
      <c r="BT1265">
        <f>(BG1265-BF1265)/(BG1265-BR1265)</f>
        <v>0</v>
      </c>
      <c r="BU1265">
        <f>(BA1265-BG1265)/(BA1265-BR1265)</f>
        <v>0</v>
      </c>
      <c r="BV1265">
        <f>(BG1265-BF1265)/(BG1265-AZ1265)</f>
        <v>0</v>
      </c>
      <c r="BW1265">
        <f>(BA1265-BG1265)/(BA1265-AZ1265)</f>
        <v>0</v>
      </c>
      <c r="BX1265">
        <f>(BT1265*BR1265/BF1265)</f>
        <v>0</v>
      </c>
      <c r="BY1265">
        <f>(1-BX1265)</f>
        <v>0</v>
      </c>
      <c r="DH1265">
        <f>$B$11*EG1265+$C$11*EH1265+$F$11*ES1265*(1-EV1265)</f>
        <v>0</v>
      </c>
      <c r="DI1265">
        <f>DH1265*DJ1265</f>
        <v>0</v>
      </c>
      <c r="DJ1265">
        <f>($B$11*$D$9+$C$11*$D$9+$F$11*((FF1265+EX1265)/MAX(FF1265+EX1265+FG1265, 0.1)*$I$9+FG1265/MAX(FF1265+EX1265+FG1265, 0.1)*$J$9))/($B$11+$C$11+$F$11)</f>
        <v>0</v>
      </c>
      <c r="DK1265">
        <f>($B$11*$K$9+$C$11*$K$9+$F$11*((FF1265+EX1265)/MAX(FF1265+EX1265+FG1265, 0.1)*$P$9+FG1265/MAX(FF1265+EX1265+FG1265, 0.1)*$Q$9))/($B$11+$C$11+$F$11)</f>
        <v>0</v>
      </c>
      <c r="DL1265">
        <v>6</v>
      </c>
      <c r="DM1265">
        <v>0.5</v>
      </c>
      <c r="DN1265" t="s">
        <v>438</v>
      </c>
      <c r="DO1265">
        <v>2</v>
      </c>
      <c r="DP1265" t="b">
        <v>1</v>
      </c>
      <c r="DQ1265">
        <v>1761347664.5</v>
      </c>
      <c r="DR1265">
        <v>1538.415555555556</v>
      </c>
      <c r="DS1265">
        <v>1577.661481481482</v>
      </c>
      <c r="DT1265">
        <v>23.53315185185185</v>
      </c>
      <c r="DU1265">
        <v>20.94780370370371</v>
      </c>
      <c r="DV1265">
        <v>1536.454814814815</v>
      </c>
      <c r="DW1265">
        <v>23.31871481481481</v>
      </c>
      <c r="DX1265">
        <v>500.004</v>
      </c>
      <c r="DY1265">
        <v>90.02757407407407</v>
      </c>
      <c r="DZ1265">
        <v>0.07342446666666667</v>
      </c>
      <c r="EA1265">
        <v>29.95285185185185</v>
      </c>
      <c r="EB1265">
        <v>30.00424814814815</v>
      </c>
      <c r="EC1265">
        <v>999.9000000000001</v>
      </c>
      <c r="ED1265">
        <v>0</v>
      </c>
      <c r="EE1265">
        <v>0</v>
      </c>
      <c r="EF1265">
        <v>9995.021111111111</v>
      </c>
      <c r="EG1265">
        <v>0</v>
      </c>
      <c r="EH1265">
        <v>1170.274814814815</v>
      </c>
      <c r="EI1265">
        <v>-39.24643333333334</v>
      </c>
      <c r="EJ1265">
        <v>1575.491851851852</v>
      </c>
      <c r="EK1265">
        <v>1611.417037037037</v>
      </c>
      <c r="EL1265">
        <v>2.585341111111111</v>
      </c>
      <c r="EM1265">
        <v>1577.661481481482</v>
      </c>
      <c r="EN1265">
        <v>20.94780370370371</v>
      </c>
      <c r="EO1265">
        <v>2.118631851851852</v>
      </c>
      <c r="EP1265">
        <v>1.88588</v>
      </c>
      <c r="EQ1265">
        <v>18.35995925925926</v>
      </c>
      <c r="ER1265">
        <v>16.51739259259259</v>
      </c>
      <c r="ES1265">
        <v>1199.998888888889</v>
      </c>
      <c r="ET1265">
        <v>0.9670069259259259</v>
      </c>
      <c r="EU1265">
        <v>0.03299308518518519</v>
      </c>
      <c r="EV1265">
        <v>0</v>
      </c>
      <c r="EW1265">
        <v>1411.048518518519</v>
      </c>
      <c r="EX1265">
        <v>5.000560000000001</v>
      </c>
      <c r="EY1265">
        <v>17274.40740740741</v>
      </c>
      <c r="EZ1265">
        <v>10316.83333333333</v>
      </c>
      <c r="FA1265">
        <v>45</v>
      </c>
      <c r="FB1265">
        <v>47.03444444444444</v>
      </c>
      <c r="FC1265">
        <v>45.625</v>
      </c>
      <c r="FD1265">
        <v>46.125</v>
      </c>
      <c r="FE1265">
        <v>45.84466666666666</v>
      </c>
      <c r="FF1265">
        <v>1155.568888888889</v>
      </c>
      <c r="FG1265">
        <v>39.43</v>
      </c>
      <c r="FH1265">
        <v>0</v>
      </c>
      <c r="FI1265">
        <v>1761347708.6</v>
      </c>
      <c r="FJ1265">
        <v>0</v>
      </c>
      <c r="FK1265">
        <v>1411.054230769231</v>
      </c>
      <c r="FL1265">
        <v>-1.521709397370659</v>
      </c>
      <c r="FM1265">
        <v>-21.96581211570267</v>
      </c>
      <c r="FN1265">
        <v>17274.41153846154</v>
      </c>
      <c r="FO1265">
        <v>15</v>
      </c>
      <c r="FP1265">
        <v>0</v>
      </c>
      <c r="FQ1265" t="s">
        <v>439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-39.20761463414634</v>
      </c>
      <c r="GD1265">
        <v>-0.6163024390243989</v>
      </c>
      <c r="GE1265">
        <v>0.1213577548568302</v>
      </c>
      <c r="GF1265">
        <v>0</v>
      </c>
      <c r="GG1265">
        <v>1411.092647058824</v>
      </c>
      <c r="GH1265">
        <v>-1.166539340178307</v>
      </c>
      <c r="GI1265">
        <v>0.2490961168555634</v>
      </c>
      <c r="GJ1265">
        <v>0</v>
      </c>
      <c r="GK1265">
        <v>2.584103414634146</v>
      </c>
      <c r="GL1265">
        <v>0.004779512195116611</v>
      </c>
      <c r="GM1265">
        <v>0.004438474034497385</v>
      </c>
      <c r="GN1265">
        <v>1</v>
      </c>
      <c r="GO1265">
        <v>1</v>
      </c>
      <c r="GP1265">
        <v>3</v>
      </c>
      <c r="GQ1265" t="s">
        <v>446</v>
      </c>
      <c r="GR1265">
        <v>3.12435</v>
      </c>
      <c r="GS1265">
        <v>2.75107</v>
      </c>
      <c r="GT1265">
        <v>0.201556</v>
      </c>
      <c r="GU1265">
        <v>0.205975</v>
      </c>
      <c r="GV1265">
        <v>0.103173</v>
      </c>
      <c r="GW1265">
        <v>0.0956497</v>
      </c>
      <c r="GX1265">
        <v>23498.2</v>
      </c>
      <c r="GY1265">
        <v>22786.4</v>
      </c>
      <c r="GZ1265">
        <v>30008.5</v>
      </c>
      <c r="HA1265">
        <v>28995.1</v>
      </c>
      <c r="HB1265">
        <v>37206.4</v>
      </c>
      <c r="HC1265">
        <v>34532.3</v>
      </c>
      <c r="HD1265">
        <v>45954</v>
      </c>
      <c r="HE1265">
        <v>43094.2</v>
      </c>
      <c r="HF1265">
        <v>1.75135</v>
      </c>
      <c r="HG1265">
        <v>1.73815</v>
      </c>
      <c r="HH1265">
        <v>-0.00571832</v>
      </c>
      <c r="HI1265">
        <v>0</v>
      </c>
      <c r="HJ1265">
        <v>30.0948</v>
      </c>
      <c r="HK1265">
        <v>999.9</v>
      </c>
      <c r="HL1265">
        <v>45.2</v>
      </c>
      <c r="HM1265">
        <v>32.7</v>
      </c>
      <c r="HN1265">
        <v>24.9405</v>
      </c>
      <c r="HO1265">
        <v>63.4121</v>
      </c>
      <c r="HP1265">
        <v>17.5761</v>
      </c>
      <c r="HQ1265">
        <v>1</v>
      </c>
      <c r="HR1265">
        <v>0.797073</v>
      </c>
      <c r="HS1265">
        <v>4.09852</v>
      </c>
      <c r="HT1265">
        <v>20.1592</v>
      </c>
      <c r="HU1265">
        <v>5.22732</v>
      </c>
      <c r="HV1265">
        <v>11.9857</v>
      </c>
      <c r="HW1265">
        <v>4.969</v>
      </c>
      <c r="HX1265">
        <v>3.2899</v>
      </c>
      <c r="HY1265">
        <v>9999</v>
      </c>
      <c r="HZ1265">
        <v>9999</v>
      </c>
      <c r="IA1265">
        <v>9999</v>
      </c>
      <c r="IB1265">
        <v>999.9</v>
      </c>
      <c r="IC1265">
        <v>4.97296</v>
      </c>
      <c r="ID1265">
        <v>1.87742</v>
      </c>
      <c r="IE1265">
        <v>1.87547</v>
      </c>
      <c r="IF1265">
        <v>1.87836</v>
      </c>
      <c r="IG1265">
        <v>1.875</v>
      </c>
      <c r="IH1265">
        <v>1.87855</v>
      </c>
      <c r="II1265">
        <v>1.87565</v>
      </c>
      <c r="IJ1265">
        <v>1.87683</v>
      </c>
      <c r="IK1265">
        <v>0</v>
      </c>
      <c r="IL1265">
        <v>0</v>
      </c>
      <c r="IM1265">
        <v>0</v>
      </c>
      <c r="IN1265">
        <v>0</v>
      </c>
      <c r="IO1265" t="s">
        <v>441</v>
      </c>
      <c r="IP1265" t="s">
        <v>442</v>
      </c>
      <c r="IQ1265" t="s">
        <v>443</v>
      </c>
      <c r="IR1265" t="s">
        <v>443</v>
      </c>
      <c r="IS1265" t="s">
        <v>443</v>
      </c>
      <c r="IT1265" t="s">
        <v>443</v>
      </c>
      <c r="IU1265">
        <v>0</v>
      </c>
      <c r="IV1265">
        <v>100</v>
      </c>
      <c r="IW1265">
        <v>100</v>
      </c>
      <c r="IX1265">
        <v>2</v>
      </c>
      <c r="IY1265">
        <v>0.2144</v>
      </c>
      <c r="IZ1265">
        <v>-0.1194416370607354</v>
      </c>
      <c r="JA1265">
        <v>0.002211305909277446</v>
      </c>
      <c r="JB1265">
        <v>-1.416678044876584E-06</v>
      </c>
      <c r="JC1265">
        <v>5.589822708492042E-10</v>
      </c>
      <c r="JD1265">
        <v>0.2144336207880096</v>
      </c>
      <c r="JE1265">
        <v>0</v>
      </c>
      <c r="JF1265">
        <v>0</v>
      </c>
      <c r="JG1265">
        <v>0</v>
      </c>
      <c r="JH1265">
        <v>14</v>
      </c>
      <c r="JI1265">
        <v>2052</v>
      </c>
      <c r="JJ1265">
        <v>1</v>
      </c>
      <c r="JK1265">
        <v>21</v>
      </c>
      <c r="JL1265">
        <v>29355794.5</v>
      </c>
      <c r="JM1265">
        <v>29355794.5</v>
      </c>
      <c r="JN1265">
        <v>3.25684</v>
      </c>
      <c r="JO1265">
        <v>2.52686</v>
      </c>
      <c r="JP1265">
        <v>1.39893</v>
      </c>
      <c r="JQ1265">
        <v>2.33643</v>
      </c>
      <c r="JR1265">
        <v>1.44897</v>
      </c>
      <c r="JS1265">
        <v>2.62207</v>
      </c>
      <c r="JT1265">
        <v>38.6241</v>
      </c>
      <c r="JU1265">
        <v>23.7898</v>
      </c>
      <c r="JV1265">
        <v>18</v>
      </c>
      <c r="JW1265">
        <v>485.134</v>
      </c>
      <c r="JX1265">
        <v>447.697</v>
      </c>
      <c r="JY1265">
        <v>25.1486</v>
      </c>
      <c r="JZ1265">
        <v>36.973</v>
      </c>
      <c r="KA1265">
        <v>30.0001</v>
      </c>
      <c r="KB1265">
        <v>36.5828</v>
      </c>
      <c r="KC1265">
        <v>36.6346</v>
      </c>
      <c r="KD1265">
        <v>65.1978</v>
      </c>
      <c r="KE1265">
        <v>23.8926</v>
      </c>
      <c r="KF1265">
        <v>79.2548</v>
      </c>
      <c r="KG1265">
        <v>25.1394</v>
      </c>
      <c r="KH1265">
        <v>1625.02</v>
      </c>
      <c r="KI1265">
        <v>21.0088</v>
      </c>
      <c r="KJ1265">
        <v>99.26909999999999</v>
      </c>
      <c r="KK1265">
        <v>99.1155</v>
      </c>
    </row>
    <row r="1266" spans="1:297">
      <c r="A1266">
        <v>1250</v>
      </c>
      <c r="B1266">
        <v>1761348331.5</v>
      </c>
      <c r="C1266">
        <v>20290.90000009537</v>
      </c>
      <c r="D1266" t="s">
        <v>2955</v>
      </c>
      <c r="E1266" t="s">
        <v>2956</v>
      </c>
      <c r="F1266">
        <v>5</v>
      </c>
      <c r="G1266" t="s">
        <v>2957</v>
      </c>
      <c r="H1266" t="s">
        <v>436</v>
      </c>
      <c r="I1266">
        <v>1761348323.75</v>
      </c>
      <c r="J1266">
        <f>(K1266)/1000</f>
        <v>0</v>
      </c>
      <c r="K1266">
        <f>IF(DP1266, AN1266, AH1266)</f>
        <v>0</v>
      </c>
      <c r="L1266">
        <f>IF(DP1266, AI1266, AG1266)</f>
        <v>0</v>
      </c>
      <c r="M1266">
        <f>DR1266 - IF(AU1266&gt;1, L1266*DL1266*100.0/(AW1266), 0)</f>
        <v>0</v>
      </c>
      <c r="N1266">
        <f>((T1266-J1266/2)*M1266-L1266)/(T1266+J1266/2)</f>
        <v>0</v>
      </c>
      <c r="O1266">
        <f>N1266*(DY1266+DZ1266)/1000.0</f>
        <v>0</v>
      </c>
      <c r="P1266">
        <f>(DR1266 - IF(AU1266&gt;1, L1266*DL1266*100.0/(AW1266), 0))*(DY1266+DZ1266)/1000.0</f>
        <v>0</v>
      </c>
      <c r="Q1266">
        <f>2.0/((1/S1266-1/R1266)+SIGN(S1266)*SQRT((1/S1266-1/R1266)*(1/S1266-1/R1266) + 4*DM1266/((DM1266+1)*(DM1266+1))*(2*1/S1266*1/R1266-1/R1266*1/R1266)))</f>
        <v>0</v>
      </c>
      <c r="R1266">
        <f>IF(LEFT(DN1266,1)&lt;&gt;"0",IF(LEFT(DN1266,1)="1",3.0,DO1266),$D$5+$E$5*(EF1266*DY1266/($K$5*1000))+$F$5*(EF1266*DY1266/($K$5*1000))*MAX(MIN(DL1266,$J$5),$I$5)*MAX(MIN(DL1266,$J$5),$I$5)+$G$5*MAX(MIN(DL1266,$J$5),$I$5)*(EF1266*DY1266/($K$5*1000))+$H$5*(EF1266*DY1266/($K$5*1000))*(EF1266*DY1266/($K$5*1000)))</f>
        <v>0</v>
      </c>
      <c r="S1266">
        <f>J1266*(1000-(1000*0.61365*exp(17.502*W1266/(240.97+W1266))/(DY1266+DZ1266)+DT1266)/2)/(1000*0.61365*exp(17.502*W1266/(240.97+W1266))/(DY1266+DZ1266)-DT1266)</f>
        <v>0</v>
      </c>
      <c r="T1266">
        <f>1/((DM1266+1)/(Q1266/1.6)+1/(R1266/1.37)) + DM1266/((DM1266+1)/(Q1266/1.6) + DM1266/(R1266/1.37))</f>
        <v>0</v>
      </c>
      <c r="U1266">
        <f>(DH1266*DK1266)</f>
        <v>0</v>
      </c>
      <c r="V1266">
        <f>(EA1266+(U1266+2*0.95*5.67E-8*(((EA1266+$B$7)+273)^4-(EA1266+273)^4)-44100*J1266)/(1.84*29.3*R1266+8*0.95*5.67E-8*(EA1266+273)^3))</f>
        <v>0</v>
      </c>
      <c r="W1266">
        <f>($C$7*EB1266+$D$7*EC1266+$E$7*V1266)</f>
        <v>0</v>
      </c>
      <c r="X1266">
        <f>0.61365*exp(17.502*W1266/(240.97+W1266))</f>
        <v>0</v>
      </c>
      <c r="Y1266">
        <f>(Z1266/AA1266*100)</f>
        <v>0</v>
      </c>
      <c r="Z1266">
        <f>DT1266*(DY1266+DZ1266)/1000</f>
        <v>0</v>
      </c>
      <c r="AA1266">
        <f>0.61365*exp(17.502*EA1266/(240.97+EA1266))</f>
        <v>0</v>
      </c>
      <c r="AB1266">
        <f>(X1266-DT1266*(DY1266+DZ1266)/1000)</f>
        <v>0</v>
      </c>
      <c r="AC1266">
        <f>(-J1266*44100)</f>
        <v>0</v>
      </c>
      <c r="AD1266">
        <f>2*29.3*R1266*0.92*(EA1266-W1266)</f>
        <v>0</v>
      </c>
      <c r="AE1266">
        <f>2*0.95*5.67E-8*(((EA1266+$B$7)+273)^4-(W1266+273)^4)</f>
        <v>0</v>
      </c>
      <c r="AF1266">
        <f>U1266+AE1266+AC1266+AD1266</f>
        <v>0</v>
      </c>
      <c r="AG1266">
        <f>DX1266*AU1266*(DS1266-DR1266*(1000-AU1266*DU1266)/(1000-AU1266*DT1266))/(100*DL1266)</f>
        <v>0</v>
      </c>
      <c r="AH1266">
        <f>1000*DX1266*AU1266*(DT1266-DU1266)/(100*DL1266*(1000-AU1266*DT1266))</f>
        <v>0</v>
      </c>
      <c r="AI1266">
        <f>(AJ1266 - AK1266 - DY1266*1E3/(8.314*(EA1266+273.15)) * AM1266/DX1266 * AL1266) * DX1266/(100*DL1266) * (1000 - DU1266)/1000</f>
        <v>0</v>
      </c>
      <c r="AJ1266">
        <v>427.8008709254416</v>
      </c>
      <c r="AK1266">
        <v>410.3337818181817</v>
      </c>
      <c r="AL1266">
        <v>-9.995395891564379E-05</v>
      </c>
      <c r="AM1266">
        <v>65.42573511111004</v>
      </c>
      <c r="AN1266">
        <f>(AP1266 - AO1266 + DY1266*1E3/(8.314*(EA1266+273.15)) * AR1266/DX1266 * AQ1266) * DX1266/(100*DL1266) * 1000/(1000 - AP1266)</f>
        <v>0</v>
      </c>
      <c r="AO1266">
        <v>18.21885900366295</v>
      </c>
      <c r="AP1266">
        <v>23.86328727272726</v>
      </c>
      <c r="AQ1266">
        <v>-4.235971201479169E-05</v>
      </c>
      <c r="AR1266">
        <v>117.4114001937617</v>
      </c>
      <c r="AS1266">
        <v>0</v>
      </c>
      <c r="AT1266">
        <v>0</v>
      </c>
      <c r="AU1266">
        <f>IF(AS1266*$H$13&gt;=AW1266,1.0,(AW1266/(AW1266-AS1266*$H$13)))</f>
        <v>0</v>
      </c>
      <c r="AV1266">
        <f>(AU1266-1)*100</f>
        <v>0</v>
      </c>
      <c r="AW1266">
        <f>MAX(0,($B$13+$C$13*EF1266)/(1+$D$13*EF1266)*DY1266/(EA1266+273)*$E$13)</f>
        <v>0</v>
      </c>
      <c r="AX1266" t="s">
        <v>437</v>
      </c>
      <c r="AY1266" t="s">
        <v>437</v>
      </c>
      <c r="AZ1266">
        <v>0</v>
      </c>
      <c r="BA1266">
        <v>0</v>
      </c>
      <c r="BB1266">
        <f>1-AZ1266/BA1266</f>
        <v>0</v>
      </c>
      <c r="BC1266">
        <v>0</v>
      </c>
      <c r="BD1266" t="s">
        <v>437</v>
      </c>
      <c r="BE1266" t="s">
        <v>437</v>
      </c>
      <c r="BF1266">
        <v>0</v>
      </c>
      <c r="BG1266">
        <v>0</v>
      </c>
      <c r="BH1266">
        <f>1-BF1266/BG1266</f>
        <v>0</v>
      </c>
      <c r="BI1266">
        <v>0.5</v>
      </c>
      <c r="BJ1266">
        <f>DI1266</f>
        <v>0</v>
      </c>
      <c r="BK1266">
        <f>L1266</f>
        <v>0</v>
      </c>
      <c r="BL1266">
        <f>BH1266*BI1266*BJ1266</f>
        <v>0</v>
      </c>
      <c r="BM1266">
        <f>(BK1266-BC1266)/BJ1266</f>
        <v>0</v>
      </c>
      <c r="BN1266">
        <f>(BA1266-BG1266)/BG1266</f>
        <v>0</v>
      </c>
      <c r="BO1266">
        <f>AZ1266/(BB1266+AZ1266/BG1266)</f>
        <v>0</v>
      </c>
      <c r="BP1266" t="s">
        <v>437</v>
      </c>
      <c r="BQ1266">
        <v>0</v>
      </c>
      <c r="BR1266">
        <f>IF(BQ1266&lt;&gt;0, BQ1266, BO1266)</f>
        <v>0</v>
      </c>
      <c r="BS1266">
        <f>1-BR1266/BG1266</f>
        <v>0</v>
      </c>
      <c r="BT1266">
        <f>(BG1266-BF1266)/(BG1266-BR1266)</f>
        <v>0</v>
      </c>
      <c r="BU1266">
        <f>(BA1266-BG1266)/(BA1266-BR1266)</f>
        <v>0</v>
      </c>
      <c r="BV1266">
        <f>(BG1266-BF1266)/(BG1266-AZ1266)</f>
        <v>0</v>
      </c>
      <c r="BW1266">
        <f>(BA1266-BG1266)/(BA1266-AZ1266)</f>
        <v>0</v>
      </c>
      <c r="BX1266">
        <f>(BT1266*BR1266/BF1266)</f>
        <v>0</v>
      </c>
      <c r="BY1266">
        <f>(1-BX1266)</f>
        <v>0</v>
      </c>
      <c r="DH1266">
        <f>$B$11*EG1266+$C$11*EH1266+$F$11*ES1266*(1-EV1266)</f>
        <v>0</v>
      </c>
      <c r="DI1266">
        <f>DH1266*DJ1266</f>
        <v>0</v>
      </c>
      <c r="DJ1266">
        <f>($B$11*$D$9+$C$11*$D$9+$F$11*((FF1266+EX1266)/MAX(FF1266+EX1266+FG1266, 0.1)*$I$9+FG1266/MAX(FF1266+EX1266+FG1266, 0.1)*$J$9))/($B$11+$C$11+$F$11)</f>
        <v>0</v>
      </c>
      <c r="DK1266">
        <f>($B$11*$K$9+$C$11*$K$9+$F$11*((FF1266+EX1266)/MAX(FF1266+EX1266+FG1266, 0.1)*$P$9+FG1266/MAX(FF1266+EX1266+FG1266, 0.1)*$Q$9))/($B$11+$C$11+$F$11)</f>
        <v>0</v>
      </c>
      <c r="DL1266">
        <v>6</v>
      </c>
      <c r="DM1266">
        <v>0.5</v>
      </c>
      <c r="DN1266" t="s">
        <v>438</v>
      </c>
      <c r="DO1266">
        <v>2</v>
      </c>
      <c r="DP1266" t="b">
        <v>1</v>
      </c>
      <c r="DQ1266">
        <v>1761348323.75</v>
      </c>
      <c r="DR1266">
        <v>400.5566333333334</v>
      </c>
      <c r="DS1266">
        <v>420.0245666666667</v>
      </c>
      <c r="DT1266">
        <v>23.86743333333333</v>
      </c>
      <c r="DU1266">
        <v>18.23360333333333</v>
      </c>
      <c r="DV1266">
        <v>399.9824666666667</v>
      </c>
      <c r="DW1266">
        <v>23.65299666666667</v>
      </c>
      <c r="DX1266">
        <v>499.9992666666666</v>
      </c>
      <c r="DY1266">
        <v>90.05005666666665</v>
      </c>
      <c r="DZ1266">
        <v>0.07408573666666667</v>
      </c>
      <c r="EA1266">
        <v>30.10795</v>
      </c>
      <c r="EB1266">
        <v>29.99407333333333</v>
      </c>
      <c r="EC1266">
        <v>999.9000000000002</v>
      </c>
      <c r="ED1266">
        <v>0</v>
      </c>
      <c r="EE1266">
        <v>0</v>
      </c>
      <c r="EF1266">
        <v>10003.37133333333</v>
      </c>
      <c r="EG1266">
        <v>0</v>
      </c>
      <c r="EH1266">
        <v>1196.673333333333</v>
      </c>
      <c r="EI1266">
        <v>-19.46805333333334</v>
      </c>
      <c r="EJ1266">
        <v>410.3506333333333</v>
      </c>
      <c r="EK1266">
        <v>427.8254666666666</v>
      </c>
      <c r="EL1266">
        <v>5.633818333333334</v>
      </c>
      <c r="EM1266">
        <v>420.0245666666667</v>
      </c>
      <c r="EN1266">
        <v>18.23360333333333</v>
      </c>
      <c r="EO1266">
        <v>2.149262</v>
      </c>
      <c r="EP1266">
        <v>1.641938</v>
      </c>
      <c r="EQ1266">
        <v>18.58906333333333</v>
      </c>
      <c r="ER1266">
        <v>14.35811333333333</v>
      </c>
      <c r="ES1266">
        <v>1199.996</v>
      </c>
      <c r="ET1266">
        <v>0.9670115000000002</v>
      </c>
      <c r="EU1266">
        <v>0.03298888999999999</v>
      </c>
      <c r="EV1266">
        <v>0</v>
      </c>
      <c r="EW1266">
        <v>1540.617</v>
      </c>
      <c r="EX1266">
        <v>5.000560000000002</v>
      </c>
      <c r="EY1266">
        <v>18790.57</v>
      </c>
      <c r="EZ1266">
        <v>10316.81666666667</v>
      </c>
      <c r="FA1266">
        <v>45.25</v>
      </c>
      <c r="FB1266">
        <v>47.31199999999998</v>
      </c>
      <c r="FC1266">
        <v>45.93699999999998</v>
      </c>
      <c r="FD1266">
        <v>46.37486666666666</v>
      </c>
      <c r="FE1266">
        <v>46.09349999999998</v>
      </c>
      <c r="FF1266">
        <v>1155.576</v>
      </c>
      <c r="FG1266">
        <v>39.42000000000001</v>
      </c>
      <c r="FH1266">
        <v>0</v>
      </c>
      <c r="FI1266">
        <v>1761348368</v>
      </c>
      <c r="FJ1266">
        <v>0</v>
      </c>
      <c r="FK1266">
        <v>1540.6032</v>
      </c>
      <c r="FL1266">
        <v>-1.678461528687101</v>
      </c>
      <c r="FM1266">
        <v>-23.37692295846536</v>
      </c>
      <c r="FN1266">
        <v>18790.484</v>
      </c>
      <c r="FO1266">
        <v>15</v>
      </c>
      <c r="FP1266">
        <v>0</v>
      </c>
      <c r="FQ1266" t="s">
        <v>439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-19.45317</v>
      </c>
      <c r="GD1266">
        <v>-0.2892720450280924</v>
      </c>
      <c r="GE1266">
        <v>0.04543246196278598</v>
      </c>
      <c r="GF1266">
        <v>1</v>
      </c>
      <c r="GG1266">
        <v>1540.736764705883</v>
      </c>
      <c r="GH1266">
        <v>-2.142857132292639</v>
      </c>
      <c r="GI1266">
        <v>0.3152563904118422</v>
      </c>
      <c r="GJ1266">
        <v>0</v>
      </c>
      <c r="GK1266">
        <v>5.6309885</v>
      </c>
      <c r="GL1266">
        <v>0.1141634521575887</v>
      </c>
      <c r="GM1266">
        <v>0.01470851378453995</v>
      </c>
      <c r="GN1266">
        <v>0</v>
      </c>
      <c r="GO1266">
        <v>1</v>
      </c>
      <c r="GP1266">
        <v>3</v>
      </c>
      <c r="GQ1266" t="s">
        <v>446</v>
      </c>
      <c r="GR1266">
        <v>3.1249</v>
      </c>
      <c r="GS1266">
        <v>2.75155</v>
      </c>
      <c r="GT1266">
        <v>0.0806673</v>
      </c>
      <c r="GU1266">
        <v>0.0841401</v>
      </c>
      <c r="GV1266">
        <v>0.104227</v>
      </c>
      <c r="GW1266">
        <v>0.0866063</v>
      </c>
      <c r="GX1266">
        <v>27052.4</v>
      </c>
      <c r="GY1266">
        <v>26282.3</v>
      </c>
      <c r="GZ1266">
        <v>29996.1</v>
      </c>
      <c r="HA1266">
        <v>28986.6</v>
      </c>
      <c r="HB1266">
        <v>37140.2</v>
      </c>
      <c r="HC1266">
        <v>34858.1</v>
      </c>
      <c r="HD1266">
        <v>45936.5</v>
      </c>
      <c r="HE1266">
        <v>43082</v>
      </c>
      <c r="HF1266">
        <v>1.75365</v>
      </c>
      <c r="HG1266">
        <v>1.72705</v>
      </c>
      <c r="HH1266">
        <v>-0.0189282</v>
      </c>
      <c r="HI1266">
        <v>0</v>
      </c>
      <c r="HJ1266">
        <v>30.299</v>
      </c>
      <c r="HK1266">
        <v>999.9</v>
      </c>
      <c r="HL1266">
        <v>42.2</v>
      </c>
      <c r="HM1266">
        <v>32.6</v>
      </c>
      <c r="HN1266">
        <v>23.1484</v>
      </c>
      <c r="HO1266">
        <v>63.5721</v>
      </c>
      <c r="HP1266">
        <v>18.0809</v>
      </c>
      <c r="HQ1266">
        <v>1</v>
      </c>
      <c r="HR1266">
        <v>0.810366</v>
      </c>
      <c r="HS1266">
        <v>4.23094</v>
      </c>
      <c r="HT1266">
        <v>20.1568</v>
      </c>
      <c r="HU1266">
        <v>5.22852</v>
      </c>
      <c r="HV1266">
        <v>11.986</v>
      </c>
      <c r="HW1266">
        <v>4.97025</v>
      </c>
      <c r="HX1266">
        <v>3.29048</v>
      </c>
      <c r="HY1266">
        <v>9999</v>
      </c>
      <c r="HZ1266">
        <v>9999</v>
      </c>
      <c r="IA1266">
        <v>9999</v>
      </c>
      <c r="IB1266">
        <v>999.9</v>
      </c>
      <c r="IC1266">
        <v>4.97299</v>
      </c>
      <c r="ID1266">
        <v>1.87744</v>
      </c>
      <c r="IE1266">
        <v>1.87551</v>
      </c>
      <c r="IF1266">
        <v>1.87836</v>
      </c>
      <c r="IG1266">
        <v>1.87509</v>
      </c>
      <c r="IH1266">
        <v>1.87863</v>
      </c>
      <c r="II1266">
        <v>1.87574</v>
      </c>
      <c r="IJ1266">
        <v>1.87685</v>
      </c>
      <c r="IK1266">
        <v>0</v>
      </c>
      <c r="IL1266">
        <v>0</v>
      </c>
      <c r="IM1266">
        <v>0</v>
      </c>
      <c r="IN1266">
        <v>0</v>
      </c>
      <c r="IO1266" t="s">
        <v>441</v>
      </c>
      <c r="IP1266" t="s">
        <v>442</v>
      </c>
      <c r="IQ1266" t="s">
        <v>443</v>
      </c>
      <c r="IR1266" t="s">
        <v>443</v>
      </c>
      <c r="IS1266" t="s">
        <v>443</v>
      </c>
      <c r="IT1266" t="s">
        <v>443</v>
      </c>
      <c r="IU1266">
        <v>0</v>
      </c>
      <c r="IV1266">
        <v>100</v>
      </c>
      <c r="IW1266">
        <v>100</v>
      </c>
      <c r="IX1266">
        <v>0.574</v>
      </c>
      <c r="IY1266">
        <v>0.2144</v>
      </c>
      <c r="IZ1266">
        <v>-0.1194416370607354</v>
      </c>
      <c r="JA1266">
        <v>0.002211305909277446</v>
      </c>
      <c r="JB1266">
        <v>-1.416678044876584E-06</v>
      </c>
      <c r="JC1266">
        <v>5.589822708492042E-10</v>
      </c>
      <c r="JD1266">
        <v>0.2144336207880096</v>
      </c>
      <c r="JE1266">
        <v>0</v>
      </c>
      <c r="JF1266">
        <v>0</v>
      </c>
      <c r="JG1266">
        <v>0</v>
      </c>
      <c r="JH1266">
        <v>14</v>
      </c>
      <c r="JI1266">
        <v>2052</v>
      </c>
      <c r="JJ1266">
        <v>1</v>
      </c>
      <c r="JK1266">
        <v>21</v>
      </c>
      <c r="JL1266">
        <v>29355805.5</v>
      </c>
      <c r="JM1266">
        <v>29355805.5</v>
      </c>
      <c r="JN1266">
        <v>1.10962</v>
      </c>
      <c r="JO1266">
        <v>2.55005</v>
      </c>
      <c r="JP1266">
        <v>1.39893</v>
      </c>
      <c r="JQ1266">
        <v>2.33398</v>
      </c>
      <c r="JR1266">
        <v>1.44897</v>
      </c>
      <c r="JS1266">
        <v>2.56836</v>
      </c>
      <c r="JT1266">
        <v>38.4769</v>
      </c>
      <c r="JU1266">
        <v>23.8073</v>
      </c>
      <c r="JV1266">
        <v>18</v>
      </c>
      <c r="JW1266">
        <v>486.706</v>
      </c>
      <c r="JX1266">
        <v>440.639</v>
      </c>
      <c r="JY1266">
        <v>25.3279</v>
      </c>
      <c r="JZ1266">
        <v>37.0879</v>
      </c>
      <c r="KA1266">
        <v>29.9999</v>
      </c>
      <c r="KB1266">
        <v>36.6218</v>
      </c>
      <c r="KC1266">
        <v>36.662</v>
      </c>
      <c r="KD1266">
        <v>22.2348</v>
      </c>
      <c r="KE1266">
        <v>27.6363</v>
      </c>
      <c r="KF1266">
        <v>69.52589999999999</v>
      </c>
      <c r="KG1266">
        <v>25.3489</v>
      </c>
      <c r="KH1266">
        <v>413.313</v>
      </c>
      <c r="KI1266">
        <v>18.193</v>
      </c>
      <c r="KJ1266">
        <v>99.23</v>
      </c>
      <c r="KK1266">
        <v>99.08710000000001</v>
      </c>
    </row>
    <row r="1267" spans="1:297">
      <c r="A1267">
        <v>1251</v>
      </c>
      <c r="B1267">
        <v>1761348336.5</v>
      </c>
      <c r="C1267">
        <v>20295.90000009537</v>
      </c>
      <c r="D1267" t="s">
        <v>2958</v>
      </c>
      <c r="E1267" t="s">
        <v>2959</v>
      </c>
      <c r="F1267">
        <v>5</v>
      </c>
      <c r="G1267" t="s">
        <v>2957</v>
      </c>
      <c r="H1267" t="s">
        <v>436</v>
      </c>
      <c r="I1267">
        <v>1761348328.655172</v>
      </c>
      <c r="J1267">
        <f>(K1267)/1000</f>
        <v>0</v>
      </c>
      <c r="K1267">
        <f>IF(DP1267, AN1267, AH1267)</f>
        <v>0</v>
      </c>
      <c r="L1267">
        <f>IF(DP1267, AI1267, AG1267)</f>
        <v>0</v>
      </c>
      <c r="M1267">
        <f>DR1267 - IF(AU1267&gt;1, L1267*DL1267*100.0/(AW1267), 0)</f>
        <v>0</v>
      </c>
      <c r="N1267">
        <f>((T1267-J1267/2)*M1267-L1267)/(T1267+J1267/2)</f>
        <v>0</v>
      </c>
      <c r="O1267">
        <f>N1267*(DY1267+DZ1267)/1000.0</f>
        <v>0</v>
      </c>
      <c r="P1267">
        <f>(DR1267 - IF(AU1267&gt;1, L1267*DL1267*100.0/(AW1267), 0))*(DY1267+DZ1267)/1000.0</f>
        <v>0</v>
      </c>
      <c r="Q1267">
        <f>2.0/((1/S1267-1/R1267)+SIGN(S1267)*SQRT((1/S1267-1/R1267)*(1/S1267-1/R1267) + 4*DM1267/((DM1267+1)*(DM1267+1))*(2*1/S1267*1/R1267-1/R1267*1/R1267)))</f>
        <v>0</v>
      </c>
      <c r="R1267">
        <f>IF(LEFT(DN1267,1)&lt;&gt;"0",IF(LEFT(DN1267,1)="1",3.0,DO1267),$D$5+$E$5*(EF1267*DY1267/($K$5*1000))+$F$5*(EF1267*DY1267/($K$5*1000))*MAX(MIN(DL1267,$J$5),$I$5)*MAX(MIN(DL1267,$J$5),$I$5)+$G$5*MAX(MIN(DL1267,$J$5),$I$5)*(EF1267*DY1267/($K$5*1000))+$H$5*(EF1267*DY1267/($K$5*1000))*(EF1267*DY1267/($K$5*1000)))</f>
        <v>0</v>
      </c>
      <c r="S1267">
        <f>J1267*(1000-(1000*0.61365*exp(17.502*W1267/(240.97+W1267))/(DY1267+DZ1267)+DT1267)/2)/(1000*0.61365*exp(17.502*W1267/(240.97+W1267))/(DY1267+DZ1267)-DT1267)</f>
        <v>0</v>
      </c>
      <c r="T1267">
        <f>1/((DM1267+1)/(Q1267/1.6)+1/(R1267/1.37)) + DM1267/((DM1267+1)/(Q1267/1.6) + DM1267/(R1267/1.37))</f>
        <v>0</v>
      </c>
      <c r="U1267">
        <f>(DH1267*DK1267)</f>
        <v>0</v>
      </c>
      <c r="V1267">
        <f>(EA1267+(U1267+2*0.95*5.67E-8*(((EA1267+$B$7)+273)^4-(EA1267+273)^4)-44100*J1267)/(1.84*29.3*R1267+8*0.95*5.67E-8*(EA1267+273)^3))</f>
        <v>0</v>
      </c>
      <c r="W1267">
        <f>($C$7*EB1267+$D$7*EC1267+$E$7*V1267)</f>
        <v>0</v>
      </c>
      <c r="X1267">
        <f>0.61365*exp(17.502*W1267/(240.97+W1267))</f>
        <v>0</v>
      </c>
      <c r="Y1267">
        <f>(Z1267/AA1267*100)</f>
        <v>0</v>
      </c>
      <c r="Z1267">
        <f>DT1267*(DY1267+DZ1267)/1000</f>
        <v>0</v>
      </c>
      <c r="AA1267">
        <f>0.61365*exp(17.502*EA1267/(240.97+EA1267))</f>
        <v>0</v>
      </c>
      <c r="AB1267">
        <f>(X1267-DT1267*(DY1267+DZ1267)/1000)</f>
        <v>0</v>
      </c>
      <c r="AC1267">
        <f>(-J1267*44100)</f>
        <v>0</v>
      </c>
      <c r="AD1267">
        <f>2*29.3*R1267*0.92*(EA1267-W1267)</f>
        <v>0</v>
      </c>
      <c r="AE1267">
        <f>2*0.95*5.67E-8*(((EA1267+$B$7)+273)^4-(W1267+273)^4)</f>
        <v>0</v>
      </c>
      <c r="AF1267">
        <f>U1267+AE1267+AC1267+AD1267</f>
        <v>0</v>
      </c>
      <c r="AG1267">
        <f>DX1267*AU1267*(DS1267-DR1267*(1000-AU1267*DU1267)/(1000-AU1267*DT1267))/(100*DL1267)</f>
        <v>0</v>
      </c>
      <c r="AH1267">
        <f>1000*DX1267*AU1267*(DT1267-DU1267)/(100*DL1267*(1000-AU1267*DT1267))</f>
        <v>0</v>
      </c>
      <c r="AI1267">
        <f>(AJ1267 - AK1267 - DY1267*1E3/(8.314*(EA1267+273.15)) * AM1267/DX1267 * AL1267) * DX1267/(100*DL1267) * (1000 - DU1267)/1000</f>
        <v>0</v>
      </c>
      <c r="AJ1267">
        <v>427.7703959793207</v>
      </c>
      <c r="AK1267">
        <v>410.2527212121209</v>
      </c>
      <c r="AL1267">
        <v>-0.02716236701765465</v>
      </c>
      <c r="AM1267">
        <v>65.42573511111004</v>
      </c>
      <c r="AN1267">
        <f>(AP1267 - AO1267 + DY1267*1E3/(8.314*(EA1267+273.15)) * AR1267/DX1267 * AQ1267) * DX1267/(100*DL1267) * 1000/(1000 - AP1267)</f>
        <v>0</v>
      </c>
      <c r="AO1267">
        <v>18.18866127503616</v>
      </c>
      <c r="AP1267">
        <v>23.84843393939394</v>
      </c>
      <c r="AQ1267">
        <v>-0.0001745157685920794</v>
      </c>
      <c r="AR1267">
        <v>117.4114001937617</v>
      </c>
      <c r="AS1267">
        <v>0</v>
      </c>
      <c r="AT1267">
        <v>0</v>
      </c>
      <c r="AU1267">
        <f>IF(AS1267*$H$13&gt;=AW1267,1.0,(AW1267/(AW1267-AS1267*$H$13)))</f>
        <v>0</v>
      </c>
      <c r="AV1267">
        <f>(AU1267-1)*100</f>
        <v>0</v>
      </c>
      <c r="AW1267">
        <f>MAX(0,($B$13+$C$13*EF1267)/(1+$D$13*EF1267)*DY1267/(EA1267+273)*$E$13)</f>
        <v>0</v>
      </c>
      <c r="AX1267" t="s">
        <v>437</v>
      </c>
      <c r="AY1267" t="s">
        <v>437</v>
      </c>
      <c r="AZ1267">
        <v>0</v>
      </c>
      <c r="BA1267">
        <v>0</v>
      </c>
      <c r="BB1267">
        <f>1-AZ1267/BA1267</f>
        <v>0</v>
      </c>
      <c r="BC1267">
        <v>0</v>
      </c>
      <c r="BD1267" t="s">
        <v>437</v>
      </c>
      <c r="BE1267" t="s">
        <v>437</v>
      </c>
      <c r="BF1267">
        <v>0</v>
      </c>
      <c r="BG1267">
        <v>0</v>
      </c>
      <c r="BH1267">
        <f>1-BF1267/BG1267</f>
        <v>0</v>
      </c>
      <c r="BI1267">
        <v>0.5</v>
      </c>
      <c r="BJ1267">
        <f>DI1267</f>
        <v>0</v>
      </c>
      <c r="BK1267">
        <f>L1267</f>
        <v>0</v>
      </c>
      <c r="BL1267">
        <f>BH1267*BI1267*BJ1267</f>
        <v>0</v>
      </c>
      <c r="BM1267">
        <f>(BK1267-BC1267)/BJ1267</f>
        <v>0</v>
      </c>
      <c r="BN1267">
        <f>(BA1267-BG1267)/BG1267</f>
        <v>0</v>
      </c>
      <c r="BO1267">
        <f>AZ1267/(BB1267+AZ1267/BG1267)</f>
        <v>0</v>
      </c>
      <c r="BP1267" t="s">
        <v>437</v>
      </c>
      <c r="BQ1267">
        <v>0</v>
      </c>
      <c r="BR1267">
        <f>IF(BQ1267&lt;&gt;0, BQ1267, BO1267)</f>
        <v>0</v>
      </c>
      <c r="BS1267">
        <f>1-BR1267/BG1267</f>
        <v>0</v>
      </c>
      <c r="BT1267">
        <f>(BG1267-BF1267)/(BG1267-BR1267)</f>
        <v>0</v>
      </c>
      <c r="BU1267">
        <f>(BA1267-BG1267)/(BA1267-BR1267)</f>
        <v>0</v>
      </c>
      <c r="BV1267">
        <f>(BG1267-BF1267)/(BG1267-AZ1267)</f>
        <v>0</v>
      </c>
      <c r="BW1267">
        <f>(BA1267-BG1267)/(BA1267-AZ1267)</f>
        <v>0</v>
      </c>
      <c r="BX1267">
        <f>(BT1267*BR1267/BF1267)</f>
        <v>0</v>
      </c>
      <c r="BY1267">
        <f>(1-BX1267)</f>
        <v>0</v>
      </c>
      <c r="DH1267">
        <f>$B$11*EG1267+$C$11*EH1267+$F$11*ES1267*(1-EV1267)</f>
        <v>0</v>
      </c>
      <c r="DI1267">
        <f>DH1267*DJ1267</f>
        <v>0</v>
      </c>
      <c r="DJ1267">
        <f>($B$11*$D$9+$C$11*$D$9+$F$11*((FF1267+EX1267)/MAX(FF1267+EX1267+FG1267, 0.1)*$I$9+FG1267/MAX(FF1267+EX1267+FG1267, 0.1)*$J$9))/($B$11+$C$11+$F$11)</f>
        <v>0</v>
      </c>
      <c r="DK1267">
        <f>($B$11*$K$9+$C$11*$K$9+$F$11*((FF1267+EX1267)/MAX(FF1267+EX1267+FG1267, 0.1)*$P$9+FG1267/MAX(FF1267+EX1267+FG1267, 0.1)*$Q$9))/($B$11+$C$11+$F$11)</f>
        <v>0</v>
      </c>
      <c r="DL1267">
        <v>6</v>
      </c>
      <c r="DM1267">
        <v>0.5</v>
      </c>
      <c r="DN1267" t="s">
        <v>438</v>
      </c>
      <c r="DO1267">
        <v>2</v>
      </c>
      <c r="DP1267" t="b">
        <v>1</v>
      </c>
      <c r="DQ1267">
        <v>1761348328.655172</v>
      </c>
      <c r="DR1267">
        <v>400.5584827586207</v>
      </c>
      <c r="DS1267">
        <v>419.8716896551724</v>
      </c>
      <c r="DT1267">
        <v>23.8634724137931</v>
      </c>
      <c r="DU1267">
        <v>18.21612758620689</v>
      </c>
      <c r="DV1267">
        <v>399.9843448275861</v>
      </c>
      <c r="DW1267">
        <v>23.64903793103448</v>
      </c>
      <c r="DX1267">
        <v>499.9841034482759</v>
      </c>
      <c r="DY1267">
        <v>90.05005517241379</v>
      </c>
      <c r="DZ1267">
        <v>0.07387078620689655</v>
      </c>
      <c r="EA1267">
        <v>30.10396551724137</v>
      </c>
      <c r="EB1267">
        <v>29.99160344827586</v>
      </c>
      <c r="EC1267">
        <v>999.9000000000002</v>
      </c>
      <c r="ED1267">
        <v>0</v>
      </c>
      <c r="EE1267">
        <v>0</v>
      </c>
      <c r="EF1267">
        <v>9999.481379310348</v>
      </c>
      <c r="EG1267">
        <v>0</v>
      </c>
      <c r="EH1267">
        <v>1196.670344827586</v>
      </c>
      <c r="EI1267">
        <v>-19.3132724137931</v>
      </c>
      <c r="EJ1267">
        <v>410.3508965517242</v>
      </c>
      <c r="EK1267">
        <v>427.6621379310345</v>
      </c>
      <c r="EL1267">
        <v>5.64733448275862</v>
      </c>
      <c r="EM1267">
        <v>419.8716896551724</v>
      </c>
      <c r="EN1267">
        <v>18.21612758620689</v>
      </c>
      <c r="EO1267">
        <v>2.148906206896552</v>
      </c>
      <c r="EP1267">
        <v>1.640364137931035</v>
      </c>
      <c r="EQ1267">
        <v>18.58640689655173</v>
      </c>
      <c r="ER1267">
        <v>14.34327931034483</v>
      </c>
      <c r="ES1267">
        <v>1200.011724137931</v>
      </c>
      <c r="ET1267">
        <v>0.9670120344827589</v>
      </c>
      <c r="EU1267">
        <v>0.03298838275862068</v>
      </c>
      <c r="EV1267">
        <v>0</v>
      </c>
      <c r="EW1267">
        <v>1540.448620689655</v>
      </c>
      <c r="EX1267">
        <v>5.000560000000001</v>
      </c>
      <c r="EY1267">
        <v>18788.53793103448</v>
      </c>
      <c r="EZ1267">
        <v>10316.95517241379</v>
      </c>
      <c r="FA1267">
        <v>45.25</v>
      </c>
      <c r="FB1267">
        <v>47.31199999999998</v>
      </c>
      <c r="FC1267">
        <v>45.93699999999998</v>
      </c>
      <c r="FD1267">
        <v>46.36624137931034</v>
      </c>
      <c r="FE1267">
        <v>46.09241379310344</v>
      </c>
      <c r="FF1267">
        <v>1155.591724137931</v>
      </c>
      <c r="FG1267">
        <v>39.42000000000001</v>
      </c>
      <c r="FH1267">
        <v>0</v>
      </c>
      <c r="FI1267">
        <v>1761348372.8</v>
      </c>
      <c r="FJ1267">
        <v>0</v>
      </c>
      <c r="FK1267">
        <v>1540.4232</v>
      </c>
      <c r="FL1267">
        <v>-2.553846155295448</v>
      </c>
      <c r="FM1267">
        <v>-27.13076927951686</v>
      </c>
      <c r="FN1267">
        <v>18788.116</v>
      </c>
      <c r="FO1267">
        <v>15</v>
      </c>
      <c r="FP1267">
        <v>0</v>
      </c>
      <c r="FQ1267" t="s">
        <v>439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-19.421425</v>
      </c>
      <c r="GD1267">
        <v>0.5560930581613575</v>
      </c>
      <c r="GE1267">
        <v>0.1536848313107054</v>
      </c>
      <c r="GF1267">
        <v>0</v>
      </c>
      <c r="GG1267">
        <v>1540.543235294118</v>
      </c>
      <c r="GH1267">
        <v>-2.176470583741884</v>
      </c>
      <c r="GI1267">
        <v>0.3026813563142014</v>
      </c>
      <c r="GJ1267">
        <v>0</v>
      </c>
      <c r="GK1267">
        <v>5.640068</v>
      </c>
      <c r="GL1267">
        <v>0.1809593245778607</v>
      </c>
      <c r="GM1267">
        <v>0.01972747135341985</v>
      </c>
      <c r="GN1267">
        <v>0</v>
      </c>
      <c r="GO1267">
        <v>0</v>
      </c>
      <c r="GP1267">
        <v>3</v>
      </c>
      <c r="GQ1267" t="s">
        <v>497</v>
      </c>
      <c r="GR1267">
        <v>3.12498</v>
      </c>
      <c r="GS1267">
        <v>2.75066</v>
      </c>
      <c r="GT1267">
        <v>0.08064350000000001</v>
      </c>
      <c r="GU1267">
        <v>0.0837384</v>
      </c>
      <c r="GV1267">
        <v>0.104189</v>
      </c>
      <c r="GW1267">
        <v>0.0865939</v>
      </c>
      <c r="GX1267">
        <v>27053</v>
      </c>
      <c r="GY1267">
        <v>26294.1</v>
      </c>
      <c r="GZ1267">
        <v>29996</v>
      </c>
      <c r="HA1267">
        <v>28986.9</v>
      </c>
      <c r="HB1267">
        <v>37141.6</v>
      </c>
      <c r="HC1267">
        <v>34859.1</v>
      </c>
      <c r="HD1267">
        <v>45936.3</v>
      </c>
      <c r="HE1267">
        <v>43082.7</v>
      </c>
      <c r="HF1267">
        <v>1.7535</v>
      </c>
      <c r="HG1267">
        <v>1.72693</v>
      </c>
      <c r="HH1267">
        <v>-0.0198931</v>
      </c>
      <c r="HI1267">
        <v>0</v>
      </c>
      <c r="HJ1267">
        <v>30.299</v>
      </c>
      <c r="HK1267">
        <v>999.9</v>
      </c>
      <c r="HL1267">
        <v>42.2</v>
      </c>
      <c r="HM1267">
        <v>32.7</v>
      </c>
      <c r="HN1267">
        <v>23.2791</v>
      </c>
      <c r="HO1267">
        <v>62.9821</v>
      </c>
      <c r="HP1267">
        <v>17.9087</v>
      </c>
      <c r="HQ1267">
        <v>1</v>
      </c>
      <c r="HR1267">
        <v>0.810015</v>
      </c>
      <c r="HS1267">
        <v>4.17652</v>
      </c>
      <c r="HT1267">
        <v>20.1576</v>
      </c>
      <c r="HU1267">
        <v>5.22568</v>
      </c>
      <c r="HV1267">
        <v>11.986</v>
      </c>
      <c r="HW1267">
        <v>4.96925</v>
      </c>
      <c r="HX1267">
        <v>3.28993</v>
      </c>
      <c r="HY1267">
        <v>9999</v>
      </c>
      <c r="HZ1267">
        <v>9999</v>
      </c>
      <c r="IA1267">
        <v>9999</v>
      </c>
      <c r="IB1267">
        <v>999.9</v>
      </c>
      <c r="IC1267">
        <v>4.97297</v>
      </c>
      <c r="ID1267">
        <v>1.87742</v>
      </c>
      <c r="IE1267">
        <v>1.87551</v>
      </c>
      <c r="IF1267">
        <v>1.87836</v>
      </c>
      <c r="IG1267">
        <v>1.87505</v>
      </c>
      <c r="IH1267">
        <v>1.87864</v>
      </c>
      <c r="II1267">
        <v>1.87575</v>
      </c>
      <c r="IJ1267">
        <v>1.87685</v>
      </c>
      <c r="IK1267">
        <v>0</v>
      </c>
      <c r="IL1267">
        <v>0</v>
      </c>
      <c r="IM1267">
        <v>0</v>
      </c>
      <c r="IN1267">
        <v>0</v>
      </c>
      <c r="IO1267" t="s">
        <v>441</v>
      </c>
      <c r="IP1267" t="s">
        <v>442</v>
      </c>
      <c r="IQ1267" t="s">
        <v>443</v>
      </c>
      <c r="IR1267" t="s">
        <v>443</v>
      </c>
      <c r="IS1267" t="s">
        <v>443</v>
      </c>
      <c r="IT1267" t="s">
        <v>443</v>
      </c>
      <c r="IU1267">
        <v>0</v>
      </c>
      <c r="IV1267">
        <v>100</v>
      </c>
      <c r="IW1267">
        <v>100</v>
      </c>
      <c r="IX1267">
        <v>0.574</v>
      </c>
      <c r="IY1267">
        <v>0.2144</v>
      </c>
      <c r="IZ1267">
        <v>-0.1194416370607354</v>
      </c>
      <c r="JA1267">
        <v>0.002211305909277446</v>
      </c>
      <c r="JB1267">
        <v>-1.416678044876584E-06</v>
      </c>
      <c r="JC1267">
        <v>5.589822708492042E-10</v>
      </c>
      <c r="JD1267">
        <v>0.2144336207880096</v>
      </c>
      <c r="JE1267">
        <v>0</v>
      </c>
      <c r="JF1267">
        <v>0</v>
      </c>
      <c r="JG1267">
        <v>0</v>
      </c>
      <c r="JH1267">
        <v>14</v>
      </c>
      <c r="JI1267">
        <v>2052</v>
      </c>
      <c r="JJ1267">
        <v>1</v>
      </c>
      <c r="JK1267">
        <v>21</v>
      </c>
      <c r="JL1267">
        <v>29355805.6</v>
      </c>
      <c r="JM1267">
        <v>29355805.6</v>
      </c>
      <c r="JN1267">
        <v>1.08276</v>
      </c>
      <c r="JO1267">
        <v>2.55371</v>
      </c>
      <c r="JP1267">
        <v>1.39893</v>
      </c>
      <c r="JQ1267">
        <v>2.33398</v>
      </c>
      <c r="JR1267">
        <v>1.44897</v>
      </c>
      <c r="JS1267">
        <v>2.56714</v>
      </c>
      <c r="JT1267">
        <v>38.4524</v>
      </c>
      <c r="JU1267">
        <v>23.8073</v>
      </c>
      <c r="JV1267">
        <v>18</v>
      </c>
      <c r="JW1267">
        <v>486.623</v>
      </c>
      <c r="JX1267">
        <v>440.567</v>
      </c>
      <c r="JY1267">
        <v>25.3394</v>
      </c>
      <c r="JZ1267">
        <v>37.0896</v>
      </c>
      <c r="KA1267">
        <v>29.9997</v>
      </c>
      <c r="KB1267">
        <v>36.6227</v>
      </c>
      <c r="KC1267">
        <v>36.6635</v>
      </c>
      <c r="KD1267">
        <v>21.7054</v>
      </c>
      <c r="KE1267">
        <v>27.6363</v>
      </c>
      <c r="KF1267">
        <v>69.52589999999999</v>
      </c>
      <c r="KG1267">
        <v>25.3546</v>
      </c>
      <c r="KH1267">
        <v>399.937</v>
      </c>
      <c r="KI1267">
        <v>18.194</v>
      </c>
      <c r="KJ1267">
        <v>99.2296</v>
      </c>
      <c r="KK1267">
        <v>99.08839999999999</v>
      </c>
    </row>
    <row r="1268" spans="1:297">
      <c r="A1268">
        <v>1252</v>
      </c>
      <c r="B1268">
        <v>1761348341.5</v>
      </c>
      <c r="C1268">
        <v>20300.90000009537</v>
      </c>
      <c r="D1268" t="s">
        <v>2960</v>
      </c>
      <c r="E1268" t="s">
        <v>2961</v>
      </c>
      <c r="F1268">
        <v>5</v>
      </c>
      <c r="G1268" t="s">
        <v>2957</v>
      </c>
      <c r="H1268" t="s">
        <v>436</v>
      </c>
      <c r="I1268">
        <v>1761348333.732143</v>
      </c>
      <c r="J1268">
        <f>(K1268)/1000</f>
        <v>0</v>
      </c>
      <c r="K1268">
        <f>IF(DP1268, AN1268, AH1268)</f>
        <v>0</v>
      </c>
      <c r="L1268">
        <f>IF(DP1268, AI1268, AG1268)</f>
        <v>0</v>
      </c>
      <c r="M1268">
        <f>DR1268 - IF(AU1268&gt;1, L1268*DL1268*100.0/(AW1268), 0)</f>
        <v>0</v>
      </c>
      <c r="N1268">
        <f>((T1268-J1268/2)*M1268-L1268)/(T1268+J1268/2)</f>
        <v>0</v>
      </c>
      <c r="O1268">
        <f>N1268*(DY1268+DZ1268)/1000.0</f>
        <v>0</v>
      </c>
      <c r="P1268">
        <f>(DR1268 - IF(AU1268&gt;1, L1268*DL1268*100.0/(AW1268), 0))*(DY1268+DZ1268)/1000.0</f>
        <v>0</v>
      </c>
      <c r="Q1268">
        <f>2.0/((1/S1268-1/R1268)+SIGN(S1268)*SQRT((1/S1268-1/R1268)*(1/S1268-1/R1268) + 4*DM1268/((DM1268+1)*(DM1268+1))*(2*1/S1268*1/R1268-1/R1268*1/R1268)))</f>
        <v>0</v>
      </c>
      <c r="R1268">
        <f>IF(LEFT(DN1268,1)&lt;&gt;"0",IF(LEFT(DN1268,1)="1",3.0,DO1268),$D$5+$E$5*(EF1268*DY1268/($K$5*1000))+$F$5*(EF1268*DY1268/($K$5*1000))*MAX(MIN(DL1268,$J$5),$I$5)*MAX(MIN(DL1268,$J$5),$I$5)+$G$5*MAX(MIN(DL1268,$J$5),$I$5)*(EF1268*DY1268/($K$5*1000))+$H$5*(EF1268*DY1268/($K$5*1000))*(EF1268*DY1268/($K$5*1000)))</f>
        <v>0</v>
      </c>
      <c r="S1268">
        <f>J1268*(1000-(1000*0.61365*exp(17.502*W1268/(240.97+W1268))/(DY1268+DZ1268)+DT1268)/2)/(1000*0.61365*exp(17.502*W1268/(240.97+W1268))/(DY1268+DZ1268)-DT1268)</f>
        <v>0</v>
      </c>
      <c r="T1268">
        <f>1/((DM1268+1)/(Q1268/1.6)+1/(R1268/1.37)) + DM1268/((DM1268+1)/(Q1268/1.6) + DM1268/(R1268/1.37))</f>
        <v>0</v>
      </c>
      <c r="U1268">
        <f>(DH1268*DK1268)</f>
        <v>0</v>
      </c>
      <c r="V1268">
        <f>(EA1268+(U1268+2*0.95*5.67E-8*(((EA1268+$B$7)+273)^4-(EA1268+273)^4)-44100*J1268)/(1.84*29.3*R1268+8*0.95*5.67E-8*(EA1268+273)^3))</f>
        <v>0</v>
      </c>
      <c r="W1268">
        <f>($C$7*EB1268+$D$7*EC1268+$E$7*V1268)</f>
        <v>0</v>
      </c>
      <c r="X1268">
        <f>0.61365*exp(17.502*W1268/(240.97+W1268))</f>
        <v>0</v>
      </c>
      <c r="Y1268">
        <f>(Z1268/AA1268*100)</f>
        <v>0</v>
      </c>
      <c r="Z1268">
        <f>DT1268*(DY1268+DZ1268)/1000</f>
        <v>0</v>
      </c>
      <c r="AA1268">
        <f>0.61365*exp(17.502*EA1268/(240.97+EA1268))</f>
        <v>0</v>
      </c>
      <c r="AB1268">
        <f>(X1268-DT1268*(DY1268+DZ1268)/1000)</f>
        <v>0</v>
      </c>
      <c r="AC1268">
        <f>(-J1268*44100)</f>
        <v>0</v>
      </c>
      <c r="AD1268">
        <f>2*29.3*R1268*0.92*(EA1268-W1268)</f>
        <v>0</v>
      </c>
      <c r="AE1268">
        <f>2*0.95*5.67E-8*(((EA1268+$B$7)+273)^4-(W1268+273)^4)</f>
        <v>0</v>
      </c>
      <c r="AF1268">
        <f>U1268+AE1268+AC1268+AD1268</f>
        <v>0</v>
      </c>
      <c r="AG1268">
        <f>DX1268*AU1268*(DS1268-DR1268*(1000-AU1268*DU1268)/(1000-AU1268*DT1268))/(100*DL1268)</f>
        <v>0</v>
      </c>
      <c r="AH1268">
        <f>1000*DX1268*AU1268*(DT1268-DU1268)/(100*DL1268*(1000-AU1268*DT1268))</f>
        <v>0</v>
      </c>
      <c r="AI1268">
        <f>(AJ1268 - AK1268 - DY1268*1E3/(8.314*(EA1268+273.15)) * AM1268/DX1268 * AL1268) * DX1268/(100*DL1268) * (1000 - DU1268)/1000</f>
        <v>0</v>
      </c>
      <c r="AJ1268">
        <v>421.1112569703633</v>
      </c>
      <c r="AK1268">
        <v>407.060393939394</v>
      </c>
      <c r="AL1268">
        <v>-0.7714102909924906</v>
      </c>
      <c r="AM1268">
        <v>65.42573511111004</v>
      </c>
      <c r="AN1268">
        <f>(AP1268 - AO1268 + DY1268*1E3/(8.314*(EA1268+273.15)) * AR1268/DX1268 * AQ1268) * DX1268/(100*DL1268) * 1000/(1000 - AP1268)</f>
        <v>0</v>
      </c>
      <c r="AO1268">
        <v>18.18344956556145</v>
      </c>
      <c r="AP1268">
        <v>23.8465296969697</v>
      </c>
      <c r="AQ1268">
        <v>-5.737014606991643E-05</v>
      </c>
      <c r="AR1268">
        <v>117.4114001937617</v>
      </c>
      <c r="AS1268">
        <v>0</v>
      </c>
      <c r="AT1268">
        <v>0</v>
      </c>
      <c r="AU1268">
        <f>IF(AS1268*$H$13&gt;=AW1268,1.0,(AW1268/(AW1268-AS1268*$H$13)))</f>
        <v>0</v>
      </c>
      <c r="AV1268">
        <f>(AU1268-1)*100</f>
        <v>0</v>
      </c>
      <c r="AW1268">
        <f>MAX(0,($B$13+$C$13*EF1268)/(1+$D$13*EF1268)*DY1268/(EA1268+273)*$E$13)</f>
        <v>0</v>
      </c>
      <c r="AX1268" t="s">
        <v>437</v>
      </c>
      <c r="AY1268" t="s">
        <v>437</v>
      </c>
      <c r="AZ1268">
        <v>0</v>
      </c>
      <c r="BA1268">
        <v>0</v>
      </c>
      <c r="BB1268">
        <f>1-AZ1268/BA1268</f>
        <v>0</v>
      </c>
      <c r="BC1268">
        <v>0</v>
      </c>
      <c r="BD1268" t="s">
        <v>437</v>
      </c>
      <c r="BE1268" t="s">
        <v>437</v>
      </c>
      <c r="BF1268">
        <v>0</v>
      </c>
      <c r="BG1268">
        <v>0</v>
      </c>
      <c r="BH1268">
        <f>1-BF1268/BG1268</f>
        <v>0</v>
      </c>
      <c r="BI1268">
        <v>0.5</v>
      </c>
      <c r="BJ1268">
        <f>DI1268</f>
        <v>0</v>
      </c>
      <c r="BK1268">
        <f>L1268</f>
        <v>0</v>
      </c>
      <c r="BL1268">
        <f>BH1268*BI1268*BJ1268</f>
        <v>0</v>
      </c>
      <c r="BM1268">
        <f>(BK1268-BC1268)/BJ1268</f>
        <v>0</v>
      </c>
      <c r="BN1268">
        <f>(BA1268-BG1268)/BG1268</f>
        <v>0</v>
      </c>
      <c r="BO1268">
        <f>AZ1268/(BB1268+AZ1268/BG1268)</f>
        <v>0</v>
      </c>
      <c r="BP1268" t="s">
        <v>437</v>
      </c>
      <c r="BQ1268">
        <v>0</v>
      </c>
      <c r="BR1268">
        <f>IF(BQ1268&lt;&gt;0, BQ1268, BO1268)</f>
        <v>0</v>
      </c>
      <c r="BS1268">
        <f>1-BR1268/BG1268</f>
        <v>0</v>
      </c>
      <c r="BT1268">
        <f>(BG1268-BF1268)/(BG1268-BR1268)</f>
        <v>0</v>
      </c>
      <c r="BU1268">
        <f>(BA1268-BG1268)/(BA1268-BR1268)</f>
        <v>0</v>
      </c>
      <c r="BV1268">
        <f>(BG1268-BF1268)/(BG1268-AZ1268)</f>
        <v>0</v>
      </c>
      <c r="BW1268">
        <f>(BA1268-BG1268)/(BA1268-AZ1268)</f>
        <v>0</v>
      </c>
      <c r="BX1268">
        <f>(BT1268*BR1268/BF1268)</f>
        <v>0</v>
      </c>
      <c r="BY1268">
        <f>(1-BX1268)</f>
        <v>0</v>
      </c>
      <c r="DH1268">
        <f>$B$11*EG1268+$C$11*EH1268+$F$11*ES1268*(1-EV1268)</f>
        <v>0</v>
      </c>
      <c r="DI1268">
        <f>DH1268*DJ1268</f>
        <v>0</v>
      </c>
      <c r="DJ1268">
        <f>($B$11*$D$9+$C$11*$D$9+$F$11*((FF1268+EX1268)/MAX(FF1268+EX1268+FG1268, 0.1)*$I$9+FG1268/MAX(FF1268+EX1268+FG1268, 0.1)*$J$9))/($B$11+$C$11+$F$11)</f>
        <v>0</v>
      </c>
      <c r="DK1268">
        <f>($B$11*$K$9+$C$11*$K$9+$F$11*((FF1268+EX1268)/MAX(FF1268+EX1268+FG1268, 0.1)*$P$9+FG1268/MAX(FF1268+EX1268+FG1268, 0.1)*$Q$9))/($B$11+$C$11+$F$11)</f>
        <v>0</v>
      </c>
      <c r="DL1268">
        <v>6</v>
      </c>
      <c r="DM1268">
        <v>0.5</v>
      </c>
      <c r="DN1268" t="s">
        <v>438</v>
      </c>
      <c r="DO1268">
        <v>2</v>
      </c>
      <c r="DP1268" t="b">
        <v>1</v>
      </c>
      <c r="DQ1268">
        <v>1761348333.732143</v>
      </c>
      <c r="DR1268">
        <v>400.0752142857142</v>
      </c>
      <c r="DS1268">
        <v>417.2297142857143</v>
      </c>
      <c r="DT1268">
        <v>23.85643571428572</v>
      </c>
      <c r="DU1268">
        <v>18.19591428571429</v>
      </c>
      <c r="DV1268">
        <v>399.5016785714286</v>
      </c>
      <c r="DW1268">
        <v>23.64200357142857</v>
      </c>
      <c r="DX1268">
        <v>500.0091071428571</v>
      </c>
      <c r="DY1268">
        <v>90.05086428571427</v>
      </c>
      <c r="DZ1268">
        <v>0.07335690357142857</v>
      </c>
      <c r="EA1268">
        <v>30.10192499999999</v>
      </c>
      <c r="EB1268">
        <v>29.98687142857143</v>
      </c>
      <c r="EC1268">
        <v>999.9000000000002</v>
      </c>
      <c r="ED1268">
        <v>0</v>
      </c>
      <c r="EE1268">
        <v>0</v>
      </c>
      <c r="EF1268">
        <v>9993.526428571427</v>
      </c>
      <c r="EG1268">
        <v>0</v>
      </c>
      <c r="EH1268">
        <v>1196.675357142857</v>
      </c>
      <c r="EI1268">
        <v>-17.15444857142857</v>
      </c>
      <c r="EJ1268">
        <v>409.8528928571428</v>
      </c>
      <c r="EK1268">
        <v>424.9622857142858</v>
      </c>
      <c r="EL1268">
        <v>5.660519285714286</v>
      </c>
      <c r="EM1268">
        <v>417.2297142857143</v>
      </c>
      <c r="EN1268">
        <v>18.19591428571429</v>
      </c>
      <c r="EO1268">
        <v>2.148292142857143</v>
      </c>
      <c r="EP1268">
        <v>1.638558928571428</v>
      </c>
      <c r="EQ1268">
        <v>18.58183571428571</v>
      </c>
      <c r="ER1268">
        <v>14.326275</v>
      </c>
      <c r="ES1268">
        <v>1199.988214285714</v>
      </c>
      <c r="ET1268">
        <v>0.9670113571428575</v>
      </c>
      <c r="EU1268">
        <v>0.03298899285714285</v>
      </c>
      <c r="EV1268">
        <v>0</v>
      </c>
      <c r="EW1268">
        <v>1540.294285714286</v>
      </c>
      <c r="EX1268">
        <v>5.000560000000001</v>
      </c>
      <c r="EY1268">
        <v>18786.4</v>
      </c>
      <c r="EZ1268">
        <v>10316.74285714286</v>
      </c>
      <c r="FA1268">
        <v>45.25</v>
      </c>
      <c r="FB1268">
        <v>47.31199999999998</v>
      </c>
      <c r="FC1268">
        <v>45.93699999999998</v>
      </c>
      <c r="FD1268">
        <v>46.35692857142858</v>
      </c>
      <c r="FE1268">
        <v>46.09575</v>
      </c>
      <c r="FF1268">
        <v>1155.568214285714</v>
      </c>
      <c r="FG1268">
        <v>39.42000000000001</v>
      </c>
      <c r="FH1268">
        <v>0</v>
      </c>
      <c r="FI1268">
        <v>1761348378.2</v>
      </c>
      <c r="FJ1268">
        <v>0</v>
      </c>
      <c r="FK1268">
        <v>1540.306538461539</v>
      </c>
      <c r="FL1268">
        <v>-0.4700854703790084</v>
      </c>
      <c r="FM1268">
        <v>-9.644444404228887</v>
      </c>
      <c r="FN1268">
        <v>18786.48846153846</v>
      </c>
      <c r="FO1268">
        <v>15</v>
      </c>
      <c r="FP1268">
        <v>0</v>
      </c>
      <c r="FQ1268" t="s">
        <v>439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-18.0820243902439</v>
      </c>
      <c r="GD1268">
        <v>19.58304459930311</v>
      </c>
      <c r="GE1268">
        <v>2.59941854499964</v>
      </c>
      <c r="GF1268">
        <v>0</v>
      </c>
      <c r="GG1268">
        <v>1540.393235294118</v>
      </c>
      <c r="GH1268">
        <v>-2.100381967827041</v>
      </c>
      <c r="GI1268">
        <v>0.2995753915543082</v>
      </c>
      <c r="GJ1268">
        <v>0</v>
      </c>
      <c r="GK1268">
        <v>5.650077804878049</v>
      </c>
      <c r="GL1268">
        <v>0.1625711498257893</v>
      </c>
      <c r="GM1268">
        <v>0.01892588207335691</v>
      </c>
      <c r="GN1268">
        <v>0</v>
      </c>
      <c r="GO1268">
        <v>0</v>
      </c>
      <c r="GP1268">
        <v>3</v>
      </c>
      <c r="GQ1268" t="s">
        <v>497</v>
      </c>
      <c r="GR1268">
        <v>3.12473</v>
      </c>
      <c r="GS1268">
        <v>2.75057</v>
      </c>
      <c r="GT1268">
        <v>0.0800734</v>
      </c>
      <c r="GU1268">
        <v>0.08184719999999999</v>
      </c>
      <c r="GV1268">
        <v>0.104188</v>
      </c>
      <c r="GW1268">
        <v>0.08658200000000001</v>
      </c>
      <c r="GX1268">
        <v>27070</v>
      </c>
      <c r="GY1268">
        <v>26348.5</v>
      </c>
      <c r="GZ1268">
        <v>29996.3</v>
      </c>
      <c r="HA1268">
        <v>28987.2</v>
      </c>
      <c r="HB1268">
        <v>37142.1</v>
      </c>
      <c r="HC1268">
        <v>34859.7</v>
      </c>
      <c r="HD1268">
        <v>45936.9</v>
      </c>
      <c r="HE1268">
        <v>43083</v>
      </c>
      <c r="HF1268">
        <v>1.7535</v>
      </c>
      <c r="HG1268">
        <v>1.72722</v>
      </c>
      <c r="HH1268">
        <v>-0.0196882</v>
      </c>
      <c r="HI1268">
        <v>0</v>
      </c>
      <c r="HJ1268">
        <v>30.3008</v>
      </c>
      <c r="HK1268">
        <v>999.9</v>
      </c>
      <c r="HL1268">
        <v>42.2</v>
      </c>
      <c r="HM1268">
        <v>32.6</v>
      </c>
      <c r="HN1268">
        <v>23.146</v>
      </c>
      <c r="HO1268">
        <v>63.7721</v>
      </c>
      <c r="HP1268">
        <v>18.113</v>
      </c>
      <c r="HQ1268">
        <v>1</v>
      </c>
      <c r="HR1268">
        <v>0.809632</v>
      </c>
      <c r="HS1268">
        <v>4.13268</v>
      </c>
      <c r="HT1268">
        <v>20.1586</v>
      </c>
      <c r="HU1268">
        <v>5.22463</v>
      </c>
      <c r="HV1268">
        <v>11.986</v>
      </c>
      <c r="HW1268">
        <v>4.969</v>
      </c>
      <c r="HX1268">
        <v>3.28985</v>
      </c>
      <c r="HY1268">
        <v>9999</v>
      </c>
      <c r="HZ1268">
        <v>9999</v>
      </c>
      <c r="IA1268">
        <v>9999</v>
      </c>
      <c r="IB1268">
        <v>999.9</v>
      </c>
      <c r="IC1268">
        <v>4.97298</v>
      </c>
      <c r="ID1268">
        <v>1.87741</v>
      </c>
      <c r="IE1268">
        <v>1.87548</v>
      </c>
      <c r="IF1268">
        <v>1.87836</v>
      </c>
      <c r="IG1268">
        <v>1.87501</v>
      </c>
      <c r="IH1268">
        <v>1.8786</v>
      </c>
      <c r="II1268">
        <v>1.87567</v>
      </c>
      <c r="IJ1268">
        <v>1.87683</v>
      </c>
      <c r="IK1268">
        <v>0</v>
      </c>
      <c r="IL1268">
        <v>0</v>
      </c>
      <c r="IM1268">
        <v>0</v>
      </c>
      <c r="IN1268">
        <v>0</v>
      </c>
      <c r="IO1268" t="s">
        <v>441</v>
      </c>
      <c r="IP1268" t="s">
        <v>442</v>
      </c>
      <c r="IQ1268" t="s">
        <v>443</v>
      </c>
      <c r="IR1268" t="s">
        <v>443</v>
      </c>
      <c r="IS1268" t="s">
        <v>443</v>
      </c>
      <c r="IT1268" t="s">
        <v>443</v>
      </c>
      <c r="IU1268">
        <v>0</v>
      </c>
      <c r="IV1268">
        <v>100</v>
      </c>
      <c r="IW1268">
        <v>100</v>
      </c>
      <c r="IX1268">
        <v>0.569</v>
      </c>
      <c r="IY1268">
        <v>0.2144</v>
      </c>
      <c r="IZ1268">
        <v>-0.1194416370607354</v>
      </c>
      <c r="JA1268">
        <v>0.002211305909277446</v>
      </c>
      <c r="JB1268">
        <v>-1.416678044876584E-06</v>
      </c>
      <c r="JC1268">
        <v>5.589822708492042E-10</v>
      </c>
      <c r="JD1268">
        <v>0.2144336207880096</v>
      </c>
      <c r="JE1268">
        <v>0</v>
      </c>
      <c r="JF1268">
        <v>0</v>
      </c>
      <c r="JG1268">
        <v>0</v>
      </c>
      <c r="JH1268">
        <v>14</v>
      </c>
      <c r="JI1268">
        <v>2052</v>
      </c>
      <c r="JJ1268">
        <v>1</v>
      </c>
      <c r="JK1268">
        <v>21</v>
      </c>
      <c r="JL1268">
        <v>29355805.7</v>
      </c>
      <c r="JM1268">
        <v>29355805.7</v>
      </c>
      <c r="JN1268">
        <v>1.05225</v>
      </c>
      <c r="JO1268">
        <v>2.55371</v>
      </c>
      <c r="JP1268">
        <v>1.39893</v>
      </c>
      <c r="JQ1268">
        <v>2.33398</v>
      </c>
      <c r="JR1268">
        <v>1.44897</v>
      </c>
      <c r="JS1268">
        <v>2.54517</v>
      </c>
      <c r="JT1268">
        <v>38.4524</v>
      </c>
      <c r="JU1268">
        <v>23.8073</v>
      </c>
      <c r="JV1268">
        <v>18</v>
      </c>
      <c r="JW1268">
        <v>486.638</v>
      </c>
      <c r="JX1268">
        <v>440.774</v>
      </c>
      <c r="JY1268">
        <v>25.3528</v>
      </c>
      <c r="JZ1268">
        <v>37.0914</v>
      </c>
      <c r="KA1268">
        <v>29.9998</v>
      </c>
      <c r="KB1268">
        <v>36.6253</v>
      </c>
      <c r="KC1268">
        <v>36.6654</v>
      </c>
      <c r="KD1268">
        <v>21.089</v>
      </c>
      <c r="KE1268">
        <v>27.6363</v>
      </c>
      <c r="KF1268">
        <v>69.52589999999999</v>
      </c>
      <c r="KG1268">
        <v>25.3663</v>
      </c>
      <c r="KH1268">
        <v>379.902</v>
      </c>
      <c r="KI1268">
        <v>18.1892</v>
      </c>
      <c r="KJ1268">
        <v>99.2307</v>
      </c>
      <c r="KK1268">
        <v>99.08920000000001</v>
      </c>
    </row>
    <row r="1269" spans="1:297">
      <c r="A1269">
        <v>1253</v>
      </c>
      <c r="B1269">
        <v>1761348346.5</v>
      </c>
      <c r="C1269">
        <v>20305.90000009537</v>
      </c>
      <c r="D1269" t="s">
        <v>2962</v>
      </c>
      <c r="E1269" t="s">
        <v>2963</v>
      </c>
      <c r="F1269">
        <v>5</v>
      </c>
      <c r="G1269" t="s">
        <v>2957</v>
      </c>
      <c r="H1269" t="s">
        <v>436</v>
      </c>
      <c r="I1269">
        <v>1761348339</v>
      </c>
      <c r="J1269">
        <f>(K1269)/1000</f>
        <v>0</v>
      </c>
      <c r="K1269">
        <f>IF(DP1269, AN1269, AH1269)</f>
        <v>0</v>
      </c>
      <c r="L1269">
        <f>IF(DP1269, AI1269, AG1269)</f>
        <v>0</v>
      </c>
      <c r="M1269">
        <f>DR1269 - IF(AU1269&gt;1, L1269*DL1269*100.0/(AW1269), 0)</f>
        <v>0</v>
      </c>
      <c r="N1269">
        <f>((T1269-J1269/2)*M1269-L1269)/(T1269+J1269/2)</f>
        <v>0</v>
      </c>
      <c r="O1269">
        <f>N1269*(DY1269+DZ1269)/1000.0</f>
        <v>0</v>
      </c>
      <c r="P1269">
        <f>(DR1269 - IF(AU1269&gt;1, L1269*DL1269*100.0/(AW1269), 0))*(DY1269+DZ1269)/1000.0</f>
        <v>0</v>
      </c>
      <c r="Q1269">
        <f>2.0/((1/S1269-1/R1269)+SIGN(S1269)*SQRT((1/S1269-1/R1269)*(1/S1269-1/R1269) + 4*DM1269/((DM1269+1)*(DM1269+1))*(2*1/S1269*1/R1269-1/R1269*1/R1269)))</f>
        <v>0</v>
      </c>
      <c r="R1269">
        <f>IF(LEFT(DN1269,1)&lt;&gt;"0",IF(LEFT(DN1269,1)="1",3.0,DO1269),$D$5+$E$5*(EF1269*DY1269/($K$5*1000))+$F$5*(EF1269*DY1269/($K$5*1000))*MAX(MIN(DL1269,$J$5),$I$5)*MAX(MIN(DL1269,$J$5),$I$5)+$G$5*MAX(MIN(DL1269,$J$5),$I$5)*(EF1269*DY1269/($K$5*1000))+$H$5*(EF1269*DY1269/($K$5*1000))*(EF1269*DY1269/($K$5*1000)))</f>
        <v>0</v>
      </c>
      <c r="S1269">
        <f>J1269*(1000-(1000*0.61365*exp(17.502*W1269/(240.97+W1269))/(DY1269+DZ1269)+DT1269)/2)/(1000*0.61365*exp(17.502*W1269/(240.97+W1269))/(DY1269+DZ1269)-DT1269)</f>
        <v>0</v>
      </c>
      <c r="T1269">
        <f>1/((DM1269+1)/(Q1269/1.6)+1/(R1269/1.37)) + DM1269/((DM1269+1)/(Q1269/1.6) + DM1269/(R1269/1.37))</f>
        <v>0</v>
      </c>
      <c r="U1269">
        <f>(DH1269*DK1269)</f>
        <v>0</v>
      </c>
      <c r="V1269">
        <f>(EA1269+(U1269+2*0.95*5.67E-8*(((EA1269+$B$7)+273)^4-(EA1269+273)^4)-44100*J1269)/(1.84*29.3*R1269+8*0.95*5.67E-8*(EA1269+273)^3))</f>
        <v>0</v>
      </c>
      <c r="W1269">
        <f>($C$7*EB1269+$D$7*EC1269+$E$7*V1269)</f>
        <v>0</v>
      </c>
      <c r="X1269">
        <f>0.61365*exp(17.502*W1269/(240.97+W1269))</f>
        <v>0</v>
      </c>
      <c r="Y1269">
        <f>(Z1269/AA1269*100)</f>
        <v>0</v>
      </c>
      <c r="Z1269">
        <f>DT1269*(DY1269+DZ1269)/1000</f>
        <v>0</v>
      </c>
      <c r="AA1269">
        <f>0.61365*exp(17.502*EA1269/(240.97+EA1269))</f>
        <v>0</v>
      </c>
      <c r="AB1269">
        <f>(X1269-DT1269*(DY1269+DZ1269)/1000)</f>
        <v>0</v>
      </c>
      <c r="AC1269">
        <f>(-J1269*44100)</f>
        <v>0</v>
      </c>
      <c r="AD1269">
        <f>2*29.3*R1269*0.92*(EA1269-W1269)</f>
        <v>0</v>
      </c>
      <c r="AE1269">
        <f>2*0.95*5.67E-8*(((EA1269+$B$7)+273)^4-(W1269+273)^4)</f>
        <v>0</v>
      </c>
      <c r="AF1269">
        <f>U1269+AE1269+AC1269+AD1269</f>
        <v>0</v>
      </c>
      <c r="AG1269">
        <f>DX1269*AU1269*(DS1269-DR1269*(1000-AU1269*DU1269)/(1000-AU1269*DT1269))/(100*DL1269)</f>
        <v>0</v>
      </c>
      <c r="AH1269">
        <f>1000*DX1269*AU1269*(DT1269-DU1269)/(100*DL1269*(1000-AU1269*DT1269))</f>
        <v>0</v>
      </c>
      <c r="AI1269">
        <f>(AJ1269 - AK1269 - DY1269*1E3/(8.314*(EA1269+273.15)) * AM1269/DX1269 * AL1269) * DX1269/(100*DL1269) * (1000 - DU1269)/1000</f>
        <v>0</v>
      </c>
      <c r="AJ1269">
        <v>406.7260044682201</v>
      </c>
      <c r="AK1269">
        <v>398.2422666666666</v>
      </c>
      <c r="AL1269">
        <v>-1.884466730796962</v>
      </c>
      <c r="AM1269">
        <v>65.42573511111004</v>
      </c>
      <c r="AN1269">
        <f>(AP1269 - AO1269 + DY1269*1E3/(8.314*(EA1269+273.15)) * AR1269/DX1269 * AQ1269) * DX1269/(100*DL1269) * 1000/(1000 - AP1269)</f>
        <v>0</v>
      </c>
      <c r="AO1269">
        <v>18.18210890375837</v>
      </c>
      <c r="AP1269">
        <v>23.8512315151515</v>
      </c>
      <c r="AQ1269">
        <v>5.110024993805744E-05</v>
      </c>
      <c r="AR1269">
        <v>117.4114001937617</v>
      </c>
      <c r="AS1269">
        <v>0</v>
      </c>
      <c r="AT1269">
        <v>0</v>
      </c>
      <c r="AU1269">
        <f>IF(AS1269*$H$13&gt;=AW1269,1.0,(AW1269/(AW1269-AS1269*$H$13)))</f>
        <v>0</v>
      </c>
      <c r="AV1269">
        <f>(AU1269-1)*100</f>
        <v>0</v>
      </c>
      <c r="AW1269">
        <f>MAX(0,($B$13+$C$13*EF1269)/(1+$D$13*EF1269)*DY1269/(EA1269+273)*$E$13)</f>
        <v>0</v>
      </c>
      <c r="AX1269" t="s">
        <v>437</v>
      </c>
      <c r="AY1269" t="s">
        <v>437</v>
      </c>
      <c r="AZ1269">
        <v>0</v>
      </c>
      <c r="BA1269">
        <v>0</v>
      </c>
      <c r="BB1269">
        <f>1-AZ1269/BA1269</f>
        <v>0</v>
      </c>
      <c r="BC1269">
        <v>0</v>
      </c>
      <c r="BD1269" t="s">
        <v>437</v>
      </c>
      <c r="BE1269" t="s">
        <v>437</v>
      </c>
      <c r="BF1269">
        <v>0</v>
      </c>
      <c r="BG1269">
        <v>0</v>
      </c>
      <c r="BH1269">
        <f>1-BF1269/BG1269</f>
        <v>0</v>
      </c>
      <c r="BI1269">
        <v>0.5</v>
      </c>
      <c r="BJ1269">
        <f>DI1269</f>
        <v>0</v>
      </c>
      <c r="BK1269">
        <f>L1269</f>
        <v>0</v>
      </c>
      <c r="BL1269">
        <f>BH1269*BI1269*BJ1269</f>
        <v>0</v>
      </c>
      <c r="BM1269">
        <f>(BK1269-BC1269)/BJ1269</f>
        <v>0</v>
      </c>
      <c r="BN1269">
        <f>(BA1269-BG1269)/BG1269</f>
        <v>0</v>
      </c>
      <c r="BO1269">
        <f>AZ1269/(BB1269+AZ1269/BG1269)</f>
        <v>0</v>
      </c>
      <c r="BP1269" t="s">
        <v>437</v>
      </c>
      <c r="BQ1269">
        <v>0</v>
      </c>
      <c r="BR1269">
        <f>IF(BQ1269&lt;&gt;0, BQ1269, BO1269)</f>
        <v>0</v>
      </c>
      <c r="BS1269">
        <f>1-BR1269/BG1269</f>
        <v>0</v>
      </c>
      <c r="BT1269">
        <f>(BG1269-BF1269)/(BG1269-BR1269)</f>
        <v>0</v>
      </c>
      <c r="BU1269">
        <f>(BA1269-BG1269)/(BA1269-BR1269)</f>
        <v>0</v>
      </c>
      <c r="BV1269">
        <f>(BG1269-BF1269)/(BG1269-AZ1269)</f>
        <v>0</v>
      </c>
      <c r="BW1269">
        <f>(BA1269-BG1269)/(BA1269-AZ1269)</f>
        <v>0</v>
      </c>
      <c r="BX1269">
        <f>(BT1269*BR1269/BF1269)</f>
        <v>0</v>
      </c>
      <c r="BY1269">
        <f>(1-BX1269)</f>
        <v>0</v>
      </c>
      <c r="DH1269">
        <f>$B$11*EG1269+$C$11*EH1269+$F$11*ES1269*(1-EV1269)</f>
        <v>0</v>
      </c>
      <c r="DI1269">
        <f>DH1269*DJ1269</f>
        <v>0</v>
      </c>
      <c r="DJ1269">
        <f>($B$11*$D$9+$C$11*$D$9+$F$11*((FF1269+EX1269)/MAX(FF1269+EX1269+FG1269, 0.1)*$I$9+FG1269/MAX(FF1269+EX1269+FG1269, 0.1)*$J$9))/($B$11+$C$11+$F$11)</f>
        <v>0</v>
      </c>
      <c r="DK1269">
        <f>($B$11*$K$9+$C$11*$K$9+$F$11*((FF1269+EX1269)/MAX(FF1269+EX1269+FG1269, 0.1)*$P$9+FG1269/MAX(FF1269+EX1269+FG1269, 0.1)*$Q$9))/($B$11+$C$11+$F$11)</f>
        <v>0</v>
      </c>
      <c r="DL1269">
        <v>6</v>
      </c>
      <c r="DM1269">
        <v>0.5</v>
      </c>
      <c r="DN1269" t="s">
        <v>438</v>
      </c>
      <c r="DO1269">
        <v>2</v>
      </c>
      <c r="DP1269" t="b">
        <v>1</v>
      </c>
      <c r="DQ1269">
        <v>1761348339</v>
      </c>
      <c r="DR1269">
        <v>397.4078518518519</v>
      </c>
      <c r="DS1269">
        <v>409.6286296296296</v>
      </c>
      <c r="DT1269">
        <v>23.85036296296296</v>
      </c>
      <c r="DU1269">
        <v>18.18448518518518</v>
      </c>
      <c r="DV1269">
        <v>396.837962962963</v>
      </c>
      <c r="DW1269">
        <v>23.63594444444445</v>
      </c>
      <c r="DX1269">
        <v>499.991074074074</v>
      </c>
      <c r="DY1269">
        <v>90.05172222222221</v>
      </c>
      <c r="DZ1269">
        <v>0.07290255925925926</v>
      </c>
      <c r="EA1269">
        <v>30.10034074074074</v>
      </c>
      <c r="EB1269">
        <v>29.98442962962963</v>
      </c>
      <c r="EC1269">
        <v>999.9000000000001</v>
      </c>
      <c r="ED1269">
        <v>0</v>
      </c>
      <c r="EE1269">
        <v>0</v>
      </c>
      <c r="EF1269">
        <v>9996.599999999999</v>
      </c>
      <c r="EG1269">
        <v>0</v>
      </c>
      <c r="EH1269">
        <v>1196.674814814815</v>
      </c>
      <c r="EI1269">
        <v>-12.22061333333333</v>
      </c>
      <c r="EJ1269">
        <v>407.1177777777777</v>
      </c>
      <c r="EK1269">
        <v>417.2153703703704</v>
      </c>
      <c r="EL1269">
        <v>5.665878148148148</v>
      </c>
      <c r="EM1269">
        <v>409.6286296296296</v>
      </c>
      <c r="EN1269">
        <v>18.18448518518518</v>
      </c>
      <c r="EO1269">
        <v>2.147767037037037</v>
      </c>
      <c r="EP1269">
        <v>1.637545555555555</v>
      </c>
      <c r="EQ1269">
        <v>18.57792962962963</v>
      </c>
      <c r="ER1269">
        <v>14.31672222222222</v>
      </c>
      <c r="ES1269">
        <v>1199.984814814815</v>
      </c>
      <c r="ET1269">
        <v>0.9670112592592593</v>
      </c>
      <c r="EU1269">
        <v>0.03298906296296296</v>
      </c>
      <c r="EV1269">
        <v>0</v>
      </c>
      <c r="EW1269">
        <v>1540.351481481481</v>
      </c>
      <c r="EX1269">
        <v>5.000560000000001</v>
      </c>
      <c r="EY1269">
        <v>18787.59259259259</v>
      </c>
      <c r="EZ1269">
        <v>10316.71481481481</v>
      </c>
      <c r="FA1269">
        <v>45.25</v>
      </c>
      <c r="FB1269">
        <v>47.31199999999998</v>
      </c>
      <c r="FC1269">
        <v>45.93699999999998</v>
      </c>
      <c r="FD1269">
        <v>46.3655925925926</v>
      </c>
      <c r="FE1269">
        <v>46.104</v>
      </c>
      <c r="FF1269">
        <v>1155.564814814815</v>
      </c>
      <c r="FG1269">
        <v>39.42000000000001</v>
      </c>
      <c r="FH1269">
        <v>0</v>
      </c>
      <c r="FI1269">
        <v>1761348383</v>
      </c>
      <c r="FJ1269">
        <v>0</v>
      </c>
      <c r="FK1269">
        <v>1540.382307692308</v>
      </c>
      <c r="FL1269">
        <v>3.291623932029605</v>
      </c>
      <c r="FM1269">
        <v>43.92478622285786</v>
      </c>
      <c r="FN1269">
        <v>18788.07692307692</v>
      </c>
      <c r="FO1269">
        <v>15</v>
      </c>
      <c r="FP1269">
        <v>0</v>
      </c>
      <c r="FQ1269" t="s">
        <v>439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-14.7809287804878</v>
      </c>
      <c r="GD1269">
        <v>52.5566920557491</v>
      </c>
      <c r="GE1269">
        <v>5.673560428915177</v>
      </c>
      <c r="GF1269">
        <v>0</v>
      </c>
      <c r="GG1269">
        <v>1540.391764705882</v>
      </c>
      <c r="GH1269">
        <v>0.2172650885845406</v>
      </c>
      <c r="GI1269">
        <v>0.2780231749569528</v>
      </c>
      <c r="GJ1269">
        <v>1</v>
      </c>
      <c r="GK1269">
        <v>5.660847804878049</v>
      </c>
      <c r="GL1269">
        <v>0.07744222996515224</v>
      </c>
      <c r="GM1269">
        <v>0.0120372186059241</v>
      </c>
      <c r="GN1269">
        <v>1</v>
      </c>
      <c r="GO1269">
        <v>2</v>
      </c>
      <c r="GP1269">
        <v>3</v>
      </c>
      <c r="GQ1269" t="s">
        <v>440</v>
      </c>
      <c r="GR1269">
        <v>3.12487</v>
      </c>
      <c r="GS1269">
        <v>2.75087</v>
      </c>
      <c r="GT1269">
        <v>0.0786569</v>
      </c>
      <c r="GU1269">
        <v>0.07942399999999999</v>
      </c>
      <c r="GV1269">
        <v>0.104199</v>
      </c>
      <c r="GW1269">
        <v>0.0865832</v>
      </c>
      <c r="GX1269">
        <v>27111.4</v>
      </c>
      <c r="GY1269">
        <v>26417.6</v>
      </c>
      <c r="GZ1269">
        <v>29996</v>
      </c>
      <c r="HA1269">
        <v>28986.8</v>
      </c>
      <c r="HB1269">
        <v>37141.3</v>
      </c>
      <c r="HC1269">
        <v>34859</v>
      </c>
      <c r="HD1269">
        <v>45936.5</v>
      </c>
      <c r="HE1269">
        <v>43082.4</v>
      </c>
      <c r="HF1269">
        <v>1.75368</v>
      </c>
      <c r="HG1269">
        <v>1.7269</v>
      </c>
      <c r="HH1269">
        <v>-0.0199303</v>
      </c>
      <c r="HI1269">
        <v>0</v>
      </c>
      <c r="HJ1269">
        <v>30.3017</v>
      </c>
      <c r="HK1269">
        <v>999.9</v>
      </c>
      <c r="HL1269">
        <v>42.2</v>
      </c>
      <c r="HM1269">
        <v>32.7</v>
      </c>
      <c r="HN1269">
        <v>23.2779</v>
      </c>
      <c r="HO1269">
        <v>64.1721</v>
      </c>
      <c r="HP1269">
        <v>17.9848</v>
      </c>
      <c r="HQ1269">
        <v>1</v>
      </c>
      <c r="HR1269">
        <v>0.8095250000000001</v>
      </c>
      <c r="HS1269">
        <v>4.10567</v>
      </c>
      <c r="HT1269">
        <v>20.1594</v>
      </c>
      <c r="HU1269">
        <v>5.22508</v>
      </c>
      <c r="HV1269">
        <v>11.9857</v>
      </c>
      <c r="HW1269">
        <v>4.96905</v>
      </c>
      <c r="HX1269">
        <v>3.28968</v>
      </c>
      <c r="HY1269">
        <v>9999</v>
      </c>
      <c r="HZ1269">
        <v>9999</v>
      </c>
      <c r="IA1269">
        <v>9999</v>
      </c>
      <c r="IB1269">
        <v>999.9</v>
      </c>
      <c r="IC1269">
        <v>4.97298</v>
      </c>
      <c r="ID1269">
        <v>1.8774</v>
      </c>
      <c r="IE1269">
        <v>1.8755</v>
      </c>
      <c r="IF1269">
        <v>1.87836</v>
      </c>
      <c r="IG1269">
        <v>1.87503</v>
      </c>
      <c r="IH1269">
        <v>1.87861</v>
      </c>
      <c r="II1269">
        <v>1.87567</v>
      </c>
      <c r="IJ1269">
        <v>1.87683</v>
      </c>
      <c r="IK1269">
        <v>0</v>
      </c>
      <c r="IL1269">
        <v>0</v>
      </c>
      <c r="IM1269">
        <v>0</v>
      </c>
      <c r="IN1269">
        <v>0</v>
      </c>
      <c r="IO1269" t="s">
        <v>441</v>
      </c>
      <c r="IP1269" t="s">
        <v>442</v>
      </c>
      <c r="IQ1269" t="s">
        <v>443</v>
      </c>
      <c r="IR1269" t="s">
        <v>443</v>
      </c>
      <c r="IS1269" t="s">
        <v>443</v>
      </c>
      <c r="IT1269" t="s">
        <v>443</v>
      </c>
      <c r="IU1269">
        <v>0</v>
      </c>
      <c r="IV1269">
        <v>100</v>
      </c>
      <c r="IW1269">
        <v>100</v>
      </c>
      <c r="IX1269">
        <v>0.556</v>
      </c>
      <c r="IY1269">
        <v>0.2145</v>
      </c>
      <c r="IZ1269">
        <v>-0.1194416370607354</v>
      </c>
      <c r="JA1269">
        <v>0.002211305909277446</v>
      </c>
      <c r="JB1269">
        <v>-1.416678044876584E-06</v>
      </c>
      <c r="JC1269">
        <v>5.589822708492042E-10</v>
      </c>
      <c r="JD1269">
        <v>0.2144336207880096</v>
      </c>
      <c r="JE1269">
        <v>0</v>
      </c>
      <c r="JF1269">
        <v>0</v>
      </c>
      <c r="JG1269">
        <v>0</v>
      </c>
      <c r="JH1269">
        <v>14</v>
      </c>
      <c r="JI1269">
        <v>2052</v>
      </c>
      <c r="JJ1269">
        <v>1</v>
      </c>
      <c r="JK1269">
        <v>21</v>
      </c>
      <c r="JL1269">
        <v>29355805.8</v>
      </c>
      <c r="JM1269">
        <v>29355805.8</v>
      </c>
      <c r="JN1269">
        <v>1.01562</v>
      </c>
      <c r="JO1269">
        <v>2.55737</v>
      </c>
      <c r="JP1269">
        <v>1.39893</v>
      </c>
      <c r="JQ1269">
        <v>2.33398</v>
      </c>
      <c r="JR1269">
        <v>1.44897</v>
      </c>
      <c r="JS1269">
        <v>2.54272</v>
      </c>
      <c r="JT1269">
        <v>38.4524</v>
      </c>
      <c r="JU1269">
        <v>23.7986</v>
      </c>
      <c r="JV1269">
        <v>18</v>
      </c>
      <c r="JW1269">
        <v>486.746</v>
      </c>
      <c r="JX1269">
        <v>440.573</v>
      </c>
      <c r="JY1269">
        <v>25.3695</v>
      </c>
      <c r="JZ1269">
        <v>37.0932</v>
      </c>
      <c r="KA1269">
        <v>29.9998</v>
      </c>
      <c r="KB1269">
        <v>36.6261</v>
      </c>
      <c r="KC1269">
        <v>36.6669</v>
      </c>
      <c r="KD1269">
        <v>20.3499</v>
      </c>
      <c r="KE1269">
        <v>27.6363</v>
      </c>
      <c r="KF1269">
        <v>69.52589999999999</v>
      </c>
      <c r="KG1269">
        <v>25.3796</v>
      </c>
      <c r="KH1269">
        <v>366.529</v>
      </c>
      <c r="KI1269">
        <v>18.1871</v>
      </c>
      <c r="KJ1269">
        <v>99.2299</v>
      </c>
      <c r="KK1269">
        <v>99.0878</v>
      </c>
    </row>
    <row r="1270" spans="1:297">
      <c r="A1270">
        <v>1254</v>
      </c>
      <c r="B1270">
        <v>1761348351.5</v>
      </c>
      <c r="C1270">
        <v>20310.90000009537</v>
      </c>
      <c r="D1270" t="s">
        <v>2964</v>
      </c>
      <c r="E1270" t="s">
        <v>2965</v>
      </c>
      <c r="F1270">
        <v>5</v>
      </c>
      <c r="G1270" t="s">
        <v>2957</v>
      </c>
      <c r="H1270" t="s">
        <v>436</v>
      </c>
      <c r="I1270">
        <v>1761348343.714286</v>
      </c>
      <c r="J1270">
        <f>(K1270)/1000</f>
        <v>0</v>
      </c>
      <c r="K1270">
        <f>IF(DP1270, AN1270, AH1270)</f>
        <v>0</v>
      </c>
      <c r="L1270">
        <f>IF(DP1270, AI1270, AG1270)</f>
        <v>0</v>
      </c>
      <c r="M1270">
        <f>DR1270 - IF(AU1270&gt;1, L1270*DL1270*100.0/(AW1270), 0)</f>
        <v>0</v>
      </c>
      <c r="N1270">
        <f>((T1270-J1270/2)*M1270-L1270)/(T1270+J1270/2)</f>
        <v>0</v>
      </c>
      <c r="O1270">
        <f>N1270*(DY1270+DZ1270)/1000.0</f>
        <v>0</v>
      </c>
      <c r="P1270">
        <f>(DR1270 - IF(AU1270&gt;1, L1270*DL1270*100.0/(AW1270), 0))*(DY1270+DZ1270)/1000.0</f>
        <v>0</v>
      </c>
      <c r="Q1270">
        <f>2.0/((1/S1270-1/R1270)+SIGN(S1270)*SQRT((1/S1270-1/R1270)*(1/S1270-1/R1270) + 4*DM1270/((DM1270+1)*(DM1270+1))*(2*1/S1270*1/R1270-1/R1270*1/R1270)))</f>
        <v>0</v>
      </c>
      <c r="R1270">
        <f>IF(LEFT(DN1270,1)&lt;&gt;"0",IF(LEFT(DN1270,1)="1",3.0,DO1270),$D$5+$E$5*(EF1270*DY1270/($K$5*1000))+$F$5*(EF1270*DY1270/($K$5*1000))*MAX(MIN(DL1270,$J$5),$I$5)*MAX(MIN(DL1270,$J$5),$I$5)+$G$5*MAX(MIN(DL1270,$J$5),$I$5)*(EF1270*DY1270/($K$5*1000))+$H$5*(EF1270*DY1270/($K$5*1000))*(EF1270*DY1270/($K$5*1000)))</f>
        <v>0</v>
      </c>
      <c r="S1270">
        <f>J1270*(1000-(1000*0.61365*exp(17.502*W1270/(240.97+W1270))/(DY1270+DZ1270)+DT1270)/2)/(1000*0.61365*exp(17.502*W1270/(240.97+W1270))/(DY1270+DZ1270)-DT1270)</f>
        <v>0</v>
      </c>
      <c r="T1270">
        <f>1/((DM1270+1)/(Q1270/1.6)+1/(R1270/1.37)) + DM1270/((DM1270+1)/(Q1270/1.6) + DM1270/(R1270/1.37))</f>
        <v>0</v>
      </c>
      <c r="U1270">
        <f>(DH1270*DK1270)</f>
        <v>0</v>
      </c>
      <c r="V1270">
        <f>(EA1270+(U1270+2*0.95*5.67E-8*(((EA1270+$B$7)+273)^4-(EA1270+273)^4)-44100*J1270)/(1.84*29.3*R1270+8*0.95*5.67E-8*(EA1270+273)^3))</f>
        <v>0</v>
      </c>
      <c r="W1270">
        <f>($C$7*EB1270+$D$7*EC1270+$E$7*V1270)</f>
        <v>0</v>
      </c>
      <c r="X1270">
        <f>0.61365*exp(17.502*W1270/(240.97+W1270))</f>
        <v>0</v>
      </c>
      <c r="Y1270">
        <f>(Z1270/AA1270*100)</f>
        <v>0</v>
      </c>
      <c r="Z1270">
        <f>DT1270*(DY1270+DZ1270)/1000</f>
        <v>0</v>
      </c>
      <c r="AA1270">
        <f>0.61365*exp(17.502*EA1270/(240.97+EA1270))</f>
        <v>0</v>
      </c>
      <c r="AB1270">
        <f>(X1270-DT1270*(DY1270+DZ1270)/1000)</f>
        <v>0</v>
      </c>
      <c r="AC1270">
        <f>(-J1270*44100)</f>
        <v>0</v>
      </c>
      <c r="AD1270">
        <f>2*29.3*R1270*0.92*(EA1270-W1270)</f>
        <v>0</v>
      </c>
      <c r="AE1270">
        <f>2*0.95*5.67E-8*(((EA1270+$B$7)+273)^4-(W1270+273)^4)</f>
        <v>0</v>
      </c>
      <c r="AF1270">
        <f>U1270+AE1270+AC1270+AD1270</f>
        <v>0</v>
      </c>
      <c r="AG1270">
        <f>DX1270*AU1270*(DS1270-DR1270*(1000-AU1270*DU1270)/(1000-AU1270*DT1270))/(100*DL1270)</f>
        <v>0</v>
      </c>
      <c r="AH1270">
        <f>1000*DX1270*AU1270*(DT1270-DU1270)/(100*DL1270*(1000-AU1270*DT1270))</f>
        <v>0</v>
      </c>
      <c r="AI1270">
        <f>(AJ1270 - AK1270 - DY1270*1E3/(8.314*(EA1270+273.15)) * AM1270/DX1270 * AL1270) * DX1270/(100*DL1270) * (1000 - DU1270)/1000</f>
        <v>0</v>
      </c>
      <c r="AJ1270">
        <v>390.4786896432568</v>
      </c>
      <c r="AK1270">
        <v>385.6635090909093</v>
      </c>
      <c r="AL1270">
        <v>-2.590915527478914</v>
      </c>
      <c r="AM1270">
        <v>65.42573511111004</v>
      </c>
      <c r="AN1270">
        <f>(AP1270 - AO1270 + DY1270*1E3/(8.314*(EA1270+273.15)) * AR1270/DX1270 * AQ1270) * DX1270/(100*DL1270) * 1000/(1000 - AP1270)</f>
        <v>0</v>
      </c>
      <c r="AO1270">
        <v>18.18197199312342</v>
      </c>
      <c r="AP1270">
        <v>23.85375454545455</v>
      </c>
      <c r="AQ1270">
        <v>-3.515922745421168E-05</v>
      </c>
      <c r="AR1270">
        <v>117.4114001937617</v>
      </c>
      <c r="AS1270">
        <v>0</v>
      </c>
      <c r="AT1270">
        <v>0</v>
      </c>
      <c r="AU1270">
        <f>IF(AS1270*$H$13&gt;=AW1270,1.0,(AW1270/(AW1270-AS1270*$H$13)))</f>
        <v>0</v>
      </c>
      <c r="AV1270">
        <f>(AU1270-1)*100</f>
        <v>0</v>
      </c>
      <c r="AW1270">
        <f>MAX(0,($B$13+$C$13*EF1270)/(1+$D$13*EF1270)*DY1270/(EA1270+273)*$E$13)</f>
        <v>0</v>
      </c>
      <c r="AX1270" t="s">
        <v>437</v>
      </c>
      <c r="AY1270" t="s">
        <v>437</v>
      </c>
      <c r="AZ1270">
        <v>0</v>
      </c>
      <c r="BA1270">
        <v>0</v>
      </c>
      <c r="BB1270">
        <f>1-AZ1270/BA1270</f>
        <v>0</v>
      </c>
      <c r="BC1270">
        <v>0</v>
      </c>
      <c r="BD1270" t="s">
        <v>437</v>
      </c>
      <c r="BE1270" t="s">
        <v>437</v>
      </c>
      <c r="BF1270">
        <v>0</v>
      </c>
      <c r="BG1270">
        <v>0</v>
      </c>
      <c r="BH1270">
        <f>1-BF1270/BG1270</f>
        <v>0</v>
      </c>
      <c r="BI1270">
        <v>0.5</v>
      </c>
      <c r="BJ1270">
        <f>DI1270</f>
        <v>0</v>
      </c>
      <c r="BK1270">
        <f>L1270</f>
        <v>0</v>
      </c>
      <c r="BL1270">
        <f>BH1270*BI1270*BJ1270</f>
        <v>0</v>
      </c>
      <c r="BM1270">
        <f>(BK1270-BC1270)/BJ1270</f>
        <v>0</v>
      </c>
      <c r="BN1270">
        <f>(BA1270-BG1270)/BG1270</f>
        <v>0</v>
      </c>
      <c r="BO1270">
        <f>AZ1270/(BB1270+AZ1270/BG1270)</f>
        <v>0</v>
      </c>
      <c r="BP1270" t="s">
        <v>437</v>
      </c>
      <c r="BQ1270">
        <v>0</v>
      </c>
      <c r="BR1270">
        <f>IF(BQ1270&lt;&gt;0, BQ1270, BO1270)</f>
        <v>0</v>
      </c>
      <c r="BS1270">
        <f>1-BR1270/BG1270</f>
        <v>0</v>
      </c>
      <c r="BT1270">
        <f>(BG1270-BF1270)/(BG1270-BR1270)</f>
        <v>0</v>
      </c>
      <c r="BU1270">
        <f>(BA1270-BG1270)/(BA1270-BR1270)</f>
        <v>0</v>
      </c>
      <c r="BV1270">
        <f>(BG1270-BF1270)/(BG1270-AZ1270)</f>
        <v>0</v>
      </c>
      <c r="BW1270">
        <f>(BA1270-BG1270)/(BA1270-AZ1270)</f>
        <v>0</v>
      </c>
      <c r="BX1270">
        <f>(BT1270*BR1270/BF1270)</f>
        <v>0</v>
      </c>
      <c r="BY1270">
        <f>(1-BX1270)</f>
        <v>0</v>
      </c>
      <c r="DH1270">
        <f>$B$11*EG1270+$C$11*EH1270+$F$11*ES1270*(1-EV1270)</f>
        <v>0</v>
      </c>
      <c r="DI1270">
        <f>DH1270*DJ1270</f>
        <v>0</v>
      </c>
      <c r="DJ1270">
        <f>($B$11*$D$9+$C$11*$D$9+$F$11*((FF1270+EX1270)/MAX(FF1270+EX1270+FG1270, 0.1)*$I$9+FG1270/MAX(FF1270+EX1270+FG1270, 0.1)*$J$9))/($B$11+$C$11+$F$11)</f>
        <v>0</v>
      </c>
      <c r="DK1270">
        <f>($B$11*$K$9+$C$11*$K$9+$F$11*((FF1270+EX1270)/MAX(FF1270+EX1270+FG1270, 0.1)*$P$9+FG1270/MAX(FF1270+EX1270+FG1270, 0.1)*$Q$9))/($B$11+$C$11+$F$11)</f>
        <v>0</v>
      </c>
      <c r="DL1270">
        <v>6</v>
      </c>
      <c r="DM1270">
        <v>0.5</v>
      </c>
      <c r="DN1270" t="s">
        <v>438</v>
      </c>
      <c r="DO1270">
        <v>2</v>
      </c>
      <c r="DP1270" t="b">
        <v>1</v>
      </c>
      <c r="DQ1270">
        <v>1761348343.714286</v>
      </c>
      <c r="DR1270">
        <v>391.4280714285714</v>
      </c>
      <c r="DS1270">
        <v>397.7177857142856</v>
      </c>
      <c r="DT1270">
        <v>23.84944642857143</v>
      </c>
      <c r="DU1270">
        <v>18.18258214285714</v>
      </c>
      <c r="DV1270">
        <v>390.8662857142858</v>
      </c>
      <c r="DW1270">
        <v>23.63502142857143</v>
      </c>
      <c r="DX1270">
        <v>500.0069285714285</v>
      </c>
      <c r="DY1270">
        <v>90.05229642857145</v>
      </c>
      <c r="DZ1270">
        <v>0.07283667142857143</v>
      </c>
      <c r="EA1270">
        <v>30.10064285714286</v>
      </c>
      <c r="EB1270">
        <v>29.98098928571428</v>
      </c>
      <c r="EC1270">
        <v>999.9000000000002</v>
      </c>
      <c r="ED1270">
        <v>0</v>
      </c>
      <c r="EE1270">
        <v>0</v>
      </c>
      <c r="EF1270">
        <v>10001.16714285714</v>
      </c>
      <c r="EG1270">
        <v>0</v>
      </c>
      <c r="EH1270">
        <v>1196.670357142857</v>
      </c>
      <c r="EI1270">
        <v>-6.28960325</v>
      </c>
      <c r="EJ1270">
        <v>400.9914642857143</v>
      </c>
      <c r="EK1270">
        <v>405.0831785714286</v>
      </c>
      <c r="EL1270">
        <v>5.666860714285714</v>
      </c>
      <c r="EM1270">
        <v>397.7177857142856</v>
      </c>
      <c r="EN1270">
        <v>18.18258214285714</v>
      </c>
      <c r="EO1270">
        <v>2.147697142857143</v>
      </c>
      <c r="EP1270">
        <v>1.637383571428571</v>
      </c>
      <c r="EQ1270">
        <v>18.57741785714286</v>
      </c>
      <c r="ER1270">
        <v>14.3152</v>
      </c>
      <c r="ES1270">
        <v>1199.967857142857</v>
      </c>
      <c r="ET1270">
        <v>0.9670107142857143</v>
      </c>
      <c r="EU1270">
        <v>0.03298957142857143</v>
      </c>
      <c r="EV1270">
        <v>0</v>
      </c>
      <c r="EW1270">
        <v>1540.821785714286</v>
      </c>
      <c r="EX1270">
        <v>5.000560000000001</v>
      </c>
      <c r="EY1270">
        <v>18793.61785714286</v>
      </c>
      <c r="EZ1270">
        <v>10316.56785714286</v>
      </c>
      <c r="FA1270">
        <v>45.25</v>
      </c>
      <c r="FB1270">
        <v>47.31199999999998</v>
      </c>
      <c r="FC1270">
        <v>45.93699999999998</v>
      </c>
      <c r="FD1270">
        <v>46.37042857142858</v>
      </c>
      <c r="FE1270">
        <v>46.11375</v>
      </c>
      <c r="FF1270">
        <v>1155.547857142857</v>
      </c>
      <c r="FG1270">
        <v>39.42000000000001</v>
      </c>
      <c r="FH1270">
        <v>0</v>
      </c>
      <c r="FI1270">
        <v>1761348387.8</v>
      </c>
      <c r="FJ1270">
        <v>0</v>
      </c>
      <c r="FK1270">
        <v>1540.872692307692</v>
      </c>
      <c r="FL1270">
        <v>8.719658117274754</v>
      </c>
      <c r="FM1270">
        <v>112.7931624652047</v>
      </c>
      <c r="FN1270">
        <v>18794.26923076923</v>
      </c>
      <c r="FO1270">
        <v>15</v>
      </c>
      <c r="FP1270">
        <v>0</v>
      </c>
      <c r="FQ1270" t="s">
        <v>439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-9.395804275</v>
      </c>
      <c r="GD1270">
        <v>76.69032820637902</v>
      </c>
      <c r="GE1270">
        <v>7.445850235932596</v>
      </c>
      <c r="GF1270">
        <v>0</v>
      </c>
      <c r="GG1270">
        <v>1540.655882352941</v>
      </c>
      <c r="GH1270">
        <v>5.322841867727291</v>
      </c>
      <c r="GI1270">
        <v>0.6227128393383398</v>
      </c>
      <c r="GJ1270">
        <v>0</v>
      </c>
      <c r="GK1270">
        <v>5.6668555</v>
      </c>
      <c r="GL1270">
        <v>0.01483542213883524</v>
      </c>
      <c r="GM1270">
        <v>0.002990787479912241</v>
      </c>
      <c r="GN1270">
        <v>1</v>
      </c>
      <c r="GO1270">
        <v>1</v>
      </c>
      <c r="GP1270">
        <v>3</v>
      </c>
      <c r="GQ1270" t="s">
        <v>446</v>
      </c>
      <c r="GR1270">
        <v>3.12509</v>
      </c>
      <c r="GS1270">
        <v>2.75029</v>
      </c>
      <c r="GT1270">
        <v>0.0766714</v>
      </c>
      <c r="GU1270">
        <v>0.07681449999999999</v>
      </c>
      <c r="GV1270">
        <v>0.10421</v>
      </c>
      <c r="GW1270">
        <v>0.0865784</v>
      </c>
      <c r="GX1270">
        <v>27169.4</v>
      </c>
      <c r="GY1270">
        <v>26492.7</v>
      </c>
      <c r="GZ1270">
        <v>29995.5</v>
      </c>
      <c r="HA1270">
        <v>28987</v>
      </c>
      <c r="HB1270">
        <v>37140.2</v>
      </c>
      <c r="HC1270">
        <v>34859.3</v>
      </c>
      <c r="HD1270">
        <v>45935.9</v>
      </c>
      <c r="HE1270">
        <v>43082.8</v>
      </c>
      <c r="HF1270">
        <v>1.75378</v>
      </c>
      <c r="HG1270">
        <v>1.72682</v>
      </c>
      <c r="HH1270">
        <v>-0.0194833</v>
      </c>
      <c r="HI1270">
        <v>0</v>
      </c>
      <c r="HJ1270">
        <v>30.3017</v>
      </c>
      <c r="HK1270">
        <v>999.9</v>
      </c>
      <c r="HL1270">
        <v>42.2</v>
      </c>
      <c r="HM1270">
        <v>32.7</v>
      </c>
      <c r="HN1270">
        <v>23.2792</v>
      </c>
      <c r="HO1270">
        <v>64.0021</v>
      </c>
      <c r="HP1270">
        <v>17.9327</v>
      </c>
      <c r="HQ1270">
        <v>1</v>
      </c>
      <c r="HR1270">
        <v>0.809172</v>
      </c>
      <c r="HS1270">
        <v>4.09472</v>
      </c>
      <c r="HT1270">
        <v>20.1594</v>
      </c>
      <c r="HU1270">
        <v>5.22523</v>
      </c>
      <c r="HV1270">
        <v>11.9858</v>
      </c>
      <c r="HW1270">
        <v>4.96915</v>
      </c>
      <c r="HX1270">
        <v>3.28988</v>
      </c>
      <c r="HY1270">
        <v>9999</v>
      </c>
      <c r="HZ1270">
        <v>9999</v>
      </c>
      <c r="IA1270">
        <v>9999</v>
      </c>
      <c r="IB1270">
        <v>999.9</v>
      </c>
      <c r="IC1270">
        <v>4.97298</v>
      </c>
      <c r="ID1270">
        <v>1.87742</v>
      </c>
      <c r="IE1270">
        <v>1.87552</v>
      </c>
      <c r="IF1270">
        <v>1.87836</v>
      </c>
      <c r="IG1270">
        <v>1.87502</v>
      </c>
      <c r="IH1270">
        <v>1.87861</v>
      </c>
      <c r="II1270">
        <v>1.87569</v>
      </c>
      <c r="IJ1270">
        <v>1.87683</v>
      </c>
      <c r="IK1270">
        <v>0</v>
      </c>
      <c r="IL1270">
        <v>0</v>
      </c>
      <c r="IM1270">
        <v>0</v>
      </c>
      <c r="IN1270">
        <v>0</v>
      </c>
      <c r="IO1270" t="s">
        <v>441</v>
      </c>
      <c r="IP1270" t="s">
        <v>442</v>
      </c>
      <c r="IQ1270" t="s">
        <v>443</v>
      </c>
      <c r="IR1270" t="s">
        <v>443</v>
      </c>
      <c r="IS1270" t="s">
        <v>443</v>
      </c>
      <c r="IT1270" t="s">
        <v>443</v>
      </c>
      <c r="IU1270">
        <v>0</v>
      </c>
      <c r="IV1270">
        <v>100</v>
      </c>
      <c r="IW1270">
        <v>100</v>
      </c>
      <c r="IX1270">
        <v>0.539</v>
      </c>
      <c r="IY1270">
        <v>0.2145</v>
      </c>
      <c r="IZ1270">
        <v>-0.1194416370607354</v>
      </c>
      <c r="JA1270">
        <v>0.002211305909277446</v>
      </c>
      <c r="JB1270">
        <v>-1.416678044876584E-06</v>
      </c>
      <c r="JC1270">
        <v>5.589822708492042E-10</v>
      </c>
      <c r="JD1270">
        <v>0.2144336207880096</v>
      </c>
      <c r="JE1270">
        <v>0</v>
      </c>
      <c r="JF1270">
        <v>0</v>
      </c>
      <c r="JG1270">
        <v>0</v>
      </c>
      <c r="JH1270">
        <v>14</v>
      </c>
      <c r="JI1270">
        <v>2052</v>
      </c>
      <c r="JJ1270">
        <v>1</v>
      </c>
      <c r="JK1270">
        <v>21</v>
      </c>
      <c r="JL1270">
        <v>29355805.9</v>
      </c>
      <c r="JM1270">
        <v>29355805.9</v>
      </c>
      <c r="JN1270">
        <v>0.981445</v>
      </c>
      <c r="JO1270">
        <v>2.55981</v>
      </c>
      <c r="JP1270">
        <v>1.39893</v>
      </c>
      <c r="JQ1270">
        <v>2.33398</v>
      </c>
      <c r="JR1270">
        <v>1.44897</v>
      </c>
      <c r="JS1270">
        <v>2.51709</v>
      </c>
      <c r="JT1270">
        <v>38.4524</v>
      </c>
      <c r="JU1270">
        <v>23.8161</v>
      </c>
      <c r="JV1270">
        <v>18</v>
      </c>
      <c r="JW1270">
        <v>486.82</v>
      </c>
      <c r="JX1270">
        <v>440.537</v>
      </c>
      <c r="JY1270">
        <v>25.3856</v>
      </c>
      <c r="JZ1270">
        <v>37.0949</v>
      </c>
      <c r="KA1270">
        <v>29.9999</v>
      </c>
      <c r="KB1270">
        <v>36.6287</v>
      </c>
      <c r="KC1270">
        <v>36.6688</v>
      </c>
      <c r="KD1270">
        <v>19.676</v>
      </c>
      <c r="KE1270">
        <v>27.6363</v>
      </c>
      <c r="KF1270">
        <v>69.52589999999999</v>
      </c>
      <c r="KG1270">
        <v>25.3927</v>
      </c>
      <c r="KH1270">
        <v>346.493</v>
      </c>
      <c r="KI1270">
        <v>18.1762</v>
      </c>
      <c r="KJ1270">
        <v>99.2285</v>
      </c>
      <c r="KK1270">
        <v>99.0887</v>
      </c>
    </row>
    <row r="1271" spans="1:297">
      <c r="A1271">
        <v>1255</v>
      </c>
      <c r="B1271">
        <v>1761348356.5</v>
      </c>
      <c r="C1271">
        <v>20315.90000009537</v>
      </c>
      <c r="D1271" t="s">
        <v>2966</v>
      </c>
      <c r="E1271" t="s">
        <v>2967</v>
      </c>
      <c r="F1271">
        <v>5</v>
      </c>
      <c r="G1271" t="s">
        <v>2957</v>
      </c>
      <c r="H1271" t="s">
        <v>436</v>
      </c>
      <c r="I1271">
        <v>1761348349</v>
      </c>
      <c r="J1271">
        <f>(K1271)/1000</f>
        <v>0</v>
      </c>
      <c r="K1271">
        <f>IF(DP1271, AN1271, AH1271)</f>
        <v>0</v>
      </c>
      <c r="L1271">
        <f>IF(DP1271, AI1271, AG1271)</f>
        <v>0</v>
      </c>
      <c r="M1271">
        <f>DR1271 - IF(AU1271&gt;1, L1271*DL1271*100.0/(AW1271), 0)</f>
        <v>0</v>
      </c>
      <c r="N1271">
        <f>((T1271-J1271/2)*M1271-L1271)/(T1271+J1271/2)</f>
        <v>0</v>
      </c>
      <c r="O1271">
        <f>N1271*(DY1271+DZ1271)/1000.0</f>
        <v>0</v>
      </c>
      <c r="P1271">
        <f>(DR1271 - IF(AU1271&gt;1, L1271*DL1271*100.0/(AW1271), 0))*(DY1271+DZ1271)/1000.0</f>
        <v>0</v>
      </c>
      <c r="Q1271">
        <f>2.0/((1/S1271-1/R1271)+SIGN(S1271)*SQRT((1/S1271-1/R1271)*(1/S1271-1/R1271) + 4*DM1271/((DM1271+1)*(DM1271+1))*(2*1/S1271*1/R1271-1/R1271*1/R1271)))</f>
        <v>0</v>
      </c>
      <c r="R1271">
        <f>IF(LEFT(DN1271,1)&lt;&gt;"0",IF(LEFT(DN1271,1)="1",3.0,DO1271),$D$5+$E$5*(EF1271*DY1271/($K$5*1000))+$F$5*(EF1271*DY1271/($K$5*1000))*MAX(MIN(DL1271,$J$5),$I$5)*MAX(MIN(DL1271,$J$5),$I$5)+$G$5*MAX(MIN(DL1271,$J$5),$I$5)*(EF1271*DY1271/($K$5*1000))+$H$5*(EF1271*DY1271/($K$5*1000))*(EF1271*DY1271/($K$5*1000)))</f>
        <v>0</v>
      </c>
      <c r="S1271">
        <f>J1271*(1000-(1000*0.61365*exp(17.502*W1271/(240.97+W1271))/(DY1271+DZ1271)+DT1271)/2)/(1000*0.61365*exp(17.502*W1271/(240.97+W1271))/(DY1271+DZ1271)-DT1271)</f>
        <v>0</v>
      </c>
      <c r="T1271">
        <f>1/((DM1271+1)/(Q1271/1.6)+1/(R1271/1.37)) + DM1271/((DM1271+1)/(Q1271/1.6) + DM1271/(R1271/1.37))</f>
        <v>0</v>
      </c>
      <c r="U1271">
        <f>(DH1271*DK1271)</f>
        <v>0</v>
      </c>
      <c r="V1271">
        <f>(EA1271+(U1271+2*0.95*5.67E-8*(((EA1271+$B$7)+273)^4-(EA1271+273)^4)-44100*J1271)/(1.84*29.3*R1271+8*0.95*5.67E-8*(EA1271+273)^3))</f>
        <v>0</v>
      </c>
      <c r="W1271">
        <f>($C$7*EB1271+$D$7*EC1271+$E$7*V1271)</f>
        <v>0</v>
      </c>
      <c r="X1271">
        <f>0.61365*exp(17.502*W1271/(240.97+W1271))</f>
        <v>0</v>
      </c>
      <c r="Y1271">
        <f>(Z1271/AA1271*100)</f>
        <v>0</v>
      </c>
      <c r="Z1271">
        <f>DT1271*(DY1271+DZ1271)/1000</f>
        <v>0</v>
      </c>
      <c r="AA1271">
        <f>0.61365*exp(17.502*EA1271/(240.97+EA1271))</f>
        <v>0</v>
      </c>
      <c r="AB1271">
        <f>(X1271-DT1271*(DY1271+DZ1271)/1000)</f>
        <v>0</v>
      </c>
      <c r="AC1271">
        <f>(-J1271*44100)</f>
        <v>0</v>
      </c>
      <c r="AD1271">
        <f>2*29.3*R1271*0.92*(EA1271-W1271)</f>
        <v>0</v>
      </c>
      <c r="AE1271">
        <f>2*0.95*5.67E-8*(((EA1271+$B$7)+273)^4-(W1271+273)^4)</f>
        <v>0</v>
      </c>
      <c r="AF1271">
        <f>U1271+AE1271+AC1271+AD1271</f>
        <v>0</v>
      </c>
      <c r="AG1271">
        <f>DX1271*AU1271*(DS1271-DR1271*(1000-AU1271*DU1271)/(1000-AU1271*DT1271))/(100*DL1271)</f>
        <v>0</v>
      </c>
      <c r="AH1271">
        <f>1000*DX1271*AU1271*(DT1271-DU1271)/(100*DL1271*(1000-AU1271*DT1271))</f>
        <v>0</v>
      </c>
      <c r="AI1271">
        <f>(AJ1271 - AK1271 - DY1271*1E3/(8.314*(EA1271+273.15)) * AM1271/DX1271 * AL1271) * DX1271/(100*DL1271) * (1000 - DU1271)/1000</f>
        <v>0</v>
      </c>
      <c r="AJ1271">
        <v>373.7261989259465</v>
      </c>
      <c r="AK1271">
        <v>371.2017696969697</v>
      </c>
      <c r="AL1271">
        <v>-2.924758544133976</v>
      </c>
      <c r="AM1271">
        <v>65.42573511111004</v>
      </c>
      <c r="AN1271">
        <f>(AP1271 - AO1271 + DY1271*1E3/(8.314*(EA1271+273.15)) * AR1271/DX1271 * AQ1271) * DX1271/(100*DL1271) * 1000/(1000 - AP1271)</f>
        <v>0</v>
      </c>
      <c r="AO1271">
        <v>18.18084221041358</v>
      </c>
      <c r="AP1271">
        <v>23.85792606060605</v>
      </c>
      <c r="AQ1271">
        <v>5.965912886825908E-05</v>
      </c>
      <c r="AR1271">
        <v>117.4114001937617</v>
      </c>
      <c r="AS1271">
        <v>0</v>
      </c>
      <c r="AT1271">
        <v>0</v>
      </c>
      <c r="AU1271">
        <f>IF(AS1271*$H$13&gt;=AW1271,1.0,(AW1271/(AW1271-AS1271*$H$13)))</f>
        <v>0</v>
      </c>
      <c r="AV1271">
        <f>(AU1271-1)*100</f>
        <v>0</v>
      </c>
      <c r="AW1271">
        <f>MAX(0,($B$13+$C$13*EF1271)/(1+$D$13*EF1271)*DY1271/(EA1271+273)*$E$13)</f>
        <v>0</v>
      </c>
      <c r="AX1271" t="s">
        <v>437</v>
      </c>
      <c r="AY1271" t="s">
        <v>437</v>
      </c>
      <c r="AZ1271">
        <v>0</v>
      </c>
      <c r="BA1271">
        <v>0</v>
      </c>
      <c r="BB1271">
        <f>1-AZ1271/BA1271</f>
        <v>0</v>
      </c>
      <c r="BC1271">
        <v>0</v>
      </c>
      <c r="BD1271" t="s">
        <v>437</v>
      </c>
      <c r="BE1271" t="s">
        <v>437</v>
      </c>
      <c r="BF1271">
        <v>0</v>
      </c>
      <c r="BG1271">
        <v>0</v>
      </c>
      <c r="BH1271">
        <f>1-BF1271/BG1271</f>
        <v>0</v>
      </c>
      <c r="BI1271">
        <v>0.5</v>
      </c>
      <c r="BJ1271">
        <f>DI1271</f>
        <v>0</v>
      </c>
      <c r="BK1271">
        <f>L1271</f>
        <v>0</v>
      </c>
      <c r="BL1271">
        <f>BH1271*BI1271*BJ1271</f>
        <v>0</v>
      </c>
      <c r="BM1271">
        <f>(BK1271-BC1271)/BJ1271</f>
        <v>0</v>
      </c>
      <c r="BN1271">
        <f>(BA1271-BG1271)/BG1271</f>
        <v>0</v>
      </c>
      <c r="BO1271">
        <f>AZ1271/(BB1271+AZ1271/BG1271)</f>
        <v>0</v>
      </c>
      <c r="BP1271" t="s">
        <v>437</v>
      </c>
      <c r="BQ1271">
        <v>0</v>
      </c>
      <c r="BR1271">
        <f>IF(BQ1271&lt;&gt;0, BQ1271, BO1271)</f>
        <v>0</v>
      </c>
      <c r="BS1271">
        <f>1-BR1271/BG1271</f>
        <v>0</v>
      </c>
      <c r="BT1271">
        <f>(BG1271-BF1271)/(BG1271-BR1271)</f>
        <v>0</v>
      </c>
      <c r="BU1271">
        <f>(BA1271-BG1271)/(BA1271-BR1271)</f>
        <v>0</v>
      </c>
      <c r="BV1271">
        <f>(BG1271-BF1271)/(BG1271-AZ1271)</f>
        <v>0</v>
      </c>
      <c r="BW1271">
        <f>(BA1271-BG1271)/(BA1271-AZ1271)</f>
        <v>0</v>
      </c>
      <c r="BX1271">
        <f>(BT1271*BR1271/BF1271)</f>
        <v>0</v>
      </c>
      <c r="BY1271">
        <f>(1-BX1271)</f>
        <v>0</v>
      </c>
      <c r="DH1271">
        <f>$B$11*EG1271+$C$11*EH1271+$F$11*ES1271*(1-EV1271)</f>
        <v>0</v>
      </c>
      <c r="DI1271">
        <f>DH1271*DJ1271</f>
        <v>0</v>
      </c>
      <c r="DJ1271">
        <f>($B$11*$D$9+$C$11*$D$9+$F$11*((FF1271+EX1271)/MAX(FF1271+EX1271+FG1271, 0.1)*$I$9+FG1271/MAX(FF1271+EX1271+FG1271, 0.1)*$J$9))/($B$11+$C$11+$F$11)</f>
        <v>0</v>
      </c>
      <c r="DK1271">
        <f>($B$11*$K$9+$C$11*$K$9+$F$11*((FF1271+EX1271)/MAX(FF1271+EX1271+FG1271, 0.1)*$P$9+FG1271/MAX(FF1271+EX1271+FG1271, 0.1)*$Q$9))/($B$11+$C$11+$F$11)</f>
        <v>0</v>
      </c>
      <c r="DL1271">
        <v>6</v>
      </c>
      <c r="DM1271">
        <v>0.5</v>
      </c>
      <c r="DN1271" t="s">
        <v>438</v>
      </c>
      <c r="DO1271">
        <v>2</v>
      </c>
      <c r="DP1271" t="b">
        <v>1</v>
      </c>
      <c r="DQ1271">
        <v>1761348349</v>
      </c>
      <c r="DR1271">
        <v>380.7715925925926</v>
      </c>
      <c r="DS1271">
        <v>381.3507037037037</v>
      </c>
      <c r="DT1271">
        <v>23.85344814814816</v>
      </c>
      <c r="DU1271">
        <v>18.18164814814815</v>
      </c>
      <c r="DV1271">
        <v>380.2243703703703</v>
      </c>
      <c r="DW1271">
        <v>23.63902592592592</v>
      </c>
      <c r="DX1271">
        <v>499.9810370370371</v>
      </c>
      <c r="DY1271">
        <v>90.05284074074073</v>
      </c>
      <c r="DZ1271">
        <v>0.07285128518518519</v>
      </c>
      <c r="EA1271">
        <v>30.10051481481482</v>
      </c>
      <c r="EB1271">
        <v>29.98388148148148</v>
      </c>
      <c r="EC1271">
        <v>999.9000000000001</v>
      </c>
      <c r="ED1271">
        <v>0</v>
      </c>
      <c r="EE1271">
        <v>0</v>
      </c>
      <c r="EF1271">
        <v>9999.450000000001</v>
      </c>
      <c r="EG1271">
        <v>0</v>
      </c>
      <c r="EH1271">
        <v>1196.664814814815</v>
      </c>
      <c r="EI1271">
        <v>-0.5790792962962962</v>
      </c>
      <c r="EJ1271">
        <v>390.0761111111111</v>
      </c>
      <c r="EK1271">
        <v>388.4127037037038</v>
      </c>
      <c r="EL1271">
        <v>5.671798888888889</v>
      </c>
      <c r="EM1271">
        <v>381.3507037037037</v>
      </c>
      <c r="EN1271">
        <v>18.18164814814815</v>
      </c>
      <c r="EO1271">
        <v>2.148071481481482</v>
      </c>
      <c r="EP1271">
        <v>1.637309259259259</v>
      </c>
      <c r="EQ1271">
        <v>18.58019629629629</v>
      </c>
      <c r="ER1271">
        <v>14.31448518518518</v>
      </c>
      <c r="ES1271">
        <v>1199.986666666667</v>
      </c>
      <c r="ET1271">
        <v>0.9670112962962963</v>
      </c>
      <c r="EU1271">
        <v>0.03298904814814815</v>
      </c>
      <c r="EV1271">
        <v>0</v>
      </c>
      <c r="EW1271">
        <v>1541.866296296296</v>
      </c>
      <c r="EX1271">
        <v>5.000560000000001</v>
      </c>
      <c r="EY1271">
        <v>18806.14074074074</v>
      </c>
      <c r="EZ1271">
        <v>10316.73333333333</v>
      </c>
      <c r="FA1271">
        <v>45.25459259259259</v>
      </c>
      <c r="FB1271">
        <v>47.31899999999999</v>
      </c>
      <c r="FC1271">
        <v>45.93699999999998</v>
      </c>
      <c r="FD1271">
        <v>46.38418518518518</v>
      </c>
      <c r="FE1271">
        <v>46.12033333333333</v>
      </c>
      <c r="FF1271">
        <v>1155.566666666667</v>
      </c>
      <c r="FG1271">
        <v>39.42000000000001</v>
      </c>
      <c r="FH1271">
        <v>0</v>
      </c>
      <c r="FI1271">
        <v>1761348392.6</v>
      </c>
      <c r="FJ1271">
        <v>0</v>
      </c>
      <c r="FK1271">
        <v>1541.837307692308</v>
      </c>
      <c r="FL1271">
        <v>14.40512819199902</v>
      </c>
      <c r="FM1271">
        <v>164.6598290556747</v>
      </c>
      <c r="FN1271">
        <v>18805.51923076923</v>
      </c>
      <c r="FO1271">
        <v>15</v>
      </c>
      <c r="FP1271">
        <v>0</v>
      </c>
      <c r="FQ1271" t="s">
        <v>439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-4.786010024390244</v>
      </c>
      <c r="GD1271">
        <v>67.87244170034833</v>
      </c>
      <c r="GE1271">
        <v>6.842849141335135</v>
      </c>
      <c r="GF1271">
        <v>0</v>
      </c>
      <c r="GG1271">
        <v>1541.331764705882</v>
      </c>
      <c r="GH1271">
        <v>11.02673796798132</v>
      </c>
      <c r="GI1271">
        <v>1.151396774735784</v>
      </c>
      <c r="GJ1271">
        <v>0</v>
      </c>
      <c r="GK1271">
        <v>5.668930731707317</v>
      </c>
      <c r="GL1271">
        <v>0.04935135888501805</v>
      </c>
      <c r="GM1271">
        <v>0.005106349175646781</v>
      </c>
      <c r="GN1271">
        <v>1</v>
      </c>
      <c r="GO1271">
        <v>1</v>
      </c>
      <c r="GP1271">
        <v>3</v>
      </c>
      <c r="GQ1271" t="s">
        <v>446</v>
      </c>
      <c r="GR1271">
        <v>3.12486</v>
      </c>
      <c r="GS1271">
        <v>2.75058</v>
      </c>
      <c r="GT1271">
        <v>0.0743854</v>
      </c>
      <c r="GU1271">
        <v>0.0741363</v>
      </c>
      <c r="GV1271">
        <v>0.104219</v>
      </c>
      <c r="GW1271">
        <v>0.08657529999999999</v>
      </c>
      <c r="GX1271">
        <v>27236.7</v>
      </c>
      <c r="GY1271">
        <v>26569.6</v>
      </c>
      <c r="GZ1271">
        <v>29995.7</v>
      </c>
      <c r="HA1271">
        <v>28987.1</v>
      </c>
      <c r="HB1271">
        <v>37139.4</v>
      </c>
      <c r="HC1271">
        <v>34859.4</v>
      </c>
      <c r="HD1271">
        <v>45935.6</v>
      </c>
      <c r="HE1271">
        <v>43083</v>
      </c>
      <c r="HF1271">
        <v>1.75365</v>
      </c>
      <c r="HG1271">
        <v>1.7268</v>
      </c>
      <c r="HH1271">
        <v>-0.0190735</v>
      </c>
      <c r="HI1271">
        <v>0</v>
      </c>
      <c r="HJ1271">
        <v>30.3017</v>
      </c>
      <c r="HK1271">
        <v>999.9</v>
      </c>
      <c r="HL1271">
        <v>42.2</v>
      </c>
      <c r="HM1271">
        <v>32.7</v>
      </c>
      <c r="HN1271">
        <v>23.2795</v>
      </c>
      <c r="HO1271">
        <v>64.13209999999999</v>
      </c>
      <c r="HP1271">
        <v>18.0569</v>
      </c>
      <c r="HQ1271">
        <v>1</v>
      </c>
      <c r="HR1271">
        <v>0.809329</v>
      </c>
      <c r="HS1271">
        <v>4.08392</v>
      </c>
      <c r="HT1271">
        <v>20.1597</v>
      </c>
      <c r="HU1271">
        <v>5.22508</v>
      </c>
      <c r="HV1271">
        <v>11.986</v>
      </c>
      <c r="HW1271">
        <v>4.96885</v>
      </c>
      <c r="HX1271">
        <v>3.28982</v>
      </c>
      <c r="HY1271">
        <v>9999</v>
      </c>
      <c r="HZ1271">
        <v>9999</v>
      </c>
      <c r="IA1271">
        <v>9999</v>
      </c>
      <c r="IB1271">
        <v>999.9</v>
      </c>
      <c r="IC1271">
        <v>4.97299</v>
      </c>
      <c r="ID1271">
        <v>1.87739</v>
      </c>
      <c r="IE1271">
        <v>1.87549</v>
      </c>
      <c r="IF1271">
        <v>1.87836</v>
      </c>
      <c r="IG1271">
        <v>1.87502</v>
      </c>
      <c r="IH1271">
        <v>1.87857</v>
      </c>
      <c r="II1271">
        <v>1.87564</v>
      </c>
      <c r="IJ1271">
        <v>1.87683</v>
      </c>
      <c r="IK1271">
        <v>0</v>
      </c>
      <c r="IL1271">
        <v>0</v>
      </c>
      <c r="IM1271">
        <v>0</v>
      </c>
      <c r="IN1271">
        <v>0</v>
      </c>
      <c r="IO1271" t="s">
        <v>441</v>
      </c>
      <c r="IP1271" t="s">
        <v>442</v>
      </c>
      <c r="IQ1271" t="s">
        <v>443</v>
      </c>
      <c r="IR1271" t="s">
        <v>443</v>
      </c>
      <c r="IS1271" t="s">
        <v>443</v>
      </c>
      <c r="IT1271" t="s">
        <v>443</v>
      </c>
      <c r="IU1271">
        <v>0</v>
      </c>
      <c r="IV1271">
        <v>100</v>
      </c>
      <c r="IW1271">
        <v>100</v>
      </c>
      <c r="IX1271">
        <v>0.52</v>
      </c>
      <c r="IY1271">
        <v>0.2144</v>
      </c>
      <c r="IZ1271">
        <v>-0.1194416370607354</v>
      </c>
      <c r="JA1271">
        <v>0.002211305909277446</v>
      </c>
      <c r="JB1271">
        <v>-1.416678044876584E-06</v>
      </c>
      <c r="JC1271">
        <v>5.589822708492042E-10</v>
      </c>
      <c r="JD1271">
        <v>0.2144336207880096</v>
      </c>
      <c r="JE1271">
        <v>0</v>
      </c>
      <c r="JF1271">
        <v>0</v>
      </c>
      <c r="JG1271">
        <v>0</v>
      </c>
      <c r="JH1271">
        <v>14</v>
      </c>
      <c r="JI1271">
        <v>2052</v>
      </c>
      <c r="JJ1271">
        <v>1</v>
      </c>
      <c r="JK1271">
        <v>21</v>
      </c>
      <c r="JL1271">
        <v>29355805.9</v>
      </c>
      <c r="JM1271">
        <v>29355805.9</v>
      </c>
      <c r="JN1271">
        <v>0.943604</v>
      </c>
      <c r="JO1271">
        <v>2.55859</v>
      </c>
      <c r="JP1271">
        <v>1.39893</v>
      </c>
      <c r="JQ1271">
        <v>2.33398</v>
      </c>
      <c r="JR1271">
        <v>1.44897</v>
      </c>
      <c r="JS1271">
        <v>2.48169</v>
      </c>
      <c r="JT1271">
        <v>38.4524</v>
      </c>
      <c r="JU1271">
        <v>23.7986</v>
      </c>
      <c r="JV1271">
        <v>18</v>
      </c>
      <c r="JW1271">
        <v>486.756</v>
      </c>
      <c r="JX1271">
        <v>440.536</v>
      </c>
      <c r="JY1271">
        <v>25.3996</v>
      </c>
      <c r="JZ1271">
        <v>37.0984</v>
      </c>
      <c r="KA1271">
        <v>30.0001</v>
      </c>
      <c r="KB1271">
        <v>36.6304</v>
      </c>
      <c r="KC1271">
        <v>36.6712</v>
      </c>
      <c r="KD1271">
        <v>18.9197</v>
      </c>
      <c r="KE1271">
        <v>27.6363</v>
      </c>
      <c r="KF1271">
        <v>69.52589999999999</v>
      </c>
      <c r="KG1271">
        <v>25.4055</v>
      </c>
      <c r="KH1271">
        <v>333.137</v>
      </c>
      <c r="KI1271">
        <v>18.1704</v>
      </c>
      <c r="KJ1271">
        <v>99.2283</v>
      </c>
      <c r="KK1271">
        <v>99.0891</v>
      </c>
    </row>
    <row r="1272" spans="1:297">
      <c r="A1272">
        <v>1256</v>
      </c>
      <c r="B1272">
        <v>1761348361.5</v>
      </c>
      <c r="C1272">
        <v>20320.90000009537</v>
      </c>
      <c r="D1272" t="s">
        <v>2968</v>
      </c>
      <c r="E1272" t="s">
        <v>2969</v>
      </c>
      <c r="F1272">
        <v>5</v>
      </c>
      <c r="G1272" t="s">
        <v>2957</v>
      </c>
      <c r="H1272" t="s">
        <v>436</v>
      </c>
      <c r="I1272">
        <v>1761348353.714286</v>
      </c>
      <c r="J1272">
        <f>(K1272)/1000</f>
        <v>0</v>
      </c>
      <c r="K1272">
        <f>IF(DP1272, AN1272, AH1272)</f>
        <v>0</v>
      </c>
      <c r="L1272">
        <f>IF(DP1272, AI1272, AG1272)</f>
        <v>0</v>
      </c>
      <c r="M1272">
        <f>DR1272 - IF(AU1272&gt;1, L1272*DL1272*100.0/(AW1272), 0)</f>
        <v>0</v>
      </c>
      <c r="N1272">
        <f>((T1272-J1272/2)*M1272-L1272)/(T1272+J1272/2)</f>
        <v>0</v>
      </c>
      <c r="O1272">
        <f>N1272*(DY1272+DZ1272)/1000.0</f>
        <v>0</v>
      </c>
      <c r="P1272">
        <f>(DR1272 - IF(AU1272&gt;1, L1272*DL1272*100.0/(AW1272), 0))*(DY1272+DZ1272)/1000.0</f>
        <v>0</v>
      </c>
      <c r="Q1272">
        <f>2.0/((1/S1272-1/R1272)+SIGN(S1272)*SQRT((1/S1272-1/R1272)*(1/S1272-1/R1272) + 4*DM1272/((DM1272+1)*(DM1272+1))*(2*1/S1272*1/R1272-1/R1272*1/R1272)))</f>
        <v>0</v>
      </c>
      <c r="R1272">
        <f>IF(LEFT(DN1272,1)&lt;&gt;"0",IF(LEFT(DN1272,1)="1",3.0,DO1272),$D$5+$E$5*(EF1272*DY1272/($K$5*1000))+$F$5*(EF1272*DY1272/($K$5*1000))*MAX(MIN(DL1272,$J$5),$I$5)*MAX(MIN(DL1272,$J$5),$I$5)+$G$5*MAX(MIN(DL1272,$J$5),$I$5)*(EF1272*DY1272/($K$5*1000))+$H$5*(EF1272*DY1272/($K$5*1000))*(EF1272*DY1272/($K$5*1000)))</f>
        <v>0</v>
      </c>
      <c r="S1272">
        <f>J1272*(1000-(1000*0.61365*exp(17.502*W1272/(240.97+W1272))/(DY1272+DZ1272)+DT1272)/2)/(1000*0.61365*exp(17.502*W1272/(240.97+W1272))/(DY1272+DZ1272)-DT1272)</f>
        <v>0</v>
      </c>
      <c r="T1272">
        <f>1/((DM1272+1)/(Q1272/1.6)+1/(R1272/1.37)) + DM1272/((DM1272+1)/(Q1272/1.6) + DM1272/(R1272/1.37))</f>
        <v>0</v>
      </c>
      <c r="U1272">
        <f>(DH1272*DK1272)</f>
        <v>0</v>
      </c>
      <c r="V1272">
        <f>(EA1272+(U1272+2*0.95*5.67E-8*(((EA1272+$B$7)+273)^4-(EA1272+273)^4)-44100*J1272)/(1.84*29.3*R1272+8*0.95*5.67E-8*(EA1272+273)^3))</f>
        <v>0</v>
      </c>
      <c r="W1272">
        <f>($C$7*EB1272+$D$7*EC1272+$E$7*V1272)</f>
        <v>0</v>
      </c>
      <c r="X1272">
        <f>0.61365*exp(17.502*W1272/(240.97+W1272))</f>
        <v>0</v>
      </c>
      <c r="Y1272">
        <f>(Z1272/AA1272*100)</f>
        <v>0</v>
      </c>
      <c r="Z1272">
        <f>DT1272*(DY1272+DZ1272)/1000</f>
        <v>0</v>
      </c>
      <c r="AA1272">
        <f>0.61365*exp(17.502*EA1272/(240.97+EA1272))</f>
        <v>0</v>
      </c>
      <c r="AB1272">
        <f>(X1272-DT1272*(DY1272+DZ1272)/1000)</f>
        <v>0</v>
      </c>
      <c r="AC1272">
        <f>(-J1272*44100)</f>
        <v>0</v>
      </c>
      <c r="AD1272">
        <f>2*29.3*R1272*0.92*(EA1272-W1272)</f>
        <v>0</v>
      </c>
      <c r="AE1272">
        <f>2*0.95*5.67E-8*(((EA1272+$B$7)+273)^4-(W1272+273)^4)</f>
        <v>0</v>
      </c>
      <c r="AF1272">
        <f>U1272+AE1272+AC1272+AD1272</f>
        <v>0</v>
      </c>
      <c r="AG1272">
        <f>DX1272*AU1272*(DS1272-DR1272*(1000-AU1272*DU1272)/(1000-AU1272*DT1272))/(100*DL1272)</f>
        <v>0</v>
      </c>
      <c r="AH1272">
        <f>1000*DX1272*AU1272*(DT1272-DU1272)/(100*DL1272*(1000-AU1272*DT1272))</f>
        <v>0</v>
      </c>
      <c r="AI1272">
        <f>(AJ1272 - AK1272 - DY1272*1E3/(8.314*(EA1272+273.15)) * AM1272/DX1272 * AL1272) * DX1272/(100*DL1272) * (1000 - DU1272)/1000</f>
        <v>0</v>
      </c>
      <c r="AJ1272">
        <v>356.8697842338904</v>
      </c>
      <c r="AK1272">
        <v>355.7397030303029</v>
      </c>
      <c r="AL1272">
        <v>-3.106842089487083</v>
      </c>
      <c r="AM1272">
        <v>65.42573511111004</v>
      </c>
      <c r="AN1272">
        <f>(AP1272 - AO1272 + DY1272*1E3/(8.314*(EA1272+273.15)) * AR1272/DX1272 * AQ1272) * DX1272/(100*DL1272) * 1000/(1000 - AP1272)</f>
        <v>0</v>
      </c>
      <c r="AO1272">
        <v>18.17997469442969</v>
      </c>
      <c r="AP1272">
        <v>23.86258545454545</v>
      </c>
      <c r="AQ1272">
        <v>6.774027787975459E-05</v>
      </c>
      <c r="AR1272">
        <v>117.4114001937617</v>
      </c>
      <c r="AS1272">
        <v>0</v>
      </c>
      <c r="AT1272">
        <v>0</v>
      </c>
      <c r="AU1272">
        <f>IF(AS1272*$H$13&gt;=AW1272,1.0,(AW1272/(AW1272-AS1272*$H$13)))</f>
        <v>0</v>
      </c>
      <c r="AV1272">
        <f>(AU1272-1)*100</f>
        <v>0</v>
      </c>
      <c r="AW1272">
        <f>MAX(0,($B$13+$C$13*EF1272)/(1+$D$13*EF1272)*DY1272/(EA1272+273)*$E$13)</f>
        <v>0</v>
      </c>
      <c r="AX1272" t="s">
        <v>437</v>
      </c>
      <c r="AY1272" t="s">
        <v>437</v>
      </c>
      <c r="AZ1272">
        <v>0</v>
      </c>
      <c r="BA1272">
        <v>0</v>
      </c>
      <c r="BB1272">
        <f>1-AZ1272/BA1272</f>
        <v>0</v>
      </c>
      <c r="BC1272">
        <v>0</v>
      </c>
      <c r="BD1272" t="s">
        <v>437</v>
      </c>
      <c r="BE1272" t="s">
        <v>437</v>
      </c>
      <c r="BF1272">
        <v>0</v>
      </c>
      <c r="BG1272">
        <v>0</v>
      </c>
      <c r="BH1272">
        <f>1-BF1272/BG1272</f>
        <v>0</v>
      </c>
      <c r="BI1272">
        <v>0.5</v>
      </c>
      <c r="BJ1272">
        <f>DI1272</f>
        <v>0</v>
      </c>
      <c r="BK1272">
        <f>L1272</f>
        <v>0</v>
      </c>
      <c r="BL1272">
        <f>BH1272*BI1272*BJ1272</f>
        <v>0</v>
      </c>
      <c r="BM1272">
        <f>(BK1272-BC1272)/BJ1272</f>
        <v>0</v>
      </c>
      <c r="BN1272">
        <f>(BA1272-BG1272)/BG1272</f>
        <v>0</v>
      </c>
      <c r="BO1272">
        <f>AZ1272/(BB1272+AZ1272/BG1272)</f>
        <v>0</v>
      </c>
      <c r="BP1272" t="s">
        <v>437</v>
      </c>
      <c r="BQ1272">
        <v>0</v>
      </c>
      <c r="BR1272">
        <f>IF(BQ1272&lt;&gt;0, BQ1272, BO1272)</f>
        <v>0</v>
      </c>
      <c r="BS1272">
        <f>1-BR1272/BG1272</f>
        <v>0</v>
      </c>
      <c r="BT1272">
        <f>(BG1272-BF1272)/(BG1272-BR1272)</f>
        <v>0</v>
      </c>
      <c r="BU1272">
        <f>(BA1272-BG1272)/(BA1272-BR1272)</f>
        <v>0</v>
      </c>
      <c r="BV1272">
        <f>(BG1272-BF1272)/(BG1272-AZ1272)</f>
        <v>0</v>
      </c>
      <c r="BW1272">
        <f>(BA1272-BG1272)/(BA1272-AZ1272)</f>
        <v>0</v>
      </c>
      <c r="BX1272">
        <f>(BT1272*BR1272/BF1272)</f>
        <v>0</v>
      </c>
      <c r="BY1272">
        <f>(1-BX1272)</f>
        <v>0</v>
      </c>
      <c r="DH1272">
        <f>$B$11*EG1272+$C$11*EH1272+$F$11*ES1272*(1-EV1272)</f>
        <v>0</v>
      </c>
      <c r="DI1272">
        <f>DH1272*DJ1272</f>
        <v>0</v>
      </c>
      <c r="DJ1272">
        <f>($B$11*$D$9+$C$11*$D$9+$F$11*((FF1272+EX1272)/MAX(FF1272+EX1272+FG1272, 0.1)*$I$9+FG1272/MAX(FF1272+EX1272+FG1272, 0.1)*$J$9))/($B$11+$C$11+$F$11)</f>
        <v>0</v>
      </c>
      <c r="DK1272">
        <f>($B$11*$K$9+$C$11*$K$9+$F$11*((FF1272+EX1272)/MAX(FF1272+EX1272+FG1272, 0.1)*$P$9+FG1272/MAX(FF1272+EX1272+FG1272, 0.1)*$Q$9))/($B$11+$C$11+$F$11)</f>
        <v>0</v>
      </c>
      <c r="DL1272">
        <v>6</v>
      </c>
      <c r="DM1272">
        <v>0.5</v>
      </c>
      <c r="DN1272" t="s">
        <v>438</v>
      </c>
      <c r="DO1272">
        <v>2</v>
      </c>
      <c r="DP1272" t="b">
        <v>1</v>
      </c>
      <c r="DQ1272">
        <v>1761348353.714286</v>
      </c>
      <c r="DR1272">
        <v>368.4405714285714</v>
      </c>
      <c r="DS1272">
        <v>365.9370714285715</v>
      </c>
      <c r="DT1272">
        <v>23.8565</v>
      </c>
      <c r="DU1272">
        <v>18.18096071428571</v>
      </c>
      <c r="DV1272">
        <v>367.9104642857143</v>
      </c>
      <c r="DW1272">
        <v>23.64206785714286</v>
      </c>
      <c r="DX1272">
        <v>500.0106785714286</v>
      </c>
      <c r="DY1272">
        <v>90.05340357142859</v>
      </c>
      <c r="DZ1272">
        <v>0.07279541785714284</v>
      </c>
      <c r="EA1272">
        <v>30.10060357142857</v>
      </c>
      <c r="EB1272">
        <v>29.98536428571429</v>
      </c>
      <c r="EC1272">
        <v>999.9000000000002</v>
      </c>
      <c r="ED1272">
        <v>0</v>
      </c>
      <c r="EE1272">
        <v>0</v>
      </c>
      <c r="EF1272">
        <v>10006.5475</v>
      </c>
      <c r="EG1272">
        <v>0</v>
      </c>
      <c r="EH1272">
        <v>1196.654285714286</v>
      </c>
      <c r="EI1272">
        <v>2.503583535714286</v>
      </c>
      <c r="EJ1272">
        <v>377.4449999999999</v>
      </c>
      <c r="EK1272">
        <v>372.7133928571429</v>
      </c>
      <c r="EL1272">
        <v>5.6755375</v>
      </c>
      <c r="EM1272">
        <v>365.9370714285715</v>
      </c>
      <c r="EN1272">
        <v>18.18096071428571</v>
      </c>
      <c r="EO1272">
        <v>2.148358571428572</v>
      </c>
      <c r="EP1272">
        <v>1.637257142857143</v>
      </c>
      <c r="EQ1272">
        <v>18.58233214285714</v>
      </c>
      <c r="ER1272">
        <v>14.31399285714286</v>
      </c>
      <c r="ES1272">
        <v>1200.001071428572</v>
      </c>
      <c r="ET1272">
        <v>0.9670117142857144</v>
      </c>
      <c r="EU1272">
        <v>0.03298867857142856</v>
      </c>
      <c r="EV1272">
        <v>0</v>
      </c>
      <c r="EW1272">
        <v>1543.201428571428</v>
      </c>
      <c r="EX1272">
        <v>5.000560000000001</v>
      </c>
      <c r="EY1272">
        <v>18821.40357142857</v>
      </c>
      <c r="EZ1272">
        <v>10316.85357142857</v>
      </c>
      <c r="FA1272">
        <v>45.25885714285715</v>
      </c>
      <c r="FB1272">
        <v>47.32774999999999</v>
      </c>
      <c r="FC1272">
        <v>45.93699999999998</v>
      </c>
      <c r="FD1272">
        <v>46.38828571428571</v>
      </c>
      <c r="FE1272">
        <v>46.125</v>
      </c>
      <c r="FF1272">
        <v>1155.581071428571</v>
      </c>
      <c r="FG1272">
        <v>39.42000000000001</v>
      </c>
      <c r="FH1272">
        <v>0</v>
      </c>
      <c r="FI1272">
        <v>1761348398</v>
      </c>
      <c r="FJ1272">
        <v>0</v>
      </c>
      <c r="FK1272">
        <v>1543.42</v>
      </c>
      <c r="FL1272">
        <v>19.45999995665058</v>
      </c>
      <c r="FM1272">
        <v>210.7384613264816</v>
      </c>
      <c r="FN1272">
        <v>18823.624</v>
      </c>
      <c r="FO1272">
        <v>15</v>
      </c>
      <c r="FP1272">
        <v>0</v>
      </c>
      <c r="FQ1272" t="s">
        <v>439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-0.160334275</v>
      </c>
      <c r="GD1272">
        <v>44.40242572232646</v>
      </c>
      <c r="GE1272">
        <v>4.416952715410932</v>
      </c>
      <c r="GF1272">
        <v>0</v>
      </c>
      <c r="GG1272">
        <v>1542.265294117647</v>
      </c>
      <c r="GH1272">
        <v>15.37478992110192</v>
      </c>
      <c r="GI1272">
        <v>1.560707296848451</v>
      </c>
      <c r="GJ1272">
        <v>0</v>
      </c>
      <c r="GK1272">
        <v>5.67278675</v>
      </c>
      <c r="GL1272">
        <v>0.05216679174483451</v>
      </c>
      <c r="GM1272">
        <v>0.005232929575056419</v>
      </c>
      <c r="GN1272">
        <v>1</v>
      </c>
      <c r="GO1272">
        <v>1</v>
      </c>
      <c r="GP1272">
        <v>3</v>
      </c>
      <c r="GQ1272" t="s">
        <v>446</v>
      </c>
      <c r="GR1272">
        <v>3.12502</v>
      </c>
      <c r="GS1272">
        <v>2.75067</v>
      </c>
      <c r="GT1272">
        <v>0.07190489999999999</v>
      </c>
      <c r="GU1272">
        <v>0.0713871</v>
      </c>
      <c r="GV1272">
        <v>0.10423</v>
      </c>
      <c r="GW1272">
        <v>0.0865741</v>
      </c>
      <c r="GX1272">
        <v>27309.8</v>
      </c>
      <c r="GY1272">
        <v>26647.7</v>
      </c>
      <c r="GZ1272">
        <v>29995.8</v>
      </c>
      <c r="HA1272">
        <v>28986.4</v>
      </c>
      <c r="HB1272">
        <v>37139</v>
      </c>
      <c r="HC1272">
        <v>34858.4</v>
      </c>
      <c r="HD1272">
        <v>45935.9</v>
      </c>
      <c r="HE1272">
        <v>43081.9</v>
      </c>
      <c r="HF1272">
        <v>1.7539</v>
      </c>
      <c r="HG1272">
        <v>1.72663</v>
      </c>
      <c r="HH1272">
        <v>-0.0195578</v>
      </c>
      <c r="HI1272">
        <v>0</v>
      </c>
      <c r="HJ1272">
        <v>30.3017</v>
      </c>
      <c r="HK1272">
        <v>999.9</v>
      </c>
      <c r="HL1272">
        <v>42.2</v>
      </c>
      <c r="HM1272">
        <v>32.7</v>
      </c>
      <c r="HN1272">
        <v>23.2777</v>
      </c>
      <c r="HO1272">
        <v>63.6921</v>
      </c>
      <c r="HP1272">
        <v>18.137</v>
      </c>
      <c r="HQ1272">
        <v>1</v>
      </c>
      <c r="HR1272">
        <v>0.809619</v>
      </c>
      <c r="HS1272">
        <v>4.10451</v>
      </c>
      <c r="HT1272">
        <v>20.1594</v>
      </c>
      <c r="HU1272">
        <v>5.22508</v>
      </c>
      <c r="HV1272">
        <v>11.986</v>
      </c>
      <c r="HW1272">
        <v>4.96875</v>
      </c>
      <c r="HX1272">
        <v>3.28985</v>
      </c>
      <c r="HY1272">
        <v>9999</v>
      </c>
      <c r="HZ1272">
        <v>9999</v>
      </c>
      <c r="IA1272">
        <v>9999</v>
      </c>
      <c r="IB1272">
        <v>999.9</v>
      </c>
      <c r="IC1272">
        <v>4.97297</v>
      </c>
      <c r="ID1272">
        <v>1.87742</v>
      </c>
      <c r="IE1272">
        <v>1.8755</v>
      </c>
      <c r="IF1272">
        <v>1.87834</v>
      </c>
      <c r="IG1272">
        <v>1.87501</v>
      </c>
      <c r="IH1272">
        <v>1.8786</v>
      </c>
      <c r="II1272">
        <v>1.87569</v>
      </c>
      <c r="IJ1272">
        <v>1.87683</v>
      </c>
      <c r="IK1272">
        <v>0</v>
      </c>
      <c r="IL1272">
        <v>0</v>
      </c>
      <c r="IM1272">
        <v>0</v>
      </c>
      <c r="IN1272">
        <v>0</v>
      </c>
      <c r="IO1272" t="s">
        <v>441</v>
      </c>
      <c r="IP1272" t="s">
        <v>442</v>
      </c>
      <c r="IQ1272" t="s">
        <v>443</v>
      </c>
      <c r="IR1272" t="s">
        <v>443</v>
      </c>
      <c r="IS1272" t="s">
        <v>443</v>
      </c>
      <c r="IT1272" t="s">
        <v>443</v>
      </c>
      <c r="IU1272">
        <v>0</v>
      </c>
      <c r="IV1272">
        <v>100</v>
      </c>
      <c r="IW1272">
        <v>100</v>
      </c>
      <c r="IX1272">
        <v>0.498</v>
      </c>
      <c r="IY1272">
        <v>0.2144</v>
      </c>
      <c r="IZ1272">
        <v>-0.1194416370607354</v>
      </c>
      <c r="JA1272">
        <v>0.002211305909277446</v>
      </c>
      <c r="JB1272">
        <v>-1.416678044876584E-06</v>
      </c>
      <c r="JC1272">
        <v>5.589822708492042E-10</v>
      </c>
      <c r="JD1272">
        <v>0.2144336207880096</v>
      </c>
      <c r="JE1272">
        <v>0</v>
      </c>
      <c r="JF1272">
        <v>0</v>
      </c>
      <c r="JG1272">
        <v>0</v>
      </c>
      <c r="JH1272">
        <v>14</v>
      </c>
      <c r="JI1272">
        <v>2052</v>
      </c>
      <c r="JJ1272">
        <v>1</v>
      </c>
      <c r="JK1272">
        <v>21</v>
      </c>
      <c r="JL1272">
        <v>29355806</v>
      </c>
      <c r="JM1272">
        <v>29355806</v>
      </c>
      <c r="JN1272">
        <v>0.909424</v>
      </c>
      <c r="JO1272">
        <v>2.55859</v>
      </c>
      <c r="JP1272">
        <v>1.39893</v>
      </c>
      <c r="JQ1272">
        <v>2.33398</v>
      </c>
      <c r="JR1272">
        <v>1.44897</v>
      </c>
      <c r="JS1272">
        <v>2.48047</v>
      </c>
      <c r="JT1272">
        <v>38.4524</v>
      </c>
      <c r="JU1272">
        <v>23.8161</v>
      </c>
      <c r="JV1272">
        <v>18</v>
      </c>
      <c r="JW1272">
        <v>486.913</v>
      </c>
      <c r="JX1272">
        <v>440.429</v>
      </c>
      <c r="JY1272">
        <v>25.4117</v>
      </c>
      <c r="JZ1272">
        <v>37.0984</v>
      </c>
      <c r="KA1272">
        <v>30.0003</v>
      </c>
      <c r="KB1272">
        <v>36.6322</v>
      </c>
      <c r="KC1272">
        <v>36.6722</v>
      </c>
      <c r="KD1272">
        <v>18.2355</v>
      </c>
      <c r="KE1272">
        <v>27.6363</v>
      </c>
      <c r="KF1272">
        <v>69.52589999999999</v>
      </c>
      <c r="KG1272">
        <v>25.4115</v>
      </c>
      <c r="KH1272">
        <v>313.098</v>
      </c>
      <c r="KI1272">
        <v>18.1628</v>
      </c>
      <c r="KJ1272">
        <v>99.22880000000001</v>
      </c>
      <c r="KK1272">
        <v>99.0866</v>
      </c>
    </row>
    <row r="1273" spans="1:297">
      <c r="A1273">
        <v>1257</v>
      </c>
      <c r="B1273">
        <v>1761348366.5</v>
      </c>
      <c r="C1273">
        <v>20325.90000009537</v>
      </c>
      <c r="D1273" t="s">
        <v>2970</v>
      </c>
      <c r="E1273" t="s">
        <v>2971</v>
      </c>
      <c r="F1273">
        <v>5</v>
      </c>
      <c r="G1273" t="s">
        <v>2957</v>
      </c>
      <c r="H1273" t="s">
        <v>436</v>
      </c>
      <c r="I1273">
        <v>1761348359</v>
      </c>
      <c r="J1273">
        <f>(K1273)/1000</f>
        <v>0</v>
      </c>
      <c r="K1273">
        <f>IF(DP1273, AN1273, AH1273)</f>
        <v>0</v>
      </c>
      <c r="L1273">
        <f>IF(DP1273, AI1273, AG1273)</f>
        <v>0</v>
      </c>
      <c r="M1273">
        <f>DR1273 - IF(AU1273&gt;1, L1273*DL1273*100.0/(AW1273), 0)</f>
        <v>0</v>
      </c>
      <c r="N1273">
        <f>((T1273-J1273/2)*M1273-L1273)/(T1273+J1273/2)</f>
        <v>0</v>
      </c>
      <c r="O1273">
        <f>N1273*(DY1273+DZ1273)/1000.0</f>
        <v>0</v>
      </c>
      <c r="P1273">
        <f>(DR1273 - IF(AU1273&gt;1, L1273*DL1273*100.0/(AW1273), 0))*(DY1273+DZ1273)/1000.0</f>
        <v>0</v>
      </c>
      <c r="Q1273">
        <f>2.0/((1/S1273-1/R1273)+SIGN(S1273)*SQRT((1/S1273-1/R1273)*(1/S1273-1/R1273) + 4*DM1273/((DM1273+1)*(DM1273+1))*(2*1/S1273*1/R1273-1/R1273*1/R1273)))</f>
        <v>0</v>
      </c>
      <c r="R1273">
        <f>IF(LEFT(DN1273,1)&lt;&gt;"0",IF(LEFT(DN1273,1)="1",3.0,DO1273),$D$5+$E$5*(EF1273*DY1273/($K$5*1000))+$F$5*(EF1273*DY1273/($K$5*1000))*MAX(MIN(DL1273,$J$5),$I$5)*MAX(MIN(DL1273,$J$5),$I$5)+$G$5*MAX(MIN(DL1273,$J$5),$I$5)*(EF1273*DY1273/($K$5*1000))+$H$5*(EF1273*DY1273/($K$5*1000))*(EF1273*DY1273/($K$5*1000)))</f>
        <v>0</v>
      </c>
      <c r="S1273">
        <f>J1273*(1000-(1000*0.61365*exp(17.502*W1273/(240.97+W1273))/(DY1273+DZ1273)+DT1273)/2)/(1000*0.61365*exp(17.502*W1273/(240.97+W1273))/(DY1273+DZ1273)-DT1273)</f>
        <v>0</v>
      </c>
      <c r="T1273">
        <f>1/((DM1273+1)/(Q1273/1.6)+1/(R1273/1.37)) + DM1273/((DM1273+1)/(Q1273/1.6) + DM1273/(R1273/1.37))</f>
        <v>0</v>
      </c>
      <c r="U1273">
        <f>(DH1273*DK1273)</f>
        <v>0</v>
      </c>
      <c r="V1273">
        <f>(EA1273+(U1273+2*0.95*5.67E-8*(((EA1273+$B$7)+273)^4-(EA1273+273)^4)-44100*J1273)/(1.84*29.3*R1273+8*0.95*5.67E-8*(EA1273+273)^3))</f>
        <v>0</v>
      </c>
      <c r="W1273">
        <f>($C$7*EB1273+$D$7*EC1273+$E$7*V1273)</f>
        <v>0</v>
      </c>
      <c r="X1273">
        <f>0.61365*exp(17.502*W1273/(240.97+W1273))</f>
        <v>0</v>
      </c>
      <c r="Y1273">
        <f>(Z1273/AA1273*100)</f>
        <v>0</v>
      </c>
      <c r="Z1273">
        <f>DT1273*(DY1273+DZ1273)/1000</f>
        <v>0</v>
      </c>
      <c r="AA1273">
        <f>0.61365*exp(17.502*EA1273/(240.97+EA1273))</f>
        <v>0</v>
      </c>
      <c r="AB1273">
        <f>(X1273-DT1273*(DY1273+DZ1273)/1000)</f>
        <v>0</v>
      </c>
      <c r="AC1273">
        <f>(-J1273*44100)</f>
        <v>0</v>
      </c>
      <c r="AD1273">
        <f>2*29.3*R1273*0.92*(EA1273-W1273)</f>
        <v>0</v>
      </c>
      <c r="AE1273">
        <f>2*0.95*5.67E-8*(((EA1273+$B$7)+273)^4-(W1273+273)^4)</f>
        <v>0</v>
      </c>
      <c r="AF1273">
        <f>U1273+AE1273+AC1273+AD1273</f>
        <v>0</v>
      </c>
      <c r="AG1273">
        <f>DX1273*AU1273*(DS1273-DR1273*(1000-AU1273*DU1273)/(1000-AU1273*DT1273))/(100*DL1273)</f>
        <v>0</v>
      </c>
      <c r="AH1273">
        <f>1000*DX1273*AU1273*(DT1273-DU1273)/(100*DL1273*(1000-AU1273*DT1273))</f>
        <v>0</v>
      </c>
      <c r="AI1273">
        <f>(AJ1273 - AK1273 - DY1273*1E3/(8.314*(EA1273+273.15)) * AM1273/DX1273 * AL1273) * DX1273/(100*DL1273) * (1000 - DU1273)/1000</f>
        <v>0</v>
      </c>
      <c r="AJ1273">
        <v>340.0286225590012</v>
      </c>
      <c r="AK1273">
        <v>339.8813999999998</v>
      </c>
      <c r="AL1273">
        <v>-3.17182381347891</v>
      </c>
      <c r="AM1273">
        <v>65.42573511111004</v>
      </c>
      <c r="AN1273">
        <f>(AP1273 - AO1273 + DY1273*1E3/(8.314*(EA1273+273.15)) * AR1273/DX1273 * AQ1273) * DX1273/(100*DL1273) * 1000/(1000 - AP1273)</f>
        <v>0</v>
      </c>
      <c r="AO1273">
        <v>18.17942181667303</v>
      </c>
      <c r="AP1273">
        <v>23.86127272727272</v>
      </c>
      <c r="AQ1273">
        <v>-6.650539482301825E-05</v>
      </c>
      <c r="AR1273">
        <v>117.4114001937617</v>
      </c>
      <c r="AS1273">
        <v>0</v>
      </c>
      <c r="AT1273">
        <v>0</v>
      </c>
      <c r="AU1273">
        <f>IF(AS1273*$H$13&gt;=AW1273,1.0,(AW1273/(AW1273-AS1273*$H$13)))</f>
        <v>0</v>
      </c>
      <c r="AV1273">
        <f>(AU1273-1)*100</f>
        <v>0</v>
      </c>
      <c r="AW1273">
        <f>MAX(0,($B$13+$C$13*EF1273)/(1+$D$13*EF1273)*DY1273/(EA1273+273)*$E$13)</f>
        <v>0</v>
      </c>
      <c r="AX1273" t="s">
        <v>437</v>
      </c>
      <c r="AY1273" t="s">
        <v>437</v>
      </c>
      <c r="AZ1273">
        <v>0</v>
      </c>
      <c r="BA1273">
        <v>0</v>
      </c>
      <c r="BB1273">
        <f>1-AZ1273/BA1273</f>
        <v>0</v>
      </c>
      <c r="BC1273">
        <v>0</v>
      </c>
      <c r="BD1273" t="s">
        <v>437</v>
      </c>
      <c r="BE1273" t="s">
        <v>437</v>
      </c>
      <c r="BF1273">
        <v>0</v>
      </c>
      <c r="BG1273">
        <v>0</v>
      </c>
      <c r="BH1273">
        <f>1-BF1273/BG1273</f>
        <v>0</v>
      </c>
      <c r="BI1273">
        <v>0.5</v>
      </c>
      <c r="BJ1273">
        <f>DI1273</f>
        <v>0</v>
      </c>
      <c r="BK1273">
        <f>L1273</f>
        <v>0</v>
      </c>
      <c r="BL1273">
        <f>BH1273*BI1273*BJ1273</f>
        <v>0</v>
      </c>
      <c r="BM1273">
        <f>(BK1273-BC1273)/BJ1273</f>
        <v>0</v>
      </c>
      <c r="BN1273">
        <f>(BA1273-BG1273)/BG1273</f>
        <v>0</v>
      </c>
      <c r="BO1273">
        <f>AZ1273/(BB1273+AZ1273/BG1273)</f>
        <v>0</v>
      </c>
      <c r="BP1273" t="s">
        <v>437</v>
      </c>
      <c r="BQ1273">
        <v>0</v>
      </c>
      <c r="BR1273">
        <f>IF(BQ1273&lt;&gt;0, BQ1273, BO1273)</f>
        <v>0</v>
      </c>
      <c r="BS1273">
        <f>1-BR1273/BG1273</f>
        <v>0</v>
      </c>
      <c r="BT1273">
        <f>(BG1273-BF1273)/(BG1273-BR1273)</f>
        <v>0</v>
      </c>
      <c r="BU1273">
        <f>(BA1273-BG1273)/(BA1273-BR1273)</f>
        <v>0</v>
      </c>
      <c r="BV1273">
        <f>(BG1273-BF1273)/(BG1273-AZ1273)</f>
        <v>0</v>
      </c>
      <c r="BW1273">
        <f>(BA1273-BG1273)/(BA1273-AZ1273)</f>
        <v>0</v>
      </c>
      <c r="BX1273">
        <f>(BT1273*BR1273/BF1273)</f>
        <v>0</v>
      </c>
      <c r="BY1273">
        <f>(1-BX1273)</f>
        <v>0</v>
      </c>
      <c r="DH1273">
        <f>$B$11*EG1273+$C$11*EH1273+$F$11*ES1273*(1-EV1273)</f>
        <v>0</v>
      </c>
      <c r="DI1273">
        <f>DH1273*DJ1273</f>
        <v>0</v>
      </c>
      <c r="DJ1273">
        <f>($B$11*$D$9+$C$11*$D$9+$F$11*((FF1273+EX1273)/MAX(FF1273+EX1273+FG1273, 0.1)*$I$9+FG1273/MAX(FF1273+EX1273+FG1273, 0.1)*$J$9))/($B$11+$C$11+$F$11)</f>
        <v>0</v>
      </c>
      <c r="DK1273">
        <f>($B$11*$K$9+$C$11*$K$9+$F$11*((FF1273+EX1273)/MAX(FF1273+EX1273+FG1273, 0.1)*$P$9+FG1273/MAX(FF1273+EX1273+FG1273, 0.1)*$Q$9))/($B$11+$C$11+$F$11)</f>
        <v>0</v>
      </c>
      <c r="DL1273">
        <v>6</v>
      </c>
      <c r="DM1273">
        <v>0.5</v>
      </c>
      <c r="DN1273" t="s">
        <v>438</v>
      </c>
      <c r="DO1273">
        <v>2</v>
      </c>
      <c r="DP1273" t="b">
        <v>1</v>
      </c>
      <c r="DQ1273">
        <v>1761348359</v>
      </c>
      <c r="DR1273">
        <v>353.1368888888889</v>
      </c>
      <c r="DS1273">
        <v>348.4871851851852</v>
      </c>
      <c r="DT1273">
        <v>23.85950370370371</v>
      </c>
      <c r="DU1273">
        <v>18.17868148148148</v>
      </c>
      <c r="DV1273">
        <v>352.6283703703704</v>
      </c>
      <c r="DW1273">
        <v>23.64506666666667</v>
      </c>
      <c r="DX1273">
        <v>499.9878518518519</v>
      </c>
      <c r="DY1273">
        <v>90.05410740740739</v>
      </c>
      <c r="DZ1273">
        <v>0.07284714814814815</v>
      </c>
      <c r="EA1273">
        <v>30.10188518518519</v>
      </c>
      <c r="EB1273">
        <v>29.98518888888889</v>
      </c>
      <c r="EC1273">
        <v>999.9000000000001</v>
      </c>
      <c r="ED1273">
        <v>0</v>
      </c>
      <c r="EE1273">
        <v>0</v>
      </c>
      <c r="EF1273">
        <v>9992.757407407405</v>
      </c>
      <c r="EG1273">
        <v>0</v>
      </c>
      <c r="EH1273">
        <v>1196.643703703704</v>
      </c>
      <c r="EI1273">
        <v>4.64982962962963</v>
      </c>
      <c r="EJ1273">
        <v>361.7684444444444</v>
      </c>
      <c r="EK1273">
        <v>354.9394814814815</v>
      </c>
      <c r="EL1273">
        <v>5.680824074074074</v>
      </c>
      <c r="EM1273">
        <v>348.4871851851852</v>
      </c>
      <c r="EN1273">
        <v>18.17868148148148</v>
      </c>
      <c r="EO1273">
        <v>2.148645555555555</v>
      </c>
      <c r="EP1273">
        <v>1.637064814814815</v>
      </c>
      <c r="EQ1273">
        <v>18.58445925925926</v>
      </c>
      <c r="ER1273">
        <v>14.31217407407408</v>
      </c>
      <c r="ES1273">
        <v>1200.031111111111</v>
      </c>
      <c r="ET1273">
        <v>0.9670125925925928</v>
      </c>
      <c r="EU1273">
        <v>0.03298783333333333</v>
      </c>
      <c r="EV1273">
        <v>0</v>
      </c>
      <c r="EW1273">
        <v>1544.888518518519</v>
      </c>
      <c r="EX1273">
        <v>5.000560000000001</v>
      </c>
      <c r="EY1273">
        <v>18841.31111111111</v>
      </c>
      <c r="EZ1273">
        <v>10317.11851851852</v>
      </c>
      <c r="FA1273">
        <v>45.27296296296296</v>
      </c>
      <c r="FB1273">
        <v>47.34466666666667</v>
      </c>
      <c r="FC1273">
        <v>45.93699999999998</v>
      </c>
      <c r="FD1273">
        <v>46.39337037037038</v>
      </c>
      <c r="FE1273">
        <v>46.125</v>
      </c>
      <c r="FF1273">
        <v>1155.611111111111</v>
      </c>
      <c r="FG1273">
        <v>39.42000000000001</v>
      </c>
      <c r="FH1273">
        <v>0</v>
      </c>
      <c r="FI1273">
        <v>1761348402.8</v>
      </c>
      <c r="FJ1273">
        <v>0</v>
      </c>
      <c r="FK1273">
        <v>1544.9664</v>
      </c>
      <c r="FL1273">
        <v>19.92384618209917</v>
      </c>
      <c r="FM1273">
        <v>239.269231215039</v>
      </c>
      <c r="FN1273">
        <v>18841.904</v>
      </c>
      <c r="FO1273">
        <v>15</v>
      </c>
      <c r="FP1273">
        <v>0</v>
      </c>
      <c r="FQ1273" t="s">
        <v>439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3.027720951219512</v>
      </c>
      <c r="GD1273">
        <v>26.12944971428571</v>
      </c>
      <c r="GE1273">
        <v>2.662773044651072</v>
      </c>
      <c r="GF1273">
        <v>0</v>
      </c>
      <c r="GG1273">
        <v>1543.909705882353</v>
      </c>
      <c r="GH1273">
        <v>19.2771581402736</v>
      </c>
      <c r="GI1273">
        <v>1.906292189958005</v>
      </c>
      <c r="GJ1273">
        <v>0</v>
      </c>
      <c r="GK1273">
        <v>5.676843170731707</v>
      </c>
      <c r="GL1273">
        <v>0.05372885017423166</v>
      </c>
      <c r="GM1273">
        <v>0.005595972610606258</v>
      </c>
      <c r="GN1273">
        <v>1</v>
      </c>
      <c r="GO1273">
        <v>1</v>
      </c>
      <c r="GP1273">
        <v>3</v>
      </c>
      <c r="GQ1273" t="s">
        <v>446</v>
      </c>
      <c r="GR1273">
        <v>3.12464</v>
      </c>
      <c r="GS1273">
        <v>2.75071</v>
      </c>
      <c r="GT1273">
        <v>0.0693257</v>
      </c>
      <c r="GU1273">
        <v>0.0686027</v>
      </c>
      <c r="GV1273">
        <v>0.104233</v>
      </c>
      <c r="GW1273">
        <v>0.08650330000000001</v>
      </c>
      <c r="GX1273">
        <v>27385.8</v>
      </c>
      <c r="GY1273">
        <v>26727.1</v>
      </c>
      <c r="GZ1273">
        <v>29996</v>
      </c>
      <c r="HA1273">
        <v>28985.9</v>
      </c>
      <c r="HB1273">
        <v>37139.1</v>
      </c>
      <c r="HC1273">
        <v>34860.4</v>
      </c>
      <c r="HD1273">
        <v>45936.3</v>
      </c>
      <c r="HE1273">
        <v>43081.2</v>
      </c>
      <c r="HF1273">
        <v>1.75318</v>
      </c>
      <c r="HG1273">
        <v>1.72715</v>
      </c>
      <c r="HH1273">
        <v>-0.0193715</v>
      </c>
      <c r="HI1273">
        <v>0</v>
      </c>
      <c r="HJ1273">
        <v>30.3017</v>
      </c>
      <c r="HK1273">
        <v>999.9</v>
      </c>
      <c r="HL1273">
        <v>42.1</v>
      </c>
      <c r="HM1273">
        <v>32.7</v>
      </c>
      <c r="HN1273">
        <v>23.2227</v>
      </c>
      <c r="HO1273">
        <v>63.6121</v>
      </c>
      <c r="HP1273">
        <v>18.153</v>
      </c>
      <c r="HQ1273">
        <v>1</v>
      </c>
      <c r="HR1273">
        <v>0.810076</v>
      </c>
      <c r="HS1273">
        <v>4.09407</v>
      </c>
      <c r="HT1273">
        <v>20.1593</v>
      </c>
      <c r="HU1273">
        <v>5.22493</v>
      </c>
      <c r="HV1273">
        <v>11.9857</v>
      </c>
      <c r="HW1273">
        <v>4.9679</v>
      </c>
      <c r="HX1273">
        <v>3.2898</v>
      </c>
      <c r="HY1273">
        <v>9999</v>
      </c>
      <c r="HZ1273">
        <v>9999</v>
      </c>
      <c r="IA1273">
        <v>9999</v>
      </c>
      <c r="IB1273">
        <v>999.9</v>
      </c>
      <c r="IC1273">
        <v>4.97297</v>
      </c>
      <c r="ID1273">
        <v>1.87742</v>
      </c>
      <c r="IE1273">
        <v>1.87551</v>
      </c>
      <c r="IF1273">
        <v>1.87836</v>
      </c>
      <c r="IG1273">
        <v>1.87502</v>
      </c>
      <c r="IH1273">
        <v>1.8786</v>
      </c>
      <c r="II1273">
        <v>1.87569</v>
      </c>
      <c r="IJ1273">
        <v>1.87683</v>
      </c>
      <c r="IK1273">
        <v>0</v>
      </c>
      <c r="IL1273">
        <v>0</v>
      </c>
      <c r="IM1273">
        <v>0</v>
      </c>
      <c r="IN1273">
        <v>0</v>
      </c>
      <c r="IO1273" t="s">
        <v>441</v>
      </c>
      <c r="IP1273" t="s">
        <v>442</v>
      </c>
      <c r="IQ1273" t="s">
        <v>443</v>
      </c>
      <c r="IR1273" t="s">
        <v>443</v>
      </c>
      <c r="IS1273" t="s">
        <v>443</v>
      </c>
      <c r="IT1273" t="s">
        <v>443</v>
      </c>
      <c r="IU1273">
        <v>0</v>
      </c>
      <c r="IV1273">
        <v>100</v>
      </c>
      <c r="IW1273">
        <v>100</v>
      </c>
      <c r="IX1273">
        <v>0.476</v>
      </c>
      <c r="IY1273">
        <v>0.2144</v>
      </c>
      <c r="IZ1273">
        <v>-0.1194416370607354</v>
      </c>
      <c r="JA1273">
        <v>0.002211305909277446</v>
      </c>
      <c r="JB1273">
        <v>-1.416678044876584E-06</v>
      </c>
      <c r="JC1273">
        <v>5.589822708492042E-10</v>
      </c>
      <c r="JD1273">
        <v>0.2144336207880096</v>
      </c>
      <c r="JE1273">
        <v>0</v>
      </c>
      <c r="JF1273">
        <v>0</v>
      </c>
      <c r="JG1273">
        <v>0</v>
      </c>
      <c r="JH1273">
        <v>14</v>
      </c>
      <c r="JI1273">
        <v>2052</v>
      </c>
      <c r="JJ1273">
        <v>1</v>
      </c>
      <c r="JK1273">
        <v>21</v>
      </c>
      <c r="JL1273">
        <v>29355806.1</v>
      </c>
      <c r="JM1273">
        <v>29355806.1</v>
      </c>
      <c r="JN1273">
        <v>0.8703610000000001</v>
      </c>
      <c r="JO1273">
        <v>2.55859</v>
      </c>
      <c r="JP1273">
        <v>1.39893</v>
      </c>
      <c r="JQ1273">
        <v>2.33398</v>
      </c>
      <c r="JR1273">
        <v>1.44897</v>
      </c>
      <c r="JS1273">
        <v>2.47437</v>
      </c>
      <c r="JT1273">
        <v>38.4524</v>
      </c>
      <c r="JU1273">
        <v>23.8248</v>
      </c>
      <c r="JV1273">
        <v>18</v>
      </c>
      <c r="JW1273">
        <v>486.502</v>
      </c>
      <c r="JX1273">
        <v>440.79</v>
      </c>
      <c r="JY1273">
        <v>25.4194</v>
      </c>
      <c r="JZ1273">
        <v>37.1018</v>
      </c>
      <c r="KA1273">
        <v>30.0003</v>
      </c>
      <c r="KB1273">
        <v>36.6347</v>
      </c>
      <c r="KC1273">
        <v>36.6755</v>
      </c>
      <c r="KD1273">
        <v>17.4659</v>
      </c>
      <c r="KE1273">
        <v>27.6363</v>
      </c>
      <c r="KF1273">
        <v>69.1533</v>
      </c>
      <c r="KG1273">
        <v>25.4227</v>
      </c>
      <c r="KH1273">
        <v>299.739</v>
      </c>
      <c r="KI1273">
        <v>18.1519</v>
      </c>
      <c r="KJ1273">
        <v>99.2296</v>
      </c>
      <c r="KK1273">
        <v>99.08499999999999</v>
      </c>
    </row>
    <row r="1274" spans="1:297">
      <c r="A1274">
        <v>1258</v>
      </c>
      <c r="B1274">
        <v>1761348371.5</v>
      </c>
      <c r="C1274">
        <v>20330.90000009537</v>
      </c>
      <c r="D1274" t="s">
        <v>2972</v>
      </c>
      <c r="E1274" t="s">
        <v>2973</v>
      </c>
      <c r="F1274">
        <v>5</v>
      </c>
      <c r="G1274" t="s">
        <v>2957</v>
      </c>
      <c r="H1274" t="s">
        <v>436</v>
      </c>
      <c r="I1274">
        <v>1761348363.714286</v>
      </c>
      <c r="J1274">
        <f>(K1274)/1000</f>
        <v>0</v>
      </c>
      <c r="K1274">
        <f>IF(DP1274, AN1274, AH1274)</f>
        <v>0</v>
      </c>
      <c r="L1274">
        <f>IF(DP1274, AI1274, AG1274)</f>
        <v>0</v>
      </c>
      <c r="M1274">
        <f>DR1274 - IF(AU1274&gt;1, L1274*DL1274*100.0/(AW1274), 0)</f>
        <v>0</v>
      </c>
      <c r="N1274">
        <f>((T1274-J1274/2)*M1274-L1274)/(T1274+J1274/2)</f>
        <v>0</v>
      </c>
      <c r="O1274">
        <f>N1274*(DY1274+DZ1274)/1000.0</f>
        <v>0</v>
      </c>
      <c r="P1274">
        <f>(DR1274 - IF(AU1274&gt;1, L1274*DL1274*100.0/(AW1274), 0))*(DY1274+DZ1274)/1000.0</f>
        <v>0</v>
      </c>
      <c r="Q1274">
        <f>2.0/((1/S1274-1/R1274)+SIGN(S1274)*SQRT((1/S1274-1/R1274)*(1/S1274-1/R1274) + 4*DM1274/((DM1274+1)*(DM1274+1))*(2*1/S1274*1/R1274-1/R1274*1/R1274)))</f>
        <v>0</v>
      </c>
      <c r="R1274">
        <f>IF(LEFT(DN1274,1)&lt;&gt;"0",IF(LEFT(DN1274,1)="1",3.0,DO1274),$D$5+$E$5*(EF1274*DY1274/($K$5*1000))+$F$5*(EF1274*DY1274/($K$5*1000))*MAX(MIN(DL1274,$J$5),$I$5)*MAX(MIN(DL1274,$J$5),$I$5)+$G$5*MAX(MIN(DL1274,$J$5),$I$5)*(EF1274*DY1274/($K$5*1000))+$H$5*(EF1274*DY1274/($K$5*1000))*(EF1274*DY1274/($K$5*1000)))</f>
        <v>0</v>
      </c>
      <c r="S1274">
        <f>J1274*(1000-(1000*0.61365*exp(17.502*W1274/(240.97+W1274))/(DY1274+DZ1274)+DT1274)/2)/(1000*0.61365*exp(17.502*W1274/(240.97+W1274))/(DY1274+DZ1274)-DT1274)</f>
        <v>0</v>
      </c>
      <c r="T1274">
        <f>1/((DM1274+1)/(Q1274/1.6)+1/(R1274/1.37)) + DM1274/((DM1274+1)/(Q1274/1.6) + DM1274/(R1274/1.37))</f>
        <v>0</v>
      </c>
      <c r="U1274">
        <f>(DH1274*DK1274)</f>
        <v>0</v>
      </c>
      <c r="V1274">
        <f>(EA1274+(U1274+2*0.95*5.67E-8*(((EA1274+$B$7)+273)^4-(EA1274+273)^4)-44100*J1274)/(1.84*29.3*R1274+8*0.95*5.67E-8*(EA1274+273)^3))</f>
        <v>0</v>
      </c>
      <c r="W1274">
        <f>($C$7*EB1274+$D$7*EC1274+$E$7*V1274)</f>
        <v>0</v>
      </c>
      <c r="X1274">
        <f>0.61365*exp(17.502*W1274/(240.97+W1274))</f>
        <v>0</v>
      </c>
      <c r="Y1274">
        <f>(Z1274/AA1274*100)</f>
        <v>0</v>
      </c>
      <c r="Z1274">
        <f>DT1274*(DY1274+DZ1274)/1000</f>
        <v>0</v>
      </c>
      <c r="AA1274">
        <f>0.61365*exp(17.502*EA1274/(240.97+EA1274))</f>
        <v>0</v>
      </c>
      <c r="AB1274">
        <f>(X1274-DT1274*(DY1274+DZ1274)/1000)</f>
        <v>0</v>
      </c>
      <c r="AC1274">
        <f>(-J1274*44100)</f>
        <v>0</v>
      </c>
      <c r="AD1274">
        <f>2*29.3*R1274*0.92*(EA1274-W1274)</f>
        <v>0</v>
      </c>
      <c r="AE1274">
        <f>2*0.95*5.67E-8*(((EA1274+$B$7)+273)^4-(W1274+273)^4)</f>
        <v>0</v>
      </c>
      <c r="AF1274">
        <f>U1274+AE1274+AC1274+AD1274</f>
        <v>0</v>
      </c>
      <c r="AG1274">
        <f>DX1274*AU1274*(DS1274-DR1274*(1000-AU1274*DU1274)/(1000-AU1274*DT1274))/(100*DL1274)</f>
        <v>0</v>
      </c>
      <c r="AH1274">
        <f>1000*DX1274*AU1274*(DT1274-DU1274)/(100*DL1274*(1000-AU1274*DT1274))</f>
        <v>0</v>
      </c>
      <c r="AI1274">
        <f>(AJ1274 - AK1274 - DY1274*1E3/(8.314*(EA1274+273.15)) * AM1274/DX1274 * AL1274) * DX1274/(100*DL1274) * (1000 - DU1274)/1000</f>
        <v>0</v>
      </c>
      <c r="AJ1274">
        <v>323.1590269468505</v>
      </c>
      <c r="AK1274">
        <v>323.8805090909091</v>
      </c>
      <c r="AL1274">
        <v>-3.202998160622569</v>
      </c>
      <c r="AM1274">
        <v>65.42573511111004</v>
      </c>
      <c r="AN1274">
        <f>(AP1274 - AO1274 + DY1274*1E3/(8.314*(EA1274+273.15)) * AR1274/DX1274 * AQ1274) * DX1274/(100*DL1274) * 1000/(1000 - AP1274)</f>
        <v>0</v>
      </c>
      <c r="AO1274">
        <v>18.13676231889394</v>
      </c>
      <c r="AP1274">
        <v>23.8571206060606</v>
      </c>
      <c r="AQ1274">
        <v>-2.227945811542055E-06</v>
      </c>
      <c r="AR1274">
        <v>117.4114001937617</v>
      </c>
      <c r="AS1274">
        <v>0</v>
      </c>
      <c r="AT1274">
        <v>0</v>
      </c>
      <c r="AU1274">
        <f>IF(AS1274*$H$13&gt;=AW1274,1.0,(AW1274/(AW1274-AS1274*$H$13)))</f>
        <v>0</v>
      </c>
      <c r="AV1274">
        <f>(AU1274-1)*100</f>
        <v>0</v>
      </c>
      <c r="AW1274">
        <f>MAX(0,($B$13+$C$13*EF1274)/(1+$D$13*EF1274)*DY1274/(EA1274+273)*$E$13)</f>
        <v>0</v>
      </c>
      <c r="AX1274" t="s">
        <v>437</v>
      </c>
      <c r="AY1274" t="s">
        <v>437</v>
      </c>
      <c r="AZ1274">
        <v>0</v>
      </c>
      <c r="BA1274">
        <v>0</v>
      </c>
      <c r="BB1274">
        <f>1-AZ1274/BA1274</f>
        <v>0</v>
      </c>
      <c r="BC1274">
        <v>0</v>
      </c>
      <c r="BD1274" t="s">
        <v>437</v>
      </c>
      <c r="BE1274" t="s">
        <v>437</v>
      </c>
      <c r="BF1274">
        <v>0</v>
      </c>
      <c r="BG1274">
        <v>0</v>
      </c>
      <c r="BH1274">
        <f>1-BF1274/BG1274</f>
        <v>0</v>
      </c>
      <c r="BI1274">
        <v>0.5</v>
      </c>
      <c r="BJ1274">
        <f>DI1274</f>
        <v>0</v>
      </c>
      <c r="BK1274">
        <f>L1274</f>
        <v>0</v>
      </c>
      <c r="BL1274">
        <f>BH1274*BI1274*BJ1274</f>
        <v>0</v>
      </c>
      <c r="BM1274">
        <f>(BK1274-BC1274)/BJ1274</f>
        <v>0</v>
      </c>
      <c r="BN1274">
        <f>(BA1274-BG1274)/BG1274</f>
        <v>0</v>
      </c>
      <c r="BO1274">
        <f>AZ1274/(BB1274+AZ1274/BG1274)</f>
        <v>0</v>
      </c>
      <c r="BP1274" t="s">
        <v>437</v>
      </c>
      <c r="BQ1274">
        <v>0</v>
      </c>
      <c r="BR1274">
        <f>IF(BQ1274&lt;&gt;0, BQ1274, BO1274)</f>
        <v>0</v>
      </c>
      <c r="BS1274">
        <f>1-BR1274/BG1274</f>
        <v>0</v>
      </c>
      <c r="BT1274">
        <f>(BG1274-BF1274)/(BG1274-BR1274)</f>
        <v>0</v>
      </c>
      <c r="BU1274">
        <f>(BA1274-BG1274)/(BA1274-BR1274)</f>
        <v>0</v>
      </c>
      <c r="BV1274">
        <f>(BG1274-BF1274)/(BG1274-AZ1274)</f>
        <v>0</v>
      </c>
      <c r="BW1274">
        <f>(BA1274-BG1274)/(BA1274-AZ1274)</f>
        <v>0</v>
      </c>
      <c r="BX1274">
        <f>(BT1274*BR1274/BF1274)</f>
        <v>0</v>
      </c>
      <c r="BY1274">
        <f>(1-BX1274)</f>
        <v>0</v>
      </c>
      <c r="DH1274">
        <f>$B$11*EG1274+$C$11*EH1274+$F$11*ES1274*(1-EV1274)</f>
        <v>0</v>
      </c>
      <c r="DI1274">
        <f>DH1274*DJ1274</f>
        <v>0</v>
      </c>
      <c r="DJ1274">
        <f>($B$11*$D$9+$C$11*$D$9+$F$11*((FF1274+EX1274)/MAX(FF1274+EX1274+FG1274, 0.1)*$I$9+FG1274/MAX(FF1274+EX1274+FG1274, 0.1)*$J$9))/($B$11+$C$11+$F$11)</f>
        <v>0</v>
      </c>
      <c r="DK1274">
        <f>($B$11*$K$9+$C$11*$K$9+$F$11*((FF1274+EX1274)/MAX(FF1274+EX1274+FG1274, 0.1)*$P$9+FG1274/MAX(FF1274+EX1274+FG1274, 0.1)*$Q$9))/($B$11+$C$11+$F$11)</f>
        <v>0</v>
      </c>
      <c r="DL1274">
        <v>6</v>
      </c>
      <c r="DM1274">
        <v>0.5</v>
      </c>
      <c r="DN1274" t="s">
        <v>438</v>
      </c>
      <c r="DO1274">
        <v>2</v>
      </c>
      <c r="DP1274" t="b">
        <v>1</v>
      </c>
      <c r="DQ1274">
        <v>1761348363.714286</v>
      </c>
      <c r="DR1274">
        <v>338.7757500000001</v>
      </c>
      <c r="DS1274">
        <v>332.8875</v>
      </c>
      <c r="DT1274">
        <v>23.8605</v>
      </c>
      <c r="DU1274">
        <v>18.16372857142857</v>
      </c>
      <c r="DV1274">
        <v>338.2879285714285</v>
      </c>
      <c r="DW1274">
        <v>23.64606785714286</v>
      </c>
      <c r="DX1274">
        <v>499.9546785714286</v>
      </c>
      <c r="DY1274">
        <v>90.05435714285713</v>
      </c>
      <c r="DZ1274">
        <v>0.07314256785714286</v>
      </c>
      <c r="EA1274">
        <v>30.10411071428571</v>
      </c>
      <c r="EB1274">
        <v>29.98378571428572</v>
      </c>
      <c r="EC1274">
        <v>999.9000000000002</v>
      </c>
      <c r="ED1274">
        <v>0</v>
      </c>
      <c r="EE1274">
        <v>0</v>
      </c>
      <c r="EF1274">
        <v>9991.430357142855</v>
      </c>
      <c r="EG1274">
        <v>0</v>
      </c>
      <c r="EH1274">
        <v>1196.634285714286</v>
      </c>
      <c r="EI1274">
        <v>5.888502142857143</v>
      </c>
      <c r="EJ1274">
        <v>347.0568214285714</v>
      </c>
      <c r="EK1274">
        <v>339.046</v>
      </c>
      <c r="EL1274">
        <v>5.696775000000001</v>
      </c>
      <c r="EM1274">
        <v>332.8875</v>
      </c>
      <c r="EN1274">
        <v>18.16372857142857</v>
      </c>
      <c r="EO1274">
        <v>2.148740714285714</v>
      </c>
      <c r="EP1274">
        <v>1.6357225</v>
      </c>
      <c r="EQ1274">
        <v>18.585175</v>
      </c>
      <c r="ER1274">
        <v>14.2995</v>
      </c>
      <c r="ES1274">
        <v>1200.007857142857</v>
      </c>
      <c r="ET1274">
        <v>0.9670119642857145</v>
      </c>
      <c r="EU1274">
        <v>0.03298842142857143</v>
      </c>
      <c r="EV1274">
        <v>0</v>
      </c>
      <c r="EW1274">
        <v>1546.471785714286</v>
      </c>
      <c r="EX1274">
        <v>5.000560000000001</v>
      </c>
      <c r="EY1274">
        <v>18860.09642857143</v>
      </c>
      <c r="EZ1274">
        <v>10316.92142857143</v>
      </c>
      <c r="FA1274">
        <v>45.28321428571428</v>
      </c>
      <c r="FB1274">
        <v>47.3525</v>
      </c>
      <c r="FC1274">
        <v>45.93699999999998</v>
      </c>
      <c r="FD1274">
        <v>46.39714285714285</v>
      </c>
      <c r="FE1274">
        <v>46.125</v>
      </c>
      <c r="FF1274">
        <v>1155.587857142857</v>
      </c>
      <c r="FG1274">
        <v>39.42000000000001</v>
      </c>
      <c r="FH1274">
        <v>0</v>
      </c>
      <c r="FI1274">
        <v>1761348408.2</v>
      </c>
      <c r="FJ1274">
        <v>0</v>
      </c>
      <c r="FK1274">
        <v>1546.696153846154</v>
      </c>
      <c r="FL1274">
        <v>20.76034189231994</v>
      </c>
      <c r="FM1274">
        <v>250.0376070715812</v>
      </c>
      <c r="FN1274">
        <v>18862.74615384615</v>
      </c>
      <c r="FO1274">
        <v>15</v>
      </c>
      <c r="FP1274">
        <v>0</v>
      </c>
      <c r="FQ1274" t="s">
        <v>439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5.166012499999999</v>
      </c>
      <c r="GD1274">
        <v>15.918671369606</v>
      </c>
      <c r="GE1274">
        <v>1.556056914317002</v>
      </c>
      <c r="GF1274">
        <v>0</v>
      </c>
      <c r="GG1274">
        <v>1545.683529411765</v>
      </c>
      <c r="GH1274">
        <v>20.25974026536221</v>
      </c>
      <c r="GI1274">
        <v>1.999290877746623</v>
      </c>
      <c r="GJ1274">
        <v>0</v>
      </c>
      <c r="GK1274">
        <v>5.691654</v>
      </c>
      <c r="GL1274">
        <v>0.1773732833020525</v>
      </c>
      <c r="GM1274">
        <v>0.02031989970447694</v>
      </c>
      <c r="GN1274">
        <v>0</v>
      </c>
      <c r="GO1274">
        <v>0</v>
      </c>
      <c r="GP1274">
        <v>3</v>
      </c>
      <c r="GQ1274" t="s">
        <v>497</v>
      </c>
      <c r="GR1274">
        <v>3.12488</v>
      </c>
      <c r="GS1274">
        <v>2.75147</v>
      </c>
      <c r="GT1274">
        <v>0.06666999999999999</v>
      </c>
      <c r="GU1274">
        <v>0.06574389999999999</v>
      </c>
      <c r="GV1274">
        <v>0.104213</v>
      </c>
      <c r="GW1274">
        <v>0.0863797</v>
      </c>
      <c r="GX1274">
        <v>27463.6</v>
      </c>
      <c r="GY1274">
        <v>26808.8</v>
      </c>
      <c r="GZ1274">
        <v>29995.7</v>
      </c>
      <c r="HA1274">
        <v>28985.7</v>
      </c>
      <c r="HB1274">
        <v>37139.1</v>
      </c>
      <c r="HC1274">
        <v>34864.5</v>
      </c>
      <c r="HD1274">
        <v>45935.6</v>
      </c>
      <c r="HE1274">
        <v>43080.8</v>
      </c>
      <c r="HF1274">
        <v>1.75365</v>
      </c>
      <c r="HG1274">
        <v>1.7266</v>
      </c>
      <c r="HH1274">
        <v>-0.0197068</v>
      </c>
      <c r="HI1274">
        <v>0</v>
      </c>
      <c r="HJ1274">
        <v>30.3017</v>
      </c>
      <c r="HK1274">
        <v>999.9</v>
      </c>
      <c r="HL1274">
        <v>42.1</v>
      </c>
      <c r="HM1274">
        <v>32.7</v>
      </c>
      <c r="HN1274">
        <v>23.2246</v>
      </c>
      <c r="HO1274">
        <v>63.9521</v>
      </c>
      <c r="HP1274">
        <v>17.9928</v>
      </c>
      <c r="HQ1274">
        <v>1</v>
      </c>
      <c r="HR1274">
        <v>0.809929</v>
      </c>
      <c r="HS1274">
        <v>4.0793</v>
      </c>
      <c r="HT1274">
        <v>20.1596</v>
      </c>
      <c r="HU1274">
        <v>5.22433</v>
      </c>
      <c r="HV1274">
        <v>11.986</v>
      </c>
      <c r="HW1274">
        <v>4.9685</v>
      </c>
      <c r="HX1274">
        <v>3.2896</v>
      </c>
      <c r="HY1274">
        <v>9999</v>
      </c>
      <c r="HZ1274">
        <v>9999</v>
      </c>
      <c r="IA1274">
        <v>9999</v>
      </c>
      <c r="IB1274">
        <v>999.9</v>
      </c>
      <c r="IC1274">
        <v>4.97297</v>
      </c>
      <c r="ID1274">
        <v>1.87741</v>
      </c>
      <c r="IE1274">
        <v>1.87551</v>
      </c>
      <c r="IF1274">
        <v>1.87836</v>
      </c>
      <c r="IG1274">
        <v>1.87502</v>
      </c>
      <c r="IH1274">
        <v>1.87858</v>
      </c>
      <c r="II1274">
        <v>1.87567</v>
      </c>
      <c r="IJ1274">
        <v>1.87685</v>
      </c>
      <c r="IK1274">
        <v>0</v>
      </c>
      <c r="IL1274">
        <v>0</v>
      </c>
      <c r="IM1274">
        <v>0</v>
      </c>
      <c r="IN1274">
        <v>0</v>
      </c>
      <c r="IO1274" t="s">
        <v>441</v>
      </c>
      <c r="IP1274" t="s">
        <v>442</v>
      </c>
      <c r="IQ1274" t="s">
        <v>443</v>
      </c>
      <c r="IR1274" t="s">
        <v>443</v>
      </c>
      <c r="IS1274" t="s">
        <v>443</v>
      </c>
      <c r="IT1274" t="s">
        <v>443</v>
      </c>
      <c r="IU1274">
        <v>0</v>
      </c>
      <c r="IV1274">
        <v>100</v>
      </c>
      <c r="IW1274">
        <v>100</v>
      </c>
      <c r="IX1274">
        <v>0.453</v>
      </c>
      <c r="IY1274">
        <v>0.2144</v>
      </c>
      <c r="IZ1274">
        <v>-0.1194416370607354</v>
      </c>
      <c r="JA1274">
        <v>0.002211305909277446</v>
      </c>
      <c r="JB1274">
        <v>-1.416678044876584E-06</v>
      </c>
      <c r="JC1274">
        <v>5.589822708492042E-10</v>
      </c>
      <c r="JD1274">
        <v>0.2144336207880096</v>
      </c>
      <c r="JE1274">
        <v>0</v>
      </c>
      <c r="JF1274">
        <v>0</v>
      </c>
      <c r="JG1274">
        <v>0</v>
      </c>
      <c r="JH1274">
        <v>14</v>
      </c>
      <c r="JI1274">
        <v>2052</v>
      </c>
      <c r="JJ1274">
        <v>1</v>
      </c>
      <c r="JK1274">
        <v>21</v>
      </c>
      <c r="JL1274">
        <v>29355806.2</v>
      </c>
      <c r="JM1274">
        <v>29355806.2</v>
      </c>
      <c r="JN1274">
        <v>0.836182</v>
      </c>
      <c r="JO1274">
        <v>2.55737</v>
      </c>
      <c r="JP1274">
        <v>1.39893</v>
      </c>
      <c r="JQ1274">
        <v>2.33276</v>
      </c>
      <c r="JR1274">
        <v>1.44897</v>
      </c>
      <c r="JS1274">
        <v>2.49023</v>
      </c>
      <c r="JT1274">
        <v>38.4524</v>
      </c>
      <c r="JU1274">
        <v>23.8161</v>
      </c>
      <c r="JV1274">
        <v>18</v>
      </c>
      <c r="JW1274">
        <v>486.786</v>
      </c>
      <c r="JX1274">
        <v>440.435</v>
      </c>
      <c r="JY1274">
        <v>25.4301</v>
      </c>
      <c r="JZ1274">
        <v>37.1045</v>
      </c>
      <c r="KA1274">
        <v>30.0001</v>
      </c>
      <c r="KB1274">
        <v>36.6355</v>
      </c>
      <c r="KC1274">
        <v>36.6756</v>
      </c>
      <c r="KD1274">
        <v>16.7673</v>
      </c>
      <c r="KE1274">
        <v>27.6363</v>
      </c>
      <c r="KF1274">
        <v>69.1533</v>
      </c>
      <c r="KG1274">
        <v>25.4352</v>
      </c>
      <c r="KH1274">
        <v>279.705</v>
      </c>
      <c r="KI1274">
        <v>18.1571</v>
      </c>
      <c r="KJ1274">
        <v>99.2283</v>
      </c>
      <c r="KK1274">
        <v>99.0842</v>
      </c>
    </row>
    <row r="1275" spans="1:297">
      <c r="A1275">
        <v>1259</v>
      </c>
      <c r="B1275">
        <v>1761348376.5</v>
      </c>
      <c r="C1275">
        <v>20335.90000009537</v>
      </c>
      <c r="D1275" t="s">
        <v>2974</v>
      </c>
      <c r="E1275" t="s">
        <v>2975</v>
      </c>
      <c r="F1275">
        <v>5</v>
      </c>
      <c r="G1275" t="s">
        <v>2957</v>
      </c>
      <c r="H1275" t="s">
        <v>436</v>
      </c>
      <c r="I1275">
        <v>1761348369</v>
      </c>
      <c r="J1275">
        <f>(K1275)/1000</f>
        <v>0</v>
      </c>
      <c r="K1275">
        <f>IF(DP1275, AN1275, AH1275)</f>
        <v>0</v>
      </c>
      <c r="L1275">
        <f>IF(DP1275, AI1275, AG1275)</f>
        <v>0</v>
      </c>
      <c r="M1275">
        <f>DR1275 - IF(AU1275&gt;1, L1275*DL1275*100.0/(AW1275), 0)</f>
        <v>0</v>
      </c>
      <c r="N1275">
        <f>((T1275-J1275/2)*M1275-L1275)/(T1275+J1275/2)</f>
        <v>0</v>
      </c>
      <c r="O1275">
        <f>N1275*(DY1275+DZ1275)/1000.0</f>
        <v>0</v>
      </c>
      <c r="P1275">
        <f>(DR1275 - IF(AU1275&gt;1, L1275*DL1275*100.0/(AW1275), 0))*(DY1275+DZ1275)/1000.0</f>
        <v>0</v>
      </c>
      <c r="Q1275">
        <f>2.0/((1/S1275-1/R1275)+SIGN(S1275)*SQRT((1/S1275-1/R1275)*(1/S1275-1/R1275) + 4*DM1275/((DM1275+1)*(DM1275+1))*(2*1/S1275*1/R1275-1/R1275*1/R1275)))</f>
        <v>0</v>
      </c>
      <c r="R1275">
        <f>IF(LEFT(DN1275,1)&lt;&gt;"0",IF(LEFT(DN1275,1)="1",3.0,DO1275),$D$5+$E$5*(EF1275*DY1275/($K$5*1000))+$F$5*(EF1275*DY1275/($K$5*1000))*MAX(MIN(DL1275,$J$5),$I$5)*MAX(MIN(DL1275,$J$5),$I$5)+$G$5*MAX(MIN(DL1275,$J$5),$I$5)*(EF1275*DY1275/($K$5*1000))+$H$5*(EF1275*DY1275/($K$5*1000))*(EF1275*DY1275/($K$5*1000)))</f>
        <v>0</v>
      </c>
      <c r="S1275">
        <f>J1275*(1000-(1000*0.61365*exp(17.502*W1275/(240.97+W1275))/(DY1275+DZ1275)+DT1275)/2)/(1000*0.61365*exp(17.502*W1275/(240.97+W1275))/(DY1275+DZ1275)-DT1275)</f>
        <v>0</v>
      </c>
      <c r="T1275">
        <f>1/((DM1275+1)/(Q1275/1.6)+1/(R1275/1.37)) + DM1275/((DM1275+1)/(Q1275/1.6) + DM1275/(R1275/1.37))</f>
        <v>0</v>
      </c>
      <c r="U1275">
        <f>(DH1275*DK1275)</f>
        <v>0</v>
      </c>
      <c r="V1275">
        <f>(EA1275+(U1275+2*0.95*5.67E-8*(((EA1275+$B$7)+273)^4-(EA1275+273)^4)-44100*J1275)/(1.84*29.3*R1275+8*0.95*5.67E-8*(EA1275+273)^3))</f>
        <v>0</v>
      </c>
      <c r="W1275">
        <f>($C$7*EB1275+$D$7*EC1275+$E$7*V1275)</f>
        <v>0</v>
      </c>
      <c r="X1275">
        <f>0.61365*exp(17.502*W1275/(240.97+W1275))</f>
        <v>0</v>
      </c>
      <c r="Y1275">
        <f>(Z1275/AA1275*100)</f>
        <v>0</v>
      </c>
      <c r="Z1275">
        <f>DT1275*(DY1275+DZ1275)/1000</f>
        <v>0</v>
      </c>
      <c r="AA1275">
        <f>0.61365*exp(17.502*EA1275/(240.97+EA1275))</f>
        <v>0</v>
      </c>
      <c r="AB1275">
        <f>(X1275-DT1275*(DY1275+DZ1275)/1000)</f>
        <v>0</v>
      </c>
      <c r="AC1275">
        <f>(-J1275*44100)</f>
        <v>0</v>
      </c>
      <c r="AD1275">
        <f>2*29.3*R1275*0.92*(EA1275-W1275)</f>
        <v>0</v>
      </c>
      <c r="AE1275">
        <f>2*0.95*5.67E-8*(((EA1275+$B$7)+273)^4-(W1275+273)^4)</f>
        <v>0</v>
      </c>
      <c r="AF1275">
        <f>U1275+AE1275+AC1275+AD1275</f>
        <v>0</v>
      </c>
      <c r="AG1275">
        <f>DX1275*AU1275*(DS1275-DR1275*(1000-AU1275*DU1275)/(1000-AU1275*DT1275))/(100*DL1275)</f>
        <v>0</v>
      </c>
      <c r="AH1275">
        <f>1000*DX1275*AU1275*(DT1275-DU1275)/(100*DL1275*(1000-AU1275*DT1275))</f>
        <v>0</v>
      </c>
      <c r="AI1275">
        <f>(AJ1275 - AK1275 - DY1275*1E3/(8.314*(EA1275+273.15)) * AM1275/DX1275 * AL1275) * DX1275/(100*DL1275) * (1000 - DU1275)/1000</f>
        <v>0</v>
      </c>
      <c r="AJ1275">
        <v>306.2651294557605</v>
      </c>
      <c r="AK1275">
        <v>307.6873696969696</v>
      </c>
      <c r="AL1275">
        <v>-3.246190767080846</v>
      </c>
      <c r="AM1275">
        <v>65.42573511111004</v>
      </c>
      <c r="AN1275">
        <f>(AP1275 - AO1275 + DY1275*1E3/(8.314*(EA1275+273.15)) * AR1275/DX1275 * AQ1275) * DX1275/(100*DL1275) * 1000/(1000 - AP1275)</f>
        <v>0</v>
      </c>
      <c r="AO1275">
        <v>18.11998913175242</v>
      </c>
      <c r="AP1275">
        <v>23.84980606060606</v>
      </c>
      <c r="AQ1275">
        <v>-3.755895520868766E-05</v>
      </c>
      <c r="AR1275">
        <v>117.4114001937617</v>
      </c>
      <c r="AS1275">
        <v>0</v>
      </c>
      <c r="AT1275">
        <v>0</v>
      </c>
      <c r="AU1275">
        <f>IF(AS1275*$H$13&gt;=AW1275,1.0,(AW1275/(AW1275-AS1275*$H$13)))</f>
        <v>0</v>
      </c>
      <c r="AV1275">
        <f>(AU1275-1)*100</f>
        <v>0</v>
      </c>
      <c r="AW1275">
        <f>MAX(0,($B$13+$C$13*EF1275)/(1+$D$13*EF1275)*DY1275/(EA1275+273)*$E$13)</f>
        <v>0</v>
      </c>
      <c r="AX1275" t="s">
        <v>437</v>
      </c>
      <c r="AY1275" t="s">
        <v>437</v>
      </c>
      <c r="AZ1275">
        <v>0</v>
      </c>
      <c r="BA1275">
        <v>0</v>
      </c>
      <c r="BB1275">
        <f>1-AZ1275/BA1275</f>
        <v>0</v>
      </c>
      <c r="BC1275">
        <v>0</v>
      </c>
      <c r="BD1275" t="s">
        <v>437</v>
      </c>
      <c r="BE1275" t="s">
        <v>437</v>
      </c>
      <c r="BF1275">
        <v>0</v>
      </c>
      <c r="BG1275">
        <v>0</v>
      </c>
      <c r="BH1275">
        <f>1-BF1275/BG1275</f>
        <v>0</v>
      </c>
      <c r="BI1275">
        <v>0.5</v>
      </c>
      <c r="BJ1275">
        <f>DI1275</f>
        <v>0</v>
      </c>
      <c r="BK1275">
        <f>L1275</f>
        <v>0</v>
      </c>
      <c r="BL1275">
        <f>BH1275*BI1275*BJ1275</f>
        <v>0</v>
      </c>
      <c r="BM1275">
        <f>(BK1275-BC1275)/BJ1275</f>
        <v>0</v>
      </c>
      <c r="BN1275">
        <f>(BA1275-BG1275)/BG1275</f>
        <v>0</v>
      </c>
      <c r="BO1275">
        <f>AZ1275/(BB1275+AZ1275/BG1275)</f>
        <v>0</v>
      </c>
      <c r="BP1275" t="s">
        <v>437</v>
      </c>
      <c r="BQ1275">
        <v>0</v>
      </c>
      <c r="BR1275">
        <f>IF(BQ1275&lt;&gt;0, BQ1275, BO1275)</f>
        <v>0</v>
      </c>
      <c r="BS1275">
        <f>1-BR1275/BG1275</f>
        <v>0</v>
      </c>
      <c r="BT1275">
        <f>(BG1275-BF1275)/(BG1275-BR1275)</f>
        <v>0</v>
      </c>
      <c r="BU1275">
        <f>(BA1275-BG1275)/(BA1275-BR1275)</f>
        <v>0</v>
      </c>
      <c r="BV1275">
        <f>(BG1275-BF1275)/(BG1275-AZ1275)</f>
        <v>0</v>
      </c>
      <c r="BW1275">
        <f>(BA1275-BG1275)/(BA1275-AZ1275)</f>
        <v>0</v>
      </c>
      <c r="BX1275">
        <f>(BT1275*BR1275/BF1275)</f>
        <v>0</v>
      </c>
      <c r="BY1275">
        <f>(1-BX1275)</f>
        <v>0</v>
      </c>
      <c r="DH1275">
        <f>$B$11*EG1275+$C$11*EH1275+$F$11*ES1275*(1-EV1275)</f>
        <v>0</v>
      </c>
      <c r="DI1275">
        <f>DH1275*DJ1275</f>
        <v>0</v>
      </c>
      <c r="DJ1275">
        <f>($B$11*$D$9+$C$11*$D$9+$F$11*((FF1275+EX1275)/MAX(FF1275+EX1275+FG1275, 0.1)*$I$9+FG1275/MAX(FF1275+EX1275+FG1275, 0.1)*$J$9))/($B$11+$C$11+$F$11)</f>
        <v>0</v>
      </c>
      <c r="DK1275">
        <f>($B$11*$K$9+$C$11*$K$9+$F$11*((FF1275+EX1275)/MAX(FF1275+EX1275+FG1275, 0.1)*$P$9+FG1275/MAX(FF1275+EX1275+FG1275, 0.1)*$Q$9))/($B$11+$C$11+$F$11)</f>
        <v>0</v>
      </c>
      <c r="DL1275">
        <v>6</v>
      </c>
      <c r="DM1275">
        <v>0.5</v>
      </c>
      <c r="DN1275" t="s">
        <v>438</v>
      </c>
      <c r="DO1275">
        <v>2</v>
      </c>
      <c r="DP1275" t="b">
        <v>1</v>
      </c>
      <c r="DQ1275">
        <v>1761348369</v>
      </c>
      <c r="DR1275">
        <v>322.3512962962963</v>
      </c>
      <c r="DS1275">
        <v>315.3896296296297</v>
      </c>
      <c r="DT1275">
        <v>23.85803333333333</v>
      </c>
      <c r="DU1275">
        <v>18.14299259259259</v>
      </c>
      <c r="DV1275">
        <v>321.8874074074075</v>
      </c>
      <c r="DW1275">
        <v>23.6436037037037</v>
      </c>
      <c r="DX1275">
        <v>499.9852222222223</v>
      </c>
      <c r="DY1275">
        <v>90.05425555555556</v>
      </c>
      <c r="DZ1275">
        <v>0.0733241962962963</v>
      </c>
      <c r="EA1275">
        <v>30.10669629629629</v>
      </c>
      <c r="EB1275">
        <v>29.98202592592593</v>
      </c>
      <c r="EC1275">
        <v>999.9000000000001</v>
      </c>
      <c r="ED1275">
        <v>0</v>
      </c>
      <c r="EE1275">
        <v>0</v>
      </c>
      <c r="EF1275">
        <v>9992.705555555554</v>
      </c>
      <c r="EG1275">
        <v>0</v>
      </c>
      <c r="EH1275">
        <v>1196.65</v>
      </c>
      <c r="EI1275">
        <v>6.96187037037037</v>
      </c>
      <c r="EJ1275">
        <v>330.2301111111112</v>
      </c>
      <c r="EK1275">
        <v>321.2176666666667</v>
      </c>
      <c r="EL1275">
        <v>5.715045185185185</v>
      </c>
      <c r="EM1275">
        <v>315.3896296296297</v>
      </c>
      <c r="EN1275">
        <v>18.14299259259259</v>
      </c>
      <c r="EO1275">
        <v>2.148516296296297</v>
      </c>
      <c r="EP1275">
        <v>1.633853333333333</v>
      </c>
      <c r="EQ1275">
        <v>18.58350740740741</v>
      </c>
      <c r="ER1275">
        <v>14.28183333333333</v>
      </c>
      <c r="ES1275">
        <v>1199.981111111111</v>
      </c>
      <c r="ET1275">
        <v>0.9670112592592593</v>
      </c>
      <c r="EU1275">
        <v>0.03298905555555556</v>
      </c>
      <c r="EV1275">
        <v>0</v>
      </c>
      <c r="EW1275">
        <v>1548.314814814815</v>
      </c>
      <c r="EX1275">
        <v>5.000560000000001</v>
      </c>
      <c r="EY1275">
        <v>18881.73333333333</v>
      </c>
      <c r="EZ1275">
        <v>10316.69259259259</v>
      </c>
      <c r="FA1275">
        <v>45.3005185185185</v>
      </c>
      <c r="FB1275">
        <v>47.36333333333333</v>
      </c>
      <c r="FC1275">
        <v>45.93699999999998</v>
      </c>
      <c r="FD1275">
        <v>46.39566666666666</v>
      </c>
      <c r="FE1275">
        <v>46.125</v>
      </c>
      <c r="FF1275">
        <v>1155.561111111111</v>
      </c>
      <c r="FG1275">
        <v>39.42000000000001</v>
      </c>
      <c r="FH1275">
        <v>0</v>
      </c>
      <c r="FI1275">
        <v>1761348413</v>
      </c>
      <c r="FJ1275">
        <v>0</v>
      </c>
      <c r="FK1275">
        <v>1548.390384615385</v>
      </c>
      <c r="FL1275">
        <v>22.64649570023864</v>
      </c>
      <c r="FM1275">
        <v>251.0735040184811</v>
      </c>
      <c r="FN1275">
        <v>18882.38846153846</v>
      </c>
      <c r="FO1275">
        <v>15</v>
      </c>
      <c r="FP1275">
        <v>0</v>
      </c>
      <c r="FQ1275" t="s">
        <v>439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6.218802439024389</v>
      </c>
      <c r="GD1275">
        <v>12.57043421602788</v>
      </c>
      <c r="GE1275">
        <v>1.246051687906852</v>
      </c>
      <c r="GF1275">
        <v>0</v>
      </c>
      <c r="GG1275">
        <v>1547.143529411765</v>
      </c>
      <c r="GH1275">
        <v>21.03957219325611</v>
      </c>
      <c r="GI1275">
        <v>2.078173522666324</v>
      </c>
      <c r="GJ1275">
        <v>0</v>
      </c>
      <c r="GK1275">
        <v>5.70367</v>
      </c>
      <c r="GL1275">
        <v>0.2289428571428666</v>
      </c>
      <c r="GM1275">
        <v>0.02442057668962101</v>
      </c>
      <c r="GN1275">
        <v>0</v>
      </c>
      <c r="GO1275">
        <v>0</v>
      </c>
      <c r="GP1275">
        <v>3</v>
      </c>
      <c r="GQ1275" t="s">
        <v>497</v>
      </c>
      <c r="GR1275">
        <v>3.12494</v>
      </c>
      <c r="GS1275">
        <v>2.75125</v>
      </c>
      <c r="GT1275">
        <v>0.0639238</v>
      </c>
      <c r="GU1275">
        <v>0.06280860000000001</v>
      </c>
      <c r="GV1275">
        <v>0.104191</v>
      </c>
      <c r="GW1275">
        <v>0.086364</v>
      </c>
      <c r="GX1275">
        <v>27543.9</v>
      </c>
      <c r="GY1275">
        <v>26893.5</v>
      </c>
      <c r="GZ1275">
        <v>29995.2</v>
      </c>
      <c r="HA1275">
        <v>28986.3</v>
      </c>
      <c r="HB1275">
        <v>37139.6</v>
      </c>
      <c r="HC1275">
        <v>34865.8</v>
      </c>
      <c r="HD1275">
        <v>45935.3</v>
      </c>
      <c r="HE1275">
        <v>43081.8</v>
      </c>
      <c r="HF1275">
        <v>1.7538</v>
      </c>
      <c r="HG1275">
        <v>1.72622</v>
      </c>
      <c r="HH1275">
        <v>-0.0195205</v>
      </c>
      <c r="HI1275">
        <v>0</v>
      </c>
      <c r="HJ1275">
        <v>30.3022</v>
      </c>
      <c r="HK1275">
        <v>999.9</v>
      </c>
      <c r="HL1275">
        <v>42.1</v>
      </c>
      <c r="HM1275">
        <v>32.7</v>
      </c>
      <c r="HN1275">
        <v>23.2237</v>
      </c>
      <c r="HO1275">
        <v>63.7821</v>
      </c>
      <c r="HP1275">
        <v>18.1891</v>
      </c>
      <c r="HQ1275">
        <v>1</v>
      </c>
      <c r="HR1275">
        <v>0.8100000000000001</v>
      </c>
      <c r="HS1275">
        <v>4.06084</v>
      </c>
      <c r="HT1275">
        <v>20.1604</v>
      </c>
      <c r="HU1275">
        <v>5.22598</v>
      </c>
      <c r="HV1275">
        <v>11.9857</v>
      </c>
      <c r="HW1275">
        <v>4.9689</v>
      </c>
      <c r="HX1275">
        <v>3.28985</v>
      </c>
      <c r="HY1275">
        <v>9999</v>
      </c>
      <c r="HZ1275">
        <v>9999</v>
      </c>
      <c r="IA1275">
        <v>9999</v>
      </c>
      <c r="IB1275">
        <v>999.9</v>
      </c>
      <c r="IC1275">
        <v>4.97297</v>
      </c>
      <c r="ID1275">
        <v>1.87741</v>
      </c>
      <c r="IE1275">
        <v>1.87553</v>
      </c>
      <c r="IF1275">
        <v>1.87836</v>
      </c>
      <c r="IG1275">
        <v>1.87501</v>
      </c>
      <c r="IH1275">
        <v>1.87863</v>
      </c>
      <c r="II1275">
        <v>1.87571</v>
      </c>
      <c r="IJ1275">
        <v>1.87684</v>
      </c>
      <c r="IK1275">
        <v>0</v>
      </c>
      <c r="IL1275">
        <v>0</v>
      </c>
      <c r="IM1275">
        <v>0</v>
      </c>
      <c r="IN1275">
        <v>0</v>
      </c>
      <c r="IO1275" t="s">
        <v>441</v>
      </c>
      <c r="IP1275" t="s">
        <v>442</v>
      </c>
      <c r="IQ1275" t="s">
        <v>443</v>
      </c>
      <c r="IR1275" t="s">
        <v>443</v>
      </c>
      <c r="IS1275" t="s">
        <v>443</v>
      </c>
      <c r="IT1275" t="s">
        <v>443</v>
      </c>
      <c r="IU1275">
        <v>0</v>
      </c>
      <c r="IV1275">
        <v>100</v>
      </c>
      <c r="IW1275">
        <v>100</v>
      </c>
      <c r="IX1275">
        <v>0.429</v>
      </c>
      <c r="IY1275">
        <v>0.2144</v>
      </c>
      <c r="IZ1275">
        <v>-0.1194416370607354</v>
      </c>
      <c r="JA1275">
        <v>0.002211305909277446</v>
      </c>
      <c r="JB1275">
        <v>-1.416678044876584E-06</v>
      </c>
      <c r="JC1275">
        <v>5.589822708492042E-10</v>
      </c>
      <c r="JD1275">
        <v>0.2144336207880096</v>
      </c>
      <c r="JE1275">
        <v>0</v>
      </c>
      <c r="JF1275">
        <v>0</v>
      </c>
      <c r="JG1275">
        <v>0</v>
      </c>
      <c r="JH1275">
        <v>14</v>
      </c>
      <c r="JI1275">
        <v>2052</v>
      </c>
      <c r="JJ1275">
        <v>1</v>
      </c>
      <c r="JK1275">
        <v>21</v>
      </c>
      <c r="JL1275">
        <v>29355806.3</v>
      </c>
      <c r="JM1275">
        <v>29355806.3</v>
      </c>
      <c r="JN1275">
        <v>0.797119</v>
      </c>
      <c r="JO1275">
        <v>2.56104</v>
      </c>
      <c r="JP1275">
        <v>1.39893</v>
      </c>
      <c r="JQ1275">
        <v>2.33398</v>
      </c>
      <c r="JR1275">
        <v>1.44897</v>
      </c>
      <c r="JS1275">
        <v>2.51587</v>
      </c>
      <c r="JT1275">
        <v>38.4524</v>
      </c>
      <c r="JU1275">
        <v>23.8161</v>
      </c>
      <c r="JV1275">
        <v>18</v>
      </c>
      <c r="JW1275">
        <v>486.894</v>
      </c>
      <c r="JX1275">
        <v>440.214</v>
      </c>
      <c r="JY1275">
        <v>25.4416</v>
      </c>
      <c r="JZ1275">
        <v>37.1053</v>
      </c>
      <c r="KA1275">
        <v>30.0002</v>
      </c>
      <c r="KB1275">
        <v>36.639</v>
      </c>
      <c r="KC1275">
        <v>36.6791</v>
      </c>
      <c r="KD1275">
        <v>15.9885</v>
      </c>
      <c r="KE1275">
        <v>27.6363</v>
      </c>
      <c r="KF1275">
        <v>69.1533</v>
      </c>
      <c r="KG1275">
        <v>25.4479</v>
      </c>
      <c r="KH1275">
        <v>266.279</v>
      </c>
      <c r="KI1275">
        <v>18.1566</v>
      </c>
      <c r="KJ1275">
        <v>99.2273</v>
      </c>
      <c r="KK1275">
        <v>99.0864</v>
      </c>
    </row>
    <row r="1276" spans="1:297">
      <c r="A1276">
        <v>1260</v>
      </c>
      <c r="B1276">
        <v>1761348381.5</v>
      </c>
      <c r="C1276">
        <v>20340.90000009537</v>
      </c>
      <c r="D1276" t="s">
        <v>2976</v>
      </c>
      <c r="E1276" t="s">
        <v>2977</v>
      </c>
      <c r="F1276">
        <v>5</v>
      </c>
      <c r="G1276" t="s">
        <v>2957</v>
      </c>
      <c r="H1276" t="s">
        <v>436</v>
      </c>
      <c r="I1276">
        <v>1761348373.714286</v>
      </c>
      <c r="J1276">
        <f>(K1276)/1000</f>
        <v>0</v>
      </c>
      <c r="K1276">
        <f>IF(DP1276, AN1276, AH1276)</f>
        <v>0</v>
      </c>
      <c r="L1276">
        <f>IF(DP1276, AI1276, AG1276)</f>
        <v>0</v>
      </c>
      <c r="M1276">
        <f>DR1276 - IF(AU1276&gt;1, L1276*DL1276*100.0/(AW1276), 0)</f>
        <v>0</v>
      </c>
      <c r="N1276">
        <f>((T1276-J1276/2)*M1276-L1276)/(T1276+J1276/2)</f>
        <v>0</v>
      </c>
      <c r="O1276">
        <f>N1276*(DY1276+DZ1276)/1000.0</f>
        <v>0</v>
      </c>
      <c r="P1276">
        <f>(DR1276 - IF(AU1276&gt;1, L1276*DL1276*100.0/(AW1276), 0))*(DY1276+DZ1276)/1000.0</f>
        <v>0</v>
      </c>
      <c r="Q1276">
        <f>2.0/((1/S1276-1/R1276)+SIGN(S1276)*SQRT((1/S1276-1/R1276)*(1/S1276-1/R1276) + 4*DM1276/((DM1276+1)*(DM1276+1))*(2*1/S1276*1/R1276-1/R1276*1/R1276)))</f>
        <v>0</v>
      </c>
      <c r="R1276">
        <f>IF(LEFT(DN1276,1)&lt;&gt;"0",IF(LEFT(DN1276,1)="1",3.0,DO1276),$D$5+$E$5*(EF1276*DY1276/($K$5*1000))+$F$5*(EF1276*DY1276/($K$5*1000))*MAX(MIN(DL1276,$J$5),$I$5)*MAX(MIN(DL1276,$J$5),$I$5)+$G$5*MAX(MIN(DL1276,$J$5),$I$5)*(EF1276*DY1276/($K$5*1000))+$H$5*(EF1276*DY1276/($K$5*1000))*(EF1276*DY1276/($K$5*1000)))</f>
        <v>0</v>
      </c>
      <c r="S1276">
        <f>J1276*(1000-(1000*0.61365*exp(17.502*W1276/(240.97+W1276))/(DY1276+DZ1276)+DT1276)/2)/(1000*0.61365*exp(17.502*W1276/(240.97+W1276))/(DY1276+DZ1276)-DT1276)</f>
        <v>0</v>
      </c>
      <c r="T1276">
        <f>1/((DM1276+1)/(Q1276/1.6)+1/(R1276/1.37)) + DM1276/((DM1276+1)/(Q1276/1.6) + DM1276/(R1276/1.37))</f>
        <v>0</v>
      </c>
      <c r="U1276">
        <f>(DH1276*DK1276)</f>
        <v>0</v>
      </c>
      <c r="V1276">
        <f>(EA1276+(U1276+2*0.95*5.67E-8*(((EA1276+$B$7)+273)^4-(EA1276+273)^4)-44100*J1276)/(1.84*29.3*R1276+8*0.95*5.67E-8*(EA1276+273)^3))</f>
        <v>0</v>
      </c>
      <c r="W1276">
        <f>($C$7*EB1276+$D$7*EC1276+$E$7*V1276)</f>
        <v>0</v>
      </c>
      <c r="X1276">
        <f>0.61365*exp(17.502*W1276/(240.97+W1276))</f>
        <v>0</v>
      </c>
      <c r="Y1276">
        <f>(Z1276/AA1276*100)</f>
        <v>0</v>
      </c>
      <c r="Z1276">
        <f>DT1276*(DY1276+DZ1276)/1000</f>
        <v>0</v>
      </c>
      <c r="AA1276">
        <f>0.61365*exp(17.502*EA1276/(240.97+EA1276))</f>
        <v>0</v>
      </c>
      <c r="AB1276">
        <f>(X1276-DT1276*(DY1276+DZ1276)/1000)</f>
        <v>0</v>
      </c>
      <c r="AC1276">
        <f>(-J1276*44100)</f>
        <v>0</v>
      </c>
      <c r="AD1276">
        <f>2*29.3*R1276*0.92*(EA1276-W1276)</f>
        <v>0</v>
      </c>
      <c r="AE1276">
        <f>2*0.95*5.67E-8*(((EA1276+$B$7)+273)^4-(W1276+273)^4)</f>
        <v>0</v>
      </c>
      <c r="AF1276">
        <f>U1276+AE1276+AC1276+AD1276</f>
        <v>0</v>
      </c>
      <c r="AG1276">
        <f>DX1276*AU1276*(DS1276-DR1276*(1000-AU1276*DU1276)/(1000-AU1276*DT1276))/(100*DL1276)</f>
        <v>0</v>
      </c>
      <c r="AH1276">
        <f>1000*DX1276*AU1276*(DT1276-DU1276)/(100*DL1276*(1000-AU1276*DT1276))</f>
        <v>0</v>
      </c>
      <c r="AI1276">
        <f>(AJ1276 - AK1276 - DY1276*1E3/(8.314*(EA1276+273.15)) * AM1276/DX1276 * AL1276) * DX1276/(100*DL1276) * (1000 - DU1276)/1000</f>
        <v>0</v>
      </c>
      <c r="AJ1276">
        <v>289.3152050876126</v>
      </c>
      <c r="AK1276">
        <v>291.5094303030303</v>
      </c>
      <c r="AL1276">
        <v>-3.23411414949561</v>
      </c>
      <c r="AM1276">
        <v>65.42573511111004</v>
      </c>
      <c r="AN1276">
        <f>(AP1276 - AO1276 + DY1276*1E3/(8.314*(EA1276+273.15)) * AR1276/DX1276 * AQ1276) * DX1276/(100*DL1276) * 1000/(1000 - AP1276)</f>
        <v>0</v>
      </c>
      <c r="AO1276">
        <v>18.11680458272535</v>
      </c>
      <c r="AP1276">
        <v>23.84617818181817</v>
      </c>
      <c r="AQ1276">
        <v>-2.402642549777111E-05</v>
      </c>
      <c r="AR1276">
        <v>117.4114001937617</v>
      </c>
      <c r="AS1276">
        <v>0</v>
      </c>
      <c r="AT1276">
        <v>0</v>
      </c>
      <c r="AU1276">
        <f>IF(AS1276*$H$13&gt;=AW1276,1.0,(AW1276/(AW1276-AS1276*$H$13)))</f>
        <v>0</v>
      </c>
      <c r="AV1276">
        <f>(AU1276-1)*100</f>
        <v>0</v>
      </c>
      <c r="AW1276">
        <f>MAX(0,($B$13+$C$13*EF1276)/(1+$D$13*EF1276)*DY1276/(EA1276+273)*$E$13)</f>
        <v>0</v>
      </c>
      <c r="AX1276" t="s">
        <v>437</v>
      </c>
      <c r="AY1276" t="s">
        <v>437</v>
      </c>
      <c r="AZ1276">
        <v>0</v>
      </c>
      <c r="BA1276">
        <v>0</v>
      </c>
      <c r="BB1276">
        <f>1-AZ1276/BA1276</f>
        <v>0</v>
      </c>
      <c r="BC1276">
        <v>0</v>
      </c>
      <c r="BD1276" t="s">
        <v>437</v>
      </c>
      <c r="BE1276" t="s">
        <v>437</v>
      </c>
      <c r="BF1276">
        <v>0</v>
      </c>
      <c r="BG1276">
        <v>0</v>
      </c>
      <c r="BH1276">
        <f>1-BF1276/BG1276</f>
        <v>0</v>
      </c>
      <c r="BI1276">
        <v>0.5</v>
      </c>
      <c r="BJ1276">
        <f>DI1276</f>
        <v>0</v>
      </c>
      <c r="BK1276">
        <f>L1276</f>
        <v>0</v>
      </c>
      <c r="BL1276">
        <f>BH1276*BI1276*BJ1276</f>
        <v>0</v>
      </c>
      <c r="BM1276">
        <f>(BK1276-BC1276)/BJ1276</f>
        <v>0</v>
      </c>
      <c r="BN1276">
        <f>(BA1276-BG1276)/BG1276</f>
        <v>0</v>
      </c>
      <c r="BO1276">
        <f>AZ1276/(BB1276+AZ1276/BG1276)</f>
        <v>0</v>
      </c>
      <c r="BP1276" t="s">
        <v>437</v>
      </c>
      <c r="BQ1276">
        <v>0</v>
      </c>
      <c r="BR1276">
        <f>IF(BQ1276&lt;&gt;0, BQ1276, BO1276)</f>
        <v>0</v>
      </c>
      <c r="BS1276">
        <f>1-BR1276/BG1276</f>
        <v>0</v>
      </c>
      <c r="BT1276">
        <f>(BG1276-BF1276)/(BG1276-BR1276)</f>
        <v>0</v>
      </c>
      <c r="BU1276">
        <f>(BA1276-BG1276)/(BA1276-BR1276)</f>
        <v>0</v>
      </c>
      <c r="BV1276">
        <f>(BG1276-BF1276)/(BG1276-AZ1276)</f>
        <v>0</v>
      </c>
      <c r="BW1276">
        <f>(BA1276-BG1276)/(BA1276-AZ1276)</f>
        <v>0</v>
      </c>
      <c r="BX1276">
        <f>(BT1276*BR1276/BF1276)</f>
        <v>0</v>
      </c>
      <c r="BY1276">
        <f>(1-BX1276)</f>
        <v>0</v>
      </c>
      <c r="DH1276">
        <f>$B$11*EG1276+$C$11*EH1276+$F$11*ES1276*(1-EV1276)</f>
        <v>0</v>
      </c>
      <c r="DI1276">
        <f>DH1276*DJ1276</f>
        <v>0</v>
      </c>
      <c r="DJ1276">
        <f>($B$11*$D$9+$C$11*$D$9+$F$11*((FF1276+EX1276)/MAX(FF1276+EX1276+FG1276, 0.1)*$I$9+FG1276/MAX(FF1276+EX1276+FG1276, 0.1)*$J$9))/($B$11+$C$11+$F$11)</f>
        <v>0</v>
      </c>
      <c r="DK1276">
        <f>($B$11*$K$9+$C$11*$K$9+$F$11*((FF1276+EX1276)/MAX(FF1276+EX1276+FG1276, 0.1)*$P$9+FG1276/MAX(FF1276+EX1276+FG1276, 0.1)*$Q$9))/($B$11+$C$11+$F$11)</f>
        <v>0</v>
      </c>
      <c r="DL1276">
        <v>6</v>
      </c>
      <c r="DM1276">
        <v>0.5</v>
      </c>
      <c r="DN1276" t="s">
        <v>438</v>
      </c>
      <c r="DO1276">
        <v>2</v>
      </c>
      <c r="DP1276" t="b">
        <v>1</v>
      </c>
      <c r="DQ1276">
        <v>1761348373.714286</v>
      </c>
      <c r="DR1276">
        <v>307.5540357142858</v>
      </c>
      <c r="DS1276">
        <v>299.7442857142857</v>
      </c>
      <c r="DT1276">
        <v>23.85420357142857</v>
      </c>
      <c r="DU1276">
        <v>18.12476428571428</v>
      </c>
      <c r="DV1276">
        <v>307.1120357142858</v>
      </c>
      <c r="DW1276">
        <v>23.63978214285715</v>
      </c>
      <c r="DX1276">
        <v>499.9890357142858</v>
      </c>
      <c r="DY1276">
        <v>90.05464642857143</v>
      </c>
      <c r="DZ1276">
        <v>0.07333377857142857</v>
      </c>
      <c r="EA1276">
        <v>30.10914285714285</v>
      </c>
      <c r="EB1276">
        <v>29.98295714285715</v>
      </c>
      <c r="EC1276">
        <v>999.9000000000002</v>
      </c>
      <c r="ED1276">
        <v>0</v>
      </c>
      <c r="EE1276">
        <v>0</v>
      </c>
      <c r="EF1276">
        <v>10010.60285714286</v>
      </c>
      <c r="EG1276">
        <v>0</v>
      </c>
      <c r="EH1276">
        <v>1196.658214285715</v>
      </c>
      <c r="EI1276">
        <v>7.809844642857143</v>
      </c>
      <c r="EJ1276">
        <v>315.0699642857143</v>
      </c>
      <c r="EK1276">
        <v>305.2774285714285</v>
      </c>
      <c r="EL1276">
        <v>5.729444642857143</v>
      </c>
      <c r="EM1276">
        <v>299.7442857142857</v>
      </c>
      <c r="EN1276">
        <v>18.12476428571428</v>
      </c>
      <c r="EO1276">
        <v>2.148181071428572</v>
      </c>
      <c r="EP1276">
        <v>1.632218571428572</v>
      </c>
      <c r="EQ1276">
        <v>18.58102142857143</v>
      </c>
      <c r="ER1276">
        <v>14.26639285714286</v>
      </c>
      <c r="ES1276">
        <v>1199.981785714286</v>
      </c>
      <c r="ET1276">
        <v>0.967011392857143</v>
      </c>
      <c r="EU1276">
        <v>0.03298897857142857</v>
      </c>
      <c r="EV1276">
        <v>0</v>
      </c>
      <c r="EW1276">
        <v>1550.091071428571</v>
      </c>
      <c r="EX1276">
        <v>5.000560000000001</v>
      </c>
      <c r="EY1276">
        <v>18901.57857142857</v>
      </c>
      <c r="EZ1276">
        <v>10316.7</v>
      </c>
      <c r="FA1276">
        <v>45.29649999999999</v>
      </c>
      <c r="FB1276">
        <v>47.36825</v>
      </c>
      <c r="FC1276">
        <v>45.93699999999998</v>
      </c>
      <c r="FD1276">
        <v>46.38828571428571</v>
      </c>
      <c r="FE1276">
        <v>46.125</v>
      </c>
      <c r="FF1276">
        <v>1155.561785714286</v>
      </c>
      <c r="FG1276">
        <v>39.42000000000001</v>
      </c>
      <c r="FH1276">
        <v>0</v>
      </c>
      <c r="FI1276">
        <v>1761348417.8</v>
      </c>
      <c r="FJ1276">
        <v>0</v>
      </c>
      <c r="FK1276">
        <v>1550.171923076923</v>
      </c>
      <c r="FL1276">
        <v>22.732649588425</v>
      </c>
      <c r="FM1276">
        <v>250.7213678091645</v>
      </c>
      <c r="FN1276">
        <v>18902.68461538462</v>
      </c>
      <c r="FO1276">
        <v>15</v>
      </c>
      <c r="FP1276">
        <v>0</v>
      </c>
      <c r="FQ1276" t="s">
        <v>439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7.352901750000001</v>
      </c>
      <c r="GD1276">
        <v>10.77321196998122</v>
      </c>
      <c r="GE1276">
        <v>1.037669987811365</v>
      </c>
      <c r="GF1276">
        <v>0</v>
      </c>
      <c r="GG1276">
        <v>1549.061764705882</v>
      </c>
      <c r="GH1276">
        <v>22.58517953617443</v>
      </c>
      <c r="GI1276">
        <v>2.226251757060073</v>
      </c>
      <c r="GJ1276">
        <v>0</v>
      </c>
      <c r="GK1276">
        <v>5.71849725</v>
      </c>
      <c r="GL1276">
        <v>0.1761792495309466</v>
      </c>
      <c r="GM1276">
        <v>0.0207319346646062</v>
      </c>
      <c r="GN1276">
        <v>0</v>
      </c>
      <c r="GO1276">
        <v>0</v>
      </c>
      <c r="GP1276">
        <v>3</v>
      </c>
      <c r="GQ1276" t="s">
        <v>497</v>
      </c>
      <c r="GR1276">
        <v>3.12492</v>
      </c>
      <c r="GS1276">
        <v>2.75106</v>
      </c>
      <c r="GT1276">
        <v>0.0611347</v>
      </c>
      <c r="GU1276">
        <v>0.0598192</v>
      </c>
      <c r="GV1276">
        <v>0.104183</v>
      </c>
      <c r="GW1276">
        <v>0.086354</v>
      </c>
      <c r="GX1276">
        <v>27626.2</v>
      </c>
      <c r="GY1276">
        <v>26978.7</v>
      </c>
      <c r="GZ1276">
        <v>29995.6</v>
      </c>
      <c r="HA1276">
        <v>28985.8</v>
      </c>
      <c r="HB1276">
        <v>37140</v>
      </c>
      <c r="HC1276">
        <v>34865.4</v>
      </c>
      <c r="HD1276">
        <v>45935.6</v>
      </c>
      <c r="HE1276">
        <v>43081.2</v>
      </c>
      <c r="HF1276">
        <v>1.75378</v>
      </c>
      <c r="HG1276">
        <v>1.72625</v>
      </c>
      <c r="HH1276">
        <v>-0.0198931</v>
      </c>
      <c r="HI1276">
        <v>0</v>
      </c>
      <c r="HJ1276">
        <v>30.3043</v>
      </c>
      <c r="HK1276">
        <v>999.9</v>
      </c>
      <c r="HL1276">
        <v>42.1</v>
      </c>
      <c r="HM1276">
        <v>32.7</v>
      </c>
      <c r="HN1276">
        <v>23.2217</v>
      </c>
      <c r="HO1276">
        <v>63.5221</v>
      </c>
      <c r="HP1276">
        <v>18.133</v>
      </c>
      <c r="HQ1276">
        <v>1</v>
      </c>
      <c r="HR1276">
        <v>0.810191</v>
      </c>
      <c r="HS1276">
        <v>4.05401</v>
      </c>
      <c r="HT1276">
        <v>20.1604</v>
      </c>
      <c r="HU1276">
        <v>5.22538</v>
      </c>
      <c r="HV1276">
        <v>11.9858</v>
      </c>
      <c r="HW1276">
        <v>4.96875</v>
      </c>
      <c r="HX1276">
        <v>3.2899</v>
      </c>
      <c r="HY1276">
        <v>9999</v>
      </c>
      <c r="HZ1276">
        <v>9999</v>
      </c>
      <c r="IA1276">
        <v>9999</v>
      </c>
      <c r="IB1276">
        <v>999.9</v>
      </c>
      <c r="IC1276">
        <v>4.97299</v>
      </c>
      <c r="ID1276">
        <v>1.8774</v>
      </c>
      <c r="IE1276">
        <v>1.87549</v>
      </c>
      <c r="IF1276">
        <v>1.87836</v>
      </c>
      <c r="IG1276">
        <v>1.875</v>
      </c>
      <c r="IH1276">
        <v>1.87856</v>
      </c>
      <c r="II1276">
        <v>1.87569</v>
      </c>
      <c r="IJ1276">
        <v>1.87683</v>
      </c>
      <c r="IK1276">
        <v>0</v>
      </c>
      <c r="IL1276">
        <v>0</v>
      </c>
      <c r="IM1276">
        <v>0</v>
      </c>
      <c r="IN1276">
        <v>0</v>
      </c>
      <c r="IO1276" t="s">
        <v>441</v>
      </c>
      <c r="IP1276" t="s">
        <v>442</v>
      </c>
      <c r="IQ1276" t="s">
        <v>443</v>
      </c>
      <c r="IR1276" t="s">
        <v>443</v>
      </c>
      <c r="IS1276" t="s">
        <v>443</v>
      </c>
      <c r="IT1276" t="s">
        <v>443</v>
      </c>
      <c r="IU1276">
        <v>0</v>
      </c>
      <c r="IV1276">
        <v>100</v>
      </c>
      <c r="IW1276">
        <v>100</v>
      </c>
      <c r="IX1276">
        <v>0.405</v>
      </c>
      <c r="IY1276">
        <v>0.2145</v>
      </c>
      <c r="IZ1276">
        <v>-0.1194416370607354</v>
      </c>
      <c r="JA1276">
        <v>0.002211305909277446</v>
      </c>
      <c r="JB1276">
        <v>-1.416678044876584E-06</v>
      </c>
      <c r="JC1276">
        <v>5.589822708492042E-10</v>
      </c>
      <c r="JD1276">
        <v>0.2144336207880096</v>
      </c>
      <c r="JE1276">
        <v>0</v>
      </c>
      <c r="JF1276">
        <v>0</v>
      </c>
      <c r="JG1276">
        <v>0</v>
      </c>
      <c r="JH1276">
        <v>14</v>
      </c>
      <c r="JI1276">
        <v>2052</v>
      </c>
      <c r="JJ1276">
        <v>1</v>
      </c>
      <c r="JK1276">
        <v>21</v>
      </c>
      <c r="JL1276">
        <v>29355806.4</v>
      </c>
      <c r="JM1276">
        <v>29355806.4</v>
      </c>
      <c r="JN1276">
        <v>0.761719</v>
      </c>
      <c r="JO1276">
        <v>2.55859</v>
      </c>
      <c r="JP1276">
        <v>1.39893</v>
      </c>
      <c r="JQ1276">
        <v>2.33398</v>
      </c>
      <c r="JR1276">
        <v>1.44897</v>
      </c>
      <c r="JS1276">
        <v>2.52319</v>
      </c>
      <c r="JT1276">
        <v>38.4279</v>
      </c>
      <c r="JU1276">
        <v>23.8248</v>
      </c>
      <c r="JV1276">
        <v>18</v>
      </c>
      <c r="JW1276">
        <v>486.88</v>
      </c>
      <c r="JX1276">
        <v>440.24</v>
      </c>
      <c r="JY1276">
        <v>25.4544</v>
      </c>
      <c r="JZ1276">
        <v>37.1088</v>
      </c>
      <c r="KA1276">
        <v>30.0003</v>
      </c>
      <c r="KB1276">
        <v>36.639</v>
      </c>
      <c r="KC1276">
        <v>36.6806</v>
      </c>
      <c r="KD1276">
        <v>15.284</v>
      </c>
      <c r="KE1276">
        <v>27.6363</v>
      </c>
      <c r="KF1276">
        <v>69.1533</v>
      </c>
      <c r="KG1276">
        <v>25.4589</v>
      </c>
      <c r="KH1276">
        <v>252.914</v>
      </c>
      <c r="KI1276">
        <v>18.1528</v>
      </c>
      <c r="KJ1276">
        <v>99.2281</v>
      </c>
      <c r="KK1276">
        <v>99.0849</v>
      </c>
    </row>
    <row r="1277" spans="1:297">
      <c r="A1277">
        <v>1261</v>
      </c>
      <c r="B1277">
        <v>1761348386.5</v>
      </c>
      <c r="C1277">
        <v>20345.90000009537</v>
      </c>
      <c r="D1277" t="s">
        <v>2978</v>
      </c>
      <c r="E1277" t="s">
        <v>2979</v>
      </c>
      <c r="F1277">
        <v>5</v>
      </c>
      <c r="G1277" t="s">
        <v>2957</v>
      </c>
      <c r="H1277" t="s">
        <v>436</v>
      </c>
      <c r="I1277">
        <v>1761348379</v>
      </c>
      <c r="J1277">
        <f>(K1277)/1000</f>
        <v>0</v>
      </c>
      <c r="K1277">
        <f>IF(DP1277, AN1277, AH1277)</f>
        <v>0</v>
      </c>
      <c r="L1277">
        <f>IF(DP1277, AI1277, AG1277)</f>
        <v>0</v>
      </c>
      <c r="M1277">
        <f>DR1277 - IF(AU1277&gt;1, L1277*DL1277*100.0/(AW1277), 0)</f>
        <v>0</v>
      </c>
      <c r="N1277">
        <f>((T1277-J1277/2)*M1277-L1277)/(T1277+J1277/2)</f>
        <v>0</v>
      </c>
      <c r="O1277">
        <f>N1277*(DY1277+DZ1277)/1000.0</f>
        <v>0</v>
      </c>
      <c r="P1277">
        <f>(DR1277 - IF(AU1277&gt;1, L1277*DL1277*100.0/(AW1277), 0))*(DY1277+DZ1277)/1000.0</f>
        <v>0</v>
      </c>
      <c r="Q1277">
        <f>2.0/((1/S1277-1/R1277)+SIGN(S1277)*SQRT((1/S1277-1/R1277)*(1/S1277-1/R1277) + 4*DM1277/((DM1277+1)*(DM1277+1))*(2*1/S1277*1/R1277-1/R1277*1/R1277)))</f>
        <v>0</v>
      </c>
      <c r="R1277">
        <f>IF(LEFT(DN1277,1)&lt;&gt;"0",IF(LEFT(DN1277,1)="1",3.0,DO1277),$D$5+$E$5*(EF1277*DY1277/($K$5*1000))+$F$5*(EF1277*DY1277/($K$5*1000))*MAX(MIN(DL1277,$J$5),$I$5)*MAX(MIN(DL1277,$J$5),$I$5)+$G$5*MAX(MIN(DL1277,$J$5),$I$5)*(EF1277*DY1277/($K$5*1000))+$H$5*(EF1277*DY1277/($K$5*1000))*(EF1277*DY1277/($K$5*1000)))</f>
        <v>0</v>
      </c>
      <c r="S1277">
        <f>J1277*(1000-(1000*0.61365*exp(17.502*W1277/(240.97+W1277))/(DY1277+DZ1277)+DT1277)/2)/(1000*0.61365*exp(17.502*W1277/(240.97+W1277))/(DY1277+DZ1277)-DT1277)</f>
        <v>0</v>
      </c>
      <c r="T1277">
        <f>1/((DM1277+1)/(Q1277/1.6)+1/(R1277/1.37)) + DM1277/((DM1277+1)/(Q1277/1.6) + DM1277/(R1277/1.37))</f>
        <v>0</v>
      </c>
      <c r="U1277">
        <f>(DH1277*DK1277)</f>
        <v>0</v>
      </c>
      <c r="V1277">
        <f>(EA1277+(U1277+2*0.95*5.67E-8*(((EA1277+$B$7)+273)^4-(EA1277+273)^4)-44100*J1277)/(1.84*29.3*R1277+8*0.95*5.67E-8*(EA1277+273)^3))</f>
        <v>0</v>
      </c>
      <c r="W1277">
        <f>($C$7*EB1277+$D$7*EC1277+$E$7*V1277)</f>
        <v>0</v>
      </c>
      <c r="X1277">
        <f>0.61365*exp(17.502*W1277/(240.97+W1277))</f>
        <v>0</v>
      </c>
      <c r="Y1277">
        <f>(Z1277/AA1277*100)</f>
        <v>0</v>
      </c>
      <c r="Z1277">
        <f>DT1277*(DY1277+DZ1277)/1000</f>
        <v>0</v>
      </c>
      <c r="AA1277">
        <f>0.61365*exp(17.502*EA1277/(240.97+EA1277))</f>
        <v>0</v>
      </c>
      <c r="AB1277">
        <f>(X1277-DT1277*(DY1277+DZ1277)/1000)</f>
        <v>0</v>
      </c>
      <c r="AC1277">
        <f>(-J1277*44100)</f>
        <v>0</v>
      </c>
      <c r="AD1277">
        <f>2*29.3*R1277*0.92*(EA1277-W1277)</f>
        <v>0</v>
      </c>
      <c r="AE1277">
        <f>2*0.95*5.67E-8*(((EA1277+$B$7)+273)^4-(W1277+273)^4)</f>
        <v>0</v>
      </c>
      <c r="AF1277">
        <f>U1277+AE1277+AC1277+AD1277</f>
        <v>0</v>
      </c>
      <c r="AG1277">
        <f>DX1277*AU1277*(DS1277-DR1277*(1000-AU1277*DU1277)/(1000-AU1277*DT1277))/(100*DL1277)</f>
        <v>0</v>
      </c>
      <c r="AH1277">
        <f>1000*DX1277*AU1277*(DT1277-DU1277)/(100*DL1277*(1000-AU1277*DT1277))</f>
        <v>0</v>
      </c>
      <c r="AI1277">
        <f>(AJ1277 - AK1277 - DY1277*1E3/(8.314*(EA1277+273.15)) * AM1277/DX1277 * AL1277) * DX1277/(100*DL1277) * (1000 - DU1277)/1000</f>
        <v>0</v>
      </c>
      <c r="AJ1277">
        <v>272.3807494109382</v>
      </c>
      <c r="AK1277">
        <v>275.2599090909091</v>
      </c>
      <c r="AL1277">
        <v>-3.248244594137866</v>
      </c>
      <c r="AM1277">
        <v>65.42573511111004</v>
      </c>
      <c r="AN1277">
        <f>(AP1277 - AO1277 + DY1277*1E3/(8.314*(EA1277+273.15)) * AR1277/DX1277 * AQ1277) * DX1277/(100*DL1277) * 1000/(1000 - AP1277)</f>
        <v>0</v>
      </c>
      <c r="AO1277">
        <v>18.11434037293748</v>
      </c>
      <c r="AP1277">
        <v>23.84208181818181</v>
      </c>
      <c r="AQ1277">
        <v>-3.262558650985352E-05</v>
      </c>
      <c r="AR1277">
        <v>117.4114001937617</v>
      </c>
      <c r="AS1277">
        <v>0</v>
      </c>
      <c r="AT1277">
        <v>0</v>
      </c>
      <c r="AU1277">
        <f>IF(AS1277*$H$13&gt;=AW1277,1.0,(AW1277/(AW1277-AS1277*$H$13)))</f>
        <v>0</v>
      </c>
      <c r="AV1277">
        <f>(AU1277-1)*100</f>
        <v>0</v>
      </c>
      <c r="AW1277">
        <f>MAX(0,($B$13+$C$13*EF1277)/(1+$D$13*EF1277)*DY1277/(EA1277+273)*$E$13)</f>
        <v>0</v>
      </c>
      <c r="AX1277" t="s">
        <v>437</v>
      </c>
      <c r="AY1277" t="s">
        <v>437</v>
      </c>
      <c r="AZ1277">
        <v>0</v>
      </c>
      <c r="BA1277">
        <v>0</v>
      </c>
      <c r="BB1277">
        <f>1-AZ1277/BA1277</f>
        <v>0</v>
      </c>
      <c r="BC1277">
        <v>0</v>
      </c>
      <c r="BD1277" t="s">
        <v>437</v>
      </c>
      <c r="BE1277" t="s">
        <v>437</v>
      </c>
      <c r="BF1277">
        <v>0</v>
      </c>
      <c r="BG1277">
        <v>0</v>
      </c>
      <c r="BH1277">
        <f>1-BF1277/BG1277</f>
        <v>0</v>
      </c>
      <c r="BI1277">
        <v>0.5</v>
      </c>
      <c r="BJ1277">
        <f>DI1277</f>
        <v>0</v>
      </c>
      <c r="BK1277">
        <f>L1277</f>
        <v>0</v>
      </c>
      <c r="BL1277">
        <f>BH1277*BI1277*BJ1277</f>
        <v>0</v>
      </c>
      <c r="BM1277">
        <f>(BK1277-BC1277)/BJ1277</f>
        <v>0</v>
      </c>
      <c r="BN1277">
        <f>(BA1277-BG1277)/BG1277</f>
        <v>0</v>
      </c>
      <c r="BO1277">
        <f>AZ1277/(BB1277+AZ1277/BG1277)</f>
        <v>0</v>
      </c>
      <c r="BP1277" t="s">
        <v>437</v>
      </c>
      <c r="BQ1277">
        <v>0</v>
      </c>
      <c r="BR1277">
        <f>IF(BQ1277&lt;&gt;0, BQ1277, BO1277)</f>
        <v>0</v>
      </c>
      <c r="BS1277">
        <f>1-BR1277/BG1277</f>
        <v>0</v>
      </c>
      <c r="BT1277">
        <f>(BG1277-BF1277)/(BG1277-BR1277)</f>
        <v>0</v>
      </c>
      <c r="BU1277">
        <f>(BA1277-BG1277)/(BA1277-BR1277)</f>
        <v>0</v>
      </c>
      <c r="BV1277">
        <f>(BG1277-BF1277)/(BG1277-AZ1277)</f>
        <v>0</v>
      </c>
      <c r="BW1277">
        <f>(BA1277-BG1277)/(BA1277-AZ1277)</f>
        <v>0</v>
      </c>
      <c r="BX1277">
        <f>(BT1277*BR1277/BF1277)</f>
        <v>0</v>
      </c>
      <c r="BY1277">
        <f>(1-BX1277)</f>
        <v>0</v>
      </c>
      <c r="DH1277">
        <f>$B$11*EG1277+$C$11*EH1277+$F$11*ES1277*(1-EV1277)</f>
        <v>0</v>
      </c>
      <c r="DI1277">
        <f>DH1277*DJ1277</f>
        <v>0</v>
      </c>
      <c r="DJ1277">
        <f>($B$11*$D$9+$C$11*$D$9+$F$11*((FF1277+EX1277)/MAX(FF1277+EX1277+FG1277, 0.1)*$I$9+FG1277/MAX(FF1277+EX1277+FG1277, 0.1)*$J$9))/($B$11+$C$11+$F$11)</f>
        <v>0</v>
      </c>
      <c r="DK1277">
        <f>($B$11*$K$9+$C$11*$K$9+$F$11*((FF1277+EX1277)/MAX(FF1277+EX1277+FG1277, 0.1)*$P$9+FG1277/MAX(FF1277+EX1277+FG1277, 0.1)*$Q$9))/($B$11+$C$11+$F$11)</f>
        <v>0</v>
      </c>
      <c r="DL1277">
        <v>6</v>
      </c>
      <c r="DM1277">
        <v>0.5</v>
      </c>
      <c r="DN1277" t="s">
        <v>438</v>
      </c>
      <c r="DO1277">
        <v>2</v>
      </c>
      <c r="DP1277" t="b">
        <v>1</v>
      </c>
      <c r="DQ1277">
        <v>1761348379</v>
      </c>
      <c r="DR1277">
        <v>290.8672962962963</v>
      </c>
      <c r="DS1277">
        <v>282.190962962963</v>
      </c>
      <c r="DT1277">
        <v>23.84791481481481</v>
      </c>
      <c r="DU1277">
        <v>18.11667037037037</v>
      </c>
      <c r="DV1277">
        <v>290.4503703703703</v>
      </c>
      <c r="DW1277">
        <v>23.6334962962963</v>
      </c>
      <c r="DX1277">
        <v>500.0391111111111</v>
      </c>
      <c r="DY1277">
        <v>90.05514444444444</v>
      </c>
      <c r="DZ1277">
        <v>0.07327606666666667</v>
      </c>
      <c r="EA1277">
        <v>30.11138148148148</v>
      </c>
      <c r="EB1277">
        <v>29.98321481481481</v>
      </c>
      <c r="EC1277">
        <v>999.9000000000001</v>
      </c>
      <c r="ED1277">
        <v>0</v>
      </c>
      <c r="EE1277">
        <v>0</v>
      </c>
      <c r="EF1277">
        <v>10012.8937037037</v>
      </c>
      <c r="EG1277">
        <v>0</v>
      </c>
      <c r="EH1277">
        <v>1196.667777777778</v>
      </c>
      <c r="EI1277">
        <v>8.676338888888891</v>
      </c>
      <c r="EJ1277">
        <v>297.9733703703704</v>
      </c>
      <c r="EK1277">
        <v>287.3975925925926</v>
      </c>
      <c r="EL1277">
        <v>5.731257037037039</v>
      </c>
      <c r="EM1277">
        <v>282.190962962963</v>
      </c>
      <c r="EN1277">
        <v>18.11667037037037</v>
      </c>
      <c r="EO1277">
        <v>2.147627037037037</v>
      </c>
      <c r="EP1277">
        <v>1.631498518518518</v>
      </c>
      <c r="EQ1277">
        <v>18.5769037037037</v>
      </c>
      <c r="ER1277">
        <v>14.25957407407407</v>
      </c>
      <c r="ES1277">
        <v>1199.99</v>
      </c>
      <c r="ET1277">
        <v>0.9670116666666667</v>
      </c>
      <c r="EU1277">
        <v>0.03298872222222222</v>
      </c>
      <c r="EV1277">
        <v>0</v>
      </c>
      <c r="EW1277">
        <v>1552.041481481481</v>
      </c>
      <c r="EX1277">
        <v>5.000560000000001</v>
      </c>
      <c r="EY1277">
        <v>18924.13703703704</v>
      </c>
      <c r="EZ1277">
        <v>10316.76666666667</v>
      </c>
      <c r="FA1277">
        <v>45.30281481481479</v>
      </c>
      <c r="FB1277">
        <v>47.375</v>
      </c>
      <c r="FC1277">
        <v>45.93699999999998</v>
      </c>
      <c r="FD1277">
        <v>46.38877777777778</v>
      </c>
      <c r="FE1277">
        <v>46.125</v>
      </c>
      <c r="FF1277">
        <v>1155.57</v>
      </c>
      <c r="FG1277">
        <v>39.42000000000001</v>
      </c>
      <c r="FH1277">
        <v>0</v>
      </c>
      <c r="FI1277">
        <v>1761348422.6</v>
      </c>
      <c r="FJ1277">
        <v>0</v>
      </c>
      <c r="FK1277">
        <v>1551.94076923077</v>
      </c>
      <c r="FL1277">
        <v>21.64717949115195</v>
      </c>
      <c r="FM1277">
        <v>257.7162392962906</v>
      </c>
      <c r="FN1277">
        <v>18922.96923076923</v>
      </c>
      <c r="FO1277">
        <v>15</v>
      </c>
      <c r="FP1277">
        <v>0</v>
      </c>
      <c r="FQ1277" t="s">
        <v>439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8.092164390243902</v>
      </c>
      <c r="GD1277">
        <v>9.997336724738682</v>
      </c>
      <c r="GE1277">
        <v>0.9870178545078662</v>
      </c>
      <c r="GF1277">
        <v>0</v>
      </c>
      <c r="GG1277">
        <v>1550.807352941176</v>
      </c>
      <c r="GH1277">
        <v>22.24522536344581</v>
      </c>
      <c r="GI1277">
        <v>2.19439702132434</v>
      </c>
      <c r="GJ1277">
        <v>0</v>
      </c>
      <c r="GK1277">
        <v>5.728051951219513</v>
      </c>
      <c r="GL1277">
        <v>0.04647846689894829</v>
      </c>
      <c r="GM1277">
        <v>0.009738303107433803</v>
      </c>
      <c r="GN1277">
        <v>1</v>
      </c>
      <c r="GO1277">
        <v>1</v>
      </c>
      <c r="GP1277">
        <v>3</v>
      </c>
      <c r="GQ1277" t="s">
        <v>446</v>
      </c>
      <c r="GR1277">
        <v>3.12473</v>
      </c>
      <c r="GS1277">
        <v>2.75118</v>
      </c>
      <c r="GT1277">
        <v>0.0582727</v>
      </c>
      <c r="GU1277">
        <v>0.0567842</v>
      </c>
      <c r="GV1277">
        <v>0.104174</v>
      </c>
      <c r="GW1277">
        <v>0.0863503</v>
      </c>
      <c r="GX1277">
        <v>27709.7</v>
      </c>
      <c r="GY1277">
        <v>27065.3</v>
      </c>
      <c r="GZ1277">
        <v>29994.9</v>
      </c>
      <c r="HA1277">
        <v>28985.5</v>
      </c>
      <c r="HB1277">
        <v>37139.6</v>
      </c>
      <c r="HC1277">
        <v>34864.7</v>
      </c>
      <c r="HD1277">
        <v>45934.9</v>
      </c>
      <c r="HE1277">
        <v>43080.4</v>
      </c>
      <c r="HF1277">
        <v>1.75347</v>
      </c>
      <c r="HG1277">
        <v>1.72648</v>
      </c>
      <c r="HH1277">
        <v>-0.0195205</v>
      </c>
      <c r="HI1277">
        <v>0</v>
      </c>
      <c r="HJ1277">
        <v>30.3043</v>
      </c>
      <c r="HK1277">
        <v>999.9</v>
      </c>
      <c r="HL1277">
        <v>42.1</v>
      </c>
      <c r="HM1277">
        <v>32.7</v>
      </c>
      <c r="HN1277">
        <v>23.222</v>
      </c>
      <c r="HO1277">
        <v>63.3521</v>
      </c>
      <c r="HP1277">
        <v>18.2011</v>
      </c>
      <c r="HQ1277">
        <v>1</v>
      </c>
      <c r="HR1277">
        <v>0.810407</v>
      </c>
      <c r="HS1277">
        <v>4.03735</v>
      </c>
      <c r="HT1277">
        <v>20.1609</v>
      </c>
      <c r="HU1277">
        <v>5.22493</v>
      </c>
      <c r="HV1277">
        <v>11.9846</v>
      </c>
      <c r="HW1277">
        <v>4.9679</v>
      </c>
      <c r="HX1277">
        <v>3.28978</v>
      </c>
      <c r="HY1277">
        <v>9999</v>
      </c>
      <c r="HZ1277">
        <v>9999</v>
      </c>
      <c r="IA1277">
        <v>9999</v>
      </c>
      <c r="IB1277">
        <v>999.9</v>
      </c>
      <c r="IC1277">
        <v>4.97303</v>
      </c>
      <c r="ID1277">
        <v>1.87743</v>
      </c>
      <c r="IE1277">
        <v>1.87551</v>
      </c>
      <c r="IF1277">
        <v>1.87836</v>
      </c>
      <c r="IG1277">
        <v>1.875</v>
      </c>
      <c r="IH1277">
        <v>1.87857</v>
      </c>
      <c r="II1277">
        <v>1.87572</v>
      </c>
      <c r="IJ1277">
        <v>1.87683</v>
      </c>
      <c r="IK1277">
        <v>0</v>
      </c>
      <c r="IL1277">
        <v>0</v>
      </c>
      <c r="IM1277">
        <v>0</v>
      </c>
      <c r="IN1277">
        <v>0</v>
      </c>
      <c r="IO1277" t="s">
        <v>441</v>
      </c>
      <c r="IP1277" t="s">
        <v>442</v>
      </c>
      <c r="IQ1277" t="s">
        <v>443</v>
      </c>
      <c r="IR1277" t="s">
        <v>443</v>
      </c>
      <c r="IS1277" t="s">
        <v>443</v>
      </c>
      <c r="IT1277" t="s">
        <v>443</v>
      </c>
      <c r="IU1277">
        <v>0</v>
      </c>
      <c r="IV1277">
        <v>100</v>
      </c>
      <c r="IW1277">
        <v>100</v>
      </c>
      <c r="IX1277">
        <v>0.38</v>
      </c>
      <c r="IY1277">
        <v>0.2144</v>
      </c>
      <c r="IZ1277">
        <v>-0.1194416370607354</v>
      </c>
      <c r="JA1277">
        <v>0.002211305909277446</v>
      </c>
      <c r="JB1277">
        <v>-1.416678044876584E-06</v>
      </c>
      <c r="JC1277">
        <v>5.589822708492042E-10</v>
      </c>
      <c r="JD1277">
        <v>0.2144336207880096</v>
      </c>
      <c r="JE1277">
        <v>0</v>
      </c>
      <c r="JF1277">
        <v>0</v>
      </c>
      <c r="JG1277">
        <v>0</v>
      </c>
      <c r="JH1277">
        <v>14</v>
      </c>
      <c r="JI1277">
        <v>2052</v>
      </c>
      <c r="JJ1277">
        <v>1</v>
      </c>
      <c r="JK1277">
        <v>21</v>
      </c>
      <c r="JL1277">
        <v>29355806.4</v>
      </c>
      <c r="JM1277">
        <v>29355806.4</v>
      </c>
      <c r="JN1277">
        <v>0.721436</v>
      </c>
      <c r="JO1277">
        <v>2.55737</v>
      </c>
      <c r="JP1277">
        <v>1.39893</v>
      </c>
      <c r="JQ1277">
        <v>2.33398</v>
      </c>
      <c r="JR1277">
        <v>1.44897</v>
      </c>
      <c r="JS1277">
        <v>2.5415</v>
      </c>
      <c r="JT1277">
        <v>38.4524</v>
      </c>
      <c r="JU1277">
        <v>23.8073</v>
      </c>
      <c r="JV1277">
        <v>18</v>
      </c>
      <c r="JW1277">
        <v>486.724</v>
      </c>
      <c r="JX1277">
        <v>440.398</v>
      </c>
      <c r="JY1277">
        <v>25.4666</v>
      </c>
      <c r="JZ1277">
        <v>37.1106</v>
      </c>
      <c r="KA1277">
        <v>30.0003</v>
      </c>
      <c r="KB1277">
        <v>36.6425</v>
      </c>
      <c r="KC1277">
        <v>36.6825</v>
      </c>
      <c r="KD1277">
        <v>14.4919</v>
      </c>
      <c r="KE1277">
        <v>27.6363</v>
      </c>
      <c r="KF1277">
        <v>69.1533</v>
      </c>
      <c r="KG1277">
        <v>25.4726</v>
      </c>
      <c r="KH1277">
        <v>232.874</v>
      </c>
      <c r="KI1277">
        <v>18.1538</v>
      </c>
      <c r="KJ1277">
        <v>99.2264</v>
      </c>
      <c r="KK1277">
        <v>99.08329999999999</v>
      </c>
    </row>
    <row r="1278" spans="1:297">
      <c r="A1278">
        <v>1262</v>
      </c>
      <c r="B1278">
        <v>1761348391.5</v>
      </c>
      <c r="C1278">
        <v>20350.90000009537</v>
      </c>
      <c r="D1278" t="s">
        <v>2980</v>
      </c>
      <c r="E1278" t="s">
        <v>2981</v>
      </c>
      <c r="F1278">
        <v>5</v>
      </c>
      <c r="G1278" t="s">
        <v>2957</v>
      </c>
      <c r="H1278" t="s">
        <v>436</v>
      </c>
      <c r="I1278">
        <v>1761348383.714286</v>
      </c>
      <c r="J1278">
        <f>(K1278)/1000</f>
        <v>0</v>
      </c>
      <c r="K1278">
        <f>IF(DP1278, AN1278, AH1278)</f>
        <v>0</v>
      </c>
      <c r="L1278">
        <f>IF(DP1278, AI1278, AG1278)</f>
        <v>0</v>
      </c>
      <c r="M1278">
        <f>DR1278 - IF(AU1278&gt;1, L1278*DL1278*100.0/(AW1278), 0)</f>
        <v>0</v>
      </c>
      <c r="N1278">
        <f>((T1278-J1278/2)*M1278-L1278)/(T1278+J1278/2)</f>
        <v>0</v>
      </c>
      <c r="O1278">
        <f>N1278*(DY1278+DZ1278)/1000.0</f>
        <v>0</v>
      </c>
      <c r="P1278">
        <f>(DR1278 - IF(AU1278&gt;1, L1278*DL1278*100.0/(AW1278), 0))*(DY1278+DZ1278)/1000.0</f>
        <v>0</v>
      </c>
      <c r="Q1278">
        <f>2.0/((1/S1278-1/R1278)+SIGN(S1278)*SQRT((1/S1278-1/R1278)*(1/S1278-1/R1278) + 4*DM1278/((DM1278+1)*(DM1278+1))*(2*1/S1278*1/R1278-1/R1278*1/R1278)))</f>
        <v>0</v>
      </c>
      <c r="R1278">
        <f>IF(LEFT(DN1278,1)&lt;&gt;"0",IF(LEFT(DN1278,1)="1",3.0,DO1278),$D$5+$E$5*(EF1278*DY1278/($K$5*1000))+$F$5*(EF1278*DY1278/($K$5*1000))*MAX(MIN(DL1278,$J$5),$I$5)*MAX(MIN(DL1278,$J$5),$I$5)+$G$5*MAX(MIN(DL1278,$J$5),$I$5)*(EF1278*DY1278/($K$5*1000))+$H$5*(EF1278*DY1278/($K$5*1000))*(EF1278*DY1278/($K$5*1000)))</f>
        <v>0</v>
      </c>
      <c r="S1278">
        <f>J1278*(1000-(1000*0.61365*exp(17.502*W1278/(240.97+W1278))/(DY1278+DZ1278)+DT1278)/2)/(1000*0.61365*exp(17.502*W1278/(240.97+W1278))/(DY1278+DZ1278)-DT1278)</f>
        <v>0</v>
      </c>
      <c r="T1278">
        <f>1/((DM1278+1)/(Q1278/1.6)+1/(R1278/1.37)) + DM1278/((DM1278+1)/(Q1278/1.6) + DM1278/(R1278/1.37))</f>
        <v>0</v>
      </c>
      <c r="U1278">
        <f>(DH1278*DK1278)</f>
        <v>0</v>
      </c>
      <c r="V1278">
        <f>(EA1278+(U1278+2*0.95*5.67E-8*(((EA1278+$B$7)+273)^4-(EA1278+273)^4)-44100*J1278)/(1.84*29.3*R1278+8*0.95*5.67E-8*(EA1278+273)^3))</f>
        <v>0</v>
      </c>
      <c r="W1278">
        <f>($C$7*EB1278+$D$7*EC1278+$E$7*V1278)</f>
        <v>0</v>
      </c>
      <c r="X1278">
        <f>0.61365*exp(17.502*W1278/(240.97+W1278))</f>
        <v>0</v>
      </c>
      <c r="Y1278">
        <f>(Z1278/AA1278*100)</f>
        <v>0</v>
      </c>
      <c r="Z1278">
        <f>DT1278*(DY1278+DZ1278)/1000</f>
        <v>0</v>
      </c>
      <c r="AA1278">
        <f>0.61365*exp(17.502*EA1278/(240.97+EA1278))</f>
        <v>0</v>
      </c>
      <c r="AB1278">
        <f>(X1278-DT1278*(DY1278+DZ1278)/1000)</f>
        <v>0</v>
      </c>
      <c r="AC1278">
        <f>(-J1278*44100)</f>
        <v>0</v>
      </c>
      <c r="AD1278">
        <f>2*29.3*R1278*0.92*(EA1278-W1278)</f>
        <v>0</v>
      </c>
      <c r="AE1278">
        <f>2*0.95*5.67E-8*(((EA1278+$B$7)+273)^4-(W1278+273)^4)</f>
        <v>0</v>
      </c>
      <c r="AF1278">
        <f>U1278+AE1278+AC1278+AD1278</f>
        <v>0</v>
      </c>
      <c r="AG1278">
        <f>DX1278*AU1278*(DS1278-DR1278*(1000-AU1278*DU1278)/(1000-AU1278*DT1278))/(100*DL1278)</f>
        <v>0</v>
      </c>
      <c r="AH1278">
        <f>1000*DX1278*AU1278*(DT1278-DU1278)/(100*DL1278*(1000-AU1278*DT1278))</f>
        <v>0</v>
      </c>
      <c r="AI1278">
        <f>(AJ1278 - AK1278 - DY1278*1E3/(8.314*(EA1278+273.15)) * AM1278/DX1278 * AL1278) * DX1278/(100*DL1278) * (1000 - DU1278)/1000</f>
        <v>0</v>
      </c>
      <c r="AJ1278">
        <v>255.5832513016841</v>
      </c>
      <c r="AK1278">
        <v>259.1215272727271</v>
      </c>
      <c r="AL1278">
        <v>-3.228454499354985</v>
      </c>
      <c r="AM1278">
        <v>65.42573511111004</v>
      </c>
      <c r="AN1278">
        <f>(AP1278 - AO1278 + DY1278*1E3/(8.314*(EA1278+273.15)) * AR1278/DX1278 * AQ1278) * DX1278/(100*DL1278) * 1000/(1000 - AP1278)</f>
        <v>0</v>
      </c>
      <c r="AO1278">
        <v>18.11259260331707</v>
      </c>
      <c r="AP1278">
        <v>23.85003999999998</v>
      </c>
      <c r="AQ1278">
        <v>1.845817913945686E-05</v>
      </c>
      <c r="AR1278">
        <v>117.4114001937617</v>
      </c>
      <c r="AS1278">
        <v>0</v>
      </c>
      <c r="AT1278">
        <v>0</v>
      </c>
      <c r="AU1278">
        <f>IF(AS1278*$H$13&gt;=AW1278,1.0,(AW1278/(AW1278-AS1278*$H$13)))</f>
        <v>0</v>
      </c>
      <c r="AV1278">
        <f>(AU1278-1)*100</f>
        <v>0</v>
      </c>
      <c r="AW1278">
        <f>MAX(0,($B$13+$C$13*EF1278)/(1+$D$13*EF1278)*DY1278/(EA1278+273)*$E$13)</f>
        <v>0</v>
      </c>
      <c r="AX1278" t="s">
        <v>437</v>
      </c>
      <c r="AY1278" t="s">
        <v>437</v>
      </c>
      <c r="AZ1278">
        <v>0</v>
      </c>
      <c r="BA1278">
        <v>0</v>
      </c>
      <c r="BB1278">
        <f>1-AZ1278/BA1278</f>
        <v>0</v>
      </c>
      <c r="BC1278">
        <v>0</v>
      </c>
      <c r="BD1278" t="s">
        <v>437</v>
      </c>
      <c r="BE1278" t="s">
        <v>437</v>
      </c>
      <c r="BF1278">
        <v>0</v>
      </c>
      <c r="BG1278">
        <v>0</v>
      </c>
      <c r="BH1278">
        <f>1-BF1278/BG1278</f>
        <v>0</v>
      </c>
      <c r="BI1278">
        <v>0.5</v>
      </c>
      <c r="BJ1278">
        <f>DI1278</f>
        <v>0</v>
      </c>
      <c r="BK1278">
        <f>L1278</f>
        <v>0</v>
      </c>
      <c r="BL1278">
        <f>BH1278*BI1278*BJ1278</f>
        <v>0</v>
      </c>
      <c r="BM1278">
        <f>(BK1278-BC1278)/BJ1278</f>
        <v>0</v>
      </c>
      <c r="BN1278">
        <f>(BA1278-BG1278)/BG1278</f>
        <v>0</v>
      </c>
      <c r="BO1278">
        <f>AZ1278/(BB1278+AZ1278/BG1278)</f>
        <v>0</v>
      </c>
      <c r="BP1278" t="s">
        <v>437</v>
      </c>
      <c r="BQ1278">
        <v>0</v>
      </c>
      <c r="BR1278">
        <f>IF(BQ1278&lt;&gt;0, BQ1278, BO1278)</f>
        <v>0</v>
      </c>
      <c r="BS1278">
        <f>1-BR1278/BG1278</f>
        <v>0</v>
      </c>
      <c r="BT1278">
        <f>(BG1278-BF1278)/(BG1278-BR1278)</f>
        <v>0</v>
      </c>
      <c r="BU1278">
        <f>(BA1278-BG1278)/(BA1278-BR1278)</f>
        <v>0</v>
      </c>
      <c r="BV1278">
        <f>(BG1278-BF1278)/(BG1278-AZ1278)</f>
        <v>0</v>
      </c>
      <c r="BW1278">
        <f>(BA1278-BG1278)/(BA1278-AZ1278)</f>
        <v>0</v>
      </c>
      <c r="BX1278">
        <f>(BT1278*BR1278/BF1278)</f>
        <v>0</v>
      </c>
      <c r="BY1278">
        <f>(1-BX1278)</f>
        <v>0</v>
      </c>
      <c r="DH1278">
        <f>$B$11*EG1278+$C$11*EH1278+$F$11*ES1278*(1-EV1278)</f>
        <v>0</v>
      </c>
      <c r="DI1278">
        <f>DH1278*DJ1278</f>
        <v>0</v>
      </c>
      <c r="DJ1278">
        <f>($B$11*$D$9+$C$11*$D$9+$F$11*((FF1278+EX1278)/MAX(FF1278+EX1278+FG1278, 0.1)*$I$9+FG1278/MAX(FF1278+EX1278+FG1278, 0.1)*$J$9))/($B$11+$C$11+$F$11)</f>
        <v>0</v>
      </c>
      <c r="DK1278">
        <f>($B$11*$K$9+$C$11*$K$9+$F$11*((FF1278+EX1278)/MAX(FF1278+EX1278+FG1278, 0.1)*$P$9+FG1278/MAX(FF1278+EX1278+FG1278, 0.1)*$Q$9))/($B$11+$C$11+$F$11)</f>
        <v>0</v>
      </c>
      <c r="DL1278">
        <v>6</v>
      </c>
      <c r="DM1278">
        <v>0.5</v>
      </c>
      <c r="DN1278" t="s">
        <v>438</v>
      </c>
      <c r="DO1278">
        <v>2</v>
      </c>
      <c r="DP1278" t="b">
        <v>1</v>
      </c>
      <c r="DQ1278">
        <v>1761348383.714286</v>
      </c>
      <c r="DR1278">
        <v>275.9598214285714</v>
      </c>
      <c r="DS1278">
        <v>266.5584642857143</v>
      </c>
      <c r="DT1278">
        <v>23.84599642857143</v>
      </c>
      <c r="DU1278">
        <v>18.11436785714286</v>
      </c>
      <c r="DV1278">
        <v>275.5658571428572</v>
      </c>
      <c r="DW1278">
        <v>23.63158571428571</v>
      </c>
      <c r="DX1278">
        <v>500.0398214285714</v>
      </c>
      <c r="DY1278">
        <v>90.05641071428572</v>
      </c>
      <c r="DZ1278">
        <v>0.07315850714285714</v>
      </c>
      <c r="EA1278">
        <v>30.11339642857143</v>
      </c>
      <c r="EB1278">
        <v>29.98411428571429</v>
      </c>
      <c r="EC1278">
        <v>999.9000000000002</v>
      </c>
      <c r="ED1278">
        <v>0</v>
      </c>
      <c r="EE1278">
        <v>0</v>
      </c>
      <c r="EF1278">
        <v>10004.26571428572</v>
      </c>
      <c r="EG1278">
        <v>0</v>
      </c>
      <c r="EH1278">
        <v>1196.658214285715</v>
      </c>
      <c r="EI1278">
        <v>9.401334285714285</v>
      </c>
      <c r="EJ1278">
        <v>282.7010714285715</v>
      </c>
      <c r="EK1278">
        <v>271.4760357142857</v>
      </c>
      <c r="EL1278">
        <v>5.731648214285713</v>
      </c>
      <c r="EM1278">
        <v>266.5584642857143</v>
      </c>
      <c r="EN1278">
        <v>18.11436785714286</v>
      </c>
      <c r="EO1278">
        <v>2.147485357142857</v>
      </c>
      <c r="EP1278">
        <v>1.631313928571429</v>
      </c>
      <c r="EQ1278">
        <v>18.57585</v>
      </c>
      <c r="ER1278">
        <v>14.25782857142857</v>
      </c>
      <c r="ES1278">
        <v>1200.013928571429</v>
      </c>
      <c r="ET1278">
        <v>0.9670123214285715</v>
      </c>
      <c r="EU1278">
        <v>0.03298811071428571</v>
      </c>
      <c r="EV1278">
        <v>0</v>
      </c>
      <c r="EW1278">
        <v>1553.763214285714</v>
      </c>
      <c r="EX1278">
        <v>5.000560000000001</v>
      </c>
      <c r="EY1278">
        <v>18944.76428571429</v>
      </c>
      <c r="EZ1278">
        <v>10316.97857142857</v>
      </c>
      <c r="FA1278">
        <v>45.30314285714284</v>
      </c>
      <c r="FB1278">
        <v>47.375</v>
      </c>
      <c r="FC1278">
        <v>45.93699999999998</v>
      </c>
      <c r="FD1278">
        <v>46.39271428571428</v>
      </c>
      <c r="FE1278">
        <v>46.125</v>
      </c>
      <c r="FF1278">
        <v>1155.593928571428</v>
      </c>
      <c r="FG1278">
        <v>39.42000000000001</v>
      </c>
      <c r="FH1278">
        <v>0</v>
      </c>
      <c r="FI1278">
        <v>1761348428</v>
      </c>
      <c r="FJ1278">
        <v>0</v>
      </c>
      <c r="FK1278">
        <v>1553.9944</v>
      </c>
      <c r="FL1278">
        <v>21.71230765142568</v>
      </c>
      <c r="FM1278">
        <v>261.3615379603214</v>
      </c>
      <c r="FN1278">
        <v>18947.676</v>
      </c>
      <c r="FO1278">
        <v>15</v>
      </c>
      <c r="FP1278">
        <v>0</v>
      </c>
      <c r="FQ1278" t="s">
        <v>439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9.013314249999999</v>
      </c>
      <c r="GD1278">
        <v>9.210309681050651</v>
      </c>
      <c r="GE1278">
        <v>0.886901040581438</v>
      </c>
      <c r="GF1278">
        <v>0</v>
      </c>
      <c r="GG1278">
        <v>1552.807058823529</v>
      </c>
      <c r="GH1278">
        <v>21.62444612325665</v>
      </c>
      <c r="GI1278">
        <v>2.131993722278257</v>
      </c>
      <c r="GJ1278">
        <v>0</v>
      </c>
      <c r="GK1278">
        <v>5.731951499999999</v>
      </c>
      <c r="GL1278">
        <v>0.0006792495309510185</v>
      </c>
      <c r="GM1278">
        <v>0.002270144874231621</v>
      </c>
      <c r="GN1278">
        <v>1</v>
      </c>
      <c r="GO1278">
        <v>1</v>
      </c>
      <c r="GP1278">
        <v>3</v>
      </c>
      <c r="GQ1278" t="s">
        <v>446</v>
      </c>
      <c r="GR1278">
        <v>3.12481</v>
      </c>
      <c r="GS1278">
        <v>2.75092</v>
      </c>
      <c r="GT1278">
        <v>0.0553662</v>
      </c>
      <c r="GU1278">
        <v>0.0536708</v>
      </c>
      <c r="GV1278">
        <v>0.104197</v>
      </c>
      <c r="GW1278">
        <v>0.0863453</v>
      </c>
      <c r="GX1278">
        <v>27795.1</v>
      </c>
      <c r="GY1278">
        <v>27154.5</v>
      </c>
      <c r="GZ1278">
        <v>29994.9</v>
      </c>
      <c r="HA1278">
        <v>28985.5</v>
      </c>
      <c r="HB1278">
        <v>37138.1</v>
      </c>
      <c r="HC1278">
        <v>34864.8</v>
      </c>
      <c r="HD1278">
        <v>45934.5</v>
      </c>
      <c r="HE1278">
        <v>43080.5</v>
      </c>
      <c r="HF1278">
        <v>1.75343</v>
      </c>
      <c r="HG1278">
        <v>1.7264</v>
      </c>
      <c r="HH1278">
        <v>-0.0195205</v>
      </c>
      <c r="HI1278">
        <v>0</v>
      </c>
      <c r="HJ1278">
        <v>30.3043</v>
      </c>
      <c r="HK1278">
        <v>999.9</v>
      </c>
      <c r="HL1278">
        <v>42.1</v>
      </c>
      <c r="HM1278">
        <v>32.7</v>
      </c>
      <c r="HN1278">
        <v>23.2236</v>
      </c>
      <c r="HO1278">
        <v>63.6321</v>
      </c>
      <c r="HP1278">
        <v>18.1611</v>
      </c>
      <c r="HQ1278">
        <v>1</v>
      </c>
      <c r="HR1278">
        <v>0.810513</v>
      </c>
      <c r="HS1278">
        <v>4.04153</v>
      </c>
      <c r="HT1278">
        <v>20.1607</v>
      </c>
      <c r="HU1278">
        <v>5.22627</v>
      </c>
      <c r="HV1278">
        <v>11.9854</v>
      </c>
      <c r="HW1278">
        <v>4.9682</v>
      </c>
      <c r="HX1278">
        <v>3.28973</v>
      </c>
      <c r="HY1278">
        <v>9999</v>
      </c>
      <c r="HZ1278">
        <v>9999</v>
      </c>
      <c r="IA1278">
        <v>9999</v>
      </c>
      <c r="IB1278">
        <v>999.9</v>
      </c>
      <c r="IC1278">
        <v>4.97297</v>
      </c>
      <c r="ID1278">
        <v>1.87741</v>
      </c>
      <c r="IE1278">
        <v>1.8755</v>
      </c>
      <c r="IF1278">
        <v>1.87835</v>
      </c>
      <c r="IG1278">
        <v>1.875</v>
      </c>
      <c r="IH1278">
        <v>1.87856</v>
      </c>
      <c r="II1278">
        <v>1.87565</v>
      </c>
      <c r="IJ1278">
        <v>1.87683</v>
      </c>
      <c r="IK1278">
        <v>0</v>
      </c>
      <c r="IL1278">
        <v>0</v>
      </c>
      <c r="IM1278">
        <v>0</v>
      </c>
      <c r="IN1278">
        <v>0</v>
      </c>
      <c r="IO1278" t="s">
        <v>441</v>
      </c>
      <c r="IP1278" t="s">
        <v>442</v>
      </c>
      <c r="IQ1278" t="s">
        <v>443</v>
      </c>
      <c r="IR1278" t="s">
        <v>443</v>
      </c>
      <c r="IS1278" t="s">
        <v>443</v>
      </c>
      <c r="IT1278" t="s">
        <v>443</v>
      </c>
      <c r="IU1278">
        <v>0</v>
      </c>
      <c r="IV1278">
        <v>100</v>
      </c>
      <c r="IW1278">
        <v>100</v>
      </c>
      <c r="IX1278">
        <v>0.355</v>
      </c>
      <c r="IY1278">
        <v>0.2145</v>
      </c>
      <c r="IZ1278">
        <v>-0.1194416370607354</v>
      </c>
      <c r="JA1278">
        <v>0.002211305909277446</v>
      </c>
      <c r="JB1278">
        <v>-1.416678044876584E-06</v>
      </c>
      <c r="JC1278">
        <v>5.589822708492042E-10</v>
      </c>
      <c r="JD1278">
        <v>0.2144336207880096</v>
      </c>
      <c r="JE1278">
        <v>0</v>
      </c>
      <c r="JF1278">
        <v>0</v>
      </c>
      <c r="JG1278">
        <v>0</v>
      </c>
      <c r="JH1278">
        <v>14</v>
      </c>
      <c r="JI1278">
        <v>2052</v>
      </c>
      <c r="JJ1278">
        <v>1</v>
      </c>
      <c r="JK1278">
        <v>21</v>
      </c>
      <c r="JL1278">
        <v>29355806.5</v>
      </c>
      <c r="JM1278">
        <v>29355806.5</v>
      </c>
      <c r="JN1278">
        <v>0.686035</v>
      </c>
      <c r="JO1278">
        <v>2.55859</v>
      </c>
      <c r="JP1278">
        <v>1.39893</v>
      </c>
      <c r="JQ1278">
        <v>2.33398</v>
      </c>
      <c r="JR1278">
        <v>1.44897</v>
      </c>
      <c r="JS1278">
        <v>2.55249</v>
      </c>
      <c r="JT1278">
        <v>38.4279</v>
      </c>
      <c r="JU1278">
        <v>23.8161</v>
      </c>
      <c r="JV1278">
        <v>18</v>
      </c>
      <c r="JW1278">
        <v>486.704</v>
      </c>
      <c r="JX1278">
        <v>440.365</v>
      </c>
      <c r="JY1278">
        <v>25.4793</v>
      </c>
      <c r="JZ1278">
        <v>37.1124</v>
      </c>
      <c r="KA1278">
        <v>30.0001</v>
      </c>
      <c r="KB1278">
        <v>36.6442</v>
      </c>
      <c r="KC1278">
        <v>36.6849</v>
      </c>
      <c r="KD1278">
        <v>13.7732</v>
      </c>
      <c r="KE1278">
        <v>27.6363</v>
      </c>
      <c r="KF1278">
        <v>69.1533</v>
      </c>
      <c r="KG1278">
        <v>25.482</v>
      </c>
      <c r="KH1278">
        <v>219.51</v>
      </c>
      <c r="KI1278">
        <v>18.1466</v>
      </c>
      <c r="KJ1278">
        <v>99.2257</v>
      </c>
      <c r="KK1278">
        <v>99.0836</v>
      </c>
    </row>
    <row r="1279" spans="1:297">
      <c r="A1279">
        <v>1263</v>
      </c>
      <c r="B1279">
        <v>1761348396.5</v>
      </c>
      <c r="C1279">
        <v>20355.90000009537</v>
      </c>
      <c r="D1279" t="s">
        <v>2982</v>
      </c>
      <c r="E1279" t="s">
        <v>2983</v>
      </c>
      <c r="F1279">
        <v>5</v>
      </c>
      <c r="G1279" t="s">
        <v>2957</v>
      </c>
      <c r="H1279" t="s">
        <v>436</v>
      </c>
      <c r="I1279">
        <v>1761348389</v>
      </c>
      <c r="J1279">
        <f>(K1279)/1000</f>
        <v>0</v>
      </c>
      <c r="K1279">
        <f>IF(DP1279, AN1279, AH1279)</f>
        <v>0</v>
      </c>
      <c r="L1279">
        <f>IF(DP1279, AI1279, AG1279)</f>
        <v>0</v>
      </c>
      <c r="M1279">
        <f>DR1279 - IF(AU1279&gt;1, L1279*DL1279*100.0/(AW1279), 0)</f>
        <v>0</v>
      </c>
      <c r="N1279">
        <f>((T1279-J1279/2)*M1279-L1279)/(T1279+J1279/2)</f>
        <v>0</v>
      </c>
      <c r="O1279">
        <f>N1279*(DY1279+DZ1279)/1000.0</f>
        <v>0</v>
      </c>
      <c r="P1279">
        <f>(DR1279 - IF(AU1279&gt;1, L1279*DL1279*100.0/(AW1279), 0))*(DY1279+DZ1279)/1000.0</f>
        <v>0</v>
      </c>
      <c r="Q1279">
        <f>2.0/((1/S1279-1/R1279)+SIGN(S1279)*SQRT((1/S1279-1/R1279)*(1/S1279-1/R1279) + 4*DM1279/((DM1279+1)*(DM1279+1))*(2*1/S1279*1/R1279-1/R1279*1/R1279)))</f>
        <v>0</v>
      </c>
      <c r="R1279">
        <f>IF(LEFT(DN1279,1)&lt;&gt;"0",IF(LEFT(DN1279,1)="1",3.0,DO1279),$D$5+$E$5*(EF1279*DY1279/($K$5*1000))+$F$5*(EF1279*DY1279/($K$5*1000))*MAX(MIN(DL1279,$J$5),$I$5)*MAX(MIN(DL1279,$J$5),$I$5)+$G$5*MAX(MIN(DL1279,$J$5),$I$5)*(EF1279*DY1279/($K$5*1000))+$H$5*(EF1279*DY1279/($K$5*1000))*(EF1279*DY1279/($K$5*1000)))</f>
        <v>0</v>
      </c>
      <c r="S1279">
        <f>J1279*(1000-(1000*0.61365*exp(17.502*W1279/(240.97+W1279))/(DY1279+DZ1279)+DT1279)/2)/(1000*0.61365*exp(17.502*W1279/(240.97+W1279))/(DY1279+DZ1279)-DT1279)</f>
        <v>0</v>
      </c>
      <c r="T1279">
        <f>1/((DM1279+1)/(Q1279/1.6)+1/(R1279/1.37)) + DM1279/((DM1279+1)/(Q1279/1.6) + DM1279/(R1279/1.37))</f>
        <v>0</v>
      </c>
      <c r="U1279">
        <f>(DH1279*DK1279)</f>
        <v>0</v>
      </c>
      <c r="V1279">
        <f>(EA1279+(U1279+2*0.95*5.67E-8*(((EA1279+$B$7)+273)^4-(EA1279+273)^4)-44100*J1279)/(1.84*29.3*R1279+8*0.95*5.67E-8*(EA1279+273)^3))</f>
        <v>0</v>
      </c>
      <c r="W1279">
        <f>($C$7*EB1279+$D$7*EC1279+$E$7*V1279)</f>
        <v>0</v>
      </c>
      <c r="X1279">
        <f>0.61365*exp(17.502*W1279/(240.97+W1279))</f>
        <v>0</v>
      </c>
      <c r="Y1279">
        <f>(Z1279/AA1279*100)</f>
        <v>0</v>
      </c>
      <c r="Z1279">
        <f>DT1279*(DY1279+DZ1279)/1000</f>
        <v>0</v>
      </c>
      <c r="AA1279">
        <f>0.61365*exp(17.502*EA1279/(240.97+EA1279))</f>
        <v>0</v>
      </c>
      <c r="AB1279">
        <f>(X1279-DT1279*(DY1279+DZ1279)/1000)</f>
        <v>0</v>
      </c>
      <c r="AC1279">
        <f>(-J1279*44100)</f>
        <v>0</v>
      </c>
      <c r="AD1279">
        <f>2*29.3*R1279*0.92*(EA1279-W1279)</f>
        <v>0</v>
      </c>
      <c r="AE1279">
        <f>2*0.95*5.67E-8*(((EA1279+$B$7)+273)^4-(W1279+273)^4)</f>
        <v>0</v>
      </c>
      <c r="AF1279">
        <f>U1279+AE1279+AC1279+AD1279</f>
        <v>0</v>
      </c>
      <c r="AG1279">
        <f>DX1279*AU1279*(DS1279-DR1279*(1000-AU1279*DU1279)/(1000-AU1279*DT1279))/(100*DL1279)</f>
        <v>0</v>
      </c>
      <c r="AH1279">
        <f>1000*DX1279*AU1279*(DT1279-DU1279)/(100*DL1279*(1000-AU1279*DT1279))</f>
        <v>0</v>
      </c>
      <c r="AI1279">
        <f>(AJ1279 - AK1279 - DY1279*1E3/(8.314*(EA1279+273.15)) * AM1279/DX1279 * AL1279) * DX1279/(100*DL1279) * (1000 - DU1279)/1000</f>
        <v>0</v>
      </c>
      <c r="AJ1279">
        <v>238.780906564137</v>
      </c>
      <c r="AK1279">
        <v>243</v>
      </c>
      <c r="AL1279">
        <v>-3.222111395264076</v>
      </c>
      <c r="AM1279">
        <v>65.42573511111004</v>
      </c>
      <c r="AN1279">
        <f>(AP1279 - AO1279 + DY1279*1E3/(8.314*(EA1279+273.15)) * AR1279/DX1279 * AQ1279) * DX1279/(100*DL1279) * 1000/(1000 - AP1279)</f>
        <v>0</v>
      </c>
      <c r="AO1279">
        <v>18.11140154424785</v>
      </c>
      <c r="AP1279">
        <v>23.85219515151514</v>
      </c>
      <c r="AQ1279">
        <v>8.567119180119994E-06</v>
      </c>
      <c r="AR1279">
        <v>117.4114001937617</v>
      </c>
      <c r="AS1279">
        <v>0</v>
      </c>
      <c r="AT1279">
        <v>0</v>
      </c>
      <c r="AU1279">
        <f>IF(AS1279*$H$13&gt;=AW1279,1.0,(AW1279/(AW1279-AS1279*$H$13)))</f>
        <v>0</v>
      </c>
      <c r="AV1279">
        <f>(AU1279-1)*100</f>
        <v>0</v>
      </c>
      <c r="AW1279">
        <f>MAX(0,($B$13+$C$13*EF1279)/(1+$D$13*EF1279)*DY1279/(EA1279+273)*$E$13)</f>
        <v>0</v>
      </c>
      <c r="AX1279" t="s">
        <v>437</v>
      </c>
      <c r="AY1279" t="s">
        <v>437</v>
      </c>
      <c r="AZ1279">
        <v>0</v>
      </c>
      <c r="BA1279">
        <v>0</v>
      </c>
      <c r="BB1279">
        <f>1-AZ1279/BA1279</f>
        <v>0</v>
      </c>
      <c r="BC1279">
        <v>0</v>
      </c>
      <c r="BD1279" t="s">
        <v>437</v>
      </c>
      <c r="BE1279" t="s">
        <v>437</v>
      </c>
      <c r="BF1279">
        <v>0</v>
      </c>
      <c r="BG1279">
        <v>0</v>
      </c>
      <c r="BH1279">
        <f>1-BF1279/BG1279</f>
        <v>0</v>
      </c>
      <c r="BI1279">
        <v>0.5</v>
      </c>
      <c r="BJ1279">
        <f>DI1279</f>
        <v>0</v>
      </c>
      <c r="BK1279">
        <f>L1279</f>
        <v>0</v>
      </c>
      <c r="BL1279">
        <f>BH1279*BI1279*BJ1279</f>
        <v>0</v>
      </c>
      <c r="BM1279">
        <f>(BK1279-BC1279)/BJ1279</f>
        <v>0</v>
      </c>
      <c r="BN1279">
        <f>(BA1279-BG1279)/BG1279</f>
        <v>0</v>
      </c>
      <c r="BO1279">
        <f>AZ1279/(BB1279+AZ1279/BG1279)</f>
        <v>0</v>
      </c>
      <c r="BP1279" t="s">
        <v>437</v>
      </c>
      <c r="BQ1279">
        <v>0</v>
      </c>
      <c r="BR1279">
        <f>IF(BQ1279&lt;&gt;0, BQ1279, BO1279)</f>
        <v>0</v>
      </c>
      <c r="BS1279">
        <f>1-BR1279/BG1279</f>
        <v>0</v>
      </c>
      <c r="BT1279">
        <f>(BG1279-BF1279)/(BG1279-BR1279)</f>
        <v>0</v>
      </c>
      <c r="BU1279">
        <f>(BA1279-BG1279)/(BA1279-BR1279)</f>
        <v>0</v>
      </c>
      <c r="BV1279">
        <f>(BG1279-BF1279)/(BG1279-AZ1279)</f>
        <v>0</v>
      </c>
      <c r="BW1279">
        <f>(BA1279-BG1279)/(BA1279-AZ1279)</f>
        <v>0</v>
      </c>
      <c r="BX1279">
        <f>(BT1279*BR1279/BF1279)</f>
        <v>0</v>
      </c>
      <c r="BY1279">
        <f>(1-BX1279)</f>
        <v>0</v>
      </c>
      <c r="DH1279">
        <f>$B$11*EG1279+$C$11*EH1279+$F$11*ES1279*(1-EV1279)</f>
        <v>0</v>
      </c>
      <c r="DI1279">
        <f>DH1279*DJ1279</f>
        <v>0</v>
      </c>
      <c r="DJ1279">
        <f>($B$11*$D$9+$C$11*$D$9+$F$11*((FF1279+EX1279)/MAX(FF1279+EX1279+FG1279, 0.1)*$I$9+FG1279/MAX(FF1279+EX1279+FG1279, 0.1)*$J$9))/($B$11+$C$11+$F$11)</f>
        <v>0</v>
      </c>
      <c r="DK1279">
        <f>($B$11*$K$9+$C$11*$K$9+$F$11*((FF1279+EX1279)/MAX(FF1279+EX1279+FG1279, 0.1)*$P$9+FG1279/MAX(FF1279+EX1279+FG1279, 0.1)*$Q$9))/($B$11+$C$11+$F$11)</f>
        <v>0</v>
      </c>
      <c r="DL1279">
        <v>6</v>
      </c>
      <c r="DM1279">
        <v>0.5</v>
      </c>
      <c r="DN1279" t="s">
        <v>438</v>
      </c>
      <c r="DO1279">
        <v>2</v>
      </c>
      <c r="DP1279" t="b">
        <v>1</v>
      </c>
      <c r="DQ1279">
        <v>1761348389</v>
      </c>
      <c r="DR1279">
        <v>259.2611851851851</v>
      </c>
      <c r="DS1279">
        <v>249.0987777777778</v>
      </c>
      <c r="DT1279">
        <v>23.84753703703704</v>
      </c>
      <c r="DU1279">
        <v>18.11243333333334</v>
      </c>
      <c r="DV1279">
        <v>258.8934814814815</v>
      </c>
      <c r="DW1279">
        <v>23.63311851851852</v>
      </c>
      <c r="DX1279">
        <v>500.0114444444445</v>
      </c>
      <c r="DY1279">
        <v>90.05778148148148</v>
      </c>
      <c r="DZ1279">
        <v>0.07324846296296296</v>
      </c>
      <c r="EA1279">
        <v>30.11612222222222</v>
      </c>
      <c r="EB1279">
        <v>29.98585185185185</v>
      </c>
      <c r="EC1279">
        <v>999.9000000000001</v>
      </c>
      <c r="ED1279">
        <v>0</v>
      </c>
      <c r="EE1279">
        <v>0</v>
      </c>
      <c r="EF1279">
        <v>9988.031481481481</v>
      </c>
      <c r="EG1279">
        <v>0</v>
      </c>
      <c r="EH1279">
        <v>1196.658888888889</v>
      </c>
      <c r="EI1279">
        <v>10.16245222222222</v>
      </c>
      <c r="EJ1279">
        <v>265.594925925926</v>
      </c>
      <c r="EK1279">
        <v>253.6937037037037</v>
      </c>
      <c r="EL1279">
        <v>5.735117407407409</v>
      </c>
      <c r="EM1279">
        <v>249.0987777777778</v>
      </c>
      <c r="EN1279">
        <v>18.11243333333334</v>
      </c>
      <c r="EO1279">
        <v>2.147657037037037</v>
      </c>
      <c r="EP1279">
        <v>1.631164814814815</v>
      </c>
      <c r="EQ1279">
        <v>18.57712592592593</v>
      </c>
      <c r="ER1279">
        <v>14.25641481481482</v>
      </c>
      <c r="ES1279">
        <v>1199.991481481482</v>
      </c>
      <c r="ET1279">
        <v>0.9670115925925925</v>
      </c>
      <c r="EU1279">
        <v>0.03298876666666667</v>
      </c>
      <c r="EV1279">
        <v>0</v>
      </c>
      <c r="EW1279">
        <v>1555.768148148148</v>
      </c>
      <c r="EX1279">
        <v>5.000560000000001</v>
      </c>
      <c r="EY1279">
        <v>18967.45555555555</v>
      </c>
      <c r="EZ1279">
        <v>10316.78148148148</v>
      </c>
      <c r="FA1279">
        <v>45.31199999999998</v>
      </c>
      <c r="FB1279">
        <v>47.375</v>
      </c>
      <c r="FC1279">
        <v>45.93699999999998</v>
      </c>
      <c r="FD1279">
        <v>46.39337037037038</v>
      </c>
      <c r="FE1279">
        <v>46.125</v>
      </c>
      <c r="FF1279">
        <v>1155.571481481481</v>
      </c>
      <c r="FG1279">
        <v>39.42000000000001</v>
      </c>
      <c r="FH1279">
        <v>0</v>
      </c>
      <c r="FI1279">
        <v>1761348432.8</v>
      </c>
      <c r="FJ1279">
        <v>0</v>
      </c>
      <c r="FK1279">
        <v>1555.8532</v>
      </c>
      <c r="FL1279">
        <v>24.21615387536625</v>
      </c>
      <c r="FM1279">
        <v>270.7153849722189</v>
      </c>
      <c r="FN1279">
        <v>18968.808</v>
      </c>
      <c r="FO1279">
        <v>15</v>
      </c>
      <c r="FP1279">
        <v>0</v>
      </c>
      <c r="FQ1279" t="s">
        <v>439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9.6198505</v>
      </c>
      <c r="GD1279">
        <v>8.840429043151957</v>
      </c>
      <c r="GE1279">
        <v>0.8512427771674482</v>
      </c>
      <c r="GF1279">
        <v>0</v>
      </c>
      <c r="GG1279">
        <v>1554.395294117647</v>
      </c>
      <c r="GH1279">
        <v>22.6896867894811</v>
      </c>
      <c r="GI1279">
        <v>2.237592239694692</v>
      </c>
      <c r="GJ1279">
        <v>0</v>
      </c>
      <c r="GK1279">
        <v>5.73348725</v>
      </c>
      <c r="GL1279">
        <v>0.03412401500938111</v>
      </c>
      <c r="GM1279">
        <v>0.004406549663569013</v>
      </c>
      <c r="GN1279">
        <v>1</v>
      </c>
      <c r="GO1279">
        <v>1</v>
      </c>
      <c r="GP1279">
        <v>3</v>
      </c>
      <c r="GQ1279" t="s">
        <v>446</v>
      </c>
      <c r="GR1279">
        <v>3.12474</v>
      </c>
      <c r="GS1279">
        <v>2.75109</v>
      </c>
      <c r="GT1279">
        <v>0.0524042</v>
      </c>
      <c r="GU1279">
        <v>0.0505492</v>
      </c>
      <c r="GV1279">
        <v>0.104208</v>
      </c>
      <c r="GW1279">
        <v>0.0863421</v>
      </c>
      <c r="GX1279">
        <v>27882.4</v>
      </c>
      <c r="GY1279">
        <v>27243.7</v>
      </c>
      <c r="GZ1279">
        <v>29995.2</v>
      </c>
      <c r="HA1279">
        <v>28985.2</v>
      </c>
      <c r="HB1279">
        <v>37137.8</v>
      </c>
      <c r="HC1279">
        <v>34864.3</v>
      </c>
      <c r="HD1279">
        <v>45934.9</v>
      </c>
      <c r="HE1279">
        <v>43080.1</v>
      </c>
      <c r="HF1279">
        <v>1.75357</v>
      </c>
      <c r="HG1279">
        <v>1.72648</v>
      </c>
      <c r="HH1279">
        <v>-0.0196323</v>
      </c>
      <c r="HI1279">
        <v>0</v>
      </c>
      <c r="HJ1279">
        <v>30.3054</v>
      </c>
      <c r="HK1279">
        <v>999.9</v>
      </c>
      <c r="HL1279">
        <v>42</v>
      </c>
      <c r="HM1279">
        <v>32.7</v>
      </c>
      <c r="HN1279">
        <v>23.1654</v>
      </c>
      <c r="HO1279">
        <v>63.4621</v>
      </c>
      <c r="HP1279">
        <v>18.2091</v>
      </c>
      <c r="HQ1279">
        <v>1</v>
      </c>
      <c r="HR1279">
        <v>0.810589</v>
      </c>
      <c r="HS1279">
        <v>4.03298</v>
      </c>
      <c r="HT1279">
        <v>20.1608</v>
      </c>
      <c r="HU1279">
        <v>5.22568</v>
      </c>
      <c r="HV1279">
        <v>11.9849</v>
      </c>
      <c r="HW1279">
        <v>4.96825</v>
      </c>
      <c r="HX1279">
        <v>3.28968</v>
      </c>
      <c r="HY1279">
        <v>9999</v>
      </c>
      <c r="HZ1279">
        <v>9999</v>
      </c>
      <c r="IA1279">
        <v>9999</v>
      </c>
      <c r="IB1279">
        <v>999.9</v>
      </c>
      <c r="IC1279">
        <v>4.97297</v>
      </c>
      <c r="ID1279">
        <v>1.87742</v>
      </c>
      <c r="IE1279">
        <v>1.8755</v>
      </c>
      <c r="IF1279">
        <v>1.87836</v>
      </c>
      <c r="IG1279">
        <v>1.875</v>
      </c>
      <c r="IH1279">
        <v>1.8786</v>
      </c>
      <c r="II1279">
        <v>1.87571</v>
      </c>
      <c r="IJ1279">
        <v>1.87684</v>
      </c>
      <c r="IK1279">
        <v>0</v>
      </c>
      <c r="IL1279">
        <v>0</v>
      </c>
      <c r="IM1279">
        <v>0</v>
      </c>
      <c r="IN1279">
        <v>0</v>
      </c>
      <c r="IO1279" t="s">
        <v>441</v>
      </c>
      <c r="IP1279" t="s">
        <v>442</v>
      </c>
      <c r="IQ1279" t="s">
        <v>443</v>
      </c>
      <c r="IR1279" t="s">
        <v>443</v>
      </c>
      <c r="IS1279" t="s">
        <v>443</v>
      </c>
      <c r="IT1279" t="s">
        <v>443</v>
      </c>
      <c r="IU1279">
        <v>0</v>
      </c>
      <c r="IV1279">
        <v>100</v>
      </c>
      <c r="IW1279">
        <v>100</v>
      </c>
      <c r="IX1279">
        <v>0.33</v>
      </c>
      <c r="IY1279">
        <v>0.2144</v>
      </c>
      <c r="IZ1279">
        <v>-0.1194416370607354</v>
      </c>
      <c r="JA1279">
        <v>0.002211305909277446</v>
      </c>
      <c r="JB1279">
        <v>-1.416678044876584E-06</v>
      </c>
      <c r="JC1279">
        <v>5.589822708492042E-10</v>
      </c>
      <c r="JD1279">
        <v>0.2144336207880096</v>
      </c>
      <c r="JE1279">
        <v>0</v>
      </c>
      <c r="JF1279">
        <v>0</v>
      </c>
      <c r="JG1279">
        <v>0</v>
      </c>
      <c r="JH1279">
        <v>14</v>
      </c>
      <c r="JI1279">
        <v>2052</v>
      </c>
      <c r="JJ1279">
        <v>1</v>
      </c>
      <c r="JK1279">
        <v>21</v>
      </c>
      <c r="JL1279">
        <v>29355806.6</v>
      </c>
      <c r="JM1279">
        <v>29355806.6</v>
      </c>
      <c r="JN1279">
        <v>0.645752</v>
      </c>
      <c r="JO1279">
        <v>2.55737</v>
      </c>
      <c r="JP1279">
        <v>1.39893</v>
      </c>
      <c r="JQ1279">
        <v>2.33398</v>
      </c>
      <c r="JR1279">
        <v>1.44897</v>
      </c>
      <c r="JS1279">
        <v>2.56104</v>
      </c>
      <c r="JT1279">
        <v>38.4524</v>
      </c>
      <c r="JU1279">
        <v>23.8248</v>
      </c>
      <c r="JV1279">
        <v>18</v>
      </c>
      <c r="JW1279">
        <v>486.802</v>
      </c>
      <c r="JX1279">
        <v>440.42</v>
      </c>
      <c r="JY1279">
        <v>25.4883</v>
      </c>
      <c r="JZ1279">
        <v>37.1158</v>
      </c>
      <c r="KA1279">
        <v>30.0002</v>
      </c>
      <c r="KB1279">
        <v>36.6459</v>
      </c>
      <c r="KC1279">
        <v>36.6859</v>
      </c>
      <c r="KD1279">
        <v>12.9824</v>
      </c>
      <c r="KE1279">
        <v>27.6363</v>
      </c>
      <c r="KF1279">
        <v>69.1533</v>
      </c>
      <c r="KG1279">
        <v>25.492</v>
      </c>
      <c r="KH1279">
        <v>199.451</v>
      </c>
      <c r="KI1279">
        <v>18.1356</v>
      </c>
      <c r="KJ1279">
        <v>99.22669999999999</v>
      </c>
      <c r="KK1279">
        <v>99.0825</v>
      </c>
    </row>
    <row r="1280" spans="1:297">
      <c r="A1280">
        <v>1264</v>
      </c>
      <c r="B1280">
        <v>1761348401.5</v>
      </c>
      <c r="C1280">
        <v>20360.90000009537</v>
      </c>
      <c r="D1280" t="s">
        <v>2984</v>
      </c>
      <c r="E1280" t="s">
        <v>2985</v>
      </c>
      <c r="F1280">
        <v>5</v>
      </c>
      <c r="G1280" t="s">
        <v>2957</v>
      </c>
      <c r="H1280" t="s">
        <v>436</v>
      </c>
      <c r="I1280">
        <v>1761348393.714286</v>
      </c>
      <c r="J1280">
        <f>(K1280)/1000</f>
        <v>0</v>
      </c>
      <c r="K1280">
        <f>IF(DP1280, AN1280, AH1280)</f>
        <v>0</v>
      </c>
      <c r="L1280">
        <f>IF(DP1280, AI1280, AG1280)</f>
        <v>0</v>
      </c>
      <c r="M1280">
        <f>DR1280 - IF(AU1280&gt;1, L1280*DL1280*100.0/(AW1280), 0)</f>
        <v>0</v>
      </c>
      <c r="N1280">
        <f>((T1280-J1280/2)*M1280-L1280)/(T1280+J1280/2)</f>
        <v>0</v>
      </c>
      <c r="O1280">
        <f>N1280*(DY1280+DZ1280)/1000.0</f>
        <v>0</v>
      </c>
      <c r="P1280">
        <f>(DR1280 - IF(AU1280&gt;1, L1280*DL1280*100.0/(AW1280), 0))*(DY1280+DZ1280)/1000.0</f>
        <v>0</v>
      </c>
      <c r="Q1280">
        <f>2.0/((1/S1280-1/R1280)+SIGN(S1280)*SQRT((1/S1280-1/R1280)*(1/S1280-1/R1280) + 4*DM1280/((DM1280+1)*(DM1280+1))*(2*1/S1280*1/R1280-1/R1280*1/R1280)))</f>
        <v>0</v>
      </c>
      <c r="R1280">
        <f>IF(LEFT(DN1280,1)&lt;&gt;"0",IF(LEFT(DN1280,1)="1",3.0,DO1280),$D$5+$E$5*(EF1280*DY1280/($K$5*1000))+$F$5*(EF1280*DY1280/($K$5*1000))*MAX(MIN(DL1280,$J$5),$I$5)*MAX(MIN(DL1280,$J$5),$I$5)+$G$5*MAX(MIN(DL1280,$J$5),$I$5)*(EF1280*DY1280/($K$5*1000))+$H$5*(EF1280*DY1280/($K$5*1000))*(EF1280*DY1280/($K$5*1000)))</f>
        <v>0</v>
      </c>
      <c r="S1280">
        <f>J1280*(1000-(1000*0.61365*exp(17.502*W1280/(240.97+W1280))/(DY1280+DZ1280)+DT1280)/2)/(1000*0.61365*exp(17.502*W1280/(240.97+W1280))/(DY1280+DZ1280)-DT1280)</f>
        <v>0</v>
      </c>
      <c r="T1280">
        <f>1/((DM1280+1)/(Q1280/1.6)+1/(R1280/1.37)) + DM1280/((DM1280+1)/(Q1280/1.6) + DM1280/(R1280/1.37))</f>
        <v>0</v>
      </c>
      <c r="U1280">
        <f>(DH1280*DK1280)</f>
        <v>0</v>
      </c>
      <c r="V1280">
        <f>(EA1280+(U1280+2*0.95*5.67E-8*(((EA1280+$B$7)+273)^4-(EA1280+273)^4)-44100*J1280)/(1.84*29.3*R1280+8*0.95*5.67E-8*(EA1280+273)^3))</f>
        <v>0</v>
      </c>
      <c r="W1280">
        <f>($C$7*EB1280+$D$7*EC1280+$E$7*V1280)</f>
        <v>0</v>
      </c>
      <c r="X1280">
        <f>0.61365*exp(17.502*W1280/(240.97+W1280))</f>
        <v>0</v>
      </c>
      <c r="Y1280">
        <f>(Z1280/AA1280*100)</f>
        <v>0</v>
      </c>
      <c r="Z1280">
        <f>DT1280*(DY1280+DZ1280)/1000</f>
        <v>0</v>
      </c>
      <c r="AA1280">
        <f>0.61365*exp(17.502*EA1280/(240.97+EA1280))</f>
        <v>0</v>
      </c>
      <c r="AB1280">
        <f>(X1280-DT1280*(DY1280+DZ1280)/1000)</f>
        <v>0</v>
      </c>
      <c r="AC1280">
        <f>(-J1280*44100)</f>
        <v>0</v>
      </c>
      <c r="AD1280">
        <f>2*29.3*R1280*0.92*(EA1280-W1280)</f>
        <v>0</v>
      </c>
      <c r="AE1280">
        <f>2*0.95*5.67E-8*(((EA1280+$B$7)+273)^4-(W1280+273)^4)</f>
        <v>0</v>
      </c>
      <c r="AF1280">
        <f>U1280+AE1280+AC1280+AD1280</f>
        <v>0</v>
      </c>
      <c r="AG1280">
        <f>DX1280*AU1280*(DS1280-DR1280*(1000-AU1280*DU1280)/(1000-AU1280*DT1280))/(100*DL1280)</f>
        <v>0</v>
      </c>
      <c r="AH1280">
        <f>1000*DX1280*AU1280*(DT1280-DU1280)/(100*DL1280*(1000-AU1280*DT1280))</f>
        <v>0</v>
      </c>
      <c r="AI1280">
        <f>(AJ1280 - AK1280 - DY1280*1E3/(8.314*(EA1280+273.15)) * AM1280/DX1280 * AL1280) * DX1280/(100*DL1280) * (1000 - DU1280)/1000</f>
        <v>0</v>
      </c>
      <c r="AJ1280">
        <v>222.236225315838</v>
      </c>
      <c r="AK1280">
        <v>227.0603030303028</v>
      </c>
      <c r="AL1280">
        <v>-3.186339730287496</v>
      </c>
      <c r="AM1280">
        <v>65.42573511111004</v>
      </c>
      <c r="AN1280">
        <f>(AP1280 - AO1280 + DY1280*1E3/(8.314*(EA1280+273.15)) * AR1280/DX1280 * AQ1280) * DX1280/(100*DL1280) * 1000/(1000 - AP1280)</f>
        <v>0</v>
      </c>
      <c r="AO1280">
        <v>18.11065762946125</v>
      </c>
      <c r="AP1280">
        <v>23.85598303030303</v>
      </c>
      <c r="AQ1280">
        <v>2.584622105245459E-05</v>
      </c>
      <c r="AR1280">
        <v>117.4114001937617</v>
      </c>
      <c r="AS1280">
        <v>0</v>
      </c>
      <c r="AT1280">
        <v>0</v>
      </c>
      <c r="AU1280">
        <f>IF(AS1280*$H$13&gt;=AW1280,1.0,(AW1280/(AW1280-AS1280*$H$13)))</f>
        <v>0</v>
      </c>
      <c r="AV1280">
        <f>(AU1280-1)*100</f>
        <v>0</v>
      </c>
      <c r="AW1280">
        <f>MAX(0,($B$13+$C$13*EF1280)/(1+$D$13*EF1280)*DY1280/(EA1280+273)*$E$13)</f>
        <v>0</v>
      </c>
      <c r="AX1280" t="s">
        <v>437</v>
      </c>
      <c r="AY1280" t="s">
        <v>437</v>
      </c>
      <c r="AZ1280">
        <v>0</v>
      </c>
      <c r="BA1280">
        <v>0</v>
      </c>
      <c r="BB1280">
        <f>1-AZ1280/BA1280</f>
        <v>0</v>
      </c>
      <c r="BC1280">
        <v>0</v>
      </c>
      <c r="BD1280" t="s">
        <v>437</v>
      </c>
      <c r="BE1280" t="s">
        <v>437</v>
      </c>
      <c r="BF1280">
        <v>0</v>
      </c>
      <c r="BG1280">
        <v>0</v>
      </c>
      <c r="BH1280">
        <f>1-BF1280/BG1280</f>
        <v>0</v>
      </c>
      <c r="BI1280">
        <v>0.5</v>
      </c>
      <c r="BJ1280">
        <f>DI1280</f>
        <v>0</v>
      </c>
      <c r="BK1280">
        <f>L1280</f>
        <v>0</v>
      </c>
      <c r="BL1280">
        <f>BH1280*BI1280*BJ1280</f>
        <v>0</v>
      </c>
      <c r="BM1280">
        <f>(BK1280-BC1280)/BJ1280</f>
        <v>0</v>
      </c>
      <c r="BN1280">
        <f>(BA1280-BG1280)/BG1280</f>
        <v>0</v>
      </c>
      <c r="BO1280">
        <f>AZ1280/(BB1280+AZ1280/BG1280)</f>
        <v>0</v>
      </c>
      <c r="BP1280" t="s">
        <v>437</v>
      </c>
      <c r="BQ1280">
        <v>0</v>
      </c>
      <c r="BR1280">
        <f>IF(BQ1280&lt;&gt;0, BQ1280, BO1280)</f>
        <v>0</v>
      </c>
      <c r="BS1280">
        <f>1-BR1280/BG1280</f>
        <v>0</v>
      </c>
      <c r="BT1280">
        <f>(BG1280-BF1280)/(BG1280-BR1280)</f>
        <v>0</v>
      </c>
      <c r="BU1280">
        <f>(BA1280-BG1280)/(BA1280-BR1280)</f>
        <v>0</v>
      </c>
      <c r="BV1280">
        <f>(BG1280-BF1280)/(BG1280-AZ1280)</f>
        <v>0</v>
      </c>
      <c r="BW1280">
        <f>(BA1280-BG1280)/(BA1280-AZ1280)</f>
        <v>0</v>
      </c>
      <c r="BX1280">
        <f>(BT1280*BR1280/BF1280)</f>
        <v>0</v>
      </c>
      <c r="BY1280">
        <f>(1-BX1280)</f>
        <v>0</v>
      </c>
      <c r="DH1280">
        <f>$B$11*EG1280+$C$11*EH1280+$F$11*ES1280*(1-EV1280)</f>
        <v>0</v>
      </c>
      <c r="DI1280">
        <f>DH1280*DJ1280</f>
        <v>0</v>
      </c>
      <c r="DJ1280">
        <f>($B$11*$D$9+$C$11*$D$9+$F$11*((FF1280+EX1280)/MAX(FF1280+EX1280+FG1280, 0.1)*$I$9+FG1280/MAX(FF1280+EX1280+FG1280, 0.1)*$J$9))/($B$11+$C$11+$F$11)</f>
        <v>0</v>
      </c>
      <c r="DK1280">
        <f>($B$11*$K$9+$C$11*$K$9+$F$11*((FF1280+EX1280)/MAX(FF1280+EX1280+FG1280, 0.1)*$P$9+FG1280/MAX(FF1280+EX1280+FG1280, 0.1)*$Q$9))/($B$11+$C$11+$F$11)</f>
        <v>0</v>
      </c>
      <c r="DL1280">
        <v>6</v>
      </c>
      <c r="DM1280">
        <v>0.5</v>
      </c>
      <c r="DN1280" t="s">
        <v>438</v>
      </c>
      <c r="DO1280">
        <v>2</v>
      </c>
      <c r="DP1280" t="b">
        <v>1</v>
      </c>
      <c r="DQ1280">
        <v>1761348393.714286</v>
      </c>
      <c r="DR1280">
        <v>244.4399642857143</v>
      </c>
      <c r="DS1280">
        <v>233.6033571428572</v>
      </c>
      <c r="DT1280">
        <v>23.85116428571428</v>
      </c>
      <c r="DU1280">
        <v>18.11126071428572</v>
      </c>
      <c r="DV1280">
        <v>244.0960714285715</v>
      </c>
      <c r="DW1280">
        <v>23.63674285714286</v>
      </c>
      <c r="DX1280">
        <v>500.0146071428571</v>
      </c>
      <c r="DY1280">
        <v>90.05889285714285</v>
      </c>
      <c r="DZ1280">
        <v>0.07316561785714286</v>
      </c>
      <c r="EA1280">
        <v>30.11876071428571</v>
      </c>
      <c r="EB1280">
        <v>29.98687857142857</v>
      </c>
      <c r="EC1280">
        <v>999.9000000000002</v>
      </c>
      <c r="ED1280">
        <v>0</v>
      </c>
      <c r="EE1280">
        <v>0</v>
      </c>
      <c r="EF1280">
        <v>9993.991428571429</v>
      </c>
      <c r="EG1280">
        <v>0</v>
      </c>
      <c r="EH1280">
        <v>1196.656785714286</v>
      </c>
      <c r="EI1280">
        <v>10.836645</v>
      </c>
      <c r="EJ1280">
        <v>250.4126071428571</v>
      </c>
      <c r="EK1280">
        <v>237.9122142857143</v>
      </c>
      <c r="EL1280">
        <v>5.7399075</v>
      </c>
      <c r="EM1280">
        <v>233.6033571428572</v>
      </c>
      <c r="EN1280">
        <v>18.11126071428572</v>
      </c>
      <c r="EO1280">
        <v>2.14801</v>
      </c>
      <c r="EP1280">
        <v>1.631079642857143</v>
      </c>
      <c r="EQ1280">
        <v>18.57975</v>
      </c>
      <c r="ER1280">
        <v>14.25560714285714</v>
      </c>
      <c r="ES1280">
        <v>1200.003214285714</v>
      </c>
      <c r="ET1280">
        <v>0.9670119642857146</v>
      </c>
      <c r="EU1280">
        <v>0.03298842142857143</v>
      </c>
      <c r="EV1280">
        <v>0</v>
      </c>
      <c r="EW1280">
        <v>1557.727857142857</v>
      </c>
      <c r="EX1280">
        <v>5.000560000000001</v>
      </c>
      <c r="EY1280">
        <v>18989.56428571429</v>
      </c>
      <c r="EZ1280">
        <v>10316.88214285714</v>
      </c>
      <c r="FA1280">
        <v>45.31199999999998</v>
      </c>
      <c r="FB1280">
        <v>47.375</v>
      </c>
      <c r="FC1280">
        <v>45.94149999999998</v>
      </c>
      <c r="FD1280">
        <v>46.38828571428571</v>
      </c>
      <c r="FE1280">
        <v>46.12942857142856</v>
      </c>
      <c r="FF1280">
        <v>1155.583214285714</v>
      </c>
      <c r="FG1280">
        <v>39.42000000000001</v>
      </c>
      <c r="FH1280">
        <v>0</v>
      </c>
      <c r="FI1280">
        <v>1761348437.6</v>
      </c>
      <c r="FJ1280">
        <v>0</v>
      </c>
      <c r="FK1280">
        <v>1557.8372</v>
      </c>
      <c r="FL1280">
        <v>25.55769233911024</v>
      </c>
      <c r="FM1280">
        <v>290.2923081828353</v>
      </c>
      <c r="FN1280">
        <v>18991.284</v>
      </c>
      <c r="FO1280">
        <v>15</v>
      </c>
      <c r="FP1280">
        <v>0</v>
      </c>
      <c r="FQ1280" t="s">
        <v>439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10.48211175</v>
      </c>
      <c r="GD1280">
        <v>8.555127467166949</v>
      </c>
      <c r="GE1280">
        <v>0.8283555320509649</v>
      </c>
      <c r="GF1280">
        <v>0</v>
      </c>
      <c r="GG1280">
        <v>1556.750294117647</v>
      </c>
      <c r="GH1280">
        <v>24.73750955728352</v>
      </c>
      <c r="GI1280">
        <v>2.435985710976788</v>
      </c>
      <c r="GJ1280">
        <v>0</v>
      </c>
      <c r="GK1280">
        <v>5.73736075</v>
      </c>
      <c r="GL1280">
        <v>0.06242960600374214</v>
      </c>
      <c r="GM1280">
        <v>0.006270396872407657</v>
      </c>
      <c r="GN1280">
        <v>1</v>
      </c>
      <c r="GO1280">
        <v>1</v>
      </c>
      <c r="GP1280">
        <v>3</v>
      </c>
      <c r="GQ1280" t="s">
        <v>446</v>
      </c>
      <c r="GR1280">
        <v>3.12485</v>
      </c>
      <c r="GS1280">
        <v>2.75096</v>
      </c>
      <c r="GT1280">
        <v>0.0494006</v>
      </c>
      <c r="GU1280">
        <v>0.0472502</v>
      </c>
      <c r="GV1280">
        <v>0.104218</v>
      </c>
      <c r="GW1280">
        <v>0.0863391</v>
      </c>
      <c r="GX1280">
        <v>27970.8</v>
      </c>
      <c r="GY1280">
        <v>27338.1</v>
      </c>
      <c r="GZ1280">
        <v>29995.4</v>
      </c>
      <c r="HA1280">
        <v>28985.2</v>
      </c>
      <c r="HB1280">
        <v>37137.6</v>
      </c>
      <c r="HC1280">
        <v>34864.2</v>
      </c>
      <c r="HD1280">
        <v>45935.4</v>
      </c>
      <c r="HE1280">
        <v>43080</v>
      </c>
      <c r="HF1280">
        <v>1.75347</v>
      </c>
      <c r="HG1280">
        <v>1.72622</v>
      </c>
      <c r="HH1280">
        <v>-0.0193343</v>
      </c>
      <c r="HI1280">
        <v>0</v>
      </c>
      <c r="HJ1280">
        <v>30.3069</v>
      </c>
      <c r="HK1280">
        <v>999.9</v>
      </c>
      <c r="HL1280">
        <v>42</v>
      </c>
      <c r="HM1280">
        <v>32.7</v>
      </c>
      <c r="HN1280">
        <v>23.1667</v>
      </c>
      <c r="HO1280">
        <v>63.7121</v>
      </c>
      <c r="HP1280">
        <v>18.1731</v>
      </c>
      <c r="HQ1280">
        <v>1</v>
      </c>
      <c r="HR1280">
        <v>0.810734</v>
      </c>
      <c r="HS1280">
        <v>4.03169</v>
      </c>
      <c r="HT1280">
        <v>20.1608</v>
      </c>
      <c r="HU1280">
        <v>5.22627</v>
      </c>
      <c r="HV1280">
        <v>11.9852</v>
      </c>
      <c r="HW1280">
        <v>4.96815</v>
      </c>
      <c r="HX1280">
        <v>3.28965</v>
      </c>
      <c r="HY1280">
        <v>9999</v>
      </c>
      <c r="HZ1280">
        <v>9999</v>
      </c>
      <c r="IA1280">
        <v>9999</v>
      </c>
      <c r="IB1280">
        <v>999.9</v>
      </c>
      <c r="IC1280">
        <v>4.97297</v>
      </c>
      <c r="ID1280">
        <v>1.87739</v>
      </c>
      <c r="IE1280">
        <v>1.87551</v>
      </c>
      <c r="IF1280">
        <v>1.87836</v>
      </c>
      <c r="IG1280">
        <v>1.875</v>
      </c>
      <c r="IH1280">
        <v>1.87859</v>
      </c>
      <c r="II1280">
        <v>1.87569</v>
      </c>
      <c r="IJ1280">
        <v>1.87685</v>
      </c>
      <c r="IK1280">
        <v>0</v>
      </c>
      <c r="IL1280">
        <v>0</v>
      </c>
      <c r="IM1280">
        <v>0</v>
      </c>
      <c r="IN1280">
        <v>0</v>
      </c>
      <c r="IO1280" t="s">
        <v>441</v>
      </c>
      <c r="IP1280" t="s">
        <v>442</v>
      </c>
      <c r="IQ1280" t="s">
        <v>443</v>
      </c>
      <c r="IR1280" t="s">
        <v>443</v>
      </c>
      <c r="IS1280" t="s">
        <v>443</v>
      </c>
      <c r="IT1280" t="s">
        <v>443</v>
      </c>
      <c r="IU1280">
        <v>0</v>
      </c>
      <c r="IV1280">
        <v>100</v>
      </c>
      <c r="IW1280">
        <v>100</v>
      </c>
      <c r="IX1280">
        <v>0.304</v>
      </c>
      <c r="IY1280">
        <v>0.2144</v>
      </c>
      <c r="IZ1280">
        <v>-0.1194416370607354</v>
      </c>
      <c r="JA1280">
        <v>0.002211305909277446</v>
      </c>
      <c r="JB1280">
        <v>-1.416678044876584E-06</v>
      </c>
      <c r="JC1280">
        <v>5.589822708492042E-10</v>
      </c>
      <c r="JD1280">
        <v>0.2144336207880096</v>
      </c>
      <c r="JE1280">
        <v>0</v>
      </c>
      <c r="JF1280">
        <v>0</v>
      </c>
      <c r="JG1280">
        <v>0</v>
      </c>
      <c r="JH1280">
        <v>14</v>
      </c>
      <c r="JI1280">
        <v>2052</v>
      </c>
      <c r="JJ1280">
        <v>1</v>
      </c>
      <c r="JK1280">
        <v>21</v>
      </c>
      <c r="JL1280">
        <v>29355806.7</v>
      </c>
      <c r="JM1280">
        <v>29355806.7</v>
      </c>
      <c r="JN1280">
        <v>0.609131</v>
      </c>
      <c r="JO1280">
        <v>2.55737</v>
      </c>
      <c r="JP1280">
        <v>1.39893</v>
      </c>
      <c r="JQ1280">
        <v>2.33398</v>
      </c>
      <c r="JR1280">
        <v>1.44897</v>
      </c>
      <c r="JS1280">
        <v>2.5708</v>
      </c>
      <c r="JT1280">
        <v>38.4279</v>
      </c>
      <c r="JU1280">
        <v>23.8248</v>
      </c>
      <c r="JV1280">
        <v>18</v>
      </c>
      <c r="JW1280">
        <v>486.758</v>
      </c>
      <c r="JX1280">
        <v>440.279</v>
      </c>
      <c r="JY1280">
        <v>25.4984</v>
      </c>
      <c r="JZ1280">
        <v>37.1176</v>
      </c>
      <c r="KA1280">
        <v>30.0003</v>
      </c>
      <c r="KB1280">
        <v>36.6484</v>
      </c>
      <c r="KC1280">
        <v>36.6892</v>
      </c>
      <c r="KD1280">
        <v>12.2451</v>
      </c>
      <c r="KE1280">
        <v>27.6363</v>
      </c>
      <c r="KF1280">
        <v>69.1533</v>
      </c>
      <c r="KG1280">
        <v>25.5011</v>
      </c>
      <c r="KH1280">
        <v>186.075</v>
      </c>
      <c r="KI1280">
        <v>18.1301</v>
      </c>
      <c r="KJ1280">
        <v>99.2277</v>
      </c>
      <c r="KK1280">
        <v>99.08240000000001</v>
      </c>
    </row>
    <row r="1281" spans="1:297">
      <c r="A1281">
        <v>1265</v>
      </c>
      <c r="B1281">
        <v>1761348406.5</v>
      </c>
      <c r="C1281">
        <v>20365.90000009537</v>
      </c>
      <c r="D1281" t="s">
        <v>2986</v>
      </c>
      <c r="E1281" t="s">
        <v>2987</v>
      </c>
      <c r="F1281">
        <v>5</v>
      </c>
      <c r="G1281" t="s">
        <v>2957</v>
      </c>
      <c r="H1281" t="s">
        <v>436</v>
      </c>
      <c r="I1281">
        <v>1761348399</v>
      </c>
      <c r="J1281">
        <f>(K1281)/1000</f>
        <v>0</v>
      </c>
      <c r="K1281">
        <f>IF(DP1281, AN1281, AH1281)</f>
        <v>0</v>
      </c>
      <c r="L1281">
        <f>IF(DP1281, AI1281, AG1281)</f>
        <v>0</v>
      </c>
      <c r="M1281">
        <f>DR1281 - IF(AU1281&gt;1, L1281*DL1281*100.0/(AW1281), 0)</f>
        <v>0</v>
      </c>
      <c r="N1281">
        <f>((T1281-J1281/2)*M1281-L1281)/(T1281+J1281/2)</f>
        <v>0</v>
      </c>
      <c r="O1281">
        <f>N1281*(DY1281+DZ1281)/1000.0</f>
        <v>0</v>
      </c>
      <c r="P1281">
        <f>(DR1281 - IF(AU1281&gt;1, L1281*DL1281*100.0/(AW1281), 0))*(DY1281+DZ1281)/1000.0</f>
        <v>0</v>
      </c>
      <c r="Q1281">
        <f>2.0/((1/S1281-1/R1281)+SIGN(S1281)*SQRT((1/S1281-1/R1281)*(1/S1281-1/R1281) + 4*DM1281/((DM1281+1)*(DM1281+1))*(2*1/S1281*1/R1281-1/R1281*1/R1281)))</f>
        <v>0</v>
      </c>
      <c r="R1281">
        <f>IF(LEFT(DN1281,1)&lt;&gt;"0",IF(LEFT(DN1281,1)="1",3.0,DO1281),$D$5+$E$5*(EF1281*DY1281/($K$5*1000))+$F$5*(EF1281*DY1281/($K$5*1000))*MAX(MIN(DL1281,$J$5),$I$5)*MAX(MIN(DL1281,$J$5),$I$5)+$G$5*MAX(MIN(DL1281,$J$5),$I$5)*(EF1281*DY1281/($K$5*1000))+$H$5*(EF1281*DY1281/($K$5*1000))*(EF1281*DY1281/($K$5*1000)))</f>
        <v>0</v>
      </c>
      <c r="S1281">
        <f>J1281*(1000-(1000*0.61365*exp(17.502*W1281/(240.97+W1281))/(DY1281+DZ1281)+DT1281)/2)/(1000*0.61365*exp(17.502*W1281/(240.97+W1281))/(DY1281+DZ1281)-DT1281)</f>
        <v>0</v>
      </c>
      <c r="T1281">
        <f>1/((DM1281+1)/(Q1281/1.6)+1/(R1281/1.37)) + DM1281/((DM1281+1)/(Q1281/1.6) + DM1281/(R1281/1.37))</f>
        <v>0</v>
      </c>
      <c r="U1281">
        <f>(DH1281*DK1281)</f>
        <v>0</v>
      </c>
      <c r="V1281">
        <f>(EA1281+(U1281+2*0.95*5.67E-8*(((EA1281+$B$7)+273)^4-(EA1281+273)^4)-44100*J1281)/(1.84*29.3*R1281+8*0.95*5.67E-8*(EA1281+273)^3))</f>
        <v>0</v>
      </c>
      <c r="W1281">
        <f>($C$7*EB1281+$D$7*EC1281+$E$7*V1281)</f>
        <v>0</v>
      </c>
      <c r="X1281">
        <f>0.61365*exp(17.502*W1281/(240.97+W1281))</f>
        <v>0</v>
      </c>
      <c r="Y1281">
        <f>(Z1281/AA1281*100)</f>
        <v>0</v>
      </c>
      <c r="Z1281">
        <f>DT1281*(DY1281+DZ1281)/1000</f>
        <v>0</v>
      </c>
      <c r="AA1281">
        <f>0.61365*exp(17.502*EA1281/(240.97+EA1281))</f>
        <v>0</v>
      </c>
      <c r="AB1281">
        <f>(X1281-DT1281*(DY1281+DZ1281)/1000)</f>
        <v>0</v>
      </c>
      <c r="AC1281">
        <f>(-J1281*44100)</f>
        <v>0</v>
      </c>
      <c r="AD1281">
        <f>2*29.3*R1281*0.92*(EA1281-W1281)</f>
        <v>0</v>
      </c>
      <c r="AE1281">
        <f>2*0.95*5.67E-8*(((EA1281+$B$7)+273)^4-(W1281+273)^4)</f>
        <v>0</v>
      </c>
      <c r="AF1281">
        <f>U1281+AE1281+AC1281+AD1281</f>
        <v>0</v>
      </c>
      <c r="AG1281">
        <f>DX1281*AU1281*(DS1281-DR1281*(1000-AU1281*DU1281)/(1000-AU1281*DT1281))/(100*DL1281)</f>
        <v>0</v>
      </c>
      <c r="AH1281">
        <f>1000*DX1281*AU1281*(DT1281-DU1281)/(100*DL1281*(1000-AU1281*DT1281))</f>
        <v>0</v>
      </c>
      <c r="AI1281">
        <f>(AJ1281 - AK1281 - DY1281*1E3/(8.314*(EA1281+273.15)) * AM1281/DX1281 * AL1281) * DX1281/(100*DL1281) * (1000 - DU1281)/1000</f>
        <v>0</v>
      </c>
      <c r="AJ1281">
        <v>205.1979107537156</v>
      </c>
      <c r="AK1281">
        <v>210.9139636363636</v>
      </c>
      <c r="AL1281">
        <v>-3.228615370623405</v>
      </c>
      <c r="AM1281">
        <v>65.42573511111004</v>
      </c>
      <c r="AN1281">
        <f>(AP1281 - AO1281 + DY1281*1E3/(8.314*(EA1281+273.15)) * AR1281/DX1281 * AQ1281) * DX1281/(100*DL1281) * 1000/(1000 - AP1281)</f>
        <v>0</v>
      </c>
      <c r="AO1281">
        <v>18.10991621645319</v>
      </c>
      <c r="AP1281">
        <v>23.86227878787878</v>
      </c>
      <c r="AQ1281">
        <v>5.206719272880137E-05</v>
      </c>
      <c r="AR1281">
        <v>117.4114001937617</v>
      </c>
      <c r="AS1281">
        <v>0</v>
      </c>
      <c r="AT1281">
        <v>0</v>
      </c>
      <c r="AU1281">
        <f>IF(AS1281*$H$13&gt;=AW1281,1.0,(AW1281/(AW1281-AS1281*$H$13)))</f>
        <v>0</v>
      </c>
      <c r="AV1281">
        <f>(AU1281-1)*100</f>
        <v>0</v>
      </c>
      <c r="AW1281">
        <f>MAX(0,($B$13+$C$13*EF1281)/(1+$D$13*EF1281)*DY1281/(EA1281+273)*$E$13)</f>
        <v>0</v>
      </c>
      <c r="AX1281" t="s">
        <v>437</v>
      </c>
      <c r="AY1281" t="s">
        <v>437</v>
      </c>
      <c r="AZ1281">
        <v>0</v>
      </c>
      <c r="BA1281">
        <v>0</v>
      </c>
      <c r="BB1281">
        <f>1-AZ1281/BA1281</f>
        <v>0</v>
      </c>
      <c r="BC1281">
        <v>0</v>
      </c>
      <c r="BD1281" t="s">
        <v>437</v>
      </c>
      <c r="BE1281" t="s">
        <v>437</v>
      </c>
      <c r="BF1281">
        <v>0</v>
      </c>
      <c r="BG1281">
        <v>0</v>
      </c>
      <c r="BH1281">
        <f>1-BF1281/BG1281</f>
        <v>0</v>
      </c>
      <c r="BI1281">
        <v>0.5</v>
      </c>
      <c r="BJ1281">
        <f>DI1281</f>
        <v>0</v>
      </c>
      <c r="BK1281">
        <f>L1281</f>
        <v>0</v>
      </c>
      <c r="BL1281">
        <f>BH1281*BI1281*BJ1281</f>
        <v>0</v>
      </c>
      <c r="BM1281">
        <f>(BK1281-BC1281)/BJ1281</f>
        <v>0</v>
      </c>
      <c r="BN1281">
        <f>(BA1281-BG1281)/BG1281</f>
        <v>0</v>
      </c>
      <c r="BO1281">
        <f>AZ1281/(BB1281+AZ1281/BG1281)</f>
        <v>0</v>
      </c>
      <c r="BP1281" t="s">
        <v>437</v>
      </c>
      <c r="BQ1281">
        <v>0</v>
      </c>
      <c r="BR1281">
        <f>IF(BQ1281&lt;&gt;0, BQ1281, BO1281)</f>
        <v>0</v>
      </c>
      <c r="BS1281">
        <f>1-BR1281/BG1281</f>
        <v>0</v>
      </c>
      <c r="BT1281">
        <f>(BG1281-BF1281)/(BG1281-BR1281)</f>
        <v>0</v>
      </c>
      <c r="BU1281">
        <f>(BA1281-BG1281)/(BA1281-BR1281)</f>
        <v>0</v>
      </c>
      <c r="BV1281">
        <f>(BG1281-BF1281)/(BG1281-AZ1281)</f>
        <v>0</v>
      </c>
      <c r="BW1281">
        <f>(BA1281-BG1281)/(BA1281-AZ1281)</f>
        <v>0</v>
      </c>
      <c r="BX1281">
        <f>(BT1281*BR1281/BF1281)</f>
        <v>0</v>
      </c>
      <c r="BY1281">
        <f>(1-BX1281)</f>
        <v>0</v>
      </c>
      <c r="DH1281">
        <f>$B$11*EG1281+$C$11*EH1281+$F$11*ES1281*(1-EV1281)</f>
        <v>0</v>
      </c>
      <c r="DI1281">
        <f>DH1281*DJ1281</f>
        <v>0</v>
      </c>
      <c r="DJ1281">
        <f>($B$11*$D$9+$C$11*$D$9+$F$11*((FF1281+EX1281)/MAX(FF1281+EX1281+FG1281, 0.1)*$I$9+FG1281/MAX(FF1281+EX1281+FG1281, 0.1)*$J$9))/($B$11+$C$11+$F$11)</f>
        <v>0</v>
      </c>
      <c r="DK1281">
        <f>($B$11*$K$9+$C$11*$K$9+$F$11*((FF1281+EX1281)/MAX(FF1281+EX1281+FG1281, 0.1)*$P$9+FG1281/MAX(FF1281+EX1281+FG1281, 0.1)*$Q$9))/($B$11+$C$11+$F$11)</f>
        <v>0</v>
      </c>
      <c r="DL1281">
        <v>6</v>
      </c>
      <c r="DM1281">
        <v>0.5</v>
      </c>
      <c r="DN1281" t="s">
        <v>438</v>
      </c>
      <c r="DO1281">
        <v>2</v>
      </c>
      <c r="DP1281" t="b">
        <v>1</v>
      </c>
      <c r="DQ1281">
        <v>1761348399</v>
      </c>
      <c r="DR1281">
        <v>227.8478888888889</v>
      </c>
      <c r="DS1281">
        <v>216.1931851851852</v>
      </c>
      <c r="DT1281">
        <v>23.85622222222223</v>
      </c>
      <c r="DU1281">
        <v>18.10816666666667</v>
      </c>
      <c r="DV1281">
        <v>227.531037037037</v>
      </c>
      <c r="DW1281">
        <v>23.6417962962963</v>
      </c>
      <c r="DX1281">
        <v>500.0101111111111</v>
      </c>
      <c r="DY1281">
        <v>90.05955185185184</v>
      </c>
      <c r="DZ1281">
        <v>0.07320618888888888</v>
      </c>
      <c r="EA1281">
        <v>30.12238148148148</v>
      </c>
      <c r="EB1281">
        <v>29.99021851851852</v>
      </c>
      <c r="EC1281">
        <v>999.9000000000001</v>
      </c>
      <c r="ED1281">
        <v>0</v>
      </c>
      <c r="EE1281">
        <v>0</v>
      </c>
      <c r="EF1281">
        <v>9993.42037037037</v>
      </c>
      <c r="EG1281">
        <v>0</v>
      </c>
      <c r="EH1281">
        <v>1196.65962962963</v>
      </c>
      <c r="EI1281">
        <v>11.65475185185185</v>
      </c>
      <c r="EJ1281">
        <v>233.4162222222222</v>
      </c>
      <c r="EK1281">
        <v>220.1803333333334</v>
      </c>
      <c r="EL1281">
        <v>5.748059259259259</v>
      </c>
      <c r="EM1281">
        <v>216.1931851851852</v>
      </c>
      <c r="EN1281">
        <v>18.10816666666667</v>
      </c>
      <c r="EO1281">
        <v>2.148481111111111</v>
      </c>
      <c r="EP1281">
        <v>1.630813703703704</v>
      </c>
      <c r="EQ1281">
        <v>18.58325185185185</v>
      </c>
      <c r="ER1281">
        <v>14.25308148148148</v>
      </c>
      <c r="ES1281">
        <v>1200.001851851852</v>
      </c>
      <c r="ET1281">
        <v>0.9670119629629631</v>
      </c>
      <c r="EU1281">
        <v>0.03298844444444444</v>
      </c>
      <c r="EV1281">
        <v>0</v>
      </c>
      <c r="EW1281">
        <v>1559.982222222222</v>
      </c>
      <c r="EX1281">
        <v>5.000560000000001</v>
      </c>
      <c r="EY1281">
        <v>19015.96296296296</v>
      </c>
      <c r="EZ1281">
        <v>10316.86296296296</v>
      </c>
      <c r="FA1281">
        <v>45.31199999999998</v>
      </c>
      <c r="FB1281">
        <v>47.375</v>
      </c>
      <c r="FC1281">
        <v>45.94166666666665</v>
      </c>
      <c r="FD1281">
        <v>46.40025925925925</v>
      </c>
      <c r="FE1281">
        <v>46.13418518518519</v>
      </c>
      <c r="FF1281">
        <v>1155.581851851852</v>
      </c>
      <c r="FG1281">
        <v>39.42000000000001</v>
      </c>
      <c r="FH1281">
        <v>0</v>
      </c>
      <c r="FI1281">
        <v>1761348443</v>
      </c>
      <c r="FJ1281">
        <v>0</v>
      </c>
      <c r="FK1281">
        <v>1560.052692307692</v>
      </c>
      <c r="FL1281">
        <v>26.17880339153353</v>
      </c>
      <c r="FM1281">
        <v>317.4119654343416</v>
      </c>
      <c r="FN1281">
        <v>19017.08076923077</v>
      </c>
      <c r="FO1281">
        <v>15</v>
      </c>
      <c r="FP1281">
        <v>0</v>
      </c>
      <c r="FQ1281" t="s">
        <v>439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11.09754725</v>
      </c>
      <c r="GD1281">
        <v>9.339490919324541</v>
      </c>
      <c r="GE1281">
        <v>0.9059805203341501</v>
      </c>
      <c r="GF1281">
        <v>0</v>
      </c>
      <c r="GG1281">
        <v>1558.243529411764</v>
      </c>
      <c r="GH1281">
        <v>24.97906799906342</v>
      </c>
      <c r="GI1281">
        <v>2.459984316488685</v>
      </c>
      <c r="GJ1281">
        <v>0</v>
      </c>
      <c r="GK1281">
        <v>5.741898</v>
      </c>
      <c r="GL1281">
        <v>0.07561305816134398</v>
      </c>
      <c r="GM1281">
        <v>0.007597997828375623</v>
      </c>
      <c r="GN1281">
        <v>1</v>
      </c>
      <c r="GO1281">
        <v>1</v>
      </c>
      <c r="GP1281">
        <v>3</v>
      </c>
      <c r="GQ1281" t="s">
        <v>446</v>
      </c>
      <c r="GR1281">
        <v>3.12491</v>
      </c>
      <c r="GS1281">
        <v>2.75028</v>
      </c>
      <c r="GT1281">
        <v>0.0462997</v>
      </c>
      <c r="GU1281">
        <v>0.0439759</v>
      </c>
      <c r="GV1281">
        <v>0.104234</v>
      </c>
      <c r="GW1281">
        <v>0.0862339</v>
      </c>
      <c r="GX1281">
        <v>28060.8</v>
      </c>
      <c r="GY1281">
        <v>27431.6</v>
      </c>
      <c r="GZ1281">
        <v>29994.2</v>
      </c>
      <c r="HA1281">
        <v>28985</v>
      </c>
      <c r="HB1281">
        <v>37135.4</v>
      </c>
      <c r="HC1281">
        <v>34867.7</v>
      </c>
      <c r="HD1281">
        <v>45933.9</v>
      </c>
      <c r="HE1281">
        <v>43079.7</v>
      </c>
      <c r="HF1281">
        <v>1.75368</v>
      </c>
      <c r="HG1281">
        <v>1.72593</v>
      </c>
      <c r="HH1281">
        <v>-0.0187755</v>
      </c>
      <c r="HI1281">
        <v>0</v>
      </c>
      <c r="HJ1281">
        <v>30.3069</v>
      </c>
      <c r="HK1281">
        <v>999.9</v>
      </c>
      <c r="HL1281">
        <v>42</v>
      </c>
      <c r="HM1281">
        <v>32.7</v>
      </c>
      <c r="HN1281">
        <v>23.1672</v>
      </c>
      <c r="HO1281">
        <v>63.6021</v>
      </c>
      <c r="HP1281">
        <v>18.145</v>
      </c>
      <c r="HQ1281">
        <v>1</v>
      </c>
      <c r="HR1281">
        <v>0.810981</v>
      </c>
      <c r="HS1281">
        <v>4.03434</v>
      </c>
      <c r="HT1281">
        <v>20.1606</v>
      </c>
      <c r="HU1281">
        <v>5.22583</v>
      </c>
      <c r="HV1281">
        <v>11.9851</v>
      </c>
      <c r="HW1281">
        <v>4.9683</v>
      </c>
      <c r="HX1281">
        <v>3.28965</v>
      </c>
      <c r="HY1281">
        <v>9999</v>
      </c>
      <c r="HZ1281">
        <v>9999</v>
      </c>
      <c r="IA1281">
        <v>9999</v>
      </c>
      <c r="IB1281">
        <v>999.9</v>
      </c>
      <c r="IC1281">
        <v>4.97296</v>
      </c>
      <c r="ID1281">
        <v>1.87739</v>
      </c>
      <c r="IE1281">
        <v>1.87548</v>
      </c>
      <c r="IF1281">
        <v>1.87835</v>
      </c>
      <c r="IG1281">
        <v>1.875</v>
      </c>
      <c r="IH1281">
        <v>1.87855</v>
      </c>
      <c r="II1281">
        <v>1.87566</v>
      </c>
      <c r="IJ1281">
        <v>1.87683</v>
      </c>
      <c r="IK1281">
        <v>0</v>
      </c>
      <c r="IL1281">
        <v>0</v>
      </c>
      <c r="IM1281">
        <v>0</v>
      </c>
      <c r="IN1281">
        <v>0</v>
      </c>
      <c r="IO1281" t="s">
        <v>441</v>
      </c>
      <c r="IP1281" t="s">
        <v>442</v>
      </c>
      <c r="IQ1281" t="s">
        <v>443</v>
      </c>
      <c r="IR1281" t="s">
        <v>443</v>
      </c>
      <c r="IS1281" t="s">
        <v>443</v>
      </c>
      <c r="IT1281" t="s">
        <v>443</v>
      </c>
      <c r="IU1281">
        <v>0</v>
      </c>
      <c r="IV1281">
        <v>100</v>
      </c>
      <c r="IW1281">
        <v>100</v>
      </c>
      <c r="IX1281">
        <v>0.277</v>
      </c>
      <c r="IY1281">
        <v>0.2145</v>
      </c>
      <c r="IZ1281">
        <v>-0.1194416370607354</v>
      </c>
      <c r="JA1281">
        <v>0.002211305909277446</v>
      </c>
      <c r="JB1281">
        <v>-1.416678044876584E-06</v>
      </c>
      <c r="JC1281">
        <v>5.589822708492042E-10</v>
      </c>
      <c r="JD1281">
        <v>0.2144336207880096</v>
      </c>
      <c r="JE1281">
        <v>0</v>
      </c>
      <c r="JF1281">
        <v>0</v>
      </c>
      <c r="JG1281">
        <v>0</v>
      </c>
      <c r="JH1281">
        <v>14</v>
      </c>
      <c r="JI1281">
        <v>2052</v>
      </c>
      <c r="JJ1281">
        <v>1</v>
      </c>
      <c r="JK1281">
        <v>21</v>
      </c>
      <c r="JL1281">
        <v>29355806.8</v>
      </c>
      <c r="JM1281">
        <v>29355806.8</v>
      </c>
      <c r="JN1281">
        <v>0.568848</v>
      </c>
      <c r="JO1281">
        <v>2.56104</v>
      </c>
      <c r="JP1281">
        <v>1.39893</v>
      </c>
      <c r="JQ1281">
        <v>2.33276</v>
      </c>
      <c r="JR1281">
        <v>1.44897</v>
      </c>
      <c r="JS1281">
        <v>2.58789</v>
      </c>
      <c r="JT1281">
        <v>38.4524</v>
      </c>
      <c r="JU1281">
        <v>23.8161</v>
      </c>
      <c r="JV1281">
        <v>18</v>
      </c>
      <c r="JW1281">
        <v>486.881</v>
      </c>
      <c r="JX1281">
        <v>440.087</v>
      </c>
      <c r="JY1281">
        <v>25.5064</v>
      </c>
      <c r="JZ1281">
        <v>37.1194</v>
      </c>
      <c r="KA1281">
        <v>30.0003</v>
      </c>
      <c r="KB1281">
        <v>36.6493</v>
      </c>
      <c r="KC1281">
        <v>36.6894</v>
      </c>
      <c r="KD1281">
        <v>11.4343</v>
      </c>
      <c r="KE1281">
        <v>27.6363</v>
      </c>
      <c r="KF1281">
        <v>68.78189999999999</v>
      </c>
      <c r="KG1281">
        <v>25.5079</v>
      </c>
      <c r="KH1281">
        <v>166.004</v>
      </c>
      <c r="KI1281">
        <v>18.1209</v>
      </c>
      <c r="KJ1281">
        <v>99.22410000000001</v>
      </c>
      <c r="KK1281">
        <v>99.08159999999999</v>
      </c>
    </row>
    <row r="1282" spans="1:297">
      <c r="A1282">
        <v>1266</v>
      </c>
      <c r="B1282">
        <v>1761348411.5</v>
      </c>
      <c r="C1282">
        <v>20370.90000009537</v>
      </c>
      <c r="D1282" t="s">
        <v>2988</v>
      </c>
      <c r="E1282" t="s">
        <v>2989</v>
      </c>
      <c r="F1282">
        <v>5</v>
      </c>
      <c r="G1282" t="s">
        <v>2957</v>
      </c>
      <c r="H1282" t="s">
        <v>436</v>
      </c>
      <c r="I1282">
        <v>1761348403.714286</v>
      </c>
      <c r="J1282">
        <f>(K1282)/1000</f>
        <v>0</v>
      </c>
      <c r="K1282">
        <f>IF(DP1282, AN1282, AH1282)</f>
        <v>0</v>
      </c>
      <c r="L1282">
        <f>IF(DP1282, AI1282, AG1282)</f>
        <v>0</v>
      </c>
      <c r="M1282">
        <f>DR1282 - IF(AU1282&gt;1, L1282*DL1282*100.0/(AW1282), 0)</f>
        <v>0</v>
      </c>
      <c r="N1282">
        <f>((T1282-J1282/2)*M1282-L1282)/(T1282+J1282/2)</f>
        <v>0</v>
      </c>
      <c r="O1282">
        <f>N1282*(DY1282+DZ1282)/1000.0</f>
        <v>0</v>
      </c>
      <c r="P1282">
        <f>(DR1282 - IF(AU1282&gt;1, L1282*DL1282*100.0/(AW1282), 0))*(DY1282+DZ1282)/1000.0</f>
        <v>0</v>
      </c>
      <c r="Q1282">
        <f>2.0/((1/S1282-1/R1282)+SIGN(S1282)*SQRT((1/S1282-1/R1282)*(1/S1282-1/R1282) + 4*DM1282/((DM1282+1)*(DM1282+1))*(2*1/S1282*1/R1282-1/R1282*1/R1282)))</f>
        <v>0</v>
      </c>
      <c r="R1282">
        <f>IF(LEFT(DN1282,1)&lt;&gt;"0",IF(LEFT(DN1282,1)="1",3.0,DO1282),$D$5+$E$5*(EF1282*DY1282/($K$5*1000))+$F$5*(EF1282*DY1282/($K$5*1000))*MAX(MIN(DL1282,$J$5),$I$5)*MAX(MIN(DL1282,$J$5),$I$5)+$G$5*MAX(MIN(DL1282,$J$5),$I$5)*(EF1282*DY1282/($K$5*1000))+$H$5*(EF1282*DY1282/($K$5*1000))*(EF1282*DY1282/($K$5*1000)))</f>
        <v>0</v>
      </c>
      <c r="S1282">
        <f>J1282*(1000-(1000*0.61365*exp(17.502*W1282/(240.97+W1282))/(DY1282+DZ1282)+DT1282)/2)/(1000*0.61365*exp(17.502*W1282/(240.97+W1282))/(DY1282+DZ1282)-DT1282)</f>
        <v>0</v>
      </c>
      <c r="T1282">
        <f>1/((DM1282+1)/(Q1282/1.6)+1/(R1282/1.37)) + DM1282/((DM1282+1)/(Q1282/1.6) + DM1282/(R1282/1.37))</f>
        <v>0</v>
      </c>
      <c r="U1282">
        <f>(DH1282*DK1282)</f>
        <v>0</v>
      </c>
      <c r="V1282">
        <f>(EA1282+(U1282+2*0.95*5.67E-8*(((EA1282+$B$7)+273)^4-(EA1282+273)^4)-44100*J1282)/(1.84*29.3*R1282+8*0.95*5.67E-8*(EA1282+273)^3))</f>
        <v>0</v>
      </c>
      <c r="W1282">
        <f>($C$7*EB1282+$D$7*EC1282+$E$7*V1282)</f>
        <v>0</v>
      </c>
      <c r="X1282">
        <f>0.61365*exp(17.502*W1282/(240.97+W1282))</f>
        <v>0</v>
      </c>
      <c r="Y1282">
        <f>(Z1282/AA1282*100)</f>
        <v>0</v>
      </c>
      <c r="Z1282">
        <f>DT1282*(DY1282+DZ1282)/1000</f>
        <v>0</v>
      </c>
      <c r="AA1282">
        <f>0.61365*exp(17.502*EA1282/(240.97+EA1282))</f>
        <v>0</v>
      </c>
      <c r="AB1282">
        <f>(X1282-DT1282*(DY1282+DZ1282)/1000)</f>
        <v>0</v>
      </c>
      <c r="AC1282">
        <f>(-J1282*44100)</f>
        <v>0</v>
      </c>
      <c r="AD1282">
        <f>2*29.3*R1282*0.92*(EA1282-W1282)</f>
        <v>0</v>
      </c>
      <c r="AE1282">
        <f>2*0.95*5.67E-8*(((EA1282+$B$7)+273)^4-(W1282+273)^4)</f>
        <v>0</v>
      </c>
      <c r="AF1282">
        <f>U1282+AE1282+AC1282+AD1282</f>
        <v>0</v>
      </c>
      <c r="AG1282">
        <f>DX1282*AU1282*(DS1282-DR1282*(1000-AU1282*DU1282)/(1000-AU1282*DT1282))/(100*DL1282)</f>
        <v>0</v>
      </c>
      <c r="AH1282">
        <f>1000*DX1282*AU1282*(DT1282-DU1282)/(100*DL1282*(1000-AU1282*DT1282))</f>
        <v>0</v>
      </c>
      <c r="AI1282">
        <f>(AJ1282 - AK1282 - DY1282*1E3/(8.314*(EA1282+273.15)) * AM1282/DX1282 * AL1282) * DX1282/(100*DL1282) * (1000 - DU1282)/1000</f>
        <v>0</v>
      </c>
      <c r="AJ1282">
        <v>188.6189137997576</v>
      </c>
      <c r="AK1282">
        <v>194.9730484848485</v>
      </c>
      <c r="AL1282">
        <v>-3.190529851433289</v>
      </c>
      <c r="AM1282">
        <v>65.42573511111004</v>
      </c>
      <c r="AN1282">
        <f>(AP1282 - AO1282 + DY1282*1E3/(8.314*(EA1282+273.15)) * AR1282/DX1282 * AQ1282) * DX1282/(100*DL1282) * 1000/(1000 - AP1282)</f>
        <v>0</v>
      </c>
      <c r="AO1282">
        <v>18.0549116687172</v>
      </c>
      <c r="AP1282">
        <v>23.85667090909091</v>
      </c>
      <c r="AQ1282">
        <v>8.381120421729622E-07</v>
      </c>
      <c r="AR1282">
        <v>117.4114001937617</v>
      </c>
      <c r="AS1282">
        <v>0</v>
      </c>
      <c r="AT1282">
        <v>0</v>
      </c>
      <c r="AU1282">
        <f>IF(AS1282*$H$13&gt;=AW1282,1.0,(AW1282/(AW1282-AS1282*$H$13)))</f>
        <v>0</v>
      </c>
      <c r="AV1282">
        <f>(AU1282-1)*100</f>
        <v>0</v>
      </c>
      <c r="AW1282">
        <f>MAX(0,($B$13+$C$13*EF1282)/(1+$D$13*EF1282)*DY1282/(EA1282+273)*$E$13)</f>
        <v>0</v>
      </c>
      <c r="AX1282" t="s">
        <v>437</v>
      </c>
      <c r="AY1282" t="s">
        <v>437</v>
      </c>
      <c r="AZ1282">
        <v>0</v>
      </c>
      <c r="BA1282">
        <v>0</v>
      </c>
      <c r="BB1282">
        <f>1-AZ1282/BA1282</f>
        <v>0</v>
      </c>
      <c r="BC1282">
        <v>0</v>
      </c>
      <c r="BD1282" t="s">
        <v>437</v>
      </c>
      <c r="BE1282" t="s">
        <v>437</v>
      </c>
      <c r="BF1282">
        <v>0</v>
      </c>
      <c r="BG1282">
        <v>0</v>
      </c>
      <c r="BH1282">
        <f>1-BF1282/BG1282</f>
        <v>0</v>
      </c>
      <c r="BI1282">
        <v>0.5</v>
      </c>
      <c r="BJ1282">
        <f>DI1282</f>
        <v>0</v>
      </c>
      <c r="BK1282">
        <f>L1282</f>
        <v>0</v>
      </c>
      <c r="BL1282">
        <f>BH1282*BI1282*BJ1282</f>
        <v>0</v>
      </c>
      <c r="BM1282">
        <f>(BK1282-BC1282)/BJ1282</f>
        <v>0</v>
      </c>
      <c r="BN1282">
        <f>(BA1282-BG1282)/BG1282</f>
        <v>0</v>
      </c>
      <c r="BO1282">
        <f>AZ1282/(BB1282+AZ1282/BG1282)</f>
        <v>0</v>
      </c>
      <c r="BP1282" t="s">
        <v>437</v>
      </c>
      <c r="BQ1282">
        <v>0</v>
      </c>
      <c r="BR1282">
        <f>IF(BQ1282&lt;&gt;0, BQ1282, BO1282)</f>
        <v>0</v>
      </c>
      <c r="BS1282">
        <f>1-BR1282/BG1282</f>
        <v>0</v>
      </c>
      <c r="BT1282">
        <f>(BG1282-BF1282)/(BG1282-BR1282)</f>
        <v>0</v>
      </c>
      <c r="BU1282">
        <f>(BA1282-BG1282)/(BA1282-BR1282)</f>
        <v>0</v>
      </c>
      <c r="BV1282">
        <f>(BG1282-BF1282)/(BG1282-AZ1282)</f>
        <v>0</v>
      </c>
      <c r="BW1282">
        <f>(BA1282-BG1282)/(BA1282-AZ1282)</f>
        <v>0</v>
      </c>
      <c r="BX1282">
        <f>(BT1282*BR1282/BF1282)</f>
        <v>0</v>
      </c>
      <c r="BY1282">
        <f>(1-BX1282)</f>
        <v>0</v>
      </c>
      <c r="DH1282">
        <f>$B$11*EG1282+$C$11*EH1282+$F$11*ES1282*(1-EV1282)</f>
        <v>0</v>
      </c>
      <c r="DI1282">
        <f>DH1282*DJ1282</f>
        <v>0</v>
      </c>
      <c r="DJ1282">
        <f>($B$11*$D$9+$C$11*$D$9+$F$11*((FF1282+EX1282)/MAX(FF1282+EX1282+FG1282, 0.1)*$I$9+FG1282/MAX(FF1282+EX1282+FG1282, 0.1)*$J$9))/($B$11+$C$11+$F$11)</f>
        <v>0</v>
      </c>
      <c r="DK1282">
        <f>($B$11*$K$9+$C$11*$K$9+$F$11*((FF1282+EX1282)/MAX(FF1282+EX1282+FG1282, 0.1)*$P$9+FG1282/MAX(FF1282+EX1282+FG1282, 0.1)*$Q$9))/($B$11+$C$11+$F$11)</f>
        <v>0</v>
      </c>
      <c r="DL1282">
        <v>6</v>
      </c>
      <c r="DM1282">
        <v>0.5</v>
      </c>
      <c r="DN1282" t="s">
        <v>438</v>
      </c>
      <c r="DO1282">
        <v>2</v>
      </c>
      <c r="DP1282" t="b">
        <v>1</v>
      </c>
      <c r="DQ1282">
        <v>1761348403.714286</v>
      </c>
      <c r="DR1282">
        <v>213.09675</v>
      </c>
      <c r="DS1282">
        <v>200.6746785714286</v>
      </c>
      <c r="DT1282">
        <v>23.85846071428572</v>
      </c>
      <c r="DU1282">
        <v>18.08966071428571</v>
      </c>
      <c r="DV1282">
        <v>212.8045</v>
      </c>
      <c r="DW1282">
        <v>23.64404285714286</v>
      </c>
      <c r="DX1282">
        <v>500.0033571428571</v>
      </c>
      <c r="DY1282">
        <v>90.05952500000001</v>
      </c>
      <c r="DZ1282">
        <v>0.07306054642857142</v>
      </c>
      <c r="EA1282">
        <v>30.12506785714286</v>
      </c>
      <c r="EB1282">
        <v>29.99576785714286</v>
      </c>
      <c r="EC1282">
        <v>999.9000000000002</v>
      </c>
      <c r="ED1282">
        <v>0</v>
      </c>
      <c r="EE1282">
        <v>0</v>
      </c>
      <c r="EF1282">
        <v>9993.992857142857</v>
      </c>
      <c r="EG1282">
        <v>0</v>
      </c>
      <c r="EH1282">
        <v>1196.653928571429</v>
      </c>
      <c r="EI1282">
        <v>12.42208214285714</v>
      </c>
      <c r="EJ1282">
        <v>218.3050714285714</v>
      </c>
      <c r="EK1282">
        <v>204.3721071428571</v>
      </c>
      <c r="EL1282">
        <v>5.768807499999999</v>
      </c>
      <c r="EM1282">
        <v>200.6746785714286</v>
      </c>
      <c r="EN1282">
        <v>18.08966071428571</v>
      </c>
      <c r="EO1282">
        <v>2.148682142857143</v>
      </c>
      <c r="EP1282">
        <v>1.629146785714286</v>
      </c>
      <c r="EQ1282">
        <v>18.58474642857143</v>
      </c>
      <c r="ER1282">
        <v>14.23726785714286</v>
      </c>
      <c r="ES1282">
        <v>1200.014285714286</v>
      </c>
      <c r="ET1282">
        <v>0.9670123214285715</v>
      </c>
      <c r="EU1282">
        <v>0.03298811071428571</v>
      </c>
      <c r="EV1282">
        <v>0</v>
      </c>
      <c r="EW1282">
        <v>1562.2225</v>
      </c>
      <c r="EX1282">
        <v>5.000560000000001</v>
      </c>
      <c r="EY1282">
        <v>19042.12142857143</v>
      </c>
      <c r="EZ1282">
        <v>10316.96428571429</v>
      </c>
      <c r="FA1282">
        <v>45.31199999999998</v>
      </c>
      <c r="FB1282">
        <v>47.375</v>
      </c>
      <c r="FC1282">
        <v>45.95049999999998</v>
      </c>
      <c r="FD1282">
        <v>46.41042857142856</v>
      </c>
      <c r="FE1282">
        <v>46.13385714285715</v>
      </c>
      <c r="FF1282">
        <v>1155.594285714285</v>
      </c>
      <c r="FG1282">
        <v>39.42000000000001</v>
      </c>
      <c r="FH1282">
        <v>0</v>
      </c>
      <c r="FI1282">
        <v>1761348447.8</v>
      </c>
      <c r="FJ1282">
        <v>0</v>
      </c>
      <c r="FK1282">
        <v>1562.319230769231</v>
      </c>
      <c r="FL1282">
        <v>29.24786326921673</v>
      </c>
      <c r="FM1282">
        <v>342.9504274616819</v>
      </c>
      <c r="FN1282">
        <v>19043.45769230769</v>
      </c>
      <c r="FO1282">
        <v>15</v>
      </c>
      <c r="FP1282">
        <v>0</v>
      </c>
      <c r="FQ1282" t="s">
        <v>439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12.02486</v>
      </c>
      <c r="GD1282">
        <v>9.923808630393985</v>
      </c>
      <c r="GE1282">
        <v>0.9642226977726671</v>
      </c>
      <c r="GF1282">
        <v>0</v>
      </c>
      <c r="GG1282">
        <v>1560.942058823529</v>
      </c>
      <c r="GH1282">
        <v>28.09977082733414</v>
      </c>
      <c r="GI1282">
        <v>2.775427661176229</v>
      </c>
      <c r="GJ1282">
        <v>0</v>
      </c>
      <c r="GK1282">
        <v>5.76179725</v>
      </c>
      <c r="GL1282">
        <v>0.2390542964352524</v>
      </c>
      <c r="GM1282">
        <v>0.02623640076187088</v>
      </c>
      <c r="GN1282">
        <v>0</v>
      </c>
      <c r="GO1282">
        <v>0</v>
      </c>
      <c r="GP1282">
        <v>3</v>
      </c>
      <c r="GQ1282" t="s">
        <v>497</v>
      </c>
      <c r="GR1282">
        <v>3.1249</v>
      </c>
      <c r="GS1282">
        <v>2.75085</v>
      </c>
      <c r="GT1282">
        <v>0.0431645</v>
      </c>
      <c r="GU1282">
        <v>0.0404914</v>
      </c>
      <c r="GV1282">
        <v>0.104209</v>
      </c>
      <c r="GW1282">
        <v>0.08611539999999999</v>
      </c>
      <c r="GX1282">
        <v>28153.3</v>
      </c>
      <c r="GY1282">
        <v>27531.6</v>
      </c>
      <c r="GZ1282">
        <v>29994.6</v>
      </c>
      <c r="HA1282">
        <v>28985.2</v>
      </c>
      <c r="HB1282">
        <v>37136.8</v>
      </c>
      <c r="HC1282">
        <v>34872.4</v>
      </c>
      <c r="HD1282">
        <v>45934.6</v>
      </c>
      <c r="HE1282">
        <v>43080.3</v>
      </c>
      <c r="HF1282">
        <v>1.7537</v>
      </c>
      <c r="HG1282">
        <v>1.7258</v>
      </c>
      <c r="HH1282">
        <v>-0.0194833</v>
      </c>
      <c r="HI1282">
        <v>0</v>
      </c>
      <c r="HJ1282">
        <v>30.3074</v>
      </c>
      <c r="HK1282">
        <v>999.9</v>
      </c>
      <c r="HL1282">
        <v>42</v>
      </c>
      <c r="HM1282">
        <v>32.7</v>
      </c>
      <c r="HN1282">
        <v>23.1676</v>
      </c>
      <c r="HO1282">
        <v>64.0321</v>
      </c>
      <c r="HP1282">
        <v>18.1571</v>
      </c>
      <c r="HQ1282">
        <v>1</v>
      </c>
      <c r="HR1282">
        <v>0.812187</v>
      </c>
      <c r="HS1282">
        <v>4.38444</v>
      </c>
      <c r="HT1282">
        <v>20.1518</v>
      </c>
      <c r="HU1282">
        <v>5.22702</v>
      </c>
      <c r="HV1282">
        <v>11.9854</v>
      </c>
      <c r="HW1282">
        <v>4.9682</v>
      </c>
      <c r="HX1282">
        <v>3.28973</v>
      </c>
      <c r="HY1282">
        <v>9999</v>
      </c>
      <c r="HZ1282">
        <v>9999</v>
      </c>
      <c r="IA1282">
        <v>9999</v>
      </c>
      <c r="IB1282">
        <v>999.9</v>
      </c>
      <c r="IC1282">
        <v>4.97293</v>
      </c>
      <c r="ID1282">
        <v>1.87744</v>
      </c>
      <c r="IE1282">
        <v>1.87551</v>
      </c>
      <c r="IF1282">
        <v>1.87836</v>
      </c>
      <c r="IG1282">
        <v>1.875</v>
      </c>
      <c r="IH1282">
        <v>1.87863</v>
      </c>
      <c r="II1282">
        <v>1.87572</v>
      </c>
      <c r="IJ1282">
        <v>1.87685</v>
      </c>
      <c r="IK1282">
        <v>0</v>
      </c>
      <c r="IL1282">
        <v>0</v>
      </c>
      <c r="IM1282">
        <v>0</v>
      </c>
      <c r="IN1282">
        <v>0</v>
      </c>
      <c r="IO1282" t="s">
        <v>441</v>
      </c>
      <c r="IP1282" t="s">
        <v>442</v>
      </c>
      <c r="IQ1282" t="s">
        <v>443</v>
      </c>
      <c r="IR1282" t="s">
        <v>443</v>
      </c>
      <c r="IS1282" t="s">
        <v>443</v>
      </c>
      <c r="IT1282" t="s">
        <v>443</v>
      </c>
      <c r="IU1282">
        <v>0</v>
      </c>
      <c r="IV1282">
        <v>100</v>
      </c>
      <c r="IW1282">
        <v>100</v>
      </c>
      <c r="IX1282">
        <v>0.251</v>
      </c>
      <c r="IY1282">
        <v>0.2145</v>
      </c>
      <c r="IZ1282">
        <v>-0.1194416370607354</v>
      </c>
      <c r="JA1282">
        <v>0.002211305909277446</v>
      </c>
      <c r="JB1282">
        <v>-1.416678044876584E-06</v>
      </c>
      <c r="JC1282">
        <v>5.589822708492042E-10</v>
      </c>
      <c r="JD1282">
        <v>0.2144336207880096</v>
      </c>
      <c r="JE1282">
        <v>0</v>
      </c>
      <c r="JF1282">
        <v>0</v>
      </c>
      <c r="JG1282">
        <v>0</v>
      </c>
      <c r="JH1282">
        <v>14</v>
      </c>
      <c r="JI1282">
        <v>2052</v>
      </c>
      <c r="JJ1282">
        <v>1</v>
      </c>
      <c r="JK1282">
        <v>21</v>
      </c>
      <c r="JL1282">
        <v>29355806.9</v>
      </c>
      <c r="JM1282">
        <v>29355806.9</v>
      </c>
      <c r="JN1282">
        <v>0.532227</v>
      </c>
      <c r="JO1282">
        <v>2.56226</v>
      </c>
      <c r="JP1282">
        <v>1.39893</v>
      </c>
      <c r="JQ1282">
        <v>2.33276</v>
      </c>
      <c r="JR1282">
        <v>1.44897</v>
      </c>
      <c r="JS1282">
        <v>2.58423</v>
      </c>
      <c r="JT1282">
        <v>38.4279</v>
      </c>
      <c r="JU1282">
        <v>23.8161</v>
      </c>
      <c r="JV1282">
        <v>18</v>
      </c>
      <c r="JW1282">
        <v>486.916</v>
      </c>
      <c r="JX1282">
        <v>440.028</v>
      </c>
      <c r="JY1282">
        <v>25.4887</v>
      </c>
      <c r="JZ1282">
        <v>37.122</v>
      </c>
      <c r="KA1282">
        <v>30.001</v>
      </c>
      <c r="KB1282">
        <v>36.6528</v>
      </c>
      <c r="KC1282">
        <v>36.6928</v>
      </c>
      <c r="KD1282">
        <v>10.6856</v>
      </c>
      <c r="KE1282">
        <v>27.6363</v>
      </c>
      <c r="KF1282">
        <v>68.78189999999999</v>
      </c>
      <c r="KG1282">
        <v>25.4262</v>
      </c>
      <c r="KH1282">
        <v>152.644</v>
      </c>
      <c r="KI1282">
        <v>18.1249</v>
      </c>
      <c r="KJ1282">
        <v>99.2256</v>
      </c>
      <c r="KK1282">
        <v>99.0827</v>
      </c>
    </row>
    <row r="1283" spans="1:297">
      <c r="A1283">
        <v>1267</v>
      </c>
      <c r="B1283">
        <v>1761348416.5</v>
      </c>
      <c r="C1283">
        <v>20375.90000009537</v>
      </c>
      <c r="D1283" t="s">
        <v>2990</v>
      </c>
      <c r="E1283" t="s">
        <v>2991</v>
      </c>
      <c r="F1283">
        <v>5</v>
      </c>
      <c r="G1283" t="s">
        <v>2957</v>
      </c>
      <c r="H1283" t="s">
        <v>436</v>
      </c>
      <c r="I1283">
        <v>1761348409</v>
      </c>
      <c r="J1283">
        <f>(K1283)/1000</f>
        <v>0</v>
      </c>
      <c r="K1283">
        <f>IF(DP1283, AN1283, AH1283)</f>
        <v>0</v>
      </c>
      <c r="L1283">
        <f>IF(DP1283, AI1283, AG1283)</f>
        <v>0</v>
      </c>
      <c r="M1283">
        <f>DR1283 - IF(AU1283&gt;1, L1283*DL1283*100.0/(AW1283), 0)</f>
        <v>0</v>
      </c>
      <c r="N1283">
        <f>((T1283-J1283/2)*M1283-L1283)/(T1283+J1283/2)</f>
        <v>0</v>
      </c>
      <c r="O1283">
        <f>N1283*(DY1283+DZ1283)/1000.0</f>
        <v>0</v>
      </c>
      <c r="P1283">
        <f>(DR1283 - IF(AU1283&gt;1, L1283*DL1283*100.0/(AW1283), 0))*(DY1283+DZ1283)/1000.0</f>
        <v>0</v>
      </c>
      <c r="Q1283">
        <f>2.0/((1/S1283-1/R1283)+SIGN(S1283)*SQRT((1/S1283-1/R1283)*(1/S1283-1/R1283) + 4*DM1283/((DM1283+1)*(DM1283+1))*(2*1/S1283*1/R1283-1/R1283*1/R1283)))</f>
        <v>0</v>
      </c>
      <c r="R1283">
        <f>IF(LEFT(DN1283,1)&lt;&gt;"0",IF(LEFT(DN1283,1)="1",3.0,DO1283),$D$5+$E$5*(EF1283*DY1283/($K$5*1000))+$F$5*(EF1283*DY1283/($K$5*1000))*MAX(MIN(DL1283,$J$5),$I$5)*MAX(MIN(DL1283,$J$5),$I$5)+$G$5*MAX(MIN(DL1283,$J$5),$I$5)*(EF1283*DY1283/($K$5*1000))+$H$5*(EF1283*DY1283/($K$5*1000))*(EF1283*DY1283/($K$5*1000)))</f>
        <v>0</v>
      </c>
      <c r="S1283">
        <f>J1283*(1000-(1000*0.61365*exp(17.502*W1283/(240.97+W1283))/(DY1283+DZ1283)+DT1283)/2)/(1000*0.61365*exp(17.502*W1283/(240.97+W1283))/(DY1283+DZ1283)-DT1283)</f>
        <v>0</v>
      </c>
      <c r="T1283">
        <f>1/((DM1283+1)/(Q1283/1.6)+1/(R1283/1.37)) + DM1283/((DM1283+1)/(Q1283/1.6) + DM1283/(R1283/1.37))</f>
        <v>0</v>
      </c>
      <c r="U1283">
        <f>(DH1283*DK1283)</f>
        <v>0</v>
      </c>
      <c r="V1283">
        <f>(EA1283+(U1283+2*0.95*5.67E-8*(((EA1283+$B$7)+273)^4-(EA1283+273)^4)-44100*J1283)/(1.84*29.3*R1283+8*0.95*5.67E-8*(EA1283+273)^3))</f>
        <v>0</v>
      </c>
      <c r="W1283">
        <f>($C$7*EB1283+$D$7*EC1283+$E$7*V1283)</f>
        <v>0</v>
      </c>
      <c r="X1283">
        <f>0.61365*exp(17.502*W1283/(240.97+W1283))</f>
        <v>0</v>
      </c>
      <c r="Y1283">
        <f>(Z1283/AA1283*100)</f>
        <v>0</v>
      </c>
      <c r="Z1283">
        <f>DT1283*(DY1283+DZ1283)/1000</f>
        <v>0</v>
      </c>
      <c r="AA1283">
        <f>0.61365*exp(17.502*EA1283/(240.97+EA1283))</f>
        <v>0</v>
      </c>
      <c r="AB1283">
        <f>(X1283-DT1283*(DY1283+DZ1283)/1000)</f>
        <v>0</v>
      </c>
      <c r="AC1283">
        <f>(-J1283*44100)</f>
        <v>0</v>
      </c>
      <c r="AD1283">
        <f>2*29.3*R1283*0.92*(EA1283-W1283)</f>
        <v>0</v>
      </c>
      <c r="AE1283">
        <f>2*0.95*5.67E-8*(((EA1283+$B$7)+273)^4-(W1283+273)^4)</f>
        <v>0</v>
      </c>
      <c r="AF1283">
        <f>U1283+AE1283+AC1283+AD1283</f>
        <v>0</v>
      </c>
      <c r="AG1283">
        <f>DX1283*AU1283*(DS1283-DR1283*(1000-AU1283*DU1283)/(1000-AU1283*DT1283))/(100*DL1283)</f>
        <v>0</v>
      </c>
      <c r="AH1283">
        <f>1000*DX1283*AU1283*(DT1283-DU1283)/(100*DL1283*(1000-AU1283*DT1283))</f>
        <v>0</v>
      </c>
      <c r="AI1283">
        <f>(AJ1283 - AK1283 - DY1283*1E3/(8.314*(EA1283+273.15)) * AM1283/DX1283 * AL1283) * DX1283/(100*DL1283) * (1000 - DU1283)/1000</f>
        <v>0</v>
      </c>
      <c r="AJ1283">
        <v>171.4069299883979</v>
      </c>
      <c r="AK1283">
        <v>178.827696969697</v>
      </c>
      <c r="AL1283">
        <v>-3.227832875906283</v>
      </c>
      <c r="AM1283">
        <v>65.42573511111004</v>
      </c>
      <c r="AN1283">
        <f>(AP1283 - AO1283 + DY1283*1E3/(8.314*(EA1283+273.15)) * AR1283/DX1283 * AQ1283) * DX1283/(100*DL1283) * 1000/(1000 - AP1283)</f>
        <v>0</v>
      </c>
      <c r="AO1283">
        <v>18.04220495383304</v>
      </c>
      <c r="AP1283">
        <v>23.84334424242424</v>
      </c>
      <c r="AQ1283">
        <v>-6.59523686008466E-05</v>
      </c>
      <c r="AR1283">
        <v>117.4114001937617</v>
      </c>
      <c r="AS1283">
        <v>0</v>
      </c>
      <c r="AT1283">
        <v>0</v>
      </c>
      <c r="AU1283">
        <f>IF(AS1283*$H$13&gt;=AW1283,1.0,(AW1283/(AW1283-AS1283*$H$13)))</f>
        <v>0</v>
      </c>
      <c r="AV1283">
        <f>(AU1283-1)*100</f>
        <v>0</v>
      </c>
      <c r="AW1283">
        <f>MAX(0,($B$13+$C$13*EF1283)/(1+$D$13*EF1283)*DY1283/(EA1283+273)*$E$13)</f>
        <v>0</v>
      </c>
      <c r="AX1283" t="s">
        <v>437</v>
      </c>
      <c r="AY1283" t="s">
        <v>437</v>
      </c>
      <c r="AZ1283">
        <v>0</v>
      </c>
      <c r="BA1283">
        <v>0</v>
      </c>
      <c r="BB1283">
        <f>1-AZ1283/BA1283</f>
        <v>0</v>
      </c>
      <c r="BC1283">
        <v>0</v>
      </c>
      <c r="BD1283" t="s">
        <v>437</v>
      </c>
      <c r="BE1283" t="s">
        <v>437</v>
      </c>
      <c r="BF1283">
        <v>0</v>
      </c>
      <c r="BG1283">
        <v>0</v>
      </c>
      <c r="BH1283">
        <f>1-BF1283/BG1283</f>
        <v>0</v>
      </c>
      <c r="BI1283">
        <v>0.5</v>
      </c>
      <c r="BJ1283">
        <f>DI1283</f>
        <v>0</v>
      </c>
      <c r="BK1283">
        <f>L1283</f>
        <v>0</v>
      </c>
      <c r="BL1283">
        <f>BH1283*BI1283*BJ1283</f>
        <v>0</v>
      </c>
      <c r="BM1283">
        <f>(BK1283-BC1283)/BJ1283</f>
        <v>0</v>
      </c>
      <c r="BN1283">
        <f>(BA1283-BG1283)/BG1283</f>
        <v>0</v>
      </c>
      <c r="BO1283">
        <f>AZ1283/(BB1283+AZ1283/BG1283)</f>
        <v>0</v>
      </c>
      <c r="BP1283" t="s">
        <v>437</v>
      </c>
      <c r="BQ1283">
        <v>0</v>
      </c>
      <c r="BR1283">
        <f>IF(BQ1283&lt;&gt;0, BQ1283, BO1283)</f>
        <v>0</v>
      </c>
      <c r="BS1283">
        <f>1-BR1283/BG1283</f>
        <v>0</v>
      </c>
      <c r="BT1283">
        <f>(BG1283-BF1283)/(BG1283-BR1283)</f>
        <v>0</v>
      </c>
      <c r="BU1283">
        <f>(BA1283-BG1283)/(BA1283-BR1283)</f>
        <v>0</v>
      </c>
      <c r="BV1283">
        <f>(BG1283-BF1283)/(BG1283-AZ1283)</f>
        <v>0</v>
      </c>
      <c r="BW1283">
        <f>(BA1283-BG1283)/(BA1283-AZ1283)</f>
        <v>0</v>
      </c>
      <c r="BX1283">
        <f>(BT1283*BR1283/BF1283)</f>
        <v>0</v>
      </c>
      <c r="BY1283">
        <f>(1-BX1283)</f>
        <v>0</v>
      </c>
      <c r="DH1283">
        <f>$B$11*EG1283+$C$11*EH1283+$F$11*ES1283*(1-EV1283)</f>
        <v>0</v>
      </c>
      <c r="DI1283">
        <f>DH1283*DJ1283</f>
        <v>0</v>
      </c>
      <c r="DJ1283">
        <f>($B$11*$D$9+$C$11*$D$9+$F$11*((FF1283+EX1283)/MAX(FF1283+EX1283+FG1283, 0.1)*$I$9+FG1283/MAX(FF1283+EX1283+FG1283, 0.1)*$J$9))/($B$11+$C$11+$F$11)</f>
        <v>0</v>
      </c>
      <c r="DK1283">
        <f>($B$11*$K$9+$C$11*$K$9+$F$11*((FF1283+EX1283)/MAX(FF1283+EX1283+FG1283, 0.1)*$P$9+FG1283/MAX(FF1283+EX1283+FG1283, 0.1)*$Q$9))/($B$11+$C$11+$F$11)</f>
        <v>0</v>
      </c>
      <c r="DL1283">
        <v>6</v>
      </c>
      <c r="DM1283">
        <v>0.5</v>
      </c>
      <c r="DN1283" t="s">
        <v>438</v>
      </c>
      <c r="DO1283">
        <v>2</v>
      </c>
      <c r="DP1283" t="b">
        <v>1</v>
      </c>
      <c r="DQ1283">
        <v>1761348409</v>
      </c>
      <c r="DR1283">
        <v>196.532</v>
      </c>
      <c r="DS1283">
        <v>183.1317037037037</v>
      </c>
      <c r="DT1283">
        <v>23.85592222222222</v>
      </c>
      <c r="DU1283">
        <v>18.06611481481481</v>
      </c>
      <c r="DV1283">
        <v>196.2678518518519</v>
      </c>
      <c r="DW1283">
        <v>23.64149629629629</v>
      </c>
      <c r="DX1283">
        <v>500.0037407407407</v>
      </c>
      <c r="DY1283">
        <v>90.05929999999999</v>
      </c>
      <c r="DZ1283">
        <v>0.07303191481481482</v>
      </c>
      <c r="EA1283">
        <v>30.12751111111111</v>
      </c>
      <c r="EB1283">
        <v>29.99835555555556</v>
      </c>
      <c r="EC1283">
        <v>999.9000000000001</v>
      </c>
      <c r="ED1283">
        <v>0</v>
      </c>
      <c r="EE1283">
        <v>0</v>
      </c>
      <c r="EF1283">
        <v>9989.908518518519</v>
      </c>
      <c r="EG1283">
        <v>0</v>
      </c>
      <c r="EH1283">
        <v>1196.64</v>
      </c>
      <c r="EI1283">
        <v>13.40028148148148</v>
      </c>
      <c r="EJ1283">
        <v>201.335</v>
      </c>
      <c r="EK1283">
        <v>186.5015185185185</v>
      </c>
      <c r="EL1283">
        <v>5.789809999999999</v>
      </c>
      <c r="EM1283">
        <v>183.1317037037037</v>
      </c>
      <c r="EN1283">
        <v>18.06611481481481</v>
      </c>
      <c r="EO1283">
        <v>2.148447777777778</v>
      </c>
      <c r="EP1283">
        <v>1.627022962962963</v>
      </c>
      <c r="EQ1283">
        <v>18.58299629629629</v>
      </c>
      <c r="ER1283">
        <v>14.21711851851852</v>
      </c>
      <c r="ES1283">
        <v>1200.004814814815</v>
      </c>
      <c r="ET1283">
        <v>0.967011962962963</v>
      </c>
      <c r="EU1283">
        <v>0.03298844444444445</v>
      </c>
      <c r="EV1283">
        <v>0</v>
      </c>
      <c r="EW1283">
        <v>1564.911851851852</v>
      </c>
      <c r="EX1283">
        <v>5.000560000000001</v>
      </c>
      <c r="EY1283">
        <v>19074.04814814815</v>
      </c>
      <c r="EZ1283">
        <v>10316.88888888889</v>
      </c>
      <c r="FA1283">
        <v>45.31199999999998</v>
      </c>
      <c r="FB1283">
        <v>47.375</v>
      </c>
      <c r="FC1283">
        <v>45.95333333333333</v>
      </c>
      <c r="FD1283">
        <v>46.41403703703703</v>
      </c>
      <c r="FE1283">
        <v>46.12959259259259</v>
      </c>
      <c r="FF1283">
        <v>1155.584814814815</v>
      </c>
      <c r="FG1283">
        <v>39.42000000000001</v>
      </c>
      <c r="FH1283">
        <v>0</v>
      </c>
      <c r="FI1283">
        <v>1761348452.6</v>
      </c>
      <c r="FJ1283">
        <v>0</v>
      </c>
      <c r="FK1283">
        <v>1564.739615384615</v>
      </c>
      <c r="FL1283">
        <v>33.22974359190878</v>
      </c>
      <c r="FM1283">
        <v>382.5982904900121</v>
      </c>
      <c r="FN1283">
        <v>19072.43846153846</v>
      </c>
      <c r="FO1283">
        <v>15</v>
      </c>
      <c r="FP1283">
        <v>0</v>
      </c>
      <c r="FQ1283" t="s">
        <v>439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12.905355</v>
      </c>
      <c r="GD1283">
        <v>11.00382889305814</v>
      </c>
      <c r="GE1283">
        <v>1.067476636266574</v>
      </c>
      <c r="GF1283">
        <v>0</v>
      </c>
      <c r="GG1283">
        <v>1563.587058823529</v>
      </c>
      <c r="GH1283">
        <v>30.73338427628319</v>
      </c>
      <c r="GI1283">
        <v>3.034335404908453</v>
      </c>
      <c r="GJ1283">
        <v>0</v>
      </c>
      <c r="GK1283">
        <v>5.77781175</v>
      </c>
      <c r="GL1283">
        <v>0.2702799624765327</v>
      </c>
      <c r="GM1283">
        <v>0.02843852342224363</v>
      </c>
      <c r="GN1283">
        <v>0</v>
      </c>
      <c r="GO1283">
        <v>0</v>
      </c>
      <c r="GP1283">
        <v>3</v>
      </c>
      <c r="GQ1283" t="s">
        <v>497</v>
      </c>
      <c r="GR1283">
        <v>3.12482</v>
      </c>
      <c r="GS1283">
        <v>2.75081</v>
      </c>
      <c r="GT1283">
        <v>0.0399238</v>
      </c>
      <c r="GU1283">
        <v>0.0370372</v>
      </c>
      <c r="GV1283">
        <v>0.104172</v>
      </c>
      <c r="GW1283">
        <v>0.0861133</v>
      </c>
      <c r="GX1283">
        <v>28248.3</v>
      </c>
      <c r="GY1283">
        <v>27630.2</v>
      </c>
      <c r="GZ1283">
        <v>29994.4</v>
      </c>
      <c r="HA1283">
        <v>28984.9</v>
      </c>
      <c r="HB1283">
        <v>37137.8</v>
      </c>
      <c r="HC1283">
        <v>34871.9</v>
      </c>
      <c r="HD1283">
        <v>45934.1</v>
      </c>
      <c r="HE1283">
        <v>43079.8</v>
      </c>
      <c r="HF1283">
        <v>1.75345</v>
      </c>
      <c r="HG1283">
        <v>1.7259</v>
      </c>
      <c r="HH1283">
        <v>-0.0189245</v>
      </c>
      <c r="HI1283">
        <v>0</v>
      </c>
      <c r="HJ1283">
        <v>30.3095</v>
      </c>
      <c r="HK1283">
        <v>999.9</v>
      </c>
      <c r="HL1283">
        <v>42</v>
      </c>
      <c r="HM1283">
        <v>32.6</v>
      </c>
      <c r="HN1283">
        <v>23.0362</v>
      </c>
      <c r="HO1283">
        <v>63.6521</v>
      </c>
      <c r="HP1283">
        <v>18.1811</v>
      </c>
      <c r="HQ1283">
        <v>1</v>
      </c>
      <c r="HR1283">
        <v>0.813422</v>
      </c>
      <c r="HS1283">
        <v>4.2174</v>
      </c>
      <c r="HT1283">
        <v>20.1561</v>
      </c>
      <c r="HU1283">
        <v>5.22583</v>
      </c>
      <c r="HV1283">
        <v>11.9852</v>
      </c>
      <c r="HW1283">
        <v>4.9679</v>
      </c>
      <c r="HX1283">
        <v>3.2896</v>
      </c>
      <c r="HY1283">
        <v>9999</v>
      </c>
      <c r="HZ1283">
        <v>9999</v>
      </c>
      <c r="IA1283">
        <v>9999</v>
      </c>
      <c r="IB1283">
        <v>999.9</v>
      </c>
      <c r="IC1283">
        <v>4.97295</v>
      </c>
      <c r="ID1283">
        <v>1.87743</v>
      </c>
      <c r="IE1283">
        <v>1.87549</v>
      </c>
      <c r="IF1283">
        <v>1.87836</v>
      </c>
      <c r="IG1283">
        <v>1.87502</v>
      </c>
      <c r="IH1283">
        <v>1.87864</v>
      </c>
      <c r="II1283">
        <v>1.87573</v>
      </c>
      <c r="IJ1283">
        <v>1.87684</v>
      </c>
      <c r="IK1283">
        <v>0</v>
      </c>
      <c r="IL1283">
        <v>0</v>
      </c>
      <c r="IM1283">
        <v>0</v>
      </c>
      <c r="IN1283">
        <v>0</v>
      </c>
      <c r="IO1283" t="s">
        <v>441</v>
      </c>
      <c r="IP1283" t="s">
        <v>442</v>
      </c>
      <c r="IQ1283" t="s">
        <v>443</v>
      </c>
      <c r="IR1283" t="s">
        <v>443</v>
      </c>
      <c r="IS1283" t="s">
        <v>443</v>
      </c>
      <c r="IT1283" t="s">
        <v>443</v>
      </c>
      <c r="IU1283">
        <v>0</v>
      </c>
      <c r="IV1283">
        <v>100</v>
      </c>
      <c r="IW1283">
        <v>100</v>
      </c>
      <c r="IX1283">
        <v>0.223</v>
      </c>
      <c r="IY1283">
        <v>0.2145</v>
      </c>
      <c r="IZ1283">
        <v>-0.1194416370607354</v>
      </c>
      <c r="JA1283">
        <v>0.002211305909277446</v>
      </c>
      <c r="JB1283">
        <v>-1.416678044876584E-06</v>
      </c>
      <c r="JC1283">
        <v>5.589822708492042E-10</v>
      </c>
      <c r="JD1283">
        <v>0.2144336207880096</v>
      </c>
      <c r="JE1283">
        <v>0</v>
      </c>
      <c r="JF1283">
        <v>0</v>
      </c>
      <c r="JG1283">
        <v>0</v>
      </c>
      <c r="JH1283">
        <v>14</v>
      </c>
      <c r="JI1283">
        <v>2052</v>
      </c>
      <c r="JJ1283">
        <v>1</v>
      </c>
      <c r="JK1283">
        <v>21</v>
      </c>
      <c r="JL1283">
        <v>29355806.9</v>
      </c>
      <c r="JM1283">
        <v>29355806.9</v>
      </c>
      <c r="JN1283">
        <v>0.490723</v>
      </c>
      <c r="JO1283">
        <v>2.56958</v>
      </c>
      <c r="JP1283">
        <v>1.39893</v>
      </c>
      <c r="JQ1283">
        <v>2.33276</v>
      </c>
      <c r="JR1283">
        <v>1.44897</v>
      </c>
      <c r="JS1283">
        <v>2.58789</v>
      </c>
      <c r="JT1283">
        <v>38.4524</v>
      </c>
      <c r="JU1283">
        <v>23.8161</v>
      </c>
      <c r="JV1283">
        <v>18</v>
      </c>
      <c r="JW1283">
        <v>486.77</v>
      </c>
      <c r="JX1283">
        <v>440.096</v>
      </c>
      <c r="JY1283">
        <v>25.4366</v>
      </c>
      <c r="JZ1283">
        <v>37.1237</v>
      </c>
      <c r="KA1283">
        <v>30.0009</v>
      </c>
      <c r="KB1283">
        <v>36.6528</v>
      </c>
      <c r="KC1283">
        <v>36.6935</v>
      </c>
      <c r="KD1283">
        <v>9.866619999999999</v>
      </c>
      <c r="KE1283">
        <v>27.3614</v>
      </c>
      <c r="KF1283">
        <v>68.78189999999999</v>
      </c>
      <c r="KG1283">
        <v>25.4452</v>
      </c>
      <c r="KH1283">
        <v>132.586</v>
      </c>
      <c r="KI1283">
        <v>18.1299</v>
      </c>
      <c r="KJ1283">
        <v>99.2247</v>
      </c>
      <c r="KK1283">
        <v>99.0817</v>
      </c>
    </row>
    <row r="1284" spans="1:297">
      <c r="A1284">
        <v>1268</v>
      </c>
      <c r="B1284">
        <v>1761348421.5</v>
      </c>
      <c r="C1284">
        <v>20380.90000009537</v>
      </c>
      <c r="D1284" t="s">
        <v>2992</v>
      </c>
      <c r="E1284" t="s">
        <v>2993</v>
      </c>
      <c r="F1284">
        <v>5</v>
      </c>
      <c r="G1284" t="s">
        <v>2957</v>
      </c>
      <c r="H1284" t="s">
        <v>436</v>
      </c>
      <c r="I1284">
        <v>1761348413.714286</v>
      </c>
      <c r="J1284">
        <f>(K1284)/1000</f>
        <v>0</v>
      </c>
      <c r="K1284">
        <f>IF(DP1284, AN1284, AH1284)</f>
        <v>0</v>
      </c>
      <c r="L1284">
        <f>IF(DP1284, AI1284, AG1284)</f>
        <v>0</v>
      </c>
      <c r="M1284">
        <f>DR1284 - IF(AU1284&gt;1, L1284*DL1284*100.0/(AW1284), 0)</f>
        <v>0</v>
      </c>
      <c r="N1284">
        <f>((T1284-J1284/2)*M1284-L1284)/(T1284+J1284/2)</f>
        <v>0</v>
      </c>
      <c r="O1284">
        <f>N1284*(DY1284+DZ1284)/1000.0</f>
        <v>0</v>
      </c>
      <c r="P1284">
        <f>(DR1284 - IF(AU1284&gt;1, L1284*DL1284*100.0/(AW1284), 0))*(DY1284+DZ1284)/1000.0</f>
        <v>0</v>
      </c>
      <c r="Q1284">
        <f>2.0/((1/S1284-1/R1284)+SIGN(S1284)*SQRT((1/S1284-1/R1284)*(1/S1284-1/R1284) + 4*DM1284/((DM1284+1)*(DM1284+1))*(2*1/S1284*1/R1284-1/R1284*1/R1284)))</f>
        <v>0</v>
      </c>
      <c r="R1284">
        <f>IF(LEFT(DN1284,1)&lt;&gt;"0",IF(LEFT(DN1284,1)="1",3.0,DO1284),$D$5+$E$5*(EF1284*DY1284/($K$5*1000))+$F$5*(EF1284*DY1284/($K$5*1000))*MAX(MIN(DL1284,$J$5),$I$5)*MAX(MIN(DL1284,$J$5),$I$5)+$G$5*MAX(MIN(DL1284,$J$5),$I$5)*(EF1284*DY1284/($K$5*1000))+$H$5*(EF1284*DY1284/($K$5*1000))*(EF1284*DY1284/($K$5*1000)))</f>
        <v>0</v>
      </c>
      <c r="S1284">
        <f>J1284*(1000-(1000*0.61365*exp(17.502*W1284/(240.97+W1284))/(DY1284+DZ1284)+DT1284)/2)/(1000*0.61365*exp(17.502*W1284/(240.97+W1284))/(DY1284+DZ1284)-DT1284)</f>
        <v>0</v>
      </c>
      <c r="T1284">
        <f>1/((DM1284+1)/(Q1284/1.6)+1/(R1284/1.37)) + DM1284/((DM1284+1)/(Q1284/1.6) + DM1284/(R1284/1.37))</f>
        <v>0</v>
      </c>
      <c r="U1284">
        <f>(DH1284*DK1284)</f>
        <v>0</v>
      </c>
      <c r="V1284">
        <f>(EA1284+(U1284+2*0.95*5.67E-8*(((EA1284+$B$7)+273)^4-(EA1284+273)^4)-44100*J1284)/(1.84*29.3*R1284+8*0.95*5.67E-8*(EA1284+273)^3))</f>
        <v>0</v>
      </c>
      <c r="W1284">
        <f>($C$7*EB1284+$D$7*EC1284+$E$7*V1284)</f>
        <v>0</v>
      </c>
      <c r="X1284">
        <f>0.61365*exp(17.502*W1284/(240.97+W1284))</f>
        <v>0</v>
      </c>
      <c r="Y1284">
        <f>(Z1284/AA1284*100)</f>
        <v>0</v>
      </c>
      <c r="Z1284">
        <f>DT1284*(DY1284+DZ1284)/1000</f>
        <v>0</v>
      </c>
      <c r="AA1284">
        <f>0.61365*exp(17.502*EA1284/(240.97+EA1284))</f>
        <v>0</v>
      </c>
      <c r="AB1284">
        <f>(X1284-DT1284*(DY1284+DZ1284)/1000)</f>
        <v>0</v>
      </c>
      <c r="AC1284">
        <f>(-J1284*44100)</f>
        <v>0</v>
      </c>
      <c r="AD1284">
        <f>2*29.3*R1284*0.92*(EA1284-W1284)</f>
        <v>0</v>
      </c>
      <c r="AE1284">
        <f>2*0.95*5.67E-8*(((EA1284+$B$7)+273)^4-(W1284+273)^4)</f>
        <v>0</v>
      </c>
      <c r="AF1284">
        <f>U1284+AE1284+AC1284+AD1284</f>
        <v>0</v>
      </c>
      <c r="AG1284">
        <f>DX1284*AU1284*(DS1284-DR1284*(1000-AU1284*DU1284)/(1000-AU1284*DT1284))/(100*DL1284)</f>
        <v>0</v>
      </c>
      <c r="AH1284">
        <f>1000*DX1284*AU1284*(DT1284-DU1284)/(100*DL1284*(1000-AU1284*DT1284))</f>
        <v>0</v>
      </c>
      <c r="AI1284">
        <f>(AJ1284 - AK1284 - DY1284*1E3/(8.314*(EA1284+273.15)) * AM1284/DX1284 * AL1284) * DX1284/(100*DL1284) * (1000 - DU1284)/1000</f>
        <v>0</v>
      </c>
      <c r="AJ1284">
        <v>154.7722304249701</v>
      </c>
      <c r="AK1284">
        <v>162.808509090909</v>
      </c>
      <c r="AL1284">
        <v>-3.201480286670816</v>
      </c>
      <c r="AM1284">
        <v>65.42573511111004</v>
      </c>
      <c r="AN1284">
        <f>(AP1284 - AO1284 + DY1284*1E3/(8.314*(EA1284+273.15)) * AR1284/DX1284 * AQ1284) * DX1284/(100*DL1284) * 1000/(1000 - AP1284)</f>
        <v>0</v>
      </c>
      <c r="AO1284">
        <v>18.0646278542792</v>
      </c>
      <c r="AP1284">
        <v>23.85222666666666</v>
      </c>
      <c r="AQ1284">
        <v>-1.203691167183692E-06</v>
      </c>
      <c r="AR1284">
        <v>117.4114001937617</v>
      </c>
      <c r="AS1284">
        <v>0</v>
      </c>
      <c r="AT1284">
        <v>0</v>
      </c>
      <c r="AU1284">
        <f>IF(AS1284*$H$13&gt;=AW1284,1.0,(AW1284/(AW1284-AS1284*$H$13)))</f>
        <v>0</v>
      </c>
      <c r="AV1284">
        <f>(AU1284-1)*100</f>
        <v>0</v>
      </c>
      <c r="AW1284">
        <f>MAX(0,($B$13+$C$13*EF1284)/(1+$D$13*EF1284)*DY1284/(EA1284+273)*$E$13)</f>
        <v>0</v>
      </c>
      <c r="AX1284" t="s">
        <v>437</v>
      </c>
      <c r="AY1284" t="s">
        <v>437</v>
      </c>
      <c r="AZ1284">
        <v>0</v>
      </c>
      <c r="BA1284">
        <v>0</v>
      </c>
      <c r="BB1284">
        <f>1-AZ1284/BA1284</f>
        <v>0</v>
      </c>
      <c r="BC1284">
        <v>0</v>
      </c>
      <c r="BD1284" t="s">
        <v>437</v>
      </c>
      <c r="BE1284" t="s">
        <v>437</v>
      </c>
      <c r="BF1284">
        <v>0</v>
      </c>
      <c r="BG1284">
        <v>0</v>
      </c>
      <c r="BH1284">
        <f>1-BF1284/BG1284</f>
        <v>0</v>
      </c>
      <c r="BI1284">
        <v>0.5</v>
      </c>
      <c r="BJ1284">
        <f>DI1284</f>
        <v>0</v>
      </c>
      <c r="BK1284">
        <f>L1284</f>
        <v>0</v>
      </c>
      <c r="BL1284">
        <f>BH1284*BI1284*BJ1284</f>
        <v>0</v>
      </c>
      <c r="BM1284">
        <f>(BK1284-BC1284)/BJ1284</f>
        <v>0</v>
      </c>
      <c r="BN1284">
        <f>(BA1284-BG1284)/BG1284</f>
        <v>0</v>
      </c>
      <c r="BO1284">
        <f>AZ1284/(BB1284+AZ1284/BG1284)</f>
        <v>0</v>
      </c>
      <c r="BP1284" t="s">
        <v>437</v>
      </c>
      <c r="BQ1284">
        <v>0</v>
      </c>
      <c r="BR1284">
        <f>IF(BQ1284&lt;&gt;0, BQ1284, BO1284)</f>
        <v>0</v>
      </c>
      <c r="BS1284">
        <f>1-BR1284/BG1284</f>
        <v>0</v>
      </c>
      <c r="BT1284">
        <f>(BG1284-BF1284)/(BG1284-BR1284)</f>
        <v>0</v>
      </c>
      <c r="BU1284">
        <f>(BA1284-BG1284)/(BA1284-BR1284)</f>
        <v>0</v>
      </c>
      <c r="BV1284">
        <f>(BG1284-BF1284)/(BG1284-AZ1284)</f>
        <v>0</v>
      </c>
      <c r="BW1284">
        <f>(BA1284-BG1284)/(BA1284-AZ1284)</f>
        <v>0</v>
      </c>
      <c r="BX1284">
        <f>(BT1284*BR1284/BF1284)</f>
        <v>0</v>
      </c>
      <c r="BY1284">
        <f>(1-BX1284)</f>
        <v>0</v>
      </c>
      <c r="DH1284">
        <f>$B$11*EG1284+$C$11*EH1284+$F$11*ES1284*(1-EV1284)</f>
        <v>0</v>
      </c>
      <c r="DI1284">
        <f>DH1284*DJ1284</f>
        <v>0</v>
      </c>
      <c r="DJ1284">
        <f>($B$11*$D$9+$C$11*$D$9+$F$11*((FF1284+EX1284)/MAX(FF1284+EX1284+FG1284, 0.1)*$I$9+FG1284/MAX(FF1284+EX1284+FG1284, 0.1)*$J$9))/($B$11+$C$11+$F$11)</f>
        <v>0</v>
      </c>
      <c r="DK1284">
        <f>($B$11*$K$9+$C$11*$K$9+$F$11*((FF1284+EX1284)/MAX(FF1284+EX1284+FG1284, 0.1)*$P$9+FG1284/MAX(FF1284+EX1284+FG1284, 0.1)*$Q$9))/($B$11+$C$11+$F$11)</f>
        <v>0</v>
      </c>
      <c r="DL1284">
        <v>6</v>
      </c>
      <c r="DM1284">
        <v>0.5</v>
      </c>
      <c r="DN1284" t="s">
        <v>438</v>
      </c>
      <c r="DO1284">
        <v>2</v>
      </c>
      <c r="DP1284" t="b">
        <v>1</v>
      </c>
      <c r="DQ1284">
        <v>1761348413.714286</v>
      </c>
      <c r="DR1284">
        <v>181.7627142857143</v>
      </c>
      <c r="DS1284">
        <v>167.5378214285714</v>
      </c>
      <c r="DT1284">
        <v>23.85122142857143</v>
      </c>
      <c r="DU1284">
        <v>18.05676428571429</v>
      </c>
      <c r="DV1284">
        <v>181.52425</v>
      </c>
      <c r="DW1284">
        <v>23.63678928571429</v>
      </c>
      <c r="DX1284">
        <v>499.9769642857142</v>
      </c>
      <c r="DY1284">
        <v>90.05985714285713</v>
      </c>
      <c r="DZ1284">
        <v>0.07306003571428572</v>
      </c>
      <c r="EA1284">
        <v>30.128175</v>
      </c>
      <c r="EB1284">
        <v>30.00038571428572</v>
      </c>
      <c r="EC1284">
        <v>999.9000000000002</v>
      </c>
      <c r="ED1284">
        <v>0</v>
      </c>
      <c r="EE1284">
        <v>0</v>
      </c>
      <c r="EF1284">
        <v>9992.615714285716</v>
      </c>
      <c r="EG1284">
        <v>0</v>
      </c>
      <c r="EH1284">
        <v>1196.62</v>
      </c>
      <c r="EI1284">
        <v>14.22490714285714</v>
      </c>
      <c r="EJ1284">
        <v>186.204</v>
      </c>
      <c r="EK1284">
        <v>170.6186428571429</v>
      </c>
      <c r="EL1284">
        <v>5.794456428571428</v>
      </c>
      <c r="EM1284">
        <v>167.5378214285714</v>
      </c>
      <c r="EN1284">
        <v>18.05676428571429</v>
      </c>
      <c r="EO1284">
        <v>2.148036428571428</v>
      </c>
      <c r="EP1284">
        <v>1.626190357142857</v>
      </c>
      <c r="EQ1284">
        <v>18.57993928571429</v>
      </c>
      <c r="ER1284">
        <v>14.20922857142857</v>
      </c>
      <c r="ES1284">
        <v>1199.999285714286</v>
      </c>
      <c r="ET1284">
        <v>0.9670116785714286</v>
      </c>
      <c r="EU1284">
        <v>0.0329887</v>
      </c>
      <c r="EV1284">
        <v>0</v>
      </c>
      <c r="EW1284">
        <v>1567.66</v>
      </c>
      <c r="EX1284">
        <v>5.000560000000001</v>
      </c>
      <c r="EY1284">
        <v>19105.74642857143</v>
      </c>
      <c r="EZ1284">
        <v>10316.84285714286</v>
      </c>
      <c r="FA1284">
        <v>45.31199999999998</v>
      </c>
      <c r="FB1284">
        <v>47.375</v>
      </c>
      <c r="FC1284">
        <v>45.9685</v>
      </c>
      <c r="FD1284">
        <v>46.406</v>
      </c>
      <c r="FE1284">
        <v>46.125</v>
      </c>
      <c r="FF1284">
        <v>1155.579285714286</v>
      </c>
      <c r="FG1284">
        <v>39.42000000000001</v>
      </c>
      <c r="FH1284">
        <v>0</v>
      </c>
      <c r="FI1284">
        <v>1761348458</v>
      </c>
      <c r="FJ1284">
        <v>0</v>
      </c>
      <c r="FK1284">
        <v>1568.0528</v>
      </c>
      <c r="FL1284">
        <v>36.31692301597576</v>
      </c>
      <c r="FM1284">
        <v>428.9769223732933</v>
      </c>
      <c r="FN1284">
        <v>19110.708</v>
      </c>
      <c r="FO1284">
        <v>15</v>
      </c>
      <c r="FP1284">
        <v>0</v>
      </c>
      <c r="FQ1284" t="s">
        <v>439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13.66460487804878</v>
      </c>
      <c r="GD1284">
        <v>10.5893017421603</v>
      </c>
      <c r="GE1284">
        <v>1.053158538305355</v>
      </c>
      <c r="GF1284">
        <v>0</v>
      </c>
      <c r="GG1284">
        <v>1565.812941176471</v>
      </c>
      <c r="GH1284">
        <v>34.08708938158587</v>
      </c>
      <c r="GI1284">
        <v>3.356263266519306</v>
      </c>
      <c r="GJ1284">
        <v>0</v>
      </c>
      <c r="GK1284">
        <v>5.784356341463414</v>
      </c>
      <c r="GL1284">
        <v>0.1067981184668907</v>
      </c>
      <c r="GM1284">
        <v>0.02380762367712689</v>
      </c>
      <c r="GN1284">
        <v>0</v>
      </c>
      <c r="GO1284">
        <v>0</v>
      </c>
      <c r="GP1284">
        <v>3</v>
      </c>
      <c r="GQ1284" t="s">
        <v>497</v>
      </c>
      <c r="GR1284">
        <v>3.12478</v>
      </c>
      <c r="GS1284">
        <v>2.75095</v>
      </c>
      <c r="GT1284">
        <v>0.0366326</v>
      </c>
      <c r="GU1284">
        <v>0.033406</v>
      </c>
      <c r="GV1284">
        <v>0.104214</v>
      </c>
      <c r="GW1284">
        <v>0.08628710000000001</v>
      </c>
      <c r="GX1284">
        <v>28345.3</v>
      </c>
      <c r="GY1284">
        <v>27733.8</v>
      </c>
      <c r="GZ1284">
        <v>29994.9</v>
      </c>
      <c r="HA1284">
        <v>28984.6</v>
      </c>
      <c r="HB1284">
        <v>37136.5</v>
      </c>
      <c r="HC1284">
        <v>34864.6</v>
      </c>
      <c r="HD1284">
        <v>45934.9</v>
      </c>
      <c r="HE1284">
        <v>43079.2</v>
      </c>
      <c r="HF1284">
        <v>1.75322</v>
      </c>
      <c r="HG1284">
        <v>1.72598</v>
      </c>
      <c r="HH1284">
        <v>-0.0196323</v>
      </c>
      <c r="HI1284">
        <v>0</v>
      </c>
      <c r="HJ1284">
        <v>30.3095</v>
      </c>
      <c r="HK1284">
        <v>999.9</v>
      </c>
      <c r="HL1284">
        <v>41.9</v>
      </c>
      <c r="HM1284">
        <v>32.7</v>
      </c>
      <c r="HN1284">
        <v>23.1125</v>
      </c>
      <c r="HO1284">
        <v>63.7821</v>
      </c>
      <c r="HP1284">
        <v>18.2051</v>
      </c>
      <c r="HQ1284">
        <v>1</v>
      </c>
      <c r="HR1284">
        <v>0.812724</v>
      </c>
      <c r="HS1284">
        <v>4.16467</v>
      </c>
      <c r="HT1284">
        <v>20.1575</v>
      </c>
      <c r="HU1284">
        <v>5.22583</v>
      </c>
      <c r="HV1284">
        <v>11.9857</v>
      </c>
      <c r="HW1284">
        <v>4.9683</v>
      </c>
      <c r="HX1284">
        <v>3.28963</v>
      </c>
      <c r="HY1284">
        <v>9999</v>
      </c>
      <c r="HZ1284">
        <v>9999</v>
      </c>
      <c r="IA1284">
        <v>9999</v>
      </c>
      <c r="IB1284">
        <v>999.9</v>
      </c>
      <c r="IC1284">
        <v>4.97296</v>
      </c>
      <c r="ID1284">
        <v>1.87743</v>
      </c>
      <c r="IE1284">
        <v>1.87554</v>
      </c>
      <c r="IF1284">
        <v>1.87836</v>
      </c>
      <c r="IG1284">
        <v>1.87505</v>
      </c>
      <c r="IH1284">
        <v>1.87865</v>
      </c>
      <c r="II1284">
        <v>1.87574</v>
      </c>
      <c r="IJ1284">
        <v>1.87687</v>
      </c>
      <c r="IK1284">
        <v>0</v>
      </c>
      <c r="IL1284">
        <v>0</v>
      </c>
      <c r="IM1284">
        <v>0</v>
      </c>
      <c r="IN1284">
        <v>0</v>
      </c>
      <c r="IO1284" t="s">
        <v>441</v>
      </c>
      <c r="IP1284" t="s">
        <v>442</v>
      </c>
      <c r="IQ1284" t="s">
        <v>443</v>
      </c>
      <c r="IR1284" t="s">
        <v>443</v>
      </c>
      <c r="IS1284" t="s">
        <v>443</v>
      </c>
      <c r="IT1284" t="s">
        <v>443</v>
      </c>
      <c r="IU1284">
        <v>0</v>
      </c>
      <c r="IV1284">
        <v>100</v>
      </c>
      <c r="IW1284">
        <v>100</v>
      </c>
      <c r="IX1284">
        <v>0.196</v>
      </c>
      <c r="IY1284">
        <v>0.2144</v>
      </c>
      <c r="IZ1284">
        <v>-0.1194416370607354</v>
      </c>
      <c r="JA1284">
        <v>0.002211305909277446</v>
      </c>
      <c r="JB1284">
        <v>-1.416678044876584E-06</v>
      </c>
      <c r="JC1284">
        <v>5.589822708492042E-10</v>
      </c>
      <c r="JD1284">
        <v>0.2144336207880096</v>
      </c>
      <c r="JE1284">
        <v>0</v>
      </c>
      <c r="JF1284">
        <v>0</v>
      </c>
      <c r="JG1284">
        <v>0</v>
      </c>
      <c r="JH1284">
        <v>14</v>
      </c>
      <c r="JI1284">
        <v>2052</v>
      </c>
      <c r="JJ1284">
        <v>1</v>
      </c>
      <c r="JK1284">
        <v>21</v>
      </c>
      <c r="JL1284">
        <v>29355807</v>
      </c>
      <c r="JM1284">
        <v>29355807</v>
      </c>
      <c r="JN1284">
        <v>0.452881</v>
      </c>
      <c r="JO1284">
        <v>2.56958</v>
      </c>
      <c r="JP1284">
        <v>1.39893</v>
      </c>
      <c r="JQ1284">
        <v>2.33276</v>
      </c>
      <c r="JR1284">
        <v>1.44897</v>
      </c>
      <c r="JS1284">
        <v>2.59033</v>
      </c>
      <c r="JT1284">
        <v>38.4279</v>
      </c>
      <c r="JU1284">
        <v>23.8161</v>
      </c>
      <c r="JV1284">
        <v>18</v>
      </c>
      <c r="JW1284">
        <v>486.658</v>
      </c>
      <c r="JX1284">
        <v>440.163</v>
      </c>
      <c r="JY1284">
        <v>25.4366</v>
      </c>
      <c r="JZ1284">
        <v>37.1263</v>
      </c>
      <c r="KA1284">
        <v>30</v>
      </c>
      <c r="KB1284">
        <v>36.6562</v>
      </c>
      <c r="KC1284">
        <v>36.6962</v>
      </c>
      <c r="KD1284">
        <v>9.108090000000001</v>
      </c>
      <c r="KE1284">
        <v>27.3614</v>
      </c>
      <c r="KF1284">
        <v>68.78189999999999</v>
      </c>
      <c r="KG1284">
        <v>25.4455</v>
      </c>
      <c r="KH1284">
        <v>119.222</v>
      </c>
      <c r="KI1284">
        <v>18.1094</v>
      </c>
      <c r="KJ1284">
        <v>99.2264</v>
      </c>
      <c r="KK1284">
        <v>99.0804</v>
      </c>
    </row>
    <row r="1285" spans="1:297">
      <c r="A1285">
        <v>1269</v>
      </c>
      <c r="B1285">
        <v>1761348426.5</v>
      </c>
      <c r="C1285">
        <v>20385.90000009537</v>
      </c>
      <c r="D1285" t="s">
        <v>2994</v>
      </c>
      <c r="E1285" t="s">
        <v>2995</v>
      </c>
      <c r="F1285">
        <v>5</v>
      </c>
      <c r="G1285" t="s">
        <v>2957</v>
      </c>
      <c r="H1285" t="s">
        <v>436</v>
      </c>
      <c r="I1285">
        <v>1761348419</v>
      </c>
      <c r="J1285">
        <f>(K1285)/1000</f>
        <v>0</v>
      </c>
      <c r="K1285">
        <f>IF(DP1285, AN1285, AH1285)</f>
        <v>0</v>
      </c>
      <c r="L1285">
        <f>IF(DP1285, AI1285, AG1285)</f>
        <v>0</v>
      </c>
      <c r="M1285">
        <f>DR1285 - IF(AU1285&gt;1, L1285*DL1285*100.0/(AW1285), 0)</f>
        <v>0</v>
      </c>
      <c r="N1285">
        <f>((T1285-J1285/2)*M1285-L1285)/(T1285+J1285/2)</f>
        <v>0</v>
      </c>
      <c r="O1285">
        <f>N1285*(DY1285+DZ1285)/1000.0</f>
        <v>0</v>
      </c>
      <c r="P1285">
        <f>(DR1285 - IF(AU1285&gt;1, L1285*DL1285*100.0/(AW1285), 0))*(DY1285+DZ1285)/1000.0</f>
        <v>0</v>
      </c>
      <c r="Q1285">
        <f>2.0/((1/S1285-1/R1285)+SIGN(S1285)*SQRT((1/S1285-1/R1285)*(1/S1285-1/R1285) + 4*DM1285/((DM1285+1)*(DM1285+1))*(2*1/S1285*1/R1285-1/R1285*1/R1285)))</f>
        <v>0</v>
      </c>
      <c r="R1285">
        <f>IF(LEFT(DN1285,1)&lt;&gt;"0",IF(LEFT(DN1285,1)="1",3.0,DO1285),$D$5+$E$5*(EF1285*DY1285/($K$5*1000))+$F$5*(EF1285*DY1285/($K$5*1000))*MAX(MIN(DL1285,$J$5),$I$5)*MAX(MIN(DL1285,$J$5),$I$5)+$G$5*MAX(MIN(DL1285,$J$5),$I$5)*(EF1285*DY1285/($K$5*1000))+$H$5*(EF1285*DY1285/($K$5*1000))*(EF1285*DY1285/($K$5*1000)))</f>
        <v>0</v>
      </c>
      <c r="S1285">
        <f>J1285*(1000-(1000*0.61365*exp(17.502*W1285/(240.97+W1285))/(DY1285+DZ1285)+DT1285)/2)/(1000*0.61365*exp(17.502*W1285/(240.97+W1285))/(DY1285+DZ1285)-DT1285)</f>
        <v>0</v>
      </c>
      <c r="T1285">
        <f>1/((DM1285+1)/(Q1285/1.6)+1/(R1285/1.37)) + DM1285/((DM1285+1)/(Q1285/1.6) + DM1285/(R1285/1.37))</f>
        <v>0</v>
      </c>
      <c r="U1285">
        <f>(DH1285*DK1285)</f>
        <v>0</v>
      </c>
      <c r="V1285">
        <f>(EA1285+(U1285+2*0.95*5.67E-8*(((EA1285+$B$7)+273)^4-(EA1285+273)^4)-44100*J1285)/(1.84*29.3*R1285+8*0.95*5.67E-8*(EA1285+273)^3))</f>
        <v>0</v>
      </c>
      <c r="W1285">
        <f>($C$7*EB1285+$D$7*EC1285+$E$7*V1285)</f>
        <v>0</v>
      </c>
      <c r="X1285">
        <f>0.61365*exp(17.502*W1285/(240.97+W1285))</f>
        <v>0</v>
      </c>
      <c r="Y1285">
        <f>(Z1285/AA1285*100)</f>
        <v>0</v>
      </c>
      <c r="Z1285">
        <f>DT1285*(DY1285+DZ1285)/1000</f>
        <v>0</v>
      </c>
      <c r="AA1285">
        <f>0.61365*exp(17.502*EA1285/(240.97+EA1285))</f>
        <v>0</v>
      </c>
      <c r="AB1285">
        <f>(X1285-DT1285*(DY1285+DZ1285)/1000)</f>
        <v>0</v>
      </c>
      <c r="AC1285">
        <f>(-J1285*44100)</f>
        <v>0</v>
      </c>
      <c r="AD1285">
        <f>2*29.3*R1285*0.92*(EA1285-W1285)</f>
        <v>0</v>
      </c>
      <c r="AE1285">
        <f>2*0.95*5.67E-8*(((EA1285+$B$7)+273)^4-(W1285+273)^4)</f>
        <v>0</v>
      </c>
      <c r="AF1285">
        <f>U1285+AE1285+AC1285+AD1285</f>
        <v>0</v>
      </c>
      <c r="AG1285">
        <f>DX1285*AU1285*(DS1285-DR1285*(1000-AU1285*DU1285)/(1000-AU1285*DT1285))/(100*DL1285)</f>
        <v>0</v>
      </c>
      <c r="AH1285">
        <f>1000*DX1285*AU1285*(DT1285-DU1285)/(100*DL1285*(1000-AU1285*DT1285))</f>
        <v>0</v>
      </c>
      <c r="AI1285">
        <f>(AJ1285 - AK1285 - DY1285*1E3/(8.314*(EA1285+273.15)) * AM1285/DX1285 * AL1285) * DX1285/(100*DL1285) * (1000 - DU1285)/1000</f>
        <v>0</v>
      </c>
      <c r="AJ1285">
        <v>137.5647071150779</v>
      </c>
      <c r="AK1285">
        <v>146.6166303030302</v>
      </c>
      <c r="AL1285">
        <v>-3.237833046398107</v>
      </c>
      <c r="AM1285">
        <v>65.42573511111004</v>
      </c>
      <c r="AN1285">
        <f>(AP1285 - AO1285 + DY1285*1E3/(8.314*(EA1285+273.15)) * AR1285/DX1285 * AQ1285) * DX1285/(100*DL1285) * 1000/(1000 - AP1285)</f>
        <v>0</v>
      </c>
      <c r="AO1285">
        <v>18.09706814264489</v>
      </c>
      <c r="AP1285">
        <v>23.87298787878787</v>
      </c>
      <c r="AQ1285">
        <v>0.006100878648216304</v>
      </c>
      <c r="AR1285">
        <v>117.4114001937617</v>
      </c>
      <c r="AS1285">
        <v>0</v>
      </c>
      <c r="AT1285">
        <v>0</v>
      </c>
      <c r="AU1285">
        <f>IF(AS1285*$H$13&gt;=AW1285,1.0,(AW1285/(AW1285-AS1285*$H$13)))</f>
        <v>0</v>
      </c>
      <c r="AV1285">
        <f>(AU1285-1)*100</f>
        <v>0</v>
      </c>
      <c r="AW1285">
        <f>MAX(0,($B$13+$C$13*EF1285)/(1+$D$13*EF1285)*DY1285/(EA1285+273)*$E$13)</f>
        <v>0</v>
      </c>
      <c r="AX1285" t="s">
        <v>437</v>
      </c>
      <c r="AY1285" t="s">
        <v>437</v>
      </c>
      <c r="AZ1285">
        <v>0</v>
      </c>
      <c r="BA1285">
        <v>0</v>
      </c>
      <c r="BB1285">
        <f>1-AZ1285/BA1285</f>
        <v>0</v>
      </c>
      <c r="BC1285">
        <v>0</v>
      </c>
      <c r="BD1285" t="s">
        <v>437</v>
      </c>
      <c r="BE1285" t="s">
        <v>437</v>
      </c>
      <c r="BF1285">
        <v>0</v>
      </c>
      <c r="BG1285">
        <v>0</v>
      </c>
      <c r="BH1285">
        <f>1-BF1285/BG1285</f>
        <v>0</v>
      </c>
      <c r="BI1285">
        <v>0.5</v>
      </c>
      <c r="BJ1285">
        <f>DI1285</f>
        <v>0</v>
      </c>
      <c r="BK1285">
        <f>L1285</f>
        <v>0</v>
      </c>
      <c r="BL1285">
        <f>BH1285*BI1285*BJ1285</f>
        <v>0</v>
      </c>
      <c r="BM1285">
        <f>(BK1285-BC1285)/BJ1285</f>
        <v>0</v>
      </c>
      <c r="BN1285">
        <f>(BA1285-BG1285)/BG1285</f>
        <v>0</v>
      </c>
      <c r="BO1285">
        <f>AZ1285/(BB1285+AZ1285/BG1285)</f>
        <v>0</v>
      </c>
      <c r="BP1285" t="s">
        <v>437</v>
      </c>
      <c r="BQ1285">
        <v>0</v>
      </c>
      <c r="BR1285">
        <f>IF(BQ1285&lt;&gt;0, BQ1285, BO1285)</f>
        <v>0</v>
      </c>
      <c r="BS1285">
        <f>1-BR1285/BG1285</f>
        <v>0</v>
      </c>
      <c r="BT1285">
        <f>(BG1285-BF1285)/(BG1285-BR1285)</f>
        <v>0</v>
      </c>
      <c r="BU1285">
        <f>(BA1285-BG1285)/(BA1285-BR1285)</f>
        <v>0</v>
      </c>
      <c r="BV1285">
        <f>(BG1285-BF1285)/(BG1285-AZ1285)</f>
        <v>0</v>
      </c>
      <c r="BW1285">
        <f>(BA1285-BG1285)/(BA1285-AZ1285)</f>
        <v>0</v>
      </c>
      <c r="BX1285">
        <f>(BT1285*BR1285/BF1285)</f>
        <v>0</v>
      </c>
      <c r="BY1285">
        <f>(1-BX1285)</f>
        <v>0</v>
      </c>
      <c r="DH1285">
        <f>$B$11*EG1285+$C$11*EH1285+$F$11*ES1285*(1-EV1285)</f>
        <v>0</v>
      </c>
      <c r="DI1285">
        <f>DH1285*DJ1285</f>
        <v>0</v>
      </c>
      <c r="DJ1285">
        <f>($B$11*$D$9+$C$11*$D$9+$F$11*((FF1285+EX1285)/MAX(FF1285+EX1285+FG1285, 0.1)*$I$9+FG1285/MAX(FF1285+EX1285+FG1285, 0.1)*$J$9))/($B$11+$C$11+$F$11)</f>
        <v>0</v>
      </c>
      <c r="DK1285">
        <f>($B$11*$K$9+$C$11*$K$9+$F$11*((FF1285+EX1285)/MAX(FF1285+EX1285+FG1285, 0.1)*$P$9+FG1285/MAX(FF1285+EX1285+FG1285, 0.1)*$Q$9))/($B$11+$C$11+$F$11)</f>
        <v>0</v>
      </c>
      <c r="DL1285">
        <v>6</v>
      </c>
      <c r="DM1285">
        <v>0.5</v>
      </c>
      <c r="DN1285" t="s">
        <v>438</v>
      </c>
      <c r="DO1285">
        <v>2</v>
      </c>
      <c r="DP1285" t="b">
        <v>1</v>
      </c>
      <c r="DQ1285">
        <v>1761348419</v>
      </c>
      <c r="DR1285">
        <v>165.1605925925926</v>
      </c>
      <c r="DS1285">
        <v>149.9234814814815</v>
      </c>
      <c r="DT1285">
        <v>23.85328148148148</v>
      </c>
      <c r="DU1285">
        <v>18.07041111111111</v>
      </c>
      <c r="DV1285">
        <v>164.9515185185185</v>
      </c>
      <c r="DW1285">
        <v>23.63884074074074</v>
      </c>
      <c r="DX1285">
        <v>500.0011481481482</v>
      </c>
      <c r="DY1285">
        <v>90.0602925925926</v>
      </c>
      <c r="DZ1285">
        <v>0.0730833</v>
      </c>
      <c r="EA1285">
        <v>30.12742592592593</v>
      </c>
      <c r="EB1285">
        <v>29.99602962962963</v>
      </c>
      <c r="EC1285">
        <v>999.9000000000001</v>
      </c>
      <c r="ED1285">
        <v>0</v>
      </c>
      <c r="EE1285">
        <v>0</v>
      </c>
      <c r="EF1285">
        <v>10005.06592592593</v>
      </c>
      <c r="EG1285">
        <v>0</v>
      </c>
      <c r="EH1285">
        <v>1196.614074074074</v>
      </c>
      <c r="EI1285">
        <v>15.23714444444444</v>
      </c>
      <c r="EJ1285">
        <v>169.1963703703704</v>
      </c>
      <c r="EK1285">
        <v>152.6821851851852</v>
      </c>
      <c r="EL1285">
        <v>5.782868148148149</v>
      </c>
      <c r="EM1285">
        <v>149.9234814814815</v>
      </c>
      <c r="EN1285">
        <v>18.07041111111111</v>
      </c>
      <c r="EO1285">
        <v>2.148231851851852</v>
      </c>
      <c r="EP1285">
        <v>1.627426296296296</v>
      </c>
      <c r="EQ1285">
        <v>18.58138888888889</v>
      </c>
      <c r="ER1285">
        <v>14.22095925925926</v>
      </c>
      <c r="ES1285">
        <v>1199.998888888889</v>
      </c>
      <c r="ET1285">
        <v>0.9670116296296297</v>
      </c>
      <c r="EU1285">
        <v>0.03298874444444445</v>
      </c>
      <c r="EV1285">
        <v>0</v>
      </c>
      <c r="EW1285">
        <v>1570.883333333333</v>
      </c>
      <c r="EX1285">
        <v>5.000560000000001</v>
      </c>
      <c r="EY1285">
        <v>19145.19259259259</v>
      </c>
      <c r="EZ1285">
        <v>10316.85185185185</v>
      </c>
      <c r="FA1285">
        <v>45.31199999999998</v>
      </c>
      <c r="FB1285">
        <v>47.375</v>
      </c>
      <c r="FC1285">
        <v>45.98133333333334</v>
      </c>
      <c r="FD1285">
        <v>46.40485185185184</v>
      </c>
      <c r="FE1285">
        <v>46.13418518518518</v>
      </c>
      <c r="FF1285">
        <v>1155.578888888889</v>
      </c>
      <c r="FG1285">
        <v>39.42000000000001</v>
      </c>
      <c r="FH1285">
        <v>0</v>
      </c>
      <c r="FI1285">
        <v>1761348462.8</v>
      </c>
      <c r="FJ1285">
        <v>0</v>
      </c>
      <c r="FK1285">
        <v>1571.0496</v>
      </c>
      <c r="FL1285">
        <v>39.70000005269687</v>
      </c>
      <c r="FM1285">
        <v>470.3846161047217</v>
      </c>
      <c r="FN1285">
        <v>19147.048</v>
      </c>
      <c r="FO1285">
        <v>15</v>
      </c>
      <c r="FP1285">
        <v>0</v>
      </c>
      <c r="FQ1285" t="s">
        <v>439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14.70932</v>
      </c>
      <c r="GD1285">
        <v>11.29413208255157</v>
      </c>
      <c r="GE1285">
        <v>1.094340598077217</v>
      </c>
      <c r="GF1285">
        <v>0</v>
      </c>
      <c r="GG1285">
        <v>1569.065588235294</v>
      </c>
      <c r="GH1285">
        <v>36.79495799510093</v>
      </c>
      <c r="GI1285">
        <v>3.625648170186854</v>
      </c>
      <c r="GJ1285">
        <v>0</v>
      </c>
      <c r="GK1285">
        <v>5.7888365</v>
      </c>
      <c r="GL1285">
        <v>-0.1547277298311564</v>
      </c>
      <c r="GM1285">
        <v>0.01869698432234454</v>
      </c>
      <c r="GN1285">
        <v>0</v>
      </c>
      <c r="GO1285">
        <v>0</v>
      </c>
      <c r="GP1285">
        <v>3</v>
      </c>
      <c r="GQ1285" t="s">
        <v>497</v>
      </c>
      <c r="GR1285">
        <v>3.12496</v>
      </c>
      <c r="GS1285">
        <v>2.75062</v>
      </c>
      <c r="GT1285">
        <v>0.0332351</v>
      </c>
      <c r="GU1285">
        <v>0.0297944</v>
      </c>
      <c r="GV1285">
        <v>0.104269</v>
      </c>
      <c r="GW1285">
        <v>0.0862967</v>
      </c>
      <c r="GX1285">
        <v>28443.9</v>
      </c>
      <c r="GY1285">
        <v>27837.3</v>
      </c>
      <c r="GZ1285">
        <v>29993.6</v>
      </c>
      <c r="HA1285">
        <v>28984.8</v>
      </c>
      <c r="HB1285">
        <v>37132.3</v>
      </c>
      <c r="HC1285">
        <v>34864</v>
      </c>
      <c r="HD1285">
        <v>45933</v>
      </c>
      <c r="HE1285">
        <v>43079.2</v>
      </c>
      <c r="HF1285">
        <v>1.75347</v>
      </c>
      <c r="HG1285">
        <v>1.72555</v>
      </c>
      <c r="HH1285">
        <v>-0.0193343</v>
      </c>
      <c r="HI1285">
        <v>0</v>
      </c>
      <c r="HJ1285">
        <v>30.31</v>
      </c>
      <c r="HK1285">
        <v>999.9</v>
      </c>
      <c r="HL1285">
        <v>41.9</v>
      </c>
      <c r="HM1285">
        <v>32.7</v>
      </c>
      <c r="HN1285">
        <v>23.11</v>
      </c>
      <c r="HO1285">
        <v>63.6421</v>
      </c>
      <c r="HP1285">
        <v>18.1611</v>
      </c>
      <c r="HQ1285">
        <v>1</v>
      </c>
      <c r="HR1285">
        <v>0.812853</v>
      </c>
      <c r="HS1285">
        <v>4.12244</v>
      </c>
      <c r="HT1285">
        <v>20.1586</v>
      </c>
      <c r="HU1285">
        <v>5.22583</v>
      </c>
      <c r="HV1285">
        <v>11.9852</v>
      </c>
      <c r="HW1285">
        <v>4.96775</v>
      </c>
      <c r="HX1285">
        <v>3.28948</v>
      </c>
      <c r="HY1285">
        <v>9999</v>
      </c>
      <c r="HZ1285">
        <v>9999</v>
      </c>
      <c r="IA1285">
        <v>9999</v>
      </c>
      <c r="IB1285">
        <v>999.9</v>
      </c>
      <c r="IC1285">
        <v>4.97297</v>
      </c>
      <c r="ID1285">
        <v>1.87744</v>
      </c>
      <c r="IE1285">
        <v>1.87552</v>
      </c>
      <c r="IF1285">
        <v>1.87836</v>
      </c>
      <c r="IG1285">
        <v>1.87502</v>
      </c>
      <c r="IH1285">
        <v>1.87864</v>
      </c>
      <c r="II1285">
        <v>1.8757</v>
      </c>
      <c r="IJ1285">
        <v>1.87683</v>
      </c>
      <c r="IK1285">
        <v>0</v>
      </c>
      <c r="IL1285">
        <v>0</v>
      </c>
      <c r="IM1285">
        <v>0</v>
      </c>
      <c r="IN1285">
        <v>0</v>
      </c>
      <c r="IO1285" t="s">
        <v>441</v>
      </c>
      <c r="IP1285" t="s">
        <v>442</v>
      </c>
      <c r="IQ1285" t="s">
        <v>443</v>
      </c>
      <c r="IR1285" t="s">
        <v>443</v>
      </c>
      <c r="IS1285" t="s">
        <v>443</v>
      </c>
      <c r="IT1285" t="s">
        <v>443</v>
      </c>
      <c r="IU1285">
        <v>0</v>
      </c>
      <c r="IV1285">
        <v>100</v>
      </c>
      <c r="IW1285">
        <v>100</v>
      </c>
      <c r="IX1285">
        <v>0.167</v>
      </c>
      <c r="IY1285">
        <v>0.2144</v>
      </c>
      <c r="IZ1285">
        <v>-0.1194416370607354</v>
      </c>
      <c r="JA1285">
        <v>0.002211305909277446</v>
      </c>
      <c r="JB1285">
        <v>-1.416678044876584E-06</v>
      </c>
      <c r="JC1285">
        <v>5.589822708492042E-10</v>
      </c>
      <c r="JD1285">
        <v>0.2144336207880096</v>
      </c>
      <c r="JE1285">
        <v>0</v>
      </c>
      <c r="JF1285">
        <v>0</v>
      </c>
      <c r="JG1285">
        <v>0</v>
      </c>
      <c r="JH1285">
        <v>14</v>
      </c>
      <c r="JI1285">
        <v>2052</v>
      </c>
      <c r="JJ1285">
        <v>1</v>
      </c>
      <c r="JK1285">
        <v>21</v>
      </c>
      <c r="JL1285">
        <v>29355807.1</v>
      </c>
      <c r="JM1285">
        <v>29355807.1</v>
      </c>
      <c r="JN1285">
        <v>0.411377</v>
      </c>
      <c r="JO1285">
        <v>2.5708</v>
      </c>
      <c r="JP1285">
        <v>1.39893</v>
      </c>
      <c r="JQ1285">
        <v>2.33276</v>
      </c>
      <c r="JR1285">
        <v>1.44897</v>
      </c>
      <c r="JS1285">
        <v>2.60132</v>
      </c>
      <c r="JT1285">
        <v>38.4279</v>
      </c>
      <c r="JU1285">
        <v>23.8161</v>
      </c>
      <c r="JV1285">
        <v>18</v>
      </c>
      <c r="JW1285">
        <v>486.814</v>
      </c>
      <c r="JX1285">
        <v>439.908</v>
      </c>
      <c r="JY1285">
        <v>25.4388</v>
      </c>
      <c r="JZ1285">
        <v>37.129</v>
      </c>
      <c r="KA1285">
        <v>30.0001</v>
      </c>
      <c r="KB1285">
        <v>36.6579</v>
      </c>
      <c r="KC1285">
        <v>36.6995</v>
      </c>
      <c r="KD1285">
        <v>8.28083</v>
      </c>
      <c r="KE1285">
        <v>27.3614</v>
      </c>
      <c r="KF1285">
        <v>68.78189999999999</v>
      </c>
      <c r="KG1285">
        <v>25.4481</v>
      </c>
      <c r="KH1285">
        <v>99.1829</v>
      </c>
      <c r="KI1285">
        <v>18.0894</v>
      </c>
      <c r="KJ1285">
        <v>99.2221</v>
      </c>
      <c r="KK1285">
        <v>99.08069999999999</v>
      </c>
    </row>
    <row r="1286" spans="1:297">
      <c r="A1286">
        <v>1270</v>
      </c>
      <c r="B1286">
        <v>1761348431.6</v>
      </c>
      <c r="C1286">
        <v>20391</v>
      </c>
      <c r="D1286" t="s">
        <v>2996</v>
      </c>
      <c r="E1286" t="s">
        <v>2997</v>
      </c>
      <c r="F1286">
        <v>5</v>
      </c>
      <c r="G1286" t="s">
        <v>2957</v>
      </c>
      <c r="H1286" t="s">
        <v>436</v>
      </c>
      <c r="I1286">
        <v>1761348424.225</v>
      </c>
      <c r="J1286">
        <f>(K1286)/1000</f>
        <v>0</v>
      </c>
      <c r="K1286">
        <f>IF(DP1286, AN1286, AH1286)</f>
        <v>0</v>
      </c>
      <c r="L1286">
        <f>IF(DP1286, AI1286, AG1286)</f>
        <v>0</v>
      </c>
      <c r="M1286">
        <f>DR1286 - IF(AU1286&gt;1, L1286*DL1286*100.0/(AW1286), 0)</f>
        <v>0</v>
      </c>
      <c r="N1286">
        <f>((T1286-J1286/2)*M1286-L1286)/(T1286+J1286/2)</f>
        <v>0</v>
      </c>
      <c r="O1286">
        <f>N1286*(DY1286+DZ1286)/1000.0</f>
        <v>0</v>
      </c>
      <c r="P1286">
        <f>(DR1286 - IF(AU1286&gt;1, L1286*DL1286*100.0/(AW1286), 0))*(DY1286+DZ1286)/1000.0</f>
        <v>0</v>
      </c>
      <c r="Q1286">
        <f>2.0/((1/S1286-1/R1286)+SIGN(S1286)*SQRT((1/S1286-1/R1286)*(1/S1286-1/R1286) + 4*DM1286/((DM1286+1)*(DM1286+1))*(2*1/S1286*1/R1286-1/R1286*1/R1286)))</f>
        <v>0</v>
      </c>
      <c r="R1286">
        <f>IF(LEFT(DN1286,1)&lt;&gt;"0",IF(LEFT(DN1286,1)="1",3.0,DO1286),$D$5+$E$5*(EF1286*DY1286/($K$5*1000))+$F$5*(EF1286*DY1286/($K$5*1000))*MAX(MIN(DL1286,$J$5),$I$5)*MAX(MIN(DL1286,$J$5),$I$5)+$G$5*MAX(MIN(DL1286,$J$5),$I$5)*(EF1286*DY1286/($K$5*1000))+$H$5*(EF1286*DY1286/($K$5*1000))*(EF1286*DY1286/($K$5*1000)))</f>
        <v>0</v>
      </c>
      <c r="S1286">
        <f>J1286*(1000-(1000*0.61365*exp(17.502*W1286/(240.97+W1286))/(DY1286+DZ1286)+DT1286)/2)/(1000*0.61365*exp(17.502*W1286/(240.97+W1286))/(DY1286+DZ1286)-DT1286)</f>
        <v>0</v>
      </c>
      <c r="T1286">
        <f>1/((DM1286+1)/(Q1286/1.6)+1/(R1286/1.37)) + DM1286/((DM1286+1)/(Q1286/1.6) + DM1286/(R1286/1.37))</f>
        <v>0</v>
      </c>
      <c r="U1286">
        <f>(DH1286*DK1286)</f>
        <v>0</v>
      </c>
      <c r="V1286">
        <f>(EA1286+(U1286+2*0.95*5.67E-8*(((EA1286+$B$7)+273)^4-(EA1286+273)^4)-44100*J1286)/(1.84*29.3*R1286+8*0.95*5.67E-8*(EA1286+273)^3))</f>
        <v>0</v>
      </c>
      <c r="W1286">
        <f>($C$7*EB1286+$D$7*EC1286+$E$7*V1286)</f>
        <v>0</v>
      </c>
      <c r="X1286">
        <f>0.61365*exp(17.502*W1286/(240.97+W1286))</f>
        <v>0</v>
      </c>
      <c r="Y1286">
        <f>(Z1286/AA1286*100)</f>
        <v>0</v>
      </c>
      <c r="Z1286">
        <f>DT1286*(DY1286+DZ1286)/1000</f>
        <v>0</v>
      </c>
      <c r="AA1286">
        <f>0.61365*exp(17.502*EA1286/(240.97+EA1286))</f>
        <v>0</v>
      </c>
      <c r="AB1286">
        <f>(X1286-DT1286*(DY1286+DZ1286)/1000)</f>
        <v>0</v>
      </c>
      <c r="AC1286">
        <f>(-J1286*44100)</f>
        <v>0</v>
      </c>
      <c r="AD1286">
        <f>2*29.3*R1286*0.92*(EA1286-W1286)</f>
        <v>0</v>
      </c>
      <c r="AE1286">
        <f>2*0.95*5.67E-8*(((EA1286+$B$7)+273)^4-(W1286+273)^4)</f>
        <v>0</v>
      </c>
      <c r="AF1286">
        <f>U1286+AE1286+AC1286+AD1286</f>
        <v>0</v>
      </c>
      <c r="AG1286">
        <f>DX1286*AU1286*(DS1286-DR1286*(1000-AU1286*DU1286)/(1000-AU1286*DT1286))/(100*DL1286)</f>
        <v>0</v>
      </c>
      <c r="AH1286">
        <f>1000*DX1286*AU1286*(DT1286-DU1286)/(100*DL1286*(1000-AU1286*DT1286))</f>
        <v>0</v>
      </c>
      <c r="AI1286">
        <f>(AJ1286 - AK1286 - DY1286*1E3/(8.314*(EA1286+273.15)) * AM1286/DX1286 * AL1286) * DX1286/(100*DL1286) * (1000 - DU1286)/1000</f>
        <v>0</v>
      </c>
      <c r="AJ1286">
        <v>120.6284415233537</v>
      </c>
      <c r="AK1286">
        <v>130.3590782001964</v>
      </c>
      <c r="AL1286">
        <v>-3.175723647612859</v>
      </c>
      <c r="AM1286">
        <v>65.42573511111004</v>
      </c>
      <c r="AN1286">
        <f>(AP1286 - AO1286 + DY1286*1E3/(8.314*(EA1286+273.15)) * AR1286/DX1286 * AQ1286) * DX1286/(100*DL1286) * 1000/(1000 - AP1286)</f>
        <v>0</v>
      </c>
      <c r="AO1286">
        <v>18.09791082821563</v>
      </c>
      <c r="AP1286">
        <v>23.89262799357953</v>
      </c>
      <c r="AQ1286">
        <v>0.003831257827379701</v>
      </c>
      <c r="AR1286">
        <v>117.4114001937617</v>
      </c>
      <c r="AS1286">
        <v>0</v>
      </c>
      <c r="AT1286">
        <v>0</v>
      </c>
      <c r="AU1286">
        <f>IF(AS1286*$H$13&gt;=AW1286,1.0,(AW1286/(AW1286-AS1286*$H$13)))</f>
        <v>0</v>
      </c>
      <c r="AV1286">
        <f>(AU1286-1)*100</f>
        <v>0</v>
      </c>
      <c r="AW1286">
        <f>MAX(0,($B$13+$C$13*EF1286)/(1+$D$13*EF1286)*DY1286/(EA1286+273)*$E$13)</f>
        <v>0</v>
      </c>
      <c r="AX1286" t="s">
        <v>437</v>
      </c>
      <c r="AY1286" t="s">
        <v>437</v>
      </c>
      <c r="AZ1286">
        <v>0</v>
      </c>
      <c r="BA1286">
        <v>0</v>
      </c>
      <c r="BB1286">
        <f>1-AZ1286/BA1286</f>
        <v>0</v>
      </c>
      <c r="BC1286">
        <v>0</v>
      </c>
      <c r="BD1286" t="s">
        <v>437</v>
      </c>
      <c r="BE1286" t="s">
        <v>437</v>
      </c>
      <c r="BF1286">
        <v>0</v>
      </c>
      <c r="BG1286">
        <v>0</v>
      </c>
      <c r="BH1286">
        <f>1-BF1286/BG1286</f>
        <v>0</v>
      </c>
      <c r="BI1286">
        <v>0.5</v>
      </c>
      <c r="BJ1286">
        <f>DI1286</f>
        <v>0</v>
      </c>
      <c r="BK1286">
        <f>L1286</f>
        <v>0</v>
      </c>
      <c r="BL1286">
        <f>BH1286*BI1286*BJ1286</f>
        <v>0</v>
      </c>
      <c r="BM1286">
        <f>(BK1286-BC1286)/BJ1286</f>
        <v>0</v>
      </c>
      <c r="BN1286">
        <f>(BA1286-BG1286)/BG1286</f>
        <v>0</v>
      </c>
      <c r="BO1286">
        <f>AZ1286/(BB1286+AZ1286/BG1286)</f>
        <v>0</v>
      </c>
      <c r="BP1286" t="s">
        <v>437</v>
      </c>
      <c r="BQ1286">
        <v>0</v>
      </c>
      <c r="BR1286">
        <f>IF(BQ1286&lt;&gt;0, BQ1286, BO1286)</f>
        <v>0</v>
      </c>
      <c r="BS1286">
        <f>1-BR1286/BG1286</f>
        <v>0</v>
      </c>
      <c r="BT1286">
        <f>(BG1286-BF1286)/(BG1286-BR1286)</f>
        <v>0</v>
      </c>
      <c r="BU1286">
        <f>(BA1286-BG1286)/(BA1286-BR1286)</f>
        <v>0</v>
      </c>
      <c r="BV1286">
        <f>(BG1286-BF1286)/(BG1286-AZ1286)</f>
        <v>0</v>
      </c>
      <c r="BW1286">
        <f>(BA1286-BG1286)/(BA1286-AZ1286)</f>
        <v>0</v>
      </c>
      <c r="BX1286">
        <f>(BT1286*BR1286/BF1286)</f>
        <v>0</v>
      </c>
      <c r="BY1286">
        <f>(1-BX1286)</f>
        <v>0</v>
      </c>
      <c r="DH1286">
        <f>$B$11*EG1286+$C$11*EH1286+$F$11*ES1286*(1-EV1286)</f>
        <v>0</v>
      </c>
      <c r="DI1286">
        <f>DH1286*DJ1286</f>
        <v>0</v>
      </c>
      <c r="DJ1286">
        <f>($B$11*$D$9+$C$11*$D$9+$F$11*((FF1286+EX1286)/MAX(FF1286+EX1286+FG1286, 0.1)*$I$9+FG1286/MAX(FF1286+EX1286+FG1286, 0.1)*$J$9))/($B$11+$C$11+$F$11)</f>
        <v>0</v>
      </c>
      <c r="DK1286">
        <f>($B$11*$K$9+$C$11*$K$9+$F$11*((FF1286+EX1286)/MAX(FF1286+EX1286+FG1286, 0.1)*$P$9+FG1286/MAX(FF1286+EX1286+FG1286, 0.1)*$Q$9))/($B$11+$C$11+$F$11)</f>
        <v>0</v>
      </c>
      <c r="DL1286">
        <v>6</v>
      </c>
      <c r="DM1286">
        <v>0.5</v>
      </c>
      <c r="DN1286" t="s">
        <v>438</v>
      </c>
      <c r="DO1286">
        <v>2</v>
      </c>
      <c r="DP1286" t="b">
        <v>1</v>
      </c>
      <c r="DQ1286">
        <v>1761348424.225</v>
      </c>
      <c r="DR1286">
        <v>148.7558571428571</v>
      </c>
      <c r="DS1286">
        <v>132.62325</v>
      </c>
      <c r="DT1286">
        <v>23.866825</v>
      </c>
      <c r="DU1286">
        <v>18.08933571428572</v>
      </c>
      <c r="DV1286">
        <v>148.5764285714286</v>
      </c>
      <c r="DW1286">
        <v>23.65238571428571</v>
      </c>
      <c r="DX1286">
        <v>499.9896071428572</v>
      </c>
      <c r="DY1286">
        <v>90.06032142857143</v>
      </c>
      <c r="DZ1286">
        <v>0.0730625</v>
      </c>
      <c r="EA1286">
        <v>30.12679285714286</v>
      </c>
      <c r="EB1286">
        <v>29.99338571428572</v>
      </c>
      <c r="EC1286">
        <v>999.9000000000002</v>
      </c>
      <c r="ED1286">
        <v>0</v>
      </c>
      <c r="EE1286">
        <v>0</v>
      </c>
      <c r="EF1286">
        <v>10006.33642857143</v>
      </c>
      <c r="EG1286">
        <v>0</v>
      </c>
      <c r="EH1286">
        <v>1196.616071428571</v>
      </c>
      <c r="EI1286">
        <v>16.13268214285714</v>
      </c>
      <c r="EJ1286">
        <v>152.3927142857143</v>
      </c>
      <c r="EK1286">
        <v>135.0663214285714</v>
      </c>
      <c r="EL1286">
        <v>5.777488928571429</v>
      </c>
      <c r="EM1286">
        <v>132.62325</v>
      </c>
      <c r="EN1286">
        <v>18.08933571428572</v>
      </c>
      <c r="EO1286">
        <v>2.149452857142857</v>
      </c>
      <c r="EP1286">
        <v>1.629131071428571</v>
      </c>
      <c r="EQ1286">
        <v>18.59047142857143</v>
      </c>
      <c r="ER1286">
        <v>14.23713571428572</v>
      </c>
      <c r="ES1286">
        <v>1200.002142857143</v>
      </c>
      <c r="ET1286">
        <v>0.9670117142857143</v>
      </c>
      <c r="EU1286">
        <v>0.03298868928571429</v>
      </c>
      <c r="EV1286">
        <v>0</v>
      </c>
      <c r="EW1286">
        <v>1574.500714285714</v>
      </c>
      <c r="EX1286">
        <v>5.000560000000001</v>
      </c>
      <c r="EY1286">
        <v>19187.71428571429</v>
      </c>
      <c r="EZ1286">
        <v>10316.87857142857</v>
      </c>
      <c r="FA1286">
        <v>45.31199999999998</v>
      </c>
      <c r="FB1286">
        <v>47.375</v>
      </c>
      <c r="FC1286">
        <v>45.98874999999999</v>
      </c>
      <c r="FD1286">
        <v>46.41264285714285</v>
      </c>
      <c r="FE1286">
        <v>46.13607142857143</v>
      </c>
      <c r="FF1286">
        <v>1155.582142857143</v>
      </c>
      <c r="FG1286">
        <v>39.42000000000001</v>
      </c>
      <c r="FH1286">
        <v>0</v>
      </c>
      <c r="FI1286">
        <v>1761348468.2</v>
      </c>
      <c r="FJ1286">
        <v>0</v>
      </c>
      <c r="FK1286">
        <v>1574.612692307692</v>
      </c>
      <c r="FL1286">
        <v>43.32341882998013</v>
      </c>
      <c r="FM1286">
        <v>509.4358977530081</v>
      </c>
      <c r="FN1286">
        <v>19188.8</v>
      </c>
      <c r="FO1286">
        <v>15</v>
      </c>
      <c r="FP1286">
        <v>0</v>
      </c>
      <c r="FQ1286" t="s">
        <v>439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15.47807804878049</v>
      </c>
      <c r="GD1286">
        <v>10.25529842646591</v>
      </c>
      <c r="GE1286">
        <v>1.016184840472416</v>
      </c>
      <c r="GF1286">
        <v>0</v>
      </c>
      <c r="GG1286">
        <v>1571.766470588235</v>
      </c>
      <c r="GH1286">
        <v>40.19740256168617</v>
      </c>
      <c r="GI1286">
        <v>3.955360385419621</v>
      </c>
      <c r="GJ1286">
        <v>0</v>
      </c>
      <c r="GK1286">
        <v>5.785279512195123</v>
      </c>
      <c r="GL1286">
        <v>-0.1004819530064559</v>
      </c>
      <c r="GM1286">
        <v>0.01673444686738008</v>
      </c>
      <c r="GN1286">
        <v>0</v>
      </c>
      <c r="GO1286">
        <v>0</v>
      </c>
      <c r="GP1286">
        <v>3</v>
      </c>
      <c r="GQ1286" t="s">
        <v>497</v>
      </c>
      <c r="GR1286">
        <v>3.12479</v>
      </c>
      <c r="GS1286">
        <v>2.75099</v>
      </c>
      <c r="GT1286">
        <v>0.0297539</v>
      </c>
      <c r="GU1286">
        <v>0.0259151</v>
      </c>
      <c r="GV1286">
        <v>0.104331</v>
      </c>
      <c r="GW1286">
        <v>0.0862931</v>
      </c>
      <c r="GX1286">
        <v>28546.6</v>
      </c>
      <c r="GY1286">
        <v>27948.2</v>
      </c>
      <c r="GZ1286">
        <v>29994.2</v>
      </c>
      <c r="HA1286">
        <v>28984.7</v>
      </c>
      <c r="HB1286">
        <v>37130.2</v>
      </c>
      <c r="HC1286">
        <v>34863.6</v>
      </c>
      <c r="HD1286">
        <v>45933.7</v>
      </c>
      <c r="HE1286">
        <v>43078.9</v>
      </c>
      <c r="HF1286">
        <v>1.75312</v>
      </c>
      <c r="HG1286">
        <v>1.72598</v>
      </c>
      <c r="HH1286">
        <v>-0.019744</v>
      </c>
      <c r="HI1286">
        <v>0</v>
      </c>
      <c r="HJ1286">
        <v>30.3122</v>
      </c>
      <c r="HK1286">
        <v>999.9</v>
      </c>
      <c r="HL1286">
        <v>42</v>
      </c>
      <c r="HM1286">
        <v>32.7</v>
      </c>
      <c r="HN1286">
        <v>23.1649</v>
      </c>
      <c r="HO1286">
        <v>63.8539</v>
      </c>
      <c r="HP1286">
        <v>18.0649</v>
      </c>
      <c r="HQ1286">
        <v>1</v>
      </c>
      <c r="HR1286">
        <v>0.812271</v>
      </c>
      <c r="HS1286">
        <v>4.08752</v>
      </c>
      <c r="HT1286">
        <v>20.1597</v>
      </c>
      <c r="HU1286">
        <v>5.22702</v>
      </c>
      <c r="HV1286">
        <v>11.9848</v>
      </c>
      <c r="HW1286">
        <v>4.9684</v>
      </c>
      <c r="HX1286">
        <v>3.28958</v>
      </c>
      <c r="HY1286">
        <v>9999</v>
      </c>
      <c r="HZ1286">
        <v>9999</v>
      </c>
      <c r="IA1286">
        <v>9999</v>
      </c>
      <c r="IB1286">
        <v>999.9</v>
      </c>
      <c r="IC1286">
        <v>4.97297</v>
      </c>
      <c r="ID1286">
        <v>1.87744</v>
      </c>
      <c r="IE1286">
        <v>1.87554</v>
      </c>
      <c r="IF1286">
        <v>1.87836</v>
      </c>
      <c r="IG1286">
        <v>1.87501</v>
      </c>
      <c r="IH1286">
        <v>1.87864</v>
      </c>
      <c r="II1286">
        <v>1.87575</v>
      </c>
      <c r="IJ1286">
        <v>1.87687</v>
      </c>
      <c r="IK1286">
        <v>0</v>
      </c>
      <c r="IL1286">
        <v>0</v>
      </c>
      <c r="IM1286">
        <v>0</v>
      </c>
      <c r="IN1286">
        <v>0</v>
      </c>
      <c r="IO1286" t="s">
        <v>441</v>
      </c>
      <c r="IP1286" t="s">
        <v>442</v>
      </c>
      <c r="IQ1286" t="s">
        <v>443</v>
      </c>
      <c r="IR1286" t="s">
        <v>443</v>
      </c>
      <c r="IS1286" t="s">
        <v>443</v>
      </c>
      <c r="IT1286" t="s">
        <v>443</v>
      </c>
      <c r="IU1286">
        <v>0</v>
      </c>
      <c r="IV1286">
        <v>100</v>
      </c>
      <c r="IW1286">
        <v>100</v>
      </c>
      <c r="IX1286">
        <v>0.137</v>
      </c>
      <c r="IY1286">
        <v>0.2144</v>
      </c>
      <c r="IZ1286">
        <v>-0.1194416370607354</v>
      </c>
      <c r="JA1286">
        <v>0.002211305909277446</v>
      </c>
      <c r="JB1286">
        <v>-1.416678044876584E-06</v>
      </c>
      <c r="JC1286">
        <v>5.589822708492042E-10</v>
      </c>
      <c r="JD1286">
        <v>0.2144336207880096</v>
      </c>
      <c r="JE1286">
        <v>0</v>
      </c>
      <c r="JF1286">
        <v>0</v>
      </c>
      <c r="JG1286">
        <v>0</v>
      </c>
      <c r="JH1286">
        <v>14</v>
      </c>
      <c r="JI1286">
        <v>2052</v>
      </c>
      <c r="JJ1286">
        <v>1</v>
      </c>
      <c r="JK1286">
        <v>21</v>
      </c>
      <c r="JL1286">
        <v>29355807.2</v>
      </c>
      <c r="JM1286">
        <v>29355807.2</v>
      </c>
      <c r="JN1286">
        <v>0.373535</v>
      </c>
      <c r="JO1286">
        <v>2.58423</v>
      </c>
      <c r="JP1286">
        <v>1.39893</v>
      </c>
      <c r="JQ1286">
        <v>2.33276</v>
      </c>
      <c r="JR1286">
        <v>1.44897</v>
      </c>
      <c r="JS1286">
        <v>2.60254</v>
      </c>
      <c r="JT1286">
        <v>38.4279</v>
      </c>
      <c r="JU1286">
        <v>23.8161</v>
      </c>
      <c r="JV1286">
        <v>18</v>
      </c>
      <c r="JW1286">
        <v>486.619</v>
      </c>
      <c r="JX1286">
        <v>440.185</v>
      </c>
      <c r="JY1286">
        <v>25.4451</v>
      </c>
      <c r="JZ1286">
        <v>37.1299</v>
      </c>
      <c r="KA1286">
        <v>30</v>
      </c>
      <c r="KB1286">
        <v>36.6596</v>
      </c>
      <c r="KC1286">
        <v>36.6996</v>
      </c>
      <c r="KD1286">
        <v>7.51452</v>
      </c>
      <c r="KE1286">
        <v>27.3614</v>
      </c>
      <c r="KF1286">
        <v>68.78189999999999</v>
      </c>
      <c r="KG1286">
        <v>25.4536</v>
      </c>
      <c r="KH1286">
        <v>85.7852</v>
      </c>
      <c r="KI1286">
        <v>18.054</v>
      </c>
      <c r="KJ1286">
        <v>99.2239</v>
      </c>
      <c r="KK1286">
        <v>99.0801</v>
      </c>
    </row>
    <row r="1287" spans="1:297">
      <c r="A1287">
        <v>1271</v>
      </c>
      <c r="B1287">
        <v>1761348436.6</v>
      </c>
      <c r="C1287">
        <v>20396</v>
      </c>
      <c r="D1287" t="s">
        <v>2998</v>
      </c>
      <c r="E1287" t="s">
        <v>2999</v>
      </c>
      <c r="F1287">
        <v>5</v>
      </c>
      <c r="G1287" t="s">
        <v>2957</v>
      </c>
      <c r="H1287" t="s">
        <v>436</v>
      </c>
      <c r="I1287">
        <v>1761348429.078571</v>
      </c>
      <c r="J1287">
        <f>(K1287)/1000</f>
        <v>0</v>
      </c>
      <c r="K1287">
        <f>IF(DP1287, AN1287, AH1287)</f>
        <v>0</v>
      </c>
      <c r="L1287">
        <f>IF(DP1287, AI1287, AG1287)</f>
        <v>0</v>
      </c>
      <c r="M1287">
        <f>DR1287 - IF(AU1287&gt;1, L1287*DL1287*100.0/(AW1287), 0)</f>
        <v>0</v>
      </c>
      <c r="N1287">
        <f>((T1287-J1287/2)*M1287-L1287)/(T1287+J1287/2)</f>
        <v>0</v>
      </c>
      <c r="O1287">
        <f>N1287*(DY1287+DZ1287)/1000.0</f>
        <v>0</v>
      </c>
      <c r="P1287">
        <f>(DR1287 - IF(AU1287&gt;1, L1287*DL1287*100.0/(AW1287), 0))*(DY1287+DZ1287)/1000.0</f>
        <v>0</v>
      </c>
      <c r="Q1287">
        <f>2.0/((1/S1287-1/R1287)+SIGN(S1287)*SQRT((1/S1287-1/R1287)*(1/S1287-1/R1287) + 4*DM1287/((DM1287+1)*(DM1287+1))*(2*1/S1287*1/R1287-1/R1287*1/R1287)))</f>
        <v>0</v>
      </c>
      <c r="R1287">
        <f>IF(LEFT(DN1287,1)&lt;&gt;"0",IF(LEFT(DN1287,1)="1",3.0,DO1287),$D$5+$E$5*(EF1287*DY1287/($K$5*1000))+$F$5*(EF1287*DY1287/($K$5*1000))*MAX(MIN(DL1287,$J$5),$I$5)*MAX(MIN(DL1287,$J$5),$I$5)+$G$5*MAX(MIN(DL1287,$J$5),$I$5)*(EF1287*DY1287/($K$5*1000))+$H$5*(EF1287*DY1287/($K$5*1000))*(EF1287*DY1287/($K$5*1000)))</f>
        <v>0</v>
      </c>
      <c r="S1287">
        <f>J1287*(1000-(1000*0.61365*exp(17.502*W1287/(240.97+W1287))/(DY1287+DZ1287)+DT1287)/2)/(1000*0.61365*exp(17.502*W1287/(240.97+W1287))/(DY1287+DZ1287)-DT1287)</f>
        <v>0</v>
      </c>
      <c r="T1287">
        <f>1/((DM1287+1)/(Q1287/1.6)+1/(R1287/1.37)) + DM1287/((DM1287+1)/(Q1287/1.6) + DM1287/(R1287/1.37))</f>
        <v>0</v>
      </c>
      <c r="U1287">
        <f>(DH1287*DK1287)</f>
        <v>0</v>
      </c>
      <c r="V1287">
        <f>(EA1287+(U1287+2*0.95*5.67E-8*(((EA1287+$B$7)+273)^4-(EA1287+273)^4)-44100*J1287)/(1.84*29.3*R1287+8*0.95*5.67E-8*(EA1287+273)^3))</f>
        <v>0</v>
      </c>
      <c r="W1287">
        <f>($C$7*EB1287+$D$7*EC1287+$E$7*V1287)</f>
        <v>0</v>
      </c>
      <c r="X1287">
        <f>0.61365*exp(17.502*W1287/(240.97+W1287))</f>
        <v>0</v>
      </c>
      <c r="Y1287">
        <f>(Z1287/AA1287*100)</f>
        <v>0</v>
      </c>
      <c r="Z1287">
        <f>DT1287*(DY1287+DZ1287)/1000</f>
        <v>0</v>
      </c>
      <c r="AA1287">
        <f>0.61365*exp(17.502*EA1287/(240.97+EA1287))</f>
        <v>0</v>
      </c>
      <c r="AB1287">
        <f>(X1287-DT1287*(DY1287+DZ1287)/1000)</f>
        <v>0</v>
      </c>
      <c r="AC1287">
        <f>(-J1287*44100)</f>
        <v>0</v>
      </c>
      <c r="AD1287">
        <f>2*29.3*R1287*0.92*(EA1287-W1287)</f>
        <v>0</v>
      </c>
      <c r="AE1287">
        <f>2*0.95*5.67E-8*(((EA1287+$B$7)+273)^4-(W1287+273)^4)</f>
        <v>0</v>
      </c>
      <c r="AF1287">
        <f>U1287+AE1287+AC1287+AD1287</f>
        <v>0</v>
      </c>
      <c r="AG1287">
        <f>DX1287*AU1287*(DS1287-DR1287*(1000-AU1287*DU1287)/(1000-AU1287*DT1287))/(100*DL1287)</f>
        <v>0</v>
      </c>
      <c r="AH1287">
        <f>1000*DX1287*AU1287*(DT1287-DU1287)/(100*DL1287*(1000-AU1287*DT1287))</f>
        <v>0</v>
      </c>
      <c r="AI1287">
        <f>(AJ1287 - AK1287 - DY1287*1E3/(8.314*(EA1287+273.15)) * AM1287/DX1287 * AL1287) * DX1287/(100*DL1287) * (1000 - DU1287)/1000</f>
        <v>0</v>
      </c>
      <c r="AJ1287">
        <v>103.3763452225669</v>
      </c>
      <c r="AK1287">
        <v>114.295703030303</v>
      </c>
      <c r="AL1287">
        <v>-3.210329385659362</v>
      </c>
      <c r="AM1287">
        <v>65.42573511111004</v>
      </c>
      <c r="AN1287">
        <f>(AP1287 - AO1287 + DY1287*1E3/(8.314*(EA1287+273.15)) * AR1287/DX1287 * AQ1287) * DX1287/(100*DL1287) * 1000/(1000 - AP1287)</f>
        <v>0</v>
      </c>
      <c r="AO1287">
        <v>18.09676613779266</v>
      </c>
      <c r="AP1287">
        <v>23.91627636363637</v>
      </c>
      <c r="AQ1287">
        <v>0.006280896839395415</v>
      </c>
      <c r="AR1287">
        <v>117.4114001937617</v>
      </c>
      <c r="AS1287">
        <v>0</v>
      </c>
      <c r="AT1287">
        <v>0</v>
      </c>
      <c r="AU1287">
        <f>IF(AS1287*$H$13&gt;=AW1287,1.0,(AW1287/(AW1287-AS1287*$H$13)))</f>
        <v>0</v>
      </c>
      <c r="AV1287">
        <f>(AU1287-1)*100</f>
        <v>0</v>
      </c>
      <c r="AW1287">
        <f>MAX(0,($B$13+$C$13*EF1287)/(1+$D$13*EF1287)*DY1287/(EA1287+273)*$E$13)</f>
        <v>0</v>
      </c>
      <c r="AX1287" t="s">
        <v>437</v>
      </c>
      <c r="AY1287" t="s">
        <v>437</v>
      </c>
      <c r="AZ1287">
        <v>0</v>
      </c>
      <c r="BA1287">
        <v>0</v>
      </c>
      <c r="BB1287">
        <f>1-AZ1287/BA1287</f>
        <v>0</v>
      </c>
      <c r="BC1287">
        <v>0</v>
      </c>
      <c r="BD1287" t="s">
        <v>437</v>
      </c>
      <c r="BE1287" t="s">
        <v>437</v>
      </c>
      <c r="BF1287">
        <v>0</v>
      </c>
      <c r="BG1287">
        <v>0</v>
      </c>
      <c r="BH1287">
        <f>1-BF1287/BG1287</f>
        <v>0</v>
      </c>
      <c r="BI1287">
        <v>0.5</v>
      </c>
      <c r="BJ1287">
        <f>DI1287</f>
        <v>0</v>
      </c>
      <c r="BK1287">
        <f>L1287</f>
        <v>0</v>
      </c>
      <c r="BL1287">
        <f>BH1287*BI1287*BJ1287</f>
        <v>0</v>
      </c>
      <c r="BM1287">
        <f>(BK1287-BC1287)/BJ1287</f>
        <v>0</v>
      </c>
      <c r="BN1287">
        <f>(BA1287-BG1287)/BG1287</f>
        <v>0</v>
      </c>
      <c r="BO1287">
        <f>AZ1287/(BB1287+AZ1287/BG1287)</f>
        <v>0</v>
      </c>
      <c r="BP1287" t="s">
        <v>437</v>
      </c>
      <c r="BQ1287">
        <v>0</v>
      </c>
      <c r="BR1287">
        <f>IF(BQ1287&lt;&gt;0, BQ1287, BO1287)</f>
        <v>0</v>
      </c>
      <c r="BS1287">
        <f>1-BR1287/BG1287</f>
        <v>0</v>
      </c>
      <c r="BT1287">
        <f>(BG1287-BF1287)/(BG1287-BR1287)</f>
        <v>0</v>
      </c>
      <c r="BU1287">
        <f>(BA1287-BG1287)/(BA1287-BR1287)</f>
        <v>0</v>
      </c>
      <c r="BV1287">
        <f>(BG1287-BF1287)/(BG1287-AZ1287)</f>
        <v>0</v>
      </c>
      <c r="BW1287">
        <f>(BA1287-BG1287)/(BA1287-AZ1287)</f>
        <v>0</v>
      </c>
      <c r="BX1287">
        <f>(BT1287*BR1287/BF1287)</f>
        <v>0</v>
      </c>
      <c r="BY1287">
        <f>(1-BX1287)</f>
        <v>0</v>
      </c>
      <c r="DH1287">
        <f>$B$11*EG1287+$C$11*EH1287+$F$11*ES1287*(1-EV1287)</f>
        <v>0</v>
      </c>
      <c r="DI1287">
        <f>DH1287*DJ1287</f>
        <v>0</v>
      </c>
      <c r="DJ1287">
        <f>($B$11*$D$9+$C$11*$D$9+$F$11*((FF1287+EX1287)/MAX(FF1287+EX1287+FG1287, 0.1)*$I$9+FG1287/MAX(FF1287+EX1287+FG1287, 0.1)*$J$9))/($B$11+$C$11+$F$11)</f>
        <v>0</v>
      </c>
      <c r="DK1287">
        <f>($B$11*$K$9+$C$11*$K$9+$F$11*((FF1287+EX1287)/MAX(FF1287+EX1287+FG1287, 0.1)*$P$9+FG1287/MAX(FF1287+EX1287+FG1287, 0.1)*$Q$9))/($B$11+$C$11+$F$11)</f>
        <v>0</v>
      </c>
      <c r="DL1287">
        <v>6</v>
      </c>
      <c r="DM1287">
        <v>0.5</v>
      </c>
      <c r="DN1287" t="s">
        <v>438</v>
      </c>
      <c r="DO1287">
        <v>2</v>
      </c>
      <c r="DP1287" t="b">
        <v>1</v>
      </c>
      <c r="DQ1287">
        <v>1761348429.078571</v>
      </c>
      <c r="DR1287">
        <v>133.5322857142857</v>
      </c>
      <c r="DS1287">
        <v>116.4393214285714</v>
      </c>
      <c r="DT1287">
        <v>23.88625357142857</v>
      </c>
      <c r="DU1287">
        <v>18.09726785714286</v>
      </c>
      <c r="DV1287">
        <v>133.3808928571429</v>
      </c>
      <c r="DW1287">
        <v>23.67182142857143</v>
      </c>
      <c r="DX1287">
        <v>500.028</v>
      </c>
      <c r="DY1287">
        <v>90.06069642857143</v>
      </c>
      <c r="DZ1287">
        <v>0.07299583928571428</v>
      </c>
      <c r="EA1287">
        <v>30.12632142857143</v>
      </c>
      <c r="EB1287">
        <v>29.99358214285714</v>
      </c>
      <c r="EC1287">
        <v>999.9000000000002</v>
      </c>
      <c r="ED1287">
        <v>0</v>
      </c>
      <c r="EE1287">
        <v>0</v>
      </c>
      <c r="EF1287">
        <v>10000.23428571428</v>
      </c>
      <c r="EG1287">
        <v>0</v>
      </c>
      <c r="EH1287">
        <v>1196.6225</v>
      </c>
      <c r="EI1287">
        <v>17.09298928571429</v>
      </c>
      <c r="EJ1287">
        <v>136.7996071428572</v>
      </c>
      <c r="EK1287">
        <v>118.5853892857143</v>
      </c>
      <c r="EL1287">
        <v>5.78898892857143</v>
      </c>
      <c r="EM1287">
        <v>116.4393214285714</v>
      </c>
      <c r="EN1287">
        <v>18.09726785714286</v>
      </c>
      <c r="EO1287">
        <v>2.151213214285714</v>
      </c>
      <c r="EP1287">
        <v>1.6298525</v>
      </c>
      <c r="EQ1287">
        <v>18.60355</v>
      </c>
      <c r="ER1287">
        <v>14.24397857142857</v>
      </c>
      <c r="ES1287">
        <v>1200.014285714286</v>
      </c>
      <c r="ET1287">
        <v>0.9670120357142858</v>
      </c>
      <c r="EU1287">
        <v>0.03298839999999999</v>
      </c>
      <c r="EV1287">
        <v>0</v>
      </c>
      <c r="EW1287">
        <v>1578.111071428571</v>
      </c>
      <c r="EX1287">
        <v>5.000560000000001</v>
      </c>
      <c r="EY1287">
        <v>19229.87142857143</v>
      </c>
      <c r="EZ1287">
        <v>10316.98571428571</v>
      </c>
      <c r="FA1287">
        <v>45.31199999999998</v>
      </c>
      <c r="FB1287">
        <v>47.375</v>
      </c>
      <c r="FC1287">
        <v>45.98875</v>
      </c>
      <c r="FD1287">
        <v>46.42378571428571</v>
      </c>
      <c r="FE1287">
        <v>46.14714285714285</v>
      </c>
      <c r="FF1287">
        <v>1155.594285714286</v>
      </c>
      <c r="FG1287">
        <v>39.42000000000001</v>
      </c>
      <c r="FH1287">
        <v>0</v>
      </c>
      <c r="FI1287">
        <v>1761348473</v>
      </c>
      <c r="FJ1287">
        <v>0</v>
      </c>
      <c r="FK1287">
        <v>1578.16</v>
      </c>
      <c r="FL1287">
        <v>45.77162386149531</v>
      </c>
      <c r="FM1287">
        <v>526.844443620635</v>
      </c>
      <c r="FN1287">
        <v>19230.46923076923</v>
      </c>
      <c r="FO1287">
        <v>15</v>
      </c>
      <c r="FP1287">
        <v>0</v>
      </c>
      <c r="FQ1287" t="s">
        <v>439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16.57278780487805</v>
      </c>
      <c r="GD1287">
        <v>11.61159518242724</v>
      </c>
      <c r="GE1287">
        <v>1.125210397278643</v>
      </c>
      <c r="GF1287">
        <v>0</v>
      </c>
      <c r="GG1287">
        <v>1575.990882352941</v>
      </c>
      <c r="GH1287">
        <v>44.17035901198713</v>
      </c>
      <c r="GI1287">
        <v>4.34225433972551</v>
      </c>
      <c r="GJ1287">
        <v>0</v>
      </c>
      <c r="GK1287">
        <v>5.785045121951219</v>
      </c>
      <c r="GL1287">
        <v>0.1297953355270695</v>
      </c>
      <c r="GM1287">
        <v>0.01700343898098991</v>
      </c>
      <c r="GN1287">
        <v>0</v>
      </c>
      <c r="GO1287">
        <v>0</v>
      </c>
      <c r="GP1287">
        <v>3</v>
      </c>
      <c r="GQ1287" t="s">
        <v>497</v>
      </c>
      <c r="GR1287">
        <v>3.12476</v>
      </c>
      <c r="GS1287">
        <v>2.75062</v>
      </c>
      <c r="GT1287">
        <v>0.0262487</v>
      </c>
      <c r="GU1287">
        <v>0.022158</v>
      </c>
      <c r="GV1287">
        <v>0.104404</v>
      </c>
      <c r="GW1287">
        <v>0.08629390000000001</v>
      </c>
      <c r="GX1287">
        <v>28649.6</v>
      </c>
      <c r="GY1287">
        <v>28055.6</v>
      </c>
      <c r="GZ1287">
        <v>29994.3</v>
      </c>
      <c r="HA1287">
        <v>28984.5</v>
      </c>
      <c r="HB1287">
        <v>37127</v>
      </c>
      <c r="HC1287">
        <v>34863.4</v>
      </c>
      <c r="HD1287">
        <v>45933.9</v>
      </c>
      <c r="HE1287">
        <v>43079</v>
      </c>
      <c r="HF1287">
        <v>1.75333</v>
      </c>
      <c r="HG1287">
        <v>1.72585</v>
      </c>
      <c r="HH1287">
        <v>-0.0181459</v>
      </c>
      <c r="HI1287">
        <v>0</v>
      </c>
      <c r="HJ1287">
        <v>30.3122</v>
      </c>
      <c r="HK1287">
        <v>999.9</v>
      </c>
      <c r="HL1287">
        <v>41.9</v>
      </c>
      <c r="HM1287">
        <v>32.7</v>
      </c>
      <c r="HN1287">
        <v>23.1119</v>
      </c>
      <c r="HO1287">
        <v>64.1339</v>
      </c>
      <c r="HP1287">
        <v>18.0889</v>
      </c>
      <c r="HQ1287">
        <v>1</v>
      </c>
      <c r="HR1287">
        <v>0.812393</v>
      </c>
      <c r="HS1287">
        <v>4.06922</v>
      </c>
      <c r="HT1287">
        <v>20.1599</v>
      </c>
      <c r="HU1287">
        <v>5.22598</v>
      </c>
      <c r="HV1287">
        <v>11.9854</v>
      </c>
      <c r="HW1287">
        <v>4.96795</v>
      </c>
      <c r="HX1287">
        <v>3.28963</v>
      </c>
      <c r="HY1287">
        <v>9999</v>
      </c>
      <c r="HZ1287">
        <v>9999</v>
      </c>
      <c r="IA1287">
        <v>9999</v>
      </c>
      <c r="IB1287">
        <v>999.9</v>
      </c>
      <c r="IC1287">
        <v>4.97298</v>
      </c>
      <c r="ID1287">
        <v>1.87743</v>
      </c>
      <c r="IE1287">
        <v>1.87554</v>
      </c>
      <c r="IF1287">
        <v>1.87836</v>
      </c>
      <c r="IG1287">
        <v>1.87503</v>
      </c>
      <c r="IH1287">
        <v>1.87862</v>
      </c>
      <c r="II1287">
        <v>1.87574</v>
      </c>
      <c r="IJ1287">
        <v>1.87685</v>
      </c>
      <c r="IK1287">
        <v>0</v>
      </c>
      <c r="IL1287">
        <v>0</v>
      </c>
      <c r="IM1287">
        <v>0</v>
      </c>
      <c r="IN1287">
        <v>0</v>
      </c>
      <c r="IO1287" t="s">
        <v>441</v>
      </c>
      <c r="IP1287" t="s">
        <v>442</v>
      </c>
      <c r="IQ1287" t="s">
        <v>443</v>
      </c>
      <c r="IR1287" t="s">
        <v>443</v>
      </c>
      <c r="IS1287" t="s">
        <v>443</v>
      </c>
      <c r="IT1287" t="s">
        <v>443</v>
      </c>
      <c r="IU1287">
        <v>0</v>
      </c>
      <c r="IV1287">
        <v>100</v>
      </c>
      <c r="IW1287">
        <v>100</v>
      </c>
      <c r="IX1287">
        <v>0.107</v>
      </c>
      <c r="IY1287">
        <v>0.2144</v>
      </c>
      <c r="IZ1287">
        <v>-0.1194416370607354</v>
      </c>
      <c r="JA1287">
        <v>0.002211305909277446</v>
      </c>
      <c r="JB1287">
        <v>-1.416678044876584E-06</v>
      </c>
      <c r="JC1287">
        <v>5.589822708492042E-10</v>
      </c>
      <c r="JD1287">
        <v>0.2144336207880096</v>
      </c>
      <c r="JE1287">
        <v>0</v>
      </c>
      <c r="JF1287">
        <v>0</v>
      </c>
      <c r="JG1287">
        <v>0</v>
      </c>
      <c r="JH1287">
        <v>14</v>
      </c>
      <c r="JI1287">
        <v>2052</v>
      </c>
      <c r="JJ1287">
        <v>1</v>
      </c>
      <c r="JK1287">
        <v>21</v>
      </c>
      <c r="JL1287">
        <v>29355807.3</v>
      </c>
      <c r="JM1287">
        <v>29355807.3</v>
      </c>
      <c r="JN1287">
        <v>0.334473</v>
      </c>
      <c r="JO1287">
        <v>2.58911</v>
      </c>
      <c r="JP1287">
        <v>1.39893</v>
      </c>
      <c r="JQ1287">
        <v>2.33276</v>
      </c>
      <c r="JR1287">
        <v>1.44897</v>
      </c>
      <c r="JS1287">
        <v>2.62329</v>
      </c>
      <c r="JT1287">
        <v>38.4524</v>
      </c>
      <c r="JU1287">
        <v>23.7986</v>
      </c>
      <c r="JV1287">
        <v>18</v>
      </c>
      <c r="JW1287">
        <v>486.756</v>
      </c>
      <c r="JX1287">
        <v>440.126</v>
      </c>
      <c r="JY1287">
        <v>25.4549</v>
      </c>
      <c r="JZ1287">
        <v>37.1333</v>
      </c>
      <c r="KA1287">
        <v>30.0001</v>
      </c>
      <c r="KB1287">
        <v>36.6631</v>
      </c>
      <c r="KC1287">
        <v>36.7031</v>
      </c>
      <c r="KD1287">
        <v>6.72831</v>
      </c>
      <c r="KE1287">
        <v>27.3614</v>
      </c>
      <c r="KF1287">
        <v>68.78189999999999</v>
      </c>
      <c r="KG1287">
        <v>25.4617</v>
      </c>
      <c r="KH1287">
        <v>65.7153</v>
      </c>
      <c r="KI1287">
        <v>18.0183</v>
      </c>
      <c r="KJ1287">
        <v>99.2242</v>
      </c>
      <c r="KK1287">
        <v>99.0801</v>
      </c>
    </row>
    <row r="1288" spans="1:297">
      <c r="A1288">
        <v>1272</v>
      </c>
      <c r="B1288">
        <v>1761348441.6</v>
      </c>
      <c r="C1288">
        <v>20401</v>
      </c>
      <c r="D1288" t="s">
        <v>3000</v>
      </c>
      <c r="E1288" t="s">
        <v>3001</v>
      </c>
      <c r="F1288">
        <v>5</v>
      </c>
      <c r="G1288" t="s">
        <v>2957</v>
      </c>
      <c r="H1288" t="s">
        <v>436</v>
      </c>
      <c r="I1288">
        <v>1761348433.932142</v>
      </c>
      <c r="J1288">
        <f>(K1288)/1000</f>
        <v>0</v>
      </c>
      <c r="K1288">
        <f>IF(DP1288, AN1288, AH1288)</f>
        <v>0</v>
      </c>
      <c r="L1288">
        <f>IF(DP1288, AI1288, AG1288)</f>
        <v>0</v>
      </c>
      <c r="M1288">
        <f>DR1288 - IF(AU1288&gt;1, L1288*DL1288*100.0/(AW1288), 0)</f>
        <v>0</v>
      </c>
      <c r="N1288">
        <f>((T1288-J1288/2)*M1288-L1288)/(T1288+J1288/2)</f>
        <v>0</v>
      </c>
      <c r="O1288">
        <f>N1288*(DY1288+DZ1288)/1000.0</f>
        <v>0</v>
      </c>
      <c r="P1288">
        <f>(DR1288 - IF(AU1288&gt;1, L1288*DL1288*100.0/(AW1288), 0))*(DY1288+DZ1288)/1000.0</f>
        <v>0</v>
      </c>
      <c r="Q1288">
        <f>2.0/((1/S1288-1/R1288)+SIGN(S1288)*SQRT((1/S1288-1/R1288)*(1/S1288-1/R1288) + 4*DM1288/((DM1288+1)*(DM1288+1))*(2*1/S1288*1/R1288-1/R1288*1/R1288)))</f>
        <v>0</v>
      </c>
      <c r="R1288">
        <f>IF(LEFT(DN1288,1)&lt;&gt;"0",IF(LEFT(DN1288,1)="1",3.0,DO1288),$D$5+$E$5*(EF1288*DY1288/($K$5*1000))+$F$5*(EF1288*DY1288/($K$5*1000))*MAX(MIN(DL1288,$J$5),$I$5)*MAX(MIN(DL1288,$J$5),$I$5)+$G$5*MAX(MIN(DL1288,$J$5),$I$5)*(EF1288*DY1288/($K$5*1000))+$H$5*(EF1288*DY1288/($K$5*1000))*(EF1288*DY1288/($K$5*1000)))</f>
        <v>0</v>
      </c>
      <c r="S1288">
        <f>J1288*(1000-(1000*0.61365*exp(17.502*W1288/(240.97+W1288))/(DY1288+DZ1288)+DT1288)/2)/(1000*0.61365*exp(17.502*W1288/(240.97+W1288))/(DY1288+DZ1288)-DT1288)</f>
        <v>0</v>
      </c>
      <c r="T1288">
        <f>1/((DM1288+1)/(Q1288/1.6)+1/(R1288/1.37)) + DM1288/((DM1288+1)/(Q1288/1.6) + DM1288/(R1288/1.37))</f>
        <v>0</v>
      </c>
      <c r="U1288">
        <f>(DH1288*DK1288)</f>
        <v>0</v>
      </c>
      <c r="V1288">
        <f>(EA1288+(U1288+2*0.95*5.67E-8*(((EA1288+$B$7)+273)^4-(EA1288+273)^4)-44100*J1288)/(1.84*29.3*R1288+8*0.95*5.67E-8*(EA1288+273)^3))</f>
        <v>0</v>
      </c>
      <c r="W1288">
        <f>($C$7*EB1288+$D$7*EC1288+$E$7*V1288)</f>
        <v>0</v>
      </c>
      <c r="X1288">
        <f>0.61365*exp(17.502*W1288/(240.97+W1288))</f>
        <v>0</v>
      </c>
      <c r="Y1288">
        <f>(Z1288/AA1288*100)</f>
        <v>0</v>
      </c>
      <c r="Z1288">
        <f>DT1288*(DY1288+DZ1288)/1000</f>
        <v>0</v>
      </c>
      <c r="AA1288">
        <f>0.61365*exp(17.502*EA1288/(240.97+EA1288))</f>
        <v>0</v>
      </c>
      <c r="AB1288">
        <f>(X1288-DT1288*(DY1288+DZ1288)/1000)</f>
        <v>0</v>
      </c>
      <c r="AC1288">
        <f>(-J1288*44100)</f>
        <v>0</v>
      </c>
      <c r="AD1288">
        <f>2*29.3*R1288*0.92*(EA1288-W1288)</f>
        <v>0</v>
      </c>
      <c r="AE1288">
        <f>2*0.95*5.67E-8*(((EA1288+$B$7)+273)^4-(W1288+273)^4)</f>
        <v>0</v>
      </c>
      <c r="AF1288">
        <f>U1288+AE1288+AC1288+AD1288</f>
        <v>0</v>
      </c>
      <c r="AG1288">
        <f>DX1288*AU1288*(DS1288-DR1288*(1000-AU1288*DU1288)/(1000-AU1288*DT1288))/(100*DL1288)</f>
        <v>0</v>
      </c>
      <c r="AH1288">
        <f>1000*DX1288*AU1288*(DT1288-DU1288)/(100*DL1288*(1000-AU1288*DT1288))</f>
        <v>0</v>
      </c>
      <c r="AI1288">
        <f>(AJ1288 - AK1288 - DY1288*1E3/(8.314*(EA1288+273.15)) * AM1288/DX1288 * AL1288) * DX1288/(100*DL1288) * (1000 - DU1288)/1000</f>
        <v>0</v>
      </c>
      <c r="AJ1288">
        <v>87.21974983870621</v>
      </c>
      <c r="AK1288">
        <v>98.60960848484847</v>
      </c>
      <c r="AL1288">
        <v>-3.125215374491056</v>
      </c>
      <c r="AM1288">
        <v>65.42573511111004</v>
      </c>
      <c r="AN1288">
        <f>(AP1288 - AO1288 + DY1288*1E3/(8.314*(EA1288+273.15)) * AR1288/DX1288 * AQ1288) * DX1288/(100*DL1288) * 1000/(1000 - AP1288)</f>
        <v>0</v>
      </c>
      <c r="AO1288">
        <v>18.0959834828376</v>
      </c>
      <c r="AP1288">
        <v>23.92455636363637</v>
      </c>
      <c r="AQ1288">
        <v>-0.0005154472379397712</v>
      </c>
      <c r="AR1288">
        <v>117.4114001937617</v>
      </c>
      <c r="AS1288">
        <v>0</v>
      </c>
      <c r="AT1288">
        <v>0</v>
      </c>
      <c r="AU1288">
        <f>IF(AS1288*$H$13&gt;=AW1288,1.0,(AW1288/(AW1288-AS1288*$H$13)))</f>
        <v>0</v>
      </c>
      <c r="AV1288">
        <f>(AU1288-1)*100</f>
        <v>0</v>
      </c>
      <c r="AW1288">
        <f>MAX(0,($B$13+$C$13*EF1288)/(1+$D$13*EF1288)*DY1288/(EA1288+273)*$E$13)</f>
        <v>0</v>
      </c>
      <c r="AX1288" t="s">
        <v>437</v>
      </c>
      <c r="AY1288" t="s">
        <v>437</v>
      </c>
      <c r="AZ1288">
        <v>0</v>
      </c>
      <c r="BA1288">
        <v>0</v>
      </c>
      <c r="BB1288">
        <f>1-AZ1288/BA1288</f>
        <v>0</v>
      </c>
      <c r="BC1288">
        <v>0</v>
      </c>
      <c r="BD1288" t="s">
        <v>437</v>
      </c>
      <c r="BE1288" t="s">
        <v>437</v>
      </c>
      <c r="BF1288">
        <v>0</v>
      </c>
      <c r="BG1288">
        <v>0</v>
      </c>
      <c r="BH1288">
        <f>1-BF1288/BG1288</f>
        <v>0</v>
      </c>
      <c r="BI1288">
        <v>0.5</v>
      </c>
      <c r="BJ1288">
        <f>DI1288</f>
        <v>0</v>
      </c>
      <c r="BK1288">
        <f>L1288</f>
        <v>0</v>
      </c>
      <c r="BL1288">
        <f>BH1288*BI1288*BJ1288</f>
        <v>0</v>
      </c>
      <c r="BM1288">
        <f>(BK1288-BC1288)/BJ1288</f>
        <v>0</v>
      </c>
      <c r="BN1288">
        <f>(BA1288-BG1288)/BG1288</f>
        <v>0</v>
      </c>
      <c r="BO1288">
        <f>AZ1288/(BB1288+AZ1288/BG1288)</f>
        <v>0</v>
      </c>
      <c r="BP1288" t="s">
        <v>437</v>
      </c>
      <c r="BQ1288">
        <v>0</v>
      </c>
      <c r="BR1288">
        <f>IF(BQ1288&lt;&gt;0, BQ1288, BO1288)</f>
        <v>0</v>
      </c>
      <c r="BS1288">
        <f>1-BR1288/BG1288</f>
        <v>0</v>
      </c>
      <c r="BT1288">
        <f>(BG1288-BF1288)/(BG1288-BR1288)</f>
        <v>0</v>
      </c>
      <c r="BU1288">
        <f>(BA1288-BG1288)/(BA1288-BR1288)</f>
        <v>0</v>
      </c>
      <c r="BV1288">
        <f>(BG1288-BF1288)/(BG1288-AZ1288)</f>
        <v>0</v>
      </c>
      <c r="BW1288">
        <f>(BA1288-BG1288)/(BA1288-AZ1288)</f>
        <v>0</v>
      </c>
      <c r="BX1288">
        <f>(BT1288*BR1288/BF1288)</f>
        <v>0</v>
      </c>
      <c r="BY1288">
        <f>(1-BX1288)</f>
        <v>0</v>
      </c>
      <c r="DH1288">
        <f>$B$11*EG1288+$C$11*EH1288+$F$11*ES1288*(1-EV1288)</f>
        <v>0</v>
      </c>
      <c r="DI1288">
        <f>DH1288*DJ1288</f>
        <v>0</v>
      </c>
      <c r="DJ1288">
        <f>($B$11*$D$9+$C$11*$D$9+$F$11*((FF1288+EX1288)/MAX(FF1288+EX1288+FG1288, 0.1)*$I$9+FG1288/MAX(FF1288+EX1288+FG1288, 0.1)*$J$9))/($B$11+$C$11+$F$11)</f>
        <v>0</v>
      </c>
      <c r="DK1288">
        <f>($B$11*$K$9+$C$11*$K$9+$F$11*((FF1288+EX1288)/MAX(FF1288+EX1288+FG1288, 0.1)*$P$9+FG1288/MAX(FF1288+EX1288+FG1288, 0.1)*$Q$9))/($B$11+$C$11+$F$11)</f>
        <v>0</v>
      </c>
      <c r="DL1288">
        <v>6</v>
      </c>
      <c r="DM1288">
        <v>0.5</v>
      </c>
      <c r="DN1288" t="s">
        <v>438</v>
      </c>
      <c r="DO1288">
        <v>2</v>
      </c>
      <c r="DP1288" t="b">
        <v>1</v>
      </c>
      <c r="DQ1288">
        <v>1761348433.932142</v>
      </c>
      <c r="DR1288">
        <v>118.3930857142857</v>
      </c>
      <c r="DS1288">
        <v>100.5328107142857</v>
      </c>
      <c r="DT1288">
        <v>23.90298928571429</v>
      </c>
      <c r="DU1288">
        <v>18.09661785714286</v>
      </c>
      <c r="DV1288">
        <v>118.2701321428572</v>
      </c>
      <c r="DW1288">
        <v>23.68855714285714</v>
      </c>
      <c r="DX1288">
        <v>500.0028214285714</v>
      </c>
      <c r="DY1288">
        <v>90.06160714285714</v>
      </c>
      <c r="DZ1288">
        <v>0.07312263571428571</v>
      </c>
      <c r="EA1288">
        <v>30.12733928571428</v>
      </c>
      <c r="EB1288">
        <v>30.00091785714286</v>
      </c>
      <c r="EC1288">
        <v>999.9000000000002</v>
      </c>
      <c r="ED1288">
        <v>0</v>
      </c>
      <c r="EE1288">
        <v>0</v>
      </c>
      <c r="EF1288">
        <v>9990.730357142855</v>
      </c>
      <c r="EG1288">
        <v>0</v>
      </c>
      <c r="EH1288">
        <v>1196.613928571429</v>
      </c>
      <c r="EI1288">
        <v>17.86028928571428</v>
      </c>
      <c r="EJ1288">
        <v>121.2920571428572</v>
      </c>
      <c r="EK1288">
        <v>102.3857178571428</v>
      </c>
      <c r="EL1288">
        <v>5.806373214285713</v>
      </c>
      <c r="EM1288">
        <v>100.5328107142857</v>
      </c>
      <c r="EN1288">
        <v>18.09661785714286</v>
      </c>
      <c r="EO1288">
        <v>2.152742142857142</v>
      </c>
      <c r="EP1288">
        <v>1.629811071428572</v>
      </c>
      <c r="EQ1288">
        <v>18.61489642857143</v>
      </c>
      <c r="ER1288">
        <v>14.24358571428572</v>
      </c>
      <c r="ES1288">
        <v>1200.004285714286</v>
      </c>
      <c r="ET1288">
        <v>0.9670117142857143</v>
      </c>
      <c r="EU1288">
        <v>0.0329887</v>
      </c>
      <c r="EV1288">
        <v>0</v>
      </c>
      <c r="EW1288">
        <v>1581.811785714286</v>
      </c>
      <c r="EX1288">
        <v>5.000560000000001</v>
      </c>
      <c r="EY1288">
        <v>19273.6</v>
      </c>
      <c r="EZ1288">
        <v>10316.89285714286</v>
      </c>
      <c r="FA1288">
        <v>45.31199999999998</v>
      </c>
      <c r="FB1288">
        <v>47.375</v>
      </c>
      <c r="FC1288">
        <v>45.98875</v>
      </c>
      <c r="FD1288">
        <v>46.4237857142857</v>
      </c>
      <c r="FE1288">
        <v>46.15821428571427</v>
      </c>
      <c r="FF1288">
        <v>1155.584285714286</v>
      </c>
      <c r="FG1288">
        <v>39.42000000000001</v>
      </c>
      <c r="FH1288">
        <v>0</v>
      </c>
      <c r="FI1288">
        <v>1761348477.8</v>
      </c>
      <c r="FJ1288">
        <v>0</v>
      </c>
      <c r="FK1288">
        <v>1581.831923076923</v>
      </c>
      <c r="FL1288">
        <v>46.28410258672155</v>
      </c>
      <c r="FM1288">
        <v>548.1333335766058</v>
      </c>
      <c r="FN1288">
        <v>19273.83461538461</v>
      </c>
      <c r="FO1288">
        <v>15</v>
      </c>
      <c r="FP1288">
        <v>0</v>
      </c>
      <c r="FQ1288" t="s">
        <v>439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17.25122926829268</v>
      </c>
      <c r="GD1288">
        <v>10.22077419915394</v>
      </c>
      <c r="GE1288">
        <v>0.9962533773224027</v>
      </c>
      <c r="GF1288">
        <v>0</v>
      </c>
      <c r="GG1288">
        <v>1579.083529411765</v>
      </c>
      <c r="GH1288">
        <v>45.62994653769805</v>
      </c>
      <c r="GI1288">
        <v>4.482763644917465</v>
      </c>
      <c r="GJ1288">
        <v>0</v>
      </c>
      <c r="GK1288">
        <v>5.793298048780488</v>
      </c>
      <c r="GL1288">
        <v>0.222272101614139</v>
      </c>
      <c r="GM1288">
        <v>0.02141279082293773</v>
      </c>
      <c r="GN1288">
        <v>0</v>
      </c>
      <c r="GO1288">
        <v>0</v>
      </c>
      <c r="GP1288">
        <v>3</v>
      </c>
      <c r="GQ1288" t="s">
        <v>497</v>
      </c>
      <c r="GR1288">
        <v>3.12501</v>
      </c>
      <c r="GS1288">
        <v>2.75094</v>
      </c>
      <c r="GT1288">
        <v>0.0227579</v>
      </c>
      <c r="GU1288">
        <v>0.0184049</v>
      </c>
      <c r="GV1288">
        <v>0.104436</v>
      </c>
      <c r="GW1288">
        <v>0.0862851</v>
      </c>
      <c r="GX1288">
        <v>28751.7</v>
      </c>
      <c r="GY1288">
        <v>28163</v>
      </c>
      <c r="GZ1288">
        <v>29993.9</v>
      </c>
      <c r="HA1288">
        <v>28984.6</v>
      </c>
      <c r="HB1288">
        <v>37125.3</v>
      </c>
      <c r="HC1288">
        <v>34863.6</v>
      </c>
      <c r="HD1288">
        <v>45933.7</v>
      </c>
      <c r="HE1288">
        <v>43079.1</v>
      </c>
      <c r="HF1288">
        <v>1.75353</v>
      </c>
      <c r="HG1288">
        <v>1.7254</v>
      </c>
      <c r="HH1288">
        <v>-0.0186898</v>
      </c>
      <c r="HI1288">
        <v>0</v>
      </c>
      <c r="HJ1288">
        <v>30.3122</v>
      </c>
      <c r="HK1288">
        <v>999.9</v>
      </c>
      <c r="HL1288">
        <v>41.9</v>
      </c>
      <c r="HM1288">
        <v>32.6</v>
      </c>
      <c r="HN1288">
        <v>22.9812</v>
      </c>
      <c r="HO1288">
        <v>63.8439</v>
      </c>
      <c r="HP1288">
        <v>18.0769</v>
      </c>
      <c r="HQ1288">
        <v>1</v>
      </c>
      <c r="HR1288">
        <v>0.812825</v>
      </c>
      <c r="HS1288">
        <v>4.13042</v>
      </c>
      <c r="HT1288">
        <v>20.1586</v>
      </c>
      <c r="HU1288">
        <v>5.22747</v>
      </c>
      <c r="HV1288">
        <v>11.9854</v>
      </c>
      <c r="HW1288">
        <v>4.9684</v>
      </c>
      <c r="HX1288">
        <v>3.28975</v>
      </c>
      <c r="HY1288">
        <v>9999</v>
      </c>
      <c r="HZ1288">
        <v>9999</v>
      </c>
      <c r="IA1288">
        <v>9999</v>
      </c>
      <c r="IB1288">
        <v>999.9</v>
      </c>
      <c r="IC1288">
        <v>4.97299</v>
      </c>
      <c r="ID1288">
        <v>1.87744</v>
      </c>
      <c r="IE1288">
        <v>1.87556</v>
      </c>
      <c r="IF1288">
        <v>1.87836</v>
      </c>
      <c r="IG1288">
        <v>1.87503</v>
      </c>
      <c r="IH1288">
        <v>1.87863</v>
      </c>
      <c r="II1288">
        <v>1.87575</v>
      </c>
      <c r="IJ1288">
        <v>1.87686</v>
      </c>
      <c r="IK1288">
        <v>0</v>
      </c>
      <c r="IL1288">
        <v>0</v>
      </c>
      <c r="IM1288">
        <v>0</v>
      </c>
      <c r="IN1288">
        <v>0</v>
      </c>
      <c r="IO1288" t="s">
        <v>441</v>
      </c>
      <c r="IP1288" t="s">
        <v>442</v>
      </c>
      <c r="IQ1288" t="s">
        <v>443</v>
      </c>
      <c r="IR1288" t="s">
        <v>443</v>
      </c>
      <c r="IS1288" t="s">
        <v>443</v>
      </c>
      <c r="IT1288" t="s">
        <v>443</v>
      </c>
      <c r="IU1288">
        <v>0</v>
      </c>
      <c r="IV1288">
        <v>100</v>
      </c>
      <c r="IW1288">
        <v>100</v>
      </c>
      <c r="IX1288">
        <v>0.078</v>
      </c>
      <c r="IY1288">
        <v>0.2144</v>
      </c>
      <c r="IZ1288">
        <v>-0.1194416370607354</v>
      </c>
      <c r="JA1288">
        <v>0.002211305909277446</v>
      </c>
      <c r="JB1288">
        <v>-1.416678044876584E-06</v>
      </c>
      <c r="JC1288">
        <v>5.589822708492042E-10</v>
      </c>
      <c r="JD1288">
        <v>0.2144336207880096</v>
      </c>
      <c r="JE1288">
        <v>0</v>
      </c>
      <c r="JF1288">
        <v>0</v>
      </c>
      <c r="JG1288">
        <v>0</v>
      </c>
      <c r="JH1288">
        <v>14</v>
      </c>
      <c r="JI1288">
        <v>2052</v>
      </c>
      <c r="JJ1288">
        <v>1</v>
      </c>
      <c r="JK1288">
        <v>21</v>
      </c>
      <c r="JL1288">
        <v>29355807.4</v>
      </c>
      <c r="JM1288">
        <v>29355807.4</v>
      </c>
      <c r="JN1288">
        <v>0.296631</v>
      </c>
      <c r="JO1288">
        <v>2.58789</v>
      </c>
      <c r="JP1288">
        <v>1.39893</v>
      </c>
      <c r="JQ1288">
        <v>2.33276</v>
      </c>
      <c r="JR1288">
        <v>1.44897</v>
      </c>
      <c r="JS1288">
        <v>2.60864</v>
      </c>
      <c r="JT1288">
        <v>38.4279</v>
      </c>
      <c r="JU1288">
        <v>23.8161</v>
      </c>
      <c r="JV1288">
        <v>18</v>
      </c>
      <c r="JW1288">
        <v>486.879</v>
      </c>
      <c r="JX1288">
        <v>439.839</v>
      </c>
      <c r="JY1288">
        <v>25.4597</v>
      </c>
      <c r="JZ1288">
        <v>37.1352</v>
      </c>
      <c r="KA1288">
        <v>30.0003</v>
      </c>
      <c r="KB1288">
        <v>36.664</v>
      </c>
      <c r="KC1288">
        <v>36.7038</v>
      </c>
      <c r="KD1288">
        <v>5.97188</v>
      </c>
      <c r="KE1288">
        <v>27.6674</v>
      </c>
      <c r="KF1288">
        <v>68.4064</v>
      </c>
      <c r="KG1288">
        <v>25.4517</v>
      </c>
      <c r="KH1288">
        <v>52.3379</v>
      </c>
      <c r="KI1288">
        <v>17.98</v>
      </c>
      <c r="KJ1288">
        <v>99.2235</v>
      </c>
      <c r="KK1288">
        <v>99.0804</v>
      </c>
    </row>
    <row r="1289" spans="1:297">
      <c r="A1289">
        <v>1273</v>
      </c>
      <c r="B1289">
        <v>1761348446.6</v>
      </c>
      <c r="C1289">
        <v>20406</v>
      </c>
      <c r="D1289" t="s">
        <v>3002</v>
      </c>
      <c r="E1289" t="s">
        <v>3003</v>
      </c>
      <c r="F1289">
        <v>5</v>
      </c>
      <c r="G1289" t="s">
        <v>2957</v>
      </c>
      <c r="H1289" t="s">
        <v>436</v>
      </c>
      <c r="I1289">
        <v>1761348439.1</v>
      </c>
      <c r="J1289">
        <f>(K1289)/1000</f>
        <v>0</v>
      </c>
      <c r="K1289">
        <f>IF(DP1289, AN1289, AH1289)</f>
        <v>0</v>
      </c>
      <c r="L1289">
        <f>IF(DP1289, AI1289, AG1289)</f>
        <v>0</v>
      </c>
      <c r="M1289">
        <f>DR1289 - IF(AU1289&gt;1, L1289*DL1289*100.0/(AW1289), 0)</f>
        <v>0</v>
      </c>
      <c r="N1289">
        <f>((T1289-J1289/2)*M1289-L1289)/(T1289+J1289/2)</f>
        <v>0</v>
      </c>
      <c r="O1289">
        <f>N1289*(DY1289+DZ1289)/1000.0</f>
        <v>0</v>
      </c>
      <c r="P1289">
        <f>(DR1289 - IF(AU1289&gt;1, L1289*DL1289*100.0/(AW1289), 0))*(DY1289+DZ1289)/1000.0</f>
        <v>0</v>
      </c>
      <c r="Q1289">
        <f>2.0/((1/S1289-1/R1289)+SIGN(S1289)*SQRT((1/S1289-1/R1289)*(1/S1289-1/R1289) + 4*DM1289/((DM1289+1)*(DM1289+1))*(2*1/S1289*1/R1289-1/R1289*1/R1289)))</f>
        <v>0</v>
      </c>
      <c r="R1289">
        <f>IF(LEFT(DN1289,1)&lt;&gt;"0",IF(LEFT(DN1289,1)="1",3.0,DO1289),$D$5+$E$5*(EF1289*DY1289/($K$5*1000))+$F$5*(EF1289*DY1289/($K$5*1000))*MAX(MIN(DL1289,$J$5),$I$5)*MAX(MIN(DL1289,$J$5),$I$5)+$G$5*MAX(MIN(DL1289,$J$5),$I$5)*(EF1289*DY1289/($K$5*1000))+$H$5*(EF1289*DY1289/($K$5*1000))*(EF1289*DY1289/($K$5*1000)))</f>
        <v>0</v>
      </c>
      <c r="S1289">
        <f>J1289*(1000-(1000*0.61365*exp(17.502*W1289/(240.97+W1289))/(DY1289+DZ1289)+DT1289)/2)/(1000*0.61365*exp(17.502*W1289/(240.97+W1289))/(DY1289+DZ1289)-DT1289)</f>
        <v>0</v>
      </c>
      <c r="T1289">
        <f>1/((DM1289+1)/(Q1289/1.6)+1/(R1289/1.37)) + DM1289/((DM1289+1)/(Q1289/1.6) + DM1289/(R1289/1.37))</f>
        <v>0</v>
      </c>
      <c r="U1289">
        <f>(DH1289*DK1289)</f>
        <v>0</v>
      </c>
      <c r="V1289">
        <f>(EA1289+(U1289+2*0.95*5.67E-8*(((EA1289+$B$7)+273)^4-(EA1289+273)^4)-44100*J1289)/(1.84*29.3*R1289+8*0.95*5.67E-8*(EA1289+273)^3))</f>
        <v>0</v>
      </c>
      <c r="W1289">
        <f>($C$7*EB1289+$D$7*EC1289+$E$7*V1289)</f>
        <v>0</v>
      </c>
      <c r="X1289">
        <f>0.61365*exp(17.502*W1289/(240.97+W1289))</f>
        <v>0</v>
      </c>
      <c r="Y1289">
        <f>(Z1289/AA1289*100)</f>
        <v>0</v>
      </c>
      <c r="Z1289">
        <f>DT1289*(DY1289+DZ1289)/1000</f>
        <v>0</v>
      </c>
      <c r="AA1289">
        <f>0.61365*exp(17.502*EA1289/(240.97+EA1289))</f>
        <v>0</v>
      </c>
      <c r="AB1289">
        <f>(X1289-DT1289*(DY1289+DZ1289)/1000)</f>
        <v>0</v>
      </c>
      <c r="AC1289">
        <f>(-J1289*44100)</f>
        <v>0</v>
      </c>
      <c r="AD1289">
        <f>2*29.3*R1289*0.92*(EA1289-W1289)</f>
        <v>0</v>
      </c>
      <c r="AE1289">
        <f>2*0.95*5.67E-8*(((EA1289+$B$7)+273)^4-(W1289+273)^4)</f>
        <v>0</v>
      </c>
      <c r="AF1289">
        <f>U1289+AE1289+AC1289+AD1289</f>
        <v>0</v>
      </c>
      <c r="AG1289">
        <f>DX1289*AU1289*(DS1289-DR1289*(1000-AU1289*DU1289)/(1000-AU1289*DT1289))/(100*DL1289)</f>
        <v>0</v>
      </c>
      <c r="AH1289">
        <f>1000*DX1289*AU1289*(DT1289-DU1289)/(100*DL1289*(1000-AU1289*DT1289))</f>
        <v>0</v>
      </c>
      <c r="AI1289">
        <f>(AJ1289 - AK1289 - DY1289*1E3/(8.314*(EA1289+273.15)) * AM1289/DX1289 * AL1289) * DX1289/(100*DL1289) * (1000 - DU1289)/1000</f>
        <v>0</v>
      </c>
      <c r="AJ1289">
        <v>70.63552266422303</v>
      </c>
      <c r="AK1289">
        <v>83.02206969696967</v>
      </c>
      <c r="AL1289">
        <v>-3.118904463983925</v>
      </c>
      <c r="AM1289">
        <v>65.42573511111004</v>
      </c>
      <c r="AN1289">
        <f>(AP1289 - AO1289 + DY1289*1E3/(8.314*(EA1289+273.15)) * AR1289/DX1289 * AQ1289) * DX1289/(100*DL1289) * 1000/(1000 - AP1289)</f>
        <v>0</v>
      </c>
      <c r="AO1289">
        <v>18.08174735073592</v>
      </c>
      <c r="AP1289">
        <v>23.93465090909091</v>
      </c>
      <c r="AQ1289">
        <v>0.00243054131426583</v>
      </c>
      <c r="AR1289">
        <v>117.4114001937617</v>
      </c>
      <c r="AS1289">
        <v>0</v>
      </c>
      <c r="AT1289">
        <v>0</v>
      </c>
      <c r="AU1289">
        <f>IF(AS1289*$H$13&gt;=AW1289,1.0,(AW1289/(AW1289-AS1289*$H$13)))</f>
        <v>0</v>
      </c>
      <c r="AV1289">
        <f>(AU1289-1)*100</f>
        <v>0</v>
      </c>
      <c r="AW1289">
        <f>MAX(0,($B$13+$C$13*EF1289)/(1+$D$13*EF1289)*DY1289/(EA1289+273)*$E$13)</f>
        <v>0</v>
      </c>
      <c r="AX1289" t="s">
        <v>437</v>
      </c>
      <c r="AY1289" t="s">
        <v>437</v>
      </c>
      <c r="AZ1289">
        <v>0</v>
      </c>
      <c r="BA1289">
        <v>0</v>
      </c>
      <c r="BB1289">
        <f>1-AZ1289/BA1289</f>
        <v>0</v>
      </c>
      <c r="BC1289">
        <v>0</v>
      </c>
      <c r="BD1289" t="s">
        <v>437</v>
      </c>
      <c r="BE1289" t="s">
        <v>437</v>
      </c>
      <c r="BF1289">
        <v>0</v>
      </c>
      <c r="BG1289">
        <v>0</v>
      </c>
      <c r="BH1289">
        <f>1-BF1289/BG1289</f>
        <v>0</v>
      </c>
      <c r="BI1289">
        <v>0.5</v>
      </c>
      <c r="BJ1289">
        <f>DI1289</f>
        <v>0</v>
      </c>
      <c r="BK1289">
        <f>L1289</f>
        <v>0</v>
      </c>
      <c r="BL1289">
        <f>BH1289*BI1289*BJ1289</f>
        <v>0</v>
      </c>
      <c r="BM1289">
        <f>(BK1289-BC1289)/BJ1289</f>
        <v>0</v>
      </c>
      <c r="BN1289">
        <f>(BA1289-BG1289)/BG1289</f>
        <v>0</v>
      </c>
      <c r="BO1289">
        <f>AZ1289/(BB1289+AZ1289/BG1289)</f>
        <v>0</v>
      </c>
      <c r="BP1289" t="s">
        <v>437</v>
      </c>
      <c r="BQ1289">
        <v>0</v>
      </c>
      <c r="BR1289">
        <f>IF(BQ1289&lt;&gt;0, BQ1289, BO1289)</f>
        <v>0</v>
      </c>
      <c r="BS1289">
        <f>1-BR1289/BG1289</f>
        <v>0</v>
      </c>
      <c r="BT1289">
        <f>(BG1289-BF1289)/(BG1289-BR1289)</f>
        <v>0</v>
      </c>
      <c r="BU1289">
        <f>(BA1289-BG1289)/(BA1289-BR1289)</f>
        <v>0</v>
      </c>
      <c r="BV1289">
        <f>(BG1289-BF1289)/(BG1289-AZ1289)</f>
        <v>0</v>
      </c>
      <c r="BW1289">
        <f>(BA1289-BG1289)/(BA1289-AZ1289)</f>
        <v>0</v>
      </c>
      <c r="BX1289">
        <f>(BT1289*BR1289/BF1289)</f>
        <v>0</v>
      </c>
      <c r="BY1289">
        <f>(1-BX1289)</f>
        <v>0</v>
      </c>
      <c r="DH1289">
        <f>$B$11*EG1289+$C$11*EH1289+$F$11*ES1289*(1-EV1289)</f>
        <v>0</v>
      </c>
      <c r="DI1289">
        <f>DH1289*DJ1289</f>
        <v>0</v>
      </c>
      <c r="DJ1289">
        <f>($B$11*$D$9+$C$11*$D$9+$F$11*((FF1289+EX1289)/MAX(FF1289+EX1289+FG1289, 0.1)*$I$9+FG1289/MAX(FF1289+EX1289+FG1289, 0.1)*$J$9))/($B$11+$C$11+$F$11)</f>
        <v>0</v>
      </c>
      <c r="DK1289">
        <f>($B$11*$K$9+$C$11*$K$9+$F$11*((FF1289+EX1289)/MAX(FF1289+EX1289+FG1289, 0.1)*$P$9+FG1289/MAX(FF1289+EX1289+FG1289, 0.1)*$Q$9))/($B$11+$C$11+$F$11)</f>
        <v>0</v>
      </c>
      <c r="DL1289">
        <v>6</v>
      </c>
      <c r="DM1289">
        <v>0.5</v>
      </c>
      <c r="DN1289" t="s">
        <v>438</v>
      </c>
      <c r="DO1289">
        <v>2</v>
      </c>
      <c r="DP1289" t="b">
        <v>1</v>
      </c>
      <c r="DQ1289">
        <v>1761348439.1</v>
      </c>
      <c r="DR1289">
        <v>102.4267481481482</v>
      </c>
      <c r="DS1289">
        <v>83.63052222222221</v>
      </c>
      <c r="DT1289">
        <v>23.9196</v>
      </c>
      <c r="DU1289">
        <v>18.08621481481482</v>
      </c>
      <c r="DV1289">
        <v>102.3343814814815</v>
      </c>
      <c r="DW1289">
        <v>23.70516666666667</v>
      </c>
      <c r="DX1289">
        <v>500.002962962963</v>
      </c>
      <c r="DY1289">
        <v>90.06317407407408</v>
      </c>
      <c r="DZ1289">
        <v>0.07318838148148148</v>
      </c>
      <c r="EA1289">
        <v>30.12905925925925</v>
      </c>
      <c r="EB1289">
        <v>30.00573333333334</v>
      </c>
      <c r="EC1289">
        <v>999.9000000000001</v>
      </c>
      <c r="ED1289">
        <v>0</v>
      </c>
      <c r="EE1289">
        <v>0</v>
      </c>
      <c r="EF1289">
        <v>9988.301851851853</v>
      </c>
      <c r="EG1289">
        <v>0</v>
      </c>
      <c r="EH1289">
        <v>1196.6</v>
      </c>
      <c r="EI1289">
        <v>18.79623703703704</v>
      </c>
      <c r="EJ1289">
        <v>104.9366037037037</v>
      </c>
      <c r="EK1289">
        <v>85.17117407407407</v>
      </c>
      <c r="EL1289">
        <v>5.833391481481482</v>
      </c>
      <c r="EM1289">
        <v>83.63052222222221</v>
      </c>
      <c r="EN1289">
        <v>18.08621481481482</v>
      </c>
      <c r="EO1289">
        <v>2.154275555555555</v>
      </c>
      <c r="EP1289">
        <v>1.628902592592592</v>
      </c>
      <c r="EQ1289">
        <v>18.62627037037037</v>
      </c>
      <c r="ER1289">
        <v>14.23496666666666</v>
      </c>
      <c r="ES1289">
        <v>1200.004444444444</v>
      </c>
      <c r="ET1289">
        <v>0.9670116296296297</v>
      </c>
      <c r="EU1289">
        <v>0.03298875555555555</v>
      </c>
      <c r="EV1289">
        <v>0</v>
      </c>
      <c r="EW1289">
        <v>1585.902222222222</v>
      </c>
      <c r="EX1289">
        <v>5.000560000000001</v>
      </c>
      <c r="EY1289">
        <v>19321.82592592593</v>
      </c>
      <c r="EZ1289">
        <v>10316.88888888889</v>
      </c>
      <c r="FA1289">
        <v>45.31199999999998</v>
      </c>
      <c r="FB1289">
        <v>47.37729629629629</v>
      </c>
      <c r="FC1289">
        <v>45.99533333333333</v>
      </c>
      <c r="FD1289">
        <v>46.43018518518517</v>
      </c>
      <c r="FE1289">
        <v>46.17781481481479</v>
      </c>
      <c r="FF1289">
        <v>1155.584444444444</v>
      </c>
      <c r="FG1289">
        <v>39.42000000000001</v>
      </c>
      <c r="FH1289">
        <v>0</v>
      </c>
      <c r="FI1289">
        <v>1761348483.2</v>
      </c>
      <c r="FJ1289">
        <v>0</v>
      </c>
      <c r="FK1289">
        <v>1586.3128</v>
      </c>
      <c r="FL1289">
        <v>47.42769229778834</v>
      </c>
      <c r="FM1289">
        <v>569.3846152470458</v>
      </c>
      <c r="FN1289">
        <v>19327.048</v>
      </c>
      <c r="FO1289">
        <v>15</v>
      </c>
      <c r="FP1289">
        <v>0</v>
      </c>
      <c r="FQ1289" t="s">
        <v>439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18.26109024390244</v>
      </c>
      <c r="GD1289">
        <v>10.46773419923562</v>
      </c>
      <c r="GE1289">
        <v>1.032433378658513</v>
      </c>
      <c r="GF1289">
        <v>0</v>
      </c>
      <c r="GG1289">
        <v>1583.742941176471</v>
      </c>
      <c r="GH1289">
        <v>47.09274256993805</v>
      </c>
      <c r="GI1289">
        <v>4.625194132276564</v>
      </c>
      <c r="GJ1289">
        <v>0</v>
      </c>
      <c r="GK1289">
        <v>5.819697804878049</v>
      </c>
      <c r="GL1289">
        <v>0.3029887362184733</v>
      </c>
      <c r="GM1289">
        <v>0.03124042647597743</v>
      </c>
      <c r="GN1289">
        <v>0</v>
      </c>
      <c r="GO1289">
        <v>0</v>
      </c>
      <c r="GP1289">
        <v>3</v>
      </c>
      <c r="GQ1289" t="s">
        <v>497</v>
      </c>
      <c r="GR1289">
        <v>3.12481</v>
      </c>
      <c r="GS1289">
        <v>2.75101</v>
      </c>
      <c r="GT1289">
        <v>0.0192219</v>
      </c>
      <c r="GU1289">
        <v>0.0144466</v>
      </c>
      <c r="GV1289">
        <v>0.104455</v>
      </c>
      <c r="GW1289">
        <v>0.0860272</v>
      </c>
      <c r="GX1289">
        <v>28855</v>
      </c>
      <c r="GY1289">
        <v>28276.5</v>
      </c>
      <c r="GZ1289">
        <v>29993.4</v>
      </c>
      <c r="HA1289">
        <v>28984.9</v>
      </c>
      <c r="HB1289">
        <v>37123.7</v>
      </c>
      <c r="HC1289">
        <v>34873.5</v>
      </c>
      <c r="HD1289">
        <v>45932.9</v>
      </c>
      <c r="HE1289">
        <v>43079.5</v>
      </c>
      <c r="HF1289">
        <v>1.7533</v>
      </c>
      <c r="HG1289">
        <v>1.72537</v>
      </c>
      <c r="HH1289">
        <v>-0.0197142</v>
      </c>
      <c r="HI1289">
        <v>0</v>
      </c>
      <c r="HJ1289">
        <v>30.3148</v>
      </c>
      <c r="HK1289">
        <v>999.9</v>
      </c>
      <c r="HL1289">
        <v>41.9</v>
      </c>
      <c r="HM1289">
        <v>32.7</v>
      </c>
      <c r="HN1289">
        <v>23.1095</v>
      </c>
      <c r="HO1289">
        <v>63.5539</v>
      </c>
      <c r="HP1289">
        <v>18.101</v>
      </c>
      <c r="HQ1289">
        <v>1</v>
      </c>
      <c r="HR1289">
        <v>0.813242</v>
      </c>
      <c r="HS1289">
        <v>4.16862</v>
      </c>
      <c r="HT1289">
        <v>20.1575</v>
      </c>
      <c r="HU1289">
        <v>5.22613</v>
      </c>
      <c r="HV1289">
        <v>11.9852</v>
      </c>
      <c r="HW1289">
        <v>4.9681</v>
      </c>
      <c r="HX1289">
        <v>3.28953</v>
      </c>
      <c r="HY1289">
        <v>9999</v>
      </c>
      <c r="HZ1289">
        <v>9999</v>
      </c>
      <c r="IA1289">
        <v>9999</v>
      </c>
      <c r="IB1289">
        <v>999.9</v>
      </c>
      <c r="IC1289">
        <v>4.97299</v>
      </c>
      <c r="ID1289">
        <v>1.87742</v>
      </c>
      <c r="IE1289">
        <v>1.87551</v>
      </c>
      <c r="IF1289">
        <v>1.87836</v>
      </c>
      <c r="IG1289">
        <v>1.87502</v>
      </c>
      <c r="IH1289">
        <v>1.87862</v>
      </c>
      <c r="II1289">
        <v>1.87574</v>
      </c>
      <c r="IJ1289">
        <v>1.87685</v>
      </c>
      <c r="IK1289">
        <v>0</v>
      </c>
      <c r="IL1289">
        <v>0</v>
      </c>
      <c r="IM1289">
        <v>0</v>
      </c>
      <c r="IN1289">
        <v>0</v>
      </c>
      <c r="IO1289" t="s">
        <v>441</v>
      </c>
      <c r="IP1289" t="s">
        <v>442</v>
      </c>
      <c r="IQ1289" t="s">
        <v>443</v>
      </c>
      <c r="IR1289" t="s">
        <v>443</v>
      </c>
      <c r="IS1289" t="s">
        <v>443</v>
      </c>
      <c r="IT1289" t="s">
        <v>443</v>
      </c>
      <c r="IU1289">
        <v>0</v>
      </c>
      <c r="IV1289">
        <v>100</v>
      </c>
      <c r="IW1289">
        <v>100</v>
      </c>
      <c r="IX1289">
        <v>0.048</v>
      </c>
      <c r="IY1289">
        <v>0.2144</v>
      </c>
      <c r="IZ1289">
        <v>-0.1194416370607354</v>
      </c>
      <c r="JA1289">
        <v>0.002211305909277446</v>
      </c>
      <c r="JB1289">
        <v>-1.416678044876584E-06</v>
      </c>
      <c r="JC1289">
        <v>5.589822708492042E-10</v>
      </c>
      <c r="JD1289">
        <v>0.2144336207880096</v>
      </c>
      <c r="JE1289">
        <v>0</v>
      </c>
      <c r="JF1289">
        <v>0</v>
      </c>
      <c r="JG1289">
        <v>0</v>
      </c>
      <c r="JH1289">
        <v>14</v>
      </c>
      <c r="JI1289">
        <v>2052</v>
      </c>
      <c r="JJ1289">
        <v>1</v>
      </c>
      <c r="JK1289">
        <v>21</v>
      </c>
      <c r="JL1289">
        <v>29355807.4</v>
      </c>
      <c r="JM1289">
        <v>29355807.4</v>
      </c>
      <c r="JN1289">
        <v>0.255127</v>
      </c>
      <c r="JO1289">
        <v>2.60498</v>
      </c>
      <c r="JP1289">
        <v>1.39893</v>
      </c>
      <c r="JQ1289">
        <v>2.33276</v>
      </c>
      <c r="JR1289">
        <v>1.44897</v>
      </c>
      <c r="JS1289">
        <v>2.59644</v>
      </c>
      <c r="JT1289">
        <v>38.4524</v>
      </c>
      <c r="JU1289">
        <v>23.8161</v>
      </c>
      <c r="JV1289">
        <v>18</v>
      </c>
      <c r="JW1289">
        <v>486.762</v>
      </c>
      <c r="JX1289">
        <v>439.841</v>
      </c>
      <c r="JY1289">
        <v>25.4511</v>
      </c>
      <c r="JZ1289">
        <v>37.1369</v>
      </c>
      <c r="KA1289">
        <v>30.0004</v>
      </c>
      <c r="KB1289">
        <v>36.6665</v>
      </c>
      <c r="KC1289">
        <v>36.7065</v>
      </c>
      <c r="KD1289">
        <v>5.14256</v>
      </c>
      <c r="KE1289">
        <v>27.6674</v>
      </c>
      <c r="KF1289">
        <v>68.4064</v>
      </c>
      <c r="KG1289">
        <v>25.4418</v>
      </c>
      <c r="KH1289">
        <v>32.0901</v>
      </c>
      <c r="KI1289">
        <v>17.9479</v>
      </c>
      <c r="KJ1289">
        <v>99.2218</v>
      </c>
      <c r="KK1289">
        <v>99.0813</v>
      </c>
    </row>
    <row r="1290" spans="1:297">
      <c r="A1290">
        <v>1274</v>
      </c>
      <c r="B1290">
        <v>1761348543.6</v>
      </c>
      <c r="C1290">
        <v>20503</v>
      </c>
      <c r="D1290" t="s">
        <v>3004</v>
      </c>
      <c r="E1290" t="s">
        <v>3005</v>
      </c>
      <c r="F1290">
        <v>5</v>
      </c>
      <c r="G1290" t="s">
        <v>2957</v>
      </c>
      <c r="H1290" t="s">
        <v>436</v>
      </c>
      <c r="I1290">
        <v>1761348535.599999</v>
      </c>
      <c r="J1290">
        <f>(K1290)/1000</f>
        <v>0</v>
      </c>
      <c r="K1290">
        <f>IF(DP1290, AN1290, AH1290)</f>
        <v>0</v>
      </c>
      <c r="L1290">
        <f>IF(DP1290, AI1290, AG1290)</f>
        <v>0</v>
      </c>
      <c r="M1290">
        <f>DR1290 - IF(AU1290&gt;1, L1290*DL1290*100.0/(AW1290), 0)</f>
        <v>0</v>
      </c>
      <c r="N1290">
        <f>((T1290-J1290/2)*M1290-L1290)/(T1290+J1290/2)</f>
        <v>0</v>
      </c>
      <c r="O1290">
        <f>N1290*(DY1290+DZ1290)/1000.0</f>
        <v>0</v>
      </c>
      <c r="P1290">
        <f>(DR1290 - IF(AU1290&gt;1, L1290*DL1290*100.0/(AW1290), 0))*(DY1290+DZ1290)/1000.0</f>
        <v>0</v>
      </c>
      <c r="Q1290">
        <f>2.0/((1/S1290-1/R1290)+SIGN(S1290)*SQRT((1/S1290-1/R1290)*(1/S1290-1/R1290) + 4*DM1290/((DM1290+1)*(DM1290+1))*(2*1/S1290*1/R1290-1/R1290*1/R1290)))</f>
        <v>0</v>
      </c>
      <c r="R1290">
        <f>IF(LEFT(DN1290,1)&lt;&gt;"0",IF(LEFT(DN1290,1)="1",3.0,DO1290),$D$5+$E$5*(EF1290*DY1290/($K$5*1000))+$F$5*(EF1290*DY1290/($K$5*1000))*MAX(MIN(DL1290,$J$5),$I$5)*MAX(MIN(DL1290,$J$5),$I$5)+$G$5*MAX(MIN(DL1290,$J$5),$I$5)*(EF1290*DY1290/($K$5*1000))+$H$5*(EF1290*DY1290/($K$5*1000))*(EF1290*DY1290/($K$5*1000)))</f>
        <v>0</v>
      </c>
      <c r="S1290">
        <f>J1290*(1000-(1000*0.61365*exp(17.502*W1290/(240.97+W1290))/(DY1290+DZ1290)+DT1290)/2)/(1000*0.61365*exp(17.502*W1290/(240.97+W1290))/(DY1290+DZ1290)-DT1290)</f>
        <v>0</v>
      </c>
      <c r="T1290">
        <f>1/((DM1290+1)/(Q1290/1.6)+1/(R1290/1.37)) + DM1290/((DM1290+1)/(Q1290/1.6) + DM1290/(R1290/1.37))</f>
        <v>0</v>
      </c>
      <c r="U1290">
        <f>(DH1290*DK1290)</f>
        <v>0</v>
      </c>
      <c r="V1290">
        <f>(EA1290+(U1290+2*0.95*5.67E-8*(((EA1290+$B$7)+273)^4-(EA1290+273)^4)-44100*J1290)/(1.84*29.3*R1290+8*0.95*5.67E-8*(EA1290+273)^3))</f>
        <v>0</v>
      </c>
      <c r="W1290">
        <f>($C$7*EB1290+$D$7*EC1290+$E$7*V1290)</f>
        <v>0</v>
      </c>
      <c r="X1290">
        <f>0.61365*exp(17.502*W1290/(240.97+W1290))</f>
        <v>0</v>
      </c>
      <c r="Y1290">
        <f>(Z1290/AA1290*100)</f>
        <v>0</v>
      </c>
      <c r="Z1290">
        <f>DT1290*(DY1290+DZ1290)/1000</f>
        <v>0</v>
      </c>
      <c r="AA1290">
        <f>0.61365*exp(17.502*EA1290/(240.97+EA1290))</f>
        <v>0</v>
      </c>
      <c r="AB1290">
        <f>(X1290-DT1290*(DY1290+DZ1290)/1000)</f>
        <v>0</v>
      </c>
      <c r="AC1290">
        <f>(-J1290*44100)</f>
        <v>0</v>
      </c>
      <c r="AD1290">
        <f>2*29.3*R1290*0.92*(EA1290-W1290)</f>
        <v>0</v>
      </c>
      <c r="AE1290">
        <f>2*0.95*5.67E-8*(((EA1290+$B$7)+273)^4-(W1290+273)^4)</f>
        <v>0</v>
      </c>
      <c r="AF1290">
        <f>U1290+AE1290+AC1290+AD1290</f>
        <v>0</v>
      </c>
      <c r="AG1290">
        <f>DX1290*AU1290*(DS1290-DR1290*(1000-AU1290*DU1290)/(1000-AU1290*DT1290))/(100*DL1290)</f>
        <v>0</v>
      </c>
      <c r="AH1290">
        <f>1000*DX1290*AU1290*(DT1290-DU1290)/(100*DL1290*(1000-AU1290*DT1290))</f>
        <v>0</v>
      </c>
      <c r="AI1290">
        <f>(AJ1290 - AK1290 - DY1290*1E3/(8.314*(EA1290+273.15)) * AM1290/DX1290 * AL1290) * DX1290/(100*DL1290) * (1000 - DU1290)/1000</f>
        <v>0</v>
      </c>
      <c r="AJ1290">
        <v>427.5036068570254</v>
      </c>
      <c r="AK1290">
        <v>409.8506000000002</v>
      </c>
      <c r="AL1290">
        <v>-0.0003451507360453734</v>
      </c>
      <c r="AM1290">
        <v>65.42573511111004</v>
      </c>
      <c r="AN1290">
        <f>(AP1290 - AO1290 + DY1290*1E3/(8.314*(EA1290+273.15)) * AR1290/DX1290 * AQ1290) * DX1290/(100*DL1290) * 1000/(1000 - AP1290)</f>
        <v>0</v>
      </c>
      <c r="AO1290">
        <v>17.57708225191842</v>
      </c>
      <c r="AP1290">
        <v>23.89422666666666</v>
      </c>
      <c r="AQ1290">
        <v>6.689427696511167E-05</v>
      </c>
      <c r="AR1290">
        <v>117.4114001937617</v>
      </c>
      <c r="AS1290">
        <v>0</v>
      </c>
      <c r="AT1290">
        <v>0</v>
      </c>
      <c r="AU1290">
        <f>IF(AS1290*$H$13&gt;=AW1290,1.0,(AW1290/(AW1290-AS1290*$H$13)))</f>
        <v>0</v>
      </c>
      <c r="AV1290">
        <f>(AU1290-1)*100</f>
        <v>0</v>
      </c>
      <c r="AW1290">
        <f>MAX(0,($B$13+$C$13*EF1290)/(1+$D$13*EF1290)*DY1290/(EA1290+273)*$E$13)</f>
        <v>0</v>
      </c>
      <c r="AX1290" t="s">
        <v>437</v>
      </c>
      <c r="AY1290" t="s">
        <v>437</v>
      </c>
      <c r="AZ1290">
        <v>0</v>
      </c>
      <c r="BA1290">
        <v>0</v>
      </c>
      <c r="BB1290">
        <f>1-AZ1290/BA1290</f>
        <v>0</v>
      </c>
      <c r="BC1290">
        <v>0</v>
      </c>
      <c r="BD1290" t="s">
        <v>437</v>
      </c>
      <c r="BE1290" t="s">
        <v>437</v>
      </c>
      <c r="BF1290">
        <v>0</v>
      </c>
      <c r="BG1290">
        <v>0</v>
      </c>
      <c r="BH1290">
        <f>1-BF1290/BG1290</f>
        <v>0</v>
      </c>
      <c r="BI1290">
        <v>0.5</v>
      </c>
      <c r="BJ1290">
        <f>DI1290</f>
        <v>0</v>
      </c>
      <c r="BK1290">
        <f>L1290</f>
        <v>0</v>
      </c>
      <c r="BL1290">
        <f>BH1290*BI1290*BJ1290</f>
        <v>0</v>
      </c>
      <c r="BM1290">
        <f>(BK1290-BC1290)/BJ1290</f>
        <v>0</v>
      </c>
      <c r="BN1290">
        <f>(BA1290-BG1290)/BG1290</f>
        <v>0</v>
      </c>
      <c r="BO1290">
        <f>AZ1290/(BB1290+AZ1290/BG1290)</f>
        <v>0</v>
      </c>
      <c r="BP1290" t="s">
        <v>437</v>
      </c>
      <c r="BQ1290">
        <v>0</v>
      </c>
      <c r="BR1290">
        <f>IF(BQ1290&lt;&gt;0, BQ1290, BO1290)</f>
        <v>0</v>
      </c>
      <c r="BS1290">
        <f>1-BR1290/BG1290</f>
        <v>0</v>
      </c>
      <c r="BT1290">
        <f>(BG1290-BF1290)/(BG1290-BR1290)</f>
        <v>0</v>
      </c>
      <c r="BU1290">
        <f>(BA1290-BG1290)/(BA1290-BR1290)</f>
        <v>0</v>
      </c>
      <c r="BV1290">
        <f>(BG1290-BF1290)/(BG1290-AZ1290)</f>
        <v>0</v>
      </c>
      <c r="BW1290">
        <f>(BA1290-BG1290)/(BA1290-AZ1290)</f>
        <v>0</v>
      </c>
      <c r="BX1290">
        <f>(BT1290*BR1290/BF1290)</f>
        <v>0</v>
      </c>
      <c r="BY1290">
        <f>(1-BX1290)</f>
        <v>0</v>
      </c>
      <c r="DH1290">
        <f>$B$11*EG1290+$C$11*EH1290+$F$11*ES1290*(1-EV1290)</f>
        <v>0</v>
      </c>
      <c r="DI1290">
        <f>DH1290*DJ1290</f>
        <v>0</v>
      </c>
      <c r="DJ1290">
        <f>($B$11*$D$9+$C$11*$D$9+$F$11*((FF1290+EX1290)/MAX(FF1290+EX1290+FG1290, 0.1)*$I$9+FG1290/MAX(FF1290+EX1290+FG1290, 0.1)*$J$9))/($B$11+$C$11+$F$11)</f>
        <v>0</v>
      </c>
      <c r="DK1290">
        <f>($B$11*$K$9+$C$11*$K$9+$F$11*((FF1290+EX1290)/MAX(FF1290+EX1290+FG1290, 0.1)*$P$9+FG1290/MAX(FF1290+EX1290+FG1290, 0.1)*$Q$9))/($B$11+$C$11+$F$11)</f>
        <v>0</v>
      </c>
      <c r="DL1290">
        <v>6</v>
      </c>
      <c r="DM1290">
        <v>0.5</v>
      </c>
      <c r="DN1290" t="s">
        <v>438</v>
      </c>
      <c r="DO1290">
        <v>2</v>
      </c>
      <c r="DP1290" t="b">
        <v>1</v>
      </c>
      <c r="DQ1290">
        <v>1761348535.599999</v>
      </c>
      <c r="DR1290">
        <v>400.0993225806452</v>
      </c>
      <c r="DS1290">
        <v>420.0372258064516</v>
      </c>
      <c r="DT1290">
        <v>23.88343225806451</v>
      </c>
      <c r="DU1290">
        <v>17.57309677419355</v>
      </c>
      <c r="DV1290">
        <v>399.5258387096773</v>
      </c>
      <c r="DW1290">
        <v>23.669</v>
      </c>
      <c r="DX1290">
        <v>499.9731935483871</v>
      </c>
      <c r="DY1290">
        <v>90.06714838709678</v>
      </c>
      <c r="DZ1290">
        <v>0.07444834838709678</v>
      </c>
      <c r="EA1290">
        <v>30.18640967741935</v>
      </c>
      <c r="EB1290">
        <v>29.9931193548387</v>
      </c>
      <c r="EC1290">
        <v>999.9000000000003</v>
      </c>
      <c r="ED1290">
        <v>0</v>
      </c>
      <c r="EE1290">
        <v>0</v>
      </c>
      <c r="EF1290">
        <v>9997.516451612904</v>
      </c>
      <c r="EG1290">
        <v>0</v>
      </c>
      <c r="EH1290">
        <v>1196.501612903226</v>
      </c>
      <c r="EI1290">
        <v>-19.93786774193548</v>
      </c>
      <c r="EJ1290">
        <v>409.8889032258064</v>
      </c>
      <c r="EK1290">
        <v>427.5506774193548</v>
      </c>
      <c r="EL1290">
        <v>6.310323870967741</v>
      </c>
      <c r="EM1290">
        <v>420.0372258064516</v>
      </c>
      <c r="EN1290">
        <v>17.57309677419355</v>
      </c>
      <c r="EO1290">
        <v>2.151112580645162</v>
      </c>
      <c r="EP1290">
        <v>1.582759677419355</v>
      </c>
      <c r="EQ1290">
        <v>18.60279677419355</v>
      </c>
      <c r="ER1290">
        <v>13.79196774193548</v>
      </c>
      <c r="ES1290">
        <v>1200.000322580645</v>
      </c>
      <c r="ET1290">
        <v>0.966995451612903</v>
      </c>
      <c r="EU1290">
        <v>0.03300475806451613</v>
      </c>
      <c r="EV1290">
        <v>0</v>
      </c>
      <c r="EW1290">
        <v>1536.091612903226</v>
      </c>
      <c r="EX1290">
        <v>5.000560000000002</v>
      </c>
      <c r="EY1290">
        <v>18749.8</v>
      </c>
      <c r="EZ1290">
        <v>10316.78387096774</v>
      </c>
      <c r="FA1290">
        <v>45.375</v>
      </c>
      <c r="FB1290">
        <v>47.43699999999997</v>
      </c>
      <c r="FC1290">
        <v>46.03399999999998</v>
      </c>
      <c r="FD1290">
        <v>46.46138709677417</v>
      </c>
      <c r="FE1290">
        <v>46.191064516129</v>
      </c>
      <c r="FF1290">
        <v>1155.560967741935</v>
      </c>
      <c r="FG1290">
        <v>39.43935483870969</v>
      </c>
      <c r="FH1290">
        <v>0</v>
      </c>
      <c r="FI1290">
        <v>1761348579.8</v>
      </c>
      <c r="FJ1290">
        <v>0</v>
      </c>
      <c r="FK1290">
        <v>1536.024615384616</v>
      </c>
      <c r="FL1290">
        <v>-17.13230770958553</v>
      </c>
      <c r="FM1290">
        <v>-211.8324787729991</v>
      </c>
      <c r="FN1290">
        <v>18748.61923076923</v>
      </c>
      <c r="FO1290">
        <v>15</v>
      </c>
      <c r="FP1290">
        <v>0</v>
      </c>
      <c r="FQ1290" t="s">
        <v>439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-19.893055</v>
      </c>
      <c r="GD1290">
        <v>-0.602458536585357</v>
      </c>
      <c r="GE1290">
        <v>0.08141374868534178</v>
      </c>
      <c r="GF1290">
        <v>0</v>
      </c>
      <c r="GG1290">
        <v>1537.00794117647</v>
      </c>
      <c r="GH1290">
        <v>-17.33796792711675</v>
      </c>
      <c r="GI1290">
        <v>1.717052500844826</v>
      </c>
      <c r="GJ1290">
        <v>0</v>
      </c>
      <c r="GK1290">
        <v>6.299868500000001</v>
      </c>
      <c r="GL1290">
        <v>0.1826625140712849</v>
      </c>
      <c r="GM1290">
        <v>0.02138318130564309</v>
      </c>
      <c r="GN1290">
        <v>0</v>
      </c>
      <c r="GO1290">
        <v>0</v>
      </c>
      <c r="GP1290">
        <v>3</v>
      </c>
      <c r="GQ1290" t="s">
        <v>497</v>
      </c>
      <c r="GR1290">
        <v>3.1251</v>
      </c>
      <c r="GS1290">
        <v>2.75111</v>
      </c>
      <c r="GT1290">
        <v>0.08059239999999999</v>
      </c>
      <c r="GU1290">
        <v>0.0841365</v>
      </c>
      <c r="GV1290">
        <v>0.104326</v>
      </c>
      <c r="GW1290">
        <v>0.0845221</v>
      </c>
      <c r="GX1290">
        <v>27049.6</v>
      </c>
      <c r="GY1290">
        <v>26277.8</v>
      </c>
      <c r="GZ1290">
        <v>29990.9</v>
      </c>
      <c r="HA1290">
        <v>28982</v>
      </c>
      <c r="HB1290">
        <v>37130.7</v>
      </c>
      <c r="HC1290">
        <v>34931.9</v>
      </c>
      <c r="HD1290">
        <v>45929.5</v>
      </c>
      <c r="HE1290">
        <v>43075.2</v>
      </c>
      <c r="HF1290">
        <v>1.75405</v>
      </c>
      <c r="HG1290">
        <v>1.72432</v>
      </c>
      <c r="HH1290">
        <v>-0.0209771</v>
      </c>
      <c r="HI1290">
        <v>0</v>
      </c>
      <c r="HJ1290">
        <v>30.3332</v>
      </c>
      <c r="HK1290">
        <v>999.9</v>
      </c>
      <c r="HL1290">
        <v>41.5</v>
      </c>
      <c r="HM1290">
        <v>32.7</v>
      </c>
      <c r="HN1290">
        <v>22.8898</v>
      </c>
      <c r="HO1290">
        <v>63.6039</v>
      </c>
      <c r="HP1290">
        <v>18.0208</v>
      </c>
      <c r="HQ1290">
        <v>1</v>
      </c>
      <c r="HR1290">
        <v>0.817698</v>
      </c>
      <c r="HS1290">
        <v>4.45359</v>
      </c>
      <c r="HT1290">
        <v>20.1501</v>
      </c>
      <c r="HU1290">
        <v>5.23047</v>
      </c>
      <c r="HV1290">
        <v>11.9848</v>
      </c>
      <c r="HW1290">
        <v>4.96965</v>
      </c>
      <c r="HX1290">
        <v>3.29033</v>
      </c>
      <c r="HY1290">
        <v>9999</v>
      </c>
      <c r="HZ1290">
        <v>9999</v>
      </c>
      <c r="IA1290">
        <v>9999</v>
      </c>
      <c r="IB1290">
        <v>999.9</v>
      </c>
      <c r="IC1290">
        <v>4.97298</v>
      </c>
      <c r="ID1290">
        <v>1.87746</v>
      </c>
      <c r="IE1290">
        <v>1.8756</v>
      </c>
      <c r="IF1290">
        <v>1.8784</v>
      </c>
      <c r="IG1290">
        <v>1.87514</v>
      </c>
      <c r="IH1290">
        <v>1.87866</v>
      </c>
      <c r="II1290">
        <v>1.87576</v>
      </c>
      <c r="IJ1290">
        <v>1.87696</v>
      </c>
      <c r="IK1290">
        <v>0</v>
      </c>
      <c r="IL1290">
        <v>0</v>
      </c>
      <c r="IM1290">
        <v>0</v>
      </c>
      <c r="IN1290">
        <v>0</v>
      </c>
      <c r="IO1290" t="s">
        <v>441</v>
      </c>
      <c r="IP1290" t="s">
        <v>442</v>
      </c>
      <c r="IQ1290" t="s">
        <v>443</v>
      </c>
      <c r="IR1290" t="s">
        <v>443</v>
      </c>
      <c r="IS1290" t="s">
        <v>443</v>
      </c>
      <c r="IT1290" t="s">
        <v>443</v>
      </c>
      <c r="IU1290">
        <v>0</v>
      </c>
      <c r="IV1290">
        <v>100</v>
      </c>
      <c r="IW1290">
        <v>100</v>
      </c>
      <c r="IX1290">
        <v>0.573</v>
      </c>
      <c r="IY1290">
        <v>0.2145</v>
      </c>
      <c r="IZ1290">
        <v>-0.1194416370607354</v>
      </c>
      <c r="JA1290">
        <v>0.002211305909277446</v>
      </c>
      <c r="JB1290">
        <v>-1.416678044876584E-06</v>
      </c>
      <c r="JC1290">
        <v>5.589822708492042E-10</v>
      </c>
      <c r="JD1290">
        <v>0.2144336207880096</v>
      </c>
      <c r="JE1290">
        <v>0</v>
      </c>
      <c r="JF1290">
        <v>0</v>
      </c>
      <c r="JG1290">
        <v>0</v>
      </c>
      <c r="JH1290">
        <v>14</v>
      </c>
      <c r="JI1290">
        <v>2052</v>
      </c>
      <c r="JJ1290">
        <v>1</v>
      </c>
      <c r="JK1290">
        <v>21</v>
      </c>
      <c r="JL1290">
        <v>29355809.1</v>
      </c>
      <c r="JM1290">
        <v>29355809.1</v>
      </c>
      <c r="JN1290">
        <v>1.1084</v>
      </c>
      <c r="JO1290">
        <v>2.56104</v>
      </c>
      <c r="JP1290">
        <v>1.39893</v>
      </c>
      <c r="JQ1290">
        <v>2.33276</v>
      </c>
      <c r="JR1290">
        <v>1.44897</v>
      </c>
      <c r="JS1290">
        <v>2.58057</v>
      </c>
      <c r="JT1290">
        <v>38.4279</v>
      </c>
      <c r="JU1290">
        <v>23.7986</v>
      </c>
      <c r="JV1290">
        <v>18</v>
      </c>
      <c r="JW1290">
        <v>487.403</v>
      </c>
      <c r="JX1290">
        <v>439.381</v>
      </c>
      <c r="JY1290">
        <v>25.7009</v>
      </c>
      <c r="JZ1290">
        <v>37.1684</v>
      </c>
      <c r="KA1290">
        <v>30.0029</v>
      </c>
      <c r="KB1290">
        <v>36.701</v>
      </c>
      <c r="KC1290">
        <v>36.7407</v>
      </c>
      <c r="KD1290">
        <v>22.223</v>
      </c>
      <c r="KE1290">
        <v>28.5354</v>
      </c>
      <c r="KF1290">
        <v>67.2881</v>
      </c>
      <c r="KG1290">
        <v>25.6756</v>
      </c>
      <c r="KH1290">
        <v>426.692</v>
      </c>
      <c r="KI1290">
        <v>17.5699</v>
      </c>
      <c r="KJ1290">
        <v>99.2141</v>
      </c>
      <c r="KK1290">
        <v>99.07129999999999</v>
      </c>
    </row>
    <row r="1291" spans="1:297">
      <c r="A1291">
        <v>1275</v>
      </c>
      <c r="B1291">
        <v>1761348548.6</v>
      </c>
      <c r="C1291">
        <v>20508</v>
      </c>
      <c r="D1291" t="s">
        <v>3006</v>
      </c>
      <c r="E1291" t="s">
        <v>3007</v>
      </c>
      <c r="F1291">
        <v>5</v>
      </c>
      <c r="G1291" t="s">
        <v>2957</v>
      </c>
      <c r="H1291" t="s">
        <v>436</v>
      </c>
      <c r="I1291">
        <v>1761348540.755172</v>
      </c>
      <c r="J1291">
        <f>(K1291)/1000</f>
        <v>0</v>
      </c>
      <c r="K1291">
        <f>IF(DP1291, AN1291, AH1291)</f>
        <v>0</v>
      </c>
      <c r="L1291">
        <f>IF(DP1291, AI1291, AG1291)</f>
        <v>0</v>
      </c>
      <c r="M1291">
        <f>DR1291 - IF(AU1291&gt;1, L1291*DL1291*100.0/(AW1291), 0)</f>
        <v>0</v>
      </c>
      <c r="N1291">
        <f>((T1291-J1291/2)*M1291-L1291)/(T1291+J1291/2)</f>
        <v>0</v>
      </c>
      <c r="O1291">
        <f>N1291*(DY1291+DZ1291)/1000.0</f>
        <v>0</v>
      </c>
      <c r="P1291">
        <f>(DR1291 - IF(AU1291&gt;1, L1291*DL1291*100.0/(AW1291), 0))*(DY1291+DZ1291)/1000.0</f>
        <v>0</v>
      </c>
      <c r="Q1291">
        <f>2.0/((1/S1291-1/R1291)+SIGN(S1291)*SQRT((1/S1291-1/R1291)*(1/S1291-1/R1291) + 4*DM1291/((DM1291+1)*(DM1291+1))*(2*1/S1291*1/R1291-1/R1291*1/R1291)))</f>
        <v>0</v>
      </c>
      <c r="R1291">
        <f>IF(LEFT(DN1291,1)&lt;&gt;"0",IF(LEFT(DN1291,1)="1",3.0,DO1291),$D$5+$E$5*(EF1291*DY1291/($K$5*1000))+$F$5*(EF1291*DY1291/($K$5*1000))*MAX(MIN(DL1291,$J$5),$I$5)*MAX(MIN(DL1291,$J$5),$I$5)+$G$5*MAX(MIN(DL1291,$J$5),$I$5)*(EF1291*DY1291/($K$5*1000))+$H$5*(EF1291*DY1291/($K$5*1000))*(EF1291*DY1291/($K$5*1000)))</f>
        <v>0</v>
      </c>
      <c r="S1291">
        <f>J1291*(1000-(1000*0.61365*exp(17.502*W1291/(240.97+W1291))/(DY1291+DZ1291)+DT1291)/2)/(1000*0.61365*exp(17.502*W1291/(240.97+W1291))/(DY1291+DZ1291)-DT1291)</f>
        <v>0</v>
      </c>
      <c r="T1291">
        <f>1/((DM1291+1)/(Q1291/1.6)+1/(R1291/1.37)) + DM1291/((DM1291+1)/(Q1291/1.6) + DM1291/(R1291/1.37))</f>
        <v>0</v>
      </c>
      <c r="U1291">
        <f>(DH1291*DK1291)</f>
        <v>0</v>
      </c>
      <c r="V1291">
        <f>(EA1291+(U1291+2*0.95*5.67E-8*(((EA1291+$B$7)+273)^4-(EA1291+273)^4)-44100*J1291)/(1.84*29.3*R1291+8*0.95*5.67E-8*(EA1291+273)^3))</f>
        <v>0</v>
      </c>
      <c r="W1291">
        <f>($C$7*EB1291+$D$7*EC1291+$E$7*V1291)</f>
        <v>0</v>
      </c>
      <c r="X1291">
        <f>0.61365*exp(17.502*W1291/(240.97+W1291))</f>
        <v>0</v>
      </c>
      <c r="Y1291">
        <f>(Z1291/AA1291*100)</f>
        <v>0</v>
      </c>
      <c r="Z1291">
        <f>DT1291*(DY1291+DZ1291)/1000</f>
        <v>0</v>
      </c>
      <c r="AA1291">
        <f>0.61365*exp(17.502*EA1291/(240.97+EA1291))</f>
        <v>0</v>
      </c>
      <c r="AB1291">
        <f>(X1291-DT1291*(DY1291+DZ1291)/1000)</f>
        <v>0</v>
      </c>
      <c r="AC1291">
        <f>(-J1291*44100)</f>
        <v>0</v>
      </c>
      <c r="AD1291">
        <f>2*29.3*R1291*0.92*(EA1291-W1291)</f>
        <v>0</v>
      </c>
      <c r="AE1291">
        <f>2*0.95*5.67E-8*(((EA1291+$B$7)+273)^4-(W1291+273)^4)</f>
        <v>0</v>
      </c>
      <c r="AF1291">
        <f>U1291+AE1291+AC1291+AD1291</f>
        <v>0</v>
      </c>
      <c r="AG1291">
        <f>DX1291*AU1291*(DS1291-DR1291*(1000-AU1291*DU1291)/(1000-AU1291*DT1291))/(100*DL1291)</f>
        <v>0</v>
      </c>
      <c r="AH1291">
        <f>1000*DX1291*AU1291*(DT1291-DU1291)/(100*DL1291*(1000-AU1291*DT1291))</f>
        <v>0</v>
      </c>
      <c r="AI1291">
        <f>(AJ1291 - AK1291 - DY1291*1E3/(8.314*(EA1291+273.15)) * AM1291/DX1291 * AL1291) * DX1291/(100*DL1291) * (1000 - DU1291)/1000</f>
        <v>0</v>
      </c>
      <c r="AJ1291">
        <v>427.5109874585895</v>
      </c>
      <c r="AK1291">
        <v>409.8573272727273</v>
      </c>
      <c r="AL1291">
        <v>0.0007827333351274455</v>
      </c>
      <c r="AM1291">
        <v>65.42573511111004</v>
      </c>
      <c r="AN1291">
        <f>(AP1291 - AO1291 + DY1291*1E3/(8.314*(EA1291+273.15)) * AR1291/DX1291 * AQ1291) * DX1291/(100*DL1291) * 1000/(1000 - AP1291)</f>
        <v>0</v>
      </c>
      <c r="AO1291">
        <v>17.57708130785365</v>
      </c>
      <c r="AP1291">
        <v>23.89302606060606</v>
      </c>
      <c r="AQ1291">
        <v>-5.53311345591268E-05</v>
      </c>
      <c r="AR1291">
        <v>117.4114001937617</v>
      </c>
      <c r="AS1291">
        <v>0</v>
      </c>
      <c r="AT1291">
        <v>0</v>
      </c>
      <c r="AU1291">
        <f>IF(AS1291*$H$13&gt;=AW1291,1.0,(AW1291/(AW1291-AS1291*$H$13)))</f>
        <v>0</v>
      </c>
      <c r="AV1291">
        <f>(AU1291-1)*100</f>
        <v>0</v>
      </c>
      <c r="AW1291">
        <f>MAX(0,($B$13+$C$13*EF1291)/(1+$D$13*EF1291)*DY1291/(EA1291+273)*$E$13)</f>
        <v>0</v>
      </c>
      <c r="AX1291" t="s">
        <v>437</v>
      </c>
      <c r="AY1291" t="s">
        <v>437</v>
      </c>
      <c r="AZ1291">
        <v>0</v>
      </c>
      <c r="BA1291">
        <v>0</v>
      </c>
      <c r="BB1291">
        <f>1-AZ1291/BA1291</f>
        <v>0</v>
      </c>
      <c r="BC1291">
        <v>0</v>
      </c>
      <c r="BD1291" t="s">
        <v>437</v>
      </c>
      <c r="BE1291" t="s">
        <v>437</v>
      </c>
      <c r="BF1291">
        <v>0</v>
      </c>
      <c r="BG1291">
        <v>0</v>
      </c>
      <c r="BH1291">
        <f>1-BF1291/BG1291</f>
        <v>0</v>
      </c>
      <c r="BI1291">
        <v>0.5</v>
      </c>
      <c r="BJ1291">
        <f>DI1291</f>
        <v>0</v>
      </c>
      <c r="BK1291">
        <f>L1291</f>
        <v>0</v>
      </c>
      <c r="BL1291">
        <f>BH1291*BI1291*BJ1291</f>
        <v>0</v>
      </c>
      <c r="BM1291">
        <f>(BK1291-BC1291)/BJ1291</f>
        <v>0</v>
      </c>
      <c r="BN1291">
        <f>(BA1291-BG1291)/BG1291</f>
        <v>0</v>
      </c>
      <c r="BO1291">
        <f>AZ1291/(BB1291+AZ1291/BG1291)</f>
        <v>0</v>
      </c>
      <c r="BP1291" t="s">
        <v>437</v>
      </c>
      <c r="BQ1291">
        <v>0</v>
      </c>
      <c r="BR1291">
        <f>IF(BQ1291&lt;&gt;0, BQ1291, BO1291)</f>
        <v>0</v>
      </c>
      <c r="BS1291">
        <f>1-BR1291/BG1291</f>
        <v>0</v>
      </c>
      <c r="BT1291">
        <f>(BG1291-BF1291)/(BG1291-BR1291)</f>
        <v>0</v>
      </c>
      <c r="BU1291">
        <f>(BA1291-BG1291)/(BA1291-BR1291)</f>
        <v>0</v>
      </c>
      <c r="BV1291">
        <f>(BG1291-BF1291)/(BG1291-AZ1291)</f>
        <v>0</v>
      </c>
      <c r="BW1291">
        <f>(BA1291-BG1291)/(BA1291-AZ1291)</f>
        <v>0</v>
      </c>
      <c r="BX1291">
        <f>(BT1291*BR1291/BF1291)</f>
        <v>0</v>
      </c>
      <c r="BY1291">
        <f>(1-BX1291)</f>
        <v>0</v>
      </c>
      <c r="DH1291">
        <f>$B$11*EG1291+$C$11*EH1291+$F$11*ES1291*(1-EV1291)</f>
        <v>0</v>
      </c>
      <c r="DI1291">
        <f>DH1291*DJ1291</f>
        <v>0</v>
      </c>
      <c r="DJ1291">
        <f>($B$11*$D$9+$C$11*$D$9+$F$11*((FF1291+EX1291)/MAX(FF1291+EX1291+FG1291, 0.1)*$I$9+FG1291/MAX(FF1291+EX1291+FG1291, 0.1)*$J$9))/($B$11+$C$11+$F$11)</f>
        <v>0</v>
      </c>
      <c r="DK1291">
        <f>($B$11*$K$9+$C$11*$K$9+$F$11*((FF1291+EX1291)/MAX(FF1291+EX1291+FG1291, 0.1)*$P$9+FG1291/MAX(FF1291+EX1291+FG1291, 0.1)*$Q$9))/($B$11+$C$11+$F$11)</f>
        <v>0</v>
      </c>
      <c r="DL1291">
        <v>6</v>
      </c>
      <c r="DM1291">
        <v>0.5</v>
      </c>
      <c r="DN1291" t="s">
        <v>438</v>
      </c>
      <c r="DO1291">
        <v>2</v>
      </c>
      <c r="DP1291" t="b">
        <v>1</v>
      </c>
      <c r="DQ1291">
        <v>1761348540.755172</v>
      </c>
      <c r="DR1291">
        <v>400.0667586206897</v>
      </c>
      <c r="DS1291">
        <v>420.174551724138</v>
      </c>
      <c r="DT1291">
        <v>23.88865517241379</v>
      </c>
      <c r="DU1291">
        <v>17.57104827586207</v>
      </c>
      <c r="DV1291">
        <v>399.4933103448276</v>
      </c>
      <c r="DW1291">
        <v>23.67422413793103</v>
      </c>
      <c r="DX1291">
        <v>499.967275862069</v>
      </c>
      <c r="DY1291">
        <v>90.0675103448276</v>
      </c>
      <c r="DZ1291">
        <v>0.07405495172413795</v>
      </c>
      <c r="EA1291">
        <v>30.19212413793104</v>
      </c>
      <c r="EB1291">
        <v>29.99930689655173</v>
      </c>
      <c r="EC1291">
        <v>999.9000000000002</v>
      </c>
      <c r="ED1291">
        <v>0</v>
      </c>
      <c r="EE1291">
        <v>0</v>
      </c>
      <c r="EF1291">
        <v>9994.39275862069</v>
      </c>
      <c r="EG1291">
        <v>0</v>
      </c>
      <c r="EH1291">
        <v>1196.499655172414</v>
      </c>
      <c r="EI1291">
        <v>-20.10778275862069</v>
      </c>
      <c r="EJ1291">
        <v>409.8577586206896</v>
      </c>
      <c r="EK1291">
        <v>427.6895862068966</v>
      </c>
      <c r="EL1291">
        <v>6.317602413793103</v>
      </c>
      <c r="EM1291">
        <v>420.174551724138</v>
      </c>
      <c r="EN1291">
        <v>17.57104827586207</v>
      </c>
      <c r="EO1291">
        <v>2.151591724137931</v>
      </c>
      <c r="EP1291">
        <v>1.582580689655172</v>
      </c>
      <c r="EQ1291">
        <v>18.60635862068965</v>
      </c>
      <c r="ER1291">
        <v>13.7902275862069</v>
      </c>
      <c r="ES1291">
        <v>1200.001724137931</v>
      </c>
      <c r="ET1291">
        <v>0.9669905517241377</v>
      </c>
      <c r="EU1291">
        <v>0.03300958620689656</v>
      </c>
      <c r="EV1291">
        <v>0</v>
      </c>
      <c r="EW1291">
        <v>1534.577586206897</v>
      </c>
      <c r="EX1291">
        <v>5.000560000000001</v>
      </c>
      <c r="EY1291">
        <v>18732.18275862069</v>
      </c>
      <c r="EZ1291">
        <v>10316.78620689655</v>
      </c>
      <c r="FA1291">
        <v>45.375</v>
      </c>
      <c r="FB1291">
        <v>47.43699999999998</v>
      </c>
      <c r="FC1291">
        <v>46.04275862068963</v>
      </c>
      <c r="FD1291">
        <v>46.46524137931034</v>
      </c>
      <c r="FE1291">
        <v>46.19786206896551</v>
      </c>
      <c r="FF1291">
        <v>1155.556896551724</v>
      </c>
      <c r="FG1291">
        <v>39.44482758620691</v>
      </c>
      <c r="FH1291">
        <v>0</v>
      </c>
      <c r="FI1291">
        <v>1761348585.2</v>
      </c>
      <c r="FJ1291">
        <v>0</v>
      </c>
      <c r="FK1291">
        <v>1534.334</v>
      </c>
      <c r="FL1291">
        <v>-16.75076922972794</v>
      </c>
      <c r="FM1291">
        <v>-197.0615384670515</v>
      </c>
      <c r="FN1291">
        <v>18729.156</v>
      </c>
      <c r="FO1291">
        <v>15</v>
      </c>
      <c r="FP1291">
        <v>0</v>
      </c>
      <c r="FQ1291" t="s">
        <v>439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-20.063675</v>
      </c>
      <c r="GD1291">
        <v>-2.030643151969957</v>
      </c>
      <c r="GE1291">
        <v>0.3776137714318695</v>
      </c>
      <c r="GF1291">
        <v>0</v>
      </c>
      <c r="GG1291">
        <v>1535.322647058824</v>
      </c>
      <c r="GH1291">
        <v>-17.37035905902285</v>
      </c>
      <c r="GI1291">
        <v>1.723647481400538</v>
      </c>
      <c r="GJ1291">
        <v>0</v>
      </c>
      <c r="GK1291">
        <v>6.312361</v>
      </c>
      <c r="GL1291">
        <v>0.05536502814259551</v>
      </c>
      <c r="GM1291">
        <v>0.01290665657713111</v>
      </c>
      <c r="GN1291">
        <v>1</v>
      </c>
      <c r="GO1291">
        <v>1</v>
      </c>
      <c r="GP1291">
        <v>3</v>
      </c>
      <c r="GQ1291" t="s">
        <v>446</v>
      </c>
      <c r="GR1291">
        <v>3.12496</v>
      </c>
      <c r="GS1291">
        <v>2.75119</v>
      </c>
      <c r="GT1291">
        <v>0.0806079</v>
      </c>
      <c r="GU1291">
        <v>0.08454739999999999</v>
      </c>
      <c r="GV1291">
        <v>0.104327</v>
      </c>
      <c r="GW1291">
        <v>0.08451889999999999</v>
      </c>
      <c r="GX1291">
        <v>27048.3</v>
      </c>
      <c r="GY1291">
        <v>26266</v>
      </c>
      <c r="GZ1291">
        <v>29990</v>
      </c>
      <c r="HA1291">
        <v>28981.9</v>
      </c>
      <c r="HB1291">
        <v>37129.9</v>
      </c>
      <c r="HC1291">
        <v>34932.1</v>
      </c>
      <c r="HD1291">
        <v>45928.5</v>
      </c>
      <c r="HE1291">
        <v>43075.3</v>
      </c>
      <c r="HF1291">
        <v>1.75375</v>
      </c>
      <c r="HG1291">
        <v>1.72448</v>
      </c>
      <c r="HH1291">
        <v>-0.0210255</v>
      </c>
      <c r="HI1291">
        <v>0</v>
      </c>
      <c r="HJ1291">
        <v>30.3358</v>
      </c>
      <c r="HK1291">
        <v>999.9</v>
      </c>
      <c r="HL1291">
        <v>41.5</v>
      </c>
      <c r="HM1291">
        <v>32.7</v>
      </c>
      <c r="HN1291">
        <v>22.8884</v>
      </c>
      <c r="HO1291">
        <v>63.7939</v>
      </c>
      <c r="HP1291">
        <v>18.0729</v>
      </c>
      <c r="HQ1291">
        <v>1</v>
      </c>
      <c r="HR1291">
        <v>0.816845</v>
      </c>
      <c r="HS1291">
        <v>4.07931</v>
      </c>
      <c r="HT1291">
        <v>20.1593</v>
      </c>
      <c r="HU1291">
        <v>5.22717</v>
      </c>
      <c r="HV1291">
        <v>11.9851</v>
      </c>
      <c r="HW1291">
        <v>4.9693</v>
      </c>
      <c r="HX1291">
        <v>3.28958</v>
      </c>
      <c r="HY1291">
        <v>9999</v>
      </c>
      <c r="HZ1291">
        <v>9999</v>
      </c>
      <c r="IA1291">
        <v>9999</v>
      </c>
      <c r="IB1291">
        <v>999.9</v>
      </c>
      <c r="IC1291">
        <v>4.97299</v>
      </c>
      <c r="ID1291">
        <v>1.87746</v>
      </c>
      <c r="IE1291">
        <v>1.8756</v>
      </c>
      <c r="IF1291">
        <v>1.87843</v>
      </c>
      <c r="IG1291">
        <v>1.87515</v>
      </c>
      <c r="IH1291">
        <v>1.87866</v>
      </c>
      <c r="II1291">
        <v>1.87576</v>
      </c>
      <c r="IJ1291">
        <v>1.87696</v>
      </c>
      <c r="IK1291">
        <v>0</v>
      </c>
      <c r="IL1291">
        <v>0</v>
      </c>
      <c r="IM1291">
        <v>0</v>
      </c>
      <c r="IN1291">
        <v>0</v>
      </c>
      <c r="IO1291" t="s">
        <v>441</v>
      </c>
      <c r="IP1291" t="s">
        <v>442</v>
      </c>
      <c r="IQ1291" t="s">
        <v>443</v>
      </c>
      <c r="IR1291" t="s">
        <v>443</v>
      </c>
      <c r="IS1291" t="s">
        <v>443</v>
      </c>
      <c r="IT1291" t="s">
        <v>443</v>
      </c>
      <c r="IU1291">
        <v>0</v>
      </c>
      <c r="IV1291">
        <v>100</v>
      </c>
      <c r="IW1291">
        <v>100</v>
      </c>
      <c r="IX1291">
        <v>0.573</v>
      </c>
      <c r="IY1291">
        <v>0.2144</v>
      </c>
      <c r="IZ1291">
        <v>-0.1194416370607354</v>
      </c>
      <c r="JA1291">
        <v>0.002211305909277446</v>
      </c>
      <c r="JB1291">
        <v>-1.416678044876584E-06</v>
      </c>
      <c r="JC1291">
        <v>5.589822708492042E-10</v>
      </c>
      <c r="JD1291">
        <v>0.2144336207880096</v>
      </c>
      <c r="JE1291">
        <v>0</v>
      </c>
      <c r="JF1291">
        <v>0</v>
      </c>
      <c r="JG1291">
        <v>0</v>
      </c>
      <c r="JH1291">
        <v>14</v>
      </c>
      <c r="JI1291">
        <v>2052</v>
      </c>
      <c r="JJ1291">
        <v>1</v>
      </c>
      <c r="JK1291">
        <v>21</v>
      </c>
      <c r="JL1291">
        <v>29355809.1</v>
      </c>
      <c r="JM1291">
        <v>29355809.1</v>
      </c>
      <c r="JN1291">
        <v>1.13525</v>
      </c>
      <c r="JO1291">
        <v>2.55981</v>
      </c>
      <c r="JP1291">
        <v>1.39893</v>
      </c>
      <c r="JQ1291">
        <v>2.33276</v>
      </c>
      <c r="JR1291">
        <v>1.44897</v>
      </c>
      <c r="JS1291">
        <v>2.56836</v>
      </c>
      <c r="JT1291">
        <v>38.4279</v>
      </c>
      <c r="JU1291">
        <v>23.8073</v>
      </c>
      <c r="JV1291">
        <v>18</v>
      </c>
      <c r="JW1291">
        <v>487.227</v>
      </c>
      <c r="JX1291">
        <v>439.479</v>
      </c>
      <c r="JY1291">
        <v>25.6567</v>
      </c>
      <c r="JZ1291">
        <v>37.1711</v>
      </c>
      <c r="KA1291">
        <v>30.0004</v>
      </c>
      <c r="KB1291">
        <v>36.701</v>
      </c>
      <c r="KC1291">
        <v>36.7408</v>
      </c>
      <c r="KD1291">
        <v>22.7605</v>
      </c>
      <c r="KE1291">
        <v>28.5354</v>
      </c>
      <c r="KF1291">
        <v>67.2881</v>
      </c>
      <c r="KG1291">
        <v>25.6811</v>
      </c>
      <c r="KH1291">
        <v>440.162</v>
      </c>
      <c r="KI1291">
        <v>17.5518</v>
      </c>
      <c r="KJ1291">
        <v>99.21169999999999</v>
      </c>
      <c r="KK1291">
        <v>99.07129999999999</v>
      </c>
    </row>
    <row r="1292" spans="1:297">
      <c r="A1292">
        <v>1276</v>
      </c>
      <c r="B1292">
        <v>1761348553.6</v>
      </c>
      <c r="C1292">
        <v>20513</v>
      </c>
      <c r="D1292" t="s">
        <v>3008</v>
      </c>
      <c r="E1292" t="s">
        <v>3009</v>
      </c>
      <c r="F1292">
        <v>5</v>
      </c>
      <c r="G1292" t="s">
        <v>2957</v>
      </c>
      <c r="H1292" t="s">
        <v>436</v>
      </c>
      <c r="I1292">
        <v>1761348545.832142</v>
      </c>
      <c r="J1292">
        <f>(K1292)/1000</f>
        <v>0</v>
      </c>
      <c r="K1292">
        <f>IF(DP1292, AN1292, AH1292)</f>
        <v>0</v>
      </c>
      <c r="L1292">
        <f>IF(DP1292, AI1292, AG1292)</f>
        <v>0</v>
      </c>
      <c r="M1292">
        <f>DR1292 - IF(AU1292&gt;1, L1292*DL1292*100.0/(AW1292), 0)</f>
        <v>0</v>
      </c>
      <c r="N1292">
        <f>((T1292-J1292/2)*M1292-L1292)/(T1292+J1292/2)</f>
        <v>0</v>
      </c>
      <c r="O1292">
        <f>N1292*(DY1292+DZ1292)/1000.0</f>
        <v>0</v>
      </c>
      <c r="P1292">
        <f>(DR1292 - IF(AU1292&gt;1, L1292*DL1292*100.0/(AW1292), 0))*(DY1292+DZ1292)/1000.0</f>
        <v>0</v>
      </c>
      <c r="Q1292">
        <f>2.0/((1/S1292-1/R1292)+SIGN(S1292)*SQRT((1/S1292-1/R1292)*(1/S1292-1/R1292) + 4*DM1292/((DM1292+1)*(DM1292+1))*(2*1/S1292*1/R1292-1/R1292*1/R1292)))</f>
        <v>0</v>
      </c>
      <c r="R1292">
        <f>IF(LEFT(DN1292,1)&lt;&gt;"0",IF(LEFT(DN1292,1)="1",3.0,DO1292),$D$5+$E$5*(EF1292*DY1292/($K$5*1000))+$F$5*(EF1292*DY1292/($K$5*1000))*MAX(MIN(DL1292,$J$5),$I$5)*MAX(MIN(DL1292,$J$5),$I$5)+$G$5*MAX(MIN(DL1292,$J$5),$I$5)*(EF1292*DY1292/($K$5*1000))+$H$5*(EF1292*DY1292/($K$5*1000))*(EF1292*DY1292/($K$5*1000)))</f>
        <v>0</v>
      </c>
      <c r="S1292">
        <f>J1292*(1000-(1000*0.61365*exp(17.502*W1292/(240.97+W1292))/(DY1292+DZ1292)+DT1292)/2)/(1000*0.61365*exp(17.502*W1292/(240.97+W1292))/(DY1292+DZ1292)-DT1292)</f>
        <v>0</v>
      </c>
      <c r="T1292">
        <f>1/((DM1292+1)/(Q1292/1.6)+1/(R1292/1.37)) + DM1292/((DM1292+1)/(Q1292/1.6) + DM1292/(R1292/1.37))</f>
        <v>0</v>
      </c>
      <c r="U1292">
        <f>(DH1292*DK1292)</f>
        <v>0</v>
      </c>
      <c r="V1292">
        <f>(EA1292+(U1292+2*0.95*5.67E-8*(((EA1292+$B$7)+273)^4-(EA1292+273)^4)-44100*J1292)/(1.84*29.3*R1292+8*0.95*5.67E-8*(EA1292+273)^3))</f>
        <v>0</v>
      </c>
      <c r="W1292">
        <f>($C$7*EB1292+$D$7*EC1292+$E$7*V1292)</f>
        <v>0</v>
      </c>
      <c r="X1292">
        <f>0.61365*exp(17.502*W1292/(240.97+W1292))</f>
        <v>0</v>
      </c>
      <c r="Y1292">
        <f>(Z1292/AA1292*100)</f>
        <v>0</v>
      </c>
      <c r="Z1292">
        <f>DT1292*(DY1292+DZ1292)/1000</f>
        <v>0</v>
      </c>
      <c r="AA1292">
        <f>0.61365*exp(17.502*EA1292/(240.97+EA1292))</f>
        <v>0</v>
      </c>
      <c r="AB1292">
        <f>(X1292-DT1292*(DY1292+DZ1292)/1000)</f>
        <v>0</v>
      </c>
      <c r="AC1292">
        <f>(-J1292*44100)</f>
        <v>0</v>
      </c>
      <c r="AD1292">
        <f>2*29.3*R1292*0.92*(EA1292-W1292)</f>
        <v>0</v>
      </c>
      <c r="AE1292">
        <f>2*0.95*5.67E-8*(((EA1292+$B$7)+273)^4-(W1292+273)^4)</f>
        <v>0</v>
      </c>
      <c r="AF1292">
        <f>U1292+AE1292+AC1292+AD1292</f>
        <v>0</v>
      </c>
      <c r="AG1292">
        <f>DX1292*AU1292*(DS1292-DR1292*(1000-AU1292*DU1292)/(1000-AU1292*DT1292))/(100*DL1292)</f>
        <v>0</v>
      </c>
      <c r="AH1292">
        <f>1000*DX1292*AU1292*(DT1292-DU1292)/(100*DL1292*(1000-AU1292*DT1292))</f>
        <v>0</v>
      </c>
      <c r="AI1292">
        <f>(AJ1292 - AK1292 - DY1292*1E3/(8.314*(EA1292+273.15)) * AM1292/DX1292 * AL1292) * DX1292/(100*DL1292) * (1000 - DU1292)/1000</f>
        <v>0</v>
      </c>
      <c r="AJ1292">
        <v>434.5217230485281</v>
      </c>
      <c r="AK1292">
        <v>413.188006060606</v>
      </c>
      <c r="AL1292">
        <v>0.8015362931792367</v>
      </c>
      <c r="AM1292">
        <v>65.42573511111004</v>
      </c>
      <c r="AN1292">
        <f>(AP1292 - AO1292 + DY1292*1E3/(8.314*(EA1292+273.15)) * AR1292/DX1292 * AQ1292) * DX1292/(100*DL1292) * 1000/(1000 - AP1292)</f>
        <v>0</v>
      </c>
      <c r="AO1292">
        <v>17.57784798869299</v>
      </c>
      <c r="AP1292">
        <v>23.90169696969697</v>
      </c>
      <c r="AQ1292">
        <v>6.498991200262071E-05</v>
      </c>
      <c r="AR1292">
        <v>117.4114001937617</v>
      </c>
      <c r="AS1292">
        <v>0</v>
      </c>
      <c r="AT1292">
        <v>0</v>
      </c>
      <c r="AU1292">
        <f>IF(AS1292*$H$13&gt;=AW1292,1.0,(AW1292/(AW1292-AS1292*$H$13)))</f>
        <v>0</v>
      </c>
      <c r="AV1292">
        <f>(AU1292-1)*100</f>
        <v>0</v>
      </c>
      <c r="AW1292">
        <f>MAX(0,($B$13+$C$13*EF1292)/(1+$D$13*EF1292)*DY1292/(EA1292+273)*$E$13)</f>
        <v>0</v>
      </c>
      <c r="AX1292" t="s">
        <v>437</v>
      </c>
      <c r="AY1292" t="s">
        <v>437</v>
      </c>
      <c r="AZ1292">
        <v>0</v>
      </c>
      <c r="BA1292">
        <v>0</v>
      </c>
      <c r="BB1292">
        <f>1-AZ1292/BA1292</f>
        <v>0</v>
      </c>
      <c r="BC1292">
        <v>0</v>
      </c>
      <c r="BD1292" t="s">
        <v>437</v>
      </c>
      <c r="BE1292" t="s">
        <v>437</v>
      </c>
      <c r="BF1292">
        <v>0</v>
      </c>
      <c r="BG1292">
        <v>0</v>
      </c>
      <c r="BH1292">
        <f>1-BF1292/BG1292</f>
        <v>0</v>
      </c>
      <c r="BI1292">
        <v>0.5</v>
      </c>
      <c r="BJ1292">
        <f>DI1292</f>
        <v>0</v>
      </c>
      <c r="BK1292">
        <f>L1292</f>
        <v>0</v>
      </c>
      <c r="BL1292">
        <f>BH1292*BI1292*BJ1292</f>
        <v>0</v>
      </c>
      <c r="BM1292">
        <f>(BK1292-BC1292)/BJ1292</f>
        <v>0</v>
      </c>
      <c r="BN1292">
        <f>(BA1292-BG1292)/BG1292</f>
        <v>0</v>
      </c>
      <c r="BO1292">
        <f>AZ1292/(BB1292+AZ1292/BG1292)</f>
        <v>0</v>
      </c>
      <c r="BP1292" t="s">
        <v>437</v>
      </c>
      <c r="BQ1292">
        <v>0</v>
      </c>
      <c r="BR1292">
        <f>IF(BQ1292&lt;&gt;0, BQ1292, BO1292)</f>
        <v>0</v>
      </c>
      <c r="BS1292">
        <f>1-BR1292/BG1292</f>
        <v>0</v>
      </c>
      <c r="BT1292">
        <f>(BG1292-BF1292)/(BG1292-BR1292)</f>
        <v>0</v>
      </c>
      <c r="BU1292">
        <f>(BA1292-BG1292)/(BA1292-BR1292)</f>
        <v>0</v>
      </c>
      <c r="BV1292">
        <f>(BG1292-BF1292)/(BG1292-AZ1292)</f>
        <v>0</v>
      </c>
      <c r="BW1292">
        <f>(BA1292-BG1292)/(BA1292-AZ1292)</f>
        <v>0</v>
      </c>
      <c r="BX1292">
        <f>(BT1292*BR1292/BF1292)</f>
        <v>0</v>
      </c>
      <c r="BY1292">
        <f>(1-BX1292)</f>
        <v>0</v>
      </c>
      <c r="DH1292">
        <f>$B$11*EG1292+$C$11*EH1292+$F$11*ES1292*(1-EV1292)</f>
        <v>0</v>
      </c>
      <c r="DI1292">
        <f>DH1292*DJ1292</f>
        <v>0</v>
      </c>
      <c r="DJ1292">
        <f>($B$11*$D$9+$C$11*$D$9+$F$11*((FF1292+EX1292)/MAX(FF1292+EX1292+FG1292, 0.1)*$I$9+FG1292/MAX(FF1292+EX1292+FG1292, 0.1)*$J$9))/($B$11+$C$11+$F$11)</f>
        <v>0</v>
      </c>
      <c r="DK1292">
        <f>($B$11*$K$9+$C$11*$K$9+$F$11*((FF1292+EX1292)/MAX(FF1292+EX1292+FG1292, 0.1)*$P$9+FG1292/MAX(FF1292+EX1292+FG1292, 0.1)*$Q$9))/($B$11+$C$11+$F$11)</f>
        <v>0</v>
      </c>
      <c r="DL1292">
        <v>6</v>
      </c>
      <c r="DM1292">
        <v>0.5</v>
      </c>
      <c r="DN1292" t="s">
        <v>438</v>
      </c>
      <c r="DO1292">
        <v>2</v>
      </c>
      <c r="DP1292" t="b">
        <v>1</v>
      </c>
      <c r="DQ1292">
        <v>1761348545.832142</v>
      </c>
      <c r="DR1292">
        <v>400.52725</v>
      </c>
      <c r="DS1292">
        <v>422.9015714285714</v>
      </c>
      <c r="DT1292">
        <v>23.89311428571429</v>
      </c>
      <c r="DU1292">
        <v>17.57740714285714</v>
      </c>
      <c r="DV1292">
        <v>399.9530357142858</v>
      </c>
      <c r="DW1292">
        <v>23.67867857142857</v>
      </c>
      <c r="DX1292">
        <v>499.9607857142857</v>
      </c>
      <c r="DY1292">
        <v>90.06747499999999</v>
      </c>
      <c r="DZ1292">
        <v>0.07377399999999999</v>
      </c>
      <c r="EA1292">
        <v>30.195575</v>
      </c>
      <c r="EB1292">
        <v>29.99378571428571</v>
      </c>
      <c r="EC1292">
        <v>999.9000000000002</v>
      </c>
      <c r="ED1292">
        <v>0</v>
      </c>
      <c r="EE1292">
        <v>0</v>
      </c>
      <c r="EF1292">
        <v>10001.82214285714</v>
      </c>
      <c r="EG1292">
        <v>0</v>
      </c>
      <c r="EH1292">
        <v>1196.507142857143</v>
      </c>
      <c r="EI1292">
        <v>-22.37436071428571</v>
      </c>
      <c r="EJ1292">
        <v>410.3313214285714</v>
      </c>
      <c r="EK1292">
        <v>430.4681071428571</v>
      </c>
      <c r="EL1292">
        <v>6.315703214285714</v>
      </c>
      <c r="EM1292">
        <v>422.9015714285714</v>
      </c>
      <c r="EN1292">
        <v>17.57740714285714</v>
      </c>
      <c r="EO1292">
        <v>2.151992857142857</v>
      </c>
      <c r="EP1292">
        <v>1.583152142857143</v>
      </c>
      <c r="EQ1292">
        <v>18.60933571428572</v>
      </c>
      <c r="ER1292">
        <v>13.79579285714286</v>
      </c>
      <c r="ES1292">
        <v>1200.000714285715</v>
      </c>
      <c r="ET1292">
        <v>0.9669869642857141</v>
      </c>
      <c r="EU1292">
        <v>0.03301315</v>
      </c>
      <c r="EV1292">
        <v>0</v>
      </c>
      <c r="EW1292">
        <v>1533.127857142857</v>
      </c>
      <c r="EX1292">
        <v>5.000560000000001</v>
      </c>
      <c r="EY1292">
        <v>18714.725</v>
      </c>
      <c r="EZ1292">
        <v>10316.775</v>
      </c>
      <c r="FA1292">
        <v>45.375</v>
      </c>
      <c r="FB1292">
        <v>47.43699999999998</v>
      </c>
      <c r="FC1292">
        <v>46.05314285714284</v>
      </c>
      <c r="FD1292">
        <v>46.4775</v>
      </c>
      <c r="FE1292">
        <v>46.19824999999998</v>
      </c>
      <c r="FF1292">
        <v>1155.551785714286</v>
      </c>
      <c r="FG1292">
        <v>39.44892857142857</v>
      </c>
      <c r="FH1292">
        <v>0</v>
      </c>
      <c r="FI1292">
        <v>1761348590</v>
      </c>
      <c r="FJ1292">
        <v>0</v>
      </c>
      <c r="FK1292">
        <v>1532.9936</v>
      </c>
      <c r="FL1292">
        <v>-17.71615381933674</v>
      </c>
      <c r="FM1292">
        <v>-208.2076919923246</v>
      </c>
      <c r="FN1292">
        <v>18712.636</v>
      </c>
      <c r="FO1292">
        <v>15</v>
      </c>
      <c r="FP1292">
        <v>0</v>
      </c>
      <c r="FQ1292" t="s">
        <v>439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-21.206605</v>
      </c>
      <c r="GD1292">
        <v>-18.3499969981238</v>
      </c>
      <c r="GE1292">
        <v>2.429649376448174</v>
      </c>
      <c r="GF1292">
        <v>0</v>
      </c>
      <c r="GG1292">
        <v>1534.281470588235</v>
      </c>
      <c r="GH1292">
        <v>-17.36027502601447</v>
      </c>
      <c r="GI1292">
        <v>1.722378882197781</v>
      </c>
      <c r="GJ1292">
        <v>0</v>
      </c>
      <c r="GK1292">
        <v>6.31787075</v>
      </c>
      <c r="GL1292">
        <v>-0.022733921200774</v>
      </c>
      <c r="GM1292">
        <v>0.005798014913528722</v>
      </c>
      <c r="GN1292">
        <v>1</v>
      </c>
      <c r="GO1292">
        <v>1</v>
      </c>
      <c r="GP1292">
        <v>3</v>
      </c>
      <c r="GQ1292" t="s">
        <v>446</v>
      </c>
      <c r="GR1292">
        <v>3.12498</v>
      </c>
      <c r="GS1292">
        <v>2.75143</v>
      </c>
      <c r="GT1292">
        <v>0.0811952</v>
      </c>
      <c r="GU1292">
        <v>0.08645799999999999</v>
      </c>
      <c r="GV1292">
        <v>0.104354</v>
      </c>
      <c r="GW1292">
        <v>0.08452610000000001</v>
      </c>
      <c r="GX1292">
        <v>27031.4</v>
      </c>
      <c r="GY1292">
        <v>26210.9</v>
      </c>
      <c r="GZ1292">
        <v>29990.5</v>
      </c>
      <c r="HA1292">
        <v>28981.6</v>
      </c>
      <c r="HB1292">
        <v>37129.3</v>
      </c>
      <c r="HC1292">
        <v>34931.9</v>
      </c>
      <c r="HD1292">
        <v>45929.1</v>
      </c>
      <c r="HE1292">
        <v>43075.1</v>
      </c>
      <c r="HF1292">
        <v>1.75388</v>
      </c>
      <c r="HG1292">
        <v>1.72477</v>
      </c>
      <c r="HH1292">
        <v>-0.0215694</v>
      </c>
      <c r="HI1292">
        <v>0</v>
      </c>
      <c r="HJ1292">
        <v>30.3378</v>
      </c>
      <c r="HK1292">
        <v>999.9</v>
      </c>
      <c r="HL1292">
        <v>41.5</v>
      </c>
      <c r="HM1292">
        <v>32.7</v>
      </c>
      <c r="HN1292">
        <v>22.8874</v>
      </c>
      <c r="HO1292">
        <v>64.01390000000001</v>
      </c>
      <c r="HP1292">
        <v>18.0449</v>
      </c>
      <c r="HQ1292">
        <v>1</v>
      </c>
      <c r="HR1292">
        <v>0.815991</v>
      </c>
      <c r="HS1292">
        <v>3.97928</v>
      </c>
      <c r="HT1292">
        <v>20.1618</v>
      </c>
      <c r="HU1292">
        <v>5.22613</v>
      </c>
      <c r="HV1292">
        <v>11.9848</v>
      </c>
      <c r="HW1292">
        <v>4.9688</v>
      </c>
      <c r="HX1292">
        <v>3.28955</v>
      </c>
      <c r="HY1292">
        <v>9999</v>
      </c>
      <c r="HZ1292">
        <v>9999</v>
      </c>
      <c r="IA1292">
        <v>9999</v>
      </c>
      <c r="IB1292">
        <v>999.9</v>
      </c>
      <c r="IC1292">
        <v>4.97302</v>
      </c>
      <c r="ID1292">
        <v>1.87752</v>
      </c>
      <c r="IE1292">
        <v>1.87561</v>
      </c>
      <c r="IF1292">
        <v>1.87848</v>
      </c>
      <c r="IG1292">
        <v>1.87515</v>
      </c>
      <c r="IH1292">
        <v>1.87868</v>
      </c>
      <c r="II1292">
        <v>1.87578</v>
      </c>
      <c r="IJ1292">
        <v>1.87698</v>
      </c>
      <c r="IK1292">
        <v>0</v>
      </c>
      <c r="IL1292">
        <v>0</v>
      </c>
      <c r="IM1292">
        <v>0</v>
      </c>
      <c r="IN1292">
        <v>0</v>
      </c>
      <c r="IO1292" t="s">
        <v>441</v>
      </c>
      <c r="IP1292" t="s">
        <v>442</v>
      </c>
      <c r="IQ1292" t="s">
        <v>443</v>
      </c>
      <c r="IR1292" t="s">
        <v>443</v>
      </c>
      <c r="IS1292" t="s">
        <v>443</v>
      </c>
      <c r="IT1292" t="s">
        <v>443</v>
      </c>
      <c r="IU1292">
        <v>0</v>
      </c>
      <c r="IV1292">
        <v>100</v>
      </c>
      <c r="IW1292">
        <v>100</v>
      </c>
      <c r="IX1292">
        <v>0.579</v>
      </c>
      <c r="IY1292">
        <v>0.2145</v>
      </c>
      <c r="IZ1292">
        <v>-0.1194416370607354</v>
      </c>
      <c r="JA1292">
        <v>0.002211305909277446</v>
      </c>
      <c r="JB1292">
        <v>-1.416678044876584E-06</v>
      </c>
      <c r="JC1292">
        <v>5.589822708492042E-10</v>
      </c>
      <c r="JD1292">
        <v>0.2144336207880096</v>
      </c>
      <c r="JE1292">
        <v>0</v>
      </c>
      <c r="JF1292">
        <v>0</v>
      </c>
      <c r="JG1292">
        <v>0</v>
      </c>
      <c r="JH1292">
        <v>14</v>
      </c>
      <c r="JI1292">
        <v>2052</v>
      </c>
      <c r="JJ1292">
        <v>1</v>
      </c>
      <c r="JK1292">
        <v>21</v>
      </c>
      <c r="JL1292">
        <v>29355809.2</v>
      </c>
      <c r="JM1292">
        <v>29355809.2</v>
      </c>
      <c r="JN1292">
        <v>1.16577</v>
      </c>
      <c r="JO1292">
        <v>2.56226</v>
      </c>
      <c r="JP1292">
        <v>1.39893</v>
      </c>
      <c r="JQ1292">
        <v>2.33276</v>
      </c>
      <c r="JR1292">
        <v>1.44897</v>
      </c>
      <c r="JS1292">
        <v>2.55615</v>
      </c>
      <c r="JT1292">
        <v>38.4279</v>
      </c>
      <c r="JU1292">
        <v>23.8073</v>
      </c>
      <c r="JV1292">
        <v>18</v>
      </c>
      <c r="JW1292">
        <v>487.31</v>
      </c>
      <c r="JX1292">
        <v>439.678</v>
      </c>
      <c r="JY1292">
        <v>25.6617</v>
      </c>
      <c r="JZ1292">
        <v>37.1718</v>
      </c>
      <c r="KA1292">
        <v>29.9997</v>
      </c>
      <c r="KB1292">
        <v>36.7028</v>
      </c>
      <c r="KC1292">
        <v>36.7416</v>
      </c>
      <c r="KD1292">
        <v>23.3725</v>
      </c>
      <c r="KE1292">
        <v>28.5354</v>
      </c>
      <c r="KF1292">
        <v>67.2881</v>
      </c>
      <c r="KG1292">
        <v>25.6882</v>
      </c>
      <c r="KH1292">
        <v>460.217</v>
      </c>
      <c r="KI1292">
        <v>17.5173</v>
      </c>
      <c r="KJ1292">
        <v>99.21299999999999</v>
      </c>
      <c r="KK1292">
        <v>99.07080000000001</v>
      </c>
    </row>
    <row r="1293" spans="1:297">
      <c r="A1293">
        <v>1277</v>
      </c>
      <c r="B1293">
        <v>1761348558.6</v>
      </c>
      <c r="C1293">
        <v>20518</v>
      </c>
      <c r="D1293" t="s">
        <v>3010</v>
      </c>
      <c r="E1293" t="s">
        <v>3011</v>
      </c>
      <c r="F1293">
        <v>5</v>
      </c>
      <c r="G1293" t="s">
        <v>2957</v>
      </c>
      <c r="H1293" t="s">
        <v>436</v>
      </c>
      <c r="I1293">
        <v>1761348551.1</v>
      </c>
      <c r="J1293">
        <f>(K1293)/1000</f>
        <v>0</v>
      </c>
      <c r="K1293">
        <f>IF(DP1293, AN1293, AH1293)</f>
        <v>0</v>
      </c>
      <c r="L1293">
        <f>IF(DP1293, AI1293, AG1293)</f>
        <v>0</v>
      </c>
      <c r="M1293">
        <f>DR1293 - IF(AU1293&gt;1, L1293*DL1293*100.0/(AW1293), 0)</f>
        <v>0</v>
      </c>
      <c r="N1293">
        <f>((T1293-J1293/2)*M1293-L1293)/(T1293+J1293/2)</f>
        <v>0</v>
      </c>
      <c r="O1293">
        <f>N1293*(DY1293+DZ1293)/1000.0</f>
        <v>0</v>
      </c>
      <c r="P1293">
        <f>(DR1293 - IF(AU1293&gt;1, L1293*DL1293*100.0/(AW1293), 0))*(DY1293+DZ1293)/1000.0</f>
        <v>0</v>
      </c>
      <c r="Q1293">
        <f>2.0/((1/S1293-1/R1293)+SIGN(S1293)*SQRT((1/S1293-1/R1293)*(1/S1293-1/R1293) + 4*DM1293/((DM1293+1)*(DM1293+1))*(2*1/S1293*1/R1293-1/R1293*1/R1293)))</f>
        <v>0</v>
      </c>
      <c r="R1293">
        <f>IF(LEFT(DN1293,1)&lt;&gt;"0",IF(LEFT(DN1293,1)="1",3.0,DO1293),$D$5+$E$5*(EF1293*DY1293/($K$5*1000))+$F$5*(EF1293*DY1293/($K$5*1000))*MAX(MIN(DL1293,$J$5),$I$5)*MAX(MIN(DL1293,$J$5),$I$5)+$G$5*MAX(MIN(DL1293,$J$5),$I$5)*(EF1293*DY1293/($K$5*1000))+$H$5*(EF1293*DY1293/($K$5*1000))*(EF1293*DY1293/($K$5*1000)))</f>
        <v>0</v>
      </c>
      <c r="S1293">
        <f>J1293*(1000-(1000*0.61365*exp(17.502*W1293/(240.97+W1293))/(DY1293+DZ1293)+DT1293)/2)/(1000*0.61365*exp(17.502*W1293/(240.97+W1293))/(DY1293+DZ1293)-DT1293)</f>
        <v>0</v>
      </c>
      <c r="T1293">
        <f>1/((DM1293+1)/(Q1293/1.6)+1/(R1293/1.37)) + DM1293/((DM1293+1)/(Q1293/1.6) + DM1293/(R1293/1.37))</f>
        <v>0</v>
      </c>
      <c r="U1293">
        <f>(DH1293*DK1293)</f>
        <v>0</v>
      </c>
      <c r="V1293">
        <f>(EA1293+(U1293+2*0.95*5.67E-8*(((EA1293+$B$7)+273)^4-(EA1293+273)^4)-44100*J1293)/(1.84*29.3*R1293+8*0.95*5.67E-8*(EA1293+273)^3))</f>
        <v>0</v>
      </c>
      <c r="W1293">
        <f>($C$7*EB1293+$D$7*EC1293+$E$7*V1293)</f>
        <v>0</v>
      </c>
      <c r="X1293">
        <f>0.61365*exp(17.502*W1293/(240.97+W1293))</f>
        <v>0</v>
      </c>
      <c r="Y1293">
        <f>(Z1293/AA1293*100)</f>
        <v>0</v>
      </c>
      <c r="Z1293">
        <f>DT1293*(DY1293+DZ1293)/1000</f>
        <v>0</v>
      </c>
      <c r="AA1293">
        <f>0.61365*exp(17.502*EA1293/(240.97+EA1293))</f>
        <v>0</v>
      </c>
      <c r="AB1293">
        <f>(X1293-DT1293*(DY1293+DZ1293)/1000)</f>
        <v>0</v>
      </c>
      <c r="AC1293">
        <f>(-J1293*44100)</f>
        <v>0</v>
      </c>
      <c r="AD1293">
        <f>2*29.3*R1293*0.92*(EA1293-W1293)</f>
        <v>0</v>
      </c>
      <c r="AE1293">
        <f>2*0.95*5.67E-8*(((EA1293+$B$7)+273)^4-(W1293+273)^4)</f>
        <v>0</v>
      </c>
      <c r="AF1293">
        <f>U1293+AE1293+AC1293+AD1293</f>
        <v>0</v>
      </c>
      <c r="AG1293">
        <f>DX1293*AU1293*(DS1293-DR1293*(1000-AU1293*DU1293)/(1000-AU1293*DT1293))/(100*DL1293)</f>
        <v>0</v>
      </c>
      <c r="AH1293">
        <f>1000*DX1293*AU1293*(DT1293-DU1293)/(100*DL1293*(1000-AU1293*DT1293))</f>
        <v>0</v>
      </c>
      <c r="AI1293">
        <f>(AJ1293 - AK1293 - DY1293*1E3/(8.314*(EA1293+273.15)) * AM1293/DX1293 * AL1293) * DX1293/(100*DL1293) * (1000 - DU1293)/1000</f>
        <v>0</v>
      </c>
      <c r="AJ1293">
        <v>449.2519814294123</v>
      </c>
      <c r="AK1293">
        <v>422.3009272727272</v>
      </c>
      <c r="AL1293">
        <v>1.952540279530113</v>
      </c>
      <c r="AM1293">
        <v>65.42573511111004</v>
      </c>
      <c r="AN1293">
        <f>(AP1293 - AO1293 + DY1293*1E3/(8.314*(EA1293+273.15)) * AR1293/DX1293 * AQ1293) * DX1293/(100*DL1293) * 1000/(1000 - AP1293)</f>
        <v>0</v>
      </c>
      <c r="AO1293">
        <v>17.57808147391028</v>
      </c>
      <c r="AP1293">
        <v>23.9188709090909</v>
      </c>
      <c r="AQ1293">
        <v>0.005461970843398072</v>
      </c>
      <c r="AR1293">
        <v>117.4114001937617</v>
      </c>
      <c r="AS1293">
        <v>0</v>
      </c>
      <c r="AT1293">
        <v>0</v>
      </c>
      <c r="AU1293">
        <f>IF(AS1293*$H$13&gt;=AW1293,1.0,(AW1293/(AW1293-AS1293*$H$13)))</f>
        <v>0</v>
      </c>
      <c r="AV1293">
        <f>(AU1293-1)*100</f>
        <v>0</v>
      </c>
      <c r="AW1293">
        <f>MAX(0,($B$13+$C$13*EF1293)/(1+$D$13*EF1293)*DY1293/(EA1293+273)*$E$13)</f>
        <v>0</v>
      </c>
      <c r="AX1293" t="s">
        <v>437</v>
      </c>
      <c r="AY1293" t="s">
        <v>437</v>
      </c>
      <c r="AZ1293">
        <v>0</v>
      </c>
      <c r="BA1293">
        <v>0</v>
      </c>
      <c r="BB1293">
        <f>1-AZ1293/BA1293</f>
        <v>0</v>
      </c>
      <c r="BC1293">
        <v>0</v>
      </c>
      <c r="BD1293" t="s">
        <v>437</v>
      </c>
      <c r="BE1293" t="s">
        <v>437</v>
      </c>
      <c r="BF1293">
        <v>0</v>
      </c>
      <c r="BG1293">
        <v>0</v>
      </c>
      <c r="BH1293">
        <f>1-BF1293/BG1293</f>
        <v>0</v>
      </c>
      <c r="BI1293">
        <v>0.5</v>
      </c>
      <c r="BJ1293">
        <f>DI1293</f>
        <v>0</v>
      </c>
      <c r="BK1293">
        <f>L1293</f>
        <v>0</v>
      </c>
      <c r="BL1293">
        <f>BH1293*BI1293*BJ1293</f>
        <v>0</v>
      </c>
      <c r="BM1293">
        <f>(BK1293-BC1293)/BJ1293</f>
        <v>0</v>
      </c>
      <c r="BN1293">
        <f>(BA1293-BG1293)/BG1293</f>
        <v>0</v>
      </c>
      <c r="BO1293">
        <f>AZ1293/(BB1293+AZ1293/BG1293)</f>
        <v>0</v>
      </c>
      <c r="BP1293" t="s">
        <v>437</v>
      </c>
      <c r="BQ1293">
        <v>0</v>
      </c>
      <c r="BR1293">
        <f>IF(BQ1293&lt;&gt;0, BQ1293, BO1293)</f>
        <v>0</v>
      </c>
      <c r="BS1293">
        <f>1-BR1293/BG1293</f>
        <v>0</v>
      </c>
      <c r="BT1293">
        <f>(BG1293-BF1293)/(BG1293-BR1293)</f>
        <v>0</v>
      </c>
      <c r="BU1293">
        <f>(BA1293-BG1293)/(BA1293-BR1293)</f>
        <v>0</v>
      </c>
      <c r="BV1293">
        <f>(BG1293-BF1293)/(BG1293-AZ1293)</f>
        <v>0</v>
      </c>
      <c r="BW1293">
        <f>(BA1293-BG1293)/(BA1293-AZ1293)</f>
        <v>0</v>
      </c>
      <c r="BX1293">
        <f>(BT1293*BR1293/BF1293)</f>
        <v>0</v>
      </c>
      <c r="BY1293">
        <f>(1-BX1293)</f>
        <v>0</v>
      </c>
      <c r="DH1293">
        <f>$B$11*EG1293+$C$11*EH1293+$F$11*ES1293*(1-EV1293)</f>
        <v>0</v>
      </c>
      <c r="DI1293">
        <f>DH1293*DJ1293</f>
        <v>0</v>
      </c>
      <c r="DJ1293">
        <f>($B$11*$D$9+$C$11*$D$9+$F$11*((FF1293+EX1293)/MAX(FF1293+EX1293+FG1293, 0.1)*$I$9+FG1293/MAX(FF1293+EX1293+FG1293, 0.1)*$J$9))/($B$11+$C$11+$F$11)</f>
        <v>0</v>
      </c>
      <c r="DK1293">
        <f>($B$11*$K$9+$C$11*$K$9+$F$11*((FF1293+EX1293)/MAX(FF1293+EX1293+FG1293, 0.1)*$P$9+FG1293/MAX(FF1293+EX1293+FG1293, 0.1)*$Q$9))/($B$11+$C$11+$F$11)</f>
        <v>0</v>
      </c>
      <c r="DL1293">
        <v>6</v>
      </c>
      <c r="DM1293">
        <v>0.5</v>
      </c>
      <c r="DN1293" t="s">
        <v>438</v>
      </c>
      <c r="DO1293">
        <v>2</v>
      </c>
      <c r="DP1293" t="b">
        <v>1</v>
      </c>
      <c r="DQ1293">
        <v>1761348551.1</v>
      </c>
      <c r="DR1293">
        <v>403.2594814814815</v>
      </c>
      <c r="DS1293">
        <v>430.7284814814814</v>
      </c>
      <c r="DT1293">
        <v>23.90071111111111</v>
      </c>
      <c r="DU1293">
        <v>17.57761851851852</v>
      </c>
      <c r="DV1293">
        <v>402.6816666666666</v>
      </c>
      <c r="DW1293">
        <v>23.68627037037037</v>
      </c>
      <c r="DX1293">
        <v>499.9973333333333</v>
      </c>
      <c r="DY1293">
        <v>90.06689259259258</v>
      </c>
      <c r="DZ1293">
        <v>0.07336729629629629</v>
      </c>
      <c r="EA1293">
        <v>30.19605185185185</v>
      </c>
      <c r="EB1293">
        <v>29.99332222222222</v>
      </c>
      <c r="EC1293">
        <v>999.9000000000001</v>
      </c>
      <c r="ED1293">
        <v>0</v>
      </c>
      <c r="EE1293">
        <v>0</v>
      </c>
      <c r="EF1293">
        <v>10007.31185185185</v>
      </c>
      <c r="EG1293">
        <v>0</v>
      </c>
      <c r="EH1293">
        <v>1196.504444444445</v>
      </c>
      <c r="EI1293">
        <v>-27.46897777777778</v>
      </c>
      <c r="EJ1293">
        <v>413.1337407407407</v>
      </c>
      <c r="EK1293">
        <v>438.4351481481481</v>
      </c>
      <c r="EL1293">
        <v>6.323095185185184</v>
      </c>
      <c r="EM1293">
        <v>430.7284814814814</v>
      </c>
      <c r="EN1293">
        <v>17.57761851851852</v>
      </c>
      <c r="EO1293">
        <v>2.152663703703704</v>
      </c>
      <c r="EP1293">
        <v>1.58316</v>
      </c>
      <c r="EQ1293">
        <v>18.61430740740741</v>
      </c>
      <c r="ER1293">
        <v>13.79587407407407</v>
      </c>
      <c r="ES1293">
        <v>1199.996666666667</v>
      </c>
      <c r="ET1293">
        <v>0.9669859999999999</v>
      </c>
      <c r="EU1293">
        <v>0.0330141</v>
      </c>
      <c r="EV1293">
        <v>0</v>
      </c>
      <c r="EW1293">
        <v>1531.503333333333</v>
      </c>
      <c r="EX1293">
        <v>5.000560000000001</v>
      </c>
      <c r="EY1293">
        <v>18694.86296296296</v>
      </c>
      <c r="EZ1293">
        <v>10316.75555555556</v>
      </c>
      <c r="FA1293">
        <v>45.375</v>
      </c>
      <c r="FB1293">
        <v>47.43933333333332</v>
      </c>
      <c r="FC1293">
        <v>46.0528148148148</v>
      </c>
      <c r="FD1293">
        <v>46.48133333333334</v>
      </c>
      <c r="FE1293">
        <v>46.20566666666665</v>
      </c>
      <c r="FF1293">
        <v>1155.546666666667</v>
      </c>
      <c r="FG1293">
        <v>39.45</v>
      </c>
      <c r="FH1293">
        <v>0</v>
      </c>
      <c r="FI1293">
        <v>1761348594.8</v>
      </c>
      <c r="FJ1293">
        <v>0</v>
      </c>
      <c r="FK1293">
        <v>1531.4528</v>
      </c>
      <c r="FL1293">
        <v>-19.69076925812585</v>
      </c>
      <c r="FM1293">
        <v>-250.8076926745105</v>
      </c>
      <c r="FN1293">
        <v>18694.232</v>
      </c>
      <c r="FO1293">
        <v>15</v>
      </c>
      <c r="FP1293">
        <v>0</v>
      </c>
      <c r="FQ1293" t="s">
        <v>439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-24.82066097560975</v>
      </c>
      <c r="GD1293">
        <v>-54.53857212543556</v>
      </c>
      <c r="GE1293">
        <v>5.871000049099461</v>
      </c>
      <c r="GF1293">
        <v>0</v>
      </c>
      <c r="GG1293">
        <v>1532.478235294118</v>
      </c>
      <c r="GH1293">
        <v>-18.45958748172118</v>
      </c>
      <c r="GI1293">
        <v>1.835556448069212</v>
      </c>
      <c r="GJ1293">
        <v>0</v>
      </c>
      <c r="GK1293">
        <v>6.319303170731708</v>
      </c>
      <c r="GL1293">
        <v>0.06962341463415367</v>
      </c>
      <c r="GM1293">
        <v>0.007889145503521241</v>
      </c>
      <c r="GN1293">
        <v>1</v>
      </c>
      <c r="GO1293">
        <v>1</v>
      </c>
      <c r="GP1293">
        <v>3</v>
      </c>
      <c r="GQ1293" t="s">
        <v>446</v>
      </c>
      <c r="GR1293">
        <v>3.12517</v>
      </c>
      <c r="GS1293">
        <v>2.75134</v>
      </c>
      <c r="GT1293">
        <v>0.0826297</v>
      </c>
      <c r="GU1293">
        <v>0.0887911</v>
      </c>
      <c r="GV1293">
        <v>0.104402</v>
      </c>
      <c r="GW1293">
        <v>0.084499</v>
      </c>
      <c r="GX1293">
        <v>26989.6</v>
      </c>
      <c r="GY1293">
        <v>26144</v>
      </c>
      <c r="GZ1293">
        <v>29990.8</v>
      </c>
      <c r="HA1293">
        <v>28981.6</v>
      </c>
      <c r="HB1293">
        <v>37127.6</v>
      </c>
      <c r="HC1293">
        <v>34933.1</v>
      </c>
      <c r="HD1293">
        <v>45929.3</v>
      </c>
      <c r="HE1293">
        <v>43075.2</v>
      </c>
      <c r="HF1293">
        <v>1.75405</v>
      </c>
      <c r="HG1293">
        <v>1.72427</v>
      </c>
      <c r="HH1293">
        <v>-0.0200756</v>
      </c>
      <c r="HI1293">
        <v>0</v>
      </c>
      <c r="HJ1293">
        <v>30.3398</v>
      </c>
      <c r="HK1293">
        <v>999.9</v>
      </c>
      <c r="HL1293">
        <v>41.5</v>
      </c>
      <c r="HM1293">
        <v>32.7</v>
      </c>
      <c r="HN1293">
        <v>22.8903</v>
      </c>
      <c r="HO1293">
        <v>63.3039</v>
      </c>
      <c r="HP1293">
        <v>17.9688</v>
      </c>
      <c r="HQ1293">
        <v>1</v>
      </c>
      <c r="HR1293">
        <v>0.815419</v>
      </c>
      <c r="HS1293">
        <v>3.92107</v>
      </c>
      <c r="HT1293">
        <v>20.1634</v>
      </c>
      <c r="HU1293">
        <v>5.22598</v>
      </c>
      <c r="HV1293">
        <v>11.9854</v>
      </c>
      <c r="HW1293">
        <v>4.96905</v>
      </c>
      <c r="HX1293">
        <v>3.28953</v>
      </c>
      <c r="HY1293">
        <v>9999</v>
      </c>
      <c r="HZ1293">
        <v>9999</v>
      </c>
      <c r="IA1293">
        <v>9999</v>
      </c>
      <c r="IB1293">
        <v>999.9</v>
      </c>
      <c r="IC1293">
        <v>4.97303</v>
      </c>
      <c r="ID1293">
        <v>1.8775</v>
      </c>
      <c r="IE1293">
        <v>1.87561</v>
      </c>
      <c r="IF1293">
        <v>1.87847</v>
      </c>
      <c r="IG1293">
        <v>1.87515</v>
      </c>
      <c r="IH1293">
        <v>1.87866</v>
      </c>
      <c r="II1293">
        <v>1.87576</v>
      </c>
      <c r="IJ1293">
        <v>1.87698</v>
      </c>
      <c r="IK1293">
        <v>0</v>
      </c>
      <c r="IL1293">
        <v>0</v>
      </c>
      <c r="IM1293">
        <v>0</v>
      </c>
      <c r="IN1293">
        <v>0</v>
      </c>
      <c r="IO1293" t="s">
        <v>441</v>
      </c>
      <c r="IP1293" t="s">
        <v>442</v>
      </c>
      <c r="IQ1293" t="s">
        <v>443</v>
      </c>
      <c r="IR1293" t="s">
        <v>443</v>
      </c>
      <c r="IS1293" t="s">
        <v>443</v>
      </c>
      <c r="IT1293" t="s">
        <v>443</v>
      </c>
      <c r="IU1293">
        <v>0</v>
      </c>
      <c r="IV1293">
        <v>100</v>
      </c>
      <c r="IW1293">
        <v>100</v>
      </c>
      <c r="IX1293">
        <v>0.592</v>
      </c>
      <c r="IY1293">
        <v>0.2145</v>
      </c>
      <c r="IZ1293">
        <v>-0.1194416370607354</v>
      </c>
      <c r="JA1293">
        <v>0.002211305909277446</v>
      </c>
      <c r="JB1293">
        <v>-1.416678044876584E-06</v>
      </c>
      <c r="JC1293">
        <v>5.589822708492042E-10</v>
      </c>
      <c r="JD1293">
        <v>0.2144336207880096</v>
      </c>
      <c r="JE1293">
        <v>0</v>
      </c>
      <c r="JF1293">
        <v>0</v>
      </c>
      <c r="JG1293">
        <v>0</v>
      </c>
      <c r="JH1293">
        <v>14</v>
      </c>
      <c r="JI1293">
        <v>2052</v>
      </c>
      <c r="JJ1293">
        <v>1</v>
      </c>
      <c r="JK1293">
        <v>21</v>
      </c>
      <c r="JL1293">
        <v>29355809.3</v>
      </c>
      <c r="JM1293">
        <v>29355809.3</v>
      </c>
      <c r="JN1293">
        <v>1.20239</v>
      </c>
      <c r="JO1293">
        <v>2.5647</v>
      </c>
      <c r="JP1293">
        <v>1.39893</v>
      </c>
      <c r="JQ1293">
        <v>2.33276</v>
      </c>
      <c r="JR1293">
        <v>1.44897</v>
      </c>
      <c r="JS1293">
        <v>2.52319</v>
      </c>
      <c r="JT1293">
        <v>38.4279</v>
      </c>
      <c r="JU1293">
        <v>23.8073</v>
      </c>
      <c r="JV1293">
        <v>18</v>
      </c>
      <c r="JW1293">
        <v>487.423</v>
      </c>
      <c r="JX1293">
        <v>439.372</v>
      </c>
      <c r="JY1293">
        <v>25.6745</v>
      </c>
      <c r="JZ1293">
        <v>37.1718</v>
      </c>
      <c r="KA1293">
        <v>29.9996</v>
      </c>
      <c r="KB1293">
        <v>36.7044</v>
      </c>
      <c r="KC1293">
        <v>36.7443</v>
      </c>
      <c r="KD1293">
        <v>24.0963</v>
      </c>
      <c r="KE1293">
        <v>28.5354</v>
      </c>
      <c r="KF1293">
        <v>66.9145</v>
      </c>
      <c r="KG1293">
        <v>25.6902</v>
      </c>
      <c r="KH1293">
        <v>473.593</v>
      </c>
      <c r="KI1293">
        <v>17.4923</v>
      </c>
      <c r="KJ1293">
        <v>99.21380000000001</v>
      </c>
      <c r="KK1293">
        <v>99.07089999999999</v>
      </c>
    </row>
    <row r="1294" spans="1:297">
      <c r="A1294">
        <v>1278</v>
      </c>
      <c r="B1294">
        <v>1761348563.6</v>
      </c>
      <c r="C1294">
        <v>20523</v>
      </c>
      <c r="D1294" t="s">
        <v>3012</v>
      </c>
      <c r="E1294" t="s">
        <v>3013</v>
      </c>
      <c r="F1294">
        <v>5</v>
      </c>
      <c r="G1294" t="s">
        <v>2957</v>
      </c>
      <c r="H1294" t="s">
        <v>436</v>
      </c>
      <c r="I1294">
        <v>1761348555.814285</v>
      </c>
      <c r="J1294">
        <f>(K1294)/1000</f>
        <v>0</v>
      </c>
      <c r="K1294">
        <f>IF(DP1294, AN1294, AH1294)</f>
        <v>0</v>
      </c>
      <c r="L1294">
        <f>IF(DP1294, AI1294, AG1294)</f>
        <v>0</v>
      </c>
      <c r="M1294">
        <f>DR1294 - IF(AU1294&gt;1, L1294*DL1294*100.0/(AW1294), 0)</f>
        <v>0</v>
      </c>
      <c r="N1294">
        <f>((T1294-J1294/2)*M1294-L1294)/(T1294+J1294/2)</f>
        <v>0</v>
      </c>
      <c r="O1294">
        <f>N1294*(DY1294+DZ1294)/1000.0</f>
        <v>0</v>
      </c>
      <c r="P1294">
        <f>(DR1294 - IF(AU1294&gt;1, L1294*DL1294*100.0/(AW1294), 0))*(DY1294+DZ1294)/1000.0</f>
        <v>0</v>
      </c>
      <c r="Q1294">
        <f>2.0/((1/S1294-1/R1294)+SIGN(S1294)*SQRT((1/S1294-1/R1294)*(1/S1294-1/R1294) + 4*DM1294/((DM1294+1)*(DM1294+1))*(2*1/S1294*1/R1294-1/R1294*1/R1294)))</f>
        <v>0</v>
      </c>
      <c r="R1294">
        <f>IF(LEFT(DN1294,1)&lt;&gt;"0",IF(LEFT(DN1294,1)="1",3.0,DO1294),$D$5+$E$5*(EF1294*DY1294/($K$5*1000))+$F$5*(EF1294*DY1294/($K$5*1000))*MAX(MIN(DL1294,$J$5),$I$5)*MAX(MIN(DL1294,$J$5),$I$5)+$G$5*MAX(MIN(DL1294,$J$5),$I$5)*(EF1294*DY1294/($K$5*1000))+$H$5*(EF1294*DY1294/($K$5*1000))*(EF1294*DY1294/($K$5*1000)))</f>
        <v>0</v>
      </c>
      <c r="S1294">
        <f>J1294*(1000-(1000*0.61365*exp(17.502*W1294/(240.97+W1294))/(DY1294+DZ1294)+DT1294)/2)/(1000*0.61365*exp(17.502*W1294/(240.97+W1294))/(DY1294+DZ1294)-DT1294)</f>
        <v>0</v>
      </c>
      <c r="T1294">
        <f>1/((DM1294+1)/(Q1294/1.6)+1/(R1294/1.37)) + DM1294/((DM1294+1)/(Q1294/1.6) + DM1294/(R1294/1.37))</f>
        <v>0</v>
      </c>
      <c r="U1294">
        <f>(DH1294*DK1294)</f>
        <v>0</v>
      </c>
      <c r="V1294">
        <f>(EA1294+(U1294+2*0.95*5.67E-8*(((EA1294+$B$7)+273)^4-(EA1294+273)^4)-44100*J1294)/(1.84*29.3*R1294+8*0.95*5.67E-8*(EA1294+273)^3))</f>
        <v>0</v>
      </c>
      <c r="W1294">
        <f>($C$7*EB1294+$D$7*EC1294+$E$7*V1294)</f>
        <v>0</v>
      </c>
      <c r="X1294">
        <f>0.61365*exp(17.502*W1294/(240.97+W1294))</f>
        <v>0</v>
      </c>
      <c r="Y1294">
        <f>(Z1294/AA1294*100)</f>
        <v>0</v>
      </c>
      <c r="Z1294">
        <f>DT1294*(DY1294+DZ1294)/1000</f>
        <v>0</v>
      </c>
      <c r="AA1294">
        <f>0.61365*exp(17.502*EA1294/(240.97+EA1294))</f>
        <v>0</v>
      </c>
      <c r="AB1294">
        <f>(X1294-DT1294*(DY1294+DZ1294)/1000)</f>
        <v>0</v>
      </c>
      <c r="AC1294">
        <f>(-J1294*44100)</f>
        <v>0</v>
      </c>
      <c r="AD1294">
        <f>2*29.3*R1294*0.92*(EA1294-W1294)</f>
        <v>0</v>
      </c>
      <c r="AE1294">
        <f>2*0.95*5.67E-8*(((EA1294+$B$7)+273)^4-(W1294+273)^4)</f>
        <v>0</v>
      </c>
      <c r="AF1294">
        <f>U1294+AE1294+AC1294+AD1294</f>
        <v>0</v>
      </c>
      <c r="AG1294">
        <f>DX1294*AU1294*(DS1294-DR1294*(1000-AU1294*DU1294)/(1000-AU1294*DT1294))/(100*DL1294)</f>
        <v>0</v>
      </c>
      <c r="AH1294">
        <f>1000*DX1294*AU1294*(DT1294-DU1294)/(100*DL1294*(1000-AU1294*DT1294))</f>
        <v>0</v>
      </c>
      <c r="AI1294">
        <f>(AJ1294 - AK1294 - DY1294*1E3/(8.314*(EA1294+273.15)) * AM1294/DX1294 * AL1294) * DX1294/(100*DL1294) * (1000 - DU1294)/1000</f>
        <v>0</v>
      </c>
      <c r="AJ1294">
        <v>465.7004136223816</v>
      </c>
      <c r="AK1294">
        <v>435.1233939393937</v>
      </c>
      <c r="AL1294">
        <v>2.634304356754821</v>
      </c>
      <c r="AM1294">
        <v>65.42573511111004</v>
      </c>
      <c r="AN1294">
        <f>(AP1294 - AO1294 + DY1294*1E3/(8.314*(EA1294+273.15)) * AR1294/DX1294 * AQ1294) * DX1294/(100*DL1294) * 1000/(1000 - AP1294)</f>
        <v>0</v>
      </c>
      <c r="AO1294">
        <v>17.55116147079783</v>
      </c>
      <c r="AP1294">
        <v>23.91363696969696</v>
      </c>
      <c r="AQ1294">
        <v>-0.0007788875184560825</v>
      </c>
      <c r="AR1294">
        <v>117.4114001937617</v>
      </c>
      <c r="AS1294">
        <v>0</v>
      </c>
      <c r="AT1294">
        <v>0</v>
      </c>
      <c r="AU1294">
        <f>IF(AS1294*$H$13&gt;=AW1294,1.0,(AW1294/(AW1294-AS1294*$H$13)))</f>
        <v>0</v>
      </c>
      <c r="AV1294">
        <f>(AU1294-1)*100</f>
        <v>0</v>
      </c>
      <c r="AW1294">
        <f>MAX(0,($B$13+$C$13*EF1294)/(1+$D$13*EF1294)*DY1294/(EA1294+273)*$E$13)</f>
        <v>0</v>
      </c>
      <c r="AX1294" t="s">
        <v>437</v>
      </c>
      <c r="AY1294" t="s">
        <v>437</v>
      </c>
      <c r="AZ1294">
        <v>0</v>
      </c>
      <c r="BA1294">
        <v>0</v>
      </c>
      <c r="BB1294">
        <f>1-AZ1294/BA1294</f>
        <v>0</v>
      </c>
      <c r="BC1294">
        <v>0</v>
      </c>
      <c r="BD1294" t="s">
        <v>437</v>
      </c>
      <c r="BE1294" t="s">
        <v>437</v>
      </c>
      <c r="BF1294">
        <v>0</v>
      </c>
      <c r="BG1294">
        <v>0</v>
      </c>
      <c r="BH1294">
        <f>1-BF1294/BG1294</f>
        <v>0</v>
      </c>
      <c r="BI1294">
        <v>0.5</v>
      </c>
      <c r="BJ1294">
        <f>DI1294</f>
        <v>0</v>
      </c>
      <c r="BK1294">
        <f>L1294</f>
        <v>0</v>
      </c>
      <c r="BL1294">
        <f>BH1294*BI1294*BJ1294</f>
        <v>0</v>
      </c>
      <c r="BM1294">
        <f>(BK1294-BC1294)/BJ1294</f>
        <v>0</v>
      </c>
      <c r="BN1294">
        <f>(BA1294-BG1294)/BG1294</f>
        <v>0</v>
      </c>
      <c r="BO1294">
        <f>AZ1294/(BB1294+AZ1294/BG1294)</f>
        <v>0</v>
      </c>
      <c r="BP1294" t="s">
        <v>437</v>
      </c>
      <c r="BQ1294">
        <v>0</v>
      </c>
      <c r="BR1294">
        <f>IF(BQ1294&lt;&gt;0, BQ1294, BO1294)</f>
        <v>0</v>
      </c>
      <c r="BS1294">
        <f>1-BR1294/BG1294</f>
        <v>0</v>
      </c>
      <c r="BT1294">
        <f>(BG1294-BF1294)/(BG1294-BR1294)</f>
        <v>0</v>
      </c>
      <c r="BU1294">
        <f>(BA1294-BG1294)/(BA1294-BR1294)</f>
        <v>0</v>
      </c>
      <c r="BV1294">
        <f>(BG1294-BF1294)/(BG1294-AZ1294)</f>
        <v>0</v>
      </c>
      <c r="BW1294">
        <f>(BA1294-BG1294)/(BA1294-AZ1294)</f>
        <v>0</v>
      </c>
      <c r="BX1294">
        <f>(BT1294*BR1294/BF1294)</f>
        <v>0</v>
      </c>
      <c r="BY1294">
        <f>(1-BX1294)</f>
        <v>0</v>
      </c>
      <c r="DH1294">
        <f>$B$11*EG1294+$C$11*EH1294+$F$11*ES1294*(1-EV1294)</f>
        <v>0</v>
      </c>
      <c r="DI1294">
        <f>DH1294*DJ1294</f>
        <v>0</v>
      </c>
      <c r="DJ1294">
        <f>($B$11*$D$9+$C$11*$D$9+$F$11*((FF1294+EX1294)/MAX(FF1294+EX1294+FG1294, 0.1)*$I$9+FG1294/MAX(FF1294+EX1294+FG1294, 0.1)*$J$9))/($B$11+$C$11+$F$11)</f>
        <v>0</v>
      </c>
      <c r="DK1294">
        <f>($B$11*$K$9+$C$11*$K$9+$F$11*((FF1294+EX1294)/MAX(FF1294+EX1294+FG1294, 0.1)*$P$9+FG1294/MAX(FF1294+EX1294+FG1294, 0.1)*$Q$9))/($B$11+$C$11+$F$11)</f>
        <v>0</v>
      </c>
      <c r="DL1294">
        <v>6</v>
      </c>
      <c r="DM1294">
        <v>0.5</v>
      </c>
      <c r="DN1294" t="s">
        <v>438</v>
      </c>
      <c r="DO1294">
        <v>2</v>
      </c>
      <c r="DP1294" t="b">
        <v>1</v>
      </c>
      <c r="DQ1294">
        <v>1761348555.814285</v>
      </c>
      <c r="DR1294">
        <v>409.3999285714286</v>
      </c>
      <c r="DS1294">
        <v>442.9291785714286</v>
      </c>
      <c r="DT1294">
        <v>23.907925</v>
      </c>
      <c r="DU1294">
        <v>17.567875</v>
      </c>
      <c r="DV1294">
        <v>408.8139642857143</v>
      </c>
      <c r="DW1294">
        <v>23.69348214285714</v>
      </c>
      <c r="DX1294">
        <v>500.0141071428571</v>
      </c>
      <c r="DY1294">
        <v>90.06682142857144</v>
      </c>
      <c r="DZ1294">
        <v>0.07337256428571429</v>
      </c>
      <c r="EA1294">
        <v>30.19443928571429</v>
      </c>
      <c r="EB1294">
        <v>29.99865</v>
      </c>
      <c r="EC1294">
        <v>999.9000000000002</v>
      </c>
      <c r="ED1294">
        <v>0</v>
      </c>
      <c r="EE1294">
        <v>0</v>
      </c>
      <c r="EF1294">
        <v>10013.18714285714</v>
      </c>
      <c r="EG1294">
        <v>0</v>
      </c>
      <c r="EH1294">
        <v>1196.504642857143</v>
      </c>
      <c r="EI1294">
        <v>-33.52917142857142</v>
      </c>
      <c r="EJ1294">
        <v>419.4276428571428</v>
      </c>
      <c r="EK1294">
        <v>450.8494642857142</v>
      </c>
      <c r="EL1294">
        <v>6.340045714285714</v>
      </c>
      <c r="EM1294">
        <v>442.9291785714286</v>
      </c>
      <c r="EN1294">
        <v>17.567875</v>
      </c>
      <c r="EO1294">
        <v>2.153311428571429</v>
      </c>
      <c r="EP1294">
        <v>1.582281785714286</v>
      </c>
      <c r="EQ1294">
        <v>18.61911428571429</v>
      </c>
      <c r="ER1294">
        <v>13.78733214285714</v>
      </c>
      <c r="ES1294">
        <v>1199.993928571429</v>
      </c>
      <c r="ET1294">
        <v>0.9669859999999998</v>
      </c>
      <c r="EU1294">
        <v>0.0330141</v>
      </c>
      <c r="EV1294">
        <v>0</v>
      </c>
      <c r="EW1294">
        <v>1529.728214285714</v>
      </c>
      <c r="EX1294">
        <v>5.000560000000001</v>
      </c>
      <c r="EY1294">
        <v>18672.875</v>
      </c>
      <c r="EZ1294">
        <v>10316.725</v>
      </c>
      <c r="FA1294">
        <v>45.375</v>
      </c>
      <c r="FB1294">
        <v>47.43924999999998</v>
      </c>
      <c r="FC1294">
        <v>46.05757142857141</v>
      </c>
      <c r="FD1294">
        <v>46.47975</v>
      </c>
      <c r="FE1294">
        <v>46.20274999999999</v>
      </c>
      <c r="FF1294">
        <v>1155.543928571429</v>
      </c>
      <c r="FG1294">
        <v>39.45</v>
      </c>
      <c r="FH1294">
        <v>0</v>
      </c>
      <c r="FI1294">
        <v>1761348600.2</v>
      </c>
      <c r="FJ1294">
        <v>0</v>
      </c>
      <c r="FK1294">
        <v>1529.518461538462</v>
      </c>
      <c r="FL1294">
        <v>-25.12273507739958</v>
      </c>
      <c r="FM1294">
        <v>-304.8615386825874</v>
      </c>
      <c r="FN1294">
        <v>18670.35384615385</v>
      </c>
      <c r="FO1294">
        <v>15</v>
      </c>
      <c r="FP1294">
        <v>0</v>
      </c>
      <c r="FQ1294" t="s">
        <v>439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-30.3286375</v>
      </c>
      <c r="GD1294">
        <v>-78.25654896810502</v>
      </c>
      <c r="GE1294">
        <v>7.599184532918236</v>
      </c>
      <c r="GF1294">
        <v>0</v>
      </c>
      <c r="GG1294">
        <v>1530.600588235294</v>
      </c>
      <c r="GH1294">
        <v>-22.3865546343946</v>
      </c>
      <c r="GI1294">
        <v>2.224714047952161</v>
      </c>
      <c r="GJ1294">
        <v>0</v>
      </c>
      <c r="GK1294">
        <v>6.3336895</v>
      </c>
      <c r="GL1294">
        <v>0.2017064915572017</v>
      </c>
      <c r="GM1294">
        <v>0.02126773059708066</v>
      </c>
      <c r="GN1294">
        <v>0</v>
      </c>
      <c r="GO1294">
        <v>0</v>
      </c>
      <c r="GP1294">
        <v>3</v>
      </c>
      <c r="GQ1294" t="s">
        <v>497</v>
      </c>
      <c r="GR1294">
        <v>3.12493</v>
      </c>
      <c r="GS1294">
        <v>2.75118</v>
      </c>
      <c r="GT1294">
        <v>0.0845674</v>
      </c>
      <c r="GU1294">
        <v>0.09123820000000001</v>
      </c>
      <c r="GV1294">
        <v>0.104385</v>
      </c>
      <c r="GW1294">
        <v>0.08436979999999999</v>
      </c>
      <c r="GX1294">
        <v>26932.2</v>
      </c>
      <c r="GY1294">
        <v>26073.8</v>
      </c>
      <c r="GZ1294">
        <v>29990.4</v>
      </c>
      <c r="HA1294">
        <v>28981.6</v>
      </c>
      <c r="HB1294">
        <v>37128</v>
      </c>
      <c r="HC1294">
        <v>34938.1</v>
      </c>
      <c r="HD1294">
        <v>45928.8</v>
      </c>
      <c r="HE1294">
        <v>43075</v>
      </c>
      <c r="HF1294">
        <v>1.75382</v>
      </c>
      <c r="HG1294">
        <v>1.7244</v>
      </c>
      <c r="HH1294">
        <v>-0.0205338</v>
      </c>
      <c r="HI1294">
        <v>0</v>
      </c>
      <c r="HJ1294">
        <v>30.3411</v>
      </c>
      <c r="HK1294">
        <v>999.9</v>
      </c>
      <c r="HL1294">
        <v>41.5</v>
      </c>
      <c r="HM1294">
        <v>32.7</v>
      </c>
      <c r="HN1294">
        <v>22.8884</v>
      </c>
      <c r="HO1294">
        <v>63.4939</v>
      </c>
      <c r="HP1294">
        <v>18.137</v>
      </c>
      <c r="HQ1294">
        <v>1</v>
      </c>
      <c r="HR1294">
        <v>0.815147</v>
      </c>
      <c r="HS1294">
        <v>3.92594</v>
      </c>
      <c r="HT1294">
        <v>20.1632</v>
      </c>
      <c r="HU1294">
        <v>5.22672</v>
      </c>
      <c r="HV1294">
        <v>11.9846</v>
      </c>
      <c r="HW1294">
        <v>4.9694</v>
      </c>
      <c r="HX1294">
        <v>3.28973</v>
      </c>
      <c r="HY1294">
        <v>9999</v>
      </c>
      <c r="HZ1294">
        <v>9999</v>
      </c>
      <c r="IA1294">
        <v>9999</v>
      </c>
      <c r="IB1294">
        <v>999.9</v>
      </c>
      <c r="IC1294">
        <v>4.973</v>
      </c>
      <c r="ID1294">
        <v>1.87748</v>
      </c>
      <c r="IE1294">
        <v>1.87561</v>
      </c>
      <c r="IF1294">
        <v>1.87846</v>
      </c>
      <c r="IG1294">
        <v>1.87515</v>
      </c>
      <c r="IH1294">
        <v>1.87867</v>
      </c>
      <c r="II1294">
        <v>1.87576</v>
      </c>
      <c r="IJ1294">
        <v>1.87698</v>
      </c>
      <c r="IK1294">
        <v>0</v>
      </c>
      <c r="IL1294">
        <v>0</v>
      </c>
      <c r="IM1294">
        <v>0</v>
      </c>
      <c r="IN1294">
        <v>0</v>
      </c>
      <c r="IO1294" t="s">
        <v>441</v>
      </c>
      <c r="IP1294" t="s">
        <v>442</v>
      </c>
      <c r="IQ1294" t="s">
        <v>443</v>
      </c>
      <c r="IR1294" t="s">
        <v>443</v>
      </c>
      <c r="IS1294" t="s">
        <v>443</v>
      </c>
      <c r="IT1294" t="s">
        <v>443</v>
      </c>
      <c r="IU1294">
        <v>0</v>
      </c>
      <c r="IV1294">
        <v>100</v>
      </c>
      <c r="IW1294">
        <v>100</v>
      </c>
      <c r="IX1294">
        <v>0.608</v>
      </c>
      <c r="IY1294">
        <v>0.2145</v>
      </c>
      <c r="IZ1294">
        <v>-0.1194416370607354</v>
      </c>
      <c r="JA1294">
        <v>0.002211305909277446</v>
      </c>
      <c r="JB1294">
        <v>-1.416678044876584E-06</v>
      </c>
      <c r="JC1294">
        <v>5.589822708492042E-10</v>
      </c>
      <c r="JD1294">
        <v>0.2144336207880096</v>
      </c>
      <c r="JE1294">
        <v>0</v>
      </c>
      <c r="JF1294">
        <v>0</v>
      </c>
      <c r="JG1294">
        <v>0</v>
      </c>
      <c r="JH1294">
        <v>14</v>
      </c>
      <c r="JI1294">
        <v>2052</v>
      </c>
      <c r="JJ1294">
        <v>1</v>
      </c>
      <c r="JK1294">
        <v>21</v>
      </c>
      <c r="JL1294">
        <v>29355809.4</v>
      </c>
      <c r="JM1294">
        <v>29355809.4</v>
      </c>
      <c r="JN1294">
        <v>1.23413</v>
      </c>
      <c r="JO1294">
        <v>2.5708</v>
      </c>
      <c r="JP1294">
        <v>1.39893</v>
      </c>
      <c r="JQ1294">
        <v>2.33276</v>
      </c>
      <c r="JR1294">
        <v>1.44897</v>
      </c>
      <c r="JS1294">
        <v>2.5</v>
      </c>
      <c r="JT1294">
        <v>38.4279</v>
      </c>
      <c r="JU1294">
        <v>23.7986</v>
      </c>
      <c r="JV1294">
        <v>18</v>
      </c>
      <c r="JW1294">
        <v>487.291</v>
      </c>
      <c r="JX1294">
        <v>439.452</v>
      </c>
      <c r="JY1294">
        <v>25.6852</v>
      </c>
      <c r="JZ1294">
        <v>37.1725</v>
      </c>
      <c r="KA1294">
        <v>29.9998</v>
      </c>
      <c r="KB1294">
        <v>36.7044</v>
      </c>
      <c r="KC1294">
        <v>36.7443</v>
      </c>
      <c r="KD1294">
        <v>24.7418</v>
      </c>
      <c r="KE1294">
        <v>28.5354</v>
      </c>
      <c r="KF1294">
        <v>66.9145</v>
      </c>
      <c r="KG1294">
        <v>25.6802</v>
      </c>
      <c r="KH1294">
        <v>493.66</v>
      </c>
      <c r="KI1294">
        <v>17.4669</v>
      </c>
      <c r="KJ1294">
        <v>99.21250000000001</v>
      </c>
      <c r="KK1294">
        <v>99.0706</v>
      </c>
    </row>
    <row r="1295" spans="1:297">
      <c r="A1295">
        <v>1279</v>
      </c>
      <c r="B1295">
        <v>1761348568.6</v>
      </c>
      <c r="C1295">
        <v>20528</v>
      </c>
      <c r="D1295" t="s">
        <v>3014</v>
      </c>
      <c r="E1295" t="s">
        <v>3015</v>
      </c>
      <c r="F1295">
        <v>5</v>
      </c>
      <c r="G1295" t="s">
        <v>2957</v>
      </c>
      <c r="H1295" t="s">
        <v>436</v>
      </c>
      <c r="I1295">
        <v>1761348561.1</v>
      </c>
      <c r="J1295">
        <f>(K1295)/1000</f>
        <v>0</v>
      </c>
      <c r="K1295">
        <f>IF(DP1295, AN1295, AH1295)</f>
        <v>0</v>
      </c>
      <c r="L1295">
        <f>IF(DP1295, AI1295, AG1295)</f>
        <v>0</v>
      </c>
      <c r="M1295">
        <f>DR1295 - IF(AU1295&gt;1, L1295*DL1295*100.0/(AW1295), 0)</f>
        <v>0</v>
      </c>
      <c r="N1295">
        <f>((T1295-J1295/2)*M1295-L1295)/(T1295+J1295/2)</f>
        <v>0</v>
      </c>
      <c r="O1295">
        <f>N1295*(DY1295+DZ1295)/1000.0</f>
        <v>0</v>
      </c>
      <c r="P1295">
        <f>(DR1295 - IF(AU1295&gt;1, L1295*DL1295*100.0/(AW1295), 0))*(DY1295+DZ1295)/1000.0</f>
        <v>0</v>
      </c>
      <c r="Q1295">
        <f>2.0/((1/S1295-1/R1295)+SIGN(S1295)*SQRT((1/S1295-1/R1295)*(1/S1295-1/R1295) + 4*DM1295/((DM1295+1)*(DM1295+1))*(2*1/S1295*1/R1295-1/R1295*1/R1295)))</f>
        <v>0</v>
      </c>
      <c r="R1295">
        <f>IF(LEFT(DN1295,1)&lt;&gt;"0",IF(LEFT(DN1295,1)="1",3.0,DO1295),$D$5+$E$5*(EF1295*DY1295/($K$5*1000))+$F$5*(EF1295*DY1295/($K$5*1000))*MAX(MIN(DL1295,$J$5),$I$5)*MAX(MIN(DL1295,$J$5),$I$5)+$G$5*MAX(MIN(DL1295,$J$5),$I$5)*(EF1295*DY1295/($K$5*1000))+$H$5*(EF1295*DY1295/($K$5*1000))*(EF1295*DY1295/($K$5*1000)))</f>
        <v>0</v>
      </c>
      <c r="S1295">
        <f>J1295*(1000-(1000*0.61365*exp(17.502*W1295/(240.97+W1295))/(DY1295+DZ1295)+DT1295)/2)/(1000*0.61365*exp(17.502*W1295/(240.97+W1295))/(DY1295+DZ1295)-DT1295)</f>
        <v>0</v>
      </c>
      <c r="T1295">
        <f>1/((DM1295+1)/(Q1295/1.6)+1/(R1295/1.37)) + DM1295/((DM1295+1)/(Q1295/1.6) + DM1295/(R1295/1.37))</f>
        <v>0</v>
      </c>
      <c r="U1295">
        <f>(DH1295*DK1295)</f>
        <v>0</v>
      </c>
      <c r="V1295">
        <f>(EA1295+(U1295+2*0.95*5.67E-8*(((EA1295+$B$7)+273)^4-(EA1295+273)^4)-44100*J1295)/(1.84*29.3*R1295+8*0.95*5.67E-8*(EA1295+273)^3))</f>
        <v>0</v>
      </c>
      <c r="W1295">
        <f>($C$7*EB1295+$D$7*EC1295+$E$7*V1295)</f>
        <v>0</v>
      </c>
      <c r="X1295">
        <f>0.61365*exp(17.502*W1295/(240.97+W1295))</f>
        <v>0</v>
      </c>
      <c r="Y1295">
        <f>(Z1295/AA1295*100)</f>
        <v>0</v>
      </c>
      <c r="Z1295">
        <f>DT1295*(DY1295+DZ1295)/1000</f>
        <v>0</v>
      </c>
      <c r="AA1295">
        <f>0.61365*exp(17.502*EA1295/(240.97+EA1295))</f>
        <v>0</v>
      </c>
      <c r="AB1295">
        <f>(X1295-DT1295*(DY1295+DZ1295)/1000)</f>
        <v>0</v>
      </c>
      <c r="AC1295">
        <f>(-J1295*44100)</f>
        <v>0</v>
      </c>
      <c r="AD1295">
        <f>2*29.3*R1295*0.92*(EA1295-W1295)</f>
        <v>0</v>
      </c>
      <c r="AE1295">
        <f>2*0.95*5.67E-8*(((EA1295+$B$7)+273)^4-(W1295+273)^4)</f>
        <v>0</v>
      </c>
      <c r="AF1295">
        <f>U1295+AE1295+AC1295+AD1295</f>
        <v>0</v>
      </c>
      <c r="AG1295">
        <f>DX1295*AU1295*(DS1295-DR1295*(1000-AU1295*DU1295)/(1000-AU1295*DT1295))/(100*DL1295)</f>
        <v>0</v>
      </c>
      <c r="AH1295">
        <f>1000*DX1295*AU1295*(DT1295-DU1295)/(100*DL1295*(1000-AU1295*DT1295))</f>
        <v>0</v>
      </c>
      <c r="AI1295">
        <f>(AJ1295 - AK1295 - DY1295*1E3/(8.314*(EA1295+273.15)) * AM1295/DX1295 * AL1295) * DX1295/(100*DL1295) * (1000 - DU1295)/1000</f>
        <v>0</v>
      </c>
      <c r="AJ1295">
        <v>482.6652545545443</v>
      </c>
      <c r="AK1295">
        <v>449.9116666666666</v>
      </c>
      <c r="AL1295">
        <v>2.996615574502676</v>
      </c>
      <c r="AM1295">
        <v>65.42573511111004</v>
      </c>
      <c r="AN1295">
        <f>(AP1295 - AO1295 + DY1295*1E3/(8.314*(EA1295+273.15)) * AR1295/DX1295 * AQ1295) * DX1295/(100*DL1295) * 1000/(1000 - AP1295)</f>
        <v>0</v>
      </c>
      <c r="AO1295">
        <v>17.53250951203153</v>
      </c>
      <c r="AP1295">
        <v>23.91489333333334</v>
      </c>
      <c r="AQ1295">
        <v>0.0001844928058406124</v>
      </c>
      <c r="AR1295">
        <v>117.4114001937617</v>
      </c>
      <c r="AS1295">
        <v>0</v>
      </c>
      <c r="AT1295">
        <v>0</v>
      </c>
      <c r="AU1295">
        <f>IF(AS1295*$H$13&gt;=AW1295,1.0,(AW1295/(AW1295-AS1295*$H$13)))</f>
        <v>0</v>
      </c>
      <c r="AV1295">
        <f>(AU1295-1)*100</f>
        <v>0</v>
      </c>
      <c r="AW1295">
        <f>MAX(0,($B$13+$C$13*EF1295)/(1+$D$13*EF1295)*DY1295/(EA1295+273)*$E$13)</f>
        <v>0</v>
      </c>
      <c r="AX1295" t="s">
        <v>437</v>
      </c>
      <c r="AY1295" t="s">
        <v>437</v>
      </c>
      <c r="AZ1295">
        <v>0</v>
      </c>
      <c r="BA1295">
        <v>0</v>
      </c>
      <c r="BB1295">
        <f>1-AZ1295/BA1295</f>
        <v>0</v>
      </c>
      <c r="BC1295">
        <v>0</v>
      </c>
      <c r="BD1295" t="s">
        <v>437</v>
      </c>
      <c r="BE1295" t="s">
        <v>437</v>
      </c>
      <c r="BF1295">
        <v>0</v>
      </c>
      <c r="BG1295">
        <v>0</v>
      </c>
      <c r="BH1295">
        <f>1-BF1295/BG1295</f>
        <v>0</v>
      </c>
      <c r="BI1295">
        <v>0.5</v>
      </c>
      <c r="BJ1295">
        <f>DI1295</f>
        <v>0</v>
      </c>
      <c r="BK1295">
        <f>L1295</f>
        <v>0</v>
      </c>
      <c r="BL1295">
        <f>BH1295*BI1295*BJ1295</f>
        <v>0</v>
      </c>
      <c r="BM1295">
        <f>(BK1295-BC1295)/BJ1295</f>
        <v>0</v>
      </c>
      <c r="BN1295">
        <f>(BA1295-BG1295)/BG1295</f>
        <v>0</v>
      </c>
      <c r="BO1295">
        <f>AZ1295/(BB1295+AZ1295/BG1295)</f>
        <v>0</v>
      </c>
      <c r="BP1295" t="s">
        <v>437</v>
      </c>
      <c r="BQ1295">
        <v>0</v>
      </c>
      <c r="BR1295">
        <f>IF(BQ1295&lt;&gt;0, BQ1295, BO1295)</f>
        <v>0</v>
      </c>
      <c r="BS1295">
        <f>1-BR1295/BG1295</f>
        <v>0</v>
      </c>
      <c r="BT1295">
        <f>(BG1295-BF1295)/(BG1295-BR1295)</f>
        <v>0</v>
      </c>
      <c r="BU1295">
        <f>(BA1295-BG1295)/(BA1295-BR1295)</f>
        <v>0</v>
      </c>
      <c r="BV1295">
        <f>(BG1295-BF1295)/(BG1295-AZ1295)</f>
        <v>0</v>
      </c>
      <c r="BW1295">
        <f>(BA1295-BG1295)/(BA1295-AZ1295)</f>
        <v>0</v>
      </c>
      <c r="BX1295">
        <f>(BT1295*BR1295/BF1295)</f>
        <v>0</v>
      </c>
      <c r="BY1295">
        <f>(1-BX1295)</f>
        <v>0</v>
      </c>
      <c r="DH1295">
        <f>$B$11*EG1295+$C$11*EH1295+$F$11*ES1295*(1-EV1295)</f>
        <v>0</v>
      </c>
      <c r="DI1295">
        <f>DH1295*DJ1295</f>
        <v>0</v>
      </c>
      <c r="DJ1295">
        <f>($B$11*$D$9+$C$11*$D$9+$F$11*((FF1295+EX1295)/MAX(FF1295+EX1295+FG1295, 0.1)*$I$9+FG1295/MAX(FF1295+EX1295+FG1295, 0.1)*$J$9))/($B$11+$C$11+$F$11)</f>
        <v>0</v>
      </c>
      <c r="DK1295">
        <f>($B$11*$K$9+$C$11*$K$9+$F$11*((FF1295+EX1295)/MAX(FF1295+EX1295+FG1295, 0.1)*$P$9+FG1295/MAX(FF1295+EX1295+FG1295, 0.1)*$Q$9))/($B$11+$C$11+$F$11)</f>
        <v>0</v>
      </c>
      <c r="DL1295">
        <v>6</v>
      </c>
      <c r="DM1295">
        <v>0.5</v>
      </c>
      <c r="DN1295" t="s">
        <v>438</v>
      </c>
      <c r="DO1295">
        <v>2</v>
      </c>
      <c r="DP1295" t="b">
        <v>1</v>
      </c>
      <c r="DQ1295">
        <v>1761348561.1</v>
      </c>
      <c r="DR1295">
        <v>420.3227037037037</v>
      </c>
      <c r="DS1295">
        <v>459.5742962962963</v>
      </c>
      <c r="DT1295">
        <v>23.91388888888889</v>
      </c>
      <c r="DU1295">
        <v>17.55226296296296</v>
      </c>
      <c r="DV1295">
        <v>419.7222962962963</v>
      </c>
      <c r="DW1295">
        <v>23.69944814814815</v>
      </c>
      <c r="DX1295">
        <v>500.0350370370371</v>
      </c>
      <c r="DY1295">
        <v>90.06748148148148</v>
      </c>
      <c r="DZ1295">
        <v>0.07334332962962964</v>
      </c>
      <c r="EA1295">
        <v>30.1944</v>
      </c>
      <c r="EB1295">
        <v>30.00730740740741</v>
      </c>
      <c r="EC1295">
        <v>999.9000000000001</v>
      </c>
      <c r="ED1295">
        <v>0</v>
      </c>
      <c r="EE1295">
        <v>0</v>
      </c>
      <c r="EF1295">
        <v>10004.07481481482</v>
      </c>
      <c r="EG1295">
        <v>0</v>
      </c>
      <c r="EH1295">
        <v>1196.499259259259</v>
      </c>
      <c r="EI1295">
        <v>-39.25154074074074</v>
      </c>
      <c r="EJ1295">
        <v>430.6205185185185</v>
      </c>
      <c r="EK1295">
        <v>467.7847037037038</v>
      </c>
      <c r="EL1295">
        <v>6.361622592592592</v>
      </c>
      <c r="EM1295">
        <v>459.5742962962963</v>
      </c>
      <c r="EN1295">
        <v>17.55226296296296</v>
      </c>
      <c r="EO1295">
        <v>2.153863703703704</v>
      </c>
      <c r="EP1295">
        <v>1.580887037037037</v>
      </c>
      <c r="EQ1295">
        <v>18.62321481481482</v>
      </c>
      <c r="ER1295">
        <v>13.77375925925926</v>
      </c>
      <c r="ES1295">
        <v>1199.992222222222</v>
      </c>
      <c r="ET1295">
        <v>0.9669859999999999</v>
      </c>
      <c r="EU1295">
        <v>0.0330141</v>
      </c>
      <c r="EV1295">
        <v>0</v>
      </c>
      <c r="EW1295">
        <v>1527.43962962963</v>
      </c>
      <c r="EX1295">
        <v>5.000560000000001</v>
      </c>
      <c r="EY1295">
        <v>18645.54074074074</v>
      </c>
      <c r="EZ1295">
        <v>10316.70370370371</v>
      </c>
      <c r="FA1295">
        <v>45.375</v>
      </c>
      <c r="FB1295">
        <v>47.44399999999997</v>
      </c>
      <c r="FC1295">
        <v>46.05740740740739</v>
      </c>
      <c r="FD1295">
        <v>46.47433333333333</v>
      </c>
      <c r="FE1295">
        <v>46.215</v>
      </c>
      <c r="FF1295">
        <v>1155.542222222222</v>
      </c>
      <c r="FG1295">
        <v>39.45</v>
      </c>
      <c r="FH1295">
        <v>0</v>
      </c>
      <c r="FI1295">
        <v>1761348605</v>
      </c>
      <c r="FJ1295">
        <v>0</v>
      </c>
      <c r="FK1295">
        <v>1527.412692307692</v>
      </c>
      <c r="FL1295">
        <v>-28.82290594740746</v>
      </c>
      <c r="FM1295">
        <v>-333.5726491200455</v>
      </c>
      <c r="FN1295">
        <v>18645.29230769231</v>
      </c>
      <c r="FO1295">
        <v>15</v>
      </c>
      <c r="FP1295">
        <v>0</v>
      </c>
      <c r="FQ1295" t="s">
        <v>439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-34.8032175</v>
      </c>
      <c r="GD1295">
        <v>-69.58710056285175</v>
      </c>
      <c r="GE1295">
        <v>6.846435308461167</v>
      </c>
      <c r="GF1295">
        <v>0</v>
      </c>
      <c r="GG1295">
        <v>1529.163823529412</v>
      </c>
      <c r="GH1295">
        <v>-25.47547747884409</v>
      </c>
      <c r="GI1295">
        <v>2.524636275149202</v>
      </c>
      <c r="GJ1295">
        <v>0</v>
      </c>
      <c r="GK1295">
        <v>6.3468165</v>
      </c>
      <c r="GL1295">
        <v>0.258702664165081</v>
      </c>
      <c r="GM1295">
        <v>0.02565897889141346</v>
      </c>
      <c r="GN1295">
        <v>0</v>
      </c>
      <c r="GO1295">
        <v>0</v>
      </c>
      <c r="GP1295">
        <v>3</v>
      </c>
      <c r="GQ1295" t="s">
        <v>497</v>
      </c>
      <c r="GR1295">
        <v>3.12497</v>
      </c>
      <c r="GS1295">
        <v>2.7511</v>
      </c>
      <c r="GT1295">
        <v>0.0867361</v>
      </c>
      <c r="GU1295">
        <v>0.0936316</v>
      </c>
      <c r="GV1295">
        <v>0.104388</v>
      </c>
      <c r="GW1295">
        <v>0.084367</v>
      </c>
      <c r="GX1295">
        <v>26868.5</v>
      </c>
      <c r="GY1295">
        <v>26005.2</v>
      </c>
      <c r="GZ1295">
        <v>29990.6</v>
      </c>
      <c r="HA1295">
        <v>28981.7</v>
      </c>
      <c r="HB1295">
        <v>37128.4</v>
      </c>
      <c r="HC1295">
        <v>34938.5</v>
      </c>
      <c r="HD1295">
        <v>45929.3</v>
      </c>
      <c r="HE1295">
        <v>43075.2</v>
      </c>
      <c r="HF1295">
        <v>1.75388</v>
      </c>
      <c r="HG1295">
        <v>1.72445</v>
      </c>
      <c r="HH1295">
        <v>-0.0193231</v>
      </c>
      <c r="HI1295">
        <v>0</v>
      </c>
      <c r="HJ1295">
        <v>30.3438</v>
      </c>
      <c r="HK1295">
        <v>999.9</v>
      </c>
      <c r="HL1295">
        <v>41.5</v>
      </c>
      <c r="HM1295">
        <v>32.7</v>
      </c>
      <c r="HN1295">
        <v>22.8886</v>
      </c>
      <c r="HO1295">
        <v>64.01390000000001</v>
      </c>
      <c r="HP1295">
        <v>18.0168</v>
      </c>
      <c r="HQ1295">
        <v>1</v>
      </c>
      <c r="HR1295">
        <v>0.815282</v>
      </c>
      <c r="HS1295">
        <v>3.98119</v>
      </c>
      <c r="HT1295">
        <v>20.1621</v>
      </c>
      <c r="HU1295">
        <v>5.22598</v>
      </c>
      <c r="HV1295">
        <v>11.9857</v>
      </c>
      <c r="HW1295">
        <v>4.96905</v>
      </c>
      <c r="HX1295">
        <v>3.2896</v>
      </c>
      <c r="HY1295">
        <v>9999</v>
      </c>
      <c r="HZ1295">
        <v>9999</v>
      </c>
      <c r="IA1295">
        <v>9999</v>
      </c>
      <c r="IB1295">
        <v>999.9</v>
      </c>
      <c r="IC1295">
        <v>4.973</v>
      </c>
      <c r="ID1295">
        <v>1.87744</v>
      </c>
      <c r="IE1295">
        <v>1.87558</v>
      </c>
      <c r="IF1295">
        <v>1.8784</v>
      </c>
      <c r="IG1295">
        <v>1.87511</v>
      </c>
      <c r="IH1295">
        <v>1.87866</v>
      </c>
      <c r="II1295">
        <v>1.87576</v>
      </c>
      <c r="IJ1295">
        <v>1.87695</v>
      </c>
      <c r="IK1295">
        <v>0</v>
      </c>
      <c r="IL1295">
        <v>0</v>
      </c>
      <c r="IM1295">
        <v>0</v>
      </c>
      <c r="IN1295">
        <v>0</v>
      </c>
      <c r="IO1295" t="s">
        <v>441</v>
      </c>
      <c r="IP1295" t="s">
        <v>442</v>
      </c>
      <c r="IQ1295" t="s">
        <v>443</v>
      </c>
      <c r="IR1295" t="s">
        <v>443</v>
      </c>
      <c r="IS1295" t="s">
        <v>443</v>
      </c>
      <c r="IT1295" t="s">
        <v>443</v>
      </c>
      <c r="IU1295">
        <v>0</v>
      </c>
      <c r="IV1295">
        <v>100</v>
      </c>
      <c r="IW1295">
        <v>100</v>
      </c>
      <c r="IX1295">
        <v>0.626</v>
      </c>
      <c r="IY1295">
        <v>0.2144</v>
      </c>
      <c r="IZ1295">
        <v>-0.1194416370607354</v>
      </c>
      <c r="JA1295">
        <v>0.002211305909277446</v>
      </c>
      <c r="JB1295">
        <v>-1.416678044876584E-06</v>
      </c>
      <c r="JC1295">
        <v>5.589822708492042E-10</v>
      </c>
      <c r="JD1295">
        <v>0.2144336207880096</v>
      </c>
      <c r="JE1295">
        <v>0</v>
      </c>
      <c r="JF1295">
        <v>0</v>
      </c>
      <c r="JG1295">
        <v>0</v>
      </c>
      <c r="JH1295">
        <v>14</v>
      </c>
      <c r="JI1295">
        <v>2052</v>
      </c>
      <c r="JJ1295">
        <v>1</v>
      </c>
      <c r="JK1295">
        <v>21</v>
      </c>
      <c r="JL1295">
        <v>29355809.5</v>
      </c>
      <c r="JM1295">
        <v>29355809.5</v>
      </c>
      <c r="JN1295">
        <v>1.27197</v>
      </c>
      <c r="JO1295">
        <v>2.56592</v>
      </c>
      <c r="JP1295">
        <v>1.39893</v>
      </c>
      <c r="JQ1295">
        <v>2.33276</v>
      </c>
      <c r="JR1295">
        <v>1.44897</v>
      </c>
      <c r="JS1295">
        <v>2.47681</v>
      </c>
      <c r="JT1295">
        <v>38.4279</v>
      </c>
      <c r="JU1295">
        <v>23.7898</v>
      </c>
      <c r="JV1295">
        <v>18</v>
      </c>
      <c r="JW1295">
        <v>487.34</v>
      </c>
      <c r="JX1295">
        <v>439.507</v>
      </c>
      <c r="JY1295">
        <v>25.6833</v>
      </c>
      <c r="JZ1295">
        <v>37.1754</v>
      </c>
      <c r="KA1295">
        <v>30</v>
      </c>
      <c r="KB1295">
        <v>36.7079</v>
      </c>
      <c r="KC1295">
        <v>36.7477</v>
      </c>
      <c r="KD1295">
        <v>25.4732</v>
      </c>
      <c r="KE1295">
        <v>28.815</v>
      </c>
      <c r="KF1295">
        <v>66.9145</v>
      </c>
      <c r="KG1295">
        <v>25.6662</v>
      </c>
      <c r="KH1295">
        <v>507.134</v>
      </c>
      <c r="KI1295">
        <v>17.4408</v>
      </c>
      <c r="KJ1295">
        <v>99.21339999999999</v>
      </c>
      <c r="KK1295">
        <v>99.071</v>
      </c>
    </row>
    <row r="1296" spans="1:297">
      <c r="A1296">
        <v>1280</v>
      </c>
      <c r="B1296">
        <v>1761348573.6</v>
      </c>
      <c r="C1296">
        <v>20533</v>
      </c>
      <c r="D1296" t="s">
        <v>3016</v>
      </c>
      <c r="E1296" t="s">
        <v>3017</v>
      </c>
      <c r="F1296">
        <v>5</v>
      </c>
      <c r="G1296" t="s">
        <v>2957</v>
      </c>
      <c r="H1296" t="s">
        <v>436</v>
      </c>
      <c r="I1296">
        <v>1761348565.814285</v>
      </c>
      <c r="J1296">
        <f>(K1296)/1000</f>
        <v>0</v>
      </c>
      <c r="K1296">
        <f>IF(DP1296, AN1296, AH1296)</f>
        <v>0</v>
      </c>
      <c r="L1296">
        <f>IF(DP1296, AI1296, AG1296)</f>
        <v>0</v>
      </c>
      <c r="M1296">
        <f>DR1296 - IF(AU1296&gt;1, L1296*DL1296*100.0/(AW1296), 0)</f>
        <v>0</v>
      </c>
      <c r="N1296">
        <f>((T1296-J1296/2)*M1296-L1296)/(T1296+J1296/2)</f>
        <v>0</v>
      </c>
      <c r="O1296">
        <f>N1296*(DY1296+DZ1296)/1000.0</f>
        <v>0</v>
      </c>
      <c r="P1296">
        <f>(DR1296 - IF(AU1296&gt;1, L1296*DL1296*100.0/(AW1296), 0))*(DY1296+DZ1296)/1000.0</f>
        <v>0</v>
      </c>
      <c r="Q1296">
        <f>2.0/((1/S1296-1/R1296)+SIGN(S1296)*SQRT((1/S1296-1/R1296)*(1/S1296-1/R1296) + 4*DM1296/((DM1296+1)*(DM1296+1))*(2*1/S1296*1/R1296-1/R1296*1/R1296)))</f>
        <v>0</v>
      </c>
      <c r="R1296">
        <f>IF(LEFT(DN1296,1)&lt;&gt;"0",IF(LEFT(DN1296,1)="1",3.0,DO1296),$D$5+$E$5*(EF1296*DY1296/($K$5*1000))+$F$5*(EF1296*DY1296/($K$5*1000))*MAX(MIN(DL1296,$J$5),$I$5)*MAX(MIN(DL1296,$J$5),$I$5)+$G$5*MAX(MIN(DL1296,$J$5),$I$5)*(EF1296*DY1296/($K$5*1000))+$H$5*(EF1296*DY1296/($K$5*1000))*(EF1296*DY1296/($K$5*1000)))</f>
        <v>0</v>
      </c>
      <c r="S1296">
        <f>J1296*(1000-(1000*0.61365*exp(17.502*W1296/(240.97+W1296))/(DY1296+DZ1296)+DT1296)/2)/(1000*0.61365*exp(17.502*W1296/(240.97+W1296))/(DY1296+DZ1296)-DT1296)</f>
        <v>0</v>
      </c>
      <c r="T1296">
        <f>1/((DM1296+1)/(Q1296/1.6)+1/(R1296/1.37)) + DM1296/((DM1296+1)/(Q1296/1.6) + DM1296/(R1296/1.37))</f>
        <v>0</v>
      </c>
      <c r="U1296">
        <f>(DH1296*DK1296)</f>
        <v>0</v>
      </c>
      <c r="V1296">
        <f>(EA1296+(U1296+2*0.95*5.67E-8*(((EA1296+$B$7)+273)^4-(EA1296+273)^4)-44100*J1296)/(1.84*29.3*R1296+8*0.95*5.67E-8*(EA1296+273)^3))</f>
        <v>0</v>
      </c>
      <c r="W1296">
        <f>($C$7*EB1296+$D$7*EC1296+$E$7*V1296)</f>
        <v>0</v>
      </c>
      <c r="X1296">
        <f>0.61365*exp(17.502*W1296/(240.97+W1296))</f>
        <v>0</v>
      </c>
      <c r="Y1296">
        <f>(Z1296/AA1296*100)</f>
        <v>0</v>
      </c>
      <c r="Z1296">
        <f>DT1296*(DY1296+DZ1296)/1000</f>
        <v>0</v>
      </c>
      <c r="AA1296">
        <f>0.61365*exp(17.502*EA1296/(240.97+EA1296))</f>
        <v>0</v>
      </c>
      <c r="AB1296">
        <f>(X1296-DT1296*(DY1296+DZ1296)/1000)</f>
        <v>0</v>
      </c>
      <c r="AC1296">
        <f>(-J1296*44100)</f>
        <v>0</v>
      </c>
      <c r="AD1296">
        <f>2*29.3*R1296*0.92*(EA1296-W1296)</f>
        <v>0</v>
      </c>
      <c r="AE1296">
        <f>2*0.95*5.67E-8*(((EA1296+$B$7)+273)^4-(W1296+273)^4)</f>
        <v>0</v>
      </c>
      <c r="AF1296">
        <f>U1296+AE1296+AC1296+AD1296</f>
        <v>0</v>
      </c>
      <c r="AG1296">
        <f>DX1296*AU1296*(DS1296-DR1296*(1000-AU1296*DU1296)/(1000-AU1296*DT1296))/(100*DL1296)</f>
        <v>0</v>
      </c>
      <c r="AH1296">
        <f>1000*DX1296*AU1296*(DT1296-DU1296)/(100*DL1296*(1000-AU1296*DT1296))</f>
        <v>0</v>
      </c>
      <c r="AI1296">
        <f>(AJ1296 - AK1296 - DY1296*1E3/(8.314*(EA1296+273.15)) * AM1296/DX1296 * AL1296) * DX1296/(100*DL1296) * (1000 - DU1296)/1000</f>
        <v>0</v>
      </c>
      <c r="AJ1296">
        <v>499.7900338831959</v>
      </c>
      <c r="AK1296">
        <v>465.6213939393942</v>
      </c>
      <c r="AL1296">
        <v>3.162030640174655</v>
      </c>
      <c r="AM1296">
        <v>65.42573511111004</v>
      </c>
      <c r="AN1296">
        <f>(AP1296 - AO1296 + DY1296*1E3/(8.314*(EA1296+273.15)) * AR1296/DX1296 * AQ1296) * DX1296/(100*DL1296) * 1000/(1000 - AP1296)</f>
        <v>0</v>
      </c>
      <c r="AO1296">
        <v>17.52218999441021</v>
      </c>
      <c r="AP1296">
        <v>23.90754909090908</v>
      </c>
      <c r="AQ1296">
        <v>-4.859884475041607E-05</v>
      </c>
      <c r="AR1296">
        <v>117.4114001937617</v>
      </c>
      <c r="AS1296">
        <v>0</v>
      </c>
      <c r="AT1296">
        <v>0</v>
      </c>
      <c r="AU1296">
        <f>IF(AS1296*$H$13&gt;=AW1296,1.0,(AW1296/(AW1296-AS1296*$H$13)))</f>
        <v>0</v>
      </c>
      <c r="AV1296">
        <f>(AU1296-1)*100</f>
        <v>0</v>
      </c>
      <c r="AW1296">
        <f>MAX(0,($B$13+$C$13*EF1296)/(1+$D$13*EF1296)*DY1296/(EA1296+273)*$E$13)</f>
        <v>0</v>
      </c>
      <c r="AX1296" t="s">
        <v>437</v>
      </c>
      <c r="AY1296" t="s">
        <v>437</v>
      </c>
      <c r="AZ1296">
        <v>0</v>
      </c>
      <c r="BA1296">
        <v>0</v>
      </c>
      <c r="BB1296">
        <f>1-AZ1296/BA1296</f>
        <v>0</v>
      </c>
      <c r="BC1296">
        <v>0</v>
      </c>
      <c r="BD1296" t="s">
        <v>437</v>
      </c>
      <c r="BE1296" t="s">
        <v>437</v>
      </c>
      <c r="BF1296">
        <v>0</v>
      </c>
      <c r="BG1296">
        <v>0</v>
      </c>
      <c r="BH1296">
        <f>1-BF1296/BG1296</f>
        <v>0</v>
      </c>
      <c r="BI1296">
        <v>0.5</v>
      </c>
      <c r="BJ1296">
        <f>DI1296</f>
        <v>0</v>
      </c>
      <c r="BK1296">
        <f>L1296</f>
        <v>0</v>
      </c>
      <c r="BL1296">
        <f>BH1296*BI1296*BJ1296</f>
        <v>0</v>
      </c>
      <c r="BM1296">
        <f>(BK1296-BC1296)/BJ1296</f>
        <v>0</v>
      </c>
      <c r="BN1296">
        <f>(BA1296-BG1296)/BG1296</f>
        <v>0</v>
      </c>
      <c r="BO1296">
        <f>AZ1296/(BB1296+AZ1296/BG1296)</f>
        <v>0</v>
      </c>
      <c r="BP1296" t="s">
        <v>437</v>
      </c>
      <c r="BQ1296">
        <v>0</v>
      </c>
      <c r="BR1296">
        <f>IF(BQ1296&lt;&gt;0, BQ1296, BO1296)</f>
        <v>0</v>
      </c>
      <c r="BS1296">
        <f>1-BR1296/BG1296</f>
        <v>0</v>
      </c>
      <c r="BT1296">
        <f>(BG1296-BF1296)/(BG1296-BR1296)</f>
        <v>0</v>
      </c>
      <c r="BU1296">
        <f>(BA1296-BG1296)/(BA1296-BR1296)</f>
        <v>0</v>
      </c>
      <c r="BV1296">
        <f>(BG1296-BF1296)/(BG1296-AZ1296)</f>
        <v>0</v>
      </c>
      <c r="BW1296">
        <f>(BA1296-BG1296)/(BA1296-AZ1296)</f>
        <v>0</v>
      </c>
      <c r="BX1296">
        <f>(BT1296*BR1296/BF1296)</f>
        <v>0</v>
      </c>
      <c r="BY1296">
        <f>(1-BX1296)</f>
        <v>0</v>
      </c>
      <c r="DH1296">
        <f>$B$11*EG1296+$C$11*EH1296+$F$11*ES1296*(1-EV1296)</f>
        <v>0</v>
      </c>
      <c r="DI1296">
        <f>DH1296*DJ1296</f>
        <v>0</v>
      </c>
      <c r="DJ1296">
        <f>($B$11*$D$9+$C$11*$D$9+$F$11*((FF1296+EX1296)/MAX(FF1296+EX1296+FG1296, 0.1)*$I$9+FG1296/MAX(FF1296+EX1296+FG1296, 0.1)*$J$9))/($B$11+$C$11+$F$11)</f>
        <v>0</v>
      </c>
      <c r="DK1296">
        <f>($B$11*$K$9+$C$11*$K$9+$F$11*((FF1296+EX1296)/MAX(FF1296+EX1296+FG1296, 0.1)*$P$9+FG1296/MAX(FF1296+EX1296+FG1296, 0.1)*$Q$9))/($B$11+$C$11+$F$11)</f>
        <v>0</v>
      </c>
      <c r="DL1296">
        <v>6</v>
      </c>
      <c r="DM1296">
        <v>0.5</v>
      </c>
      <c r="DN1296" t="s">
        <v>438</v>
      </c>
      <c r="DO1296">
        <v>2</v>
      </c>
      <c r="DP1296" t="b">
        <v>1</v>
      </c>
      <c r="DQ1296">
        <v>1761348565.814285</v>
      </c>
      <c r="DR1296">
        <v>432.9096071428571</v>
      </c>
      <c r="DS1296">
        <v>475.2170357142858</v>
      </c>
      <c r="DT1296">
        <v>23.91381071428572</v>
      </c>
      <c r="DU1296">
        <v>17.53311071428572</v>
      </c>
      <c r="DV1296">
        <v>432.2927142857143</v>
      </c>
      <c r="DW1296">
        <v>23.699375</v>
      </c>
      <c r="DX1296">
        <v>500.0213571428571</v>
      </c>
      <c r="DY1296">
        <v>90.06865357142858</v>
      </c>
      <c r="DZ1296">
        <v>0.07331138214285715</v>
      </c>
      <c r="EA1296">
        <v>30.19342857142857</v>
      </c>
      <c r="EB1296">
        <v>30.01970357142858</v>
      </c>
      <c r="EC1296">
        <v>999.9000000000002</v>
      </c>
      <c r="ED1296">
        <v>0</v>
      </c>
      <c r="EE1296">
        <v>0</v>
      </c>
      <c r="EF1296">
        <v>10001.85321428571</v>
      </c>
      <c r="EG1296">
        <v>0</v>
      </c>
      <c r="EH1296">
        <v>1196.501071428571</v>
      </c>
      <c r="EI1296">
        <v>-42.30745714285713</v>
      </c>
      <c r="EJ1296">
        <v>443.5156071428572</v>
      </c>
      <c r="EK1296">
        <v>483.6973928571429</v>
      </c>
      <c r="EL1296">
        <v>6.380696785714285</v>
      </c>
      <c r="EM1296">
        <v>475.2170357142858</v>
      </c>
      <c r="EN1296">
        <v>17.53311071428572</v>
      </c>
      <c r="EO1296">
        <v>2.153884642857143</v>
      </c>
      <c r="EP1296">
        <v>1.5791825</v>
      </c>
      <c r="EQ1296">
        <v>18.62337142857143</v>
      </c>
      <c r="ER1296">
        <v>13.75716785714286</v>
      </c>
      <c r="ES1296">
        <v>1199.988928571429</v>
      </c>
      <c r="ET1296">
        <v>0.9669859999999998</v>
      </c>
      <c r="EU1296">
        <v>0.0330141</v>
      </c>
      <c r="EV1296">
        <v>0</v>
      </c>
      <c r="EW1296">
        <v>1525.154642857143</v>
      </c>
      <c r="EX1296">
        <v>5.000560000000001</v>
      </c>
      <c r="EY1296">
        <v>18619.34642857143</v>
      </c>
      <c r="EZ1296">
        <v>10316.66428571429</v>
      </c>
      <c r="FA1296">
        <v>45.375</v>
      </c>
      <c r="FB1296">
        <v>47.44374999999997</v>
      </c>
      <c r="FC1296">
        <v>46.05757142857141</v>
      </c>
      <c r="FD1296">
        <v>46.48425</v>
      </c>
      <c r="FE1296">
        <v>46.21399999999999</v>
      </c>
      <c r="FF1296">
        <v>1155.538928571428</v>
      </c>
      <c r="FG1296">
        <v>39.45</v>
      </c>
      <c r="FH1296">
        <v>0</v>
      </c>
      <c r="FI1296">
        <v>1761348609.8</v>
      </c>
      <c r="FJ1296">
        <v>0</v>
      </c>
      <c r="FK1296">
        <v>1525.128461538461</v>
      </c>
      <c r="FL1296">
        <v>-28.2960684044685</v>
      </c>
      <c r="FM1296">
        <v>-326.7760686465634</v>
      </c>
      <c r="FN1296">
        <v>18618.83076923077</v>
      </c>
      <c r="FO1296">
        <v>15</v>
      </c>
      <c r="FP1296">
        <v>0</v>
      </c>
      <c r="FQ1296" t="s">
        <v>439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-40.413735</v>
      </c>
      <c r="GD1296">
        <v>-39.76457786116318</v>
      </c>
      <c r="GE1296">
        <v>3.955247096867021</v>
      </c>
      <c r="GF1296">
        <v>0</v>
      </c>
      <c r="GG1296">
        <v>1526.533823529412</v>
      </c>
      <c r="GH1296">
        <v>-28.70878535050966</v>
      </c>
      <c r="GI1296">
        <v>2.825702426681235</v>
      </c>
      <c r="GJ1296">
        <v>0</v>
      </c>
      <c r="GK1296">
        <v>6.36897575</v>
      </c>
      <c r="GL1296">
        <v>0.2404951969981232</v>
      </c>
      <c r="GM1296">
        <v>0.02415652943693484</v>
      </c>
      <c r="GN1296">
        <v>0</v>
      </c>
      <c r="GO1296">
        <v>0</v>
      </c>
      <c r="GP1296">
        <v>3</v>
      </c>
      <c r="GQ1296" t="s">
        <v>497</v>
      </c>
      <c r="GR1296">
        <v>3.1251</v>
      </c>
      <c r="GS1296">
        <v>2.75114</v>
      </c>
      <c r="GT1296">
        <v>0.089009</v>
      </c>
      <c r="GU1296">
        <v>0.0960285</v>
      </c>
      <c r="GV1296">
        <v>0.10437</v>
      </c>
      <c r="GW1296">
        <v>0.08424280000000001</v>
      </c>
      <c r="GX1296">
        <v>26801.6</v>
      </c>
      <c r="GY1296">
        <v>25936.8</v>
      </c>
      <c r="GZ1296">
        <v>29990.5</v>
      </c>
      <c r="HA1296">
        <v>28982.1</v>
      </c>
      <c r="HB1296">
        <v>37128.9</v>
      </c>
      <c r="HC1296">
        <v>34943.9</v>
      </c>
      <c r="HD1296">
        <v>45928.8</v>
      </c>
      <c r="HE1296">
        <v>43075.9</v>
      </c>
      <c r="HF1296">
        <v>1.75403</v>
      </c>
      <c r="HG1296">
        <v>1.72435</v>
      </c>
      <c r="HH1296">
        <v>-0.0185296</v>
      </c>
      <c r="HI1296">
        <v>0</v>
      </c>
      <c r="HJ1296">
        <v>30.3455</v>
      </c>
      <c r="HK1296">
        <v>999.9</v>
      </c>
      <c r="HL1296">
        <v>41.5</v>
      </c>
      <c r="HM1296">
        <v>32.7</v>
      </c>
      <c r="HN1296">
        <v>22.889</v>
      </c>
      <c r="HO1296">
        <v>63.6339</v>
      </c>
      <c r="HP1296">
        <v>18.0248</v>
      </c>
      <c r="HQ1296">
        <v>1</v>
      </c>
      <c r="HR1296">
        <v>0.815678</v>
      </c>
      <c r="HS1296">
        <v>4.03328</v>
      </c>
      <c r="HT1296">
        <v>20.1609</v>
      </c>
      <c r="HU1296">
        <v>5.22583</v>
      </c>
      <c r="HV1296">
        <v>11.9852</v>
      </c>
      <c r="HW1296">
        <v>4.96925</v>
      </c>
      <c r="HX1296">
        <v>3.2896</v>
      </c>
      <c r="HY1296">
        <v>9999</v>
      </c>
      <c r="HZ1296">
        <v>9999</v>
      </c>
      <c r="IA1296">
        <v>9999</v>
      </c>
      <c r="IB1296">
        <v>999.9</v>
      </c>
      <c r="IC1296">
        <v>4.97299</v>
      </c>
      <c r="ID1296">
        <v>1.87746</v>
      </c>
      <c r="IE1296">
        <v>1.8756</v>
      </c>
      <c r="IF1296">
        <v>1.87846</v>
      </c>
      <c r="IG1296">
        <v>1.87515</v>
      </c>
      <c r="IH1296">
        <v>1.87866</v>
      </c>
      <c r="II1296">
        <v>1.87576</v>
      </c>
      <c r="IJ1296">
        <v>1.87696</v>
      </c>
      <c r="IK1296">
        <v>0</v>
      </c>
      <c r="IL1296">
        <v>0</v>
      </c>
      <c r="IM1296">
        <v>0</v>
      </c>
      <c r="IN1296">
        <v>0</v>
      </c>
      <c r="IO1296" t="s">
        <v>441</v>
      </c>
      <c r="IP1296" t="s">
        <v>442</v>
      </c>
      <c r="IQ1296" t="s">
        <v>443</v>
      </c>
      <c r="IR1296" t="s">
        <v>443</v>
      </c>
      <c r="IS1296" t="s">
        <v>443</v>
      </c>
      <c r="IT1296" t="s">
        <v>443</v>
      </c>
      <c r="IU1296">
        <v>0</v>
      </c>
      <c r="IV1296">
        <v>100</v>
      </c>
      <c r="IW1296">
        <v>100</v>
      </c>
      <c r="IX1296">
        <v>0.647</v>
      </c>
      <c r="IY1296">
        <v>0.2145</v>
      </c>
      <c r="IZ1296">
        <v>-0.1194416370607354</v>
      </c>
      <c r="JA1296">
        <v>0.002211305909277446</v>
      </c>
      <c r="JB1296">
        <v>-1.416678044876584E-06</v>
      </c>
      <c r="JC1296">
        <v>5.589822708492042E-10</v>
      </c>
      <c r="JD1296">
        <v>0.2144336207880096</v>
      </c>
      <c r="JE1296">
        <v>0</v>
      </c>
      <c r="JF1296">
        <v>0</v>
      </c>
      <c r="JG1296">
        <v>0</v>
      </c>
      <c r="JH1296">
        <v>14</v>
      </c>
      <c r="JI1296">
        <v>2052</v>
      </c>
      <c r="JJ1296">
        <v>1</v>
      </c>
      <c r="JK1296">
        <v>21</v>
      </c>
      <c r="JL1296">
        <v>29355809.6</v>
      </c>
      <c r="JM1296">
        <v>29355809.6</v>
      </c>
      <c r="JN1296">
        <v>1.30371</v>
      </c>
      <c r="JO1296">
        <v>2.56958</v>
      </c>
      <c r="JP1296">
        <v>1.39893</v>
      </c>
      <c r="JQ1296">
        <v>2.33276</v>
      </c>
      <c r="JR1296">
        <v>1.44897</v>
      </c>
      <c r="JS1296">
        <v>2.48779</v>
      </c>
      <c r="JT1296">
        <v>38.4279</v>
      </c>
      <c r="JU1296">
        <v>23.781</v>
      </c>
      <c r="JV1296">
        <v>18</v>
      </c>
      <c r="JW1296">
        <v>487.428</v>
      </c>
      <c r="JX1296">
        <v>439.442</v>
      </c>
      <c r="JY1296">
        <v>25.6723</v>
      </c>
      <c r="JZ1296">
        <v>37.1754</v>
      </c>
      <c r="KA1296">
        <v>30.0004</v>
      </c>
      <c r="KB1296">
        <v>36.7079</v>
      </c>
      <c r="KC1296">
        <v>36.7477</v>
      </c>
      <c r="KD1296">
        <v>26.1223</v>
      </c>
      <c r="KE1296">
        <v>28.815</v>
      </c>
      <c r="KF1296">
        <v>66.9145</v>
      </c>
      <c r="KG1296">
        <v>25.6305</v>
      </c>
      <c r="KH1296">
        <v>527.173</v>
      </c>
      <c r="KI1296">
        <v>17.4215</v>
      </c>
      <c r="KJ1296">
        <v>99.21259999999999</v>
      </c>
      <c r="KK1296">
        <v>99.0724</v>
      </c>
    </row>
    <row r="1297" spans="1:297">
      <c r="A1297">
        <v>1281</v>
      </c>
      <c r="B1297">
        <v>1761348578.6</v>
      </c>
      <c r="C1297">
        <v>20538</v>
      </c>
      <c r="D1297" t="s">
        <v>3018</v>
      </c>
      <c r="E1297" t="s">
        <v>3019</v>
      </c>
      <c r="F1297">
        <v>5</v>
      </c>
      <c r="G1297" t="s">
        <v>2957</v>
      </c>
      <c r="H1297" t="s">
        <v>436</v>
      </c>
      <c r="I1297">
        <v>1761348571.1</v>
      </c>
      <c r="J1297">
        <f>(K1297)/1000</f>
        <v>0</v>
      </c>
      <c r="K1297">
        <f>IF(DP1297, AN1297, AH1297)</f>
        <v>0</v>
      </c>
      <c r="L1297">
        <f>IF(DP1297, AI1297, AG1297)</f>
        <v>0</v>
      </c>
      <c r="M1297">
        <f>DR1297 - IF(AU1297&gt;1, L1297*DL1297*100.0/(AW1297), 0)</f>
        <v>0</v>
      </c>
      <c r="N1297">
        <f>((T1297-J1297/2)*M1297-L1297)/(T1297+J1297/2)</f>
        <v>0</v>
      </c>
      <c r="O1297">
        <f>N1297*(DY1297+DZ1297)/1000.0</f>
        <v>0</v>
      </c>
      <c r="P1297">
        <f>(DR1297 - IF(AU1297&gt;1, L1297*DL1297*100.0/(AW1297), 0))*(DY1297+DZ1297)/1000.0</f>
        <v>0</v>
      </c>
      <c r="Q1297">
        <f>2.0/((1/S1297-1/R1297)+SIGN(S1297)*SQRT((1/S1297-1/R1297)*(1/S1297-1/R1297) + 4*DM1297/((DM1297+1)*(DM1297+1))*(2*1/S1297*1/R1297-1/R1297*1/R1297)))</f>
        <v>0</v>
      </c>
      <c r="R1297">
        <f>IF(LEFT(DN1297,1)&lt;&gt;"0",IF(LEFT(DN1297,1)="1",3.0,DO1297),$D$5+$E$5*(EF1297*DY1297/($K$5*1000))+$F$5*(EF1297*DY1297/($K$5*1000))*MAX(MIN(DL1297,$J$5),$I$5)*MAX(MIN(DL1297,$J$5),$I$5)+$G$5*MAX(MIN(DL1297,$J$5),$I$5)*(EF1297*DY1297/($K$5*1000))+$H$5*(EF1297*DY1297/($K$5*1000))*(EF1297*DY1297/($K$5*1000)))</f>
        <v>0</v>
      </c>
      <c r="S1297">
        <f>J1297*(1000-(1000*0.61365*exp(17.502*W1297/(240.97+W1297))/(DY1297+DZ1297)+DT1297)/2)/(1000*0.61365*exp(17.502*W1297/(240.97+W1297))/(DY1297+DZ1297)-DT1297)</f>
        <v>0</v>
      </c>
      <c r="T1297">
        <f>1/((DM1297+1)/(Q1297/1.6)+1/(R1297/1.37)) + DM1297/((DM1297+1)/(Q1297/1.6) + DM1297/(R1297/1.37))</f>
        <v>0</v>
      </c>
      <c r="U1297">
        <f>(DH1297*DK1297)</f>
        <v>0</v>
      </c>
      <c r="V1297">
        <f>(EA1297+(U1297+2*0.95*5.67E-8*(((EA1297+$B$7)+273)^4-(EA1297+273)^4)-44100*J1297)/(1.84*29.3*R1297+8*0.95*5.67E-8*(EA1297+273)^3))</f>
        <v>0</v>
      </c>
      <c r="W1297">
        <f>($C$7*EB1297+$D$7*EC1297+$E$7*V1297)</f>
        <v>0</v>
      </c>
      <c r="X1297">
        <f>0.61365*exp(17.502*W1297/(240.97+W1297))</f>
        <v>0</v>
      </c>
      <c r="Y1297">
        <f>(Z1297/AA1297*100)</f>
        <v>0</v>
      </c>
      <c r="Z1297">
        <f>DT1297*(DY1297+DZ1297)/1000</f>
        <v>0</v>
      </c>
      <c r="AA1297">
        <f>0.61365*exp(17.502*EA1297/(240.97+EA1297))</f>
        <v>0</v>
      </c>
      <c r="AB1297">
        <f>(X1297-DT1297*(DY1297+DZ1297)/1000)</f>
        <v>0</v>
      </c>
      <c r="AC1297">
        <f>(-J1297*44100)</f>
        <v>0</v>
      </c>
      <c r="AD1297">
        <f>2*29.3*R1297*0.92*(EA1297-W1297)</f>
        <v>0</v>
      </c>
      <c r="AE1297">
        <f>2*0.95*5.67E-8*(((EA1297+$B$7)+273)^4-(W1297+273)^4)</f>
        <v>0</v>
      </c>
      <c r="AF1297">
        <f>U1297+AE1297+AC1297+AD1297</f>
        <v>0</v>
      </c>
      <c r="AG1297">
        <f>DX1297*AU1297*(DS1297-DR1297*(1000-AU1297*DU1297)/(1000-AU1297*DT1297))/(100*DL1297)</f>
        <v>0</v>
      </c>
      <c r="AH1297">
        <f>1000*DX1297*AU1297*(DT1297-DU1297)/(100*DL1297*(1000-AU1297*DT1297))</f>
        <v>0</v>
      </c>
      <c r="AI1297">
        <f>(AJ1297 - AK1297 - DY1297*1E3/(8.314*(EA1297+273.15)) * AM1297/DX1297 * AL1297) * DX1297/(100*DL1297) * (1000 - DU1297)/1000</f>
        <v>0</v>
      </c>
      <c r="AJ1297">
        <v>516.8732431588874</v>
      </c>
      <c r="AK1297">
        <v>481.8957454545452</v>
      </c>
      <c r="AL1297">
        <v>3.260212947706129</v>
      </c>
      <c r="AM1297">
        <v>65.42573511111004</v>
      </c>
      <c r="AN1297">
        <f>(AP1297 - AO1297 + DY1297*1E3/(8.314*(EA1297+273.15)) * AR1297/DX1297 * AQ1297) * DX1297/(100*DL1297) * 1000/(1000 - AP1297)</f>
        <v>0</v>
      </c>
      <c r="AO1297">
        <v>17.49468390308267</v>
      </c>
      <c r="AP1297">
        <v>23.89629757575757</v>
      </c>
      <c r="AQ1297">
        <v>-7.700242118804697E-05</v>
      </c>
      <c r="AR1297">
        <v>117.4114001937617</v>
      </c>
      <c r="AS1297">
        <v>0</v>
      </c>
      <c r="AT1297">
        <v>0</v>
      </c>
      <c r="AU1297">
        <f>IF(AS1297*$H$13&gt;=AW1297,1.0,(AW1297/(AW1297-AS1297*$H$13)))</f>
        <v>0</v>
      </c>
      <c r="AV1297">
        <f>(AU1297-1)*100</f>
        <v>0</v>
      </c>
      <c r="AW1297">
        <f>MAX(0,($B$13+$C$13*EF1297)/(1+$D$13*EF1297)*DY1297/(EA1297+273)*$E$13)</f>
        <v>0</v>
      </c>
      <c r="AX1297" t="s">
        <v>437</v>
      </c>
      <c r="AY1297" t="s">
        <v>437</v>
      </c>
      <c r="AZ1297">
        <v>0</v>
      </c>
      <c r="BA1297">
        <v>0</v>
      </c>
      <c r="BB1297">
        <f>1-AZ1297/BA1297</f>
        <v>0</v>
      </c>
      <c r="BC1297">
        <v>0</v>
      </c>
      <c r="BD1297" t="s">
        <v>437</v>
      </c>
      <c r="BE1297" t="s">
        <v>437</v>
      </c>
      <c r="BF1297">
        <v>0</v>
      </c>
      <c r="BG1297">
        <v>0</v>
      </c>
      <c r="BH1297">
        <f>1-BF1297/BG1297</f>
        <v>0</v>
      </c>
      <c r="BI1297">
        <v>0.5</v>
      </c>
      <c r="BJ1297">
        <f>DI1297</f>
        <v>0</v>
      </c>
      <c r="BK1297">
        <f>L1297</f>
        <v>0</v>
      </c>
      <c r="BL1297">
        <f>BH1297*BI1297*BJ1297</f>
        <v>0</v>
      </c>
      <c r="BM1297">
        <f>(BK1297-BC1297)/BJ1297</f>
        <v>0</v>
      </c>
      <c r="BN1297">
        <f>(BA1297-BG1297)/BG1297</f>
        <v>0</v>
      </c>
      <c r="BO1297">
        <f>AZ1297/(BB1297+AZ1297/BG1297)</f>
        <v>0</v>
      </c>
      <c r="BP1297" t="s">
        <v>437</v>
      </c>
      <c r="BQ1297">
        <v>0</v>
      </c>
      <c r="BR1297">
        <f>IF(BQ1297&lt;&gt;0, BQ1297, BO1297)</f>
        <v>0</v>
      </c>
      <c r="BS1297">
        <f>1-BR1297/BG1297</f>
        <v>0</v>
      </c>
      <c r="BT1297">
        <f>(BG1297-BF1297)/(BG1297-BR1297)</f>
        <v>0</v>
      </c>
      <c r="BU1297">
        <f>(BA1297-BG1297)/(BA1297-BR1297)</f>
        <v>0</v>
      </c>
      <c r="BV1297">
        <f>(BG1297-BF1297)/(BG1297-AZ1297)</f>
        <v>0</v>
      </c>
      <c r="BW1297">
        <f>(BA1297-BG1297)/(BA1297-AZ1297)</f>
        <v>0</v>
      </c>
      <c r="BX1297">
        <f>(BT1297*BR1297/BF1297)</f>
        <v>0</v>
      </c>
      <c r="BY1297">
        <f>(1-BX1297)</f>
        <v>0</v>
      </c>
      <c r="DH1297">
        <f>$B$11*EG1297+$C$11*EH1297+$F$11*ES1297*(1-EV1297)</f>
        <v>0</v>
      </c>
      <c r="DI1297">
        <f>DH1297*DJ1297</f>
        <v>0</v>
      </c>
      <c r="DJ1297">
        <f>($B$11*$D$9+$C$11*$D$9+$F$11*((FF1297+EX1297)/MAX(FF1297+EX1297+FG1297, 0.1)*$I$9+FG1297/MAX(FF1297+EX1297+FG1297, 0.1)*$J$9))/($B$11+$C$11+$F$11)</f>
        <v>0</v>
      </c>
      <c r="DK1297">
        <f>($B$11*$K$9+$C$11*$K$9+$F$11*((FF1297+EX1297)/MAX(FF1297+EX1297+FG1297, 0.1)*$P$9+FG1297/MAX(FF1297+EX1297+FG1297, 0.1)*$Q$9))/($B$11+$C$11+$F$11)</f>
        <v>0</v>
      </c>
      <c r="DL1297">
        <v>6</v>
      </c>
      <c r="DM1297">
        <v>0.5</v>
      </c>
      <c r="DN1297" t="s">
        <v>438</v>
      </c>
      <c r="DO1297">
        <v>2</v>
      </c>
      <c r="DP1297" t="b">
        <v>1</v>
      </c>
      <c r="DQ1297">
        <v>1761348571.1</v>
      </c>
      <c r="DR1297">
        <v>448.5202592592592</v>
      </c>
      <c r="DS1297">
        <v>492.9464814814815</v>
      </c>
      <c r="DT1297">
        <v>23.90909259259259</v>
      </c>
      <c r="DU1297">
        <v>17.51424074074074</v>
      </c>
      <c r="DV1297">
        <v>447.8833333333333</v>
      </c>
      <c r="DW1297">
        <v>23.69466296296296</v>
      </c>
      <c r="DX1297">
        <v>500.027</v>
      </c>
      <c r="DY1297">
        <v>90.06905555555556</v>
      </c>
      <c r="DZ1297">
        <v>0.07323017777777778</v>
      </c>
      <c r="EA1297">
        <v>30.19342592592593</v>
      </c>
      <c r="EB1297">
        <v>30.03215925925926</v>
      </c>
      <c r="EC1297">
        <v>999.9000000000001</v>
      </c>
      <c r="ED1297">
        <v>0</v>
      </c>
      <c r="EE1297">
        <v>0</v>
      </c>
      <c r="EF1297">
        <v>9992.176666666664</v>
      </c>
      <c r="EG1297">
        <v>0</v>
      </c>
      <c r="EH1297">
        <v>1196.489629629629</v>
      </c>
      <c r="EI1297">
        <v>-44.42622222222223</v>
      </c>
      <c r="EJ1297">
        <v>459.5064074074074</v>
      </c>
      <c r="EK1297">
        <v>501.7335185185186</v>
      </c>
      <c r="EL1297">
        <v>6.394853333333334</v>
      </c>
      <c r="EM1297">
        <v>492.9464814814815</v>
      </c>
      <c r="EN1297">
        <v>17.51424074074074</v>
      </c>
      <c r="EO1297">
        <v>2.15347</v>
      </c>
      <c r="EP1297">
        <v>1.577490740740741</v>
      </c>
      <c r="EQ1297">
        <v>18.6202962962963</v>
      </c>
      <c r="ER1297">
        <v>13.74066666666667</v>
      </c>
      <c r="ES1297">
        <v>1199.997037037037</v>
      </c>
      <c r="ET1297">
        <v>0.9669872962962962</v>
      </c>
      <c r="EU1297">
        <v>0.0330128</v>
      </c>
      <c r="EV1297">
        <v>0</v>
      </c>
      <c r="EW1297">
        <v>1522.750740740741</v>
      </c>
      <c r="EX1297">
        <v>5.000560000000001</v>
      </c>
      <c r="EY1297">
        <v>18591.33703703704</v>
      </c>
      <c r="EZ1297">
        <v>10316.73333333333</v>
      </c>
      <c r="FA1297">
        <v>45.375</v>
      </c>
      <c r="FB1297">
        <v>47.44633333333332</v>
      </c>
      <c r="FC1297">
        <v>46.05740740740739</v>
      </c>
      <c r="FD1297">
        <v>46.49066666666667</v>
      </c>
      <c r="FE1297">
        <v>46.229</v>
      </c>
      <c r="FF1297">
        <v>1155.548148148148</v>
      </c>
      <c r="FG1297">
        <v>39.4488888888889</v>
      </c>
      <c r="FH1297">
        <v>0</v>
      </c>
      <c r="FI1297">
        <v>1761348615.2</v>
      </c>
      <c r="FJ1297">
        <v>0</v>
      </c>
      <c r="FK1297">
        <v>1522.5496</v>
      </c>
      <c r="FL1297">
        <v>-26.04153844882366</v>
      </c>
      <c r="FM1297">
        <v>-306.6307692130146</v>
      </c>
      <c r="FN1297">
        <v>18588.708</v>
      </c>
      <c r="FO1297">
        <v>15</v>
      </c>
      <c r="FP1297">
        <v>0</v>
      </c>
      <c r="FQ1297" t="s">
        <v>439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-42.739175</v>
      </c>
      <c r="GD1297">
        <v>-26.37640300187604</v>
      </c>
      <c r="GE1297">
        <v>2.622377332474295</v>
      </c>
      <c r="GF1297">
        <v>0</v>
      </c>
      <c r="GG1297">
        <v>1524.607058823529</v>
      </c>
      <c r="GH1297">
        <v>-27.52574481867433</v>
      </c>
      <c r="GI1297">
        <v>2.711756029078878</v>
      </c>
      <c r="GJ1297">
        <v>0</v>
      </c>
      <c r="GK1297">
        <v>6.38449025</v>
      </c>
      <c r="GL1297">
        <v>0.1903833771106913</v>
      </c>
      <c r="GM1297">
        <v>0.0194180828723512</v>
      </c>
      <c r="GN1297">
        <v>0</v>
      </c>
      <c r="GO1297">
        <v>0</v>
      </c>
      <c r="GP1297">
        <v>3</v>
      </c>
      <c r="GQ1297" t="s">
        <v>497</v>
      </c>
      <c r="GR1297">
        <v>3.125</v>
      </c>
      <c r="GS1297">
        <v>2.7505</v>
      </c>
      <c r="GT1297">
        <v>0.09130770000000001</v>
      </c>
      <c r="GU1297">
        <v>0.0983755</v>
      </c>
      <c r="GV1297">
        <v>0.104329</v>
      </c>
      <c r="GW1297">
        <v>0.0842372</v>
      </c>
      <c r="GX1297">
        <v>26733.4</v>
      </c>
      <c r="GY1297">
        <v>25868.7</v>
      </c>
      <c r="GZ1297">
        <v>29989.9</v>
      </c>
      <c r="HA1297">
        <v>28981.3</v>
      </c>
      <c r="HB1297">
        <v>37130.1</v>
      </c>
      <c r="HC1297">
        <v>34943.1</v>
      </c>
      <c r="HD1297">
        <v>45928</v>
      </c>
      <c r="HE1297">
        <v>43074.4</v>
      </c>
      <c r="HF1297">
        <v>1.75385</v>
      </c>
      <c r="HG1297">
        <v>1.72453</v>
      </c>
      <c r="HH1297">
        <v>-0.0182278</v>
      </c>
      <c r="HI1297">
        <v>0</v>
      </c>
      <c r="HJ1297">
        <v>30.3464</v>
      </c>
      <c r="HK1297">
        <v>999.9</v>
      </c>
      <c r="HL1297">
        <v>41.4</v>
      </c>
      <c r="HM1297">
        <v>32.6</v>
      </c>
      <c r="HN1297">
        <v>22.7038</v>
      </c>
      <c r="HO1297">
        <v>63.5539</v>
      </c>
      <c r="HP1297">
        <v>18.0569</v>
      </c>
      <c r="HQ1297">
        <v>1</v>
      </c>
      <c r="HR1297">
        <v>0.8168570000000001</v>
      </c>
      <c r="HS1297">
        <v>4.16422</v>
      </c>
      <c r="HT1297">
        <v>20.1575</v>
      </c>
      <c r="HU1297">
        <v>5.22568</v>
      </c>
      <c r="HV1297">
        <v>11.9852</v>
      </c>
      <c r="HW1297">
        <v>4.96905</v>
      </c>
      <c r="HX1297">
        <v>3.28958</v>
      </c>
      <c r="HY1297">
        <v>9999</v>
      </c>
      <c r="HZ1297">
        <v>9999</v>
      </c>
      <c r="IA1297">
        <v>9999</v>
      </c>
      <c r="IB1297">
        <v>999.9</v>
      </c>
      <c r="IC1297">
        <v>4.973</v>
      </c>
      <c r="ID1297">
        <v>1.87748</v>
      </c>
      <c r="IE1297">
        <v>1.87561</v>
      </c>
      <c r="IF1297">
        <v>1.87849</v>
      </c>
      <c r="IG1297">
        <v>1.87515</v>
      </c>
      <c r="IH1297">
        <v>1.87867</v>
      </c>
      <c r="II1297">
        <v>1.87577</v>
      </c>
      <c r="IJ1297">
        <v>1.87697</v>
      </c>
      <c r="IK1297">
        <v>0</v>
      </c>
      <c r="IL1297">
        <v>0</v>
      </c>
      <c r="IM1297">
        <v>0</v>
      </c>
      <c r="IN1297">
        <v>0</v>
      </c>
      <c r="IO1297" t="s">
        <v>441</v>
      </c>
      <c r="IP1297" t="s">
        <v>442</v>
      </c>
      <c r="IQ1297" t="s">
        <v>443</v>
      </c>
      <c r="IR1297" t="s">
        <v>443</v>
      </c>
      <c r="IS1297" t="s">
        <v>443</v>
      </c>
      <c r="IT1297" t="s">
        <v>443</v>
      </c>
      <c r="IU1297">
        <v>0</v>
      </c>
      <c r="IV1297">
        <v>100</v>
      </c>
      <c r="IW1297">
        <v>100</v>
      </c>
      <c r="IX1297">
        <v>0.667</v>
      </c>
      <c r="IY1297">
        <v>0.2144</v>
      </c>
      <c r="IZ1297">
        <v>-0.1194416370607354</v>
      </c>
      <c r="JA1297">
        <v>0.002211305909277446</v>
      </c>
      <c r="JB1297">
        <v>-1.416678044876584E-06</v>
      </c>
      <c r="JC1297">
        <v>5.589822708492042E-10</v>
      </c>
      <c r="JD1297">
        <v>0.2144336207880096</v>
      </c>
      <c r="JE1297">
        <v>0</v>
      </c>
      <c r="JF1297">
        <v>0</v>
      </c>
      <c r="JG1297">
        <v>0</v>
      </c>
      <c r="JH1297">
        <v>14</v>
      </c>
      <c r="JI1297">
        <v>2052</v>
      </c>
      <c r="JJ1297">
        <v>1</v>
      </c>
      <c r="JK1297">
        <v>21</v>
      </c>
      <c r="JL1297">
        <v>29355809.6</v>
      </c>
      <c r="JM1297">
        <v>29355809.6</v>
      </c>
      <c r="JN1297">
        <v>1.33911</v>
      </c>
      <c r="JO1297">
        <v>2.56836</v>
      </c>
      <c r="JP1297">
        <v>1.39893</v>
      </c>
      <c r="JQ1297">
        <v>2.33276</v>
      </c>
      <c r="JR1297">
        <v>1.44897</v>
      </c>
      <c r="JS1297">
        <v>2.50366</v>
      </c>
      <c r="JT1297">
        <v>38.4279</v>
      </c>
      <c r="JU1297">
        <v>23.781</v>
      </c>
      <c r="JV1297">
        <v>18</v>
      </c>
      <c r="JW1297">
        <v>487.341</v>
      </c>
      <c r="JX1297">
        <v>439.577</v>
      </c>
      <c r="JY1297">
        <v>25.6424</v>
      </c>
      <c r="JZ1297">
        <v>37.1772</v>
      </c>
      <c r="KA1297">
        <v>30.001</v>
      </c>
      <c r="KB1297">
        <v>36.7105</v>
      </c>
      <c r="KC1297">
        <v>36.7511</v>
      </c>
      <c r="KD1297">
        <v>26.8343</v>
      </c>
      <c r="KE1297">
        <v>28.815</v>
      </c>
      <c r="KF1297">
        <v>66.9145</v>
      </c>
      <c r="KG1297">
        <v>25.5853</v>
      </c>
      <c r="KH1297">
        <v>540.549</v>
      </c>
      <c r="KI1297">
        <v>17.4133</v>
      </c>
      <c r="KJ1297">
        <v>99.2109</v>
      </c>
      <c r="KK1297">
        <v>99.0693</v>
      </c>
    </row>
    <row r="1298" spans="1:297">
      <c r="A1298">
        <v>1282</v>
      </c>
      <c r="B1298">
        <v>1761348583.6</v>
      </c>
      <c r="C1298">
        <v>20543</v>
      </c>
      <c r="D1298" t="s">
        <v>3020</v>
      </c>
      <c r="E1298" t="s">
        <v>3021</v>
      </c>
      <c r="F1298">
        <v>5</v>
      </c>
      <c r="G1298" t="s">
        <v>2957</v>
      </c>
      <c r="H1298" t="s">
        <v>436</v>
      </c>
      <c r="I1298">
        <v>1761348575.814285</v>
      </c>
      <c r="J1298">
        <f>(K1298)/1000</f>
        <v>0</v>
      </c>
      <c r="K1298">
        <f>IF(DP1298, AN1298, AH1298)</f>
        <v>0</v>
      </c>
      <c r="L1298">
        <f>IF(DP1298, AI1298, AG1298)</f>
        <v>0</v>
      </c>
      <c r="M1298">
        <f>DR1298 - IF(AU1298&gt;1, L1298*DL1298*100.0/(AW1298), 0)</f>
        <v>0</v>
      </c>
      <c r="N1298">
        <f>((T1298-J1298/2)*M1298-L1298)/(T1298+J1298/2)</f>
        <v>0</v>
      </c>
      <c r="O1298">
        <f>N1298*(DY1298+DZ1298)/1000.0</f>
        <v>0</v>
      </c>
      <c r="P1298">
        <f>(DR1298 - IF(AU1298&gt;1, L1298*DL1298*100.0/(AW1298), 0))*(DY1298+DZ1298)/1000.0</f>
        <v>0</v>
      </c>
      <c r="Q1298">
        <f>2.0/((1/S1298-1/R1298)+SIGN(S1298)*SQRT((1/S1298-1/R1298)*(1/S1298-1/R1298) + 4*DM1298/((DM1298+1)*(DM1298+1))*(2*1/S1298*1/R1298-1/R1298*1/R1298)))</f>
        <v>0</v>
      </c>
      <c r="R1298">
        <f>IF(LEFT(DN1298,1)&lt;&gt;"0",IF(LEFT(DN1298,1)="1",3.0,DO1298),$D$5+$E$5*(EF1298*DY1298/($K$5*1000))+$F$5*(EF1298*DY1298/($K$5*1000))*MAX(MIN(DL1298,$J$5),$I$5)*MAX(MIN(DL1298,$J$5),$I$5)+$G$5*MAX(MIN(DL1298,$J$5),$I$5)*(EF1298*DY1298/($K$5*1000))+$H$5*(EF1298*DY1298/($K$5*1000))*(EF1298*DY1298/($K$5*1000)))</f>
        <v>0</v>
      </c>
      <c r="S1298">
        <f>J1298*(1000-(1000*0.61365*exp(17.502*W1298/(240.97+W1298))/(DY1298+DZ1298)+DT1298)/2)/(1000*0.61365*exp(17.502*W1298/(240.97+W1298))/(DY1298+DZ1298)-DT1298)</f>
        <v>0</v>
      </c>
      <c r="T1298">
        <f>1/((DM1298+1)/(Q1298/1.6)+1/(R1298/1.37)) + DM1298/((DM1298+1)/(Q1298/1.6) + DM1298/(R1298/1.37))</f>
        <v>0</v>
      </c>
      <c r="U1298">
        <f>(DH1298*DK1298)</f>
        <v>0</v>
      </c>
      <c r="V1298">
        <f>(EA1298+(U1298+2*0.95*5.67E-8*(((EA1298+$B$7)+273)^4-(EA1298+273)^4)-44100*J1298)/(1.84*29.3*R1298+8*0.95*5.67E-8*(EA1298+273)^3))</f>
        <v>0</v>
      </c>
      <c r="W1298">
        <f>($C$7*EB1298+$D$7*EC1298+$E$7*V1298)</f>
        <v>0</v>
      </c>
      <c r="X1298">
        <f>0.61365*exp(17.502*W1298/(240.97+W1298))</f>
        <v>0</v>
      </c>
      <c r="Y1298">
        <f>(Z1298/AA1298*100)</f>
        <v>0</v>
      </c>
      <c r="Z1298">
        <f>DT1298*(DY1298+DZ1298)/1000</f>
        <v>0</v>
      </c>
      <c r="AA1298">
        <f>0.61365*exp(17.502*EA1298/(240.97+EA1298))</f>
        <v>0</v>
      </c>
      <c r="AB1298">
        <f>(X1298-DT1298*(DY1298+DZ1298)/1000)</f>
        <v>0</v>
      </c>
      <c r="AC1298">
        <f>(-J1298*44100)</f>
        <v>0</v>
      </c>
      <c r="AD1298">
        <f>2*29.3*R1298*0.92*(EA1298-W1298)</f>
        <v>0</v>
      </c>
      <c r="AE1298">
        <f>2*0.95*5.67E-8*(((EA1298+$B$7)+273)^4-(W1298+273)^4)</f>
        <v>0</v>
      </c>
      <c r="AF1298">
        <f>U1298+AE1298+AC1298+AD1298</f>
        <v>0</v>
      </c>
      <c r="AG1298">
        <f>DX1298*AU1298*(DS1298-DR1298*(1000-AU1298*DU1298)/(1000-AU1298*DT1298))/(100*DL1298)</f>
        <v>0</v>
      </c>
      <c r="AH1298">
        <f>1000*DX1298*AU1298*(DT1298-DU1298)/(100*DL1298*(1000-AU1298*DT1298))</f>
        <v>0</v>
      </c>
      <c r="AI1298">
        <f>(AJ1298 - AK1298 - DY1298*1E3/(8.314*(EA1298+273.15)) * AM1298/DX1298 * AL1298) * DX1298/(100*DL1298) * (1000 - DU1298)/1000</f>
        <v>0</v>
      </c>
      <c r="AJ1298">
        <v>534.1023376312158</v>
      </c>
      <c r="AK1298">
        <v>498.4000121212119</v>
      </c>
      <c r="AL1298">
        <v>3.304236590693294</v>
      </c>
      <c r="AM1298">
        <v>65.42573511111004</v>
      </c>
      <c r="AN1298">
        <f>(AP1298 - AO1298 + DY1298*1E3/(8.314*(EA1298+273.15)) * AR1298/DX1298 * AQ1298) * DX1298/(100*DL1298) * 1000/(1000 - AP1298)</f>
        <v>0</v>
      </c>
      <c r="AO1298">
        <v>17.49547787661118</v>
      </c>
      <c r="AP1298">
        <v>23.88733575757575</v>
      </c>
      <c r="AQ1298">
        <v>-0.0001372692292322701</v>
      </c>
      <c r="AR1298">
        <v>117.4114001937617</v>
      </c>
      <c r="AS1298">
        <v>0</v>
      </c>
      <c r="AT1298">
        <v>0</v>
      </c>
      <c r="AU1298">
        <f>IF(AS1298*$H$13&gt;=AW1298,1.0,(AW1298/(AW1298-AS1298*$H$13)))</f>
        <v>0</v>
      </c>
      <c r="AV1298">
        <f>(AU1298-1)*100</f>
        <v>0</v>
      </c>
      <c r="AW1298">
        <f>MAX(0,($B$13+$C$13*EF1298)/(1+$D$13*EF1298)*DY1298/(EA1298+273)*$E$13)</f>
        <v>0</v>
      </c>
      <c r="AX1298" t="s">
        <v>437</v>
      </c>
      <c r="AY1298" t="s">
        <v>437</v>
      </c>
      <c r="AZ1298">
        <v>0</v>
      </c>
      <c r="BA1298">
        <v>0</v>
      </c>
      <c r="BB1298">
        <f>1-AZ1298/BA1298</f>
        <v>0</v>
      </c>
      <c r="BC1298">
        <v>0</v>
      </c>
      <c r="BD1298" t="s">
        <v>437</v>
      </c>
      <c r="BE1298" t="s">
        <v>437</v>
      </c>
      <c r="BF1298">
        <v>0</v>
      </c>
      <c r="BG1298">
        <v>0</v>
      </c>
      <c r="BH1298">
        <f>1-BF1298/BG1298</f>
        <v>0</v>
      </c>
      <c r="BI1298">
        <v>0.5</v>
      </c>
      <c r="BJ1298">
        <f>DI1298</f>
        <v>0</v>
      </c>
      <c r="BK1298">
        <f>L1298</f>
        <v>0</v>
      </c>
      <c r="BL1298">
        <f>BH1298*BI1298*BJ1298</f>
        <v>0</v>
      </c>
      <c r="BM1298">
        <f>(BK1298-BC1298)/BJ1298</f>
        <v>0</v>
      </c>
      <c r="BN1298">
        <f>(BA1298-BG1298)/BG1298</f>
        <v>0</v>
      </c>
      <c r="BO1298">
        <f>AZ1298/(BB1298+AZ1298/BG1298)</f>
        <v>0</v>
      </c>
      <c r="BP1298" t="s">
        <v>437</v>
      </c>
      <c r="BQ1298">
        <v>0</v>
      </c>
      <c r="BR1298">
        <f>IF(BQ1298&lt;&gt;0, BQ1298, BO1298)</f>
        <v>0</v>
      </c>
      <c r="BS1298">
        <f>1-BR1298/BG1298</f>
        <v>0</v>
      </c>
      <c r="BT1298">
        <f>(BG1298-BF1298)/(BG1298-BR1298)</f>
        <v>0</v>
      </c>
      <c r="BU1298">
        <f>(BA1298-BG1298)/(BA1298-BR1298)</f>
        <v>0</v>
      </c>
      <c r="BV1298">
        <f>(BG1298-BF1298)/(BG1298-AZ1298)</f>
        <v>0</v>
      </c>
      <c r="BW1298">
        <f>(BA1298-BG1298)/(BA1298-AZ1298)</f>
        <v>0</v>
      </c>
      <c r="BX1298">
        <f>(BT1298*BR1298/BF1298)</f>
        <v>0</v>
      </c>
      <c r="BY1298">
        <f>(1-BX1298)</f>
        <v>0</v>
      </c>
      <c r="DH1298">
        <f>$B$11*EG1298+$C$11*EH1298+$F$11*ES1298*(1-EV1298)</f>
        <v>0</v>
      </c>
      <c r="DI1298">
        <f>DH1298*DJ1298</f>
        <v>0</v>
      </c>
      <c r="DJ1298">
        <f>($B$11*$D$9+$C$11*$D$9+$F$11*((FF1298+EX1298)/MAX(FF1298+EX1298+FG1298, 0.1)*$I$9+FG1298/MAX(FF1298+EX1298+FG1298, 0.1)*$J$9))/($B$11+$C$11+$F$11)</f>
        <v>0</v>
      </c>
      <c r="DK1298">
        <f>($B$11*$K$9+$C$11*$K$9+$F$11*((FF1298+EX1298)/MAX(FF1298+EX1298+FG1298, 0.1)*$P$9+FG1298/MAX(FF1298+EX1298+FG1298, 0.1)*$Q$9))/($B$11+$C$11+$F$11)</f>
        <v>0</v>
      </c>
      <c r="DL1298">
        <v>6</v>
      </c>
      <c r="DM1298">
        <v>0.5</v>
      </c>
      <c r="DN1298" t="s">
        <v>438</v>
      </c>
      <c r="DO1298">
        <v>2</v>
      </c>
      <c r="DP1298" t="b">
        <v>1</v>
      </c>
      <c r="DQ1298">
        <v>1761348575.814285</v>
      </c>
      <c r="DR1298">
        <v>463.2255714285715</v>
      </c>
      <c r="DS1298">
        <v>508.8351071428572</v>
      </c>
      <c r="DT1298">
        <v>23.90139642857143</v>
      </c>
      <c r="DU1298">
        <v>17.50053571428571</v>
      </c>
      <c r="DV1298">
        <v>462.5700357142857</v>
      </c>
      <c r="DW1298">
        <v>23.68697142857143</v>
      </c>
      <c r="DX1298">
        <v>499.9963214285714</v>
      </c>
      <c r="DY1298">
        <v>90.06940357142855</v>
      </c>
      <c r="DZ1298">
        <v>0.0731313107142857</v>
      </c>
      <c r="EA1298">
        <v>30.19165357142857</v>
      </c>
      <c r="EB1298">
        <v>30.04272142857143</v>
      </c>
      <c r="EC1298">
        <v>999.9000000000002</v>
      </c>
      <c r="ED1298">
        <v>0</v>
      </c>
      <c r="EE1298">
        <v>0</v>
      </c>
      <c r="EF1298">
        <v>9992.854285714286</v>
      </c>
      <c r="EG1298">
        <v>0</v>
      </c>
      <c r="EH1298">
        <v>1196.480357142857</v>
      </c>
      <c r="EI1298">
        <v>-45.60949999999998</v>
      </c>
      <c r="EJ1298">
        <v>474.5681428571429</v>
      </c>
      <c r="EK1298">
        <v>517.8982142857143</v>
      </c>
      <c r="EL1298">
        <v>6.400859642857143</v>
      </c>
      <c r="EM1298">
        <v>508.8351071428572</v>
      </c>
      <c r="EN1298">
        <v>17.50053571428571</v>
      </c>
      <c r="EO1298">
        <v>2.152785</v>
      </c>
      <c r="EP1298">
        <v>1.576263214285715</v>
      </c>
      <c r="EQ1298">
        <v>18.61521071428571</v>
      </c>
      <c r="ER1298">
        <v>13.72868928571429</v>
      </c>
      <c r="ES1298">
        <v>1199.992142857143</v>
      </c>
      <c r="ET1298">
        <v>0.9669872499999999</v>
      </c>
      <c r="EU1298">
        <v>0.03301284642857143</v>
      </c>
      <c r="EV1298">
        <v>0</v>
      </c>
      <c r="EW1298">
        <v>1520.803214285714</v>
      </c>
      <c r="EX1298">
        <v>5.000560000000001</v>
      </c>
      <c r="EY1298">
        <v>18567.81428571428</v>
      </c>
      <c r="EZ1298">
        <v>10316.7</v>
      </c>
      <c r="FA1298">
        <v>45.375</v>
      </c>
      <c r="FB1298">
        <v>47.44374999999998</v>
      </c>
      <c r="FC1298">
        <v>46.05757142857141</v>
      </c>
      <c r="FD1298">
        <v>46.5</v>
      </c>
      <c r="FE1298">
        <v>46.23425000000001</v>
      </c>
      <c r="FF1298">
        <v>1155.543214285714</v>
      </c>
      <c r="FG1298">
        <v>39.44892857142857</v>
      </c>
      <c r="FH1298">
        <v>0</v>
      </c>
      <c r="FI1298">
        <v>1761348620</v>
      </c>
      <c r="FJ1298">
        <v>0</v>
      </c>
      <c r="FK1298">
        <v>1520.5716</v>
      </c>
      <c r="FL1298">
        <v>-23.49230764765091</v>
      </c>
      <c r="FM1298">
        <v>-281.9615380093286</v>
      </c>
      <c r="FN1298">
        <v>18565.02</v>
      </c>
      <c r="FO1298">
        <v>15</v>
      </c>
      <c r="FP1298">
        <v>0</v>
      </c>
      <c r="FQ1298" t="s">
        <v>439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-44.9031925</v>
      </c>
      <c r="GD1298">
        <v>-15.26457523452148</v>
      </c>
      <c r="GE1298">
        <v>1.498888409186537</v>
      </c>
      <c r="GF1298">
        <v>0</v>
      </c>
      <c r="GG1298">
        <v>1521.985</v>
      </c>
      <c r="GH1298">
        <v>-25.30160425123818</v>
      </c>
      <c r="GI1298">
        <v>2.49710449968619</v>
      </c>
      <c r="GJ1298">
        <v>0</v>
      </c>
      <c r="GK1298">
        <v>6.39616175</v>
      </c>
      <c r="GL1298">
        <v>0.09106120075046183</v>
      </c>
      <c r="GM1298">
        <v>0.01178642373400432</v>
      </c>
      <c r="GN1298">
        <v>1</v>
      </c>
      <c r="GO1298">
        <v>1</v>
      </c>
      <c r="GP1298">
        <v>3</v>
      </c>
      <c r="GQ1298" t="s">
        <v>446</v>
      </c>
      <c r="GR1298">
        <v>3.12488</v>
      </c>
      <c r="GS1298">
        <v>2.75097</v>
      </c>
      <c r="GT1298">
        <v>0.0935967</v>
      </c>
      <c r="GU1298">
        <v>0.100681</v>
      </c>
      <c r="GV1298">
        <v>0.104302</v>
      </c>
      <c r="GW1298">
        <v>0.0841084</v>
      </c>
      <c r="GX1298">
        <v>26666.3</v>
      </c>
      <c r="GY1298">
        <v>25803</v>
      </c>
      <c r="GZ1298">
        <v>29990.1</v>
      </c>
      <c r="HA1298">
        <v>28981.8</v>
      </c>
      <c r="HB1298">
        <v>37131.5</v>
      </c>
      <c r="HC1298">
        <v>34948.7</v>
      </c>
      <c r="HD1298">
        <v>45928.1</v>
      </c>
      <c r="HE1298">
        <v>43075</v>
      </c>
      <c r="HF1298">
        <v>1.7541</v>
      </c>
      <c r="HG1298">
        <v>1.72432</v>
      </c>
      <c r="HH1298">
        <v>-0.0189841</v>
      </c>
      <c r="HI1298">
        <v>0</v>
      </c>
      <c r="HJ1298">
        <v>30.349</v>
      </c>
      <c r="HK1298">
        <v>999.9</v>
      </c>
      <c r="HL1298">
        <v>41.4</v>
      </c>
      <c r="HM1298">
        <v>32.6</v>
      </c>
      <c r="HN1298">
        <v>22.7037</v>
      </c>
      <c r="HO1298">
        <v>63.8339</v>
      </c>
      <c r="HP1298">
        <v>18.0689</v>
      </c>
      <c r="HQ1298">
        <v>1</v>
      </c>
      <c r="HR1298">
        <v>0.817807</v>
      </c>
      <c r="HS1298">
        <v>4.26023</v>
      </c>
      <c r="HT1298">
        <v>20.1549</v>
      </c>
      <c r="HU1298">
        <v>5.22568</v>
      </c>
      <c r="HV1298">
        <v>11.986</v>
      </c>
      <c r="HW1298">
        <v>4.9691</v>
      </c>
      <c r="HX1298">
        <v>3.2896</v>
      </c>
      <c r="HY1298">
        <v>9999</v>
      </c>
      <c r="HZ1298">
        <v>9999</v>
      </c>
      <c r="IA1298">
        <v>9999</v>
      </c>
      <c r="IB1298">
        <v>999.9</v>
      </c>
      <c r="IC1298">
        <v>4.973</v>
      </c>
      <c r="ID1298">
        <v>1.87754</v>
      </c>
      <c r="IE1298">
        <v>1.87561</v>
      </c>
      <c r="IF1298">
        <v>1.8785</v>
      </c>
      <c r="IG1298">
        <v>1.87515</v>
      </c>
      <c r="IH1298">
        <v>1.87869</v>
      </c>
      <c r="II1298">
        <v>1.8758</v>
      </c>
      <c r="IJ1298">
        <v>1.87698</v>
      </c>
      <c r="IK1298">
        <v>0</v>
      </c>
      <c r="IL1298">
        <v>0</v>
      </c>
      <c r="IM1298">
        <v>0</v>
      </c>
      <c r="IN1298">
        <v>0</v>
      </c>
      <c r="IO1298" t="s">
        <v>441</v>
      </c>
      <c r="IP1298" t="s">
        <v>442</v>
      </c>
      <c r="IQ1298" t="s">
        <v>443</v>
      </c>
      <c r="IR1298" t="s">
        <v>443</v>
      </c>
      <c r="IS1298" t="s">
        <v>443</v>
      </c>
      <c r="IT1298" t="s">
        <v>443</v>
      </c>
      <c r="IU1298">
        <v>0</v>
      </c>
      <c r="IV1298">
        <v>100</v>
      </c>
      <c r="IW1298">
        <v>100</v>
      </c>
      <c r="IX1298">
        <v>0.6860000000000001</v>
      </c>
      <c r="IY1298">
        <v>0.2145</v>
      </c>
      <c r="IZ1298">
        <v>-0.1194416370607354</v>
      </c>
      <c r="JA1298">
        <v>0.002211305909277446</v>
      </c>
      <c r="JB1298">
        <v>-1.416678044876584E-06</v>
      </c>
      <c r="JC1298">
        <v>5.589822708492042E-10</v>
      </c>
      <c r="JD1298">
        <v>0.2144336207880096</v>
      </c>
      <c r="JE1298">
        <v>0</v>
      </c>
      <c r="JF1298">
        <v>0</v>
      </c>
      <c r="JG1298">
        <v>0</v>
      </c>
      <c r="JH1298">
        <v>14</v>
      </c>
      <c r="JI1298">
        <v>2052</v>
      </c>
      <c r="JJ1298">
        <v>1</v>
      </c>
      <c r="JK1298">
        <v>21</v>
      </c>
      <c r="JL1298">
        <v>29355809.7</v>
      </c>
      <c r="JM1298">
        <v>29355809.7</v>
      </c>
      <c r="JN1298">
        <v>1.37207</v>
      </c>
      <c r="JO1298">
        <v>2.56836</v>
      </c>
      <c r="JP1298">
        <v>1.39893</v>
      </c>
      <c r="JQ1298">
        <v>2.33276</v>
      </c>
      <c r="JR1298">
        <v>1.44897</v>
      </c>
      <c r="JS1298">
        <v>2.53784</v>
      </c>
      <c r="JT1298">
        <v>38.4279</v>
      </c>
      <c r="JU1298">
        <v>23.781</v>
      </c>
      <c r="JV1298">
        <v>18</v>
      </c>
      <c r="JW1298">
        <v>487.492</v>
      </c>
      <c r="JX1298">
        <v>439.448</v>
      </c>
      <c r="JY1298">
        <v>25.5985</v>
      </c>
      <c r="JZ1298">
        <v>37.1788</v>
      </c>
      <c r="KA1298">
        <v>30.001</v>
      </c>
      <c r="KB1298">
        <v>36.7113</v>
      </c>
      <c r="KC1298">
        <v>36.7511</v>
      </c>
      <c r="KD1298">
        <v>27.4697</v>
      </c>
      <c r="KE1298">
        <v>29.0949</v>
      </c>
      <c r="KF1298">
        <v>66.5431</v>
      </c>
      <c r="KG1298">
        <v>25.537</v>
      </c>
      <c r="KH1298">
        <v>560.585</v>
      </c>
      <c r="KI1298">
        <v>17.4046</v>
      </c>
      <c r="KJ1298">
        <v>99.21120000000001</v>
      </c>
      <c r="KK1298">
        <v>99.07089999999999</v>
      </c>
    </row>
    <row r="1299" spans="1:297">
      <c r="A1299">
        <v>1283</v>
      </c>
      <c r="B1299">
        <v>1761348588.6</v>
      </c>
      <c r="C1299">
        <v>20548</v>
      </c>
      <c r="D1299" t="s">
        <v>3022</v>
      </c>
      <c r="E1299" t="s">
        <v>3023</v>
      </c>
      <c r="F1299">
        <v>5</v>
      </c>
      <c r="G1299" t="s">
        <v>2957</v>
      </c>
      <c r="H1299" t="s">
        <v>436</v>
      </c>
      <c r="I1299">
        <v>1761348581.1</v>
      </c>
      <c r="J1299">
        <f>(K1299)/1000</f>
        <v>0</v>
      </c>
      <c r="K1299">
        <f>IF(DP1299, AN1299, AH1299)</f>
        <v>0</v>
      </c>
      <c r="L1299">
        <f>IF(DP1299, AI1299, AG1299)</f>
        <v>0</v>
      </c>
      <c r="M1299">
        <f>DR1299 - IF(AU1299&gt;1, L1299*DL1299*100.0/(AW1299), 0)</f>
        <v>0</v>
      </c>
      <c r="N1299">
        <f>((T1299-J1299/2)*M1299-L1299)/(T1299+J1299/2)</f>
        <v>0</v>
      </c>
      <c r="O1299">
        <f>N1299*(DY1299+DZ1299)/1000.0</f>
        <v>0</v>
      </c>
      <c r="P1299">
        <f>(DR1299 - IF(AU1299&gt;1, L1299*DL1299*100.0/(AW1299), 0))*(DY1299+DZ1299)/1000.0</f>
        <v>0</v>
      </c>
      <c r="Q1299">
        <f>2.0/((1/S1299-1/R1299)+SIGN(S1299)*SQRT((1/S1299-1/R1299)*(1/S1299-1/R1299) + 4*DM1299/((DM1299+1)*(DM1299+1))*(2*1/S1299*1/R1299-1/R1299*1/R1299)))</f>
        <v>0</v>
      </c>
      <c r="R1299">
        <f>IF(LEFT(DN1299,1)&lt;&gt;"0",IF(LEFT(DN1299,1)="1",3.0,DO1299),$D$5+$E$5*(EF1299*DY1299/($K$5*1000))+$F$5*(EF1299*DY1299/($K$5*1000))*MAX(MIN(DL1299,$J$5),$I$5)*MAX(MIN(DL1299,$J$5),$I$5)+$G$5*MAX(MIN(DL1299,$J$5),$I$5)*(EF1299*DY1299/($K$5*1000))+$H$5*(EF1299*DY1299/($K$5*1000))*(EF1299*DY1299/($K$5*1000)))</f>
        <v>0</v>
      </c>
      <c r="S1299">
        <f>J1299*(1000-(1000*0.61365*exp(17.502*W1299/(240.97+W1299))/(DY1299+DZ1299)+DT1299)/2)/(1000*0.61365*exp(17.502*W1299/(240.97+W1299))/(DY1299+DZ1299)-DT1299)</f>
        <v>0</v>
      </c>
      <c r="T1299">
        <f>1/((DM1299+1)/(Q1299/1.6)+1/(R1299/1.37)) + DM1299/((DM1299+1)/(Q1299/1.6) + DM1299/(R1299/1.37))</f>
        <v>0</v>
      </c>
      <c r="U1299">
        <f>(DH1299*DK1299)</f>
        <v>0</v>
      </c>
      <c r="V1299">
        <f>(EA1299+(U1299+2*0.95*5.67E-8*(((EA1299+$B$7)+273)^4-(EA1299+273)^4)-44100*J1299)/(1.84*29.3*R1299+8*0.95*5.67E-8*(EA1299+273)^3))</f>
        <v>0</v>
      </c>
      <c r="W1299">
        <f>($C$7*EB1299+$D$7*EC1299+$E$7*V1299)</f>
        <v>0</v>
      </c>
      <c r="X1299">
        <f>0.61365*exp(17.502*W1299/(240.97+W1299))</f>
        <v>0</v>
      </c>
      <c r="Y1299">
        <f>(Z1299/AA1299*100)</f>
        <v>0</v>
      </c>
      <c r="Z1299">
        <f>DT1299*(DY1299+DZ1299)/1000</f>
        <v>0</v>
      </c>
      <c r="AA1299">
        <f>0.61365*exp(17.502*EA1299/(240.97+EA1299))</f>
        <v>0</v>
      </c>
      <c r="AB1299">
        <f>(X1299-DT1299*(DY1299+DZ1299)/1000)</f>
        <v>0</v>
      </c>
      <c r="AC1299">
        <f>(-J1299*44100)</f>
        <v>0</v>
      </c>
      <c r="AD1299">
        <f>2*29.3*R1299*0.92*(EA1299-W1299)</f>
        <v>0</v>
      </c>
      <c r="AE1299">
        <f>2*0.95*5.67E-8*(((EA1299+$B$7)+273)^4-(W1299+273)^4)</f>
        <v>0</v>
      </c>
      <c r="AF1299">
        <f>U1299+AE1299+AC1299+AD1299</f>
        <v>0</v>
      </c>
      <c r="AG1299">
        <f>DX1299*AU1299*(DS1299-DR1299*(1000-AU1299*DU1299)/(1000-AU1299*DT1299))/(100*DL1299)</f>
        <v>0</v>
      </c>
      <c r="AH1299">
        <f>1000*DX1299*AU1299*(DT1299-DU1299)/(100*DL1299*(1000-AU1299*DT1299))</f>
        <v>0</v>
      </c>
      <c r="AI1299">
        <f>(AJ1299 - AK1299 - DY1299*1E3/(8.314*(EA1299+273.15)) * AM1299/DX1299 * AL1299) * DX1299/(100*DL1299) * (1000 - DU1299)/1000</f>
        <v>0</v>
      </c>
      <c r="AJ1299">
        <v>551.1505358538161</v>
      </c>
      <c r="AK1299">
        <v>515.0235939393938</v>
      </c>
      <c r="AL1299">
        <v>3.338041381156865</v>
      </c>
      <c r="AM1299">
        <v>65.42573511111004</v>
      </c>
      <c r="AN1299">
        <f>(AP1299 - AO1299 + DY1299*1E3/(8.314*(EA1299+273.15)) * AR1299/DX1299 * AQ1299) * DX1299/(100*DL1299) * 1000/(1000 - AP1299)</f>
        <v>0</v>
      </c>
      <c r="AO1299">
        <v>17.40469879167689</v>
      </c>
      <c r="AP1299">
        <v>23.84496666666665</v>
      </c>
      <c r="AQ1299">
        <v>-0.000222626945250006</v>
      </c>
      <c r="AR1299">
        <v>117.4114001937617</v>
      </c>
      <c r="AS1299">
        <v>0</v>
      </c>
      <c r="AT1299">
        <v>0</v>
      </c>
      <c r="AU1299">
        <f>IF(AS1299*$H$13&gt;=AW1299,1.0,(AW1299/(AW1299-AS1299*$H$13)))</f>
        <v>0</v>
      </c>
      <c r="AV1299">
        <f>(AU1299-1)*100</f>
        <v>0</v>
      </c>
      <c r="AW1299">
        <f>MAX(0,($B$13+$C$13*EF1299)/(1+$D$13*EF1299)*DY1299/(EA1299+273)*$E$13)</f>
        <v>0</v>
      </c>
      <c r="AX1299" t="s">
        <v>437</v>
      </c>
      <c r="AY1299" t="s">
        <v>437</v>
      </c>
      <c r="AZ1299">
        <v>0</v>
      </c>
      <c r="BA1299">
        <v>0</v>
      </c>
      <c r="BB1299">
        <f>1-AZ1299/BA1299</f>
        <v>0</v>
      </c>
      <c r="BC1299">
        <v>0</v>
      </c>
      <c r="BD1299" t="s">
        <v>437</v>
      </c>
      <c r="BE1299" t="s">
        <v>437</v>
      </c>
      <c r="BF1299">
        <v>0</v>
      </c>
      <c r="BG1299">
        <v>0</v>
      </c>
      <c r="BH1299">
        <f>1-BF1299/BG1299</f>
        <v>0</v>
      </c>
      <c r="BI1299">
        <v>0.5</v>
      </c>
      <c r="BJ1299">
        <f>DI1299</f>
        <v>0</v>
      </c>
      <c r="BK1299">
        <f>L1299</f>
        <v>0</v>
      </c>
      <c r="BL1299">
        <f>BH1299*BI1299*BJ1299</f>
        <v>0</v>
      </c>
      <c r="BM1299">
        <f>(BK1299-BC1299)/BJ1299</f>
        <v>0</v>
      </c>
      <c r="BN1299">
        <f>(BA1299-BG1299)/BG1299</f>
        <v>0</v>
      </c>
      <c r="BO1299">
        <f>AZ1299/(BB1299+AZ1299/BG1299)</f>
        <v>0</v>
      </c>
      <c r="BP1299" t="s">
        <v>437</v>
      </c>
      <c r="BQ1299">
        <v>0</v>
      </c>
      <c r="BR1299">
        <f>IF(BQ1299&lt;&gt;0, BQ1299, BO1299)</f>
        <v>0</v>
      </c>
      <c r="BS1299">
        <f>1-BR1299/BG1299</f>
        <v>0</v>
      </c>
      <c r="BT1299">
        <f>(BG1299-BF1299)/(BG1299-BR1299)</f>
        <v>0</v>
      </c>
      <c r="BU1299">
        <f>(BA1299-BG1299)/(BA1299-BR1299)</f>
        <v>0</v>
      </c>
      <c r="BV1299">
        <f>(BG1299-BF1299)/(BG1299-AZ1299)</f>
        <v>0</v>
      </c>
      <c r="BW1299">
        <f>(BA1299-BG1299)/(BA1299-AZ1299)</f>
        <v>0</v>
      </c>
      <c r="BX1299">
        <f>(BT1299*BR1299/BF1299)</f>
        <v>0</v>
      </c>
      <c r="BY1299">
        <f>(1-BX1299)</f>
        <v>0</v>
      </c>
      <c r="DH1299">
        <f>$B$11*EG1299+$C$11*EH1299+$F$11*ES1299*(1-EV1299)</f>
        <v>0</v>
      </c>
      <c r="DI1299">
        <f>DH1299*DJ1299</f>
        <v>0</v>
      </c>
      <c r="DJ1299">
        <f>($B$11*$D$9+$C$11*$D$9+$F$11*((FF1299+EX1299)/MAX(FF1299+EX1299+FG1299, 0.1)*$I$9+FG1299/MAX(FF1299+EX1299+FG1299, 0.1)*$J$9))/($B$11+$C$11+$F$11)</f>
        <v>0</v>
      </c>
      <c r="DK1299">
        <f>($B$11*$K$9+$C$11*$K$9+$F$11*((FF1299+EX1299)/MAX(FF1299+EX1299+FG1299, 0.1)*$P$9+FG1299/MAX(FF1299+EX1299+FG1299, 0.1)*$Q$9))/($B$11+$C$11+$F$11)</f>
        <v>0</v>
      </c>
      <c r="DL1299">
        <v>6</v>
      </c>
      <c r="DM1299">
        <v>0.5</v>
      </c>
      <c r="DN1299" t="s">
        <v>438</v>
      </c>
      <c r="DO1299">
        <v>2</v>
      </c>
      <c r="DP1299" t="b">
        <v>1</v>
      </c>
      <c r="DQ1299">
        <v>1761348581.1</v>
      </c>
      <c r="DR1299">
        <v>480.088962962963</v>
      </c>
      <c r="DS1299">
        <v>526.638</v>
      </c>
      <c r="DT1299">
        <v>23.88657777777778</v>
      </c>
      <c r="DU1299">
        <v>17.45871481481482</v>
      </c>
      <c r="DV1299">
        <v>479.4124444444445</v>
      </c>
      <c r="DW1299">
        <v>23.67215185185185</v>
      </c>
      <c r="DX1299">
        <v>499.986037037037</v>
      </c>
      <c r="DY1299">
        <v>90.06937777777779</v>
      </c>
      <c r="DZ1299">
        <v>0.0730424185185185</v>
      </c>
      <c r="EA1299">
        <v>30.19122962962963</v>
      </c>
      <c r="EB1299">
        <v>30.04214074074074</v>
      </c>
      <c r="EC1299">
        <v>999.9000000000001</v>
      </c>
      <c r="ED1299">
        <v>0</v>
      </c>
      <c r="EE1299">
        <v>0</v>
      </c>
      <c r="EF1299">
        <v>9999.441851851852</v>
      </c>
      <c r="EG1299">
        <v>0</v>
      </c>
      <c r="EH1299">
        <v>1196.471851851852</v>
      </c>
      <c r="EI1299">
        <v>-46.54889259259259</v>
      </c>
      <c r="EJ1299">
        <v>491.8370740740741</v>
      </c>
      <c r="EK1299">
        <v>535.9951111111111</v>
      </c>
      <c r="EL1299">
        <v>6.427862592592591</v>
      </c>
      <c r="EM1299">
        <v>526.638</v>
      </c>
      <c r="EN1299">
        <v>17.45871481481482</v>
      </c>
      <c r="EO1299">
        <v>2.15144925925926</v>
      </c>
      <c r="EP1299">
        <v>1.572495925925926</v>
      </c>
      <c r="EQ1299">
        <v>18.6052962962963</v>
      </c>
      <c r="ER1299">
        <v>13.69183703703704</v>
      </c>
      <c r="ES1299">
        <v>1200.012222222222</v>
      </c>
      <c r="ET1299">
        <v>0.9669898518518516</v>
      </c>
      <c r="EU1299">
        <v>0.03301022962962964</v>
      </c>
      <c r="EV1299">
        <v>0</v>
      </c>
      <c r="EW1299">
        <v>1518.892962962963</v>
      </c>
      <c r="EX1299">
        <v>5.000560000000001</v>
      </c>
      <c r="EY1299">
        <v>18544.88518518519</v>
      </c>
      <c r="EZ1299">
        <v>10316.88888888889</v>
      </c>
      <c r="FA1299">
        <v>45.375</v>
      </c>
      <c r="FB1299">
        <v>47.46033333333334</v>
      </c>
      <c r="FC1299">
        <v>46.06199999999998</v>
      </c>
      <c r="FD1299">
        <v>46.5</v>
      </c>
      <c r="FE1299">
        <v>46.236</v>
      </c>
      <c r="FF1299">
        <v>1155.565555555556</v>
      </c>
      <c r="FG1299">
        <v>39.44666666666667</v>
      </c>
      <c r="FH1299">
        <v>0</v>
      </c>
      <c r="FI1299">
        <v>1761348624.8</v>
      </c>
      <c r="FJ1299">
        <v>0</v>
      </c>
      <c r="FK1299">
        <v>1518.8364</v>
      </c>
      <c r="FL1299">
        <v>-20.72307694191096</v>
      </c>
      <c r="FM1299">
        <v>-250.1538464526525</v>
      </c>
      <c r="FN1299">
        <v>18544.076</v>
      </c>
      <c r="FO1299">
        <v>15</v>
      </c>
      <c r="FP1299">
        <v>0</v>
      </c>
      <c r="FQ1299" t="s">
        <v>439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-45.8357075</v>
      </c>
      <c r="GD1299">
        <v>-11.46990956848021</v>
      </c>
      <c r="GE1299">
        <v>1.121367637170678</v>
      </c>
      <c r="GF1299">
        <v>0</v>
      </c>
      <c r="GG1299">
        <v>1520.325294117647</v>
      </c>
      <c r="GH1299">
        <v>-22.74132926700549</v>
      </c>
      <c r="GI1299">
        <v>2.25008135185496</v>
      </c>
      <c r="GJ1299">
        <v>0</v>
      </c>
      <c r="GK1299">
        <v>6.413084</v>
      </c>
      <c r="GL1299">
        <v>0.233541388367735</v>
      </c>
      <c r="GM1299">
        <v>0.02937368003842902</v>
      </c>
      <c r="GN1299">
        <v>0</v>
      </c>
      <c r="GO1299">
        <v>0</v>
      </c>
      <c r="GP1299">
        <v>3</v>
      </c>
      <c r="GQ1299" t="s">
        <v>497</v>
      </c>
      <c r="GR1299">
        <v>3.12517</v>
      </c>
      <c r="GS1299">
        <v>2.75111</v>
      </c>
      <c r="GT1299">
        <v>0.0958722</v>
      </c>
      <c r="GU1299">
        <v>0.102946</v>
      </c>
      <c r="GV1299">
        <v>0.104156</v>
      </c>
      <c r="GW1299">
        <v>0.0837523</v>
      </c>
      <c r="GX1299">
        <v>26599.1</v>
      </c>
      <c r="GY1299">
        <v>25737.4</v>
      </c>
      <c r="GZ1299">
        <v>29989.9</v>
      </c>
      <c r="HA1299">
        <v>28981.1</v>
      </c>
      <c r="HB1299">
        <v>37137.7</v>
      </c>
      <c r="HC1299">
        <v>34961.4</v>
      </c>
      <c r="HD1299">
        <v>45928.1</v>
      </c>
      <c r="HE1299">
        <v>43073.9</v>
      </c>
      <c r="HF1299">
        <v>1.75423</v>
      </c>
      <c r="HG1299">
        <v>1.72375</v>
      </c>
      <c r="HH1299">
        <v>-0.0203364</v>
      </c>
      <c r="HI1299">
        <v>0</v>
      </c>
      <c r="HJ1299">
        <v>30.349</v>
      </c>
      <c r="HK1299">
        <v>999.9</v>
      </c>
      <c r="HL1299">
        <v>41.4</v>
      </c>
      <c r="HM1299">
        <v>32.6</v>
      </c>
      <c r="HN1299">
        <v>22.7056</v>
      </c>
      <c r="HO1299">
        <v>63.6939</v>
      </c>
      <c r="HP1299">
        <v>18.1571</v>
      </c>
      <c r="HQ1299">
        <v>1</v>
      </c>
      <c r="HR1299">
        <v>0.818476</v>
      </c>
      <c r="HS1299">
        <v>4.33166</v>
      </c>
      <c r="HT1299">
        <v>20.1533</v>
      </c>
      <c r="HU1299">
        <v>5.22568</v>
      </c>
      <c r="HV1299">
        <v>11.9857</v>
      </c>
      <c r="HW1299">
        <v>4.9689</v>
      </c>
      <c r="HX1299">
        <v>3.2895</v>
      </c>
      <c r="HY1299">
        <v>9999</v>
      </c>
      <c r="HZ1299">
        <v>9999</v>
      </c>
      <c r="IA1299">
        <v>9999</v>
      </c>
      <c r="IB1299">
        <v>999.9</v>
      </c>
      <c r="IC1299">
        <v>4.97297</v>
      </c>
      <c r="ID1299">
        <v>1.87748</v>
      </c>
      <c r="IE1299">
        <v>1.87561</v>
      </c>
      <c r="IF1299">
        <v>1.87847</v>
      </c>
      <c r="IG1299">
        <v>1.87515</v>
      </c>
      <c r="IH1299">
        <v>1.87867</v>
      </c>
      <c r="II1299">
        <v>1.87577</v>
      </c>
      <c r="IJ1299">
        <v>1.87698</v>
      </c>
      <c r="IK1299">
        <v>0</v>
      </c>
      <c r="IL1299">
        <v>0</v>
      </c>
      <c r="IM1299">
        <v>0</v>
      </c>
      <c r="IN1299">
        <v>0</v>
      </c>
      <c r="IO1299" t="s">
        <v>441</v>
      </c>
      <c r="IP1299" t="s">
        <v>442</v>
      </c>
      <c r="IQ1299" t="s">
        <v>443</v>
      </c>
      <c r="IR1299" t="s">
        <v>443</v>
      </c>
      <c r="IS1299" t="s">
        <v>443</v>
      </c>
      <c r="IT1299" t="s">
        <v>443</v>
      </c>
      <c r="IU1299">
        <v>0</v>
      </c>
      <c r="IV1299">
        <v>100</v>
      </c>
      <c r="IW1299">
        <v>100</v>
      </c>
      <c r="IX1299">
        <v>0.706</v>
      </c>
      <c r="IY1299">
        <v>0.2144</v>
      </c>
      <c r="IZ1299">
        <v>-0.1194416370607354</v>
      </c>
      <c r="JA1299">
        <v>0.002211305909277446</v>
      </c>
      <c r="JB1299">
        <v>-1.416678044876584E-06</v>
      </c>
      <c r="JC1299">
        <v>5.589822708492042E-10</v>
      </c>
      <c r="JD1299">
        <v>0.2144336207880096</v>
      </c>
      <c r="JE1299">
        <v>0</v>
      </c>
      <c r="JF1299">
        <v>0</v>
      </c>
      <c r="JG1299">
        <v>0</v>
      </c>
      <c r="JH1299">
        <v>14</v>
      </c>
      <c r="JI1299">
        <v>2052</v>
      </c>
      <c r="JJ1299">
        <v>1</v>
      </c>
      <c r="JK1299">
        <v>21</v>
      </c>
      <c r="JL1299">
        <v>29355809.8</v>
      </c>
      <c r="JM1299">
        <v>29355809.8</v>
      </c>
      <c r="JN1299">
        <v>1.40747</v>
      </c>
      <c r="JO1299">
        <v>2.56226</v>
      </c>
      <c r="JP1299">
        <v>1.39893</v>
      </c>
      <c r="JQ1299">
        <v>2.33276</v>
      </c>
      <c r="JR1299">
        <v>1.44897</v>
      </c>
      <c r="JS1299">
        <v>2.55981</v>
      </c>
      <c r="JT1299">
        <v>38.4279</v>
      </c>
      <c r="JU1299">
        <v>23.781</v>
      </c>
      <c r="JV1299">
        <v>18</v>
      </c>
      <c r="JW1299">
        <v>487.576</v>
      </c>
      <c r="JX1299">
        <v>439.092</v>
      </c>
      <c r="JY1299">
        <v>25.544</v>
      </c>
      <c r="JZ1299">
        <v>37.1788</v>
      </c>
      <c r="KA1299">
        <v>30.0008</v>
      </c>
      <c r="KB1299">
        <v>36.7131</v>
      </c>
      <c r="KC1299">
        <v>36.7536</v>
      </c>
      <c r="KD1299">
        <v>28.1801</v>
      </c>
      <c r="KE1299">
        <v>29.0949</v>
      </c>
      <c r="KF1299">
        <v>66.5431</v>
      </c>
      <c r="KG1299">
        <v>25.5033</v>
      </c>
      <c r="KH1299">
        <v>573.942</v>
      </c>
      <c r="KI1299">
        <v>17.4291</v>
      </c>
      <c r="KJ1299">
        <v>99.2109</v>
      </c>
      <c r="KK1299">
        <v>99.06829999999999</v>
      </c>
    </row>
    <row r="1300" spans="1:297">
      <c r="A1300">
        <v>1284</v>
      </c>
      <c r="B1300">
        <v>1761348593.6</v>
      </c>
      <c r="C1300">
        <v>20553</v>
      </c>
      <c r="D1300" t="s">
        <v>3024</v>
      </c>
      <c r="E1300" t="s">
        <v>3025</v>
      </c>
      <c r="F1300">
        <v>5</v>
      </c>
      <c r="G1300" t="s">
        <v>2957</v>
      </c>
      <c r="H1300" t="s">
        <v>436</v>
      </c>
      <c r="I1300">
        <v>1761348585.814285</v>
      </c>
      <c r="J1300">
        <f>(K1300)/1000</f>
        <v>0</v>
      </c>
      <c r="K1300">
        <f>IF(DP1300, AN1300, AH1300)</f>
        <v>0</v>
      </c>
      <c r="L1300">
        <f>IF(DP1300, AI1300, AG1300)</f>
        <v>0</v>
      </c>
      <c r="M1300">
        <f>DR1300 - IF(AU1300&gt;1, L1300*DL1300*100.0/(AW1300), 0)</f>
        <v>0</v>
      </c>
      <c r="N1300">
        <f>((T1300-J1300/2)*M1300-L1300)/(T1300+J1300/2)</f>
        <v>0</v>
      </c>
      <c r="O1300">
        <f>N1300*(DY1300+DZ1300)/1000.0</f>
        <v>0</v>
      </c>
      <c r="P1300">
        <f>(DR1300 - IF(AU1300&gt;1, L1300*DL1300*100.0/(AW1300), 0))*(DY1300+DZ1300)/1000.0</f>
        <v>0</v>
      </c>
      <c r="Q1300">
        <f>2.0/((1/S1300-1/R1300)+SIGN(S1300)*SQRT((1/S1300-1/R1300)*(1/S1300-1/R1300) + 4*DM1300/((DM1300+1)*(DM1300+1))*(2*1/S1300*1/R1300-1/R1300*1/R1300)))</f>
        <v>0</v>
      </c>
      <c r="R1300">
        <f>IF(LEFT(DN1300,1)&lt;&gt;"0",IF(LEFT(DN1300,1)="1",3.0,DO1300),$D$5+$E$5*(EF1300*DY1300/($K$5*1000))+$F$5*(EF1300*DY1300/($K$5*1000))*MAX(MIN(DL1300,$J$5),$I$5)*MAX(MIN(DL1300,$J$5),$I$5)+$G$5*MAX(MIN(DL1300,$J$5),$I$5)*(EF1300*DY1300/($K$5*1000))+$H$5*(EF1300*DY1300/($K$5*1000))*(EF1300*DY1300/($K$5*1000)))</f>
        <v>0</v>
      </c>
      <c r="S1300">
        <f>J1300*(1000-(1000*0.61365*exp(17.502*W1300/(240.97+W1300))/(DY1300+DZ1300)+DT1300)/2)/(1000*0.61365*exp(17.502*W1300/(240.97+W1300))/(DY1300+DZ1300)-DT1300)</f>
        <v>0</v>
      </c>
      <c r="T1300">
        <f>1/((DM1300+1)/(Q1300/1.6)+1/(R1300/1.37)) + DM1300/((DM1300+1)/(Q1300/1.6) + DM1300/(R1300/1.37))</f>
        <v>0</v>
      </c>
      <c r="U1300">
        <f>(DH1300*DK1300)</f>
        <v>0</v>
      </c>
      <c r="V1300">
        <f>(EA1300+(U1300+2*0.95*5.67E-8*(((EA1300+$B$7)+273)^4-(EA1300+273)^4)-44100*J1300)/(1.84*29.3*R1300+8*0.95*5.67E-8*(EA1300+273)^3))</f>
        <v>0</v>
      </c>
      <c r="W1300">
        <f>($C$7*EB1300+$D$7*EC1300+$E$7*V1300)</f>
        <v>0</v>
      </c>
      <c r="X1300">
        <f>0.61365*exp(17.502*W1300/(240.97+W1300))</f>
        <v>0</v>
      </c>
      <c r="Y1300">
        <f>(Z1300/AA1300*100)</f>
        <v>0</v>
      </c>
      <c r="Z1300">
        <f>DT1300*(DY1300+DZ1300)/1000</f>
        <v>0</v>
      </c>
      <c r="AA1300">
        <f>0.61365*exp(17.502*EA1300/(240.97+EA1300))</f>
        <v>0</v>
      </c>
      <c r="AB1300">
        <f>(X1300-DT1300*(DY1300+DZ1300)/1000)</f>
        <v>0</v>
      </c>
      <c r="AC1300">
        <f>(-J1300*44100)</f>
        <v>0</v>
      </c>
      <c r="AD1300">
        <f>2*29.3*R1300*0.92*(EA1300-W1300)</f>
        <v>0</v>
      </c>
      <c r="AE1300">
        <f>2*0.95*5.67E-8*(((EA1300+$B$7)+273)^4-(W1300+273)^4)</f>
        <v>0</v>
      </c>
      <c r="AF1300">
        <f>U1300+AE1300+AC1300+AD1300</f>
        <v>0</v>
      </c>
      <c r="AG1300">
        <f>DX1300*AU1300*(DS1300-DR1300*(1000-AU1300*DU1300)/(1000-AU1300*DT1300))/(100*DL1300)</f>
        <v>0</v>
      </c>
      <c r="AH1300">
        <f>1000*DX1300*AU1300*(DT1300-DU1300)/(100*DL1300*(1000-AU1300*DT1300))</f>
        <v>0</v>
      </c>
      <c r="AI1300">
        <f>(AJ1300 - AK1300 - DY1300*1E3/(8.314*(EA1300+273.15)) * AM1300/DX1300 * AL1300) * DX1300/(100*DL1300) * (1000 - DU1300)/1000</f>
        <v>0</v>
      </c>
      <c r="AJ1300">
        <v>568.2629620270794</v>
      </c>
      <c r="AK1300">
        <v>531.5743636363635</v>
      </c>
      <c r="AL1300">
        <v>3.315717280742789</v>
      </c>
      <c r="AM1300">
        <v>65.42573511111004</v>
      </c>
      <c r="AN1300">
        <f>(AP1300 - AO1300 + DY1300*1E3/(8.314*(EA1300+273.15)) * AR1300/DX1300 * AQ1300) * DX1300/(100*DL1300) * 1000/(1000 - AP1300)</f>
        <v>0</v>
      </c>
      <c r="AO1300">
        <v>17.34790746564422</v>
      </c>
      <c r="AP1300">
        <v>23.79177454545453</v>
      </c>
      <c r="AQ1300">
        <v>-0.01458483948644513</v>
      </c>
      <c r="AR1300">
        <v>117.4114001937617</v>
      </c>
      <c r="AS1300">
        <v>0</v>
      </c>
      <c r="AT1300">
        <v>0</v>
      </c>
      <c r="AU1300">
        <f>IF(AS1300*$H$13&gt;=AW1300,1.0,(AW1300/(AW1300-AS1300*$H$13)))</f>
        <v>0</v>
      </c>
      <c r="AV1300">
        <f>(AU1300-1)*100</f>
        <v>0</v>
      </c>
      <c r="AW1300">
        <f>MAX(0,($B$13+$C$13*EF1300)/(1+$D$13*EF1300)*DY1300/(EA1300+273)*$E$13)</f>
        <v>0</v>
      </c>
      <c r="AX1300" t="s">
        <v>437</v>
      </c>
      <c r="AY1300" t="s">
        <v>437</v>
      </c>
      <c r="AZ1300">
        <v>0</v>
      </c>
      <c r="BA1300">
        <v>0</v>
      </c>
      <c r="BB1300">
        <f>1-AZ1300/BA1300</f>
        <v>0</v>
      </c>
      <c r="BC1300">
        <v>0</v>
      </c>
      <c r="BD1300" t="s">
        <v>437</v>
      </c>
      <c r="BE1300" t="s">
        <v>437</v>
      </c>
      <c r="BF1300">
        <v>0</v>
      </c>
      <c r="BG1300">
        <v>0</v>
      </c>
      <c r="BH1300">
        <f>1-BF1300/BG1300</f>
        <v>0</v>
      </c>
      <c r="BI1300">
        <v>0.5</v>
      </c>
      <c r="BJ1300">
        <f>DI1300</f>
        <v>0</v>
      </c>
      <c r="BK1300">
        <f>L1300</f>
        <v>0</v>
      </c>
      <c r="BL1300">
        <f>BH1300*BI1300*BJ1300</f>
        <v>0</v>
      </c>
      <c r="BM1300">
        <f>(BK1300-BC1300)/BJ1300</f>
        <v>0</v>
      </c>
      <c r="BN1300">
        <f>(BA1300-BG1300)/BG1300</f>
        <v>0</v>
      </c>
      <c r="BO1300">
        <f>AZ1300/(BB1300+AZ1300/BG1300)</f>
        <v>0</v>
      </c>
      <c r="BP1300" t="s">
        <v>437</v>
      </c>
      <c r="BQ1300">
        <v>0</v>
      </c>
      <c r="BR1300">
        <f>IF(BQ1300&lt;&gt;0, BQ1300, BO1300)</f>
        <v>0</v>
      </c>
      <c r="BS1300">
        <f>1-BR1300/BG1300</f>
        <v>0</v>
      </c>
      <c r="BT1300">
        <f>(BG1300-BF1300)/(BG1300-BR1300)</f>
        <v>0</v>
      </c>
      <c r="BU1300">
        <f>(BA1300-BG1300)/(BA1300-BR1300)</f>
        <v>0</v>
      </c>
      <c r="BV1300">
        <f>(BG1300-BF1300)/(BG1300-AZ1300)</f>
        <v>0</v>
      </c>
      <c r="BW1300">
        <f>(BA1300-BG1300)/(BA1300-AZ1300)</f>
        <v>0</v>
      </c>
      <c r="BX1300">
        <f>(BT1300*BR1300/BF1300)</f>
        <v>0</v>
      </c>
      <c r="BY1300">
        <f>(1-BX1300)</f>
        <v>0</v>
      </c>
      <c r="DH1300">
        <f>$B$11*EG1300+$C$11*EH1300+$F$11*ES1300*(1-EV1300)</f>
        <v>0</v>
      </c>
      <c r="DI1300">
        <f>DH1300*DJ1300</f>
        <v>0</v>
      </c>
      <c r="DJ1300">
        <f>($B$11*$D$9+$C$11*$D$9+$F$11*((FF1300+EX1300)/MAX(FF1300+EX1300+FG1300, 0.1)*$I$9+FG1300/MAX(FF1300+EX1300+FG1300, 0.1)*$J$9))/($B$11+$C$11+$F$11)</f>
        <v>0</v>
      </c>
      <c r="DK1300">
        <f>($B$11*$K$9+$C$11*$K$9+$F$11*((FF1300+EX1300)/MAX(FF1300+EX1300+FG1300, 0.1)*$P$9+FG1300/MAX(FF1300+EX1300+FG1300, 0.1)*$Q$9))/($B$11+$C$11+$F$11)</f>
        <v>0</v>
      </c>
      <c r="DL1300">
        <v>6</v>
      </c>
      <c r="DM1300">
        <v>0.5</v>
      </c>
      <c r="DN1300" t="s">
        <v>438</v>
      </c>
      <c r="DO1300">
        <v>2</v>
      </c>
      <c r="DP1300" t="b">
        <v>1</v>
      </c>
      <c r="DQ1300">
        <v>1761348585.814285</v>
      </c>
      <c r="DR1300">
        <v>495.3048571428571</v>
      </c>
      <c r="DS1300">
        <v>542.5246785714286</v>
      </c>
      <c r="DT1300">
        <v>23.85661428571428</v>
      </c>
      <c r="DU1300">
        <v>17.41250714285714</v>
      </c>
      <c r="DV1300">
        <v>494.6096785714286</v>
      </c>
      <c r="DW1300">
        <v>23.64218571428571</v>
      </c>
      <c r="DX1300">
        <v>499.9741428571428</v>
      </c>
      <c r="DY1300">
        <v>90.06971785714286</v>
      </c>
      <c r="DZ1300">
        <v>0.07320160000000001</v>
      </c>
      <c r="EA1300">
        <v>30.19319285714286</v>
      </c>
      <c r="EB1300">
        <v>30.02841071428572</v>
      </c>
      <c r="EC1300">
        <v>999.9000000000002</v>
      </c>
      <c r="ED1300">
        <v>0</v>
      </c>
      <c r="EE1300">
        <v>0</v>
      </c>
      <c r="EF1300">
        <v>10000.39821428571</v>
      </c>
      <c r="EG1300">
        <v>0</v>
      </c>
      <c r="EH1300">
        <v>1196.462857142857</v>
      </c>
      <c r="EI1300">
        <v>-47.219675</v>
      </c>
      <c r="EJ1300">
        <v>507.4095357142857</v>
      </c>
      <c r="EK1300">
        <v>552.1378571428571</v>
      </c>
      <c r="EL1300">
        <v>6.444099642857142</v>
      </c>
      <c r="EM1300">
        <v>542.5246785714286</v>
      </c>
      <c r="EN1300">
        <v>17.41250714285714</v>
      </c>
      <c r="EO1300">
        <v>2.148758571428572</v>
      </c>
      <c r="EP1300">
        <v>1.568339642857143</v>
      </c>
      <c r="EQ1300">
        <v>18.58529285714286</v>
      </c>
      <c r="ER1300">
        <v>13.65111785714286</v>
      </c>
      <c r="ES1300">
        <v>1200.001428571429</v>
      </c>
      <c r="ET1300">
        <v>0.9669884642857139</v>
      </c>
      <c r="EU1300">
        <v>0.03301162142857143</v>
      </c>
      <c r="EV1300">
        <v>0</v>
      </c>
      <c r="EW1300">
        <v>1517.414642857143</v>
      </c>
      <c r="EX1300">
        <v>5.000560000000001</v>
      </c>
      <c r="EY1300">
        <v>18526.71785714286</v>
      </c>
      <c r="EZ1300">
        <v>10316.79642857143</v>
      </c>
      <c r="FA1300">
        <v>45.375</v>
      </c>
      <c r="FB1300">
        <v>47.4685</v>
      </c>
      <c r="FC1300">
        <v>46.06199999999998</v>
      </c>
      <c r="FD1300">
        <v>46.5</v>
      </c>
      <c r="FE1300">
        <v>46.241</v>
      </c>
      <c r="FF1300">
        <v>1155.553571428571</v>
      </c>
      <c r="FG1300">
        <v>39.44785714285715</v>
      </c>
      <c r="FH1300">
        <v>0</v>
      </c>
      <c r="FI1300">
        <v>1761348630.2</v>
      </c>
      <c r="FJ1300">
        <v>0</v>
      </c>
      <c r="FK1300">
        <v>1517.263076923077</v>
      </c>
      <c r="FL1300">
        <v>-16.73367522344047</v>
      </c>
      <c r="FM1300">
        <v>-206.1811967167439</v>
      </c>
      <c r="FN1300">
        <v>18524.69230769231</v>
      </c>
      <c r="FO1300">
        <v>15</v>
      </c>
      <c r="FP1300">
        <v>0</v>
      </c>
      <c r="FQ1300" t="s">
        <v>439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-46.84753000000001</v>
      </c>
      <c r="GD1300">
        <v>-8.489889681050574</v>
      </c>
      <c r="GE1300">
        <v>0.8210202138802676</v>
      </c>
      <c r="GF1300">
        <v>0</v>
      </c>
      <c r="GG1300">
        <v>1518.261764705882</v>
      </c>
      <c r="GH1300">
        <v>-19.16027502384511</v>
      </c>
      <c r="GI1300">
        <v>1.907172947196714</v>
      </c>
      <c r="GJ1300">
        <v>0</v>
      </c>
      <c r="GK1300">
        <v>6.435561250000001</v>
      </c>
      <c r="GL1300">
        <v>0.2710501688555196</v>
      </c>
      <c r="GM1300">
        <v>0.03384610015847467</v>
      </c>
      <c r="GN1300">
        <v>0</v>
      </c>
      <c r="GO1300">
        <v>0</v>
      </c>
      <c r="GP1300">
        <v>3</v>
      </c>
      <c r="GQ1300" t="s">
        <v>497</v>
      </c>
      <c r="GR1300">
        <v>3.12499</v>
      </c>
      <c r="GS1300">
        <v>2.75135</v>
      </c>
      <c r="GT1300">
        <v>0.09810869999999999</v>
      </c>
      <c r="GU1300">
        <v>0.105184</v>
      </c>
      <c r="GV1300">
        <v>0.103999</v>
      </c>
      <c r="GW1300">
        <v>0.0837217</v>
      </c>
      <c r="GX1300">
        <v>26533.2</v>
      </c>
      <c r="GY1300">
        <v>25673.2</v>
      </c>
      <c r="GZ1300">
        <v>29989.8</v>
      </c>
      <c r="HA1300">
        <v>28981.1</v>
      </c>
      <c r="HB1300">
        <v>37144.3</v>
      </c>
      <c r="HC1300">
        <v>34962.8</v>
      </c>
      <c r="HD1300">
        <v>45928</v>
      </c>
      <c r="HE1300">
        <v>43074</v>
      </c>
      <c r="HF1300">
        <v>1.754</v>
      </c>
      <c r="HG1300">
        <v>1.72435</v>
      </c>
      <c r="HH1300">
        <v>-0.0221208</v>
      </c>
      <c r="HI1300">
        <v>0</v>
      </c>
      <c r="HJ1300">
        <v>30.3517</v>
      </c>
      <c r="HK1300">
        <v>999.9</v>
      </c>
      <c r="HL1300">
        <v>41.4</v>
      </c>
      <c r="HM1300">
        <v>32.7</v>
      </c>
      <c r="HN1300">
        <v>22.8329</v>
      </c>
      <c r="HO1300">
        <v>63.7939</v>
      </c>
      <c r="HP1300">
        <v>18.0409</v>
      </c>
      <c r="HQ1300">
        <v>1</v>
      </c>
      <c r="HR1300">
        <v>0.81876</v>
      </c>
      <c r="HS1300">
        <v>4.31263</v>
      </c>
      <c r="HT1300">
        <v>20.1537</v>
      </c>
      <c r="HU1300">
        <v>5.22687</v>
      </c>
      <c r="HV1300">
        <v>11.9852</v>
      </c>
      <c r="HW1300">
        <v>4.96915</v>
      </c>
      <c r="HX1300">
        <v>3.28975</v>
      </c>
      <c r="HY1300">
        <v>9999</v>
      </c>
      <c r="HZ1300">
        <v>9999</v>
      </c>
      <c r="IA1300">
        <v>9999</v>
      </c>
      <c r="IB1300">
        <v>999.9</v>
      </c>
      <c r="IC1300">
        <v>4.97299</v>
      </c>
      <c r="ID1300">
        <v>1.87748</v>
      </c>
      <c r="IE1300">
        <v>1.87561</v>
      </c>
      <c r="IF1300">
        <v>1.87846</v>
      </c>
      <c r="IG1300">
        <v>1.87515</v>
      </c>
      <c r="IH1300">
        <v>1.87866</v>
      </c>
      <c r="II1300">
        <v>1.87578</v>
      </c>
      <c r="IJ1300">
        <v>1.87696</v>
      </c>
      <c r="IK1300">
        <v>0</v>
      </c>
      <c r="IL1300">
        <v>0</v>
      </c>
      <c r="IM1300">
        <v>0</v>
      </c>
      <c r="IN1300">
        <v>0</v>
      </c>
      <c r="IO1300" t="s">
        <v>441</v>
      </c>
      <c r="IP1300" t="s">
        <v>442</v>
      </c>
      <c r="IQ1300" t="s">
        <v>443</v>
      </c>
      <c r="IR1300" t="s">
        <v>443</v>
      </c>
      <c r="IS1300" t="s">
        <v>443</v>
      </c>
      <c r="IT1300" t="s">
        <v>443</v>
      </c>
      <c r="IU1300">
        <v>0</v>
      </c>
      <c r="IV1300">
        <v>100</v>
      </c>
      <c r="IW1300">
        <v>100</v>
      </c>
      <c r="IX1300">
        <v>0.725</v>
      </c>
      <c r="IY1300">
        <v>0.2145</v>
      </c>
      <c r="IZ1300">
        <v>-0.1194416370607354</v>
      </c>
      <c r="JA1300">
        <v>0.002211305909277446</v>
      </c>
      <c r="JB1300">
        <v>-1.416678044876584E-06</v>
      </c>
      <c r="JC1300">
        <v>5.589822708492042E-10</v>
      </c>
      <c r="JD1300">
        <v>0.2144336207880096</v>
      </c>
      <c r="JE1300">
        <v>0</v>
      </c>
      <c r="JF1300">
        <v>0</v>
      </c>
      <c r="JG1300">
        <v>0</v>
      </c>
      <c r="JH1300">
        <v>14</v>
      </c>
      <c r="JI1300">
        <v>2052</v>
      </c>
      <c r="JJ1300">
        <v>1</v>
      </c>
      <c r="JK1300">
        <v>21</v>
      </c>
      <c r="JL1300">
        <v>29355809.9</v>
      </c>
      <c r="JM1300">
        <v>29355809.9</v>
      </c>
      <c r="JN1300">
        <v>1.43799</v>
      </c>
      <c r="JO1300">
        <v>2.56592</v>
      </c>
      <c r="JP1300">
        <v>1.39893</v>
      </c>
      <c r="JQ1300">
        <v>2.33276</v>
      </c>
      <c r="JR1300">
        <v>1.44897</v>
      </c>
      <c r="JS1300">
        <v>2.57446</v>
      </c>
      <c r="JT1300">
        <v>38.4279</v>
      </c>
      <c r="JU1300">
        <v>23.7898</v>
      </c>
      <c r="JV1300">
        <v>18</v>
      </c>
      <c r="JW1300">
        <v>487.453</v>
      </c>
      <c r="JX1300">
        <v>439.486</v>
      </c>
      <c r="JY1300">
        <v>25.5017</v>
      </c>
      <c r="JZ1300">
        <v>37.1823</v>
      </c>
      <c r="KA1300">
        <v>30.0006</v>
      </c>
      <c r="KB1300">
        <v>36.7147</v>
      </c>
      <c r="KC1300">
        <v>36.7546</v>
      </c>
      <c r="KD1300">
        <v>28.8021</v>
      </c>
      <c r="KE1300">
        <v>29.0949</v>
      </c>
      <c r="KF1300">
        <v>66.5431</v>
      </c>
      <c r="KG1300">
        <v>25.4999</v>
      </c>
      <c r="KH1300">
        <v>593.98</v>
      </c>
      <c r="KI1300">
        <v>17.4293</v>
      </c>
      <c r="KJ1300">
        <v>99.2107</v>
      </c>
      <c r="KK1300">
        <v>99.0684</v>
      </c>
    </row>
    <row r="1301" spans="1:297">
      <c r="A1301">
        <v>1285</v>
      </c>
      <c r="B1301">
        <v>1761348598.6</v>
      </c>
      <c r="C1301">
        <v>20558</v>
      </c>
      <c r="D1301" t="s">
        <v>3026</v>
      </c>
      <c r="E1301" t="s">
        <v>3027</v>
      </c>
      <c r="F1301">
        <v>5</v>
      </c>
      <c r="G1301" t="s">
        <v>2957</v>
      </c>
      <c r="H1301" t="s">
        <v>436</v>
      </c>
      <c r="I1301">
        <v>1761348591.1</v>
      </c>
      <c r="J1301">
        <f>(K1301)/1000</f>
        <v>0</v>
      </c>
      <c r="K1301">
        <f>IF(DP1301, AN1301, AH1301)</f>
        <v>0</v>
      </c>
      <c r="L1301">
        <f>IF(DP1301, AI1301, AG1301)</f>
        <v>0</v>
      </c>
      <c r="M1301">
        <f>DR1301 - IF(AU1301&gt;1, L1301*DL1301*100.0/(AW1301), 0)</f>
        <v>0</v>
      </c>
      <c r="N1301">
        <f>((T1301-J1301/2)*M1301-L1301)/(T1301+J1301/2)</f>
        <v>0</v>
      </c>
      <c r="O1301">
        <f>N1301*(DY1301+DZ1301)/1000.0</f>
        <v>0</v>
      </c>
      <c r="P1301">
        <f>(DR1301 - IF(AU1301&gt;1, L1301*DL1301*100.0/(AW1301), 0))*(DY1301+DZ1301)/1000.0</f>
        <v>0</v>
      </c>
      <c r="Q1301">
        <f>2.0/((1/S1301-1/R1301)+SIGN(S1301)*SQRT((1/S1301-1/R1301)*(1/S1301-1/R1301) + 4*DM1301/((DM1301+1)*(DM1301+1))*(2*1/S1301*1/R1301-1/R1301*1/R1301)))</f>
        <v>0</v>
      </c>
      <c r="R1301">
        <f>IF(LEFT(DN1301,1)&lt;&gt;"0",IF(LEFT(DN1301,1)="1",3.0,DO1301),$D$5+$E$5*(EF1301*DY1301/($K$5*1000))+$F$5*(EF1301*DY1301/($K$5*1000))*MAX(MIN(DL1301,$J$5),$I$5)*MAX(MIN(DL1301,$J$5),$I$5)+$G$5*MAX(MIN(DL1301,$J$5),$I$5)*(EF1301*DY1301/($K$5*1000))+$H$5*(EF1301*DY1301/($K$5*1000))*(EF1301*DY1301/($K$5*1000)))</f>
        <v>0</v>
      </c>
      <c r="S1301">
        <f>J1301*(1000-(1000*0.61365*exp(17.502*W1301/(240.97+W1301))/(DY1301+DZ1301)+DT1301)/2)/(1000*0.61365*exp(17.502*W1301/(240.97+W1301))/(DY1301+DZ1301)-DT1301)</f>
        <v>0</v>
      </c>
      <c r="T1301">
        <f>1/((DM1301+1)/(Q1301/1.6)+1/(R1301/1.37)) + DM1301/((DM1301+1)/(Q1301/1.6) + DM1301/(R1301/1.37))</f>
        <v>0</v>
      </c>
      <c r="U1301">
        <f>(DH1301*DK1301)</f>
        <v>0</v>
      </c>
      <c r="V1301">
        <f>(EA1301+(U1301+2*0.95*5.67E-8*(((EA1301+$B$7)+273)^4-(EA1301+273)^4)-44100*J1301)/(1.84*29.3*R1301+8*0.95*5.67E-8*(EA1301+273)^3))</f>
        <v>0</v>
      </c>
      <c r="W1301">
        <f>($C$7*EB1301+$D$7*EC1301+$E$7*V1301)</f>
        <v>0</v>
      </c>
      <c r="X1301">
        <f>0.61365*exp(17.502*W1301/(240.97+W1301))</f>
        <v>0</v>
      </c>
      <c r="Y1301">
        <f>(Z1301/AA1301*100)</f>
        <v>0</v>
      </c>
      <c r="Z1301">
        <f>DT1301*(DY1301+DZ1301)/1000</f>
        <v>0</v>
      </c>
      <c r="AA1301">
        <f>0.61365*exp(17.502*EA1301/(240.97+EA1301))</f>
        <v>0</v>
      </c>
      <c r="AB1301">
        <f>(X1301-DT1301*(DY1301+DZ1301)/1000)</f>
        <v>0</v>
      </c>
      <c r="AC1301">
        <f>(-J1301*44100)</f>
        <v>0</v>
      </c>
      <c r="AD1301">
        <f>2*29.3*R1301*0.92*(EA1301-W1301)</f>
        <v>0</v>
      </c>
      <c r="AE1301">
        <f>2*0.95*5.67E-8*(((EA1301+$B$7)+273)^4-(W1301+273)^4)</f>
        <v>0</v>
      </c>
      <c r="AF1301">
        <f>U1301+AE1301+AC1301+AD1301</f>
        <v>0</v>
      </c>
      <c r="AG1301">
        <f>DX1301*AU1301*(DS1301-DR1301*(1000-AU1301*DU1301)/(1000-AU1301*DT1301))/(100*DL1301)</f>
        <v>0</v>
      </c>
      <c r="AH1301">
        <f>1000*DX1301*AU1301*(DT1301-DU1301)/(100*DL1301*(1000-AU1301*DT1301))</f>
        <v>0</v>
      </c>
      <c r="AI1301">
        <f>(AJ1301 - AK1301 - DY1301*1E3/(8.314*(EA1301+273.15)) * AM1301/DX1301 * AL1301) * DX1301/(100*DL1301) * (1000 - DU1301)/1000</f>
        <v>0</v>
      </c>
      <c r="AJ1301">
        <v>585.1811378846248</v>
      </c>
      <c r="AK1301">
        <v>548.2035818181814</v>
      </c>
      <c r="AL1301">
        <v>3.321843095744012</v>
      </c>
      <c r="AM1301">
        <v>65.42573511111004</v>
      </c>
      <c r="AN1301">
        <f>(AP1301 - AO1301 + DY1301*1E3/(8.314*(EA1301+273.15)) * AR1301/DX1301 * AQ1301) * DX1301/(100*DL1301) * 1000/(1000 - AP1301)</f>
        <v>0</v>
      </c>
      <c r="AO1301">
        <v>17.3440804678811</v>
      </c>
      <c r="AP1301">
        <v>23.75802666666667</v>
      </c>
      <c r="AQ1301">
        <v>-0.005859526920759458</v>
      </c>
      <c r="AR1301">
        <v>117.4114001937617</v>
      </c>
      <c r="AS1301">
        <v>0</v>
      </c>
      <c r="AT1301">
        <v>0</v>
      </c>
      <c r="AU1301">
        <f>IF(AS1301*$H$13&gt;=AW1301,1.0,(AW1301/(AW1301-AS1301*$H$13)))</f>
        <v>0</v>
      </c>
      <c r="AV1301">
        <f>(AU1301-1)*100</f>
        <v>0</v>
      </c>
      <c r="AW1301">
        <f>MAX(0,($B$13+$C$13*EF1301)/(1+$D$13*EF1301)*DY1301/(EA1301+273)*$E$13)</f>
        <v>0</v>
      </c>
      <c r="AX1301" t="s">
        <v>437</v>
      </c>
      <c r="AY1301" t="s">
        <v>437</v>
      </c>
      <c r="AZ1301">
        <v>0</v>
      </c>
      <c r="BA1301">
        <v>0</v>
      </c>
      <c r="BB1301">
        <f>1-AZ1301/BA1301</f>
        <v>0</v>
      </c>
      <c r="BC1301">
        <v>0</v>
      </c>
      <c r="BD1301" t="s">
        <v>437</v>
      </c>
      <c r="BE1301" t="s">
        <v>437</v>
      </c>
      <c r="BF1301">
        <v>0</v>
      </c>
      <c r="BG1301">
        <v>0</v>
      </c>
      <c r="BH1301">
        <f>1-BF1301/BG1301</f>
        <v>0</v>
      </c>
      <c r="BI1301">
        <v>0.5</v>
      </c>
      <c r="BJ1301">
        <f>DI1301</f>
        <v>0</v>
      </c>
      <c r="BK1301">
        <f>L1301</f>
        <v>0</v>
      </c>
      <c r="BL1301">
        <f>BH1301*BI1301*BJ1301</f>
        <v>0</v>
      </c>
      <c r="BM1301">
        <f>(BK1301-BC1301)/BJ1301</f>
        <v>0</v>
      </c>
      <c r="BN1301">
        <f>(BA1301-BG1301)/BG1301</f>
        <v>0</v>
      </c>
      <c r="BO1301">
        <f>AZ1301/(BB1301+AZ1301/BG1301)</f>
        <v>0</v>
      </c>
      <c r="BP1301" t="s">
        <v>437</v>
      </c>
      <c r="BQ1301">
        <v>0</v>
      </c>
      <c r="BR1301">
        <f>IF(BQ1301&lt;&gt;0, BQ1301, BO1301)</f>
        <v>0</v>
      </c>
      <c r="BS1301">
        <f>1-BR1301/BG1301</f>
        <v>0</v>
      </c>
      <c r="BT1301">
        <f>(BG1301-BF1301)/(BG1301-BR1301)</f>
        <v>0</v>
      </c>
      <c r="BU1301">
        <f>(BA1301-BG1301)/(BA1301-BR1301)</f>
        <v>0</v>
      </c>
      <c r="BV1301">
        <f>(BG1301-BF1301)/(BG1301-AZ1301)</f>
        <v>0</v>
      </c>
      <c r="BW1301">
        <f>(BA1301-BG1301)/(BA1301-AZ1301)</f>
        <v>0</v>
      </c>
      <c r="BX1301">
        <f>(BT1301*BR1301/BF1301)</f>
        <v>0</v>
      </c>
      <c r="BY1301">
        <f>(1-BX1301)</f>
        <v>0</v>
      </c>
      <c r="DH1301">
        <f>$B$11*EG1301+$C$11*EH1301+$F$11*ES1301*(1-EV1301)</f>
        <v>0</v>
      </c>
      <c r="DI1301">
        <f>DH1301*DJ1301</f>
        <v>0</v>
      </c>
      <c r="DJ1301">
        <f>($B$11*$D$9+$C$11*$D$9+$F$11*((FF1301+EX1301)/MAX(FF1301+EX1301+FG1301, 0.1)*$I$9+FG1301/MAX(FF1301+EX1301+FG1301, 0.1)*$J$9))/($B$11+$C$11+$F$11)</f>
        <v>0</v>
      </c>
      <c r="DK1301">
        <f>($B$11*$K$9+$C$11*$K$9+$F$11*((FF1301+EX1301)/MAX(FF1301+EX1301+FG1301, 0.1)*$P$9+FG1301/MAX(FF1301+EX1301+FG1301, 0.1)*$Q$9))/($B$11+$C$11+$F$11)</f>
        <v>0</v>
      </c>
      <c r="DL1301">
        <v>6</v>
      </c>
      <c r="DM1301">
        <v>0.5</v>
      </c>
      <c r="DN1301" t="s">
        <v>438</v>
      </c>
      <c r="DO1301">
        <v>2</v>
      </c>
      <c r="DP1301" t="b">
        <v>1</v>
      </c>
      <c r="DQ1301">
        <v>1761348591.1</v>
      </c>
      <c r="DR1301">
        <v>512.4412222222222</v>
      </c>
      <c r="DS1301">
        <v>560.2473333333334</v>
      </c>
      <c r="DT1301">
        <v>23.81567037037037</v>
      </c>
      <c r="DU1301">
        <v>17.36368888888889</v>
      </c>
      <c r="DV1301">
        <v>511.7253333333334</v>
      </c>
      <c r="DW1301">
        <v>23.60123703703704</v>
      </c>
      <c r="DX1301">
        <v>499.9944074074075</v>
      </c>
      <c r="DY1301">
        <v>90.06962222222222</v>
      </c>
      <c r="DZ1301">
        <v>0.07333171851851851</v>
      </c>
      <c r="EA1301">
        <v>30.19411111111111</v>
      </c>
      <c r="EB1301">
        <v>30.00883333333334</v>
      </c>
      <c r="EC1301">
        <v>999.9000000000001</v>
      </c>
      <c r="ED1301">
        <v>0</v>
      </c>
      <c r="EE1301">
        <v>0</v>
      </c>
      <c r="EF1301">
        <v>10011.50666666667</v>
      </c>
      <c r="EG1301">
        <v>0</v>
      </c>
      <c r="EH1301">
        <v>1196.463703703704</v>
      </c>
      <c r="EI1301">
        <v>-47.8060925925926</v>
      </c>
      <c r="EJ1301">
        <v>524.9425925925926</v>
      </c>
      <c r="EK1301">
        <v>570.146962962963</v>
      </c>
      <c r="EL1301">
        <v>6.451978518518518</v>
      </c>
      <c r="EM1301">
        <v>560.2473333333334</v>
      </c>
      <c r="EN1301">
        <v>17.36368888888889</v>
      </c>
      <c r="EO1301">
        <v>2.145068888888889</v>
      </c>
      <c r="EP1301">
        <v>1.56394</v>
      </c>
      <c r="EQ1301">
        <v>18.55783703703704</v>
      </c>
      <c r="ER1301">
        <v>13.60801851851852</v>
      </c>
      <c r="ES1301">
        <v>1200.022962962963</v>
      </c>
      <c r="ET1301">
        <v>0.9669911111111111</v>
      </c>
      <c r="EU1301">
        <v>0.03300896296296297</v>
      </c>
      <c r="EV1301">
        <v>0</v>
      </c>
      <c r="EW1301">
        <v>1515.934814814815</v>
      </c>
      <c r="EX1301">
        <v>5.000560000000001</v>
      </c>
      <c r="EY1301">
        <v>18509.78888888889</v>
      </c>
      <c r="EZ1301">
        <v>10316.98888888889</v>
      </c>
      <c r="FA1301">
        <v>45.375</v>
      </c>
      <c r="FB1301">
        <v>47.48833333333333</v>
      </c>
      <c r="FC1301">
        <v>46.06199999999998</v>
      </c>
      <c r="FD1301">
        <v>46.50459259259259</v>
      </c>
      <c r="FE1301">
        <v>46.24066666666667</v>
      </c>
      <c r="FF1301">
        <v>1155.577407407407</v>
      </c>
      <c r="FG1301">
        <v>39.44555555555556</v>
      </c>
      <c r="FH1301">
        <v>0</v>
      </c>
      <c r="FI1301">
        <v>1761348635</v>
      </c>
      <c r="FJ1301">
        <v>0</v>
      </c>
      <c r="FK1301">
        <v>1515.923846153846</v>
      </c>
      <c r="FL1301">
        <v>-16.00068374019249</v>
      </c>
      <c r="FM1301">
        <v>-181.2683758089121</v>
      </c>
      <c r="FN1301">
        <v>18509.25769230769</v>
      </c>
      <c r="FO1301">
        <v>15</v>
      </c>
      <c r="FP1301">
        <v>0</v>
      </c>
      <c r="FQ1301" t="s">
        <v>439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-47.36593000000001</v>
      </c>
      <c r="GD1301">
        <v>-6.997380112570341</v>
      </c>
      <c r="GE1301">
        <v>0.67835477229839</v>
      </c>
      <c r="GF1301">
        <v>0</v>
      </c>
      <c r="GG1301">
        <v>1517.148529411765</v>
      </c>
      <c r="GH1301">
        <v>-17.1246753277906</v>
      </c>
      <c r="GI1301">
        <v>1.699398046286739</v>
      </c>
      <c r="GJ1301">
        <v>0</v>
      </c>
      <c r="GK1301">
        <v>6.4395865</v>
      </c>
      <c r="GL1301">
        <v>0.1344695684802998</v>
      </c>
      <c r="GM1301">
        <v>0.03190398701965005</v>
      </c>
      <c r="GN1301">
        <v>0</v>
      </c>
      <c r="GO1301">
        <v>0</v>
      </c>
      <c r="GP1301">
        <v>3</v>
      </c>
      <c r="GQ1301" t="s">
        <v>497</v>
      </c>
      <c r="GR1301">
        <v>3.12503</v>
      </c>
      <c r="GS1301">
        <v>2.75123</v>
      </c>
      <c r="GT1301">
        <v>0.100314</v>
      </c>
      <c r="GU1301">
        <v>0.107368</v>
      </c>
      <c r="GV1301">
        <v>0.103903</v>
      </c>
      <c r="GW1301">
        <v>0.08381769999999999</v>
      </c>
      <c r="GX1301">
        <v>26468.4</v>
      </c>
      <c r="GY1301">
        <v>25610.4</v>
      </c>
      <c r="GZ1301">
        <v>29989.9</v>
      </c>
      <c r="HA1301">
        <v>28980.9</v>
      </c>
      <c r="HB1301">
        <v>37148.4</v>
      </c>
      <c r="HC1301">
        <v>34959.3</v>
      </c>
      <c r="HD1301">
        <v>45928</v>
      </c>
      <c r="HE1301">
        <v>43073.9</v>
      </c>
      <c r="HF1301">
        <v>1.75395</v>
      </c>
      <c r="HG1301">
        <v>1.72423</v>
      </c>
      <c r="HH1301">
        <v>-0.0224262</v>
      </c>
      <c r="HI1301">
        <v>0</v>
      </c>
      <c r="HJ1301">
        <v>30.3523</v>
      </c>
      <c r="HK1301">
        <v>999.9</v>
      </c>
      <c r="HL1301">
        <v>41.4</v>
      </c>
      <c r="HM1301">
        <v>32.7</v>
      </c>
      <c r="HN1301">
        <v>22.8319</v>
      </c>
      <c r="HO1301">
        <v>63.6539</v>
      </c>
      <c r="HP1301">
        <v>18.2332</v>
      </c>
      <c r="HQ1301">
        <v>1</v>
      </c>
      <c r="HR1301">
        <v>0.818237</v>
      </c>
      <c r="HS1301">
        <v>4.15498</v>
      </c>
      <c r="HT1301">
        <v>20.1579</v>
      </c>
      <c r="HU1301">
        <v>5.22672</v>
      </c>
      <c r="HV1301">
        <v>11.986</v>
      </c>
      <c r="HW1301">
        <v>4.9694</v>
      </c>
      <c r="HX1301">
        <v>3.28993</v>
      </c>
      <c r="HY1301">
        <v>9999</v>
      </c>
      <c r="HZ1301">
        <v>9999</v>
      </c>
      <c r="IA1301">
        <v>9999</v>
      </c>
      <c r="IB1301">
        <v>999.9</v>
      </c>
      <c r="IC1301">
        <v>4.973</v>
      </c>
      <c r="ID1301">
        <v>1.87752</v>
      </c>
      <c r="IE1301">
        <v>1.87561</v>
      </c>
      <c r="IF1301">
        <v>1.87849</v>
      </c>
      <c r="IG1301">
        <v>1.87514</v>
      </c>
      <c r="IH1301">
        <v>1.8787</v>
      </c>
      <c r="II1301">
        <v>1.87579</v>
      </c>
      <c r="IJ1301">
        <v>1.87697</v>
      </c>
      <c r="IK1301">
        <v>0</v>
      </c>
      <c r="IL1301">
        <v>0</v>
      </c>
      <c r="IM1301">
        <v>0</v>
      </c>
      <c r="IN1301">
        <v>0</v>
      </c>
      <c r="IO1301" t="s">
        <v>441</v>
      </c>
      <c r="IP1301" t="s">
        <v>442</v>
      </c>
      <c r="IQ1301" t="s">
        <v>443</v>
      </c>
      <c r="IR1301" t="s">
        <v>443</v>
      </c>
      <c r="IS1301" t="s">
        <v>443</v>
      </c>
      <c r="IT1301" t="s">
        <v>443</v>
      </c>
      <c r="IU1301">
        <v>0</v>
      </c>
      <c r="IV1301">
        <v>100</v>
      </c>
      <c r="IW1301">
        <v>100</v>
      </c>
      <c r="IX1301">
        <v>0.745</v>
      </c>
      <c r="IY1301">
        <v>0.2145</v>
      </c>
      <c r="IZ1301">
        <v>-0.1194416370607354</v>
      </c>
      <c r="JA1301">
        <v>0.002211305909277446</v>
      </c>
      <c r="JB1301">
        <v>-1.416678044876584E-06</v>
      </c>
      <c r="JC1301">
        <v>5.589822708492042E-10</v>
      </c>
      <c r="JD1301">
        <v>0.2144336207880096</v>
      </c>
      <c r="JE1301">
        <v>0</v>
      </c>
      <c r="JF1301">
        <v>0</v>
      </c>
      <c r="JG1301">
        <v>0</v>
      </c>
      <c r="JH1301">
        <v>14</v>
      </c>
      <c r="JI1301">
        <v>2052</v>
      </c>
      <c r="JJ1301">
        <v>1</v>
      </c>
      <c r="JK1301">
        <v>21</v>
      </c>
      <c r="JL1301">
        <v>29355810</v>
      </c>
      <c r="JM1301">
        <v>29355810</v>
      </c>
      <c r="JN1301">
        <v>1.47339</v>
      </c>
      <c r="JO1301">
        <v>2.55981</v>
      </c>
      <c r="JP1301">
        <v>1.39893</v>
      </c>
      <c r="JQ1301">
        <v>2.33276</v>
      </c>
      <c r="JR1301">
        <v>1.44897</v>
      </c>
      <c r="JS1301">
        <v>2.59644</v>
      </c>
      <c r="JT1301">
        <v>38.4279</v>
      </c>
      <c r="JU1301">
        <v>23.7898</v>
      </c>
      <c r="JV1301">
        <v>18</v>
      </c>
      <c r="JW1301">
        <v>487.424</v>
      </c>
      <c r="JX1301">
        <v>439.415</v>
      </c>
      <c r="JY1301">
        <v>25.4858</v>
      </c>
      <c r="JZ1301">
        <v>37.1823</v>
      </c>
      <c r="KA1301">
        <v>29.9999</v>
      </c>
      <c r="KB1301">
        <v>36.7148</v>
      </c>
      <c r="KC1301">
        <v>36.7562</v>
      </c>
      <c r="KD1301">
        <v>29.5079</v>
      </c>
      <c r="KE1301">
        <v>28.8105</v>
      </c>
      <c r="KF1301">
        <v>66.5431</v>
      </c>
      <c r="KG1301">
        <v>25.5832</v>
      </c>
      <c r="KH1301">
        <v>607.353</v>
      </c>
      <c r="KI1301">
        <v>17.4603</v>
      </c>
      <c r="KJ1301">
        <v>99.2109</v>
      </c>
      <c r="KK1301">
        <v>99.0682</v>
      </c>
    </row>
    <row r="1302" spans="1:297">
      <c r="A1302">
        <v>1286</v>
      </c>
      <c r="B1302">
        <v>1761348603.6</v>
      </c>
      <c r="C1302">
        <v>20563</v>
      </c>
      <c r="D1302" t="s">
        <v>3028</v>
      </c>
      <c r="E1302" t="s">
        <v>3029</v>
      </c>
      <c r="F1302">
        <v>5</v>
      </c>
      <c r="G1302" t="s">
        <v>2957</v>
      </c>
      <c r="H1302" t="s">
        <v>436</v>
      </c>
      <c r="I1302">
        <v>1761348595.814285</v>
      </c>
      <c r="J1302">
        <f>(K1302)/1000</f>
        <v>0</v>
      </c>
      <c r="K1302">
        <f>IF(DP1302, AN1302, AH1302)</f>
        <v>0</v>
      </c>
      <c r="L1302">
        <f>IF(DP1302, AI1302, AG1302)</f>
        <v>0</v>
      </c>
      <c r="M1302">
        <f>DR1302 - IF(AU1302&gt;1, L1302*DL1302*100.0/(AW1302), 0)</f>
        <v>0</v>
      </c>
      <c r="N1302">
        <f>((T1302-J1302/2)*M1302-L1302)/(T1302+J1302/2)</f>
        <v>0</v>
      </c>
      <c r="O1302">
        <f>N1302*(DY1302+DZ1302)/1000.0</f>
        <v>0</v>
      </c>
      <c r="P1302">
        <f>(DR1302 - IF(AU1302&gt;1, L1302*DL1302*100.0/(AW1302), 0))*(DY1302+DZ1302)/1000.0</f>
        <v>0</v>
      </c>
      <c r="Q1302">
        <f>2.0/((1/S1302-1/R1302)+SIGN(S1302)*SQRT((1/S1302-1/R1302)*(1/S1302-1/R1302) + 4*DM1302/((DM1302+1)*(DM1302+1))*(2*1/S1302*1/R1302-1/R1302*1/R1302)))</f>
        <v>0</v>
      </c>
      <c r="R1302">
        <f>IF(LEFT(DN1302,1)&lt;&gt;"0",IF(LEFT(DN1302,1)="1",3.0,DO1302),$D$5+$E$5*(EF1302*DY1302/($K$5*1000))+$F$5*(EF1302*DY1302/($K$5*1000))*MAX(MIN(DL1302,$J$5),$I$5)*MAX(MIN(DL1302,$J$5),$I$5)+$G$5*MAX(MIN(DL1302,$J$5),$I$5)*(EF1302*DY1302/($K$5*1000))+$H$5*(EF1302*DY1302/($K$5*1000))*(EF1302*DY1302/($K$5*1000)))</f>
        <v>0</v>
      </c>
      <c r="S1302">
        <f>J1302*(1000-(1000*0.61365*exp(17.502*W1302/(240.97+W1302))/(DY1302+DZ1302)+DT1302)/2)/(1000*0.61365*exp(17.502*W1302/(240.97+W1302))/(DY1302+DZ1302)-DT1302)</f>
        <v>0</v>
      </c>
      <c r="T1302">
        <f>1/((DM1302+1)/(Q1302/1.6)+1/(R1302/1.37)) + DM1302/((DM1302+1)/(Q1302/1.6) + DM1302/(R1302/1.37))</f>
        <v>0</v>
      </c>
      <c r="U1302">
        <f>(DH1302*DK1302)</f>
        <v>0</v>
      </c>
      <c r="V1302">
        <f>(EA1302+(U1302+2*0.95*5.67E-8*(((EA1302+$B$7)+273)^4-(EA1302+273)^4)-44100*J1302)/(1.84*29.3*R1302+8*0.95*5.67E-8*(EA1302+273)^3))</f>
        <v>0</v>
      </c>
      <c r="W1302">
        <f>($C$7*EB1302+$D$7*EC1302+$E$7*V1302)</f>
        <v>0</v>
      </c>
      <c r="X1302">
        <f>0.61365*exp(17.502*W1302/(240.97+W1302))</f>
        <v>0</v>
      </c>
      <c r="Y1302">
        <f>(Z1302/AA1302*100)</f>
        <v>0</v>
      </c>
      <c r="Z1302">
        <f>DT1302*(DY1302+DZ1302)/1000</f>
        <v>0</v>
      </c>
      <c r="AA1302">
        <f>0.61365*exp(17.502*EA1302/(240.97+EA1302))</f>
        <v>0</v>
      </c>
      <c r="AB1302">
        <f>(X1302-DT1302*(DY1302+DZ1302)/1000)</f>
        <v>0</v>
      </c>
      <c r="AC1302">
        <f>(-J1302*44100)</f>
        <v>0</v>
      </c>
      <c r="AD1302">
        <f>2*29.3*R1302*0.92*(EA1302-W1302)</f>
        <v>0</v>
      </c>
      <c r="AE1302">
        <f>2*0.95*5.67E-8*(((EA1302+$B$7)+273)^4-(W1302+273)^4)</f>
        <v>0</v>
      </c>
      <c r="AF1302">
        <f>U1302+AE1302+AC1302+AD1302</f>
        <v>0</v>
      </c>
      <c r="AG1302">
        <f>DX1302*AU1302*(DS1302-DR1302*(1000-AU1302*DU1302)/(1000-AU1302*DT1302))/(100*DL1302)</f>
        <v>0</v>
      </c>
      <c r="AH1302">
        <f>1000*DX1302*AU1302*(DT1302-DU1302)/(100*DL1302*(1000-AU1302*DT1302))</f>
        <v>0</v>
      </c>
      <c r="AI1302">
        <f>(AJ1302 - AK1302 - DY1302*1E3/(8.314*(EA1302+273.15)) * AM1302/DX1302 * AL1302) * DX1302/(100*DL1302) * (1000 - DU1302)/1000</f>
        <v>0</v>
      </c>
      <c r="AJ1302">
        <v>602.3807164300168</v>
      </c>
      <c r="AK1302">
        <v>564.9007333333332</v>
      </c>
      <c r="AL1302">
        <v>3.347058824044661</v>
      </c>
      <c r="AM1302">
        <v>65.42573511111004</v>
      </c>
      <c r="AN1302">
        <f>(AP1302 - AO1302 + DY1302*1E3/(8.314*(EA1302+273.15)) * AR1302/DX1302 * AQ1302) * DX1302/(100*DL1302) * 1000/(1000 - AP1302)</f>
        <v>0</v>
      </c>
      <c r="AO1302">
        <v>17.39328914583551</v>
      </c>
      <c r="AP1302">
        <v>23.75248242424242</v>
      </c>
      <c r="AQ1302">
        <v>-0.001046454230960352</v>
      </c>
      <c r="AR1302">
        <v>117.4114001937617</v>
      </c>
      <c r="AS1302">
        <v>0</v>
      </c>
      <c r="AT1302">
        <v>0</v>
      </c>
      <c r="AU1302">
        <f>IF(AS1302*$H$13&gt;=AW1302,1.0,(AW1302/(AW1302-AS1302*$H$13)))</f>
        <v>0</v>
      </c>
      <c r="AV1302">
        <f>(AU1302-1)*100</f>
        <v>0</v>
      </c>
      <c r="AW1302">
        <f>MAX(0,($B$13+$C$13*EF1302)/(1+$D$13*EF1302)*DY1302/(EA1302+273)*$E$13)</f>
        <v>0</v>
      </c>
      <c r="AX1302" t="s">
        <v>437</v>
      </c>
      <c r="AY1302" t="s">
        <v>437</v>
      </c>
      <c r="AZ1302">
        <v>0</v>
      </c>
      <c r="BA1302">
        <v>0</v>
      </c>
      <c r="BB1302">
        <f>1-AZ1302/BA1302</f>
        <v>0</v>
      </c>
      <c r="BC1302">
        <v>0</v>
      </c>
      <c r="BD1302" t="s">
        <v>437</v>
      </c>
      <c r="BE1302" t="s">
        <v>437</v>
      </c>
      <c r="BF1302">
        <v>0</v>
      </c>
      <c r="BG1302">
        <v>0</v>
      </c>
      <c r="BH1302">
        <f>1-BF1302/BG1302</f>
        <v>0</v>
      </c>
      <c r="BI1302">
        <v>0.5</v>
      </c>
      <c r="BJ1302">
        <f>DI1302</f>
        <v>0</v>
      </c>
      <c r="BK1302">
        <f>L1302</f>
        <v>0</v>
      </c>
      <c r="BL1302">
        <f>BH1302*BI1302*BJ1302</f>
        <v>0</v>
      </c>
      <c r="BM1302">
        <f>(BK1302-BC1302)/BJ1302</f>
        <v>0</v>
      </c>
      <c r="BN1302">
        <f>(BA1302-BG1302)/BG1302</f>
        <v>0</v>
      </c>
      <c r="BO1302">
        <f>AZ1302/(BB1302+AZ1302/BG1302)</f>
        <v>0</v>
      </c>
      <c r="BP1302" t="s">
        <v>437</v>
      </c>
      <c r="BQ1302">
        <v>0</v>
      </c>
      <c r="BR1302">
        <f>IF(BQ1302&lt;&gt;0, BQ1302, BO1302)</f>
        <v>0</v>
      </c>
      <c r="BS1302">
        <f>1-BR1302/BG1302</f>
        <v>0</v>
      </c>
      <c r="BT1302">
        <f>(BG1302-BF1302)/(BG1302-BR1302)</f>
        <v>0</v>
      </c>
      <c r="BU1302">
        <f>(BA1302-BG1302)/(BA1302-BR1302)</f>
        <v>0</v>
      </c>
      <c r="BV1302">
        <f>(BG1302-BF1302)/(BG1302-AZ1302)</f>
        <v>0</v>
      </c>
      <c r="BW1302">
        <f>(BA1302-BG1302)/(BA1302-AZ1302)</f>
        <v>0</v>
      </c>
      <c r="BX1302">
        <f>(BT1302*BR1302/BF1302)</f>
        <v>0</v>
      </c>
      <c r="BY1302">
        <f>(1-BX1302)</f>
        <v>0</v>
      </c>
      <c r="DH1302">
        <f>$B$11*EG1302+$C$11*EH1302+$F$11*ES1302*(1-EV1302)</f>
        <v>0</v>
      </c>
      <c r="DI1302">
        <f>DH1302*DJ1302</f>
        <v>0</v>
      </c>
      <c r="DJ1302">
        <f>($B$11*$D$9+$C$11*$D$9+$F$11*((FF1302+EX1302)/MAX(FF1302+EX1302+FG1302, 0.1)*$I$9+FG1302/MAX(FF1302+EX1302+FG1302, 0.1)*$J$9))/($B$11+$C$11+$F$11)</f>
        <v>0</v>
      </c>
      <c r="DK1302">
        <f>($B$11*$K$9+$C$11*$K$9+$F$11*((FF1302+EX1302)/MAX(FF1302+EX1302+FG1302, 0.1)*$P$9+FG1302/MAX(FF1302+EX1302+FG1302, 0.1)*$Q$9))/($B$11+$C$11+$F$11)</f>
        <v>0</v>
      </c>
      <c r="DL1302">
        <v>6</v>
      </c>
      <c r="DM1302">
        <v>0.5</v>
      </c>
      <c r="DN1302" t="s">
        <v>438</v>
      </c>
      <c r="DO1302">
        <v>2</v>
      </c>
      <c r="DP1302" t="b">
        <v>1</v>
      </c>
      <c r="DQ1302">
        <v>1761348595.814285</v>
      </c>
      <c r="DR1302">
        <v>527.7597857142857</v>
      </c>
      <c r="DS1302">
        <v>576.0713928571428</v>
      </c>
      <c r="DT1302">
        <v>23.77916428571428</v>
      </c>
      <c r="DU1302">
        <v>17.36366428571429</v>
      </c>
      <c r="DV1302">
        <v>527.02575</v>
      </c>
      <c r="DW1302">
        <v>23.56472500000001</v>
      </c>
      <c r="DX1302">
        <v>500.0139285714286</v>
      </c>
      <c r="DY1302">
        <v>90.06944285714285</v>
      </c>
      <c r="DZ1302">
        <v>0.0734286</v>
      </c>
      <c r="EA1302">
        <v>30.19560357142857</v>
      </c>
      <c r="EB1302">
        <v>29.99325</v>
      </c>
      <c r="EC1302">
        <v>999.9000000000002</v>
      </c>
      <c r="ED1302">
        <v>0</v>
      </c>
      <c r="EE1302">
        <v>0</v>
      </c>
      <c r="EF1302">
        <v>10001.0275</v>
      </c>
      <c r="EG1302">
        <v>0</v>
      </c>
      <c r="EH1302">
        <v>1196.456071428571</v>
      </c>
      <c r="EI1302">
        <v>-48.31160714285713</v>
      </c>
      <c r="EJ1302">
        <v>540.6148571428571</v>
      </c>
      <c r="EK1302">
        <v>586.2511428571428</v>
      </c>
      <c r="EL1302">
        <v>6.415496785714287</v>
      </c>
      <c r="EM1302">
        <v>576.0713928571428</v>
      </c>
      <c r="EN1302">
        <v>17.36366428571429</v>
      </c>
      <c r="EO1302">
        <v>2.141776071428571</v>
      </c>
      <c r="EP1302">
        <v>1.563934642857143</v>
      </c>
      <c r="EQ1302">
        <v>18.53331071428572</v>
      </c>
      <c r="ER1302">
        <v>13.60797142857143</v>
      </c>
      <c r="ES1302">
        <v>1200.0025</v>
      </c>
      <c r="ET1302">
        <v>0.9669884642857139</v>
      </c>
      <c r="EU1302">
        <v>0.03301162500000001</v>
      </c>
      <c r="EV1302">
        <v>0</v>
      </c>
      <c r="EW1302">
        <v>1514.713928571429</v>
      </c>
      <c r="EX1302">
        <v>5.000560000000001</v>
      </c>
      <c r="EY1302">
        <v>18495.49642857143</v>
      </c>
      <c r="EZ1302">
        <v>10316.79285714286</v>
      </c>
      <c r="FA1302">
        <v>45.375</v>
      </c>
      <c r="FB1302">
        <v>47.49325</v>
      </c>
      <c r="FC1302">
        <v>46.06199999999998</v>
      </c>
      <c r="FD1302">
        <v>46.49992857142856</v>
      </c>
      <c r="FE1302">
        <v>46.25</v>
      </c>
      <c r="FF1302">
        <v>1155.554642857143</v>
      </c>
      <c r="FG1302">
        <v>39.44785714285715</v>
      </c>
      <c r="FH1302">
        <v>0</v>
      </c>
      <c r="FI1302">
        <v>1761348639.8</v>
      </c>
      <c r="FJ1302">
        <v>0</v>
      </c>
      <c r="FK1302">
        <v>1514.703461538462</v>
      </c>
      <c r="FL1302">
        <v>-15.27213676569712</v>
      </c>
      <c r="FM1302">
        <v>-170.0854701918162</v>
      </c>
      <c r="FN1302">
        <v>18494.86153846154</v>
      </c>
      <c r="FO1302">
        <v>15</v>
      </c>
      <c r="FP1302">
        <v>0</v>
      </c>
      <c r="FQ1302" t="s">
        <v>439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-48.0485775</v>
      </c>
      <c r="GD1302">
        <v>-6.274780863039284</v>
      </c>
      <c r="GE1302">
        <v>0.6070505030421682</v>
      </c>
      <c r="GF1302">
        <v>0</v>
      </c>
      <c r="GG1302">
        <v>1515.481764705882</v>
      </c>
      <c r="GH1302">
        <v>-15.76165012316183</v>
      </c>
      <c r="GI1302">
        <v>1.561491501527478</v>
      </c>
      <c r="GJ1302">
        <v>0</v>
      </c>
      <c r="GK1302">
        <v>6.42895575</v>
      </c>
      <c r="GL1302">
        <v>-0.4284345590994292</v>
      </c>
      <c r="GM1302">
        <v>0.0464801862026983</v>
      </c>
      <c r="GN1302">
        <v>0</v>
      </c>
      <c r="GO1302">
        <v>0</v>
      </c>
      <c r="GP1302">
        <v>3</v>
      </c>
      <c r="GQ1302" t="s">
        <v>497</v>
      </c>
      <c r="GR1302">
        <v>3.12497</v>
      </c>
      <c r="GS1302">
        <v>2.75134</v>
      </c>
      <c r="GT1302">
        <v>0.102498</v>
      </c>
      <c r="GU1302">
        <v>0.109546</v>
      </c>
      <c r="GV1302">
        <v>0.103894</v>
      </c>
      <c r="GW1302">
        <v>0.0839119</v>
      </c>
      <c r="GX1302">
        <v>26404.2</v>
      </c>
      <c r="GY1302">
        <v>25548.3</v>
      </c>
      <c r="GZ1302">
        <v>29990</v>
      </c>
      <c r="HA1302">
        <v>28981.5</v>
      </c>
      <c r="HB1302">
        <v>37148.9</v>
      </c>
      <c r="HC1302">
        <v>34956.6</v>
      </c>
      <c r="HD1302">
        <v>45927.9</v>
      </c>
      <c r="HE1302">
        <v>43074.8</v>
      </c>
      <c r="HF1302">
        <v>1.75378</v>
      </c>
      <c r="HG1302">
        <v>1.72455</v>
      </c>
      <c r="HH1302">
        <v>-0.023324</v>
      </c>
      <c r="HI1302">
        <v>0</v>
      </c>
      <c r="HJ1302">
        <v>30.3541</v>
      </c>
      <c r="HK1302">
        <v>999.9</v>
      </c>
      <c r="HL1302">
        <v>41.3</v>
      </c>
      <c r="HM1302">
        <v>32.6</v>
      </c>
      <c r="HN1302">
        <v>22.6483</v>
      </c>
      <c r="HO1302">
        <v>63.8139</v>
      </c>
      <c r="HP1302">
        <v>18.2492</v>
      </c>
      <c r="HQ1302">
        <v>1</v>
      </c>
      <c r="HR1302">
        <v>0.815706</v>
      </c>
      <c r="HS1302">
        <v>3.83299</v>
      </c>
      <c r="HT1302">
        <v>20.1657</v>
      </c>
      <c r="HU1302">
        <v>5.22687</v>
      </c>
      <c r="HV1302">
        <v>11.9858</v>
      </c>
      <c r="HW1302">
        <v>4.9688</v>
      </c>
      <c r="HX1302">
        <v>3.2898</v>
      </c>
      <c r="HY1302">
        <v>9999</v>
      </c>
      <c r="HZ1302">
        <v>9999</v>
      </c>
      <c r="IA1302">
        <v>9999</v>
      </c>
      <c r="IB1302">
        <v>999.9</v>
      </c>
      <c r="IC1302">
        <v>4.97299</v>
      </c>
      <c r="ID1302">
        <v>1.87757</v>
      </c>
      <c r="IE1302">
        <v>1.87561</v>
      </c>
      <c r="IF1302">
        <v>1.8785</v>
      </c>
      <c r="IG1302">
        <v>1.87516</v>
      </c>
      <c r="IH1302">
        <v>1.87871</v>
      </c>
      <c r="II1302">
        <v>1.87582</v>
      </c>
      <c r="IJ1302">
        <v>1.87698</v>
      </c>
      <c r="IK1302">
        <v>0</v>
      </c>
      <c r="IL1302">
        <v>0</v>
      </c>
      <c r="IM1302">
        <v>0</v>
      </c>
      <c r="IN1302">
        <v>0</v>
      </c>
      <c r="IO1302" t="s">
        <v>441</v>
      </c>
      <c r="IP1302" t="s">
        <v>442</v>
      </c>
      <c r="IQ1302" t="s">
        <v>443</v>
      </c>
      <c r="IR1302" t="s">
        <v>443</v>
      </c>
      <c r="IS1302" t="s">
        <v>443</v>
      </c>
      <c r="IT1302" t="s">
        <v>443</v>
      </c>
      <c r="IU1302">
        <v>0</v>
      </c>
      <c r="IV1302">
        <v>100</v>
      </c>
      <c r="IW1302">
        <v>100</v>
      </c>
      <c r="IX1302">
        <v>0.764</v>
      </c>
      <c r="IY1302">
        <v>0.2145</v>
      </c>
      <c r="IZ1302">
        <v>-0.1194416370607354</v>
      </c>
      <c r="JA1302">
        <v>0.002211305909277446</v>
      </c>
      <c r="JB1302">
        <v>-1.416678044876584E-06</v>
      </c>
      <c r="JC1302">
        <v>5.589822708492042E-10</v>
      </c>
      <c r="JD1302">
        <v>0.2144336207880096</v>
      </c>
      <c r="JE1302">
        <v>0</v>
      </c>
      <c r="JF1302">
        <v>0</v>
      </c>
      <c r="JG1302">
        <v>0</v>
      </c>
      <c r="JH1302">
        <v>14</v>
      </c>
      <c r="JI1302">
        <v>2052</v>
      </c>
      <c r="JJ1302">
        <v>1</v>
      </c>
      <c r="JK1302">
        <v>21</v>
      </c>
      <c r="JL1302">
        <v>29355810.1</v>
      </c>
      <c r="JM1302">
        <v>29355810.1</v>
      </c>
      <c r="JN1302">
        <v>1.50513</v>
      </c>
      <c r="JO1302">
        <v>2.56226</v>
      </c>
      <c r="JP1302">
        <v>1.39893</v>
      </c>
      <c r="JQ1302">
        <v>2.33276</v>
      </c>
      <c r="JR1302">
        <v>1.44897</v>
      </c>
      <c r="JS1302">
        <v>2.60986</v>
      </c>
      <c r="JT1302">
        <v>38.4279</v>
      </c>
      <c r="JU1302">
        <v>23.7986</v>
      </c>
      <c r="JV1302">
        <v>18</v>
      </c>
      <c r="JW1302">
        <v>487.342</v>
      </c>
      <c r="JX1302">
        <v>439.638</v>
      </c>
      <c r="JY1302">
        <v>25.5444</v>
      </c>
      <c r="JZ1302">
        <v>37.1849</v>
      </c>
      <c r="KA1302">
        <v>29.9985</v>
      </c>
      <c r="KB1302">
        <v>36.7182</v>
      </c>
      <c r="KC1302">
        <v>36.758</v>
      </c>
      <c r="KD1302">
        <v>30.1301</v>
      </c>
      <c r="KE1302">
        <v>28.8105</v>
      </c>
      <c r="KF1302">
        <v>66.5431</v>
      </c>
      <c r="KG1302">
        <v>25.5949</v>
      </c>
      <c r="KH1302">
        <v>627.388</v>
      </c>
      <c r="KI1302">
        <v>17.4621</v>
      </c>
      <c r="KJ1302">
        <v>99.2109</v>
      </c>
      <c r="KK1302">
        <v>99.0702</v>
      </c>
    </row>
    <row r="1303" spans="1:297">
      <c r="A1303">
        <v>1287</v>
      </c>
      <c r="B1303">
        <v>1761348608.6</v>
      </c>
      <c r="C1303">
        <v>20568</v>
      </c>
      <c r="D1303" t="s">
        <v>3030</v>
      </c>
      <c r="E1303" t="s">
        <v>3031</v>
      </c>
      <c r="F1303">
        <v>5</v>
      </c>
      <c r="G1303" t="s">
        <v>2957</v>
      </c>
      <c r="H1303" t="s">
        <v>436</v>
      </c>
      <c r="I1303">
        <v>1761348601.1</v>
      </c>
      <c r="J1303">
        <f>(K1303)/1000</f>
        <v>0</v>
      </c>
      <c r="K1303">
        <f>IF(DP1303, AN1303, AH1303)</f>
        <v>0</v>
      </c>
      <c r="L1303">
        <f>IF(DP1303, AI1303, AG1303)</f>
        <v>0</v>
      </c>
      <c r="M1303">
        <f>DR1303 - IF(AU1303&gt;1, L1303*DL1303*100.0/(AW1303), 0)</f>
        <v>0</v>
      </c>
      <c r="N1303">
        <f>((T1303-J1303/2)*M1303-L1303)/(T1303+J1303/2)</f>
        <v>0</v>
      </c>
      <c r="O1303">
        <f>N1303*(DY1303+DZ1303)/1000.0</f>
        <v>0</v>
      </c>
      <c r="P1303">
        <f>(DR1303 - IF(AU1303&gt;1, L1303*DL1303*100.0/(AW1303), 0))*(DY1303+DZ1303)/1000.0</f>
        <v>0</v>
      </c>
      <c r="Q1303">
        <f>2.0/((1/S1303-1/R1303)+SIGN(S1303)*SQRT((1/S1303-1/R1303)*(1/S1303-1/R1303) + 4*DM1303/((DM1303+1)*(DM1303+1))*(2*1/S1303*1/R1303-1/R1303*1/R1303)))</f>
        <v>0</v>
      </c>
      <c r="R1303">
        <f>IF(LEFT(DN1303,1)&lt;&gt;"0",IF(LEFT(DN1303,1)="1",3.0,DO1303),$D$5+$E$5*(EF1303*DY1303/($K$5*1000))+$F$5*(EF1303*DY1303/($K$5*1000))*MAX(MIN(DL1303,$J$5),$I$5)*MAX(MIN(DL1303,$J$5),$I$5)+$G$5*MAX(MIN(DL1303,$J$5),$I$5)*(EF1303*DY1303/($K$5*1000))+$H$5*(EF1303*DY1303/($K$5*1000))*(EF1303*DY1303/($K$5*1000)))</f>
        <v>0</v>
      </c>
      <c r="S1303">
        <f>J1303*(1000-(1000*0.61365*exp(17.502*W1303/(240.97+W1303))/(DY1303+DZ1303)+DT1303)/2)/(1000*0.61365*exp(17.502*W1303/(240.97+W1303))/(DY1303+DZ1303)-DT1303)</f>
        <v>0</v>
      </c>
      <c r="T1303">
        <f>1/((DM1303+1)/(Q1303/1.6)+1/(R1303/1.37)) + DM1303/((DM1303+1)/(Q1303/1.6) + DM1303/(R1303/1.37))</f>
        <v>0</v>
      </c>
      <c r="U1303">
        <f>(DH1303*DK1303)</f>
        <v>0</v>
      </c>
      <c r="V1303">
        <f>(EA1303+(U1303+2*0.95*5.67E-8*(((EA1303+$B$7)+273)^4-(EA1303+273)^4)-44100*J1303)/(1.84*29.3*R1303+8*0.95*5.67E-8*(EA1303+273)^3))</f>
        <v>0</v>
      </c>
      <c r="W1303">
        <f>($C$7*EB1303+$D$7*EC1303+$E$7*V1303)</f>
        <v>0</v>
      </c>
      <c r="X1303">
        <f>0.61365*exp(17.502*W1303/(240.97+W1303))</f>
        <v>0</v>
      </c>
      <c r="Y1303">
        <f>(Z1303/AA1303*100)</f>
        <v>0</v>
      </c>
      <c r="Z1303">
        <f>DT1303*(DY1303+DZ1303)/1000</f>
        <v>0</v>
      </c>
      <c r="AA1303">
        <f>0.61365*exp(17.502*EA1303/(240.97+EA1303))</f>
        <v>0</v>
      </c>
      <c r="AB1303">
        <f>(X1303-DT1303*(DY1303+DZ1303)/1000)</f>
        <v>0</v>
      </c>
      <c r="AC1303">
        <f>(-J1303*44100)</f>
        <v>0</v>
      </c>
      <c r="AD1303">
        <f>2*29.3*R1303*0.92*(EA1303-W1303)</f>
        <v>0</v>
      </c>
      <c r="AE1303">
        <f>2*0.95*5.67E-8*(((EA1303+$B$7)+273)^4-(W1303+273)^4)</f>
        <v>0</v>
      </c>
      <c r="AF1303">
        <f>U1303+AE1303+AC1303+AD1303</f>
        <v>0</v>
      </c>
      <c r="AG1303">
        <f>DX1303*AU1303*(DS1303-DR1303*(1000-AU1303*DU1303)/(1000-AU1303*DT1303))/(100*DL1303)</f>
        <v>0</v>
      </c>
      <c r="AH1303">
        <f>1000*DX1303*AU1303*(DT1303-DU1303)/(100*DL1303*(1000-AU1303*DT1303))</f>
        <v>0</v>
      </c>
      <c r="AI1303">
        <f>(AJ1303 - AK1303 - DY1303*1E3/(8.314*(EA1303+273.15)) * AM1303/DX1303 * AL1303) * DX1303/(100*DL1303) * (1000 - DU1303)/1000</f>
        <v>0</v>
      </c>
      <c r="AJ1303">
        <v>619.4455336525422</v>
      </c>
      <c r="AK1303">
        <v>581.5528121212119</v>
      </c>
      <c r="AL1303">
        <v>3.333501381950319</v>
      </c>
      <c r="AM1303">
        <v>65.42573511111004</v>
      </c>
      <c r="AN1303">
        <f>(AP1303 - AO1303 + DY1303*1E3/(8.314*(EA1303+273.15)) * AR1303/DX1303 * AQ1303) * DX1303/(100*DL1303) * 1000/(1000 - AP1303)</f>
        <v>0</v>
      </c>
      <c r="AO1303">
        <v>17.39915965898781</v>
      </c>
      <c r="AP1303">
        <v>23.75118181818181</v>
      </c>
      <c r="AQ1303">
        <v>0.0001898303772709034</v>
      </c>
      <c r="AR1303">
        <v>117.4114001937617</v>
      </c>
      <c r="AS1303">
        <v>0</v>
      </c>
      <c r="AT1303">
        <v>0</v>
      </c>
      <c r="AU1303">
        <f>IF(AS1303*$H$13&gt;=AW1303,1.0,(AW1303/(AW1303-AS1303*$H$13)))</f>
        <v>0</v>
      </c>
      <c r="AV1303">
        <f>(AU1303-1)*100</f>
        <v>0</v>
      </c>
      <c r="AW1303">
        <f>MAX(0,($B$13+$C$13*EF1303)/(1+$D$13*EF1303)*DY1303/(EA1303+273)*$E$13)</f>
        <v>0</v>
      </c>
      <c r="AX1303" t="s">
        <v>437</v>
      </c>
      <c r="AY1303" t="s">
        <v>437</v>
      </c>
      <c r="AZ1303">
        <v>0</v>
      </c>
      <c r="BA1303">
        <v>0</v>
      </c>
      <c r="BB1303">
        <f>1-AZ1303/BA1303</f>
        <v>0</v>
      </c>
      <c r="BC1303">
        <v>0</v>
      </c>
      <c r="BD1303" t="s">
        <v>437</v>
      </c>
      <c r="BE1303" t="s">
        <v>437</v>
      </c>
      <c r="BF1303">
        <v>0</v>
      </c>
      <c r="BG1303">
        <v>0</v>
      </c>
      <c r="BH1303">
        <f>1-BF1303/BG1303</f>
        <v>0</v>
      </c>
      <c r="BI1303">
        <v>0.5</v>
      </c>
      <c r="BJ1303">
        <f>DI1303</f>
        <v>0</v>
      </c>
      <c r="BK1303">
        <f>L1303</f>
        <v>0</v>
      </c>
      <c r="BL1303">
        <f>BH1303*BI1303*BJ1303</f>
        <v>0</v>
      </c>
      <c r="BM1303">
        <f>(BK1303-BC1303)/BJ1303</f>
        <v>0</v>
      </c>
      <c r="BN1303">
        <f>(BA1303-BG1303)/BG1303</f>
        <v>0</v>
      </c>
      <c r="BO1303">
        <f>AZ1303/(BB1303+AZ1303/BG1303)</f>
        <v>0</v>
      </c>
      <c r="BP1303" t="s">
        <v>437</v>
      </c>
      <c r="BQ1303">
        <v>0</v>
      </c>
      <c r="BR1303">
        <f>IF(BQ1303&lt;&gt;0, BQ1303, BO1303)</f>
        <v>0</v>
      </c>
      <c r="BS1303">
        <f>1-BR1303/BG1303</f>
        <v>0</v>
      </c>
      <c r="BT1303">
        <f>(BG1303-BF1303)/(BG1303-BR1303)</f>
        <v>0</v>
      </c>
      <c r="BU1303">
        <f>(BA1303-BG1303)/(BA1303-BR1303)</f>
        <v>0</v>
      </c>
      <c r="BV1303">
        <f>(BG1303-BF1303)/(BG1303-AZ1303)</f>
        <v>0</v>
      </c>
      <c r="BW1303">
        <f>(BA1303-BG1303)/(BA1303-AZ1303)</f>
        <v>0</v>
      </c>
      <c r="BX1303">
        <f>(BT1303*BR1303/BF1303)</f>
        <v>0</v>
      </c>
      <c r="BY1303">
        <f>(1-BX1303)</f>
        <v>0</v>
      </c>
      <c r="DH1303">
        <f>$B$11*EG1303+$C$11*EH1303+$F$11*ES1303*(1-EV1303)</f>
        <v>0</v>
      </c>
      <c r="DI1303">
        <f>DH1303*DJ1303</f>
        <v>0</v>
      </c>
      <c r="DJ1303">
        <f>($B$11*$D$9+$C$11*$D$9+$F$11*((FF1303+EX1303)/MAX(FF1303+EX1303+FG1303, 0.1)*$I$9+FG1303/MAX(FF1303+EX1303+FG1303, 0.1)*$J$9))/($B$11+$C$11+$F$11)</f>
        <v>0</v>
      </c>
      <c r="DK1303">
        <f>($B$11*$K$9+$C$11*$K$9+$F$11*((FF1303+EX1303)/MAX(FF1303+EX1303+FG1303, 0.1)*$P$9+FG1303/MAX(FF1303+EX1303+FG1303, 0.1)*$Q$9))/($B$11+$C$11+$F$11)</f>
        <v>0</v>
      </c>
      <c r="DL1303">
        <v>6</v>
      </c>
      <c r="DM1303">
        <v>0.5</v>
      </c>
      <c r="DN1303" t="s">
        <v>438</v>
      </c>
      <c r="DO1303">
        <v>2</v>
      </c>
      <c r="DP1303" t="b">
        <v>1</v>
      </c>
      <c r="DQ1303">
        <v>1761348601.1</v>
      </c>
      <c r="DR1303">
        <v>544.9538148148148</v>
      </c>
      <c r="DS1303">
        <v>593.7841481481481</v>
      </c>
      <c r="DT1303">
        <v>23.75834074074074</v>
      </c>
      <c r="DU1303">
        <v>17.38131481481481</v>
      </c>
      <c r="DV1303">
        <v>544.1994814814816</v>
      </c>
      <c r="DW1303">
        <v>23.5438925925926</v>
      </c>
      <c r="DX1303">
        <v>500.0132222222222</v>
      </c>
      <c r="DY1303">
        <v>90.07000740740742</v>
      </c>
      <c r="DZ1303">
        <v>0.07335015555555556</v>
      </c>
      <c r="EA1303">
        <v>30.1953074074074</v>
      </c>
      <c r="EB1303">
        <v>29.98532962962963</v>
      </c>
      <c r="EC1303">
        <v>999.9000000000001</v>
      </c>
      <c r="ED1303">
        <v>0</v>
      </c>
      <c r="EE1303">
        <v>0</v>
      </c>
      <c r="EF1303">
        <v>10007.47740740741</v>
      </c>
      <c r="EG1303">
        <v>0</v>
      </c>
      <c r="EH1303">
        <v>1196.455925925926</v>
      </c>
      <c r="EI1303">
        <v>-48.83031851851852</v>
      </c>
      <c r="EJ1303">
        <v>558.216</v>
      </c>
      <c r="EK1303">
        <v>604.2877407407408</v>
      </c>
      <c r="EL1303">
        <v>6.377022222222222</v>
      </c>
      <c r="EM1303">
        <v>593.7841481481481</v>
      </c>
      <c r="EN1303">
        <v>17.38131481481481</v>
      </c>
      <c r="EO1303">
        <v>2.139913333333333</v>
      </c>
      <c r="EP1303">
        <v>1.565534444444444</v>
      </c>
      <c r="EQ1303">
        <v>18.51942592592593</v>
      </c>
      <c r="ER1303">
        <v>13.62367407407407</v>
      </c>
      <c r="ES1303">
        <v>1200.019259259259</v>
      </c>
      <c r="ET1303">
        <v>0.9669901481481481</v>
      </c>
      <c r="EU1303">
        <v>0.03300992962962963</v>
      </c>
      <c r="EV1303">
        <v>0</v>
      </c>
      <c r="EW1303">
        <v>1513.428518518519</v>
      </c>
      <c r="EX1303">
        <v>5.000560000000001</v>
      </c>
      <c r="EY1303">
        <v>18480.89629629629</v>
      </c>
      <c r="EZ1303">
        <v>10316.93703703704</v>
      </c>
      <c r="FA1303">
        <v>45.37959259259259</v>
      </c>
      <c r="FB1303">
        <v>47.5</v>
      </c>
      <c r="FC1303">
        <v>46.06199999999998</v>
      </c>
      <c r="FD1303">
        <v>46.49751851851852</v>
      </c>
      <c r="FE1303">
        <v>46.25</v>
      </c>
      <c r="FF1303">
        <v>1155.572592592593</v>
      </c>
      <c r="FG1303">
        <v>39.44666666666667</v>
      </c>
      <c r="FH1303">
        <v>0</v>
      </c>
      <c r="FI1303">
        <v>1761348645.2</v>
      </c>
      <c r="FJ1303">
        <v>0</v>
      </c>
      <c r="FK1303">
        <v>1513.3156</v>
      </c>
      <c r="FL1303">
        <v>-13.75000000335919</v>
      </c>
      <c r="FM1303">
        <v>-161.8923075748784</v>
      </c>
      <c r="FN1303">
        <v>18479.156</v>
      </c>
      <c r="FO1303">
        <v>15</v>
      </c>
      <c r="FP1303">
        <v>0</v>
      </c>
      <c r="FQ1303" t="s">
        <v>439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-48.4653875</v>
      </c>
      <c r="GD1303">
        <v>-6.129384990619029</v>
      </c>
      <c r="GE1303">
        <v>0.5930869738864191</v>
      </c>
      <c r="GF1303">
        <v>0</v>
      </c>
      <c r="GG1303">
        <v>1514.421764705882</v>
      </c>
      <c r="GH1303">
        <v>-15.1480519383503</v>
      </c>
      <c r="GI1303">
        <v>1.501909511232543</v>
      </c>
      <c r="GJ1303">
        <v>0</v>
      </c>
      <c r="GK1303">
        <v>6.406565000000001</v>
      </c>
      <c r="GL1303">
        <v>-0.496369756097563</v>
      </c>
      <c r="GM1303">
        <v>0.0493309855466116</v>
      </c>
      <c r="GN1303">
        <v>0</v>
      </c>
      <c r="GO1303">
        <v>0</v>
      </c>
      <c r="GP1303">
        <v>3</v>
      </c>
      <c r="GQ1303" t="s">
        <v>497</v>
      </c>
      <c r="GR1303">
        <v>3.125</v>
      </c>
      <c r="GS1303">
        <v>2.75121</v>
      </c>
      <c r="GT1303">
        <v>0.104647</v>
      </c>
      <c r="GU1303">
        <v>0.111683</v>
      </c>
      <c r="GV1303">
        <v>0.103885</v>
      </c>
      <c r="GW1303">
        <v>0.0839123</v>
      </c>
      <c r="GX1303">
        <v>26340.9</v>
      </c>
      <c r="GY1303">
        <v>25487</v>
      </c>
      <c r="GZ1303">
        <v>29990</v>
      </c>
      <c r="HA1303">
        <v>28981.6</v>
      </c>
      <c r="HB1303">
        <v>37149.3</v>
      </c>
      <c r="HC1303">
        <v>34956.7</v>
      </c>
      <c r="HD1303">
        <v>45927.8</v>
      </c>
      <c r="HE1303">
        <v>43074.8</v>
      </c>
      <c r="HF1303">
        <v>1.7542</v>
      </c>
      <c r="HG1303">
        <v>1.72405</v>
      </c>
      <c r="HH1303">
        <v>-0.0227466</v>
      </c>
      <c r="HI1303">
        <v>0</v>
      </c>
      <c r="HJ1303">
        <v>30.3543</v>
      </c>
      <c r="HK1303">
        <v>999.9</v>
      </c>
      <c r="HL1303">
        <v>41.3</v>
      </c>
      <c r="HM1303">
        <v>32.6</v>
      </c>
      <c r="HN1303">
        <v>22.6491</v>
      </c>
      <c r="HO1303">
        <v>64.0639</v>
      </c>
      <c r="HP1303">
        <v>18.2091</v>
      </c>
      <c r="HQ1303">
        <v>1</v>
      </c>
      <c r="HR1303">
        <v>0.815727</v>
      </c>
      <c r="HS1303">
        <v>3.88379</v>
      </c>
      <c r="HT1303">
        <v>20.1641</v>
      </c>
      <c r="HU1303">
        <v>5.22672</v>
      </c>
      <c r="HV1303">
        <v>11.9854</v>
      </c>
      <c r="HW1303">
        <v>4.96885</v>
      </c>
      <c r="HX1303">
        <v>3.28975</v>
      </c>
      <c r="HY1303">
        <v>9999</v>
      </c>
      <c r="HZ1303">
        <v>9999</v>
      </c>
      <c r="IA1303">
        <v>9999</v>
      </c>
      <c r="IB1303">
        <v>999.9</v>
      </c>
      <c r="IC1303">
        <v>4.973</v>
      </c>
      <c r="ID1303">
        <v>1.87752</v>
      </c>
      <c r="IE1303">
        <v>1.87561</v>
      </c>
      <c r="IF1303">
        <v>1.87848</v>
      </c>
      <c r="IG1303">
        <v>1.87515</v>
      </c>
      <c r="IH1303">
        <v>1.87868</v>
      </c>
      <c r="II1303">
        <v>1.87579</v>
      </c>
      <c r="IJ1303">
        <v>1.87698</v>
      </c>
      <c r="IK1303">
        <v>0</v>
      </c>
      <c r="IL1303">
        <v>0</v>
      </c>
      <c r="IM1303">
        <v>0</v>
      </c>
      <c r="IN1303">
        <v>0</v>
      </c>
      <c r="IO1303" t="s">
        <v>441</v>
      </c>
      <c r="IP1303" t="s">
        <v>442</v>
      </c>
      <c r="IQ1303" t="s">
        <v>443</v>
      </c>
      <c r="IR1303" t="s">
        <v>443</v>
      </c>
      <c r="IS1303" t="s">
        <v>443</v>
      </c>
      <c r="IT1303" t="s">
        <v>443</v>
      </c>
      <c r="IU1303">
        <v>0</v>
      </c>
      <c r="IV1303">
        <v>100</v>
      </c>
      <c r="IW1303">
        <v>100</v>
      </c>
      <c r="IX1303">
        <v>0.783</v>
      </c>
      <c r="IY1303">
        <v>0.2145</v>
      </c>
      <c r="IZ1303">
        <v>-0.1194416370607354</v>
      </c>
      <c r="JA1303">
        <v>0.002211305909277446</v>
      </c>
      <c r="JB1303">
        <v>-1.416678044876584E-06</v>
      </c>
      <c r="JC1303">
        <v>5.589822708492042E-10</v>
      </c>
      <c r="JD1303">
        <v>0.2144336207880096</v>
      </c>
      <c r="JE1303">
        <v>0</v>
      </c>
      <c r="JF1303">
        <v>0</v>
      </c>
      <c r="JG1303">
        <v>0</v>
      </c>
      <c r="JH1303">
        <v>14</v>
      </c>
      <c r="JI1303">
        <v>2052</v>
      </c>
      <c r="JJ1303">
        <v>1</v>
      </c>
      <c r="JK1303">
        <v>21</v>
      </c>
      <c r="JL1303">
        <v>29355810.1</v>
      </c>
      <c r="JM1303">
        <v>29355810.1</v>
      </c>
      <c r="JN1303">
        <v>1.53931</v>
      </c>
      <c r="JO1303">
        <v>2.55371</v>
      </c>
      <c r="JP1303">
        <v>1.39893</v>
      </c>
      <c r="JQ1303">
        <v>2.33276</v>
      </c>
      <c r="JR1303">
        <v>1.44897</v>
      </c>
      <c r="JS1303">
        <v>2.63184</v>
      </c>
      <c r="JT1303">
        <v>38.4279</v>
      </c>
      <c r="JU1303">
        <v>23.8161</v>
      </c>
      <c r="JV1303">
        <v>18</v>
      </c>
      <c r="JW1303">
        <v>487.591</v>
      </c>
      <c r="JX1303">
        <v>439.324</v>
      </c>
      <c r="JY1303">
        <v>25.5882</v>
      </c>
      <c r="JZ1303">
        <v>37.1859</v>
      </c>
      <c r="KA1303">
        <v>29.9997</v>
      </c>
      <c r="KB1303">
        <v>36.7182</v>
      </c>
      <c r="KC1303">
        <v>36.7596</v>
      </c>
      <c r="KD1303">
        <v>30.8244</v>
      </c>
      <c r="KE1303">
        <v>28.8105</v>
      </c>
      <c r="KF1303">
        <v>66.5431</v>
      </c>
      <c r="KG1303">
        <v>25.6084</v>
      </c>
      <c r="KH1303">
        <v>640.745</v>
      </c>
      <c r="KI1303">
        <v>17.476</v>
      </c>
      <c r="KJ1303">
        <v>99.21080000000001</v>
      </c>
      <c r="KK1303">
        <v>99.0702</v>
      </c>
    </row>
    <row r="1304" spans="1:297">
      <c r="A1304">
        <v>1288</v>
      </c>
      <c r="B1304">
        <v>1761348613.6</v>
      </c>
      <c r="C1304">
        <v>20573</v>
      </c>
      <c r="D1304" t="s">
        <v>3032</v>
      </c>
      <c r="E1304" t="s">
        <v>3033</v>
      </c>
      <c r="F1304">
        <v>5</v>
      </c>
      <c r="G1304" t="s">
        <v>2957</v>
      </c>
      <c r="H1304" t="s">
        <v>436</v>
      </c>
      <c r="I1304">
        <v>1761348605.814285</v>
      </c>
      <c r="J1304">
        <f>(K1304)/1000</f>
        <v>0</v>
      </c>
      <c r="K1304">
        <f>IF(DP1304, AN1304, AH1304)</f>
        <v>0</v>
      </c>
      <c r="L1304">
        <f>IF(DP1304, AI1304, AG1304)</f>
        <v>0</v>
      </c>
      <c r="M1304">
        <f>DR1304 - IF(AU1304&gt;1, L1304*DL1304*100.0/(AW1304), 0)</f>
        <v>0</v>
      </c>
      <c r="N1304">
        <f>((T1304-J1304/2)*M1304-L1304)/(T1304+J1304/2)</f>
        <v>0</v>
      </c>
      <c r="O1304">
        <f>N1304*(DY1304+DZ1304)/1000.0</f>
        <v>0</v>
      </c>
      <c r="P1304">
        <f>(DR1304 - IF(AU1304&gt;1, L1304*DL1304*100.0/(AW1304), 0))*(DY1304+DZ1304)/1000.0</f>
        <v>0</v>
      </c>
      <c r="Q1304">
        <f>2.0/((1/S1304-1/R1304)+SIGN(S1304)*SQRT((1/S1304-1/R1304)*(1/S1304-1/R1304) + 4*DM1304/((DM1304+1)*(DM1304+1))*(2*1/S1304*1/R1304-1/R1304*1/R1304)))</f>
        <v>0</v>
      </c>
      <c r="R1304">
        <f>IF(LEFT(DN1304,1)&lt;&gt;"0",IF(LEFT(DN1304,1)="1",3.0,DO1304),$D$5+$E$5*(EF1304*DY1304/($K$5*1000))+$F$5*(EF1304*DY1304/($K$5*1000))*MAX(MIN(DL1304,$J$5),$I$5)*MAX(MIN(DL1304,$J$5),$I$5)+$G$5*MAX(MIN(DL1304,$J$5),$I$5)*(EF1304*DY1304/($K$5*1000))+$H$5*(EF1304*DY1304/($K$5*1000))*(EF1304*DY1304/($K$5*1000)))</f>
        <v>0</v>
      </c>
      <c r="S1304">
        <f>J1304*(1000-(1000*0.61365*exp(17.502*W1304/(240.97+W1304))/(DY1304+DZ1304)+DT1304)/2)/(1000*0.61365*exp(17.502*W1304/(240.97+W1304))/(DY1304+DZ1304)-DT1304)</f>
        <v>0</v>
      </c>
      <c r="T1304">
        <f>1/((DM1304+1)/(Q1304/1.6)+1/(R1304/1.37)) + DM1304/((DM1304+1)/(Q1304/1.6) + DM1304/(R1304/1.37))</f>
        <v>0</v>
      </c>
      <c r="U1304">
        <f>(DH1304*DK1304)</f>
        <v>0</v>
      </c>
      <c r="V1304">
        <f>(EA1304+(U1304+2*0.95*5.67E-8*(((EA1304+$B$7)+273)^4-(EA1304+273)^4)-44100*J1304)/(1.84*29.3*R1304+8*0.95*5.67E-8*(EA1304+273)^3))</f>
        <v>0</v>
      </c>
      <c r="W1304">
        <f>($C$7*EB1304+$D$7*EC1304+$E$7*V1304)</f>
        <v>0</v>
      </c>
      <c r="X1304">
        <f>0.61365*exp(17.502*W1304/(240.97+W1304))</f>
        <v>0</v>
      </c>
      <c r="Y1304">
        <f>(Z1304/AA1304*100)</f>
        <v>0</v>
      </c>
      <c r="Z1304">
        <f>DT1304*(DY1304+DZ1304)/1000</f>
        <v>0</v>
      </c>
      <c r="AA1304">
        <f>0.61365*exp(17.502*EA1304/(240.97+EA1304))</f>
        <v>0</v>
      </c>
      <c r="AB1304">
        <f>(X1304-DT1304*(DY1304+DZ1304)/1000)</f>
        <v>0</v>
      </c>
      <c r="AC1304">
        <f>(-J1304*44100)</f>
        <v>0</v>
      </c>
      <c r="AD1304">
        <f>2*29.3*R1304*0.92*(EA1304-W1304)</f>
        <v>0</v>
      </c>
      <c r="AE1304">
        <f>2*0.95*5.67E-8*(((EA1304+$B$7)+273)^4-(W1304+273)^4)</f>
        <v>0</v>
      </c>
      <c r="AF1304">
        <f>U1304+AE1304+AC1304+AD1304</f>
        <v>0</v>
      </c>
      <c r="AG1304">
        <f>DX1304*AU1304*(DS1304-DR1304*(1000-AU1304*DU1304)/(1000-AU1304*DT1304))/(100*DL1304)</f>
        <v>0</v>
      </c>
      <c r="AH1304">
        <f>1000*DX1304*AU1304*(DT1304-DU1304)/(100*DL1304*(1000-AU1304*DT1304))</f>
        <v>0</v>
      </c>
      <c r="AI1304">
        <f>(AJ1304 - AK1304 - DY1304*1E3/(8.314*(EA1304+273.15)) * AM1304/DX1304 * AL1304) * DX1304/(100*DL1304) * (1000 - DU1304)/1000</f>
        <v>0</v>
      </c>
      <c r="AJ1304">
        <v>636.585083051076</v>
      </c>
      <c r="AK1304">
        <v>598.3726060606058</v>
      </c>
      <c r="AL1304">
        <v>3.368971861831307</v>
      </c>
      <c r="AM1304">
        <v>65.42573511111004</v>
      </c>
      <c r="AN1304">
        <f>(AP1304 - AO1304 + DY1304*1E3/(8.314*(EA1304+273.15)) * AR1304/DX1304 * AQ1304) * DX1304/(100*DL1304) * 1000/(1000 - AP1304)</f>
        <v>0</v>
      </c>
      <c r="AO1304">
        <v>17.39868178629319</v>
      </c>
      <c r="AP1304">
        <v>23.74224303030303</v>
      </c>
      <c r="AQ1304">
        <v>-0.0004568224874792084</v>
      </c>
      <c r="AR1304">
        <v>117.4114001937617</v>
      </c>
      <c r="AS1304">
        <v>0</v>
      </c>
      <c r="AT1304">
        <v>0</v>
      </c>
      <c r="AU1304">
        <f>IF(AS1304*$H$13&gt;=AW1304,1.0,(AW1304/(AW1304-AS1304*$H$13)))</f>
        <v>0</v>
      </c>
      <c r="AV1304">
        <f>(AU1304-1)*100</f>
        <v>0</v>
      </c>
      <c r="AW1304">
        <f>MAX(0,($B$13+$C$13*EF1304)/(1+$D$13*EF1304)*DY1304/(EA1304+273)*$E$13)</f>
        <v>0</v>
      </c>
      <c r="AX1304" t="s">
        <v>437</v>
      </c>
      <c r="AY1304" t="s">
        <v>437</v>
      </c>
      <c r="AZ1304">
        <v>0</v>
      </c>
      <c r="BA1304">
        <v>0</v>
      </c>
      <c r="BB1304">
        <f>1-AZ1304/BA1304</f>
        <v>0</v>
      </c>
      <c r="BC1304">
        <v>0</v>
      </c>
      <c r="BD1304" t="s">
        <v>437</v>
      </c>
      <c r="BE1304" t="s">
        <v>437</v>
      </c>
      <c r="BF1304">
        <v>0</v>
      </c>
      <c r="BG1304">
        <v>0</v>
      </c>
      <c r="BH1304">
        <f>1-BF1304/BG1304</f>
        <v>0</v>
      </c>
      <c r="BI1304">
        <v>0.5</v>
      </c>
      <c r="BJ1304">
        <f>DI1304</f>
        <v>0</v>
      </c>
      <c r="BK1304">
        <f>L1304</f>
        <v>0</v>
      </c>
      <c r="BL1304">
        <f>BH1304*BI1304*BJ1304</f>
        <v>0</v>
      </c>
      <c r="BM1304">
        <f>(BK1304-BC1304)/BJ1304</f>
        <v>0</v>
      </c>
      <c r="BN1304">
        <f>(BA1304-BG1304)/BG1304</f>
        <v>0</v>
      </c>
      <c r="BO1304">
        <f>AZ1304/(BB1304+AZ1304/BG1304)</f>
        <v>0</v>
      </c>
      <c r="BP1304" t="s">
        <v>437</v>
      </c>
      <c r="BQ1304">
        <v>0</v>
      </c>
      <c r="BR1304">
        <f>IF(BQ1304&lt;&gt;0, BQ1304, BO1304)</f>
        <v>0</v>
      </c>
      <c r="BS1304">
        <f>1-BR1304/BG1304</f>
        <v>0</v>
      </c>
      <c r="BT1304">
        <f>(BG1304-BF1304)/(BG1304-BR1304)</f>
        <v>0</v>
      </c>
      <c r="BU1304">
        <f>(BA1304-BG1304)/(BA1304-BR1304)</f>
        <v>0</v>
      </c>
      <c r="BV1304">
        <f>(BG1304-BF1304)/(BG1304-AZ1304)</f>
        <v>0</v>
      </c>
      <c r="BW1304">
        <f>(BA1304-BG1304)/(BA1304-AZ1304)</f>
        <v>0</v>
      </c>
      <c r="BX1304">
        <f>(BT1304*BR1304/BF1304)</f>
        <v>0</v>
      </c>
      <c r="BY1304">
        <f>(1-BX1304)</f>
        <v>0</v>
      </c>
      <c r="DH1304">
        <f>$B$11*EG1304+$C$11*EH1304+$F$11*ES1304*(1-EV1304)</f>
        <v>0</v>
      </c>
      <c r="DI1304">
        <f>DH1304*DJ1304</f>
        <v>0</v>
      </c>
      <c r="DJ1304">
        <f>($B$11*$D$9+$C$11*$D$9+$F$11*((FF1304+EX1304)/MAX(FF1304+EX1304+FG1304, 0.1)*$I$9+FG1304/MAX(FF1304+EX1304+FG1304, 0.1)*$J$9))/($B$11+$C$11+$F$11)</f>
        <v>0</v>
      </c>
      <c r="DK1304">
        <f>($B$11*$K$9+$C$11*$K$9+$F$11*((FF1304+EX1304)/MAX(FF1304+EX1304+FG1304, 0.1)*$P$9+FG1304/MAX(FF1304+EX1304+FG1304, 0.1)*$Q$9))/($B$11+$C$11+$F$11)</f>
        <v>0</v>
      </c>
      <c r="DL1304">
        <v>6</v>
      </c>
      <c r="DM1304">
        <v>0.5</v>
      </c>
      <c r="DN1304" t="s">
        <v>438</v>
      </c>
      <c r="DO1304">
        <v>2</v>
      </c>
      <c r="DP1304" t="b">
        <v>1</v>
      </c>
      <c r="DQ1304">
        <v>1761348605.814285</v>
      </c>
      <c r="DR1304">
        <v>560.3210714285715</v>
      </c>
      <c r="DS1304">
        <v>609.6392857142856</v>
      </c>
      <c r="DT1304">
        <v>23.75006071428572</v>
      </c>
      <c r="DU1304">
        <v>17.39819285714286</v>
      </c>
      <c r="DV1304">
        <v>559.5489642857143</v>
      </c>
      <c r="DW1304">
        <v>23.53561785714286</v>
      </c>
      <c r="DX1304">
        <v>500.0223928571428</v>
      </c>
      <c r="DY1304">
        <v>90.0707892857143</v>
      </c>
      <c r="DZ1304">
        <v>0.07337730714285715</v>
      </c>
      <c r="EA1304">
        <v>30.196975</v>
      </c>
      <c r="EB1304">
        <v>29.98095714285714</v>
      </c>
      <c r="EC1304">
        <v>999.9000000000002</v>
      </c>
      <c r="ED1304">
        <v>0</v>
      </c>
      <c r="EE1304">
        <v>0</v>
      </c>
      <c r="EF1304">
        <v>10010.0575</v>
      </c>
      <c r="EG1304">
        <v>0</v>
      </c>
      <c r="EH1304">
        <v>1196.455714285714</v>
      </c>
      <c r="EI1304">
        <v>-49.31816785714285</v>
      </c>
      <c r="EJ1304">
        <v>573.9524642857143</v>
      </c>
      <c r="EK1304">
        <v>620.43375</v>
      </c>
      <c r="EL1304">
        <v>6.351868214285714</v>
      </c>
      <c r="EM1304">
        <v>609.6392857142856</v>
      </c>
      <c r="EN1304">
        <v>17.39819285714286</v>
      </c>
      <c r="EO1304">
        <v>2.139186428571429</v>
      </c>
      <c r="EP1304">
        <v>1.567068571428572</v>
      </c>
      <c r="EQ1304">
        <v>18.51401071428571</v>
      </c>
      <c r="ER1304">
        <v>13.63872857142857</v>
      </c>
      <c r="ES1304">
        <v>1199.995</v>
      </c>
      <c r="ET1304">
        <v>0.9669884999999999</v>
      </c>
      <c r="EU1304">
        <v>0.03301160357142858</v>
      </c>
      <c r="EV1304">
        <v>0</v>
      </c>
      <c r="EW1304">
        <v>1512.363928571428</v>
      </c>
      <c r="EX1304">
        <v>5.000560000000001</v>
      </c>
      <c r="EY1304">
        <v>18467.45</v>
      </c>
      <c r="EZ1304">
        <v>10316.71785714286</v>
      </c>
      <c r="FA1304">
        <v>45.38828571428571</v>
      </c>
      <c r="FB1304">
        <v>47.4955</v>
      </c>
      <c r="FC1304">
        <v>46.06199999999998</v>
      </c>
      <c r="FD1304">
        <v>46.49310714285714</v>
      </c>
      <c r="FE1304">
        <v>46.25</v>
      </c>
      <c r="FF1304">
        <v>1155.547142857143</v>
      </c>
      <c r="FG1304">
        <v>39.44785714285715</v>
      </c>
      <c r="FH1304">
        <v>0</v>
      </c>
      <c r="FI1304">
        <v>1761348650</v>
      </c>
      <c r="FJ1304">
        <v>0</v>
      </c>
      <c r="FK1304">
        <v>1512.2292</v>
      </c>
      <c r="FL1304">
        <v>-13.52461536339659</v>
      </c>
      <c r="FM1304">
        <v>-161.8846150604904</v>
      </c>
      <c r="FN1304">
        <v>18465.696</v>
      </c>
      <c r="FO1304">
        <v>15</v>
      </c>
      <c r="FP1304">
        <v>0</v>
      </c>
      <c r="FQ1304" t="s">
        <v>439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-49.0547125</v>
      </c>
      <c r="GD1304">
        <v>-6.07963789868661</v>
      </c>
      <c r="GE1304">
        <v>0.5873421248248334</v>
      </c>
      <c r="GF1304">
        <v>0</v>
      </c>
      <c r="GG1304">
        <v>1512.993529411765</v>
      </c>
      <c r="GH1304">
        <v>-13.99755537403524</v>
      </c>
      <c r="GI1304">
        <v>1.394952839921676</v>
      </c>
      <c r="GJ1304">
        <v>0</v>
      </c>
      <c r="GK1304">
        <v>6.36930125</v>
      </c>
      <c r="GL1304">
        <v>-0.3033299437148326</v>
      </c>
      <c r="GM1304">
        <v>0.033209455143641</v>
      </c>
      <c r="GN1304">
        <v>0</v>
      </c>
      <c r="GO1304">
        <v>0</v>
      </c>
      <c r="GP1304">
        <v>3</v>
      </c>
      <c r="GQ1304" t="s">
        <v>497</v>
      </c>
      <c r="GR1304">
        <v>3.12493</v>
      </c>
      <c r="GS1304">
        <v>2.7513</v>
      </c>
      <c r="GT1304">
        <v>0.10678</v>
      </c>
      <c r="GU1304">
        <v>0.113786</v>
      </c>
      <c r="GV1304">
        <v>0.103859</v>
      </c>
      <c r="GW1304">
        <v>0.08400539999999999</v>
      </c>
      <c r="GX1304">
        <v>26278.5</v>
      </c>
      <c r="GY1304">
        <v>25427.1</v>
      </c>
      <c r="GZ1304">
        <v>29990.5</v>
      </c>
      <c r="HA1304">
        <v>28982</v>
      </c>
      <c r="HB1304">
        <v>37151.1</v>
      </c>
      <c r="HC1304">
        <v>34953.9</v>
      </c>
      <c r="HD1304">
        <v>45928.5</v>
      </c>
      <c r="HE1304">
        <v>43075.5</v>
      </c>
      <c r="HF1304">
        <v>1.75397</v>
      </c>
      <c r="HG1304">
        <v>1.72448</v>
      </c>
      <c r="HH1304">
        <v>-0.0233576</v>
      </c>
      <c r="HI1304">
        <v>0</v>
      </c>
      <c r="HJ1304">
        <v>30.3543</v>
      </c>
      <c r="HK1304">
        <v>999.9</v>
      </c>
      <c r="HL1304">
        <v>41.3</v>
      </c>
      <c r="HM1304">
        <v>32.7</v>
      </c>
      <c r="HN1304">
        <v>22.7783</v>
      </c>
      <c r="HO1304">
        <v>63.8339</v>
      </c>
      <c r="HP1304">
        <v>18.2532</v>
      </c>
      <c r="HQ1304">
        <v>1</v>
      </c>
      <c r="HR1304">
        <v>0.815874</v>
      </c>
      <c r="HS1304">
        <v>3.92002</v>
      </c>
      <c r="HT1304">
        <v>20.1633</v>
      </c>
      <c r="HU1304">
        <v>5.22642</v>
      </c>
      <c r="HV1304">
        <v>11.9852</v>
      </c>
      <c r="HW1304">
        <v>4.9684</v>
      </c>
      <c r="HX1304">
        <v>3.28968</v>
      </c>
      <c r="HY1304">
        <v>9999</v>
      </c>
      <c r="HZ1304">
        <v>9999</v>
      </c>
      <c r="IA1304">
        <v>9999</v>
      </c>
      <c r="IB1304">
        <v>999.9</v>
      </c>
      <c r="IC1304">
        <v>4.973</v>
      </c>
      <c r="ID1304">
        <v>1.87751</v>
      </c>
      <c r="IE1304">
        <v>1.87561</v>
      </c>
      <c r="IF1304">
        <v>1.87845</v>
      </c>
      <c r="IG1304">
        <v>1.87515</v>
      </c>
      <c r="IH1304">
        <v>1.87867</v>
      </c>
      <c r="II1304">
        <v>1.87577</v>
      </c>
      <c r="IJ1304">
        <v>1.87697</v>
      </c>
      <c r="IK1304">
        <v>0</v>
      </c>
      <c r="IL1304">
        <v>0</v>
      </c>
      <c r="IM1304">
        <v>0</v>
      </c>
      <c r="IN1304">
        <v>0</v>
      </c>
      <c r="IO1304" t="s">
        <v>441</v>
      </c>
      <c r="IP1304" t="s">
        <v>442</v>
      </c>
      <c r="IQ1304" t="s">
        <v>443</v>
      </c>
      <c r="IR1304" t="s">
        <v>443</v>
      </c>
      <c r="IS1304" t="s">
        <v>443</v>
      </c>
      <c r="IT1304" t="s">
        <v>443</v>
      </c>
      <c r="IU1304">
        <v>0</v>
      </c>
      <c r="IV1304">
        <v>100</v>
      </c>
      <c r="IW1304">
        <v>100</v>
      </c>
      <c r="IX1304">
        <v>0.801</v>
      </c>
      <c r="IY1304">
        <v>0.2145</v>
      </c>
      <c r="IZ1304">
        <v>-0.1194416370607354</v>
      </c>
      <c r="JA1304">
        <v>0.002211305909277446</v>
      </c>
      <c r="JB1304">
        <v>-1.416678044876584E-06</v>
      </c>
      <c r="JC1304">
        <v>5.589822708492042E-10</v>
      </c>
      <c r="JD1304">
        <v>0.2144336207880096</v>
      </c>
      <c r="JE1304">
        <v>0</v>
      </c>
      <c r="JF1304">
        <v>0</v>
      </c>
      <c r="JG1304">
        <v>0</v>
      </c>
      <c r="JH1304">
        <v>14</v>
      </c>
      <c r="JI1304">
        <v>2052</v>
      </c>
      <c r="JJ1304">
        <v>1</v>
      </c>
      <c r="JK1304">
        <v>21</v>
      </c>
      <c r="JL1304">
        <v>29355810.2</v>
      </c>
      <c r="JM1304">
        <v>29355810.2</v>
      </c>
      <c r="JN1304">
        <v>1.56982</v>
      </c>
      <c r="JO1304">
        <v>2.55249</v>
      </c>
      <c r="JP1304">
        <v>1.39893</v>
      </c>
      <c r="JQ1304">
        <v>2.33276</v>
      </c>
      <c r="JR1304">
        <v>1.44897</v>
      </c>
      <c r="JS1304">
        <v>2.61719</v>
      </c>
      <c r="JT1304">
        <v>38.4279</v>
      </c>
      <c r="JU1304">
        <v>23.8073</v>
      </c>
      <c r="JV1304">
        <v>18</v>
      </c>
      <c r="JW1304">
        <v>487.479</v>
      </c>
      <c r="JX1304">
        <v>439.611</v>
      </c>
      <c r="JY1304">
        <v>25.6122</v>
      </c>
      <c r="JZ1304">
        <v>37.1876</v>
      </c>
      <c r="KA1304">
        <v>29.9999</v>
      </c>
      <c r="KB1304">
        <v>36.7217</v>
      </c>
      <c r="KC1304">
        <v>36.7615</v>
      </c>
      <c r="KD1304">
        <v>31.4432</v>
      </c>
      <c r="KE1304">
        <v>28.5338</v>
      </c>
      <c r="KF1304">
        <v>66.17230000000001</v>
      </c>
      <c r="KG1304">
        <v>25.6235</v>
      </c>
      <c r="KH1304">
        <v>660.7809999999999</v>
      </c>
      <c r="KI1304">
        <v>17.4907</v>
      </c>
      <c r="KJ1304">
        <v>99.2122</v>
      </c>
      <c r="KK1304">
        <v>99.0719</v>
      </c>
    </row>
    <row r="1305" spans="1:297">
      <c r="A1305">
        <v>1289</v>
      </c>
      <c r="B1305">
        <v>1761348618.6</v>
      </c>
      <c r="C1305">
        <v>20578</v>
      </c>
      <c r="D1305" t="s">
        <v>3034</v>
      </c>
      <c r="E1305" t="s">
        <v>3035</v>
      </c>
      <c r="F1305">
        <v>5</v>
      </c>
      <c r="G1305" t="s">
        <v>2957</v>
      </c>
      <c r="H1305" t="s">
        <v>436</v>
      </c>
      <c r="I1305">
        <v>1761348611.1</v>
      </c>
      <c r="J1305">
        <f>(K1305)/1000</f>
        <v>0</v>
      </c>
      <c r="K1305">
        <f>IF(DP1305, AN1305, AH1305)</f>
        <v>0</v>
      </c>
      <c r="L1305">
        <f>IF(DP1305, AI1305, AG1305)</f>
        <v>0</v>
      </c>
      <c r="M1305">
        <f>DR1305 - IF(AU1305&gt;1, L1305*DL1305*100.0/(AW1305), 0)</f>
        <v>0</v>
      </c>
      <c r="N1305">
        <f>((T1305-J1305/2)*M1305-L1305)/(T1305+J1305/2)</f>
        <v>0</v>
      </c>
      <c r="O1305">
        <f>N1305*(DY1305+DZ1305)/1000.0</f>
        <v>0</v>
      </c>
      <c r="P1305">
        <f>(DR1305 - IF(AU1305&gt;1, L1305*DL1305*100.0/(AW1305), 0))*(DY1305+DZ1305)/1000.0</f>
        <v>0</v>
      </c>
      <c r="Q1305">
        <f>2.0/((1/S1305-1/R1305)+SIGN(S1305)*SQRT((1/S1305-1/R1305)*(1/S1305-1/R1305) + 4*DM1305/((DM1305+1)*(DM1305+1))*(2*1/S1305*1/R1305-1/R1305*1/R1305)))</f>
        <v>0</v>
      </c>
      <c r="R1305">
        <f>IF(LEFT(DN1305,1)&lt;&gt;"0",IF(LEFT(DN1305,1)="1",3.0,DO1305),$D$5+$E$5*(EF1305*DY1305/($K$5*1000))+$F$5*(EF1305*DY1305/($K$5*1000))*MAX(MIN(DL1305,$J$5),$I$5)*MAX(MIN(DL1305,$J$5),$I$5)+$G$5*MAX(MIN(DL1305,$J$5),$I$5)*(EF1305*DY1305/($K$5*1000))+$H$5*(EF1305*DY1305/($K$5*1000))*(EF1305*DY1305/($K$5*1000)))</f>
        <v>0</v>
      </c>
      <c r="S1305">
        <f>J1305*(1000-(1000*0.61365*exp(17.502*W1305/(240.97+W1305))/(DY1305+DZ1305)+DT1305)/2)/(1000*0.61365*exp(17.502*W1305/(240.97+W1305))/(DY1305+DZ1305)-DT1305)</f>
        <v>0</v>
      </c>
      <c r="T1305">
        <f>1/((DM1305+1)/(Q1305/1.6)+1/(R1305/1.37)) + DM1305/((DM1305+1)/(Q1305/1.6) + DM1305/(R1305/1.37))</f>
        <v>0</v>
      </c>
      <c r="U1305">
        <f>(DH1305*DK1305)</f>
        <v>0</v>
      </c>
      <c r="V1305">
        <f>(EA1305+(U1305+2*0.95*5.67E-8*(((EA1305+$B$7)+273)^4-(EA1305+273)^4)-44100*J1305)/(1.84*29.3*R1305+8*0.95*5.67E-8*(EA1305+273)^3))</f>
        <v>0</v>
      </c>
      <c r="W1305">
        <f>($C$7*EB1305+$D$7*EC1305+$E$7*V1305)</f>
        <v>0</v>
      </c>
      <c r="X1305">
        <f>0.61365*exp(17.502*W1305/(240.97+W1305))</f>
        <v>0</v>
      </c>
      <c r="Y1305">
        <f>(Z1305/AA1305*100)</f>
        <v>0</v>
      </c>
      <c r="Z1305">
        <f>DT1305*(DY1305+DZ1305)/1000</f>
        <v>0</v>
      </c>
      <c r="AA1305">
        <f>0.61365*exp(17.502*EA1305/(240.97+EA1305))</f>
        <v>0</v>
      </c>
      <c r="AB1305">
        <f>(X1305-DT1305*(DY1305+DZ1305)/1000)</f>
        <v>0</v>
      </c>
      <c r="AC1305">
        <f>(-J1305*44100)</f>
        <v>0</v>
      </c>
      <c r="AD1305">
        <f>2*29.3*R1305*0.92*(EA1305-W1305)</f>
        <v>0</v>
      </c>
      <c r="AE1305">
        <f>2*0.95*5.67E-8*(((EA1305+$B$7)+273)^4-(W1305+273)^4)</f>
        <v>0</v>
      </c>
      <c r="AF1305">
        <f>U1305+AE1305+AC1305+AD1305</f>
        <v>0</v>
      </c>
      <c r="AG1305">
        <f>DX1305*AU1305*(DS1305-DR1305*(1000-AU1305*DU1305)/(1000-AU1305*DT1305))/(100*DL1305)</f>
        <v>0</v>
      </c>
      <c r="AH1305">
        <f>1000*DX1305*AU1305*(DT1305-DU1305)/(100*DL1305*(1000-AU1305*DT1305))</f>
        <v>0</v>
      </c>
      <c r="AI1305">
        <f>(AJ1305 - AK1305 - DY1305*1E3/(8.314*(EA1305+273.15)) * AM1305/DX1305 * AL1305) * DX1305/(100*DL1305) * (1000 - DU1305)/1000</f>
        <v>0</v>
      </c>
      <c r="AJ1305">
        <v>653.5704834830665</v>
      </c>
      <c r="AK1305">
        <v>615.0773030303027</v>
      </c>
      <c r="AL1305">
        <v>3.342844754960325</v>
      </c>
      <c r="AM1305">
        <v>65.42573511111004</v>
      </c>
      <c r="AN1305">
        <f>(AP1305 - AO1305 + DY1305*1E3/(8.314*(EA1305+273.15)) * AR1305/DX1305 * AQ1305) * DX1305/(100*DL1305) * 1000/(1000 - AP1305)</f>
        <v>0</v>
      </c>
      <c r="AO1305">
        <v>17.44522076467581</v>
      </c>
      <c r="AP1305">
        <v>23.7410703030303</v>
      </c>
      <c r="AQ1305">
        <v>0.0001224488126613776</v>
      </c>
      <c r="AR1305">
        <v>117.4114001937617</v>
      </c>
      <c r="AS1305">
        <v>0</v>
      </c>
      <c r="AT1305">
        <v>0</v>
      </c>
      <c r="AU1305">
        <f>IF(AS1305*$H$13&gt;=AW1305,1.0,(AW1305/(AW1305-AS1305*$H$13)))</f>
        <v>0</v>
      </c>
      <c r="AV1305">
        <f>(AU1305-1)*100</f>
        <v>0</v>
      </c>
      <c r="AW1305">
        <f>MAX(0,($B$13+$C$13*EF1305)/(1+$D$13*EF1305)*DY1305/(EA1305+273)*$E$13)</f>
        <v>0</v>
      </c>
      <c r="AX1305" t="s">
        <v>437</v>
      </c>
      <c r="AY1305" t="s">
        <v>437</v>
      </c>
      <c r="AZ1305">
        <v>0</v>
      </c>
      <c r="BA1305">
        <v>0</v>
      </c>
      <c r="BB1305">
        <f>1-AZ1305/BA1305</f>
        <v>0</v>
      </c>
      <c r="BC1305">
        <v>0</v>
      </c>
      <c r="BD1305" t="s">
        <v>437</v>
      </c>
      <c r="BE1305" t="s">
        <v>437</v>
      </c>
      <c r="BF1305">
        <v>0</v>
      </c>
      <c r="BG1305">
        <v>0</v>
      </c>
      <c r="BH1305">
        <f>1-BF1305/BG1305</f>
        <v>0</v>
      </c>
      <c r="BI1305">
        <v>0.5</v>
      </c>
      <c r="BJ1305">
        <f>DI1305</f>
        <v>0</v>
      </c>
      <c r="BK1305">
        <f>L1305</f>
        <v>0</v>
      </c>
      <c r="BL1305">
        <f>BH1305*BI1305*BJ1305</f>
        <v>0</v>
      </c>
      <c r="BM1305">
        <f>(BK1305-BC1305)/BJ1305</f>
        <v>0</v>
      </c>
      <c r="BN1305">
        <f>(BA1305-BG1305)/BG1305</f>
        <v>0</v>
      </c>
      <c r="BO1305">
        <f>AZ1305/(BB1305+AZ1305/BG1305)</f>
        <v>0</v>
      </c>
      <c r="BP1305" t="s">
        <v>437</v>
      </c>
      <c r="BQ1305">
        <v>0</v>
      </c>
      <c r="BR1305">
        <f>IF(BQ1305&lt;&gt;0, BQ1305, BO1305)</f>
        <v>0</v>
      </c>
      <c r="BS1305">
        <f>1-BR1305/BG1305</f>
        <v>0</v>
      </c>
      <c r="BT1305">
        <f>(BG1305-BF1305)/(BG1305-BR1305)</f>
        <v>0</v>
      </c>
      <c r="BU1305">
        <f>(BA1305-BG1305)/(BA1305-BR1305)</f>
        <v>0</v>
      </c>
      <c r="BV1305">
        <f>(BG1305-BF1305)/(BG1305-AZ1305)</f>
        <v>0</v>
      </c>
      <c r="BW1305">
        <f>(BA1305-BG1305)/(BA1305-AZ1305)</f>
        <v>0</v>
      </c>
      <c r="BX1305">
        <f>(BT1305*BR1305/BF1305)</f>
        <v>0</v>
      </c>
      <c r="BY1305">
        <f>(1-BX1305)</f>
        <v>0</v>
      </c>
      <c r="DH1305">
        <f>$B$11*EG1305+$C$11*EH1305+$F$11*ES1305*(1-EV1305)</f>
        <v>0</v>
      </c>
      <c r="DI1305">
        <f>DH1305*DJ1305</f>
        <v>0</v>
      </c>
      <c r="DJ1305">
        <f>($B$11*$D$9+$C$11*$D$9+$F$11*((FF1305+EX1305)/MAX(FF1305+EX1305+FG1305, 0.1)*$I$9+FG1305/MAX(FF1305+EX1305+FG1305, 0.1)*$J$9))/($B$11+$C$11+$F$11)</f>
        <v>0</v>
      </c>
      <c r="DK1305">
        <f>($B$11*$K$9+$C$11*$K$9+$F$11*((FF1305+EX1305)/MAX(FF1305+EX1305+FG1305, 0.1)*$P$9+FG1305/MAX(FF1305+EX1305+FG1305, 0.1)*$Q$9))/($B$11+$C$11+$F$11)</f>
        <v>0</v>
      </c>
      <c r="DL1305">
        <v>6</v>
      </c>
      <c r="DM1305">
        <v>0.5</v>
      </c>
      <c r="DN1305" t="s">
        <v>438</v>
      </c>
      <c r="DO1305">
        <v>2</v>
      </c>
      <c r="DP1305" t="b">
        <v>1</v>
      </c>
      <c r="DQ1305">
        <v>1761348611.1</v>
      </c>
      <c r="DR1305">
        <v>577.5854814814815</v>
      </c>
      <c r="DS1305">
        <v>627.371</v>
      </c>
      <c r="DT1305">
        <v>23.74643333333334</v>
      </c>
      <c r="DU1305">
        <v>17.41394074074074</v>
      </c>
      <c r="DV1305">
        <v>576.7935555555556</v>
      </c>
      <c r="DW1305">
        <v>23.53199259259259</v>
      </c>
      <c r="DX1305">
        <v>500.0068148148148</v>
      </c>
      <c r="DY1305">
        <v>90.07170740740739</v>
      </c>
      <c r="DZ1305">
        <v>0.07342463703703704</v>
      </c>
      <c r="EA1305">
        <v>30.19980740740741</v>
      </c>
      <c r="EB1305">
        <v>29.97762222222222</v>
      </c>
      <c r="EC1305">
        <v>999.9000000000001</v>
      </c>
      <c r="ED1305">
        <v>0</v>
      </c>
      <c r="EE1305">
        <v>0</v>
      </c>
      <c r="EF1305">
        <v>10014.20518518518</v>
      </c>
      <c r="EG1305">
        <v>0</v>
      </c>
      <c r="EH1305">
        <v>1196.465555555556</v>
      </c>
      <c r="EI1305">
        <v>-49.78552592592593</v>
      </c>
      <c r="EJ1305">
        <v>591.6346296296296</v>
      </c>
      <c r="EK1305">
        <v>638.4898148148147</v>
      </c>
      <c r="EL1305">
        <v>6.332490740740741</v>
      </c>
      <c r="EM1305">
        <v>627.371</v>
      </c>
      <c r="EN1305">
        <v>17.41394074074074</v>
      </c>
      <c r="EO1305">
        <v>2.138881481481481</v>
      </c>
      <c r="EP1305">
        <v>1.568502962962963</v>
      </c>
      <c r="EQ1305">
        <v>18.51174074074074</v>
      </c>
      <c r="ER1305">
        <v>13.65278518518518</v>
      </c>
      <c r="ES1305">
        <v>1200.001481481482</v>
      </c>
      <c r="ET1305">
        <v>0.9669889259259258</v>
      </c>
      <c r="EU1305">
        <v>0.03301116296296297</v>
      </c>
      <c r="EV1305">
        <v>0</v>
      </c>
      <c r="EW1305">
        <v>1511.225925925926</v>
      </c>
      <c r="EX1305">
        <v>5.000560000000001</v>
      </c>
      <c r="EY1305">
        <v>18453.27407407407</v>
      </c>
      <c r="EZ1305">
        <v>10316.78518518519</v>
      </c>
      <c r="FA1305">
        <v>45.39337037037036</v>
      </c>
      <c r="FB1305">
        <v>47.49533333333333</v>
      </c>
      <c r="FC1305">
        <v>46.06199999999998</v>
      </c>
      <c r="FD1305">
        <v>46.49751851851852</v>
      </c>
      <c r="FE1305">
        <v>46.25</v>
      </c>
      <c r="FF1305">
        <v>1155.553703703704</v>
      </c>
      <c r="FG1305">
        <v>39.44777777777778</v>
      </c>
      <c r="FH1305">
        <v>0</v>
      </c>
      <c r="FI1305">
        <v>1761348654.8</v>
      </c>
      <c r="FJ1305">
        <v>0</v>
      </c>
      <c r="FK1305">
        <v>1511.1724</v>
      </c>
      <c r="FL1305">
        <v>-12.9992307823123</v>
      </c>
      <c r="FM1305">
        <v>-162.8153848434445</v>
      </c>
      <c r="FN1305">
        <v>18452.912</v>
      </c>
      <c r="FO1305">
        <v>15</v>
      </c>
      <c r="FP1305">
        <v>0</v>
      </c>
      <c r="FQ1305" t="s">
        <v>439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-49.43255000000001</v>
      </c>
      <c r="GD1305">
        <v>-5.421989493433303</v>
      </c>
      <c r="GE1305">
        <v>0.5253849950274562</v>
      </c>
      <c r="GF1305">
        <v>0</v>
      </c>
      <c r="GG1305">
        <v>1512.032647058824</v>
      </c>
      <c r="GH1305">
        <v>-12.9067990881882</v>
      </c>
      <c r="GI1305">
        <v>1.286562471502875</v>
      </c>
      <c r="GJ1305">
        <v>0</v>
      </c>
      <c r="GK1305">
        <v>6.3438945</v>
      </c>
      <c r="GL1305">
        <v>-0.2350574859287326</v>
      </c>
      <c r="GM1305">
        <v>0.02509570470718039</v>
      </c>
      <c r="GN1305">
        <v>0</v>
      </c>
      <c r="GO1305">
        <v>0</v>
      </c>
      <c r="GP1305">
        <v>3</v>
      </c>
      <c r="GQ1305" t="s">
        <v>497</v>
      </c>
      <c r="GR1305">
        <v>3.1249</v>
      </c>
      <c r="GS1305">
        <v>2.75174</v>
      </c>
      <c r="GT1305">
        <v>0.108875</v>
      </c>
      <c r="GU1305">
        <v>0.115883</v>
      </c>
      <c r="GV1305">
        <v>0.103857</v>
      </c>
      <c r="GW1305">
        <v>0.0839699</v>
      </c>
      <c r="GX1305">
        <v>26216.8</v>
      </c>
      <c r="GY1305">
        <v>25366.8</v>
      </c>
      <c r="GZ1305">
        <v>29990.4</v>
      </c>
      <c r="HA1305">
        <v>28982</v>
      </c>
      <c r="HB1305">
        <v>37151.4</v>
      </c>
      <c r="HC1305">
        <v>34955.2</v>
      </c>
      <c r="HD1305">
        <v>45928.5</v>
      </c>
      <c r="HE1305">
        <v>43075.3</v>
      </c>
      <c r="HF1305">
        <v>1.75362</v>
      </c>
      <c r="HG1305">
        <v>1.7245</v>
      </c>
      <c r="HH1305">
        <v>-0.0232384</v>
      </c>
      <c r="HI1305">
        <v>0</v>
      </c>
      <c r="HJ1305">
        <v>30.3562</v>
      </c>
      <c r="HK1305">
        <v>999.9</v>
      </c>
      <c r="HL1305">
        <v>41.3</v>
      </c>
      <c r="HM1305">
        <v>32.6</v>
      </c>
      <c r="HN1305">
        <v>22.6483</v>
      </c>
      <c r="HO1305">
        <v>64.1739</v>
      </c>
      <c r="HP1305">
        <v>18.125</v>
      </c>
      <c r="HQ1305">
        <v>1</v>
      </c>
      <c r="HR1305">
        <v>0.8159650000000001</v>
      </c>
      <c r="HS1305">
        <v>3.92598</v>
      </c>
      <c r="HT1305">
        <v>20.1635</v>
      </c>
      <c r="HU1305">
        <v>5.22717</v>
      </c>
      <c r="HV1305">
        <v>11.9857</v>
      </c>
      <c r="HW1305">
        <v>4.96845</v>
      </c>
      <c r="HX1305">
        <v>3.28968</v>
      </c>
      <c r="HY1305">
        <v>9999</v>
      </c>
      <c r="HZ1305">
        <v>9999</v>
      </c>
      <c r="IA1305">
        <v>9999</v>
      </c>
      <c r="IB1305">
        <v>999.9</v>
      </c>
      <c r="IC1305">
        <v>4.97299</v>
      </c>
      <c r="ID1305">
        <v>1.87755</v>
      </c>
      <c r="IE1305">
        <v>1.87561</v>
      </c>
      <c r="IF1305">
        <v>1.87849</v>
      </c>
      <c r="IG1305">
        <v>1.87515</v>
      </c>
      <c r="IH1305">
        <v>1.87867</v>
      </c>
      <c r="II1305">
        <v>1.87577</v>
      </c>
      <c r="IJ1305">
        <v>1.87698</v>
      </c>
      <c r="IK1305">
        <v>0</v>
      </c>
      <c r="IL1305">
        <v>0</v>
      </c>
      <c r="IM1305">
        <v>0</v>
      </c>
      <c r="IN1305">
        <v>0</v>
      </c>
      <c r="IO1305" t="s">
        <v>441</v>
      </c>
      <c r="IP1305" t="s">
        <v>442</v>
      </c>
      <c r="IQ1305" t="s">
        <v>443</v>
      </c>
      <c r="IR1305" t="s">
        <v>443</v>
      </c>
      <c r="IS1305" t="s">
        <v>443</v>
      </c>
      <c r="IT1305" t="s">
        <v>443</v>
      </c>
      <c r="IU1305">
        <v>0</v>
      </c>
      <c r="IV1305">
        <v>100</v>
      </c>
      <c r="IW1305">
        <v>100</v>
      </c>
      <c r="IX1305">
        <v>0.819</v>
      </c>
      <c r="IY1305">
        <v>0.2144</v>
      </c>
      <c r="IZ1305">
        <v>-0.1194416370607354</v>
      </c>
      <c r="JA1305">
        <v>0.002211305909277446</v>
      </c>
      <c r="JB1305">
        <v>-1.416678044876584E-06</v>
      </c>
      <c r="JC1305">
        <v>5.589822708492042E-10</v>
      </c>
      <c r="JD1305">
        <v>0.2144336207880096</v>
      </c>
      <c r="JE1305">
        <v>0</v>
      </c>
      <c r="JF1305">
        <v>0</v>
      </c>
      <c r="JG1305">
        <v>0</v>
      </c>
      <c r="JH1305">
        <v>14</v>
      </c>
      <c r="JI1305">
        <v>2052</v>
      </c>
      <c r="JJ1305">
        <v>1</v>
      </c>
      <c r="JK1305">
        <v>21</v>
      </c>
      <c r="JL1305">
        <v>29355810.3</v>
      </c>
      <c r="JM1305">
        <v>29355810.3</v>
      </c>
      <c r="JN1305">
        <v>1.604</v>
      </c>
      <c r="JO1305">
        <v>2.54517</v>
      </c>
      <c r="JP1305">
        <v>1.39893</v>
      </c>
      <c r="JQ1305">
        <v>2.33276</v>
      </c>
      <c r="JR1305">
        <v>1.44897</v>
      </c>
      <c r="JS1305">
        <v>2.6062</v>
      </c>
      <c r="JT1305">
        <v>38.4279</v>
      </c>
      <c r="JU1305">
        <v>23.8161</v>
      </c>
      <c r="JV1305">
        <v>18</v>
      </c>
      <c r="JW1305">
        <v>487.274</v>
      </c>
      <c r="JX1305">
        <v>439.643</v>
      </c>
      <c r="JY1305">
        <v>25.6281</v>
      </c>
      <c r="JZ1305">
        <v>37.1894</v>
      </c>
      <c r="KA1305">
        <v>30</v>
      </c>
      <c r="KB1305">
        <v>36.7217</v>
      </c>
      <c r="KC1305">
        <v>36.764</v>
      </c>
      <c r="KD1305">
        <v>32.1267</v>
      </c>
      <c r="KE1305">
        <v>28.5338</v>
      </c>
      <c r="KF1305">
        <v>66.17230000000001</v>
      </c>
      <c r="KG1305">
        <v>25.6419</v>
      </c>
      <c r="KH1305">
        <v>674.154</v>
      </c>
      <c r="KI1305">
        <v>17.5103</v>
      </c>
      <c r="KJ1305">
        <v>99.2122</v>
      </c>
      <c r="KK1305">
        <v>99.0716</v>
      </c>
    </row>
    <row r="1306" spans="1:297">
      <c r="A1306">
        <v>1290</v>
      </c>
      <c r="B1306">
        <v>1761348623.6</v>
      </c>
      <c r="C1306">
        <v>20583</v>
      </c>
      <c r="D1306" t="s">
        <v>3036</v>
      </c>
      <c r="E1306" t="s">
        <v>3037</v>
      </c>
      <c r="F1306">
        <v>5</v>
      </c>
      <c r="G1306" t="s">
        <v>2957</v>
      </c>
      <c r="H1306" t="s">
        <v>436</v>
      </c>
      <c r="I1306">
        <v>1761348615.814285</v>
      </c>
      <c r="J1306">
        <f>(K1306)/1000</f>
        <v>0</v>
      </c>
      <c r="K1306">
        <f>IF(DP1306, AN1306, AH1306)</f>
        <v>0</v>
      </c>
      <c r="L1306">
        <f>IF(DP1306, AI1306, AG1306)</f>
        <v>0</v>
      </c>
      <c r="M1306">
        <f>DR1306 - IF(AU1306&gt;1, L1306*DL1306*100.0/(AW1306), 0)</f>
        <v>0</v>
      </c>
      <c r="N1306">
        <f>((T1306-J1306/2)*M1306-L1306)/(T1306+J1306/2)</f>
        <v>0</v>
      </c>
      <c r="O1306">
        <f>N1306*(DY1306+DZ1306)/1000.0</f>
        <v>0</v>
      </c>
      <c r="P1306">
        <f>(DR1306 - IF(AU1306&gt;1, L1306*DL1306*100.0/(AW1306), 0))*(DY1306+DZ1306)/1000.0</f>
        <v>0</v>
      </c>
      <c r="Q1306">
        <f>2.0/((1/S1306-1/R1306)+SIGN(S1306)*SQRT((1/S1306-1/R1306)*(1/S1306-1/R1306) + 4*DM1306/((DM1306+1)*(DM1306+1))*(2*1/S1306*1/R1306-1/R1306*1/R1306)))</f>
        <v>0</v>
      </c>
      <c r="R1306">
        <f>IF(LEFT(DN1306,1)&lt;&gt;"0",IF(LEFT(DN1306,1)="1",3.0,DO1306),$D$5+$E$5*(EF1306*DY1306/($K$5*1000))+$F$5*(EF1306*DY1306/($K$5*1000))*MAX(MIN(DL1306,$J$5),$I$5)*MAX(MIN(DL1306,$J$5),$I$5)+$G$5*MAX(MIN(DL1306,$J$5),$I$5)*(EF1306*DY1306/($K$5*1000))+$H$5*(EF1306*DY1306/($K$5*1000))*(EF1306*DY1306/($K$5*1000)))</f>
        <v>0</v>
      </c>
      <c r="S1306">
        <f>J1306*(1000-(1000*0.61365*exp(17.502*W1306/(240.97+W1306))/(DY1306+DZ1306)+DT1306)/2)/(1000*0.61365*exp(17.502*W1306/(240.97+W1306))/(DY1306+DZ1306)-DT1306)</f>
        <v>0</v>
      </c>
      <c r="T1306">
        <f>1/((DM1306+1)/(Q1306/1.6)+1/(R1306/1.37)) + DM1306/((DM1306+1)/(Q1306/1.6) + DM1306/(R1306/1.37))</f>
        <v>0</v>
      </c>
      <c r="U1306">
        <f>(DH1306*DK1306)</f>
        <v>0</v>
      </c>
      <c r="V1306">
        <f>(EA1306+(U1306+2*0.95*5.67E-8*(((EA1306+$B$7)+273)^4-(EA1306+273)^4)-44100*J1306)/(1.84*29.3*R1306+8*0.95*5.67E-8*(EA1306+273)^3))</f>
        <v>0</v>
      </c>
      <c r="W1306">
        <f>($C$7*EB1306+$D$7*EC1306+$E$7*V1306)</f>
        <v>0</v>
      </c>
      <c r="X1306">
        <f>0.61365*exp(17.502*W1306/(240.97+W1306))</f>
        <v>0</v>
      </c>
      <c r="Y1306">
        <f>(Z1306/AA1306*100)</f>
        <v>0</v>
      </c>
      <c r="Z1306">
        <f>DT1306*(DY1306+DZ1306)/1000</f>
        <v>0</v>
      </c>
      <c r="AA1306">
        <f>0.61365*exp(17.502*EA1306/(240.97+EA1306))</f>
        <v>0</v>
      </c>
      <c r="AB1306">
        <f>(X1306-DT1306*(DY1306+DZ1306)/1000)</f>
        <v>0</v>
      </c>
      <c r="AC1306">
        <f>(-J1306*44100)</f>
        <v>0</v>
      </c>
      <c r="AD1306">
        <f>2*29.3*R1306*0.92*(EA1306-W1306)</f>
        <v>0</v>
      </c>
      <c r="AE1306">
        <f>2*0.95*5.67E-8*(((EA1306+$B$7)+273)^4-(W1306+273)^4)</f>
        <v>0</v>
      </c>
      <c r="AF1306">
        <f>U1306+AE1306+AC1306+AD1306</f>
        <v>0</v>
      </c>
      <c r="AG1306">
        <f>DX1306*AU1306*(DS1306-DR1306*(1000-AU1306*DU1306)/(1000-AU1306*DT1306))/(100*DL1306)</f>
        <v>0</v>
      </c>
      <c r="AH1306">
        <f>1000*DX1306*AU1306*(DT1306-DU1306)/(100*DL1306*(1000-AU1306*DT1306))</f>
        <v>0</v>
      </c>
      <c r="AI1306">
        <f>(AJ1306 - AK1306 - DY1306*1E3/(8.314*(EA1306+273.15)) * AM1306/DX1306 * AL1306) * DX1306/(100*DL1306) * (1000 - DU1306)/1000</f>
        <v>0</v>
      </c>
      <c r="AJ1306">
        <v>670.7545885127529</v>
      </c>
      <c r="AK1306">
        <v>632.0118606060606</v>
      </c>
      <c r="AL1306">
        <v>3.387015747639075</v>
      </c>
      <c r="AM1306">
        <v>65.42573511111004</v>
      </c>
      <c r="AN1306">
        <f>(AP1306 - AO1306 + DY1306*1E3/(8.314*(EA1306+273.15)) * AR1306/DX1306 * AQ1306) * DX1306/(100*DL1306) * 1000/(1000 - AP1306)</f>
        <v>0</v>
      </c>
      <c r="AO1306">
        <v>17.40963816752472</v>
      </c>
      <c r="AP1306">
        <v>23.72607515151515</v>
      </c>
      <c r="AQ1306">
        <v>-0.000353846736917663</v>
      </c>
      <c r="AR1306">
        <v>117.4114001937617</v>
      </c>
      <c r="AS1306">
        <v>0</v>
      </c>
      <c r="AT1306">
        <v>0</v>
      </c>
      <c r="AU1306">
        <f>IF(AS1306*$H$13&gt;=AW1306,1.0,(AW1306/(AW1306-AS1306*$H$13)))</f>
        <v>0</v>
      </c>
      <c r="AV1306">
        <f>(AU1306-1)*100</f>
        <v>0</v>
      </c>
      <c r="AW1306">
        <f>MAX(0,($B$13+$C$13*EF1306)/(1+$D$13*EF1306)*DY1306/(EA1306+273)*$E$13)</f>
        <v>0</v>
      </c>
      <c r="AX1306" t="s">
        <v>437</v>
      </c>
      <c r="AY1306" t="s">
        <v>437</v>
      </c>
      <c r="AZ1306">
        <v>0</v>
      </c>
      <c r="BA1306">
        <v>0</v>
      </c>
      <c r="BB1306">
        <f>1-AZ1306/BA1306</f>
        <v>0</v>
      </c>
      <c r="BC1306">
        <v>0</v>
      </c>
      <c r="BD1306" t="s">
        <v>437</v>
      </c>
      <c r="BE1306" t="s">
        <v>437</v>
      </c>
      <c r="BF1306">
        <v>0</v>
      </c>
      <c r="BG1306">
        <v>0</v>
      </c>
      <c r="BH1306">
        <f>1-BF1306/BG1306</f>
        <v>0</v>
      </c>
      <c r="BI1306">
        <v>0.5</v>
      </c>
      <c r="BJ1306">
        <f>DI1306</f>
        <v>0</v>
      </c>
      <c r="BK1306">
        <f>L1306</f>
        <v>0</v>
      </c>
      <c r="BL1306">
        <f>BH1306*BI1306*BJ1306</f>
        <v>0</v>
      </c>
      <c r="BM1306">
        <f>(BK1306-BC1306)/BJ1306</f>
        <v>0</v>
      </c>
      <c r="BN1306">
        <f>(BA1306-BG1306)/BG1306</f>
        <v>0</v>
      </c>
      <c r="BO1306">
        <f>AZ1306/(BB1306+AZ1306/BG1306)</f>
        <v>0</v>
      </c>
      <c r="BP1306" t="s">
        <v>437</v>
      </c>
      <c r="BQ1306">
        <v>0</v>
      </c>
      <c r="BR1306">
        <f>IF(BQ1306&lt;&gt;0, BQ1306, BO1306)</f>
        <v>0</v>
      </c>
      <c r="BS1306">
        <f>1-BR1306/BG1306</f>
        <v>0</v>
      </c>
      <c r="BT1306">
        <f>(BG1306-BF1306)/(BG1306-BR1306)</f>
        <v>0</v>
      </c>
      <c r="BU1306">
        <f>(BA1306-BG1306)/(BA1306-BR1306)</f>
        <v>0</v>
      </c>
      <c r="BV1306">
        <f>(BG1306-BF1306)/(BG1306-AZ1306)</f>
        <v>0</v>
      </c>
      <c r="BW1306">
        <f>(BA1306-BG1306)/(BA1306-AZ1306)</f>
        <v>0</v>
      </c>
      <c r="BX1306">
        <f>(BT1306*BR1306/BF1306)</f>
        <v>0</v>
      </c>
      <c r="BY1306">
        <f>(1-BX1306)</f>
        <v>0</v>
      </c>
      <c r="DH1306">
        <f>$B$11*EG1306+$C$11*EH1306+$F$11*ES1306*(1-EV1306)</f>
        <v>0</v>
      </c>
      <c r="DI1306">
        <f>DH1306*DJ1306</f>
        <v>0</v>
      </c>
      <c r="DJ1306">
        <f>($B$11*$D$9+$C$11*$D$9+$F$11*((FF1306+EX1306)/MAX(FF1306+EX1306+FG1306, 0.1)*$I$9+FG1306/MAX(FF1306+EX1306+FG1306, 0.1)*$J$9))/($B$11+$C$11+$F$11)</f>
        <v>0</v>
      </c>
      <c r="DK1306">
        <f>($B$11*$K$9+$C$11*$K$9+$F$11*((FF1306+EX1306)/MAX(FF1306+EX1306+FG1306, 0.1)*$P$9+FG1306/MAX(FF1306+EX1306+FG1306, 0.1)*$Q$9))/($B$11+$C$11+$F$11)</f>
        <v>0</v>
      </c>
      <c r="DL1306">
        <v>6</v>
      </c>
      <c r="DM1306">
        <v>0.5</v>
      </c>
      <c r="DN1306" t="s">
        <v>438</v>
      </c>
      <c r="DO1306">
        <v>2</v>
      </c>
      <c r="DP1306" t="b">
        <v>1</v>
      </c>
      <c r="DQ1306">
        <v>1761348615.814285</v>
      </c>
      <c r="DR1306">
        <v>593.0419642857142</v>
      </c>
      <c r="DS1306">
        <v>643.2086428571429</v>
      </c>
      <c r="DT1306">
        <v>23.74008571428571</v>
      </c>
      <c r="DU1306">
        <v>17.41778928571429</v>
      </c>
      <c r="DV1306">
        <v>592.2325714285714</v>
      </c>
      <c r="DW1306">
        <v>23.52565714285715</v>
      </c>
      <c r="DX1306">
        <v>499.9897142857143</v>
      </c>
      <c r="DY1306">
        <v>90.07169285714285</v>
      </c>
      <c r="DZ1306">
        <v>0.07360556785714287</v>
      </c>
      <c r="EA1306">
        <v>30.20319642857143</v>
      </c>
      <c r="EB1306">
        <v>29.98077857142857</v>
      </c>
      <c r="EC1306">
        <v>999.9000000000002</v>
      </c>
      <c r="ED1306">
        <v>0</v>
      </c>
      <c r="EE1306">
        <v>0</v>
      </c>
      <c r="EF1306">
        <v>10011.84607142857</v>
      </c>
      <c r="EG1306">
        <v>0</v>
      </c>
      <c r="EH1306">
        <v>1196.476428571429</v>
      </c>
      <c r="EI1306">
        <v>-50.16677500000001</v>
      </c>
      <c r="EJ1306">
        <v>607.4630714285714</v>
      </c>
      <c r="EK1306">
        <v>654.6106071428572</v>
      </c>
      <c r="EL1306">
        <v>6.3223075</v>
      </c>
      <c r="EM1306">
        <v>643.2086428571429</v>
      </c>
      <c r="EN1306">
        <v>17.41778928571429</v>
      </c>
      <c r="EO1306">
        <v>2.138309285714286</v>
      </c>
      <c r="EP1306">
        <v>1.568848928571428</v>
      </c>
      <c r="EQ1306">
        <v>18.50747142857143</v>
      </c>
      <c r="ER1306">
        <v>13.65618214285714</v>
      </c>
      <c r="ES1306">
        <v>1199.996428571429</v>
      </c>
      <c r="ET1306">
        <v>0.9669897857142856</v>
      </c>
      <c r="EU1306">
        <v>0.03301032142857143</v>
      </c>
      <c r="EV1306">
        <v>0</v>
      </c>
      <c r="EW1306">
        <v>1510.123214285715</v>
      </c>
      <c r="EX1306">
        <v>5.000560000000001</v>
      </c>
      <c r="EY1306">
        <v>18440.82142857143</v>
      </c>
      <c r="EZ1306">
        <v>10316.75</v>
      </c>
      <c r="FA1306">
        <v>45.39492857142857</v>
      </c>
      <c r="FB1306">
        <v>47.4955</v>
      </c>
      <c r="FC1306">
        <v>46.06199999999998</v>
      </c>
      <c r="FD1306">
        <v>46.49767857142857</v>
      </c>
      <c r="FE1306">
        <v>46.25</v>
      </c>
      <c r="FF1306">
        <v>1155.549642857143</v>
      </c>
      <c r="FG1306">
        <v>39.44678571428572</v>
      </c>
      <c r="FH1306">
        <v>0</v>
      </c>
      <c r="FI1306">
        <v>1761348660.2</v>
      </c>
      <c r="FJ1306">
        <v>0</v>
      </c>
      <c r="FK1306">
        <v>1509.999230769231</v>
      </c>
      <c r="FL1306">
        <v>-13.85982906164793</v>
      </c>
      <c r="FM1306">
        <v>-151.7230770299426</v>
      </c>
      <c r="FN1306">
        <v>18439.43461538462</v>
      </c>
      <c r="FO1306">
        <v>15</v>
      </c>
      <c r="FP1306">
        <v>0</v>
      </c>
      <c r="FQ1306" t="s">
        <v>439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-49.96022</v>
      </c>
      <c r="GD1306">
        <v>-4.882068292682858</v>
      </c>
      <c r="GE1306">
        <v>0.4744168099888533</v>
      </c>
      <c r="GF1306">
        <v>0</v>
      </c>
      <c r="GG1306">
        <v>1510.680882352941</v>
      </c>
      <c r="GH1306">
        <v>-13.64018334835841</v>
      </c>
      <c r="GI1306">
        <v>1.35748982803481</v>
      </c>
      <c r="GJ1306">
        <v>0</v>
      </c>
      <c r="GK1306">
        <v>6.329845000000001</v>
      </c>
      <c r="GL1306">
        <v>-0.1613882926829483</v>
      </c>
      <c r="GM1306">
        <v>0.0199319597631542</v>
      </c>
      <c r="GN1306">
        <v>0</v>
      </c>
      <c r="GO1306">
        <v>0</v>
      </c>
      <c r="GP1306">
        <v>3</v>
      </c>
      <c r="GQ1306" t="s">
        <v>497</v>
      </c>
      <c r="GR1306">
        <v>3.12499</v>
      </c>
      <c r="GS1306">
        <v>2.75157</v>
      </c>
      <c r="GT1306">
        <v>0.110965</v>
      </c>
      <c r="GU1306">
        <v>0.117926</v>
      </c>
      <c r="GV1306">
        <v>0.103804</v>
      </c>
      <c r="GW1306">
        <v>0.083995</v>
      </c>
      <c r="GX1306">
        <v>26155.2</v>
      </c>
      <c r="GY1306">
        <v>25308</v>
      </c>
      <c r="GZ1306">
        <v>29990.4</v>
      </c>
      <c r="HA1306">
        <v>28981.8</v>
      </c>
      <c r="HB1306">
        <v>37153.5</v>
      </c>
      <c r="HC1306">
        <v>34954.5</v>
      </c>
      <c r="HD1306">
        <v>45928.3</v>
      </c>
      <c r="HE1306">
        <v>43075.4</v>
      </c>
      <c r="HF1306">
        <v>1.75368</v>
      </c>
      <c r="HG1306">
        <v>1.72438</v>
      </c>
      <c r="HH1306">
        <v>-0.0226125</v>
      </c>
      <c r="HI1306">
        <v>0</v>
      </c>
      <c r="HJ1306">
        <v>30.3569</v>
      </c>
      <c r="HK1306">
        <v>999.9</v>
      </c>
      <c r="HL1306">
        <v>41.3</v>
      </c>
      <c r="HM1306">
        <v>32.7</v>
      </c>
      <c r="HN1306">
        <v>22.7768</v>
      </c>
      <c r="HO1306">
        <v>63.9739</v>
      </c>
      <c r="HP1306">
        <v>18.1931</v>
      </c>
      <c r="HQ1306">
        <v>1</v>
      </c>
      <c r="HR1306">
        <v>0.816062</v>
      </c>
      <c r="HS1306">
        <v>3.92625</v>
      </c>
      <c r="HT1306">
        <v>20.1634</v>
      </c>
      <c r="HU1306">
        <v>5.22747</v>
      </c>
      <c r="HV1306">
        <v>11.986</v>
      </c>
      <c r="HW1306">
        <v>4.9685</v>
      </c>
      <c r="HX1306">
        <v>3.2897</v>
      </c>
      <c r="HY1306">
        <v>9999</v>
      </c>
      <c r="HZ1306">
        <v>9999</v>
      </c>
      <c r="IA1306">
        <v>9999</v>
      </c>
      <c r="IB1306">
        <v>999.9</v>
      </c>
      <c r="IC1306">
        <v>4.97301</v>
      </c>
      <c r="ID1306">
        <v>1.87752</v>
      </c>
      <c r="IE1306">
        <v>1.87561</v>
      </c>
      <c r="IF1306">
        <v>1.87848</v>
      </c>
      <c r="IG1306">
        <v>1.87515</v>
      </c>
      <c r="IH1306">
        <v>1.87868</v>
      </c>
      <c r="II1306">
        <v>1.87579</v>
      </c>
      <c r="IJ1306">
        <v>1.87698</v>
      </c>
      <c r="IK1306">
        <v>0</v>
      </c>
      <c r="IL1306">
        <v>0</v>
      </c>
      <c r="IM1306">
        <v>0</v>
      </c>
      <c r="IN1306">
        <v>0</v>
      </c>
      <c r="IO1306" t="s">
        <v>441</v>
      </c>
      <c r="IP1306" t="s">
        <v>442</v>
      </c>
      <c r="IQ1306" t="s">
        <v>443</v>
      </c>
      <c r="IR1306" t="s">
        <v>443</v>
      </c>
      <c r="IS1306" t="s">
        <v>443</v>
      </c>
      <c r="IT1306" t="s">
        <v>443</v>
      </c>
      <c r="IU1306">
        <v>0</v>
      </c>
      <c r="IV1306">
        <v>100</v>
      </c>
      <c r="IW1306">
        <v>100</v>
      </c>
      <c r="IX1306">
        <v>0.838</v>
      </c>
      <c r="IY1306">
        <v>0.2144</v>
      </c>
      <c r="IZ1306">
        <v>-0.1194416370607354</v>
      </c>
      <c r="JA1306">
        <v>0.002211305909277446</v>
      </c>
      <c r="JB1306">
        <v>-1.416678044876584E-06</v>
      </c>
      <c r="JC1306">
        <v>5.589822708492042E-10</v>
      </c>
      <c r="JD1306">
        <v>0.2144336207880096</v>
      </c>
      <c r="JE1306">
        <v>0</v>
      </c>
      <c r="JF1306">
        <v>0</v>
      </c>
      <c r="JG1306">
        <v>0</v>
      </c>
      <c r="JH1306">
        <v>14</v>
      </c>
      <c r="JI1306">
        <v>2052</v>
      </c>
      <c r="JJ1306">
        <v>1</v>
      </c>
      <c r="JK1306">
        <v>21</v>
      </c>
      <c r="JL1306">
        <v>29355810.4</v>
      </c>
      <c r="JM1306">
        <v>29355810.4</v>
      </c>
      <c r="JN1306">
        <v>1.63452</v>
      </c>
      <c r="JO1306">
        <v>2.54639</v>
      </c>
      <c r="JP1306">
        <v>1.39893</v>
      </c>
      <c r="JQ1306">
        <v>2.33276</v>
      </c>
      <c r="JR1306">
        <v>1.44897</v>
      </c>
      <c r="JS1306">
        <v>2.55249</v>
      </c>
      <c r="JT1306">
        <v>38.4279</v>
      </c>
      <c r="JU1306">
        <v>23.8073</v>
      </c>
      <c r="JV1306">
        <v>18</v>
      </c>
      <c r="JW1306">
        <v>487.318</v>
      </c>
      <c r="JX1306">
        <v>439.569</v>
      </c>
      <c r="JY1306">
        <v>25.6449</v>
      </c>
      <c r="JZ1306">
        <v>37.1894</v>
      </c>
      <c r="KA1306">
        <v>30.0002</v>
      </c>
      <c r="KB1306">
        <v>36.7243</v>
      </c>
      <c r="KC1306">
        <v>36.7649</v>
      </c>
      <c r="KD1306">
        <v>32.7362</v>
      </c>
      <c r="KE1306">
        <v>28.2608</v>
      </c>
      <c r="KF1306">
        <v>66.17230000000001</v>
      </c>
      <c r="KG1306">
        <v>25.6494</v>
      </c>
      <c r="KH1306">
        <v>694.192</v>
      </c>
      <c r="KI1306">
        <v>17.5439</v>
      </c>
      <c r="KJ1306">
        <v>99.2119</v>
      </c>
      <c r="KK1306">
        <v>99.0714</v>
      </c>
    </row>
    <row r="1307" spans="1:297">
      <c r="A1307">
        <v>1291</v>
      </c>
      <c r="B1307">
        <v>1761348628.1</v>
      </c>
      <c r="C1307">
        <v>20587.5</v>
      </c>
      <c r="D1307" t="s">
        <v>3038</v>
      </c>
      <c r="E1307" t="s">
        <v>3039</v>
      </c>
      <c r="F1307">
        <v>5</v>
      </c>
      <c r="G1307" t="s">
        <v>2957</v>
      </c>
      <c r="H1307" t="s">
        <v>436</v>
      </c>
      <c r="I1307">
        <v>1761348620.260714</v>
      </c>
      <c r="J1307">
        <f>(K1307)/1000</f>
        <v>0</v>
      </c>
      <c r="K1307">
        <f>IF(DP1307, AN1307, AH1307)</f>
        <v>0</v>
      </c>
      <c r="L1307">
        <f>IF(DP1307, AI1307, AG1307)</f>
        <v>0</v>
      </c>
      <c r="M1307">
        <f>DR1307 - IF(AU1307&gt;1, L1307*DL1307*100.0/(AW1307), 0)</f>
        <v>0</v>
      </c>
      <c r="N1307">
        <f>((T1307-J1307/2)*M1307-L1307)/(T1307+J1307/2)</f>
        <v>0</v>
      </c>
      <c r="O1307">
        <f>N1307*(DY1307+DZ1307)/1000.0</f>
        <v>0</v>
      </c>
      <c r="P1307">
        <f>(DR1307 - IF(AU1307&gt;1, L1307*DL1307*100.0/(AW1307), 0))*(DY1307+DZ1307)/1000.0</f>
        <v>0</v>
      </c>
      <c r="Q1307">
        <f>2.0/((1/S1307-1/R1307)+SIGN(S1307)*SQRT((1/S1307-1/R1307)*(1/S1307-1/R1307) + 4*DM1307/((DM1307+1)*(DM1307+1))*(2*1/S1307*1/R1307-1/R1307*1/R1307)))</f>
        <v>0</v>
      </c>
      <c r="R1307">
        <f>IF(LEFT(DN1307,1)&lt;&gt;"0",IF(LEFT(DN1307,1)="1",3.0,DO1307),$D$5+$E$5*(EF1307*DY1307/($K$5*1000))+$F$5*(EF1307*DY1307/($K$5*1000))*MAX(MIN(DL1307,$J$5),$I$5)*MAX(MIN(DL1307,$J$5),$I$5)+$G$5*MAX(MIN(DL1307,$J$5),$I$5)*(EF1307*DY1307/($K$5*1000))+$H$5*(EF1307*DY1307/($K$5*1000))*(EF1307*DY1307/($K$5*1000)))</f>
        <v>0</v>
      </c>
      <c r="S1307">
        <f>J1307*(1000-(1000*0.61365*exp(17.502*W1307/(240.97+W1307))/(DY1307+DZ1307)+DT1307)/2)/(1000*0.61365*exp(17.502*W1307/(240.97+W1307))/(DY1307+DZ1307)-DT1307)</f>
        <v>0</v>
      </c>
      <c r="T1307">
        <f>1/((DM1307+1)/(Q1307/1.6)+1/(R1307/1.37)) + DM1307/((DM1307+1)/(Q1307/1.6) + DM1307/(R1307/1.37))</f>
        <v>0</v>
      </c>
      <c r="U1307">
        <f>(DH1307*DK1307)</f>
        <v>0</v>
      </c>
      <c r="V1307">
        <f>(EA1307+(U1307+2*0.95*5.67E-8*(((EA1307+$B$7)+273)^4-(EA1307+273)^4)-44100*J1307)/(1.84*29.3*R1307+8*0.95*5.67E-8*(EA1307+273)^3))</f>
        <v>0</v>
      </c>
      <c r="W1307">
        <f>($C$7*EB1307+$D$7*EC1307+$E$7*V1307)</f>
        <v>0</v>
      </c>
      <c r="X1307">
        <f>0.61365*exp(17.502*W1307/(240.97+W1307))</f>
        <v>0</v>
      </c>
      <c r="Y1307">
        <f>(Z1307/AA1307*100)</f>
        <v>0</v>
      </c>
      <c r="Z1307">
        <f>DT1307*(DY1307+DZ1307)/1000</f>
        <v>0</v>
      </c>
      <c r="AA1307">
        <f>0.61365*exp(17.502*EA1307/(240.97+EA1307))</f>
        <v>0</v>
      </c>
      <c r="AB1307">
        <f>(X1307-DT1307*(DY1307+DZ1307)/1000)</f>
        <v>0</v>
      </c>
      <c r="AC1307">
        <f>(-J1307*44100)</f>
        <v>0</v>
      </c>
      <c r="AD1307">
        <f>2*29.3*R1307*0.92*(EA1307-W1307)</f>
        <v>0</v>
      </c>
      <c r="AE1307">
        <f>2*0.95*5.67E-8*(((EA1307+$B$7)+273)^4-(W1307+273)^4)</f>
        <v>0</v>
      </c>
      <c r="AF1307">
        <f>U1307+AE1307+AC1307+AD1307</f>
        <v>0</v>
      </c>
      <c r="AG1307">
        <f>DX1307*AU1307*(DS1307-DR1307*(1000-AU1307*DU1307)/(1000-AU1307*DT1307))/(100*DL1307)</f>
        <v>0</v>
      </c>
      <c r="AH1307">
        <f>1000*DX1307*AU1307*(DT1307-DU1307)/(100*DL1307*(1000-AU1307*DT1307))</f>
        <v>0</v>
      </c>
      <c r="AI1307">
        <f>(AJ1307 - AK1307 - DY1307*1E3/(8.314*(EA1307+273.15)) * AM1307/DX1307 * AL1307) * DX1307/(100*DL1307) * (1000 - DU1307)/1000</f>
        <v>0</v>
      </c>
      <c r="AJ1307">
        <v>685.9912012345385</v>
      </c>
      <c r="AK1307">
        <v>647.0285454545453</v>
      </c>
      <c r="AL1307">
        <v>3.338733664647712</v>
      </c>
      <c r="AM1307">
        <v>65.42573511111004</v>
      </c>
      <c r="AN1307">
        <f>(AP1307 - AO1307 + DY1307*1E3/(8.314*(EA1307+273.15)) * AR1307/DX1307 * AQ1307) * DX1307/(100*DL1307) * 1000/(1000 - AP1307)</f>
        <v>0</v>
      </c>
      <c r="AO1307">
        <v>17.43478089436474</v>
      </c>
      <c r="AP1307">
        <v>23.71259090909091</v>
      </c>
      <c r="AQ1307">
        <v>-0.0002344797686596238</v>
      </c>
      <c r="AR1307">
        <v>117.4114001937617</v>
      </c>
      <c r="AS1307">
        <v>0</v>
      </c>
      <c r="AT1307">
        <v>0</v>
      </c>
      <c r="AU1307">
        <f>IF(AS1307*$H$13&gt;=AW1307,1.0,(AW1307/(AW1307-AS1307*$H$13)))</f>
        <v>0</v>
      </c>
      <c r="AV1307">
        <f>(AU1307-1)*100</f>
        <v>0</v>
      </c>
      <c r="AW1307">
        <f>MAX(0,($B$13+$C$13*EF1307)/(1+$D$13*EF1307)*DY1307/(EA1307+273)*$E$13)</f>
        <v>0</v>
      </c>
      <c r="AX1307" t="s">
        <v>437</v>
      </c>
      <c r="AY1307" t="s">
        <v>437</v>
      </c>
      <c r="AZ1307">
        <v>0</v>
      </c>
      <c r="BA1307">
        <v>0</v>
      </c>
      <c r="BB1307">
        <f>1-AZ1307/BA1307</f>
        <v>0</v>
      </c>
      <c r="BC1307">
        <v>0</v>
      </c>
      <c r="BD1307" t="s">
        <v>437</v>
      </c>
      <c r="BE1307" t="s">
        <v>437</v>
      </c>
      <c r="BF1307">
        <v>0</v>
      </c>
      <c r="BG1307">
        <v>0</v>
      </c>
      <c r="BH1307">
        <f>1-BF1307/BG1307</f>
        <v>0</v>
      </c>
      <c r="BI1307">
        <v>0.5</v>
      </c>
      <c r="BJ1307">
        <f>DI1307</f>
        <v>0</v>
      </c>
      <c r="BK1307">
        <f>L1307</f>
        <v>0</v>
      </c>
      <c r="BL1307">
        <f>BH1307*BI1307*BJ1307</f>
        <v>0</v>
      </c>
      <c r="BM1307">
        <f>(BK1307-BC1307)/BJ1307</f>
        <v>0</v>
      </c>
      <c r="BN1307">
        <f>(BA1307-BG1307)/BG1307</f>
        <v>0</v>
      </c>
      <c r="BO1307">
        <f>AZ1307/(BB1307+AZ1307/BG1307)</f>
        <v>0</v>
      </c>
      <c r="BP1307" t="s">
        <v>437</v>
      </c>
      <c r="BQ1307">
        <v>0</v>
      </c>
      <c r="BR1307">
        <f>IF(BQ1307&lt;&gt;0, BQ1307, BO1307)</f>
        <v>0</v>
      </c>
      <c r="BS1307">
        <f>1-BR1307/BG1307</f>
        <v>0</v>
      </c>
      <c r="BT1307">
        <f>(BG1307-BF1307)/(BG1307-BR1307)</f>
        <v>0</v>
      </c>
      <c r="BU1307">
        <f>(BA1307-BG1307)/(BA1307-BR1307)</f>
        <v>0</v>
      </c>
      <c r="BV1307">
        <f>(BG1307-BF1307)/(BG1307-AZ1307)</f>
        <v>0</v>
      </c>
      <c r="BW1307">
        <f>(BA1307-BG1307)/(BA1307-AZ1307)</f>
        <v>0</v>
      </c>
      <c r="BX1307">
        <f>(BT1307*BR1307/BF1307)</f>
        <v>0</v>
      </c>
      <c r="BY1307">
        <f>(1-BX1307)</f>
        <v>0</v>
      </c>
      <c r="DH1307">
        <f>$B$11*EG1307+$C$11*EH1307+$F$11*ES1307*(1-EV1307)</f>
        <v>0</v>
      </c>
      <c r="DI1307">
        <f>DH1307*DJ1307</f>
        <v>0</v>
      </c>
      <c r="DJ1307">
        <f>($B$11*$D$9+$C$11*$D$9+$F$11*((FF1307+EX1307)/MAX(FF1307+EX1307+FG1307, 0.1)*$I$9+FG1307/MAX(FF1307+EX1307+FG1307, 0.1)*$J$9))/($B$11+$C$11+$F$11)</f>
        <v>0</v>
      </c>
      <c r="DK1307">
        <f>($B$11*$K$9+$C$11*$K$9+$F$11*((FF1307+EX1307)/MAX(FF1307+EX1307+FG1307, 0.1)*$P$9+FG1307/MAX(FF1307+EX1307+FG1307, 0.1)*$Q$9))/($B$11+$C$11+$F$11)</f>
        <v>0</v>
      </c>
      <c r="DL1307">
        <v>6</v>
      </c>
      <c r="DM1307">
        <v>0.5</v>
      </c>
      <c r="DN1307" t="s">
        <v>438</v>
      </c>
      <c r="DO1307">
        <v>2</v>
      </c>
      <c r="DP1307" t="b">
        <v>1</v>
      </c>
      <c r="DQ1307">
        <v>1761348620.260714</v>
      </c>
      <c r="DR1307">
        <v>607.6259285714285</v>
      </c>
      <c r="DS1307">
        <v>658.0977142857142</v>
      </c>
      <c r="DT1307">
        <v>23.73176428571429</v>
      </c>
      <c r="DU1307">
        <v>17.429375</v>
      </c>
      <c r="DV1307">
        <v>606.8003214285715</v>
      </c>
      <c r="DW1307">
        <v>23.51732142857142</v>
      </c>
      <c r="DX1307">
        <v>499.9829642857143</v>
      </c>
      <c r="DY1307">
        <v>90.07168214285716</v>
      </c>
      <c r="DZ1307">
        <v>0.07364295357142857</v>
      </c>
      <c r="EA1307">
        <v>30.20698214285715</v>
      </c>
      <c r="EB1307">
        <v>29.98288571428571</v>
      </c>
      <c r="EC1307">
        <v>999.9000000000002</v>
      </c>
      <c r="ED1307">
        <v>0</v>
      </c>
      <c r="EE1307">
        <v>0</v>
      </c>
      <c r="EF1307">
        <v>10012.20964285714</v>
      </c>
      <c r="EG1307">
        <v>0</v>
      </c>
      <c r="EH1307">
        <v>1196.482857142857</v>
      </c>
      <c r="EI1307">
        <v>-50.471875</v>
      </c>
      <c r="EJ1307">
        <v>622.396357142857</v>
      </c>
      <c r="EK1307">
        <v>669.7714999999999</v>
      </c>
      <c r="EL1307">
        <v>6.302387142857143</v>
      </c>
      <c r="EM1307">
        <v>658.0977142857142</v>
      </c>
      <c r="EN1307">
        <v>17.429375</v>
      </c>
      <c r="EO1307">
        <v>2.137558214285714</v>
      </c>
      <c r="EP1307">
        <v>1.569892857142857</v>
      </c>
      <c r="EQ1307">
        <v>18.50186428571428</v>
      </c>
      <c r="ER1307">
        <v>13.66641071428571</v>
      </c>
      <c r="ES1307">
        <v>1200.005714285714</v>
      </c>
      <c r="ET1307">
        <v>0.9669891071428569</v>
      </c>
      <c r="EU1307">
        <v>0.03301096785714286</v>
      </c>
      <c r="EV1307">
        <v>0</v>
      </c>
      <c r="EW1307">
        <v>1509.196785714286</v>
      </c>
      <c r="EX1307">
        <v>5.000560000000001</v>
      </c>
      <c r="EY1307">
        <v>18429.475</v>
      </c>
      <c r="EZ1307">
        <v>10316.83571428571</v>
      </c>
      <c r="FA1307">
        <v>45.39714285714285</v>
      </c>
      <c r="FB1307">
        <v>47.5</v>
      </c>
      <c r="FC1307">
        <v>46.06199999999998</v>
      </c>
      <c r="FD1307">
        <v>46.50442857142856</v>
      </c>
      <c r="FE1307">
        <v>46.25</v>
      </c>
      <c r="FF1307">
        <v>1155.557857142857</v>
      </c>
      <c r="FG1307">
        <v>39.44785714285715</v>
      </c>
      <c r="FH1307">
        <v>0</v>
      </c>
      <c r="FI1307">
        <v>1761348664.4</v>
      </c>
      <c r="FJ1307">
        <v>0</v>
      </c>
      <c r="FK1307">
        <v>1509.0528</v>
      </c>
      <c r="FL1307">
        <v>-12.84153843542878</v>
      </c>
      <c r="FM1307">
        <v>-149.815384441055</v>
      </c>
      <c r="FN1307">
        <v>18427.996</v>
      </c>
      <c r="FO1307">
        <v>15</v>
      </c>
      <c r="FP1307">
        <v>0</v>
      </c>
      <c r="FQ1307" t="s">
        <v>439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-50.26090000000001</v>
      </c>
      <c r="GD1307">
        <v>-4.306721200750421</v>
      </c>
      <c r="GE1307">
        <v>0.4206684466417703</v>
      </c>
      <c r="GF1307">
        <v>0</v>
      </c>
      <c r="GG1307">
        <v>1509.908235294118</v>
      </c>
      <c r="GH1307">
        <v>-13.06126814447365</v>
      </c>
      <c r="GI1307">
        <v>1.306084112659879</v>
      </c>
      <c r="GJ1307">
        <v>0</v>
      </c>
      <c r="GK1307">
        <v>6.31534625</v>
      </c>
      <c r="GL1307">
        <v>-0.2040314071294517</v>
      </c>
      <c r="GM1307">
        <v>0.0240045287068398</v>
      </c>
      <c r="GN1307">
        <v>0</v>
      </c>
      <c r="GO1307">
        <v>0</v>
      </c>
      <c r="GP1307">
        <v>3</v>
      </c>
      <c r="GQ1307" t="s">
        <v>497</v>
      </c>
      <c r="GR1307">
        <v>3.12516</v>
      </c>
      <c r="GS1307">
        <v>2.75153</v>
      </c>
      <c r="GT1307">
        <v>0.112799</v>
      </c>
      <c r="GU1307">
        <v>0.11975</v>
      </c>
      <c r="GV1307">
        <v>0.103771</v>
      </c>
      <c r="GW1307">
        <v>0.0841369</v>
      </c>
      <c r="GX1307">
        <v>26100.7</v>
      </c>
      <c r="GY1307">
        <v>25255.5</v>
      </c>
      <c r="GZ1307">
        <v>29989.8</v>
      </c>
      <c r="HA1307">
        <v>28981.7</v>
      </c>
      <c r="HB1307">
        <v>37154.6</v>
      </c>
      <c r="HC1307">
        <v>34949</v>
      </c>
      <c r="HD1307">
        <v>45927.8</v>
      </c>
      <c r="HE1307">
        <v>43075.2</v>
      </c>
      <c r="HF1307">
        <v>1.75412</v>
      </c>
      <c r="HG1307">
        <v>1.7245</v>
      </c>
      <c r="HH1307">
        <v>-0.0222996</v>
      </c>
      <c r="HI1307">
        <v>0</v>
      </c>
      <c r="HJ1307">
        <v>30.3585</v>
      </c>
      <c r="HK1307">
        <v>999.9</v>
      </c>
      <c r="HL1307">
        <v>41.2</v>
      </c>
      <c r="HM1307">
        <v>32.6</v>
      </c>
      <c r="HN1307">
        <v>22.5947</v>
      </c>
      <c r="HO1307">
        <v>63.7739</v>
      </c>
      <c r="HP1307">
        <v>18.109</v>
      </c>
      <c r="HQ1307">
        <v>1</v>
      </c>
      <c r="HR1307">
        <v>0.8163010000000001</v>
      </c>
      <c r="HS1307">
        <v>3.95203</v>
      </c>
      <c r="HT1307">
        <v>20.1629</v>
      </c>
      <c r="HU1307">
        <v>5.22717</v>
      </c>
      <c r="HV1307">
        <v>11.9857</v>
      </c>
      <c r="HW1307">
        <v>4.9683</v>
      </c>
      <c r="HX1307">
        <v>3.28965</v>
      </c>
      <c r="HY1307">
        <v>9999</v>
      </c>
      <c r="HZ1307">
        <v>9999</v>
      </c>
      <c r="IA1307">
        <v>9999</v>
      </c>
      <c r="IB1307">
        <v>999.9</v>
      </c>
      <c r="IC1307">
        <v>4.97299</v>
      </c>
      <c r="ID1307">
        <v>1.87754</v>
      </c>
      <c r="IE1307">
        <v>1.87561</v>
      </c>
      <c r="IF1307">
        <v>1.87849</v>
      </c>
      <c r="IG1307">
        <v>1.87515</v>
      </c>
      <c r="IH1307">
        <v>1.87868</v>
      </c>
      <c r="II1307">
        <v>1.87579</v>
      </c>
      <c r="IJ1307">
        <v>1.87698</v>
      </c>
      <c r="IK1307">
        <v>0</v>
      </c>
      <c r="IL1307">
        <v>0</v>
      </c>
      <c r="IM1307">
        <v>0</v>
      </c>
      <c r="IN1307">
        <v>0</v>
      </c>
      <c r="IO1307" t="s">
        <v>441</v>
      </c>
      <c r="IP1307" t="s">
        <v>442</v>
      </c>
      <c r="IQ1307" t="s">
        <v>443</v>
      </c>
      <c r="IR1307" t="s">
        <v>443</v>
      </c>
      <c r="IS1307" t="s">
        <v>443</v>
      </c>
      <c r="IT1307" t="s">
        <v>443</v>
      </c>
      <c r="IU1307">
        <v>0</v>
      </c>
      <c r="IV1307">
        <v>100</v>
      </c>
      <c r="IW1307">
        <v>100</v>
      </c>
      <c r="IX1307">
        <v>0.854</v>
      </c>
      <c r="IY1307">
        <v>0.2144</v>
      </c>
      <c r="IZ1307">
        <v>-0.1194416370607354</v>
      </c>
      <c r="JA1307">
        <v>0.002211305909277446</v>
      </c>
      <c r="JB1307">
        <v>-1.416678044876584E-06</v>
      </c>
      <c r="JC1307">
        <v>5.589822708492042E-10</v>
      </c>
      <c r="JD1307">
        <v>0.2144336207880096</v>
      </c>
      <c r="JE1307">
        <v>0</v>
      </c>
      <c r="JF1307">
        <v>0</v>
      </c>
      <c r="JG1307">
        <v>0</v>
      </c>
      <c r="JH1307">
        <v>14</v>
      </c>
      <c r="JI1307">
        <v>2052</v>
      </c>
      <c r="JJ1307">
        <v>1</v>
      </c>
      <c r="JK1307">
        <v>21</v>
      </c>
      <c r="JL1307">
        <v>29355810.5</v>
      </c>
      <c r="JM1307">
        <v>29355810.5</v>
      </c>
      <c r="JN1307">
        <v>1.66626</v>
      </c>
      <c r="JO1307">
        <v>2.54517</v>
      </c>
      <c r="JP1307">
        <v>1.39893</v>
      </c>
      <c r="JQ1307">
        <v>2.33276</v>
      </c>
      <c r="JR1307">
        <v>1.44897</v>
      </c>
      <c r="JS1307">
        <v>2.59888</v>
      </c>
      <c r="JT1307">
        <v>38.4279</v>
      </c>
      <c r="JU1307">
        <v>23.8073</v>
      </c>
      <c r="JV1307">
        <v>18</v>
      </c>
      <c r="JW1307">
        <v>487.587</v>
      </c>
      <c r="JX1307">
        <v>439.657</v>
      </c>
      <c r="JY1307">
        <v>25.6542</v>
      </c>
      <c r="JZ1307">
        <v>37.1929</v>
      </c>
      <c r="KA1307">
        <v>30.0004</v>
      </c>
      <c r="KB1307">
        <v>36.7251</v>
      </c>
      <c r="KC1307">
        <v>36.7661</v>
      </c>
      <c r="KD1307">
        <v>33.3696</v>
      </c>
      <c r="KE1307">
        <v>27.9884</v>
      </c>
      <c r="KF1307">
        <v>66.17230000000001</v>
      </c>
      <c r="KG1307">
        <v>25.6579</v>
      </c>
      <c r="KH1307">
        <v>707.55</v>
      </c>
      <c r="KI1307">
        <v>17.5649</v>
      </c>
      <c r="KJ1307">
        <v>99.2105</v>
      </c>
      <c r="KK1307">
        <v>99.07089999999999</v>
      </c>
    </row>
    <row r="1308" spans="1:297">
      <c r="A1308">
        <v>1292</v>
      </c>
      <c r="B1308">
        <v>1761348633.1</v>
      </c>
      <c r="C1308">
        <v>20592.5</v>
      </c>
      <c r="D1308" t="s">
        <v>3040</v>
      </c>
      <c r="E1308" t="s">
        <v>3041</v>
      </c>
      <c r="F1308">
        <v>5</v>
      </c>
      <c r="G1308" t="s">
        <v>2957</v>
      </c>
      <c r="H1308" t="s">
        <v>436</v>
      </c>
      <c r="I1308">
        <v>1761348625.562963</v>
      </c>
      <c r="J1308">
        <f>(K1308)/1000</f>
        <v>0</v>
      </c>
      <c r="K1308">
        <f>IF(DP1308, AN1308, AH1308)</f>
        <v>0</v>
      </c>
      <c r="L1308">
        <f>IF(DP1308, AI1308, AG1308)</f>
        <v>0</v>
      </c>
      <c r="M1308">
        <f>DR1308 - IF(AU1308&gt;1, L1308*DL1308*100.0/(AW1308), 0)</f>
        <v>0</v>
      </c>
      <c r="N1308">
        <f>((T1308-J1308/2)*M1308-L1308)/(T1308+J1308/2)</f>
        <v>0</v>
      </c>
      <c r="O1308">
        <f>N1308*(DY1308+DZ1308)/1000.0</f>
        <v>0</v>
      </c>
      <c r="P1308">
        <f>(DR1308 - IF(AU1308&gt;1, L1308*DL1308*100.0/(AW1308), 0))*(DY1308+DZ1308)/1000.0</f>
        <v>0</v>
      </c>
      <c r="Q1308">
        <f>2.0/((1/S1308-1/R1308)+SIGN(S1308)*SQRT((1/S1308-1/R1308)*(1/S1308-1/R1308) + 4*DM1308/((DM1308+1)*(DM1308+1))*(2*1/S1308*1/R1308-1/R1308*1/R1308)))</f>
        <v>0</v>
      </c>
      <c r="R1308">
        <f>IF(LEFT(DN1308,1)&lt;&gt;"0",IF(LEFT(DN1308,1)="1",3.0,DO1308),$D$5+$E$5*(EF1308*DY1308/($K$5*1000))+$F$5*(EF1308*DY1308/($K$5*1000))*MAX(MIN(DL1308,$J$5),$I$5)*MAX(MIN(DL1308,$J$5),$I$5)+$G$5*MAX(MIN(DL1308,$J$5),$I$5)*(EF1308*DY1308/($K$5*1000))+$H$5*(EF1308*DY1308/($K$5*1000))*(EF1308*DY1308/($K$5*1000)))</f>
        <v>0</v>
      </c>
      <c r="S1308">
        <f>J1308*(1000-(1000*0.61365*exp(17.502*W1308/(240.97+W1308))/(DY1308+DZ1308)+DT1308)/2)/(1000*0.61365*exp(17.502*W1308/(240.97+W1308))/(DY1308+DZ1308)-DT1308)</f>
        <v>0</v>
      </c>
      <c r="T1308">
        <f>1/((DM1308+1)/(Q1308/1.6)+1/(R1308/1.37)) + DM1308/((DM1308+1)/(Q1308/1.6) + DM1308/(R1308/1.37))</f>
        <v>0</v>
      </c>
      <c r="U1308">
        <f>(DH1308*DK1308)</f>
        <v>0</v>
      </c>
      <c r="V1308">
        <f>(EA1308+(U1308+2*0.95*5.67E-8*(((EA1308+$B$7)+273)^4-(EA1308+273)^4)-44100*J1308)/(1.84*29.3*R1308+8*0.95*5.67E-8*(EA1308+273)^3))</f>
        <v>0</v>
      </c>
      <c r="W1308">
        <f>($C$7*EB1308+$D$7*EC1308+$E$7*V1308)</f>
        <v>0</v>
      </c>
      <c r="X1308">
        <f>0.61365*exp(17.502*W1308/(240.97+W1308))</f>
        <v>0</v>
      </c>
      <c r="Y1308">
        <f>(Z1308/AA1308*100)</f>
        <v>0</v>
      </c>
      <c r="Z1308">
        <f>DT1308*(DY1308+DZ1308)/1000</f>
        <v>0</v>
      </c>
      <c r="AA1308">
        <f>0.61365*exp(17.502*EA1308/(240.97+EA1308))</f>
        <v>0</v>
      </c>
      <c r="AB1308">
        <f>(X1308-DT1308*(DY1308+DZ1308)/1000)</f>
        <v>0</v>
      </c>
      <c r="AC1308">
        <f>(-J1308*44100)</f>
        <v>0</v>
      </c>
      <c r="AD1308">
        <f>2*29.3*R1308*0.92*(EA1308-W1308)</f>
        <v>0</v>
      </c>
      <c r="AE1308">
        <f>2*0.95*5.67E-8*(((EA1308+$B$7)+273)^4-(W1308+273)^4)</f>
        <v>0</v>
      </c>
      <c r="AF1308">
        <f>U1308+AE1308+AC1308+AD1308</f>
        <v>0</v>
      </c>
      <c r="AG1308">
        <f>DX1308*AU1308*(DS1308-DR1308*(1000-AU1308*DU1308)/(1000-AU1308*DT1308))/(100*DL1308)</f>
        <v>0</v>
      </c>
      <c r="AH1308">
        <f>1000*DX1308*AU1308*(DT1308-DU1308)/(100*DL1308*(1000-AU1308*DT1308))</f>
        <v>0</v>
      </c>
      <c r="AI1308">
        <f>(AJ1308 - AK1308 - DY1308*1E3/(8.314*(EA1308+273.15)) * AM1308/DX1308 * AL1308) * DX1308/(100*DL1308) * (1000 - DU1308)/1000</f>
        <v>0</v>
      </c>
      <c r="AJ1308">
        <v>703.232964682048</v>
      </c>
      <c r="AK1308">
        <v>663.8945696969696</v>
      </c>
      <c r="AL1308">
        <v>3.380977235834709</v>
      </c>
      <c r="AM1308">
        <v>65.42573511111004</v>
      </c>
      <c r="AN1308">
        <f>(AP1308 - AO1308 + DY1308*1E3/(8.314*(EA1308+273.15)) * AR1308/DX1308 * AQ1308) * DX1308/(100*DL1308) * 1000/(1000 - AP1308)</f>
        <v>0</v>
      </c>
      <c r="AO1308">
        <v>17.50742967273002</v>
      </c>
      <c r="AP1308">
        <v>23.72453333333333</v>
      </c>
      <c r="AQ1308">
        <v>7.477167931174486E-06</v>
      </c>
      <c r="AR1308">
        <v>117.4114001937617</v>
      </c>
      <c r="AS1308">
        <v>0</v>
      </c>
      <c r="AT1308">
        <v>0</v>
      </c>
      <c r="AU1308">
        <f>IF(AS1308*$H$13&gt;=AW1308,1.0,(AW1308/(AW1308-AS1308*$H$13)))</f>
        <v>0</v>
      </c>
      <c r="AV1308">
        <f>(AU1308-1)*100</f>
        <v>0</v>
      </c>
      <c r="AW1308">
        <f>MAX(0,($B$13+$C$13*EF1308)/(1+$D$13*EF1308)*DY1308/(EA1308+273)*$E$13)</f>
        <v>0</v>
      </c>
      <c r="AX1308" t="s">
        <v>437</v>
      </c>
      <c r="AY1308" t="s">
        <v>437</v>
      </c>
      <c r="AZ1308">
        <v>0</v>
      </c>
      <c r="BA1308">
        <v>0</v>
      </c>
      <c r="BB1308">
        <f>1-AZ1308/BA1308</f>
        <v>0</v>
      </c>
      <c r="BC1308">
        <v>0</v>
      </c>
      <c r="BD1308" t="s">
        <v>437</v>
      </c>
      <c r="BE1308" t="s">
        <v>437</v>
      </c>
      <c r="BF1308">
        <v>0</v>
      </c>
      <c r="BG1308">
        <v>0</v>
      </c>
      <c r="BH1308">
        <f>1-BF1308/BG1308</f>
        <v>0</v>
      </c>
      <c r="BI1308">
        <v>0.5</v>
      </c>
      <c r="BJ1308">
        <f>DI1308</f>
        <v>0</v>
      </c>
      <c r="BK1308">
        <f>L1308</f>
        <v>0</v>
      </c>
      <c r="BL1308">
        <f>BH1308*BI1308*BJ1308</f>
        <v>0</v>
      </c>
      <c r="BM1308">
        <f>(BK1308-BC1308)/BJ1308</f>
        <v>0</v>
      </c>
      <c r="BN1308">
        <f>(BA1308-BG1308)/BG1308</f>
        <v>0</v>
      </c>
      <c r="BO1308">
        <f>AZ1308/(BB1308+AZ1308/BG1308)</f>
        <v>0</v>
      </c>
      <c r="BP1308" t="s">
        <v>437</v>
      </c>
      <c r="BQ1308">
        <v>0</v>
      </c>
      <c r="BR1308">
        <f>IF(BQ1308&lt;&gt;0, BQ1308, BO1308)</f>
        <v>0</v>
      </c>
      <c r="BS1308">
        <f>1-BR1308/BG1308</f>
        <v>0</v>
      </c>
      <c r="BT1308">
        <f>(BG1308-BF1308)/(BG1308-BR1308)</f>
        <v>0</v>
      </c>
      <c r="BU1308">
        <f>(BA1308-BG1308)/(BA1308-BR1308)</f>
        <v>0</v>
      </c>
      <c r="BV1308">
        <f>(BG1308-BF1308)/(BG1308-AZ1308)</f>
        <v>0</v>
      </c>
      <c r="BW1308">
        <f>(BA1308-BG1308)/(BA1308-AZ1308)</f>
        <v>0</v>
      </c>
      <c r="BX1308">
        <f>(BT1308*BR1308/BF1308)</f>
        <v>0</v>
      </c>
      <c r="BY1308">
        <f>(1-BX1308)</f>
        <v>0</v>
      </c>
      <c r="DH1308">
        <f>$B$11*EG1308+$C$11*EH1308+$F$11*ES1308*(1-EV1308)</f>
        <v>0</v>
      </c>
      <c r="DI1308">
        <f>DH1308*DJ1308</f>
        <v>0</v>
      </c>
      <c r="DJ1308">
        <f>($B$11*$D$9+$C$11*$D$9+$F$11*((FF1308+EX1308)/MAX(FF1308+EX1308+FG1308, 0.1)*$I$9+FG1308/MAX(FF1308+EX1308+FG1308, 0.1)*$J$9))/($B$11+$C$11+$F$11)</f>
        <v>0</v>
      </c>
      <c r="DK1308">
        <f>($B$11*$K$9+$C$11*$K$9+$F$11*((FF1308+EX1308)/MAX(FF1308+EX1308+FG1308, 0.1)*$P$9+FG1308/MAX(FF1308+EX1308+FG1308, 0.1)*$Q$9))/($B$11+$C$11+$F$11)</f>
        <v>0</v>
      </c>
      <c r="DL1308">
        <v>6</v>
      </c>
      <c r="DM1308">
        <v>0.5</v>
      </c>
      <c r="DN1308" t="s">
        <v>438</v>
      </c>
      <c r="DO1308">
        <v>2</v>
      </c>
      <c r="DP1308" t="b">
        <v>1</v>
      </c>
      <c r="DQ1308">
        <v>1761348625.562963</v>
      </c>
      <c r="DR1308">
        <v>625.0264444444445</v>
      </c>
      <c r="DS1308">
        <v>675.9004814814814</v>
      </c>
      <c r="DT1308">
        <v>23.7228962962963</v>
      </c>
      <c r="DU1308">
        <v>17.4559962962963</v>
      </c>
      <c r="DV1308">
        <v>624.1817037037036</v>
      </c>
      <c r="DW1308">
        <v>23.50846296296297</v>
      </c>
      <c r="DX1308">
        <v>500.0211851851852</v>
      </c>
      <c r="DY1308">
        <v>90.0721962962963</v>
      </c>
      <c r="DZ1308">
        <v>0.0736455962962963</v>
      </c>
      <c r="EA1308">
        <v>30.21224814814814</v>
      </c>
      <c r="EB1308">
        <v>29.99318888888889</v>
      </c>
      <c r="EC1308">
        <v>999.9000000000001</v>
      </c>
      <c r="ED1308">
        <v>0</v>
      </c>
      <c r="EE1308">
        <v>0</v>
      </c>
      <c r="EF1308">
        <v>10015.02</v>
      </c>
      <c r="EG1308">
        <v>0</v>
      </c>
      <c r="EH1308">
        <v>1196.475555555556</v>
      </c>
      <c r="EI1308">
        <v>-50.87413703703704</v>
      </c>
      <c r="EJ1308">
        <v>640.2141111111113</v>
      </c>
      <c r="EK1308">
        <v>687.9093333333333</v>
      </c>
      <c r="EL1308">
        <v>6.266904444444443</v>
      </c>
      <c r="EM1308">
        <v>675.9004814814814</v>
      </c>
      <c r="EN1308">
        <v>17.4559962962963</v>
      </c>
      <c r="EO1308">
        <v>2.136771851851852</v>
      </c>
      <c r="EP1308">
        <v>1.57229962962963</v>
      </c>
      <c r="EQ1308">
        <v>18.49599259259259</v>
      </c>
      <c r="ER1308">
        <v>13.68992592592592</v>
      </c>
      <c r="ES1308">
        <v>1200.002962962963</v>
      </c>
      <c r="ET1308">
        <v>0.9669892222222222</v>
      </c>
      <c r="EU1308">
        <v>0.03301085185185185</v>
      </c>
      <c r="EV1308">
        <v>0</v>
      </c>
      <c r="EW1308">
        <v>1508.032962962963</v>
      </c>
      <c r="EX1308">
        <v>5.000560000000001</v>
      </c>
      <c r="EY1308">
        <v>18416.04074074074</v>
      </c>
      <c r="EZ1308">
        <v>10316.81481481482</v>
      </c>
      <c r="FA1308">
        <v>45.40714814814814</v>
      </c>
      <c r="FB1308">
        <v>47.5</v>
      </c>
      <c r="FC1308">
        <v>46.06199999999998</v>
      </c>
      <c r="FD1308">
        <v>46.51607407407406</v>
      </c>
      <c r="FE1308">
        <v>46.25</v>
      </c>
      <c r="FF1308">
        <v>1155.555185185185</v>
      </c>
      <c r="FG1308">
        <v>39.44777777777778</v>
      </c>
      <c r="FH1308">
        <v>0</v>
      </c>
      <c r="FI1308">
        <v>1761348669.2</v>
      </c>
      <c r="FJ1308">
        <v>0</v>
      </c>
      <c r="FK1308">
        <v>1508.0236</v>
      </c>
      <c r="FL1308">
        <v>-12.03692306585936</v>
      </c>
      <c r="FM1308">
        <v>-150.5923077723917</v>
      </c>
      <c r="FN1308">
        <v>18415.856</v>
      </c>
      <c r="FO1308">
        <v>15</v>
      </c>
      <c r="FP1308">
        <v>0</v>
      </c>
      <c r="FQ1308" t="s">
        <v>439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-50.65473170731708</v>
      </c>
      <c r="GD1308">
        <v>-4.408887804878099</v>
      </c>
      <c r="GE1308">
        <v>0.4411761538781799</v>
      </c>
      <c r="GF1308">
        <v>0</v>
      </c>
      <c r="GG1308">
        <v>1508.615882352941</v>
      </c>
      <c r="GH1308">
        <v>-12.70741023853244</v>
      </c>
      <c r="GI1308">
        <v>1.268007045923694</v>
      </c>
      <c r="GJ1308">
        <v>0</v>
      </c>
      <c r="GK1308">
        <v>6.27947243902439</v>
      </c>
      <c r="GL1308">
        <v>-0.4019195121951164</v>
      </c>
      <c r="GM1308">
        <v>0.04683353560714577</v>
      </c>
      <c r="GN1308">
        <v>0</v>
      </c>
      <c r="GO1308">
        <v>0</v>
      </c>
      <c r="GP1308">
        <v>3</v>
      </c>
      <c r="GQ1308" t="s">
        <v>497</v>
      </c>
      <c r="GR1308">
        <v>3.12496</v>
      </c>
      <c r="GS1308">
        <v>2.75161</v>
      </c>
      <c r="GT1308">
        <v>0.114829</v>
      </c>
      <c r="GU1308">
        <v>0.121758</v>
      </c>
      <c r="GV1308">
        <v>0.103815</v>
      </c>
      <c r="GW1308">
        <v>0.0844013</v>
      </c>
      <c r="GX1308">
        <v>26040.8</v>
      </c>
      <c r="GY1308">
        <v>25197.6</v>
      </c>
      <c r="GZ1308">
        <v>29989.7</v>
      </c>
      <c r="HA1308">
        <v>28981.5</v>
      </c>
      <c r="HB1308">
        <v>37152.9</v>
      </c>
      <c r="HC1308">
        <v>34938.9</v>
      </c>
      <c r="HD1308">
        <v>45927.7</v>
      </c>
      <c r="HE1308">
        <v>43074.9</v>
      </c>
      <c r="HF1308">
        <v>1.75378</v>
      </c>
      <c r="HG1308">
        <v>1.7249</v>
      </c>
      <c r="HH1308">
        <v>-0.0218824</v>
      </c>
      <c r="HI1308">
        <v>0</v>
      </c>
      <c r="HJ1308">
        <v>30.3596</v>
      </c>
      <c r="HK1308">
        <v>999.9</v>
      </c>
      <c r="HL1308">
        <v>41.2</v>
      </c>
      <c r="HM1308">
        <v>32.7</v>
      </c>
      <c r="HN1308">
        <v>22.722</v>
      </c>
      <c r="HO1308">
        <v>63.8439</v>
      </c>
      <c r="HP1308">
        <v>18.0649</v>
      </c>
      <c r="HQ1308">
        <v>1</v>
      </c>
      <c r="HR1308">
        <v>0.816682</v>
      </c>
      <c r="HS1308">
        <v>3.95862</v>
      </c>
      <c r="HT1308">
        <v>20.1626</v>
      </c>
      <c r="HU1308">
        <v>5.22702</v>
      </c>
      <c r="HV1308">
        <v>11.9851</v>
      </c>
      <c r="HW1308">
        <v>4.9683</v>
      </c>
      <c r="HX1308">
        <v>3.28973</v>
      </c>
      <c r="HY1308">
        <v>9999</v>
      </c>
      <c r="HZ1308">
        <v>9999</v>
      </c>
      <c r="IA1308">
        <v>9999</v>
      </c>
      <c r="IB1308">
        <v>999.9</v>
      </c>
      <c r="IC1308">
        <v>4.97298</v>
      </c>
      <c r="ID1308">
        <v>1.87757</v>
      </c>
      <c r="IE1308">
        <v>1.87561</v>
      </c>
      <c r="IF1308">
        <v>1.8785</v>
      </c>
      <c r="IG1308">
        <v>1.87516</v>
      </c>
      <c r="IH1308">
        <v>1.87872</v>
      </c>
      <c r="II1308">
        <v>1.87583</v>
      </c>
      <c r="IJ1308">
        <v>1.87698</v>
      </c>
      <c r="IK1308">
        <v>0</v>
      </c>
      <c r="IL1308">
        <v>0</v>
      </c>
      <c r="IM1308">
        <v>0</v>
      </c>
      <c r="IN1308">
        <v>0</v>
      </c>
      <c r="IO1308" t="s">
        <v>441</v>
      </c>
      <c r="IP1308" t="s">
        <v>442</v>
      </c>
      <c r="IQ1308" t="s">
        <v>443</v>
      </c>
      <c r="IR1308" t="s">
        <v>443</v>
      </c>
      <c r="IS1308" t="s">
        <v>443</v>
      </c>
      <c r="IT1308" t="s">
        <v>443</v>
      </c>
      <c r="IU1308">
        <v>0</v>
      </c>
      <c r="IV1308">
        <v>100</v>
      </c>
      <c r="IW1308">
        <v>100</v>
      </c>
      <c r="IX1308">
        <v>0.872</v>
      </c>
      <c r="IY1308">
        <v>0.2144</v>
      </c>
      <c r="IZ1308">
        <v>-0.1194416370607354</v>
      </c>
      <c r="JA1308">
        <v>0.002211305909277446</v>
      </c>
      <c r="JB1308">
        <v>-1.416678044876584E-06</v>
      </c>
      <c r="JC1308">
        <v>5.589822708492042E-10</v>
      </c>
      <c r="JD1308">
        <v>0.2144336207880096</v>
      </c>
      <c r="JE1308">
        <v>0</v>
      </c>
      <c r="JF1308">
        <v>0</v>
      </c>
      <c r="JG1308">
        <v>0</v>
      </c>
      <c r="JH1308">
        <v>14</v>
      </c>
      <c r="JI1308">
        <v>2052</v>
      </c>
      <c r="JJ1308">
        <v>1</v>
      </c>
      <c r="JK1308">
        <v>21</v>
      </c>
      <c r="JL1308">
        <v>29355810.6</v>
      </c>
      <c r="JM1308">
        <v>29355810.6</v>
      </c>
      <c r="JN1308">
        <v>1.69678</v>
      </c>
      <c r="JO1308">
        <v>2.54395</v>
      </c>
      <c r="JP1308">
        <v>1.39893</v>
      </c>
      <c r="JQ1308">
        <v>2.33276</v>
      </c>
      <c r="JR1308">
        <v>1.44897</v>
      </c>
      <c r="JS1308">
        <v>2.58545</v>
      </c>
      <c r="JT1308">
        <v>38.4279</v>
      </c>
      <c r="JU1308">
        <v>23.8161</v>
      </c>
      <c r="JV1308">
        <v>18</v>
      </c>
      <c r="JW1308">
        <v>487.39</v>
      </c>
      <c r="JX1308">
        <v>439.931</v>
      </c>
      <c r="JY1308">
        <v>25.6611</v>
      </c>
      <c r="JZ1308">
        <v>37.1929</v>
      </c>
      <c r="KA1308">
        <v>30.0005</v>
      </c>
      <c r="KB1308">
        <v>36.7265</v>
      </c>
      <c r="KC1308">
        <v>36.7683</v>
      </c>
      <c r="KD1308">
        <v>33.983</v>
      </c>
      <c r="KE1308">
        <v>27.9884</v>
      </c>
      <c r="KF1308">
        <v>66.17230000000001</v>
      </c>
      <c r="KG1308">
        <v>25.6222</v>
      </c>
      <c r="KH1308">
        <v>720.9059999999999</v>
      </c>
      <c r="KI1308">
        <v>17.568</v>
      </c>
      <c r="KJ1308">
        <v>99.2102</v>
      </c>
      <c r="KK1308">
        <v>99.0703</v>
      </c>
    </row>
    <row r="1309" spans="1:297">
      <c r="A1309">
        <v>1293</v>
      </c>
      <c r="B1309">
        <v>1761348638.1</v>
      </c>
      <c r="C1309">
        <v>20597.5</v>
      </c>
      <c r="D1309" t="s">
        <v>3042</v>
      </c>
      <c r="E1309" t="s">
        <v>3043</v>
      </c>
      <c r="F1309">
        <v>5</v>
      </c>
      <c r="G1309" t="s">
        <v>2957</v>
      </c>
      <c r="H1309" t="s">
        <v>436</v>
      </c>
      <c r="I1309">
        <v>1761348630.581481</v>
      </c>
      <c r="J1309">
        <f>(K1309)/1000</f>
        <v>0</v>
      </c>
      <c r="K1309">
        <f>IF(DP1309, AN1309, AH1309)</f>
        <v>0</v>
      </c>
      <c r="L1309">
        <f>IF(DP1309, AI1309, AG1309)</f>
        <v>0</v>
      </c>
      <c r="M1309">
        <f>DR1309 - IF(AU1309&gt;1, L1309*DL1309*100.0/(AW1309), 0)</f>
        <v>0</v>
      </c>
      <c r="N1309">
        <f>((T1309-J1309/2)*M1309-L1309)/(T1309+J1309/2)</f>
        <v>0</v>
      </c>
      <c r="O1309">
        <f>N1309*(DY1309+DZ1309)/1000.0</f>
        <v>0</v>
      </c>
      <c r="P1309">
        <f>(DR1309 - IF(AU1309&gt;1, L1309*DL1309*100.0/(AW1309), 0))*(DY1309+DZ1309)/1000.0</f>
        <v>0</v>
      </c>
      <c r="Q1309">
        <f>2.0/((1/S1309-1/R1309)+SIGN(S1309)*SQRT((1/S1309-1/R1309)*(1/S1309-1/R1309) + 4*DM1309/((DM1309+1)*(DM1309+1))*(2*1/S1309*1/R1309-1/R1309*1/R1309)))</f>
        <v>0</v>
      </c>
      <c r="R1309">
        <f>IF(LEFT(DN1309,1)&lt;&gt;"0",IF(LEFT(DN1309,1)="1",3.0,DO1309),$D$5+$E$5*(EF1309*DY1309/($K$5*1000))+$F$5*(EF1309*DY1309/($K$5*1000))*MAX(MIN(DL1309,$J$5),$I$5)*MAX(MIN(DL1309,$J$5),$I$5)+$G$5*MAX(MIN(DL1309,$J$5),$I$5)*(EF1309*DY1309/($K$5*1000))+$H$5*(EF1309*DY1309/($K$5*1000))*(EF1309*DY1309/($K$5*1000)))</f>
        <v>0</v>
      </c>
      <c r="S1309">
        <f>J1309*(1000-(1000*0.61365*exp(17.502*W1309/(240.97+W1309))/(DY1309+DZ1309)+DT1309)/2)/(1000*0.61365*exp(17.502*W1309/(240.97+W1309))/(DY1309+DZ1309)-DT1309)</f>
        <v>0</v>
      </c>
      <c r="T1309">
        <f>1/((DM1309+1)/(Q1309/1.6)+1/(R1309/1.37)) + DM1309/((DM1309+1)/(Q1309/1.6) + DM1309/(R1309/1.37))</f>
        <v>0</v>
      </c>
      <c r="U1309">
        <f>(DH1309*DK1309)</f>
        <v>0</v>
      </c>
      <c r="V1309">
        <f>(EA1309+(U1309+2*0.95*5.67E-8*(((EA1309+$B$7)+273)^4-(EA1309+273)^4)-44100*J1309)/(1.84*29.3*R1309+8*0.95*5.67E-8*(EA1309+273)^3))</f>
        <v>0</v>
      </c>
      <c r="W1309">
        <f>($C$7*EB1309+$D$7*EC1309+$E$7*V1309)</f>
        <v>0</v>
      </c>
      <c r="X1309">
        <f>0.61365*exp(17.502*W1309/(240.97+W1309))</f>
        <v>0</v>
      </c>
      <c r="Y1309">
        <f>(Z1309/AA1309*100)</f>
        <v>0</v>
      </c>
      <c r="Z1309">
        <f>DT1309*(DY1309+DZ1309)/1000</f>
        <v>0</v>
      </c>
      <c r="AA1309">
        <f>0.61365*exp(17.502*EA1309/(240.97+EA1309))</f>
        <v>0</v>
      </c>
      <c r="AB1309">
        <f>(X1309-DT1309*(DY1309+DZ1309)/1000)</f>
        <v>0</v>
      </c>
      <c r="AC1309">
        <f>(-J1309*44100)</f>
        <v>0</v>
      </c>
      <c r="AD1309">
        <f>2*29.3*R1309*0.92*(EA1309-W1309)</f>
        <v>0</v>
      </c>
      <c r="AE1309">
        <f>2*0.95*5.67E-8*(((EA1309+$B$7)+273)^4-(W1309+273)^4)</f>
        <v>0</v>
      </c>
      <c r="AF1309">
        <f>U1309+AE1309+AC1309+AD1309</f>
        <v>0</v>
      </c>
      <c r="AG1309">
        <f>DX1309*AU1309*(DS1309-DR1309*(1000-AU1309*DU1309)/(1000-AU1309*DT1309))/(100*DL1309)</f>
        <v>0</v>
      </c>
      <c r="AH1309">
        <f>1000*DX1309*AU1309*(DT1309-DU1309)/(100*DL1309*(1000-AU1309*DT1309))</f>
        <v>0</v>
      </c>
      <c r="AI1309">
        <f>(AJ1309 - AK1309 - DY1309*1E3/(8.314*(EA1309+273.15)) * AM1309/DX1309 * AL1309) * DX1309/(100*DL1309) * (1000 - DU1309)/1000</f>
        <v>0</v>
      </c>
      <c r="AJ1309">
        <v>720.1961828973674</v>
      </c>
      <c r="AK1309">
        <v>680.7040181818181</v>
      </c>
      <c r="AL1309">
        <v>3.356698421194828</v>
      </c>
      <c r="AM1309">
        <v>65.42573511111004</v>
      </c>
      <c r="AN1309">
        <f>(AP1309 - AO1309 + DY1309*1E3/(8.314*(EA1309+273.15)) * AR1309/DX1309 * AQ1309) * DX1309/(100*DL1309) * 1000/(1000 - AP1309)</f>
        <v>0</v>
      </c>
      <c r="AO1309">
        <v>17.54653152184739</v>
      </c>
      <c r="AP1309">
        <v>23.73851696969697</v>
      </c>
      <c r="AQ1309">
        <v>0.002473490458697501</v>
      </c>
      <c r="AR1309">
        <v>117.4114001937617</v>
      </c>
      <c r="AS1309">
        <v>0</v>
      </c>
      <c r="AT1309">
        <v>0</v>
      </c>
      <c r="AU1309">
        <f>IF(AS1309*$H$13&gt;=AW1309,1.0,(AW1309/(AW1309-AS1309*$H$13)))</f>
        <v>0</v>
      </c>
      <c r="AV1309">
        <f>(AU1309-1)*100</f>
        <v>0</v>
      </c>
      <c r="AW1309">
        <f>MAX(0,($B$13+$C$13*EF1309)/(1+$D$13*EF1309)*DY1309/(EA1309+273)*$E$13)</f>
        <v>0</v>
      </c>
      <c r="AX1309" t="s">
        <v>437</v>
      </c>
      <c r="AY1309" t="s">
        <v>437</v>
      </c>
      <c r="AZ1309">
        <v>0</v>
      </c>
      <c r="BA1309">
        <v>0</v>
      </c>
      <c r="BB1309">
        <f>1-AZ1309/BA1309</f>
        <v>0</v>
      </c>
      <c r="BC1309">
        <v>0</v>
      </c>
      <c r="BD1309" t="s">
        <v>437</v>
      </c>
      <c r="BE1309" t="s">
        <v>437</v>
      </c>
      <c r="BF1309">
        <v>0</v>
      </c>
      <c r="BG1309">
        <v>0</v>
      </c>
      <c r="BH1309">
        <f>1-BF1309/BG1309</f>
        <v>0</v>
      </c>
      <c r="BI1309">
        <v>0.5</v>
      </c>
      <c r="BJ1309">
        <f>DI1309</f>
        <v>0</v>
      </c>
      <c r="BK1309">
        <f>L1309</f>
        <v>0</v>
      </c>
      <c r="BL1309">
        <f>BH1309*BI1309*BJ1309</f>
        <v>0</v>
      </c>
      <c r="BM1309">
        <f>(BK1309-BC1309)/BJ1309</f>
        <v>0</v>
      </c>
      <c r="BN1309">
        <f>(BA1309-BG1309)/BG1309</f>
        <v>0</v>
      </c>
      <c r="BO1309">
        <f>AZ1309/(BB1309+AZ1309/BG1309)</f>
        <v>0</v>
      </c>
      <c r="BP1309" t="s">
        <v>437</v>
      </c>
      <c r="BQ1309">
        <v>0</v>
      </c>
      <c r="BR1309">
        <f>IF(BQ1309&lt;&gt;0, BQ1309, BO1309)</f>
        <v>0</v>
      </c>
      <c r="BS1309">
        <f>1-BR1309/BG1309</f>
        <v>0</v>
      </c>
      <c r="BT1309">
        <f>(BG1309-BF1309)/(BG1309-BR1309)</f>
        <v>0</v>
      </c>
      <c r="BU1309">
        <f>(BA1309-BG1309)/(BA1309-BR1309)</f>
        <v>0</v>
      </c>
      <c r="BV1309">
        <f>(BG1309-BF1309)/(BG1309-AZ1309)</f>
        <v>0</v>
      </c>
      <c r="BW1309">
        <f>(BA1309-BG1309)/(BA1309-AZ1309)</f>
        <v>0</v>
      </c>
      <c r="BX1309">
        <f>(BT1309*BR1309/BF1309)</f>
        <v>0</v>
      </c>
      <c r="BY1309">
        <f>(1-BX1309)</f>
        <v>0</v>
      </c>
      <c r="DH1309">
        <f>$B$11*EG1309+$C$11*EH1309+$F$11*ES1309*(1-EV1309)</f>
        <v>0</v>
      </c>
      <c r="DI1309">
        <f>DH1309*DJ1309</f>
        <v>0</v>
      </c>
      <c r="DJ1309">
        <f>($B$11*$D$9+$C$11*$D$9+$F$11*((FF1309+EX1309)/MAX(FF1309+EX1309+FG1309, 0.1)*$I$9+FG1309/MAX(FF1309+EX1309+FG1309, 0.1)*$J$9))/($B$11+$C$11+$F$11)</f>
        <v>0</v>
      </c>
      <c r="DK1309">
        <f>($B$11*$K$9+$C$11*$K$9+$F$11*((FF1309+EX1309)/MAX(FF1309+EX1309+FG1309, 0.1)*$P$9+FG1309/MAX(FF1309+EX1309+FG1309, 0.1)*$Q$9))/($B$11+$C$11+$F$11)</f>
        <v>0</v>
      </c>
      <c r="DL1309">
        <v>6</v>
      </c>
      <c r="DM1309">
        <v>0.5</v>
      </c>
      <c r="DN1309" t="s">
        <v>438</v>
      </c>
      <c r="DO1309">
        <v>2</v>
      </c>
      <c r="DP1309" t="b">
        <v>1</v>
      </c>
      <c r="DQ1309">
        <v>1761348630.581481</v>
      </c>
      <c r="DR1309">
        <v>641.5012592592594</v>
      </c>
      <c r="DS1309">
        <v>692.6875185185186</v>
      </c>
      <c r="DT1309">
        <v>23.7232</v>
      </c>
      <c r="DU1309">
        <v>17.50068888888889</v>
      </c>
      <c r="DV1309">
        <v>640.6386666666666</v>
      </c>
      <c r="DW1309">
        <v>23.50875925925926</v>
      </c>
      <c r="DX1309">
        <v>500.0337407407408</v>
      </c>
      <c r="DY1309">
        <v>90.07252962962963</v>
      </c>
      <c r="DZ1309">
        <v>0.07357058888888889</v>
      </c>
      <c r="EA1309">
        <v>30.21670740740741</v>
      </c>
      <c r="EB1309">
        <v>29.99851851851852</v>
      </c>
      <c r="EC1309">
        <v>999.9000000000001</v>
      </c>
      <c r="ED1309">
        <v>0</v>
      </c>
      <c r="EE1309">
        <v>0</v>
      </c>
      <c r="EF1309">
        <v>10016.09888888889</v>
      </c>
      <c r="EG1309">
        <v>0</v>
      </c>
      <c r="EH1309">
        <v>1196.464074074074</v>
      </c>
      <c r="EI1309">
        <v>-51.18622592592592</v>
      </c>
      <c r="EJ1309">
        <v>657.0897407407408</v>
      </c>
      <c r="EK1309">
        <v>705.0266666666665</v>
      </c>
      <c r="EL1309">
        <v>6.222502592592592</v>
      </c>
      <c r="EM1309">
        <v>692.6875185185186</v>
      </c>
      <c r="EN1309">
        <v>17.50068888888889</v>
      </c>
      <c r="EO1309">
        <v>2.136807037037037</v>
      </c>
      <c r="EP1309">
        <v>1.576331481481482</v>
      </c>
      <c r="EQ1309">
        <v>18.49625185185185</v>
      </c>
      <c r="ER1309">
        <v>13.72930740740741</v>
      </c>
      <c r="ES1309">
        <v>1199.988518518518</v>
      </c>
      <c r="ET1309">
        <v>0.966988962962963</v>
      </c>
      <c r="EU1309">
        <v>0.03301110370370371</v>
      </c>
      <c r="EV1309">
        <v>0</v>
      </c>
      <c r="EW1309">
        <v>1506.957037037037</v>
      </c>
      <c r="EX1309">
        <v>5.000560000000001</v>
      </c>
      <c r="EY1309">
        <v>18403.39259259259</v>
      </c>
      <c r="EZ1309">
        <v>10316.68148148148</v>
      </c>
      <c r="FA1309">
        <v>45.42322222222221</v>
      </c>
      <c r="FB1309">
        <v>47.5</v>
      </c>
      <c r="FC1309">
        <v>46.06199999999998</v>
      </c>
      <c r="FD1309">
        <v>46.52985185185184</v>
      </c>
      <c r="FE1309">
        <v>46.25</v>
      </c>
      <c r="FF1309">
        <v>1155.540740740741</v>
      </c>
      <c r="FG1309">
        <v>39.44777777777778</v>
      </c>
      <c r="FH1309">
        <v>0</v>
      </c>
      <c r="FI1309">
        <v>1761348674.6</v>
      </c>
      <c r="FJ1309">
        <v>0</v>
      </c>
      <c r="FK1309">
        <v>1506.920384615385</v>
      </c>
      <c r="FL1309">
        <v>-13.54769230632998</v>
      </c>
      <c r="FM1309">
        <v>-145.9008547122014</v>
      </c>
      <c r="FN1309">
        <v>18402.95384615385</v>
      </c>
      <c r="FO1309">
        <v>15</v>
      </c>
      <c r="FP1309">
        <v>0</v>
      </c>
      <c r="FQ1309" t="s">
        <v>439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-51.00016341463416</v>
      </c>
      <c r="GD1309">
        <v>-3.85708641114984</v>
      </c>
      <c r="GE1309">
        <v>0.3865782227700462</v>
      </c>
      <c r="GF1309">
        <v>0</v>
      </c>
      <c r="GG1309">
        <v>1507.532058823529</v>
      </c>
      <c r="GH1309">
        <v>-12.85882352827553</v>
      </c>
      <c r="GI1309">
        <v>1.284261700038924</v>
      </c>
      <c r="GJ1309">
        <v>0</v>
      </c>
      <c r="GK1309">
        <v>6.250360487804877</v>
      </c>
      <c r="GL1309">
        <v>-0.5481420209059148</v>
      </c>
      <c r="GM1309">
        <v>0.05654870984494601</v>
      </c>
      <c r="GN1309">
        <v>0</v>
      </c>
      <c r="GO1309">
        <v>0</v>
      </c>
      <c r="GP1309">
        <v>3</v>
      </c>
      <c r="GQ1309" t="s">
        <v>497</v>
      </c>
      <c r="GR1309">
        <v>3.12504</v>
      </c>
      <c r="GS1309">
        <v>2.75099</v>
      </c>
      <c r="GT1309">
        <v>0.116831</v>
      </c>
      <c r="GU1309">
        <v>0.123735</v>
      </c>
      <c r="GV1309">
        <v>0.103854</v>
      </c>
      <c r="GW1309">
        <v>0.0844273</v>
      </c>
      <c r="GX1309">
        <v>25981.2</v>
      </c>
      <c r="GY1309">
        <v>25140.9</v>
      </c>
      <c r="GZ1309">
        <v>29989</v>
      </c>
      <c r="HA1309">
        <v>28981.5</v>
      </c>
      <c r="HB1309">
        <v>37150.3</v>
      </c>
      <c r="HC1309">
        <v>34938.3</v>
      </c>
      <c r="HD1309">
        <v>45926.3</v>
      </c>
      <c r="HE1309">
        <v>43075.3</v>
      </c>
      <c r="HF1309">
        <v>1.75368</v>
      </c>
      <c r="HG1309">
        <v>1.72485</v>
      </c>
      <c r="HH1309">
        <v>-0.0219122</v>
      </c>
      <c r="HI1309">
        <v>0</v>
      </c>
      <c r="HJ1309">
        <v>30.3618</v>
      </c>
      <c r="HK1309">
        <v>999.9</v>
      </c>
      <c r="HL1309">
        <v>41.2</v>
      </c>
      <c r="HM1309">
        <v>32.6</v>
      </c>
      <c r="HN1309">
        <v>22.5952</v>
      </c>
      <c r="HO1309">
        <v>63.7639</v>
      </c>
      <c r="HP1309">
        <v>17.9808</v>
      </c>
      <c r="HQ1309">
        <v>1</v>
      </c>
      <c r="HR1309">
        <v>0.817922</v>
      </c>
      <c r="HS1309">
        <v>4.12654</v>
      </c>
      <c r="HT1309">
        <v>20.1579</v>
      </c>
      <c r="HU1309">
        <v>5.22493</v>
      </c>
      <c r="HV1309">
        <v>11.9854</v>
      </c>
      <c r="HW1309">
        <v>4.96745</v>
      </c>
      <c r="HX1309">
        <v>3.28912</v>
      </c>
      <c r="HY1309">
        <v>9999</v>
      </c>
      <c r="HZ1309">
        <v>9999</v>
      </c>
      <c r="IA1309">
        <v>9999</v>
      </c>
      <c r="IB1309">
        <v>999.9</v>
      </c>
      <c r="IC1309">
        <v>4.97298</v>
      </c>
      <c r="ID1309">
        <v>1.87753</v>
      </c>
      <c r="IE1309">
        <v>1.87561</v>
      </c>
      <c r="IF1309">
        <v>1.8785</v>
      </c>
      <c r="IG1309">
        <v>1.87515</v>
      </c>
      <c r="IH1309">
        <v>1.87869</v>
      </c>
      <c r="II1309">
        <v>1.87581</v>
      </c>
      <c r="IJ1309">
        <v>1.87698</v>
      </c>
      <c r="IK1309">
        <v>0</v>
      </c>
      <c r="IL1309">
        <v>0</v>
      </c>
      <c r="IM1309">
        <v>0</v>
      </c>
      <c r="IN1309">
        <v>0</v>
      </c>
      <c r="IO1309" t="s">
        <v>441</v>
      </c>
      <c r="IP1309" t="s">
        <v>442</v>
      </c>
      <c r="IQ1309" t="s">
        <v>443</v>
      </c>
      <c r="IR1309" t="s">
        <v>443</v>
      </c>
      <c r="IS1309" t="s">
        <v>443</v>
      </c>
      <c r="IT1309" t="s">
        <v>443</v>
      </c>
      <c r="IU1309">
        <v>0</v>
      </c>
      <c r="IV1309">
        <v>100</v>
      </c>
      <c r="IW1309">
        <v>100</v>
      </c>
      <c r="IX1309">
        <v>0.889</v>
      </c>
      <c r="IY1309">
        <v>0.2145</v>
      </c>
      <c r="IZ1309">
        <v>-0.1194416370607354</v>
      </c>
      <c r="JA1309">
        <v>0.002211305909277446</v>
      </c>
      <c r="JB1309">
        <v>-1.416678044876584E-06</v>
      </c>
      <c r="JC1309">
        <v>5.589822708492042E-10</v>
      </c>
      <c r="JD1309">
        <v>0.2144336207880096</v>
      </c>
      <c r="JE1309">
        <v>0</v>
      </c>
      <c r="JF1309">
        <v>0</v>
      </c>
      <c r="JG1309">
        <v>0</v>
      </c>
      <c r="JH1309">
        <v>14</v>
      </c>
      <c r="JI1309">
        <v>2052</v>
      </c>
      <c r="JJ1309">
        <v>1</v>
      </c>
      <c r="JK1309">
        <v>21</v>
      </c>
      <c r="JL1309">
        <v>29355810.6</v>
      </c>
      <c r="JM1309">
        <v>29355810.6</v>
      </c>
      <c r="JN1309">
        <v>1.73096</v>
      </c>
      <c r="JO1309">
        <v>2.54883</v>
      </c>
      <c r="JP1309">
        <v>1.39893</v>
      </c>
      <c r="JQ1309">
        <v>2.33276</v>
      </c>
      <c r="JR1309">
        <v>1.44897</v>
      </c>
      <c r="JS1309">
        <v>2.56592</v>
      </c>
      <c r="JT1309">
        <v>38.4034</v>
      </c>
      <c r="JU1309">
        <v>23.7898</v>
      </c>
      <c r="JV1309">
        <v>18</v>
      </c>
      <c r="JW1309">
        <v>487.344</v>
      </c>
      <c r="JX1309">
        <v>439.905</v>
      </c>
      <c r="JY1309">
        <v>25.6416</v>
      </c>
      <c r="JZ1309">
        <v>37.196</v>
      </c>
      <c r="KA1309">
        <v>30.001</v>
      </c>
      <c r="KB1309">
        <v>36.7286</v>
      </c>
      <c r="KC1309">
        <v>36.7695</v>
      </c>
      <c r="KD1309">
        <v>34.6562</v>
      </c>
      <c r="KE1309">
        <v>27.67</v>
      </c>
      <c r="KF1309">
        <v>66.17230000000001</v>
      </c>
      <c r="KG1309">
        <v>25.6173</v>
      </c>
      <c r="KH1309">
        <v>740.9400000000001</v>
      </c>
      <c r="KI1309">
        <v>17.6847</v>
      </c>
      <c r="KJ1309">
        <v>99.2075</v>
      </c>
      <c r="KK1309">
        <v>99.07080000000001</v>
      </c>
    </row>
    <row r="1310" spans="1:297">
      <c r="A1310">
        <v>1294</v>
      </c>
      <c r="B1310">
        <v>1761348643.1</v>
      </c>
      <c r="C1310">
        <v>20602.5</v>
      </c>
      <c r="D1310" t="s">
        <v>3044</v>
      </c>
      <c r="E1310" t="s">
        <v>3045</v>
      </c>
      <c r="F1310">
        <v>5</v>
      </c>
      <c r="G1310" t="s">
        <v>2957</v>
      </c>
      <c r="H1310" t="s">
        <v>436</v>
      </c>
      <c r="I1310">
        <v>1761348635.6</v>
      </c>
      <c r="J1310">
        <f>(K1310)/1000</f>
        <v>0</v>
      </c>
      <c r="K1310">
        <f>IF(DP1310, AN1310, AH1310)</f>
        <v>0</v>
      </c>
      <c r="L1310">
        <f>IF(DP1310, AI1310, AG1310)</f>
        <v>0</v>
      </c>
      <c r="M1310">
        <f>DR1310 - IF(AU1310&gt;1, L1310*DL1310*100.0/(AW1310), 0)</f>
        <v>0</v>
      </c>
      <c r="N1310">
        <f>((T1310-J1310/2)*M1310-L1310)/(T1310+J1310/2)</f>
        <v>0</v>
      </c>
      <c r="O1310">
        <f>N1310*(DY1310+DZ1310)/1000.0</f>
        <v>0</v>
      </c>
      <c r="P1310">
        <f>(DR1310 - IF(AU1310&gt;1, L1310*DL1310*100.0/(AW1310), 0))*(DY1310+DZ1310)/1000.0</f>
        <v>0</v>
      </c>
      <c r="Q1310">
        <f>2.0/((1/S1310-1/R1310)+SIGN(S1310)*SQRT((1/S1310-1/R1310)*(1/S1310-1/R1310) + 4*DM1310/((DM1310+1)*(DM1310+1))*(2*1/S1310*1/R1310-1/R1310*1/R1310)))</f>
        <v>0</v>
      </c>
      <c r="R1310">
        <f>IF(LEFT(DN1310,1)&lt;&gt;"0",IF(LEFT(DN1310,1)="1",3.0,DO1310),$D$5+$E$5*(EF1310*DY1310/($K$5*1000))+$F$5*(EF1310*DY1310/($K$5*1000))*MAX(MIN(DL1310,$J$5),$I$5)*MAX(MIN(DL1310,$J$5),$I$5)+$G$5*MAX(MIN(DL1310,$J$5),$I$5)*(EF1310*DY1310/($K$5*1000))+$H$5*(EF1310*DY1310/($K$5*1000))*(EF1310*DY1310/($K$5*1000)))</f>
        <v>0</v>
      </c>
      <c r="S1310">
        <f>J1310*(1000-(1000*0.61365*exp(17.502*W1310/(240.97+W1310))/(DY1310+DZ1310)+DT1310)/2)/(1000*0.61365*exp(17.502*W1310/(240.97+W1310))/(DY1310+DZ1310)-DT1310)</f>
        <v>0</v>
      </c>
      <c r="T1310">
        <f>1/((DM1310+1)/(Q1310/1.6)+1/(R1310/1.37)) + DM1310/((DM1310+1)/(Q1310/1.6) + DM1310/(R1310/1.37))</f>
        <v>0</v>
      </c>
      <c r="U1310">
        <f>(DH1310*DK1310)</f>
        <v>0</v>
      </c>
      <c r="V1310">
        <f>(EA1310+(U1310+2*0.95*5.67E-8*(((EA1310+$B$7)+273)^4-(EA1310+273)^4)-44100*J1310)/(1.84*29.3*R1310+8*0.95*5.67E-8*(EA1310+273)^3))</f>
        <v>0</v>
      </c>
      <c r="W1310">
        <f>($C$7*EB1310+$D$7*EC1310+$E$7*V1310)</f>
        <v>0</v>
      </c>
      <c r="X1310">
        <f>0.61365*exp(17.502*W1310/(240.97+W1310))</f>
        <v>0</v>
      </c>
      <c r="Y1310">
        <f>(Z1310/AA1310*100)</f>
        <v>0</v>
      </c>
      <c r="Z1310">
        <f>DT1310*(DY1310+DZ1310)/1000</f>
        <v>0</v>
      </c>
      <c r="AA1310">
        <f>0.61365*exp(17.502*EA1310/(240.97+EA1310))</f>
        <v>0</v>
      </c>
      <c r="AB1310">
        <f>(X1310-DT1310*(DY1310+DZ1310)/1000)</f>
        <v>0</v>
      </c>
      <c r="AC1310">
        <f>(-J1310*44100)</f>
        <v>0</v>
      </c>
      <c r="AD1310">
        <f>2*29.3*R1310*0.92*(EA1310-W1310)</f>
        <v>0</v>
      </c>
      <c r="AE1310">
        <f>2*0.95*5.67E-8*(((EA1310+$B$7)+273)^4-(W1310+273)^4)</f>
        <v>0</v>
      </c>
      <c r="AF1310">
        <f>U1310+AE1310+AC1310+AD1310</f>
        <v>0</v>
      </c>
      <c r="AG1310">
        <f>DX1310*AU1310*(DS1310-DR1310*(1000-AU1310*DU1310)/(1000-AU1310*DT1310))/(100*DL1310)</f>
        <v>0</v>
      </c>
      <c r="AH1310">
        <f>1000*DX1310*AU1310*(DT1310-DU1310)/(100*DL1310*(1000-AU1310*DT1310))</f>
        <v>0</v>
      </c>
      <c r="AI1310">
        <f>(AJ1310 - AK1310 - DY1310*1E3/(8.314*(EA1310+273.15)) * AM1310/DX1310 * AL1310) * DX1310/(100*DL1310) * (1000 - DU1310)/1000</f>
        <v>0</v>
      </c>
      <c r="AJ1310">
        <v>737.2388261655844</v>
      </c>
      <c r="AK1310">
        <v>697.5708121212124</v>
      </c>
      <c r="AL1310">
        <v>3.377584701441114</v>
      </c>
      <c r="AM1310">
        <v>65.42573511111004</v>
      </c>
      <c r="AN1310">
        <f>(AP1310 - AO1310 + DY1310*1E3/(8.314*(EA1310+273.15)) * AR1310/DX1310 * AQ1310) * DX1310/(100*DL1310) * 1000/(1000 - AP1310)</f>
        <v>0</v>
      </c>
      <c r="AO1310">
        <v>17.55213878366113</v>
      </c>
      <c r="AP1310">
        <v>23.73721030303031</v>
      </c>
      <c r="AQ1310">
        <v>-0.0005017362446005255</v>
      </c>
      <c r="AR1310">
        <v>117.4114001937617</v>
      </c>
      <c r="AS1310">
        <v>0</v>
      </c>
      <c r="AT1310">
        <v>0</v>
      </c>
      <c r="AU1310">
        <f>IF(AS1310*$H$13&gt;=AW1310,1.0,(AW1310/(AW1310-AS1310*$H$13)))</f>
        <v>0</v>
      </c>
      <c r="AV1310">
        <f>(AU1310-1)*100</f>
        <v>0</v>
      </c>
      <c r="AW1310">
        <f>MAX(0,($B$13+$C$13*EF1310)/(1+$D$13*EF1310)*DY1310/(EA1310+273)*$E$13)</f>
        <v>0</v>
      </c>
      <c r="AX1310" t="s">
        <v>437</v>
      </c>
      <c r="AY1310" t="s">
        <v>437</v>
      </c>
      <c r="AZ1310">
        <v>0</v>
      </c>
      <c r="BA1310">
        <v>0</v>
      </c>
      <c r="BB1310">
        <f>1-AZ1310/BA1310</f>
        <v>0</v>
      </c>
      <c r="BC1310">
        <v>0</v>
      </c>
      <c r="BD1310" t="s">
        <v>437</v>
      </c>
      <c r="BE1310" t="s">
        <v>437</v>
      </c>
      <c r="BF1310">
        <v>0</v>
      </c>
      <c r="BG1310">
        <v>0</v>
      </c>
      <c r="BH1310">
        <f>1-BF1310/BG1310</f>
        <v>0</v>
      </c>
      <c r="BI1310">
        <v>0.5</v>
      </c>
      <c r="BJ1310">
        <f>DI1310</f>
        <v>0</v>
      </c>
      <c r="BK1310">
        <f>L1310</f>
        <v>0</v>
      </c>
      <c r="BL1310">
        <f>BH1310*BI1310*BJ1310</f>
        <v>0</v>
      </c>
      <c r="BM1310">
        <f>(BK1310-BC1310)/BJ1310</f>
        <v>0</v>
      </c>
      <c r="BN1310">
        <f>(BA1310-BG1310)/BG1310</f>
        <v>0</v>
      </c>
      <c r="BO1310">
        <f>AZ1310/(BB1310+AZ1310/BG1310)</f>
        <v>0</v>
      </c>
      <c r="BP1310" t="s">
        <v>437</v>
      </c>
      <c r="BQ1310">
        <v>0</v>
      </c>
      <c r="BR1310">
        <f>IF(BQ1310&lt;&gt;0, BQ1310, BO1310)</f>
        <v>0</v>
      </c>
      <c r="BS1310">
        <f>1-BR1310/BG1310</f>
        <v>0</v>
      </c>
      <c r="BT1310">
        <f>(BG1310-BF1310)/(BG1310-BR1310)</f>
        <v>0</v>
      </c>
      <c r="BU1310">
        <f>(BA1310-BG1310)/(BA1310-BR1310)</f>
        <v>0</v>
      </c>
      <c r="BV1310">
        <f>(BG1310-BF1310)/(BG1310-AZ1310)</f>
        <v>0</v>
      </c>
      <c r="BW1310">
        <f>(BA1310-BG1310)/(BA1310-AZ1310)</f>
        <v>0</v>
      </c>
      <c r="BX1310">
        <f>(BT1310*BR1310/BF1310)</f>
        <v>0</v>
      </c>
      <c r="BY1310">
        <f>(1-BX1310)</f>
        <v>0</v>
      </c>
      <c r="DH1310">
        <f>$B$11*EG1310+$C$11*EH1310+$F$11*ES1310*(1-EV1310)</f>
        <v>0</v>
      </c>
      <c r="DI1310">
        <f>DH1310*DJ1310</f>
        <v>0</v>
      </c>
      <c r="DJ1310">
        <f>($B$11*$D$9+$C$11*$D$9+$F$11*((FF1310+EX1310)/MAX(FF1310+EX1310+FG1310, 0.1)*$I$9+FG1310/MAX(FF1310+EX1310+FG1310, 0.1)*$J$9))/($B$11+$C$11+$F$11)</f>
        <v>0</v>
      </c>
      <c r="DK1310">
        <f>($B$11*$K$9+$C$11*$K$9+$F$11*((FF1310+EX1310)/MAX(FF1310+EX1310+FG1310, 0.1)*$P$9+FG1310/MAX(FF1310+EX1310+FG1310, 0.1)*$Q$9))/($B$11+$C$11+$F$11)</f>
        <v>0</v>
      </c>
      <c r="DL1310">
        <v>6</v>
      </c>
      <c r="DM1310">
        <v>0.5</v>
      </c>
      <c r="DN1310" t="s">
        <v>438</v>
      </c>
      <c r="DO1310">
        <v>2</v>
      </c>
      <c r="DP1310" t="b">
        <v>1</v>
      </c>
      <c r="DQ1310">
        <v>1761348635.6</v>
      </c>
      <c r="DR1310">
        <v>657.9826296296296</v>
      </c>
      <c r="DS1310">
        <v>709.514111111111</v>
      </c>
      <c r="DT1310">
        <v>23.73002222222223</v>
      </c>
      <c r="DU1310">
        <v>17.54286666666667</v>
      </c>
      <c r="DV1310">
        <v>657.1022222222222</v>
      </c>
      <c r="DW1310">
        <v>23.51558518518518</v>
      </c>
      <c r="DX1310">
        <v>500.0510370370371</v>
      </c>
      <c r="DY1310">
        <v>90.07338888888889</v>
      </c>
      <c r="DZ1310">
        <v>0.07344502592592593</v>
      </c>
      <c r="EA1310">
        <v>30.22021481481482</v>
      </c>
      <c r="EB1310">
        <v>30.00446666666667</v>
      </c>
      <c r="EC1310">
        <v>999.9000000000001</v>
      </c>
      <c r="ED1310">
        <v>0</v>
      </c>
      <c r="EE1310">
        <v>0</v>
      </c>
      <c r="EF1310">
        <v>10010.80296296297</v>
      </c>
      <c r="EG1310">
        <v>0</v>
      </c>
      <c r="EH1310">
        <v>1196.452592592593</v>
      </c>
      <c r="EI1310">
        <v>-51.53140370370371</v>
      </c>
      <c r="EJ1310">
        <v>673.9763333333332</v>
      </c>
      <c r="EK1310">
        <v>722.1836296296294</v>
      </c>
      <c r="EL1310">
        <v>6.187147777777778</v>
      </c>
      <c r="EM1310">
        <v>709.514111111111</v>
      </c>
      <c r="EN1310">
        <v>17.54286666666667</v>
      </c>
      <c r="EO1310">
        <v>2.137442962962963</v>
      </c>
      <c r="EP1310">
        <v>1.580146296296296</v>
      </c>
      <c r="EQ1310">
        <v>18.5009962962963</v>
      </c>
      <c r="ER1310">
        <v>13.76652592592593</v>
      </c>
      <c r="ES1310">
        <v>1199.994814814815</v>
      </c>
      <c r="ET1310">
        <v>0.9669902592592593</v>
      </c>
      <c r="EU1310">
        <v>0.0330098037037037</v>
      </c>
      <c r="EV1310">
        <v>0</v>
      </c>
      <c r="EW1310">
        <v>1505.911111111111</v>
      </c>
      <c r="EX1310">
        <v>5.000560000000001</v>
      </c>
      <c r="EY1310">
        <v>18391.51851851852</v>
      </c>
      <c r="EZ1310">
        <v>10316.73703703704</v>
      </c>
      <c r="FA1310">
        <v>45.43240740740739</v>
      </c>
      <c r="FB1310">
        <v>47.5</v>
      </c>
      <c r="FC1310">
        <v>46.06199999999998</v>
      </c>
      <c r="FD1310">
        <v>46.52985185185185</v>
      </c>
      <c r="FE1310">
        <v>46.25</v>
      </c>
      <c r="FF1310">
        <v>1155.548148148148</v>
      </c>
      <c r="FG1310">
        <v>39.44666666666667</v>
      </c>
      <c r="FH1310">
        <v>0</v>
      </c>
      <c r="FI1310">
        <v>1761348679.4</v>
      </c>
      <c r="FJ1310">
        <v>0</v>
      </c>
      <c r="FK1310">
        <v>1505.951538461538</v>
      </c>
      <c r="FL1310">
        <v>-11.80102564642035</v>
      </c>
      <c r="FM1310">
        <v>-138.9606836940669</v>
      </c>
      <c r="FN1310">
        <v>18391.42307692308</v>
      </c>
      <c r="FO1310">
        <v>15</v>
      </c>
      <c r="FP1310">
        <v>0</v>
      </c>
      <c r="FQ1310" t="s">
        <v>439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-51.24741951219513</v>
      </c>
      <c r="GD1310">
        <v>-4.028326829268328</v>
      </c>
      <c r="GE1310">
        <v>0.4019393682097274</v>
      </c>
      <c r="GF1310">
        <v>0</v>
      </c>
      <c r="GG1310">
        <v>1506.693235294118</v>
      </c>
      <c r="GH1310">
        <v>-12.66294882064065</v>
      </c>
      <c r="GI1310">
        <v>1.264842981625034</v>
      </c>
      <c r="GJ1310">
        <v>0</v>
      </c>
      <c r="GK1310">
        <v>6.223123902439024</v>
      </c>
      <c r="GL1310">
        <v>-0.4459170731707199</v>
      </c>
      <c r="GM1310">
        <v>0.04866039045676796</v>
      </c>
      <c r="GN1310">
        <v>0</v>
      </c>
      <c r="GO1310">
        <v>0</v>
      </c>
      <c r="GP1310">
        <v>3</v>
      </c>
      <c r="GQ1310" t="s">
        <v>497</v>
      </c>
      <c r="GR1310">
        <v>3.12494</v>
      </c>
      <c r="GS1310">
        <v>2.75142</v>
      </c>
      <c r="GT1310">
        <v>0.118816</v>
      </c>
      <c r="GU1310">
        <v>0.125704</v>
      </c>
      <c r="GV1310">
        <v>0.103852</v>
      </c>
      <c r="GW1310">
        <v>0.0846408</v>
      </c>
      <c r="GX1310">
        <v>25923</v>
      </c>
      <c r="GY1310">
        <v>25083.9</v>
      </c>
      <c r="GZ1310">
        <v>29989.3</v>
      </c>
      <c r="HA1310">
        <v>28981.1</v>
      </c>
      <c r="HB1310">
        <v>37151</v>
      </c>
      <c r="HC1310">
        <v>34929.7</v>
      </c>
      <c r="HD1310">
        <v>45926.9</v>
      </c>
      <c r="HE1310">
        <v>43074.4</v>
      </c>
      <c r="HF1310">
        <v>1.7535</v>
      </c>
      <c r="HG1310">
        <v>1.725</v>
      </c>
      <c r="HH1310">
        <v>-0.0220314</v>
      </c>
      <c r="HI1310">
        <v>0</v>
      </c>
      <c r="HJ1310">
        <v>30.3631</v>
      </c>
      <c r="HK1310">
        <v>999.9</v>
      </c>
      <c r="HL1310">
        <v>41.2</v>
      </c>
      <c r="HM1310">
        <v>32.7</v>
      </c>
      <c r="HN1310">
        <v>22.7186</v>
      </c>
      <c r="HO1310">
        <v>63.8939</v>
      </c>
      <c r="HP1310">
        <v>17.9808</v>
      </c>
      <c r="HQ1310">
        <v>1</v>
      </c>
      <c r="HR1310">
        <v>0.818039</v>
      </c>
      <c r="HS1310">
        <v>4.09899</v>
      </c>
      <c r="HT1310">
        <v>20.1591</v>
      </c>
      <c r="HU1310">
        <v>5.22822</v>
      </c>
      <c r="HV1310">
        <v>11.9855</v>
      </c>
      <c r="HW1310">
        <v>4.969</v>
      </c>
      <c r="HX1310">
        <v>3.28988</v>
      </c>
      <c r="HY1310">
        <v>9999</v>
      </c>
      <c r="HZ1310">
        <v>9999</v>
      </c>
      <c r="IA1310">
        <v>9999</v>
      </c>
      <c r="IB1310">
        <v>999.9</v>
      </c>
      <c r="IC1310">
        <v>4.97297</v>
      </c>
      <c r="ID1310">
        <v>1.87753</v>
      </c>
      <c r="IE1310">
        <v>1.87561</v>
      </c>
      <c r="IF1310">
        <v>1.87849</v>
      </c>
      <c r="IG1310">
        <v>1.87515</v>
      </c>
      <c r="IH1310">
        <v>1.87869</v>
      </c>
      <c r="II1310">
        <v>1.8758</v>
      </c>
      <c r="IJ1310">
        <v>1.87697</v>
      </c>
      <c r="IK1310">
        <v>0</v>
      </c>
      <c r="IL1310">
        <v>0</v>
      </c>
      <c r="IM1310">
        <v>0</v>
      </c>
      <c r="IN1310">
        <v>0</v>
      </c>
      <c r="IO1310" t="s">
        <v>441</v>
      </c>
      <c r="IP1310" t="s">
        <v>442</v>
      </c>
      <c r="IQ1310" t="s">
        <v>443</v>
      </c>
      <c r="IR1310" t="s">
        <v>443</v>
      </c>
      <c r="IS1310" t="s">
        <v>443</v>
      </c>
      <c r="IT1310" t="s">
        <v>443</v>
      </c>
      <c r="IU1310">
        <v>0</v>
      </c>
      <c r="IV1310">
        <v>100</v>
      </c>
      <c r="IW1310">
        <v>100</v>
      </c>
      <c r="IX1310">
        <v>0.907</v>
      </c>
      <c r="IY1310">
        <v>0.2145</v>
      </c>
      <c r="IZ1310">
        <v>-0.1194416370607354</v>
      </c>
      <c r="JA1310">
        <v>0.002211305909277446</v>
      </c>
      <c r="JB1310">
        <v>-1.416678044876584E-06</v>
      </c>
      <c r="JC1310">
        <v>5.589822708492042E-10</v>
      </c>
      <c r="JD1310">
        <v>0.2144336207880096</v>
      </c>
      <c r="JE1310">
        <v>0</v>
      </c>
      <c r="JF1310">
        <v>0</v>
      </c>
      <c r="JG1310">
        <v>0</v>
      </c>
      <c r="JH1310">
        <v>14</v>
      </c>
      <c r="JI1310">
        <v>2052</v>
      </c>
      <c r="JJ1310">
        <v>1</v>
      </c>
      <c r="JK1310">
        <v>21</v>
      </c>
      <c r="JL1310">
        <v>29355810.7</v>
      </c>
      <c r="JM1310">
        <v>29355810.7</v>
      </c>
      <c r="JN1310">
        <v>1.76025</v>
      </c>
      <c r="JO1310">
        <v>2.55249</v>
      </c>
      <c r="JP1310">
        <v>1.39893</v>
      </c>
      <c r="JQ1310">
        <v>2.33276</v>
      </c>
      <c r="JR1310">
        <v>1.44897</v>
      </c>
      <c r="JS1310">
        <v>2.52441</v>
      </c>
      <c r="JT1310">
        <v>38.4279</v>
      </c>
      <c r="JU1310">
        <v>23.781</v>
      </c>
      <c r="JV1310">
        <v>18</v>
      </c>
      <c r="JW1310">
        <v>487.248</v>
      </c>
      <c r="JX1310">
        <v>440.018</v>
      </c>
      <c r="JY1310">
        <v>25.621</v>
      </c>
      <c r="JZ1310">
        <v>37.1964</v>
      </c>
      <c r="KA1310">
        <v>30.0005</v>
      </c>
      <c r="KB1310">
        <v>36.7299</v>
      </c>
      <c r="KC1310">
        <v>36.7717</v>
      </c>
      <c r="KD1310">
        <v>35.2618</v>
      </c>
      <c r="KE1310">
        <v>27.67</v>
      </c>
      <c r="KF1310">
        <v>66.17230000000001</v>
      </c>
      <c r="KG1310">
        <v>25.6123</v>
      </c>
      <c r="KH1310">
        <v>754.295</v>
      </c>
      <c r="KI1310">
        <v>17.7341</v>
      </c>
      <c r="KJ1310">
        <v>99.2086</v>
      </c>
      <c r="KK1310">
        <v>99.06910000000001</v>
      </c>
    </row>
    <row r="1311" spans="1:297">
      <c r="A1311">
        <v>1295</v>
      </c>
      <c r="B1311">
        <v>1761348648.1</v>
      </c>
      <c r="C1311">
        <v>20607.5</v>
      </c>
      <c r="D1311" t="s">
        <v>3046</v>
      </c>
      <c r="E1311" t="s">
        <v>3047</v>
      </c>
      <c r="F1311">
        <v>5</v>
      </c>
      <c r="G1311" t="s">
        <v>2957</v>
      </c>
      <c r="H1311" t="s">
        <v>436</v>
      </c>
      <c r="I1311">
        <v>1761348640.314285</v>
      </c>
      <c r="J1311">
        <f>(K1311)/1000</f>
        <v>0</v>
      </c>
      <c r="K1311">
        <f>IF(DP1311, AN1311, AH1311)</f>
        <v>0</v>
      </c>
      <c r="L1311">
        <f>IF(DP1311, AI1311, AG1311)</f>
        <v>0</v>
      </c>
      <c r="M1311">
        <f>DR1311 - IF(AU1311&gt;1, L1311*DL1311*100.0/(AW1311), 0)</f>
        <v>0</v>
      </c>
      <c r="N1311">
        <f>((T1311-J1311/2)*M1311-L1311)/(T1311+J1311/2)</f>
        <v>0</v>
      </c>
      <c r="O1311">
        <f>N1311*(DY1311+DZ1311)/1000.0</f>
        <v>0</v>
      </c>
      <c r="P1311">
        <f>(DR1311 - IF(AU1311&gt;1, L1311*DL1311*100.0/(AW1311), 0))*(DY1311+DZ1311)/1000.0</f>
        <v>0</v>
      </c>
      <c r="Q1311">
        <f>2.0/((1/S1311-1/R1311)+SIGN(S1311)*SQRT((1/S1311-1/R1311)*(1/S1311-1/R1311) + 4*DM1311/((DM1311+1)*(DM1311+1))*(2*1/S1311*1/R1311-1/R1311*1/R1311)))</f>
        <v>0</v>
      </c>
      <c r="R1311">
        <f>IF(LEFT(DN1311,1)&lt;&gt;"0",IF(LEFT(DN1311,1)="1",3.0,DO1311),$D$5+$E$5*(EF1311*DY1311/($K$5*1000))+$F$5*(EF1311*DY1311/($K$5*1000))*MAX(MIN(DL1311,$J$5),$I$5)*MAX(MIN(DL1311,$J$5),$I$5)+$G$5*MAX(MIN(DL1311,$J$5),$I$5)*(EF1311*DY1311/($K$5*1000))+$H$5*(EF1311*DY1311/($K$5*1000))*(EF1311*DY1311/($K$5*1000)))</f>
        <v>0</v>
      </c>
      <c r="S1311">
        <f>J1311*(1000-(1000*0.61365*exp(17.502*W1311/(240.97+W1311))/(DY1311+DZ1311)+DT1311)/2)/(1000*0.61365*exp(17.502*W1311/(240.97+W1311))/(DY1311+DZ1311)-DT1311)</f>
        <v>0</v>
      </c>
      <c r="T1311">
        <f>1/((DM1311+1)/(Q1311/1.6)+1/(R1311/1.37)) + DM1311/((DM1311+1)/(Q1311/1.6) + DM1311/(R1311/1.37))</f>
        <v>0</v>
      </c>
      <c r="U1311">
        <f>(DH1311*DK1311)</f>
        <v>0</v>
      </c>
      <c r="V1311">
        <f>(EA1311+(U1311+2*0.95*5.67E-8*(((EA1311+$B$7)+273)^4-(EA1311+273)^4)-44100*J1311)/(1.84*29.3*R1311+8*0.95*5.67E-8*(EA1311+273)^3))</f>
        <v>0</v>
      </c>
      <c r="W1311">
        <f>($C$7*EB1311+$D$7*EC1311+$E$7*V1311)</f>
        <v>0</v>
      </c>
      <c r="X1311">
        <f>0.61365*exp(17.502*W1311/(240.97+W1311))</f>
        <v>0</v>
      </c>
      <c r="Y1311">
        <f>(Z1311/AA1311*100)</f>
        <v>0</v>
      </c>
      <c r="Z1311">
        <f>DT1311*(DY1311+DZ1311)/1000</f>
        <v>0</v>
      </c>
      <c r="AA1311">
        <f>0.61365*exp(17.502*EA1311/(240.97+EA1311))</f>
        <v>0</v>
      </c>
      <c r="AB1311">
        <f>(X1311-DT1311*(DY1311+DZ1311)/1000)</f>
        <v>0</v>
      </c>
      <c r="AC1311">
        <f>(-J1311*44100)</f>
        <v>0</v>
      </c>
      <c r="AD1311">
        <f>2*29.3*R1311*0.92*(EA1311-W1311)</f>
        <v>0</v>
      </c>
      <c r="AE1311">
        <f>2*0.95*5.67E-8*(((EA1311+$B$7)+273)^4-(W1311+273)^4)</f>
        <v>0</v>
      </c>
      <c r="AF1311">
        <f>U1311+AE1311+AC1311+AD1311</f>
        <v>0</v>
      </c>
      <c r="AG1311">
        <f>DX1311*AU1311*(DS1311-DR1311*(1000-AU1311*DU1311)/(1000-AU1311*DT1311))/(100*DL1311)</f>
        <v>0</v>
      </c>
      <c r="AH1311">
        <f>1000*DX1311*AU1311*(DT1311-DU1311)/(100*DL1311*(1000-AU1311*DT1311))</f>
        <v>0</v>
      </c>
      <c r="AI1311">
        <f>(AJ1311 - AK1311 - DY1311*1E3/(8.314*(EA1311+273.15)) * AM1311/DX1311 * AL1311) * DX1311/(100*DL1311) * (1000 - DU1311)/1000</f>
        <v>0</v>
      </c>
      <c r="AJ1311">
        <v>754.5166073784247</v>
      </c>
      <c r="AK1311">
        <v>714.4923090909089</v>
      </c>
      <c r="AL1311">
        <v>3.381536195661328</v>
      </c>
      <c r="AM1311">
        <v>65.42573511111004</v>
      </c>
      <c r="AN1311">
        <f>(AP1311 - AO1311 + DY1311*1E3/(8.314*(EA1311+273.15)) * AR1311/DX1311 * AQ1311) * DX1311/(100*DL1311) * 1000/(1000 - AP1311)</f>
        <v>0</v>
      </c>
      <c r="AO1311">
        <v>17.63949843414824</v>
      </c>
      <c r="AP1311">
        <v>23.76171818181818</v>
      </c>
      <c r="AQ1311">
        <v>0.006180483135111548</v>
      </c>
      <c r="AR1311">
        <v>117.4114001937617</v>
      </c>
      <c r="AS1311">
        <v>0</v>
      </c>
      <c r="AT1311">
        <v>0</v>
      </c>
      <c r="AU1311">
        <f>IF(AS1311*$H$13&gt;=AW1311,1.0,(AW1311/(AW1311-AS1311*$H$13)))</f>
        <v>0</v>
      </c>
      <c r="AV1311">
        <f>(AU1311-1)*100</f>
        <v>0</v>
      </c>
      <c r="AW1311">
        <f>MAX(0,($B$13+$C$13*EF1311)/(1+$D$13*EF1311)*DY1311/(EA1311+273)*$E$13)</f>
        <v>0</v>
      </c>
      <c r="AX1311" t="s">
        <v>437</v>
      </c>
      <c r="AY1311" t="s">
        <v>437</v>
      </c>
      <c r="AZ1311">
        <v>0</v>
      </c>
      <c r="BA1311">
        <v>0</v>
      </c>
      <c r="BB1311">
        <f>1-AZ1311/BA1311</f>
        <v>0</v>
      </c>
      <c r="BC1311">
        <v>0</v>
      </c>
      <c r="BD1311" t="s">
        <v>437</v>
      </c>
      <c r="BE1311" t="s">
        <v>437</v>
      </c>
      <c r="BF1311">
        <v>0</v>
      </c>
      <c r="BG1311">
        <v>0</v>
      </c>
      <c r="BH1311">
        <f>1-BF1311/BG1311</f>
        <v>0</v>
      </c>
      <c r="BI1311">
        <v>0.5</v>
      </c>
      <c r="BJ1311">
        <f>DI1311</f>
        <v>0</v>
      </c>
      <c r="BK1311">
        <f>L1311</f>
        <v>0</v>
      </c>
      <c r="BL1311">
        <f>BH1311*BI1311*BJ1311</f>
        <v>0</v>
      </c>
      <c r="BM1311">
        <f>(BK1311-BC1311)/BJ1311</f>
        <v>0</v>
      </c>
      <c r="BN1311">
        <f>(BA1311-BG1311)/BG1311</f>
        <v>0</v>
      </c>
      <c r="BO1311">
        <f>AZ1311/(BB1311+AZ1311/BG1311)</f>
        <v>0</v>
      </c>
      <c r="BP1311" t="s">
        <v>437</v>
      </c>
      <c r="BQ1311">
        <v>0</v>
      </c>
      <c r="BR1311">
        <f>IF(BQ1311&lt;&gt;0, BQ1311, BO1311)</f>
        <v>0</v>
      </c>
      <c r="BS1311">
        <f>1-BR1311/BG1311</f>
        <v>0</v>
      </c>
      <c r="BT1311">
        <f>(BG1311-BF1311)/(BG1311-BR1311)</f>
        <v>0</v>
      </c>
      <c r="BU1311">
        <f>(BA1311-BG1311)/(BA1311-BR1311)</f>
        <v>0</v>
      </c>
      <c r="BV1311">
        <f>(BG1311-BF1311)/(BG1311-AZ1311)</f>
        <v>0</v>
      </c>
      <c r="BW1311">
        <f>(BA1311-BG1311)/(BA1311-AZ1311)</f>
        <v>0</v>
      </c>
      <c r="BX1311">
        <f>(BT1311*BR1311/BF1311)</f>
        <v>0</v>
      </c>
      <c r="BY1311">
        <f>(1-BX1311)</f>
        <v>0</v>
      </c>
      <c r="DH1311">
        <f>$B$11*EG1311+$C$11*EH1311+$F$11*ES1311*(1-EV1311)</f>
        <v>0</v>
      </c>
      <c r="DI1311">
        <f>DH1311*DJ1311</f>
        <v>0</v>
      </c>
      <c r="DJ1311">
        <f>($B$11*$D$9+$C$11*$D$9+$F$11*((FF1311+EX1311)/MAX(FF1311+EX1311+FG1311, 0.1)*$I$9+FG1311/MAX(FF1311+EX1311+FG1311, 0.1)*$J$9))/($B$11+$C$11+$F$11)</f>
        <v>0</v>
      </c>
      <c r="DK1311">
        <f>($B$11*$K$9+$C$11*$K$9+$F$11*((FF1311+EX1311)/MAX(FF1311+EX1311+FG1311, 0.1)*$P$9+FG1311/MAX(FF1311+EX1311+FG1311, 0.1)*$Q$9))/($B$11+$C$11+$F$11)</f>
        <v>0</v>
      </c>
      <c r="DL1311">
        <v>6</v>
      </c>
      <c r="DM1311">
        <v>0.5</v>
      </c>
      <c r="DN1311" t="s">
        <v>438</v>
      </c>
      <c r="DO1311">
        <v>2</v>
      </c>
      <c r="DP1311" t="b">
        <v>1</v>
      </c>
      <c r="DQ1311">
        <v>1761348640.314285</v>
      </c>
      <c r="DR1311">
        <v>673.5056785714286</v>
      </c>
      <c r="DS1311">
        <v>725.3264285714286</v>
      </c>
      <c r="DT1311">
        <v>23.741025</v>
      </c>
      <c r="DU1311">
        <v>17.58411785714286</v>
      </c>
      <c r="DV1311">
        <v>672.6086071428571</v>
      </c>
      <c r="DW1311">
        <v>23.52658571428571</v>
      </c>
      <c r="DX1311">
        <v>500.0496428571428</v>
      </c>
      <c r="DY1311">
        <v>90.07452857142857</v>
      </c>
      <c r="DZ1311">
        <v>0.07341116428571429</v>
      </c>
      <c r="EA1311">
        <v>30.22216071428571</v>
      </c>
      <c r="EB1311">
        <v>30.00508571428571</v>
      </c>
      <c r="EC1311">
        <v>999.9000000000002</v>
      </c>
      <c r="ED1311">
        <v>0</v>
      </c>
      <c r="EE1311">
        <v>0</v>
      </c>
      <c r="EF1311">
        <v>10005.75285714286</v>
      </c>
      <c r="EG1311">
        <v>0</v>
      </c>
      <c r="EH1311">
        <v>1196.45</v>
      </c>
      <c r="EI1311">
        <v>-51.82073571428572</v>
      </c>
      <c r="EJ1311">
        <v>689.8843928571429</v>
      </c>
      <c r="EK1311">
        <v>738.3096071428571</v>
      </c>
      <c r="EL1311">
        <v>6.156897142857143</v>
      </c>
      <c r="EM1311">
        <v>725.3264285714286</v>
      </c>
      <c r="EN1311">
        <v>17.58411785714286</v>
      </c>
      <c r="EO1311">
        <v>2.138461071428571</v>
      </c>
      <c r="EP1311">
        <v>1.583882142857143</v>
      </c>
      <c r="EQ1311">
        <v>18.50858928571429</v>
      </c>
      <c r="ER1311">
        <v>13.80283214285714</v>
      </c>
      <c r="ES1311">
        <v>1199.991785714286</v>
      </c>
      <c r="ET1311">
        <v>0.9669910714285714</v>
      </c>
      <c r="EU1311">
        <v>0.03300900714285714</v>
      </c>
      <c r="EV1311">
        <v>0</v>
      </c>
      <c r="EW1311">
        <v>1504.913214285714</v>
      </c>
      <c r="EX1311">
        <v>5.000560000000001</v>
      </c>
      <c r="EY1311">
        <v>18380.53928571429</v>
      </c>
      <c r="EZ1311">
        <v>10316.70714285714</v>
      </c>
      <c r="FA1311">
        <v>45.43699999999998</v>
      </c>
      <c r="FB1311">
        <v>47.5</v>
      </c>
      <c r="FC1311">
        <v>46.06199999999998</v>
      </c>
      <c r="FD1311">
        <v>46.52435714285713</v>
      </c>
      <c r="FE1311">
        <v>46.25</v>
      </c>
      <c r="FF1311">
        <v>1155.546071428571</v>
      </c>
      <c r="FG1311">
        <v>39.4457142857143</v>
      </c>
      <c r="FH1311">
        <v>0</v>
      </c>
      <c r="FI1311">
        <v>1761348684.2</v>
      </c>
      <c r="FJ1311">
        <v>0</v>
      </c>
      <c r="FK1311">
        <v>1504.921923076923</v>
      </c>
      <c r="FL1311">
        <v>-11.35076923500363</v>
      </c>
      <c r="FM1311">
        <v>-132.0478632073157</v>
      </c>
      <c r="FN1311">
        <v>18380.32307692308</v>
      </c>
      <c r="FO1311">
        <v>15</v>
      </c>
      <c r="FP1311">
        <v>0</v>
      </c>
      <c r="FQ1311" t="s">
        <v>439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-51.6511575</v>
      </c>
      <c r="GD1311">
        <v>-3.803114071294506</v>
      </c>
      <c r="GE1311">
        <v>0.3698004190691925</v>
      </c>
      <c r="GF1311">
        <v>0</v>
      </c>
      <c r="GG1311">
        <v>1505.573529411765</v>
      </c>
      <c r="GH1311">
        <v>-12.28235294347297</v>
      </c>
      <c r="GI1311">
        <v>1.230485036725576</v>
      </c>
      <c r="GJ1311">
        <v>0</v>
      </c>
      <c r="GK1311">
        <v>6.173061</v>
      </c>
      <c r="GL1311">
        <v>-0.3744679924953219</v>
      </c>
      <c r="GM1311">
        <v>0.04017101422667847</v>
      </c>
      <c r="GN1311">
        <v>0</v>
      </c>
      <c r="GO1311">
        <v>0</v>
      </c>
      <c r="GP1311">
        <v>3</v>
      </c>
      <c r="GQ1311" t="s">
        <v>497</v>
      </c>
      <c r="GR1311">
        <v>3.12511</v>
      </c>
      <c r="GS1311">
        <v>2.75091</v>
      </c>
      <c r="GT1311">
        <v>0.120781</v>
      </c>
      <c r="GU1311">
        <v>0.127632</v>
      </c>
      <c r="GV1311">
        <v>0.103928</v>
      </c>
      <c r="GW1311">
        <v>0.0848339</v>
      </c>
      <c r="GX1311">
        <v>25865</v>
      </c>
      <c r="GY1311">
        <v>25028.7</v>
      </c>
      <c r="GZ1311">
        <v>29989.1</v>
      </c>
      <c r="HA1311">
        <v>28981.2</v>
      </c>
      <c r="HB1311">
        <v>37147.9</v>
      </c>
      <c r="HC1311">
        <v>34922.4</v>
      </c>
      <c r="HD1311">
        <v>45926.8</v>
      </c>
      <c r="HE1311">
        <v>43074.3</v>
      </c>
      <c r="HF1311">
        <v>1.75375</v>
      </c>
      <c r="HG1311">
        <v>1.72517</v>
      </c>
      <c r="HH1311">
        <v>-0.0219643</v>
      </c>
      <c r="HI1311">
        <v>0</v>
      </c>
      <c r="HJ1311">
        <v>30.3649</v>
      </c>
      <c r="HK1311">
        <v>999.9</v>
      </c>
      <c r="HL1311">
        <v>41.2</v>
      </c>
      <c r="HM1311">
        <v>32.6</v>
      </c>
      <c r="HN1311">
        <v>22.5937</v>
      </c>
      <c r="HO1311">
        <v>63.9039</v>
      </c>
      <c r="HP1311">
        <v>17.9607</v>
      </c>
      <c r="HQ1311">
        <v>1</v>
      </c>
      <c r="HR1311">
        <v>0.818112</v>
      </c>
      <c r="HS1311">
        <v>4.08503</v>
      </c>
      <c r="HT1311">
        <v>20.1596</v>
      </c>
      <c r="HU1311">
        <v>5.22837</v>
      </c>
      <c r="HV1311">
        <v>11.9858</v>
      </c>
      <c r="HW1311">
        <v>4.96935</v>
      </c>
      <c r="HX1311">
        <v>3.28993</v>
      </c>
      <c r="HY1311">
        <v>9999</v>
      </c>
      <c r="HZ1311">
        <v>9999</v>
      </c>
      <c r="IA1311">
        <v>9999</v>
      </c>
      <c r="IB1311">
        <v>999.9</v>
      </c>
      <c r="IC1311">
        <v>4.97299</v>
      </c>
      <c r="ID1311">
        <v>1.87756</v>
      </c>
      <c r="IE1311">
        <v>1.87561</v>
      </c>
      <c r="IF1311">
        <v>1.87851</v>
      </c>
      <c r="IG1311">
        <v>1.87515</v>
      </c>
      <c r="IH1311">
        <v>1.87868</v>
      </c>
      <c r="II1311">
        <v>1.87579</v>
      </c>
      <c r="IJ1311">
        <v>1.87698</v>
      </c>
      <c r="IK1311">
        <v>0</v>
      </c>
      <c r="IL1311">
        <v>0</v>
      </c>
      <c r="IM1311">
        <v>0</v>
      </c>
      <c r="IN1311">
        <v>0</v>
      </c>
      <c r="IO1311" t="s">
        <v>441</v>
      </c>
      <c r="IP1311" t="s">
        <v>442</v>
      </c>
      <c r="IQ1311" t="s">
        <v>443</v>
      </c>
      <c r="IR1311" t="s">
        <v>443</v>
      </c>
      <c r="IS1311" t="s">
        <v>443</v>
      </c>
      <c r="IT1311" t="s">
        <v>443</v>
      </c>
      <c r="IU1311">
        <v>0</v>
      </c>
      <c r="IV1311">
        <v>100</v>
      </c>
      <c r="IW1311">
        <v>100</v>
      </c>
      <c r="IX1311">
        <v>0.925</v>
      </c>
      <c r="IY1311">
        <v>0.2145</v>
      </c>
      <c r="IZ1311">
        <v>-0.1194416370607354</v>
      </c>
      <c r="JA1311">
        <v>0.002211305909277446</v>
      </c>
      <c r="JB1311">
        <v>-1.416678044876584E-06</v>
      </c>
      <c r="JC1311">
        <v>5.589822708492042E-10</v>
      </c>
      <c r="JD1311">
        <v>0.2144336207880096</v>
      </c>
      <c r="JE1311">
        <v>0</v>
      </c>
      <c r="JF1311">
        <v>0</v>
      </c>
      <c r="JG1311">
        <v>0</v>
      </c>
      <c r="JH1311">
        <v>14</v>
      </c>
      <c r="JI1311">
        <v>2052</v>
      </c>
      <c r="JJ1311">
        <v>1</v>
      </c>
      <c r="JK1311">
        <v>21</v>
      </c>
      <c r="JL1311">
        <v>29355810.8</v>
      </c>
      <c r="JM1311">
        <v>29355810.8</v>
      </c>
      <c r="JN1311">
        <v>1.79443</v>
      </c>
      <c r="JO1311">
        <v>2.55493</v>
      </c>
      <c r="JP1311">
        <v>1.39893</v>
      </c>
      <c r="JQ1311">
        <v>2.33154</v>
      </c>
      <c r="JR1311">
        <v>1.44897</v>
      </c>
      <c r="JS1311">
        <v>2.47437</v>
      </c>
      <c r="JT1311">
        <v>38.4279</v>
      </c>
      <c r="JU1311">
        <v>23.781</v>
      </c>
      <c r="JV1311">
        <v>18</v>
      </c>
      <c r="JW1311">
        <v>487.408</v>
      </c>
      <c r="JX1311">
        <v>440.138</v>
      </c>
      <c r="JY1311">
        <v>25.6113</v>
      </c>
      <c r="JZ1311">
        <v>37.1987</v>
      </c>
      <c r="KA1311">
        <v>30.0002</v>
      </c>
      <c r="KB1311">
        <v>36.732</v>
      </c>
      <c r="KC1311">
        <v>36.7729</v>
      </c>
      <c r="KD1311">
        <v>35.9262</v>
      </c>
      <c r="KE1311">
        <v>27.3739</v>
      </c>
      <c r="KF1311">
        <v>66.17230000000001</v>
      </c>
      <c r="KG1311">
        <v>25.6068</v>
      </c>
      <c r="KH1311">
        <v>774.331</v>
      </c>
      <c r="KI1311">
        <v>17.7682</v>
      </c>
      <c r="KJ1311">
        <v>99.20829999999999</v>
      </c>
      <c r="KK1311">
        <v>99.06910000000001</v>
      </c>
    </row>
    <row r="1312" spans="1:297">
      <c r="A1312">
        <v>1296</v>
      </c>
      <c r="B1312">
        <v>1761348653.1</v>
      </c>
      <c r="C1312">
        <v>20612.5</v>
      </c>
      <c r="D1312" t="s">
        <v>3048</v>
      </c>
      <c r="E1312" t="s">
        <v>3049</v>
      </c>
      <c r="F1312">
        <v>5</v>
      </c>
      <c r="G1312" t="s">
        <v>2957</v>
      </c>
      <c r="H1312" t="s">
        <v>436</v>
      </c>
      <c r="I1312">
        <v>1761348645.6</v>
      </c>
      <c r="J1312">
        <f>(K1312)/1000</f>
        <v>0</v>
      </c>
      <c r="K1312">
        <f>IF(DP1312, AN1312, AH1312)</f>
        <v>0</v>
      </c>
      <c r="L1312">
        <f>IF(DP1312, AI1312, AG1312)</f>
        <v>0</v>
      </c>
      <c r="M1312">
        <f>DR1312 - IF(AU1312&gt;1, L1312*DL1312*100.0/(AW1312), 0)</f>
        <v>0</v>
      </c>
      <c r="N1312">
        <f>((T1312-J1312/2)*M1312-L1312)/(T1312+J1312/2)</f>
        <v>0</v>
      </c>
      <c r="O1312">
        <f>N1312*(DY1312+DZ1312)/1000.0</f>
        <v>0</v>
      </c>
      <c r="P1312">
        <f>(DR1312 - IF(AU1312&gt;1, L1312*DL1312*100.0/(AW1312), 0))*(DY1312+DZ1312)/1000.0</f>
        <v>0</v>
      </c>
      <c r="Q1312">
        <f>2.0/((1/S1312-1/R1312)+SIGN(S1312)*SQRT((1/S1312-1/R1312)*(1/S1312-1/R1312) + 4*DM1312/((DM1312+1)*(DM1312+1))*(2*1/S1312*1/R1312-1/R1312*1/R1312)))</f>
        <v>0</v>
      </c>
      <c r="R1312">
        <f>IF(LEFT(DN1312,1)&lt;&gt;"0",IF(LEFT(DN1312,1)="1",3.0,DO1312),$D$5+$E$5*(EF1312*DY1312/($K$5*1000))+$F$5*(EF1312*DY1312/($K$5*1000))*MAX(MIN(DL1312,$J$5),$I$5)*MAX(MIN(DL1312,$J$5),$I$5)+$G$5*MAX(MIN(DL1312,$J$5),$I$5)*(EF1312*DY1312/($K$5*1000))+$H$5*(EF1312*DY1312/($K$5*1000))*(EF1312*DY1312/($K$5*1000)))</f>
        <v>0</v>
      </c>
      <c r="S1312">
        <f>J1312*(1000-(1000*0.61365*exp(17.502*W1312/(240.97+W1312))/(DY1312+DZ1312)+DT1312)/2)/(1000*0.61365*exp(17.502*W1312/(240.97+W1312))/(DY1312+DZ1312)-DT1312)</f>
        <v>0</v>
      </c>
      <c r="T1312">
        <f>1/((DM1312+1)/(Q1312/1.6)+1/(R1312/1.37)) + DM1312/((DM1312+1)/(Q1312/1.6) + DM1312/(R1312/1.37))</f>
        <v>0</v>
      </c>
      <c r="U1312">
        <f>(DH1312*DK1312)</f>
        <v>0</v>
      </c>
      <c r="V1312">
        <f>(EA1312+(U1312+2*0.95*5.67E-8*(((EA1312+$B$7)+273)^4-(EA1312+273)^4)-44100*J1312)/(1.84*29.3*R1312+8*0.95*5.67E-8*(EA1312+273)^3))</f>
        <v>0</v>
      </c>
      <c r="W1312">
        <f>($C$7*EB1312+$D$7*EC1312+$E$7*V1312)</f>
        <v>0</v>
      </c>
      <c r="X1312">
        <f>0.61365*exp(17.502*W1312/(240.97+W1312))</f>
        <v>0</v>
      </c>
      <c r="Y1312">
        <f>(Z1312/AA1312*100)</f>
        <v>0</v>
      </c>
      <c r="Z1312">
        <f>DT1312*(DY1312+DZ1312)/1000</f>
        <v>0</v>
      </c>
      <c r="AA1312">
        <f>0.61365*exp(17.502*EA1312/(240.97+EA1312))</f>
        <v>0</v>
      </c>
      <c r="AB1312">
        <f>(X1312-DT1312*(DY1312+DZ1312)/1000)</f>
        <v>0</v>
      </c>
      <c r="AC1312">
        <f>(-J1312*44100)</f>
        <v>0</v>
      </c>
      <c r="AD1312">
        <f>2*29.3*R1312*0.92*(EA1312-W1312)</f>
        <v>0</v>
      </c>
      <c r="AE1312">
        <f>2*0.95*5.67E-8*(((EA1312+$B$7)+273)^4-(W1312+273)^4)</f>
        <v>0</v>
      </c>
      <c r="AF1312">
        <f>U1312+AE1312+AC1312+AD1312</f>
        <v>0</v>
      </c>
      <c r="AG1312">
        <f>DX1312*AU1312*(DS1312-DR1312*(1000-AU1312*DU1312)/(1000-AU1312*DT1312))/(100*DL1312)</f>
        <v>0</v>
      </c>
      <c r="AH1312">
        <f>1000*DX1312*AU1312*(DT1312-DU1312)/(100*DL1312*(1000-AU1312*DT1312))</f>
        <v>0</v>
      </c>
      <c r="AI1312">
        <f>(AJ1312 - AK1312 - DY1312*1E3/(8.314*(EA1312+273.15)) * AM1312/DX1312 * AL1312) * DX1312/(100*DL1312) * (1000 - DU1312)/1000</f>
        <v>0</v>
      </c>
      <c r="AJ1312">
        <v>771.5846370751401</v>
      </c>
      <c r="AK1312">
        <v>731.4064</v>
      </c>
      <c r="AL1312">
        <v>3.3723701041876</v>
      </c>
      <c r="AM1312">
        <v>65.42573511111004</v>
      </c>
      <c r="AN1312">
        <f>(AP1312 - AO1312 + DY1312*1E3/(8.314*(EA1312+273.15)) * AR1312/DX1312 * AQ1312) * DX1312/(100*DL1312) * 1000/(1000 - AP1312)</f>
        <v>0</v>
      </c>
      <c r="AO1312">
        <v>17.69680640866932</v>
      </c>
      <c r="AP1312">
        <v>23.78618848484847</v>
      </c>
      <c r="AQ1312">
        <v>0.001504519426867687</v>
      </c>
      <c r="AR1312">
        <v>117.4114001937617</v>
      </c>
      <c r="AS1312">
        <v>0</v>
      </c>
      <c r="AT1312">
        <v>0</v>
      </c>
      <c r="AU1312">
        <f>IF(AS1312*$H$13&gt;=AW1312,1.0,(AW1312/(AW1312-AS1312*$H$13)))</f>
        <v>0</v>
      </c>
      <c r="AV1312">
        <f>(AU1312-1)*100</f>
        <v>0</v>
      </c>
      <c r="AW1312">
        <f>MAX(0,($B$13+$C$13*EF1312)/(1+$D$13*EF1312)*DY1312/(EA1312+273)*$E$13)</f>
        <v>0</v>
      </c>
      <c r="AX1312" t="s">
        <v>437</v>
      </c>
      <c r="AY1312" t="s">
        <v>437</v>
      </c>
      <c r="AZ1312">
        <v>0</v>
      </c>
      <c r="BA1312">
        <v>0</v>
      </c>
      <c r="BB1312">
        <f>1-AZ1312/BA1312</f>
        <v>0</v>
      </c>
      <c r="BC1312">
        <v>0</v>
      </c>
      <c r="BD1312" t="s">
        <v>437</v>
      </c>
      <c r="BE1312" t="s">
        <v>437</v>
      </c>
      <c r="BF1312">
        <v>0</v>
      </c>
      <c r="BG1312">
        <v>0</v>
      </c>
      <c r="BH1312">
        <f>1-BF1312/BG1312</f>
        <v>0</v>
      </c>
      <c r="BI1312">
        <v>0.5</v>
      </c>
      <c r="BJ1312">
        <f>DI1312</f>
        <v>0</v>
      </c>
      <c r="BK1312">
        <f>L1312</f>
        <v>0</v>
      </c>
      <c r="BL1312">
        <f>BH1312*BI1312*BJ1312</f>
        <v>0</v>
      </c>
      <c r="BM1312">
        <f>(BK1312-BC1312)/BJ1312</f>
        <v>0</v>
      </c>
      <c r="BN1312">
        <f>(BA1312-BG1312)/BG1312</f>
        <v>0</v>
      </c>
      <c r="BO1312">
        <f>AZ1312/(BB1312+AZ1312/BG1312)</f>
        <v>0</v>
      </c>
      <c r="BP1312" t="s">
        <v>437</v>
      </c>
      <c r="BQ1312">
        <v>0</v>
      </c>
      <c r="BR1312">
        <f>IF(BQ1312&lt;&gt;0, BQ1312, BO1312)</f>
        <v>0</v>
      </c>
      <c r="BS1312">
        <f>1-BR1312/BG1312</f>
        <v>0</v>
      </c>
      <c r="BT1312">
        <f>(BG1312-BF1312)/(BG1312-BR1312)</f>
        <v>0</v>
      </c>
      <c r="BU1312">
        <f>(BA1312-BG1312)/(BA1312-BR1312)</f>
        <v>0</v>
      </c>
      <c r="BV1312">
        <f>(BG1312-BF1312)/(BG1312-AZ1312)</f>
        <v>0</v>
      </c>
      <c r="BW1312">
        <f>(BA1312-BG1312)/(BA1312-AZ1312)</f>
        <v>0</v>
      </c>
      <c r="BX1312">
        <f>(BT1312*BR1312/BF1312)</f>
        <v>0</v>
      </c>
      <c r="BY1312">
        <f>(1-BX1312)</f>
        <v>0</v>
      </c>
      <c r="DH1312">
        <f>$B$11*EG1312+$C$11*EH1312+$F$11*ES1312*(1-EV1312)</f>
        <v>0</v>
      </c>
      <c r="DI1312">
        <f>DH1312*DJ1312</f>
        <v>0</v>
      </c>
      <c r="DJ1312">
        <f>($B$11*$D$9+$C$11*$D$9+$F$11*((FF1312+EX1312)/MAX(FF1312+EX1312+FG1312, 0.1)*$I$9+FG1312/MAX(FF1312+EX1312+FG1312, 0.1)*$J$9))/($B$11+$C$11+$F$11)</f>
        <v>0</v>
      </c>
      <c r="DK1312">
        <f>($B$11*$K$9+$C$11*$K$9+$F$11*((FF1312+EX1312)/MAX(FF1312+EX1312+FG1312, 0.1)*$P$9+FG1312/MAX(FF1312+EX1312+FG1312, 0.1)*$Q$9))/($B$11+$C$11+$F$11)</f>
        <v>0</v>
      </c>
      <c r="DL1312">
        <v>6</v>
      </c>
      <c r="DM1312">
        <v>0.5</v>
      </c>
      <c r="DN1312" t="s">
        <v>438</v>
      </c>
      <c r="DO1312">
        <v>2</v>
      </c>
      <c r="DP1312" t="b">
        <v>1</v>
      </c>
      <c r="DQ1312">
        <v>1761348645.6</v>
      </c>
      <c r="DR1312">
        <v>690.9293333333333</v>
      </c>
      <c r="DS1312">
        <v>743.0795925925927</v>
      </c>
      <c r="DT1312">
        <v>23.75493703703704</v>
      </c>
      <c r="DU1312">
        <v>17.63682592592593</v>
      </c>
      <c r="DV1312">
        <v>690.0138518518519</v>
      </c>
      <c r="DW1312">
        <v>23.5405074074074</v>
      </c>
      <c r="DX1312">
        <v>500.0314444444444</v>
      </c>
      <c r="DY1312">
        <v>90.07552962962961</v>
      </c>
      <c r="DZ1312">
        <v>0.07338724814814815</v>
      </c>
      <c r="EA1312">
        <v>30.22270000000001</v>
      </c>
      <c r="EB1312">
        <v>30.00580370370371</v>
      </c>
      <c r="EC1312">
        <v>999.9000000000001</v>
      </c>
      <c r="ED1312">
        <v>0</v>
      </c>
      <c r="EE1312">
        <v>0</v>
      </c>
      <c r="EF1312">
        <v>10002.05962962963</v>
      </c>
      <c r="EG1312">
        <v>0</v>
      </c>
      <c r="EH1312">
        <v>1196.45</v>
      </c>
      <c r="EI1312">
        <v>-52.15031111111112</v>
      </c>
      <c r="EJ1312">
        <v>707.741888888889</v>
      </c>
      <c r="EK1312">
        <v>756.4213703703704</v>
      </c>
      <c r="EL1312">
        <v>6.118104814814814</v>
      </c>
      <c r="EM1312">
        <v>743.0795925925927</v>
      </c>
      <c r="EN1312">
        <v>17.63682592592593</v>
      </c>
      <c r="EO1312">
        <v>2.139738518518519</v>
      </c>
      <c r="EP1312">
        <v>1.588647407407408</v>
      </c>
      <c r="EQ1312">
        <v>18.51812222222222</v>
      </c>
      <c r="ER1312">
        <v>13.84904444444445</v>
      </c>
      <c r="ES1312">
        <v>1199.981111111111</v>
      </c>
      <c r="ET1312">
        <v>0.9669909629629631</v>
      </c>
      <c r="EU1312">
        <v>0.03300914814814814</v>
      </c>
      <c r="EV1312">
        <v>0</v>
      </c>
      <c r="EW1312">
        <v>1503.922222222222</v>
      </c>
      <c r="EX1312">
        <v>5.000560000000001</v>
      </c>
      <c r="EY1312">
        <v>18368.62962962963</v>
      </c>
      <c r="EZ1312">
        <v>10316.62222222222</v>
      </c>
      <c r="FA1312">
        <v>45.43699999999998</v>
      </c>
      <c r="FB1312">
        <v>47.5</v>
      </c>
      <c r="FC1312">
        <v>46.06199999999998</v>
      </c>
      <c r="FD1312">
        <v>46.51377777777777</v>
      </c>
      <c r="FE1312">
        <v>46.25</v>
      </c>
      <c r="FF1312">
        <v>1155.535555555555</v>
      </c>
      <c r="FG1312">
        <v>39.44555555555556</v>
      </c>
      <c r="FH1312">
        <v>0</v>
      </c>
      <c r="FI1312">
        <v>1761348689.6</v>
      </c>
      <c r="FJ1312">
        <v>0</v>
      </c>
      <c r="FK1312">
        <v>1503.8492</v>
      </c>
      <c r="FL1312">
        <v>-12.50846154197163</v>
      </c>
      <c r="FM1312">
        <v>-129.2461540162788</v>
      </c>
      <c r="FN1312">
        <v>18367.768</v>
      </c>
      <c r="FO1312">
        <v>15</v>
      </c>
      <c r="FP1312">
        <v>0</v>
      </c>
      <c r="FQ1312" t="s">
        <v>439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-51.95626585365854</v>
      </c>
      <c r="GD1312">
        <v>-3.792183972125457</v>
      </c>
      <c r="GE1312">
        <v>0.3780868764597639</v>
      </c>
      <c r="GF1312">
        <v>0</v>
      </c>
      <c r="GG1312">
        <v>1504.458529411765</v>
      </c>
      <c r="GH1312">
        <v>-11.4455309371837</v>
      </c>
      <c r="GI1312">
        <v>1.148603070621371</v>
      </c>
      <c r="GJ1312">
        <v>0</v>
      </c>
      <c r="GK1312">
        <v>6.137992195121951</v>
      </c>
      <c r="GL1312">
        <v>-0.4538663414634153</v>
      </c>
      <c r="GM1312">
        <v>0.04716907221082711</v>
      </c>
      <c r="GN1312">
        <v>0</v>
      </c>
      <c r="GO1312">
        <v>0</v>
      </c>
      <c r="GP1312">
        <v>3</v>
      </c>
      <c r="GQ1312" t="s">
        <v>497</v>
      </c>
      <c r="GR1312">
        <v>3.12506</v>
      </c>
      <c r="GS1312">
        <v>2.7515</v>
      </c>
      <c r="GT1312">
        <v>0.122711</v>
      </c>
      <c r="GU1312">
        <v>0.129559</v>
      </c>
      <c r="GV1312">
        <v>0.104007</v>
      </c>
      <c r="GW1312">
        <v>0.08499370000000001</v>
      </c>
      <c r="GX1312">
        <v>25807.5</v>
      </c>
      <c r="GY1312">
        <v>24973.2</v>
      </c>
      <c r="GZ1312">
        <v>29988.4</v>
      </c>
      <c r="HA1312">
        <v>28981.1</v>
      </c>
      <c r="HB1312">
        <v>37143.9</v>
      </c>
      <c r="HC1312">
        <v>34916.3</v>
      </c>
      <c r="HD1312">
        <v>45925.7</v>
      </c>
      <c r="HE1312">
        <v>43074.2</v>
      </c>
      <c r="HF1312">
        <v>1.75357</v>
      </c>
      <c r="HG1312">
        <v>1.72515</v>
      </c>
      <c r="HH1312">
        <v>-0.0221804</v>
      </c>
      <c r="HI1312">
        <v>0</v>
      </c>
      <c r="HJ1312">
        <v>30.3671</v>
      </c>
      <c r="HK1312">
        <v>999.9</v>
      </c>
      <c r="HL1312">
        <v>41.2</v>
      </c>
      <c r="HM1312">
        <v>32.6</v>
      </c>
      <c r="HN1312">
        <v>22.5935</v>
      </c>
      <c r="HO1312">
        <v>63.7939</v>
      </c>
      <c r="HP1312">
        <v>18.0008</v>
      </c>
      <c r="HQ1312">
        <v>1</v>
      </c>
      <c r="HR1312">
        <v>0.818356</v>
      </c>
      <c r="HS1312">
        <v>4.07622</v>
      </c>
      <c r="HT1312">
        <v>20.1599</v>
      </c>
      <c r="HU1312">
        <v>5.22822</v>
      </c>
      <c r="HV1312">
        <v>11.9858</v>
      </c>
      <c r="HW1312">
        <v>4.9691</v>
      </c>
      <c r="HX1312">
        <v>3.2898</v>
      </c>
      <c r="HY1312">
        <v>9999</v>
      </c>
      <c r="HZ1312">
        <v>9999</v>
      </c>
      <c r="IA1312">
        <v>9999</v>
      </c>
      <c r="IB1312">
        <v>999.9</v>
      </c>
      <c r="IC1312">
        <v>4.97299</v>
      </c>
      <c r="ID1312">
        <v>1.87753</v>
      </c>
      <c r="IE1312">
        <v>1.87561</v>
      </c>
      <c r="IF1312">
        <v>1.87851</v>
      </c>
      <c r="IG1312">
        <v>1.87515</v>
      </c>
      <c r="IH1312">
        <v>1.87868</v>
      </c>
      <c r="II1312">
        <v>1.8758</v>
      </c>
      <c r="IJ1312">
        <v>1.87698</v>
      </c>
      <c r="IK1312">
        <v>0</v>
      </c>
      <c r="IL1312">
        <v>0</v>
      </c>
      <c r="IM1312">
        <v>0</v>
      </c>
      <c r="IN1312">
        <v>0</v>
      </c>
      <c r="IO1312" t="s">
        <v>441</v>
      </c>
      <c r="IP1312" t="s">
        <v>442</v>
      </c>
      <c r="IQ1312" t="s">
        <v>443</v>
      </c>
      <c r="IR1312" t="s">
        <v>443</v>
      </c>
      <c r="IS1312" t="s">
        <v>443</v>
      </c>
      <c r="IT1312" t="s">
        <v>443</v>
      </c>
      <c r="IU1312">
        <v>0</v>
      </c>
      <c r="IV1312">
        <v>100</v>
      </c>
      <c r="IW1312">
        <v>100</v>
      </c>
      <c r="IX1312">
        <v>0.9419999999999999</v>
      </c>
      <c r="IY1312">
        <v>0.2145</v>
      </c>
      <c r="IZ1312">
        <v>-0.1194416370607354</v>
      </c>
      <c r="JA1312">
        <v>0.002211305909277446</v>
      </c>
      <c r="JB1312">
        <v>-1.416678044876584E-06</v>
      </c>
      <c r="JC1312">
        <v>5.589822708492042E-10</v>
      </c>
      <c r="JD1312">
        <v>0.2144336207880096</v>
      </c>
      <c r="JE1312">
        <v>0</v>
      </c>
      <c r="JF1312">
        <v>0</v>
      </c>
      <c r="JG1312">
        <v>0</v>
      </c>
      <c r="JH1312">
        <v>14</v>
      </c>
      <c r="JI1312">
        <v>2052</v>
      </c>
      <c r="JJ1312">
        <v>1</v>
      </c>
      <c r="JK1312">
        <v>21</v>
      </c>
      <c r="JL1312">
        <v>29355810.9</v>
      </c>
      <c r="JM1312">
        <v>29355810.9</v>
      </c>
      <c r="JN1312">
        <v>1.82373</v>
      </c>
      <c r="JO1312">
        <v>2.55737</v>
      </c>
      <c r="JP1312">
        <v>1.39893</v>
      </c>
      <c r="JQ1312">
        <v>2.33276</v>
      </c>
      <c r="JR1312">
        <v>1.44897</v>
      </c>
      <c r="JS1312">
        <v>2.48535</v>
      </c>
      <c r="JT1312">
        <v>38.4279</v>
      </c>
      <c r="JU1312">
        <v>23.7986</v>
      </c>
      <c r="JV1312">
        <v>18</v>
      </c>
      <c r="JW1312">
        <v>487.312</v>
      </c>
      <c r="JX1312">
        <v>440.137</v>
      </c>
      <c r="JY1312">
        <v>25.6048</v>
      </c>
      <c r="JZ1312">
        <v>37.1999</v>
      </c>
      <c r="KA1312">
        <v>30.0003</v>
      </c>
      <c r="KB1312">
        <v>36.7334</v>
      </c>
      <c r="KC1312">
        <v>36.7752</v>
      </c>
      <c r="KD1312">
        <v>36.5222</v>
      </c>
      <c r="KE1312">
        <v>27.3739</v>
      </c>
      <c r="KF1312">
        <v>66.17230000000001</v>
      </c>
      <c r="KG1312">
        <v>25.5998</v>
      </c>
      <c r="KH1312">
        <v>787.704</v>
      </c>
      <c r="KI1312">
        <v>17.7877</v>
      </c>
      <c r="KJ1312">
        <v>99.2059</v>
      </c>
      <c r="KK1312">
        <v>99.06870000000001</v>
      </c>
    </row>
    <row r="1313" spans="1:297">
      <c r="A1313">
        <v>1297</v>
      </c>
      <c r="B1313">
        <v>1761348658.1</v>
      </c>
      <c r="C1313">
        <v>20617.5</v>
      </c>
      <c r="D1313" t="s">
        <v>3050</v>
      </c>
      <c r="E1313" t="s">
        <v>3051</v>
      </c>
      <c r="F1313">
        <v>5</v>
      </c>
      <c r="G1313" t="s">
        <v>2957</v>
      </c>
      <c r="H1313" t="s">
        <v>436</v>
      </c>
      <c r="I1313">
        <v>1761348650.314285</v>
      </c>
      <c r="J1313">
        <f>(K1313)/1000</f>
        <v>0</v>
      </c>
      <c r="K1313">
        <f>IF(DP1313, AN1313, AH1313)</f>
        <v>0</v>
      </c>
      <c r="L1313">
        <f>IF(DP1313, AI1313, AG1313)</f>
        <v>0</v>
      </c>
      <c r="M1313">
        <f>DR1313 - IF(AU1313&gt;1, L1313*DL1313*100.0/(AW1313), 0)</f>
        <v>0</v>
      </c>
      <c r="N1313">
        <f>((T1313-J1313/2)*M1313-L1313)/(T1313+J1313/2)</f>
        <v>0</v>
      </c>
      <c r="O1313">
        <f>N1313*(DY1313+DZ1313)/1000.0</f>
        <v>0</v>
      </c>
      <c r="P1313">
        <f>(DR1313 - IF(AU1313&gt;1, L1313*DL1313*100.0/(AW1313), 0))*(DY1313+DZ1313)/1000.0</f>
        <v>0</v>
      </c>
      <c r="Q1313">
        <f>2.0/((1/S1313-1/R1313)+SIGN(S1313)*SQRT((1/S1313-1/R1313)*(1/S1313-1/R1313) + 4*DM1313/((DM1313+1)*(DM1313+1))*(2*1/S1313*1/R1313-1/R1313*1/R1313)))</f>
        <v>0</v>
      </c>
      <c r="R1313">
        <f>IF(LEFT(DN1313,1)&lt;&gt;"0",IF(LEFT(DN1313,1)="1",3.0,DO1313),$D$5+$E$5*(EF1313*DY1313/($K$5*1000))+$F$5*(EF1313*DY1313/($K$5*1000))*MAX(MIN(DL1313,$J$5),$I$5)*MAX(MIN(DL1313,$J$5),$I$5)+$G$5*MAX(MIN(DL1313,$J$5),$I$5)*(EF1313*DY1313/($K$5*1000))+$H$5*(EF1313*DY1313/($K$5*1000))*(EF1313*DY1313/($K$5*1000)))</f>
        <v>0</v>
      </c>
      <c r="S1313">
        <f>J1313*(1000-(1000*0.61365*exp(17.502*W1313/(240.97+W1313))/(DY1313+DZ1313)+DT1313)/2)/(1000*0.61365*exp(17.502*W1313/(240.97+W1313))/(DY1313+DZ1313)-DT1313)</f>
        <v>0</v>
      </c>
      <c r="T1313">
        <f>1/((DM1313+1)/(Q1313/1.6)+1/(R1313/1.37)) + DM1313/((DM1313+1)/(Q1313/1.6) + DM1313/(R1313/1.37))</f>
        <v>0</v>
      </c>
      <c r="U1313">
        <f>(DH1313*DK1313)</f>
        <v>0</v>
      </c>
      <c r="V1313">
        <f>(EA1313+(U1313+2*0.95*5.67E-8*(((EA1313+$B$7)+273)^4-(EA1313+273)^4)-44100*J1313)/(1.84*29.3*R1313+8*0.95*5.67E-8*(EA1313+273)^3))</f>
        <v>0</v>
      </c>
      <c r="W1313">
        <f>($C$7*EB1313+$D$7*EC1313+$E$7*V1313)</f>
        <v>0</v>
      </c>
      <c r="X1313">
        <f>0.61365*exp(17.502*W1313/(240.97+W1313))</f>
        <v>0</v>
      </c>
      <c r="Y1313">
        <f>(Z1313/AA1313*100)</f>
        <v>0</v>
      </c>
      <c r="Z1313">
        <f>DT1313*(DY1313+DZ1313)/1000</f>
        <v>0</v>
      </c>
      <c r="AA1313">
        <f>0.61365*exp(17.502*EA1313/(240.97+EA1313))</f>
        <v>0</v>
      </c>
      <c r="AB1313">
        <f>(X1313-DT1313*(DY1313+DZ1313)/1000)</f>
        <v>0</v>
      </c>
      <c r="AC1313">
        <f>(-J1313*44100)</f>
        <v>0</v>
      </c>
      <c r="AD1313">
        <f>2*29.3*R1313*0.92*(EA1313-W1313)</f>
        <v>0</v>
      </c>
      <c r="AE1313">
        <f>2*0.95*5.67E-8*(((EA1313+$B$7)+273)^4-(W1313+273)^4)</f>
        <v>0</v>
      </c>
      <c r="AF1313">
        <f>U1313+AE1313+AC1313+AD1313</f>
        <v>0</v>
      </c>
      <c r="AG1313">
        <f>DX1313*AU1313*(DS1313-DR1313*(1000-AU1313*DU1313)/(1000-AU1313*DT1313))/(100*DL1313)</f>
        <v>0</v>
      </c>
      <c r="AH1313">
        <f>1000*DX1313*AU1313*(DT1313-DU1313)/(100*DL1313*(1000-AU1313*DT1313))</f>
        <v>0</v>
      </c>
      <c r="AI1313">
        <f>(AJ1313 - AK1313 - DY1313*1E3/(8.314*(EA1313+273.15)) * AM1313/DX1313 * AL1313) * DX1313/(100*DL1313) * (1000 - DU1313)/1000</f>
        <v>0</v>
      </c>
      <c r="AJ1313">
        <v>788.6849495790281</v>
      </c>
      <c r="AK1313">
        <v>748.2962848484846</v>
      </c>
      <c r="AL1313">
        <v>3.387555369829855</v>
      </c>
      <c r="AM1313">
        <v>65.42573511111004</v>
      </c>
      <c r="AN1313">
        <f>(AP1313 - AO1313 + DY1313*1E3/(8.314*(EA1313+273.15)) * AR1313/DX1313 * AQ1313) * DX1313/(100*DL1313) * 1000/(1000 - AP1313)</f>
        <v>0</v>
      </c>
      <c r="AO1313">
        <v>17.71618318264964</v>
      </c>
      <c r="AP1313">
        <v>23.80251515151515</v>
      </c>
      <c r="AQ1313">
        <v>0.00269234280822096</v>
      </c>
      <c r="AR1313">
        <v>117.4114001937617</v>
      </c>
      <c r="AS1313">
        <v>0</v>
      </c>
      <c r="AT1313">
        <v>0</v>
      </c>
      <c r="AU1313">
        <f>IF(AS1313*$H$13&gt;=AW1313,1.0,(AW1313/(AW1313-AS1313*$H$13)))</f>
        <v>0</v>
      </c>
      <c r="AV1313">
        <f>(AU1313-1)*100</f>
        <v>0</v>
      </c>
      <c r="AW1313">
        <f>MAX(0,($B$13+$C$13*EF1313)/(1+$D$13*EF1313)*DY1313/(EA1313+273)*$E$13)</f>
        <v>0</v>
      </c>
      <c r="AX1313" t="s">
        <v>437</v>
      </c>
      <c r="AY1313" t="s">
        <v>437</v>
      </c>
      <c r="AZ1313">
        <v>0</v>
      </c>
      <c r="BA1313">
        <v>0</v>
      </c>
      <c r="BB1313">
        <f>1-AZ1313/BA1313</f>
        <v>0</v>
      </c>
      <c r="BC1313">
        <v>0</v>
      </c>
      <c r="BD1313" t="s">
        <v>437</v>
      </c>
      <c r="BE1313" t="s">
        <v>437</v>
      </c>
      <c r="BF1313">
        <v>0</v>
      </c>
      <c r="BG1313">
        <v>0</v>
      </c>
      <c r="BH1313">
        <f>1-BF1313/BG1313</f>
        <v>0</v>
      </c>
      <c r="BI1313">
        <v>0.5</v>
      </c>
      <c r="BJ1313">
        <f>DI1313</f>
        <v>0</v>
      </c>
      <c r="BK1313">
        <f>L1313</f>
        <v>0</v>
      </c>
      <c r="BL1313">
        <f>BH1313*BI1313*BJ1313</f>
        <v>0</v>
      </c>
      <c r="BM1313">
        <f>(BK1313-BC1313)/BJ1313</f>
        <v>0</v>
      </c>
      <c r="BN1313">
        <f>(BA1313-BG1313)/BG1313</f>
        <v>0</v>
      </c>
      <c r="BO1313">
        <f>AZ1313/(BB1313+AZ1313/BG1313)</f>
        <v>0</v>
      </c>
      <c r="BP1313" t="s">
        <v>437</v>
      </c>
      <c r="BQ1313">
        <v>0</v>
      </c>
      <c r="BR1313">
        <f>IF(BQ1313&lt;&gt;0, BQ1313, BO1313)</f>
        <v>0</v>
      </c>
      <c r="BS1313">
        <f>1-BR1313/BG1313</f>
        <v>0</v>
      </c>
      <c r="BT1313">
        <f>(BG1313-BF1313)/(BG1313-BR1313)</f>
        <v>0</v>
      </c>
      <c r="BU1313">
        <f>(BA1313-BG1313)/(BA1313-BR1313)</f>
        <v>0</v>
      </c>
      <c r="BV1313">
        <f>(BG1313-BF1313)/(BG1313-AZ1313)</f>
        <v>0</v>
      </c>
      <c r="BW1313">
        <f>(BA1313-BG1313)/(BA1313-AZ1313)</f>
        <v>0</v>
      </c>
      <c r="BX1313">
        <f>(BT1313*BR1313/BF1313)</f>
        <v>0</v>
      </c>
      <c r="BY1313">
        <f>(1-BX1313)</f>
        <v>0</v>
      </c>
      <c r="DH1313">
        <f>$B$11*EG1313+$C$11*EH1313+$F$11*ES1313*(1-EV1313)</f>
        <v>0</v>
      </c>
      <c r="DI1313">
        <f>DH1313*DJ1313</f>
        <v>0</v>
      </c>
      <c r="DJ1313">
        <f>($B$11*$D$9+$C$11*$D$9+$F$11*((FF1313+EX1313)/MAX(FF1313+EX1313+FG1313, 0.1)*$I$9+FG1313/MAX(FF1313+EX1313+FG1313, 0.1)*$J$9))/($B$11+$C$11+$F$11)</f>
        <v>0</v>
      </c>
      <c r="DK1313">
        <f>($B$11*$K$9+$C$11*$K$9+$F$11*((FF1313+EX1313)/MAX(FF1313+EX1313+FG1313, 0.1)*$P$9+FG1313/MAX(FF1313+EX1313+FG1313, 0.1)*$Q$9))/($B$11+$C$11+$F$11)</f>
        <v>0</v>
      </c>
      <c r="DL1313">
        <v>6</v>
      </c>
      <c r="DM1313">
        <v>0.5</v>
      </c>
      <c r="DN1313" t="s">
        <v>438</v>
      </c>
      <c r="DO1313">
        <v>2</v>
      </c>
      <c r="DP1313" t="b">
        <v>1</v>
      </c>
      <c r="DQ1313">
        <v>1761348650.314285</v>
      </c>
      <c r="DR1313">
        <v>706.4716071428572</v>
      </c>
      <c r="DS1313">
        <v>758.9034642857142</v>
      </c>
      <c r="DT1313">
        <v>23.77331071428572</v>
      </c>
      <c r="DU1313">
        <v>17.68395357142857</v>
      </c>
      <c r="DV1313">
        <v>705.5397499999999</v>
      </c>
      <c r="DW1313">
        <v>23.55888928571428</v>
      </c>
      <c r="DX1313">
        <v>500.0151428571429</v>
      </c>
      <c r="DY1313">
        <v>90.07622500000001</v>
      </c>
      <c r="DZ1313">
        <v>0.07350066785714286</v>
      </c>
      <c r="EA1313">
        <v>30.22301071428572</v>
      </c>
      <c r="EB1313">
        <v>30.0054</v>
      </c>
      <c r="EC1313">
        <v>999.9000000000002</v>
      </c>
      <c r="ED1313">
        <v>0</v>
      </c>
      <c r="EE1313">
        <v>0</v>
      </c>
      <c r="EF1313">
        <v>9999.260714285714</v>
      </c>
      <c r="EG1313">
        <v>0</v>
      </c>
      <c r="EH1313">
        <v>1196.45</v>
      </c>
      <c r="EI1313">
        <v>-52.43198928571429</v>
      </c>
      <c r="EJ1313">
        <v>723.6760714285714</v>
      </c>
      <c r="EK1313">
        <v>772.5661428571428</v>
      </c>
      <c r="EL1313">
        <v>6.089356428571429</v>
      </c>
      <c r="EM1313">
        <v>758.9034642857142</v>
      </c>
      <c r="EN1313">
        <v>17.68395357142857</v>
      </c>
      <c r="EO1313">
        <v>2.14141</v>
      </c>
      <c r="EP1313">
        <v>1.592904642857143</v>
      </c>
      <c r="EQ1313">
        <v>18.53059285714286</v>
      </c>
      <c r="ER1313">
        <v>13.8903</v>
      </c>
      <c r="ES1313">
        <v>1199.976071428571</v>
      </c>
      <c r="ET1313">
        <v>0.9669917499999999</v>
      </c>
      <c r="EU1313">
        <v>0.03300838571428572</v>
      </c>
      <c r="EV1313">
        <v>0</v>
      </c>
      <c r="EW1313">
        <v>1503.097142857143</v>
      </c>
      <c r="EX1313">
        <v>5.000560000000001</v>
      </c>
      <c r="EY1313">
        <v>18358.31071428571</v>
      </c>
      <c r="EZ1313">
        <v>10316.58571428571</v>
      </c>
      <c r="FA1313">
        <v>45.43699999999998</v>
      </c>
      <c r="FB1313">
        <v>47.5</v>
      </c>
      <c r="FC1313">
        <v>46.06199999999998</v>
      </c>
      <c r="FD1313">
        <v>46.52214285714285</v>
      </c>
      <c r="FE1313">
        <v>46.25</v>
      </c>
      <c r="FF1313">
        <v>1155.531428571429</v>
      </c>
      <c r="FG1313">
        <v>39.44464285714286</v>
      </c>
      <c r="FH1313">
        <v>0</v>
      </c>
      <c r="FI1313">
        <v>1761348694.4</v>
      </c>
      <c r="FJ1313">
        <v>0</v>
      </c>
      <c r="FK1313">
        <v>1502.976</v>
      </c>
      <c r="FL1313">
        <v>-9.385384584122408</v>
      </c>
      <c r="FM1313">
        <v>-124.5307689864745</v>
      </c>
      <c r="FN1313">
        <v>18357.596</v>
      </c>
      <c r="FO1313">
        <v>15</v>
      </c>
      <c r="FP1313">
        <v>0</v>
      </c>
      <c r="FQ1313" t="s">
        <v>439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-52.26890731707317</v>
      </c>
      <c r="GD1313">
        <v>-3.492008362369383</v>
      </c>
      <c r="GE1313">
        <v>0.3513379225192167</v>
      </c>
      <c r="GF1313">
        <v>0</v>
      </c>
      <c r="GG1313">
        <v>1503.52205882353</v>
      </c>
      <c r="GH1313">
        <v>-10.99144383379082</v>
      </c>
      <c r="GI1313">
        <v>1.107614764766189</v>
      </c>
      <c r="GJ1313">
        <v>0</v>
      </c>
      <c r="GK1313">
        <v>6.112099756097561</v>
      </c>
      <c r="GL1313">
        <v>-0.3785983275261333</v>
      </c>
      <c r="GM1313">
        <v>0.04215302133012039</v>
      </c>
      <c r="GN1313">
        <v>0</v>
      </c>
      <c r="GO1313">
        <v>0</v>
      </c>
      <c r="GP1313">
        <v>3</v>
      </c>
      <c r="GQ1313" t="s">
        <v>497</v>
      </c>
      <c r="GR1313">
        <v>3.12497</v>
      </c>
      <c r="GS1313">
        <v>2.75127</v>
      </c>
      <c r="GT1313">
        <v>0.124625</v>
      </c>
      <c r="GU1313">
        <v>0.131426</v>
      </c>
      <c r="GV1313">
        <v>0.104051</v>
      </c>
      <c r="GW1313">
        <v>0.08500050000000001</v>
      </c>
      <c r="GX1313">
        <v>25751.3</v>
      </c>
      <c r="GY1313">
        <v>24919.2</v>
      </c>
      <c r="GZ1313">
        <v>29988.7</v>
      </c>
      <c r="HA1313">
        <v>28980.8</v>
      </c>
      <c r="HB1313">
        <v>37142.6</v>
      </c>
      <c r="HC1313">
        <v>34915.8</v>
      </c>
      <c r="HD1313">
        <v>45926.2</v>
      </c>
      <c r="HE1313">
        <v>43073.7</v>
      </c>
      <c r="HF1313">
        <v>1.75347</v>
      </c>
      <c r="HG1313">
        <v>1.72543</v>
      </c>
      <c r="HH1313">
        <v>-0.0223815</v>
      </c>
      <c r="HI1313">
        <v>0</v>
      </c>
      <c r="HJ1313">
        <v>30.3684</v>
      </c>
      <c r="HK1313">
        <v>999.9</v>
      </c>
      <c r="HL1313">
        <v>41.2</v>
      </c>
      <c r="HM1313">
        <v>32.7</v>
      </c>
      <c r="HN1313">
        <v>22.7217</v>
      </c>
      <c r="HO1313">
        <v>63.4139</v>
      </c>
      <c r="HP1313">
        <v>18.0409</v>
      </c>
      <c r="HQ1313">
        <v>1</v>
      </c>
      <c r="HR1313">
        <v>0.81825</v>
      </c>
      <c r="HS1313">
        <v>4.07994</v>
      </c>
      <c r="HT1313">
        <v>20.1597</v>
      </c>
      <c r="HU1313">
        <v>5.22837</v>
      </c>
      <c r="HV1313">
        <v>11.9857</v>
      </c>
      <c r="HW1313">
        <v>4.9692</v>
      </c>
      <c r="HX1313">
        <v>3.28993</v>
      </c>
      <c r="HY1313">
        <v>9999</v>
      </c>
      <c r="HZ1313">
        <v>9999</v>
      </c>
      <c r="IA1313">
        <v>9999</v>
      </c>
      <c r="IB1313">
        <v>999.9</v>
      </c>
      <c r="IC1313">
        <v>4.97298</v>
      </c>
      <c r="ID1313">
        <v>1.87752</v>
      </c>
      <c r="IE1313">
        <v>1.87561</v>
      </c>
      <c r="IF1313">
        <v>1.8785</v>
      </c>
      <c r="IG1313">
        <v>1.87515</v>
      </c>
      <c r="IH1313">
        <v>1.87868</v>
      </c>
      <c r="II1313">
        <v>1.87577</v>
      </c>
      <c r="IJ1313">
        <v>1.87698</v>
      </c>
      <c r="IK1313">
        <v>0</v>
      </c>
      <c r="IL1313">
        <v>0</v>
      </c>
      <c r="IM1313">
        <v>0</v>
      </c>
      <c r="IN1313">
        <v>0</v>
      </c>
      <c r="IO1313" t="s">
        <v>441</v>
      </c>
      <c r="IP1313" t="s">
        <v>442</v>
      </c>
      <c r="IQ1313" t="s">
        <v>443</v>
      </c>
      <c r="IR1313" t="s">
        <v>443</v>
      </c>
      <c r="IS1313" t="s">
        <v>443</v>
      </c>
      <c r="IT1313" t="s">
        <v>443</v>
      </c>
      <c r="IU1313">
        <v>0</v>
      </c>
      <c r="IV1313">
        <v>100</v>
      </c>
      <c r="IW1313">
        <v>100</v>
      </c>
      <c r="IX1313">
        <v>0.958</v>
      </c>
      <c r="IY1313">
        <v>0.2144</v>
      </c>
      <c r="IZ1313">
        <v>-0.1194416370607354</v>
      </c>
      <c r="JA1313">
        <v>0.002211305909277446</v>
      </c>
      <c r="JB1313">
        <v>-1.416678044876584E-06</v>
      </c>
      <c r="JC1313">
        <v>5.589822708492042E-10</v>
      </c>
      <c r="JD1313">
        <v>0.2144336207880096</v>
      </c>
      <c r="JE1313">
        <v>0</v>
      </c>
      <c r="JF1313">
        <v>0</v>
      </c>
      <c r="JG1313">
        <v>0</v>
      </c>
      <c r="JH1313">
        <v>14</v>
      </c>
      <c r="JI1313">
        <v>2052</v>
      </c>
      <c r="JJ1313">
        <v>1</v>
      </c>
      <c r="JK1313">
        <v>21</v>
      </c>
      <c r="JL1313">
        <v>29355811</v>
      </c>
      <c r="JM1313">
        <v>29355811</v>
      </c>
      <c r="JN1313">
        <v>1.85669</v>
      </c>
      <c r="JO1313">
        <v>2.55859</v>
      </c>
      <c r="JP1313">
        <v>1.39893</v>
      </c>
      <c r="JQ1313">
        <v>2.33276</v>
      </c>
      <c r="JR1313">
        <v>1.44897</v>
      </c>
      <c r="JS1313">
        <v>2.51587</v>
      </c>
      <c r="JT1313">
        <v>38.4279</v>
      </c>
      <c r="JU1313">
        <v>23.7723</v>
      </c>
      <c r="JV1313">
        <v>18</v>
      </c>
      <c r="JW1313">
        <v>487.266</v>
      </c>
      <c r="JX1313">
        <v>440.317</v>
      </c>
      <c r="JY1313">
        <v>25.599</v>
      </c>
      <c r="JZ1313">
        <v>37.2022</v>
      </c>
      <c r="KA1313">
        <v>30.0001</v>
      </c>
      <c r="KB1313">
        <v>36.7355</v>
      </c>
      <c r="KC1313">
        <v>36.7755</v>
      </c>
      <c r="KD1313">
        <v>37.1898</v>
      </c>
      <c r="KE1313">
        <v>27.0903</v>
      </c>
      <c r="KF1313">
        <v>65.7985</v>
      </c>
      <c r="KG1313">
        <v>25.5962</v>
      </c>
      <c r="KH1313">
        <v>807.739</v>
      </c>
      <c r="KI1313">
        <v>17.8156</v>
      </c>
      <c r="KJ1313">
        <v>99.2068</v>
      </c>
      <c r="KK1313">
        <v>99.0676</v>
      </c>
    </row>
    <row r="1314" spans="1:297">
      <c r="A1314">
        <v>1298</v>
      </c>
      <c r="B1314">
        <v>1761348663.1</v>
      </c>
      <c r="C1314">
        <v>20622.5</v>
      </c>
      <c r="D1314" t="s">
        <v>3052</v>
      </c>
      <c r="E1314" t="s">
        <v>3053</v>
      </c>
      <c r="F1314">
        <v>5</v>
      </c>
      <c r="G1314" t="s">
        <v>2957</v>
      </c>
      <c r="H1314" t="s">
        <v>436</v>
      </c>
      <c r="I1314">
        <v>1761348655.6</v>
      </c>
      <c r="J1314">
        <f>(K1314)/1000</f>
        <v>0</v>
      </c>
      <c r="K1314">
        <f>IF(DP1314, AN1314, AH1314)</f>
        <v>0</v>
      </c>
      <c r="L1314">
        <f>IF(DP1314, AI1314, AG1314)</f>
        <v>0</v>
      </c>
      <c r="M1314">
        <f>DR1314 - IF(AU1314&gt;1, L1314*DL1314*100.0/(AW1314), 0)</f>
        <v>0</v>
      </c>
      <c r="N1314">
        <f>((T1314-J1314/2)*M1314-L1314)/(T1314+J1314/2)</f>
        <v>0</v>
      </c>
      <c r="O1314">
        <f>N1314*(DY1314+DZ1314)/1000.0</f>
        <v>0</v>
      </c>
      <c r="P1314">
        <f>(DR1314 - IF(AU1314&gt;1, L1314*DL1314*100.0/(AW1314), 0))*(DY1314+DZ1314)/1000.0</f>
        <v>0</v>
      </c>
      <c r="Q1314">
        <f>2.0/((1/S1314-1/R1314)+SIGN(S1314)*SQRT((1/S1314-1/R1314)*(1/S1314-1/R1314) + 4*DM1314/((DM1314+1)*(DM1314+1))*(2*1/S1314*1/R1314-1/R1314*1/R1314)))</f>
        <v>0</v>
      </c>
      <c r="R1314">
        <f>IF(LEFT(DN1314,1)&lt;&gt;"0",IF(LEFT(DN1314,1)="1",3.0,DO1314),$D$5+$E$5*(EF1314*DY1314/($K$5*1000))+$F$5*(EF1314*DY1314/($K$5*1000))*MAX(MIN(DL1314,$J$5),$I$5)*MAX(MIN(DL1314,$J$5),$I$5)+$G$5*MAX(MIN(DL1314,$J$5),$I$5)*(EF1314*DY1314/($K$5*1000))+$H$5*(EF1314*DY1314/($K$5*1000))*(EF1314*DY1314/($K$5*1000)))</f>
        <v>0</v>
      </c>
      <c r="S1314">
        <f>J1314*(1000-(1000*0.61365*exp(17.502*W1314/(240.97+W1314))/(DY1314+DZ1314)+DT1314)/2)/(1000*0.61365*exp(17.502*W1314/(240.97+W1314))/(DY1314+DZ1314)-DT1314)</f>
        <v>0</v>
      </c>
      <c r="T1314">
        <f>1/((DM1314+1)/(Q1314/1.6)+1/(R1314/1.37)) + DM1314/((DM1314+1)/(Q1314/1.6) + DM1314/(R1314/1.37))</f>
        <v>0</v>
      </c>
      <c r="U1314">
        <f>(DH1314*DK1314)</f>
        <v>0</v>
      </c>
      <c r="V1314">
        <f>(EA1314+(U1314+2*0.95*5.67E-8*(((EA1314+$B$7)+273)^4-(EA1314+273)^4)-44100*J1314)/(1.84*29.3*R1314+8*0.95*5.67E-8*(EA1314+273)^3))</f>
        <v>0</v>
      </c>
      <c r="W1314">
        <f>($C$7*EB1314+$D$7*EC1314+$E$7*V1314)</f>
        <v>0</v>
      </c>
      <c r="X1314">
        <f>0.61365*exp(17.502*W1314/(240.97+W1314))</f>
        <v>0</v>
      </c>
      <c r="Y1314">
        <f>(Z1314/AA1314*100)</f>
        <v>0</v>
      </c>
      <c r="Z1314">
        <f>DT1314*(DY1314+DZ1314)/1000</f>
        <v>0</v>
      </c>
      <c r="AA1314">
        <f>0.61365*exp(17.502*EA1314/(240.97+EA1314))</f>
        <v>0</v>
      </c>
      <c r="AB1314">
        <f>(X1314-DT1314*(DY1314+DZ1314)/1000)</f>
        <v>0</v>
      </c>
      <c r="AC1314">
        <f>(-J1314*44100)</f>
        <v>0</v>
      </c>
      <c r="AD1314">
        <f>2*29.3*R1314*0.92*(EA1314-W1314)</f>
        <v>0</v>
      </c>
      <c r="AE1314">
        <f>2*0.95*5.67E-8*(((EA1314+$B$7)+273)^4-(W1314+273)^4)</f>
        <v>0</v>
      </c>
      <c r="AF1314">
        <f>U1314+AE1314+AC1314+AD1314</f>
        <v>0</v>
      </c>
      <c r="AG1314">
        <f>DX1314*AU1314*(DS1314-DR1314*(1000-AU1314*DU1314)/(1000-AU1314*DT1314))/(100*DL1314)</f>
        <v>0</v>
      </c>
      <c r="AH1314">
        <f>1000*DX1314*AU1314*(DT1314-DU1314)/(100*DL1314*(1000-AU1314*DT1314))</f>
        <v>0</v>
      </c>
      <c r="AI1314">
        <f>(AJ1314 - AK1314 - DY1314*1E3/(8.314*(EA1314+273.15)) * AM1314/DX1314 * AL1314) * DX1314/(100*DL1314) * (1000 - DU1314)/1000</f>
        <v>0</v>
      </c>
      <c r="AJ1314">
        <v>805.7687193557463</v>
      </c>
      <c r="AK1314">
        <v>765.1576666666668</v>
      </c>
      <c r="AL1314">
        <v>3.377769537341624</v>
      </c>
      <c r="AM1314">
        <v>65.42573511111004</v>
      </c>
      <c r="AN1314">
        <f>(AP1314 - AO1314 + DY1314*1E3/(8.314*(EA1314+273.15)) * AR1314/DX1314 * AQ1314) * DX1314/(100*DL1314) * 1000/(1000 - AP1314)</f>
        <v>0</v>
      </c>
      <c r="AO1314">
        <v>17.7166465112101</v>
      </c>
      <c r="AP1314">
        <v>23.80907696969697</v>
      </c>
      <c r="AQ1314">
        <v>0.0002507778493457553</v>
      </c>
      <c r="AR1314">
        <v>117.4114001937617</v>
      </c>
      <c r="AS1314">
        <v>0</v>
      </c>
      <c r="AT1314">
        <v>0</v>
      </c>
      <c r="AU1314">
        <f>IF(AS1314*$H$13&gt;=AW1314,1.0,(AW1314/(AW1314-AS1314*$H$13)))</f>
        <v>0</v>
      </c>
      <c r="AV1314">
        <f>(AU1314-1)*100</f>
        <v>0</v>
      </c>
      <c r="AW1314">
        <f>MAX(0,($B$13+$C$13*EF1314)/(1+$D$13*EF1314)*DY1314/(EA1314+273)*$E$13)</f>
        <v>0</v>
      </c>
      <c r="AX1314" t="s">
        <v>437</v>
      </c>
      <c r="AY1314" t="s">
        <v>437</v>
      </c>
      <c r="AZ1314">
        <v>0</v>
      </c>
      <c r="BA1314">
        <v>0</v>
      </c>
      <c r="BB1314">
        <f>1-AZ1314/BA1314</f>
        <v>0</v>
      </c>
      <c r="BC1314">
        <v>0</v>
      </c>
      <c r="BD1314" t="s">
        <v>437</v>
      </c>
      <c r="BE1314" t="s">
        <v>437</v>
      </c>
      <c r="BF1314">
        <v>0</v>
      </c>
      <c r="BG1314">
        <v>0</v>
      </c>
      <c r="BH1314">
        <f>1-BF1314/BG1314</f>
        <v>0</v>
      </c>
      <c r="BI1314">
        <v>0.5</v>
      </c>
      <c r="BJ1314">
        <f>DI1314</f>
        <v>0</v>
      </c>
      <c r="BK1314">
        <f>L1314</f>
        <v>0</v>
      </c>
      <c r="BL1314">
        <f>BH1314*BI1314*BJ1314</f>
        <v>0</v>
      </c>
      <c r="BM1314">
        <f>(BK1314-BC1314)/BJ1314</f>
        <v>0</v>
      </c>
      <c r="BN1314">
        <f>(BA1314-BG1314)/BG1314</f>
        <v>0</v>
      </c>
      <c r="BO1314">
        <f>AZ1314/(BB1314+AZ1314/BG1314)</f>
        <v>0</v>
      </c>
      <c r="BP1314" t="s">
        <v>437</v>
      </c>
      <c r="BQ1314">
        <v>0</v>
      </c>
      <c r="BR1314">
        <f>IF(BQ1314&lt;&gt;0, BQ1314, BO1314)</f>
        <v>0</v>
      </c>
      <c r="BS1314">
        <f>1-BR1314/BG1314</f>
        <v>0</v>
      </c>
      <c r="BT1314">
        <f>(BG1314-BF1314)/(BG1314-BR1314)</f>
        <v>0</v>
      </c>
      <c r="BU1314">
        <f>(BA1314-BG1314)/(BA1314-BR1314)</f>
        <v>0</v>
      </c>
      <c r="BV1314">
        <f>(BG1314-BF1314)/(BG1314-AZ1314)</f>
        <v>0</v>
      </c>
      <c r="BW1314">
        <f>(BA1314-BG1314)/(BA1314-AZ1314)</f>
        <v>0</v>
      </c>
      <c r="BX1314">
        <f>(BT1314*BR1314/BF1314)</f>
        <v>0</v>
      </c>
      <c r="BY1314">
        <f>(1-BX1314)</f>
        <v>0</v>
      </c>
      <c r="DH1314">
        <f>$B$11*EG1314+$C$11*EH1314+$F$11*ES1314*(1-EV1314)</f>
        <v>0</v>
      </c>
      <c r="DI1314">
        <f>DH1314*DJ1314</f>
        <v>0</v>
      </c>
      <c r="DJ1314">
        <f>($B$11*$D$9+$C$11*$D$9+$F$11*((FF1314+EX1314)/MAX(FF1314+EX1314+FG1314, 0.1)*$I$9+FG1314/MAX(FF1314+EX1314+FG1314, 0.1)*$J$9))/($B$11+$C$11+$F$11)</f>
        <v>0</v>
      </c>
      <c r="DK1314">
        <f>($B$11*$K$9+$C$11*$K$9+$F$11*((FF1314+EX1314)/MAX(FF1314+EX1314+FG1314, 0.1)*$P$9+FG1314/MAX(FF1314+EX1314+FG1314, 0.1)*$Q$9))/($B$11+$C$11+$F$11)</f>
        <v>0</v>
      </c>
      <c r="DL1314">
        <v>6</v>
      </c>
      <c r="DM1314">
        <v>0.5</v>
      </c>
      <c r="DN1314" t="s">
        <v>438</v>
      </c>
      <c r="DO1314">
        <v>2</v>
      </c>
      <c r="DP1314" t="b">
        <v>1</v>
      </c>
      <c r="DQ1314">
        <v>1761348655.6</v>
      </c>
      <c r="DR1314">
        <v>723.8860740740741</v>
      </c>
      <c r="DS1314">
        <v>776.6198888888889</v>
      </c>
      <c r="DT1314">
        <v>23.7929037037037</v>
      </c>
      <c r="DU1314">
        <v>17.71367407407407</v>
      </c>
      <c r="DV1314">
        <v>722.9361481481482</v>
      </c>
      <c r="DW1314">
        <v>23.57848888888889</v>
      </c>
      <c r="DX1314">
        <v>500.009</v>
      </c>
      <c r="DY1314">
        <v>90.07631481481482</v>
      </c>
      <c r="DZ1314">
        <v>0.07354698518518518</v>
      </c>
      <c r="EA1314">
        <v>30.22337777777778</v>
      </c>
      <c r="EB1314">
        <v>30.00628518518518</v>
      </c>
      <c r="EC1314">
        <v>999.9000000000001</v>
      </c>
      <c r="ED1314">
        <v>0</v>
      </c>
      <c r="EE1314">
        <v>0</v>
      </c>
      <c r="EF1314">
        <v>9989.582222222221</v>
      </c>
      <c r="EG1314">
        <v>0</v>
      </c>
      <c r="EH1314">
        <v>1196.454074074074</v>
      </c>
      <c r="EI1314">
        <v>-52.73395925925926</v>
      </c>
      <c r="EJ1314">
        <v>741.5294074074075</v>
      </c>
      <c r="EK1314">
        <v>790.6250740740741</v>
      </c>
      <c r="EL1314">
        <v>6.079234444444443</v>
      </c>
      <c r="EM1314">
        <v>776.6198888888889</v>
      </c>
      <c r="EN1314">
        <v>17.71367407407407</v>
      </c>
      <c r="EO1314">
        <v>2.143177407407407</v>
      </c>
      <c r="EP1314">
        <v>1.595582962962963</v>
      </c>
      <c r="EQ1314">
        <v>18.54377037037037</v>
      </c>
      <c r="ER1314">
        <v>13.9162037037037</v>
      </c>
      <c r="ES1314">
        <v>1199.974444444445</v>
      </c>
      <c r="ET1314">
        <v>0.9669928518518517</v>
      </c>
      <c r="EU1314">
        <v>0.03300726666666667</v>
      </c>
      <c r="EV1314">
        <v>0</v>
      </c>
      <c r="EW1314">
        <v>1502.160740740741</v>
      </c>
      <c r="EX1314">
        <v>5.000560000000001</v>
      </c>
      <c r="EY1314">
        <v>18347.31851851852</v>
      </c>
      <c r="EZ1314">
        <v>10316.58518518518</v>
      </c>
      <c r="FA1314">
        <v>45.43699999999998</v>
      </c>
      <c r="FB1314">
        <v>47.5</v>
      </c>
      <c r="FC1314">
        <v>46.06199999999998</v>
      </c>
      <c r="FD1314">
        <v>46.53444444444443</v>
      </c>
      <c r="FE1314">
        <v>46.25</v>
      </c>
      <c r="FF1314">
        <v>1155.531111111111</v>
      </c>
      <c r="FG1314">
        <v>39.44333333333334</v>
      </c>
      <c r="FH1314">
        <v>0</v>
      </c>
      <c r="FI1314">
        <v>1761348699.2</v>
      </c>
      <c r="FJ1314">
        <v>0</v>
      </c>
      <c r="FK1314">
        <v>1502.1508</v>
      </c>
      <c r="FL1314">
        <v>-10.12538460676141</v>
      </c>
      <c r="FM1314">
        <v>-124.2000000201807</v>
      </c>
      <c r="FN1314">
        <v>18347.596</v>
      </c>
      <c r="FO1314">
        <v>15</v>
      </c>
      <c r="FP1314">
        <v>0</v>
      </c>
      <c r="FQ1314" t="s">
        <v>439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-52.51327804878049</v>
      </c>
      <c r="GD1314">
        <v>-3.418034843205555</v>
      </c>
      <c r="GE1314">
        <v>0.3453429412614649</v>
      </c>
      <c r="GF1314">
        <v>0</v>
      </c>
      <c r="GG1314">
        <v>1502.847647058823</v>
      </c>
      <c r="GH1314">
        <v>-10.37647057778134</v>
      </c>
      <c r="GI1314">
        <v>1.04657159847124</v>
      </c>
      <c r="GJ1314">
        <v>0</v>
      </c>
      <c r="GK1314">
        <v>6.092508292682927</v>
      </c>
      <c r="GL1314">
        <v>-0.147320905923348</v>
      </c>
      <c r="GM1314">
        <v>0.02132279770487714</v>
      </c>
      <c r="GN1314">
        <v>0</v>
      </c>
      <c r="GO1314">
        <v>0</v>
      </c>
      <c r="GP1314">
        <v>3</v>
      </c>
      <c r="GQ1314" t="s">
        <v>497</v>
      </c>
      <c r="GR1314">
        <v>3.12486</v>
      </c>
      <c r="GS1314">
        <v>2.75107</v>
      </c>
      <c r="GT1314">
        <v>0.126516</v>
      </c>
      <c r="GU1314">
        <v>0.133308</v>
      </c>
      <c r="GV1314">
        <v>0.10407</v>
      </c>
      <c r="GW1314">
        <v>0.08510719999999999</v>
      </c>
      <c r="GX1314">
        <v>25695.6</v>
      </c>
      <c r="GY1314">
        <v>24865.2</v>
      </c>
      <c r="GZ1314">
        <v>29988.7</v>
      </c>
      <c r="HA1314">
        <v>28980.7</v>
      </c>
      <c r="HB1314">
        <v>37142</v>
      </c>
      <c r="HC1314">
        <v>34911.9</v>
      </c>
      <c r="HD1314">
        <v>45926.2</v>
      </c>
      <c r="HE1314">
        <v>43073.7</v>
      </c>
      <c r="HF1314">
        <v>1.75345</v>
      </c>
      <c r="HG1314">
        <v>1.7254</v>
      </c>
      <c r="HH1314">
        <v>-0.0222549</v>
      </c>
      <c r="HI1314">
        <v>0</v>
      </c>
      <c r="HJ1314">
        <v>30.3701</v>
      </c>
      <c r="HK1314">
        <v>999.9</v>
      </c>
      <c r="HL1314">
        <v>41.2</v>
      </c>
      <c r="HM1314">
        <v>32.7</v>
      </c>
      <c r="HN1314">
        <v>22.7219</v>
      </c>
      <c r="HO1314">
        <v>63.3339</v>
      </c>
      <c r="HP1314">
        <v>18.109</v>
      </c>
      <c r="HQ1314">
        <v>1</v>
      </c>
      <c r="HR1314">
        <v>0.818445</v>
      </c>
      <c r="HS1314">
        <v>4.07134</v>
      </c>
      <c r="HT1314">
        <v>20.1599</v>
      </c>
      <c r="HU1314">
        <v>5.22747</v>
      </c>
      <c r="HV1314">
        <v>11.9849</v>
      </c>
      <c r="HW1314">
        <v>4.96885</v>
      </c>
      <c r="HX1314">
        <v>3.2896</v>
      </c>
      <c r="HY1314">
        <v>9999</v>
      </c>
      <c r="HZ1314">
        <v>9999</v>
      </c>
      <c r="IA1314">
        <v>9999</v>
      </c>
      <c r="IB1314">
        <v>999.9</v>
      </c>
      <c r="IC1314">
        <v>4.97299</v>
      </c>
      <c r="ID1314">
        <v>1.87752</v>
      </c>
      <c r="IE1314">
        <v>1.87561</v>
      </c>
      <c r="IF1314">
        <v>1.8785</v>
      </c>
      <c r="IG1314">
        <v>1.87515</v>
      </c>
      <c r="IH1314">
        <v>1.87866</v>
      </c>
      <c r="II1314">
        <v>1.87577</v>
      </c>
      <c r="IJ1314">
        <v>1.87697</v>
      </c>
      <c r="IK1314">
        <v>0</v>
      </c>
      <c r="IL1314">
        <v>0</v>
      </c>
      <c r="IM1314">
        <v>0</v>
      </c>
      <c r="IN1314">
        <v>0</v>
      </c>
      <c r="IO1314" t="s">
        <v>441</v>
      </c>
      <c r="IP1314" t="s">
        <v>442</v>
      </c>
      <c r="IQ1314" t="s">
        <v>443</v>
      </c>
      <c r="IR1314" t="s">
        <v>443</v>
      </c>
      <c r="IS1314" t="s">
        <v>443</v>
      </c>
      <c r="IT1314" t="s">
        <v>443</v>
      </c>
      <c r="IU1314">
        <v>0</v>
      </c>
      <c r="IV1314">
        <v>100</v>
      </c>
      <c r="IW1314">
        <v>100</v>
      </c>
      <c r="IX1314">
        <v>0.975</v>
      </c>
      <c r="IY1314">
        <v>0.2144</v>
      </c>
      <c r="IZ1314">
        <v>-0.1194416370607354</v>
      </c>
      <c r="JA1314">
        <v>0.002211305909277446</v>
      </c>
      <c r="JB1314">
        <v>-1.416678044876584E-06</v>
      </c>
      <c r="JC1314">
        <v>5.589822708492042E-10</v>
      </c>
      <c r="JD1314">
        <v>0.2144336207880096</v>
      </c>
      <c r="JE1314">
        <v>0</v>
      </c>
      <c r="JF1314">
        <v>0</v>
      </c>
      <c r="JG1314">
        <v>0</v>
      </c>
      <c r="JH1314">
        <v>14</v>
      </c>
      <c r="JI1314">
        <v>2052</v>
      </c>
      <c r="JJ1314">
        <v>1</v>
      </c>
      <c r="JK1314">
        <v>21</v>
      </c>
      <c r="JL1314">
        <v>29355811.1</v>
      </c>
      <c r="JM1314">
        <v>29355811.1</v>
      </c>
      <c r="JN1314">
        <v>1.88721</v>
      </c>
      <c r="JO1314">
        <v>2.55615</v>
      </c>
      <c r="JP1314">
        <v>1.39893</v>
      </c>
      <c r="JQ1314">
        <v>2.33154</v>
      </c>
      <c r="JR1314">
        <v>1.44897</v>
      </c>
      <c r="JS1314">
        <v>2.55737</v>
      </c>
      <c r="JT1314">
        <v>38.4279</v>
      </c>
      <c r="JU1314">
        <v>23.7986</v>
      </c>
      <c r="JV1314">
        <v>18</v>
      </c>
      <c r="JW1314">
        <v>487.259</v>
      </c>
      <c r="JX1314">
        <v>440.321</v>
      </c>
      <c r="JY1314">
        <v>25.5947</v>
      </c>
      <c r="JZ1314">
        <v>37.2034</v>
      </c>
      <c r="KA1314">
        <v>30.0001</v>
      </c>
      <c r="KB1314">
        <v>36.7369</v>
      </c>
      <c r="KC1314">
        <v>36.7786</v>
      </c>
      <c r="KD1314">
        <v>37.7839</v>
      </c>
      <c r="KE1314">
        <v>27.0903</v>
      </c>
      <c r="KF1314">
        <v>65.7985</v>
      </c>
      <c r="KG1314">
        <v>25.5879</v>
      </c>
      <c r="KH1314">
        <v>821.095</v>
      </c>
      <c r="KI1314">
        <v>17.8408</v>
      </c>
      <c r="KJ1314">
        <v>99.2069</v>
      </c>
      <c r="KK1314">
        <v>99.0676</v>
      </c>
    </row>
    <row r="1315" spans="1:297">
      <c r="A1315">
        <v>1299</v>
      </c>
      <c r="B1315">
        <v>1761348668.1</v>
      </c>
      <c r="C1315">
        <v>20627.5</v>
      </c>
      <c r="D1315" t="s">
        <v>3054</v>
      </c>
      <c r="E1315" t="s">
        <v>3055</v>
      </c>
      <c r="F1315">
        <v>5</v>
      </c>
      <c r="G1315" t="s">
        <v>2957</v>
      </c>
      <c r="H1315" t="s">
        <v>436</v>
      </c>
      <c r="I1315">
        <v>1761348660.314285</v>
      </c>
      <c r="J1315">
        <f>(K1315)/1000</f>
        <v>0</v>
      </c>
      <c r="K1315">
        <f>IF(DP1315, AN1315, AH1315)</f>
        <v>0</v>
      </c>
      <c r="L1315">
        <f>IF(DP1315, AI1315, AG1315)</f>
        <v>0</v>
      </c>
      <c r="M1315">
        <f>DR1315 - IF(AU1315&gt;1, L1315*DL1315*100.0/(AW1315), 0)</f>
        <v>0</v>
      </c>
      <c r="N1315">
        <f>((T1315-J1315/2)*M1315-L1315)/(T1315+J1315/2)</f>
        <v>0</v>
      </c>
      <c r="O1315">
        <f>N1315*(DY1315+DZ1315)/1000.0</f>
        <v>0</v>
      </c>
      <c r="P1315">
        <f>(DR1315 - IF(AU1315&gt;1, L1315*DL1315*100.0/(AW1315), 0))*(DY1315+DZ1315)/1000.0</f>
        <v>0</v>
      </c>
      <c r="Q1315">
        <f>2.0/((1/S1315-1/R1315)+SIGN(S1315)*SQRT((1/S1315-1/R1315)*(1/S1315-1/R1315) + 4*DM1315/((DM1315+1)*(DM1315+1))*(2*1/S1315*1/R1315-1/R1315*1/R1315)))</f>
        <v>0</v>
      </c>
      <c r="R1315">
        <f>IF(LEFT(DN1315,1)&lt;&gt;"0",IF(LEFT(DN1315,1)="1",3.0,DO1315),$D$5+$E$5*(EF1315*DY1315/($K$5*1000))+$F$5*(EF1315*DY1315/($K$5*1000))*MAX(MIN(DL1315,$J$5),$I$5)*MAX(MIN(DL1315,$J$5),$I$5)+$G$5*MAX(MIN(DL1315,$J$5),$I$5)*(EF1315*DY1315/($K$5*1000))+$H$5*(EF1315*DY1315/($K$5*1000))*(EF1315*DY1315/($K$5*1000)))</f>
        <v>0</v>
      </c>
      <c r="S1315">
        <f>J1315*(1000-(1000*0.61365*exp(17.502*W1315/(240.97+W1315))/(DY1315+DZ1315)+DT1315)/2)/(1000*0.61365*exp(17.502*W1315/(240.97+W1315))/(DY1315+DZ1315)-DT1315)</f>
        <v>0</v>
      </c>
      <c r="T1315">
        <f>1/((DM1315+1)/(Q1315/1.6)+1/(R1315/1.37)) + DM1315/((DM1315+1)/(Q1315/1.6) + DM1315/(R1315/1.37))</f>
        <v>0</v>
      </c>
      <c r="U1315">
        <f>(DH1315*DK1315)</f>
        <v>0</v>
      </c>
      <c r="V1315">
        <f>(EA1315+(U1315+2*0.95*5.67E-8*(((EA1315+$B$7)+273)^4-(EA1315+273)^4)-44100*J1315)/(1.84*29.3*R1315+8*0.95*5.67E-8*(EA1315+273)^3))</f>
        <v>0</v>
      </c>
      <c r="W1315">
        <f>($C$7*EB1315+$D$7*EC1315+$E$7*V1315)</f>
        <v>0</v>
      </c>
      <c r="X1315">
        <f>0.61365*exp(17.502*W1315/(240.97+W1315))</f>
        <v>0</v>
      </c>
      <c r="Y1315">
        <f>(Z1315/AA1315*100)</f>
        <v>0</v>
      </c>
      <c r="Z1315">
        <f>DT1315*(DY1315+DZ1315)/1000</f>
        <v>0</v>
      </c>
      <c r="AA1315">
        <f>0.61365*exp(17.502*EA1315/(240.97+EA1315))</f>
        <v>0</v>
      </c>
      <c r="AB1315">
        <f>(X1315-DT1315*(DY1315+DZ1315)/1000)</f>
        <v>0</v>
      </c>
      <c r="AC1315">
        <f>(-J1315*44100)</f>
        <v>0</v>
      </c>
      <c r="AD1315">
        <f>2*29.3*R1315*0.92*(EA1315-W1315)</f>
        <v>0</v>
      </c>
      <c r="AE1315">
        <f>2*0.95*5.67E-8*(((EA1315+$B$7)+273)^4-(W1315+273)^4)</f>
        <v>0</v>
      </c>
      <c r="AF1315">
        <f>U1315+AE1315+AC1315+AD1315</f>
        <v>0</v>
      </c>
      <c r="AG1315">
        <f>DX1315*AU1315*(DS1315-DR1315*(1000-AU1315*DU1315)/(1000-AU1315*DT1315))/(100*DL1315)</f>
        <v>0</v>
      </c>
      <c r="AH1315">
        <f>1000*DX1315*AU1315*(DT1315-DU1315)/(100*DL1315*(1000-AU1315*DT1315))</f>
        <v>0</v>
      </c>
      <c r="AI1315">
        <f>(AJ1315 - AK1315 - DY1315*1E3/(8.314*(EA1315+273.15)) * AM1315/DX1315 * AL1315) * DX1315/(100*DL1315) * (1000 - DU1315)/1000</f>
        <v>0</v>
      </c>
      <c r="AJ1315">
        <v>822.795097269301</v>
      </c>
      <c r="AK1315">
        <v>782.1221696969695</v>
      </c>
      <c r="AL1315">
        <v>3.384411619804069</v>
      </c>
      <c r="AM1315">
        <v>65.42573511111004</v>
      </c>
      <c r="AN1315">
        <f>(AP1315 - AO1315 + DY1315*1E3/(8.314*(EA1315+273.15)) * AR1315/DX1315 * AQ1315) * DX1315/(100*DL1315) * 1000/(1000 - AP1315)</f>
        <v>0</v>
      </c>
      <c r="AO1315">
        <v>17.75590893210001</v>
      </c>
      <c r="AP1315">
        <v>23.8209993939394</v>
      </c>
      <c r="AQ1315">
        <v>0.0004651547615658678</v>
      </c>
      <c r="AR1315">
        <v>117.4114001937617</v>
      </c>
      <c r="AS1315">
        <v>0</v>
      </c>
      <c r="AT1315">
        <v>0</v>
      </c>
      <c r="AU1315">
        <f>IF(AS1315*$H$13&gt;=AW1315,1.0,(AW1315/(AW1315-AS1315*$H$13)))</f>
        <v>0</v>
      </c>
      <c r="AV1315">
        <f>(AU1315-1)*100</f>
        <v>0</v>
      </c>
      <c r="AW1315">
        <f>MAX(0,($B$13+$C$13*EF1315)/(1+$D$13*EF1315)*DY1315/(EA1315+273)*$E$13)</f>
        <v>0</v>
      </c>
      <c r="AX1315" t="s">
        <v>437</v>
      </c>
      <c r="AY1315" t="s">
        <v>437</v>
      </c>
      <c r="AZ1315">
        <v>0</v>
      </c>
      <c r="BA1315">
        <v>0</v>
      </c>
      <c r="BB1315">
        <f>1-AZ1315/BA1315</f>
        <v>0</v>
      </c>
      <c r="BC1315">
        <v>0</v>
      </c>
      <c r="BD1315" t="s">
        <v>437</v>
      </c>
      <c r="BE1315" t="s">
        <v>437</v>
      </c>
      <c r="BF1315">
        <v>0</v>
      </c>
      <c r="BG1315">
        <v>0</v>
      </c>
      <c r="BH1315">
        <f>1-BF1315/BG1315</f>
        <v>0</v>
      </c>
      <c r="BI1315">
        <v>0.5</v>
      </c>
      <c r="BJ1315">
        <f>DI1315</f>
        <v>0</v>
      </c>
      <c r="BK1315">
        <f>L1315</f>
        <v>0</v>
      </c>
      <c r="BL1315">
        <f>BH1315*BI1315*BJ1315</f>
        <v>0</v>
      </c>
      <c r="BM1315">
        <f>(BK1315-BC1315)/BJ1315</f>
        <v>0</v>
      </c>
      <c r="BN1315">
        <f>(BA1315-BG1315)/BG1315</f>
        <v>0</v>
      </c>
      <c r="BO1315">
        <f>AZ1315/(BB1315+AZ1315/BG1315)</f>
        <v>0</v>
      </c>
      <c r="BP1315" t="s">
        <v>437</v>
      </c>
      <c r="BQ1315">
        <v>0</v>
      </c>
      <c r="BR1315">
        <f>IF(BQ1315&lt;&gt;0, BQ1315, BO1315)</f>
        <v>0</v>
      </c>
      <c r="BS1315">
        <f>1-BR1315/BG1315</f>
        <v>0</v>
      </c>
      <c r="BT1315">
        <f>(BG1315-BF1315)/(BG1315-BR1315)</f>
        <v>0</v>
      </c>
      <c r="BU1315">
        <f>(BA1315-BG1315)/(BA1315-BR1315)</f>
        <v>0</v>
      </c>
      <c r="BV1315">
        <f>(BG1315-BF1315)/(BG1315-AZ1315)</f>
        <v>0</v>
      </c>
      <c r="BW1315">
        <f>(BA1315-BG1315)/(BA1315-AZ1315)</f>
        <v>0</v>
      </c>
      <c r="BX1315">
        <f>(BT1315*BR1315/BF1315)</f>
        <v>0</v>
      </c>
      <c r="BY1315">
        <f>(1-BX1315)</f>
        <v>0</v>
      </c>
      <c r="DH1315">
        <f>$B$11*EG1315+$C$11*EH1315+$F$11*ES1315*(1-EV1315)</f>
        <v>0</v>
      </c>
      <c r="DI1315">
        <f>DH1315*DJ1315</f>
        <v>0</v>
      </c>
      <c r="DJ1315">
        <f>($B$11*$D$9+$C$11*$D$9+$F$11*((FF1315+EX1315)/MAX(FF1315+EX1315+FG1315, 0.1)*$I$9+FG1315/MAX(FF1315+EX1315+FG1315, 0.1)*$J$9))/($B$11+$C$11+$F$11)</f>
        <v>0</v>
      </c>
      <c r="DK1315">
        <f>($B$11*$K$9+$C$11*$K$9+$F$11*((FF1315+EX1315)/MAX(FF1315+EX1315+FG1315, 0.1)*$P$9+FG1315/MAX(FF1315+EX1315+FG1315, 0.1)*$Q$9))/($B$11+$C$11+$F$11)</f>
        <v>0</v>
      </c>
      <c r="DL1315">
        <v>6</v>
      </c>
      <c r="DM1315">
        <v>0.5</v>
      </c>
      <c r="DN1315" t="s">
        <v>438</v>
      </c>
      <c r="DO1315">
        <v>2</v>
      </c>
      <c r="DP1315" t="b">
        <v>1</v>
      </c>
      <c r="DQ1315">
        <v>1761348660.314285</v>
      </c>
      <c r="DR1315">
        <v>739.4240357142857</v>
      </c>
      <c r="DS1315">
        <v>792.4112857142857</v>
      </c>
      <c r="DT1315">
        <v>23.80581785714286</v>
      </c>
      <c r="DU1315">
        <v>17.7319</v>
      </c>
      <c r="DV1315">
        <v>738.4580714285713</v>
      </c>
      <c r="DW1315">
        <v>23.59140357142858</v>
      </c>
      <c r="DX1315">
        <v>500.0265714285715</v>
      </c>
      <c r="DY1315">
        <v>90.07653571428571</v>
      </c>
      <c r="DZ1315">
        <v>0.07347716785714285</v>
      </c>
      <c r="EA1315">
        <v>30.22446785714286</v>
      </c>
      <c r="EB1315">
        <v>30.007975</v>
      </c>
      <c r="EC1315">
        <v>999.9000000000002</v>
      </c>
      <c r="ED1315">
        <v>0</v>
      </c>
      <c r="EE1315">
        <v>0</v>
      </c>
      <c r="EF1315">
        <v>9988.216785714283</v>
      </c>
      <c r="EG1315">
        <v>0</v>
      </c>
      <c r="EH1315">
        <v>1196.460357142857</v>
      </c>
      <c r="EI1315">
        <v>-52.98730357142858</v>
      </c>
      <c r="EJ1315">
        <v>757.4561428571429</v>
      </c>
      <c r="EK1315">
        <v>806.7162142857142</v>
      </c>
      <c r="EL1315">
        <v>6.073934642857142</v>
      </c>
      <c r="EM1315">
        <v>792.4112857142857</v>
      </c>
      <c r="EN1315">
        <v>17.7319</v>
      </c>
      <c r="EO1315">
        <v>2.144346071428571</v>
      </c>
      <c r="EP1315">
        <v>1.597227857142857</v>
      </c>
      <c r="EQ1315">
        <v>18.552475</v>
      </c>
      <c r="ER1315">
        <v>13.932075</v>
      </c>
      <c r="ES1315">
        <v>1199.995357142857</v>
      </c>
      <c r="ET1315">
        <v>0.9669931428571427</v>
      </c>
      <c r="EU1315">
        <v>0.03300692500000001</v>
      </c>
      <c r="EV1315">
        <v>0</v>
      </c>
      <c r="EW1315">
        <v>1501.4075</v>
      </c>
      <c r="EX1315">
        <v>5.000560000000001</v>
      </c>
      <c r="EY1315">
        <v>18338.375</v>
      </c>
      <c r="EZ1315">
        <v>10316.76785714286</v>
      </c>
      <c r="FA1315">
        <v>45.43699999999998</v>
      </c>
      <c r="FB1315">
        <v>47.5</v>
      </c>
      <c r="FC1315">
        <v>46.06649999999998</v>
      </c>
      <c r="FD1315">
        <v>46.53764285714286</v>
      </c>
      <c r="FE1315">
        <v>46.25</v>
      </c>
      <c r="FF1315">
        <v>1155.551785714286</v>
      </c>
      <c r="FG1315">
        <v>39.44357142857144</v>
      </c>
      <c r="FH1315">
        <v>0</v>
      </c>
      <c r="FI1315">
        <v>1761348704.6</v>
      </c>
      <c r="FJ1315">
        <v>0</v>
      </c>
      <c r="FK1315">
        <v>1501.348846153846</v>
      </c>
      <c r="FL1315">
        <v>-10.14324785321524</v>
      </c>
      <c r="FM1315">
        <v>-115.7299145154221</v>
      </c>
      <c r="FN1315">
        <v>18337.68846153846</v>
      </c>
      <c r="FO1315">
        <v>15</v>
      </c>
      <c r="FP1315">
        <v>0</v>
      </c>
      <c r="FQ1315" t="s">
        <v>439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-52.81771999999999</v>
      </c>
      <c r="GD1315">
        <v>-3.287655534708997</v>
      </c>
      <c r="GE1315">
        <v>0.3271490296485689</v>
      </c>
      <c r="GF1315">
        <v>0</v>
      </c>
      <c r="GG1315">
        <v>1501.906470588235</v>
      </c>
      <c r="GH1315">
        <v>-9.533078670323896</v>
      </c>
      <c r="GI1315">
        <v>0.9611447903195853</v>
      </c>
      <c r="GJ1315">
        <v>0</v>
      </c>
      <c r="GK1315">
        <v>6.075599500000001</v>
      </c>
      <c r="GL1315">
        <v>-0.06818431519700464</v>
      </c>
      <c r="GM1315">
        <v>0.01169449292402194</v>
      </c>
      <c r="GN1315">
        <v>1</v>
      </c>
      <c r="GO1315">
        <v>1</v>
      </c>
      <c r="GP1315">
        <v>3</v>
      </c>
      <c r="GQ1315" t="s">
        <v>446</v>
      </c>
      <c r="GR1315">
        <v>3.12487</v>
      </c>
      <c r="GS1315">
        <v>2.75121</v>
      </c>
      <c r="GT1315">
        <v>0.128394</v>
      </c>
      <c r="GU1315">
        <v>0.135149</v>
      </c>
      <c r="GV1315">
        <v>0.104108</v>
      </c>
      <c r="GW1315">
        <v>0.0851652</v>
      </c>
      <c r="GX1315">
        <v>25640.3</v>
      </c>
      <c r="GY1315">
        <v>24812.4</v>
      </c>
      <c r="GZ1315">
        <v>29988.8</v>
      </c>
      <c r="HA1315">
        <v>28980.9</v>
      </c>
      <c r="HB1315">
        <v>37140.8</v>
      </c>
      <c r="HC1315">
        <v>34910.2</v>
      </c>
      <c r="HD1315">
        <v>45926.5</v>
      </c>
      <c r="HE1315">
        <v>43074.1</v>
      </c>
      <c r="HF1315">
        <v>1.75333</v>
      </c>
      <c r="HG1315">
        <v>1.72552</v>
      </c>
      <c r="HH1315">
        <v>-0.0222102</v>
      </c>
      <c r="HI1315">
        <v>0</v>
      </c>
      <c r="HJ1315">
        <v>30.3717</v>
      </c>
      <c r="HK1315">
        <v>999.9</v>
      </c>
      <c r="HL1315">
        <v>41.1</v>
      </c>
      <c r="HM1315">
        <v>32.6</v>
      </c>
      <c r="HN1315">
        <v>22.5402</v>
      </c>
      <c r="HO1315">
        <v>64.0039</v>
      </c>
      <c r="HP1315">
        <v>18.153</v>
      </c>
      <c r="HQ1315">
        <v>1</v>
      </c>
      <c r="HR1315">
        <v>0.818666</v>
      </c>
      <c r="HS1315">
        <v>4.0894</v>
      </c>
      <c r="HT1315">
        <v>20.1596</v>
      </c>
      <c r="HU1315">
        <v>5.22777</v>
      </c>
      <c r="HV1315">
        <v>11.9851</v>
      </c>
      <c r="HW1315">
        <v>4.969</v>
      </c>
      <c r="HX1315">
        <v>3.28973</v>
      </c>
      <c r="HY1315">
        <v>9999</v>
      </c>
      <c r="HZ1315">
        <v>9999</v>
      </c>
      <c r="IA1315">
        <v>9999</v>
      </c>
      <c r="IB1315">
        <v>999.9</v>
      </c>
      <c r="IC1315">
        <v>4.97302</v>
      </c>
      <c r="ID1315">
        <v>1.87755</v>
      </c>
      <c r="IE1315">
        <v>1.87561</v>
      </c>
      <c r="IF1315">
        <v>1.87849</v>
      </c>
      <c r="IG1315">
        <v>1.87515</v>
      </c>
      <c r="IH1315">
        <v>1.87867</v>
      </c>
      <c r="II1315">
        <v>1.8758</v>
      </c>
      <c r="IJ1315">
        <v>1.87698</v>
      </c>
      <c r="IK1315">
        <v>0</v>
      </c>
      <c r="IL1315">
        <v>0</v>
      </c>
      <c r="IM1315">
        <v>0</v>
      </c>
      <c r="IN1315">
        <v>0</v>
      </c>
      <c r="IO1315" t="s">
        <v>441</v>
      </c>
      <c r="IP1315" t="s">
        <v>442</v>
      </c>
      <c r="IQ1315" t="s">
        <v>443</v>
      </c>
      <c r="IR1315" t="s">
        <v>443</v>
      </c>
      <c r="IS1315" t="s">
        <v>443</v>
      </c>
      <c r="IT1315" t="s">
        <v>443</v>
      </c>
      <c r="IU1315">
        <v>0</v>
      </c>
      <c r="IV1315">
        <v>100</v>
      </c>
      <c r="IW1315">
        <v>100</v>
      </c>
      <c r="IX1315">
        <v>0.993</v>
      </c>
      <c r="IY1315">
        <v>0.2145</v>
      </c>
      <c r="IZ1315">
        <v>-0.1194416370607354</v>
      </c>
      <c r="JA1315">
        <v>0.002211305909277446</v>
      </c>
      <c r="JB1315">
        <v>-1.416678044876584E-06</v>
      </c>
      <c r="JC1315">
        <v>5.589822708492042E-10</v>
      </c>
      <c r="JD1315">
        <v>0.2144336207880096</v>
      </c>
      <c r="JE1315">
        <v>0</v>
      </c>
      <c r="JF1315">
        <v>0</v>
      </c>
      <c r="JG1315">
        <v>0</v>
      </c>
      <c r="JH1315">
        <v>14</v>
      </c>
      <c r="JI1315">
        <v>2052</v>
      </c>
      <c r="JJ1315">
        <v>1</v>
      </c>
      <c r="JK1315">
        <v>21</v>
      </c>
      <c r="JL1315">
        <v>29355811.1</v>
      </c>
      <c r="JM1315">
        <v>29355811.1</v>
      </c>
      <c r="JN1315">
        <v>1.92017</v>
      </c>
      <c r="JO1315">
        <v>2.55615</v>
      </c>
      <c r="JP1315">
        <v>1.39893</v>
      </c>
      <c r="JQ1315">
        <v>2.33276</v>
      </c>
      <c r="JR1315">
        <v>1.44897</v>
      </c>
      <c r="JS1315">
        <v>2.58911</v>
      </c>
      <c r="JT1315">
        <v>38.4034</v>
      </c>
      <c r="JU1315">
        <v>23.781</v>
      </c>
      <c r="JV1315">
        <v>18</v>
      </c>
      <c r="JW1315">
        <v>487.199</v>
      </c>
      <c r="JX1315">
        <v>440.402</v>
      </c>
      <c r="JY1315">
        <v>25.589</v>
      </c>
      <c r="JZ1315">
        <v>37.2048</v>
      </c>
      <c r="KA1315">
        <v>30.0003</v>
      </c>
      <c r="KB1315">
        <v>36.7389</v>
      </c>
      <c r="KC1315">
        <v>36.7786</v>
      </c>
      <c r="KD1315">
        <v>38.4402</v>
      </c>
      <c r="KE1315">
        <v>26.8039</v>
      </c>
      <c r="KF1315">
        <v>65.7985</v>
      </c>
      <c r="KG1315">
        <v>25.5757</v>
      </c>
      <c r="KH1315">
        <v>841.13</v>
      </c>
      <c r="KI1315">
        <v>17.8593</v>
      </c>
      <c r="KJ1315">
        <v>99.20740000000001</v>
      </c>
      <c r="KK1315">
        <v>99.0684</v>
      </c>
    </row>
    <row r="1316" spans="1:297">
      <c r="A1316">
        <v>1300</v>
      </c>
      <c r="B1316">
        <v>1761348673.1</v>
      </c>
      <c r="C1316">
        <v>20632.5</v>
      </c>
      <c r="D1316" t="s">
        <v>3056</v>
      </c>
      <c r="E1316" t="s">
        <v>3057</v>
      </c>
      <c r="F1316">
        <v>5</v>
      </c>
      <c r="G1316" t="s">
        <v>2957</v>
      </c>
      <c r="H1316" t="s">
        <v>436</v>
      </c>
      <c r="I1316">
        <v>1761348665.6</v>
      </c>
      <c r="J1316">
        <f>(K1316)/1000</f>
        <v>0</v>
      </c>
      <c r="K1316">
        <f>IF(DP1316, AN1316, AH1316)</f>
        <v>0</v>
      </c>
      <c r="L1316">
        <f>IF(DP1316, AI1316, AG1316)</f>
        <v>0</v>
      </c>
      <c r="M1316">
        <f>DR1316 - IF(AU1316&gt;1, L1316*DL1316*100.0/(AW1316), 0)</f>
        <v>0</v>
      </c>
      <c r="N1316">
        <f>((T1316-J1316/2)*M1316-L1316)/(T1316+J1316/2)</f>
        <v>0</v>
      </c>
      <c r="O1316">
        <f>N1316*(DY1316+DZ1316)/1000.0</f>
        <v>0</v>
      </c>
      <c r="P1316">
        <f>(DR1316 - IF(AU1316&gt;1, L1316*DL1316*100.0/(AW1316), 0))*(DY1316+DZ1316)/1000.0</f>
        <v>0</v>
      </c>
      <c r="Q1316">
        <f>2.0/((1/S1316-1/R1316)+SIGN(S1316)*SQRT((1/S1316-1/R1316)*(1/S1316-1/R1316) + 4*DM1316/((DM1316+1)*(DM1316+1))*(2*1/S1316*1/R1316-1/R1316*1/R1316)))</f>
        <v>0</v>
      </c>
      <c r="R1316">
        <f>IF(LEFT(DN1316,1)&lt;&gt;"0",IF(LEFT(DN1316,1)="1",3.0,DO1316),$D$5+$E$5*(EF1316*DY1316/($K$5*1000))+$F$5*(EF1316*DY1316/($K$5*1000))*MAX(MIN(DL1316,$J$5),$I$5)*MAX(MIN(DL1316,$J$5),$I$5)+$G$5*MAX(MIN(DL1316,$J$5),$I$5)*(EF1316*DY1316/($K$5*1000))+$H$5*(EF1316*DY1316/($K$5*1000))*(EF1316*DY1316/($K$5*1000)))</f>
        <v>0</v>
      </c>
      <c r="S1316">
        <f>J1316*(1000-(1000*0.61365*exp(17.502*W1316/(240.97+W1316))/(DY1316+DZ1316)+DT1316)/2)/(1000*0.61365*exp(17.502*W1316/(240.97+W1316))/(DY1316+DZ1316)-DT1316)</f>
        <v>0</v>
      </c>
      <c r="T1316">
        <f>1/((DM1316+1)/(Q1316/1.6)+1/(R1316/1.37)) + DM1316/((DM1316+1)/(Q1316/1.6) + DM1316/(R1316/1.37))</f>
        <v>0</v>
      </c>
      <c r="U1316">
        <f>(DH1316*DK1316)</f>
        <v>0</v>
      </c>
      <c r="V1316">
        <f>(EA1316+(U1316+2*0.95*5.67E-8*(((EA1316+$B$7)+273)^4-(EA1316+273)^4)-44100*J1316)/(1.84*29.3*R1316+8*0.95*5.67E-8*(EA1316+273)^3))</f>
        <v>0</v>
      </c>
      <c r="W1316">
        <f>($C$7*EB1316+$D$7*EC1316+$E$7*V1316)</f>
        <v>0</v>
      </c>
      <c r="X1316">
        <f>0.61365*exp(17.502*W1316/(240.97+W1316))</f>
        <v>0</v>
      </c>
      <c r="Y1316">
        <f>(Z1316/AA1316*100)</f>
        <v>0</v>
      </c>
      <c r="Z1316">
        <f>DT1316*(DY1316+DZ1316)/1000</f>
        <v>0</v>
      </c>
      <c r="AA1316">
        <f>0.61365*exp(17.502*EA1316/(240.97+EA1316))</f>
        <v>0</v>
      </c>
      <c r="AB1316">
        <f>(X1316-DT1316*(DY1316+DZ1316)/1000)</f>
        <v>0</v>
      </c>
      <c r="AC1316">
        <f>(-J1316*44100)</f>
        <v>0</v>
      </c>
      <c r="AD1316">
        <f>2*29.3*R1316*0.92*(EA1316-W1316)</f>
        <v>0</v>
      </c>
      <c r="AE1316">
        <f>2*0.95*5.67E-8*(((EA1316+$B$7)+273)^4-(W1316+273)^4)</f>
        <v>0</v>
      </c>
      <c r="AF1316">
        <f>U1316+AE1316+AC1316+AD1316</f>
        <v>0</v>
      </c>
      <c r="AG1316">
        <f>DX1316*AU1316*(DS1316-DR1316*(1000-AU1316*DU1316)/(1000-AU1316*DT1316))/(100*DL1316)</f>
        <v>0</v>
      </c>
      <c r="AH1316">
        <f>1000*DX1316*AU1316*(DT1316-DU1316)/(100*DL1316*(1000-AU1316*DT1316))</f>
        <v>0</v>
      </c>
      <c r="AI1316">
        <f>(AJ1316 - AK1316 - DY1316*1E3/(8.314*(EA1316+273.15)) * AM1316/DX1316 * AL1316) * DX1316/(100*DL1316) * (1000 - DU1316)/1000</f>
        <v>0</v>
      </c>
      <c r="AJ1316">
        <v>839.9761282044489</v>
      </c>
      <c r="AK1316">
        <v>799.0199393939392</v>
      </c>
      <c r="AL1316">
        <v>3.372080699718683</v>
      </c>
      <c r="AM1316">
        <v>65.42573511111004</v>
      </c>
      <c r="AN1316">
        <f>(AP1316 - AO1316 + DY1316*1E3/(8.314*(EA1316+273.15)) * AR1316/DX1316 * AQ1316) * DX1316/(100*DL1316) * 1000/(1000 - AP1316)</f>
        <v>0</v>
      </c>
      <c r="AO1316">
        <v>17.77795353346318</v>
      </c>
      <c r="AP1316">
        <v>23.83284303030302</v>
      </c>
      <c r="AQ1316">
        <v>0.0003431260292430991</v>
      </c>
      <c r="AR1316">
        <v>117.4114001937617</v>
      </c>
      <c r="AS1316">
        <v>0</v>
      </c>
      <c r="AT1316">
        <v>0</v>
      </c>
      <c r="AU1316">
        <f>IF(AS1316*$H$13&gt;=AW1316,1.0,(AW1316/(AW1316-AS1316*$H$13)))</f>
        <v>0</v>
      </c>
      <c r="AV1316">
        <f>(AU1316-1)*100</f>
        <v>0</v>
      </c>
      <c r="AW1316">
        <f>MAX(0,($B$13+$C$13*EF1316)/(1+$D$13*EF1316)*DY1316/(EA1316+273)*$E$13)</f>
        <v>0</v>
      </c>
      <c r="AX1316" t="s">
        <v>437</v>
      </c>
      <c r="AY1316" t="s">
        <v>437</v>
      </c>
      <c r="AZ1316">
        <v>0</v>
      </c>
      <c r="BA1316">
        <v>0</v>
      </c>
      <c r="BB1316">
        <f>1-AZ1316/BA1316</f>
        <v>0</v>
      </c>
      <c r="BC1316">
        <v>0</v>
      </c>
      <c r="BD1316" t="s">
        <v>437</v>
      </c>
      <c r="BE1316" t="s">
        <v>437</v>
      </c>
      <c r="BF1316">
        <v>0</v>
      </c>
      <c r="BG1316">
        <v>0</v>
      </c>
      <c r="BH1316">
        <f>1-BF1316/BG1316</f>
        <v>0</v>
      </c>
      <c r="BI1316">
        <v>0.5</v>
      </c>
      <c r="BJ1316">
        <f>DI1316</f>
        <v>0</v>
      </c>
      <c r="BK1316">
        <f>L1316</f>
        <v>0</v>
      </c>
      <c r="BL1316">
        <f>BH1316*BI1316*BJ1316</f>
        <v>0</v>
      </c>
      <c r="BM1316">
        <f>(BK1316-BC1316)/BJ1316</f>
        <v>0</v>
      </c>
      <c r="BN1316">
        <f>(BA1316-BG1316)/BG1316</f>
        <v>0</v>
      </c>
      <c r="BO1316">
        <f>AZ1316/(BB1316+AZ1316/BG1316)</f>
        <v>0</v>
      </c>
      <c r="BP1316" t="s">
        <v>437</v>
      </c>
      <c r="BQ1316">
        <v>0</v>
      </c>
      <c r="BR1316">
        <f>IF(BQ1316&lt;&gt;0, BQ1316, BO1316)</f>
        <v>0</v>
      </c>
      <c r="BS1316">
        <f>1-BR1316/BG1316</f>
        <v>0</v>
      </c>
      <c r="BT1316">
        <f>(BG1316-BF1316)/(BG1316-BR1316)</f>
        <v>0</v>
      </c>
      <c r="BU1316">
        <f>(BA1316-BG1316)/(BA1316-BR1316)</f>
        <v>0</v>
      </c>
      <c r="BV1316">
        <f>(BG1316-BF1316)/(BG1316-AZ1316)</f>
        <v>0</v>
      </c>
      <c r="BW1316">
        <f>(BA1316-BG1316)/(BA1316-AZ1316)</f>
        <v>0</v>
      </c>
      <c r="BX1316">
        <f>(BT1316*BR1316/BF1316)</f>
        <v>0</v>
      </c>
      <c r="BY1316">
        <f>(1-BX1316)</f>
        <v>0</v>
      </c>
      <c r="DH1316">
        <f>$B$11*EG1316+$C$11*EH1316+$F$11*ES1316*(1-EV1316)</f>
        <v>0</v>
      </c>
      <c r="DI1316">
        <f>DH1316*DJ1316</f>
        <v>0</v>
      </c>
      <c r="DJ1316">
        <f>($B$11*$D$9+$C$11*$D$9+$F$11*((FF1316+EX1316)/MAX(FF1316+EX1316+FG1316, 0.1)*$I$9+FG1316/MAX(FF1316+EX1316+FG1316, 0.1)*$J$9))/($B$11+$C$11+$F$11)</f>
        <v>0</v>
      </c>
      <c r="DK1316">
        <f>($B$11*$K$9+$C$11*$K$9+$F$11*((FF1316+EX1316)/MAX(FF1316+EX1316+FG1316, 0.1)*$P$9+FG1316/MAX(FF1316+EX1316+FG1316, 0.1)*$Q$9))/($B$11+$C$11+$F$11)</f>
        <v>0</v>
      </c>
      <c r="DL1316">
        <v>6</v>
      </c>
      <c r="DM1316">
        <v>0.5</v>
      </c>
      <c r="DN1316" t="s">
        <v>438</v>
      </c>
      <c r="DO1316">
        <v>2</v>
      </c>
      <c r="DP1316" t="b">
        <v>1</v>
      </c>
      <c r="DQ1316">
        <v>1761348665.6</v>
      </c>
      <c r="DR1316">
        <v>756.8739999999999</v>
      </c>
      <c r="DS1316">
        <v>810.1484444444444</v>
      </c>
      <c r="DT1316">
        <v>23.81648518518519</v>
      </c>
      <c r="DU1316">
        <v>17.75383333333333</v>
      </c>
      <c r="DV1316">
        <v>755.8901481481481</v>
      </c>
      <c r="DW1316">
        <v>23.60206666666667</v>
      </c>
      <c r="DX1316">
        <v>500.0052592592593</v>
      </c>
      <c r="DY1316">
        <v>90.07581481481482</v>
      </c>
      <c r="DZ1316">
        <v>0.07334228518518518</v>
      </c>
      <c r="EA1316">
        <v>30.22635185185186</v>
      </c>
      <c r="EB1316">
        <v>30.01004074074074</v>
      </c>
      <c r="EC1316">
        <v>999.9000000000001</v>
      </c>
      <c r="ED1316">
        <v>0</v>
      </c>
      <c r="EE1316">
        <v>0</v>
      </c>
      <c r="EF1316">
        <v>9993.917407407409</v>
      </c>
      <c r="EG1316">
        <v>0</v>
      </c>
      <c r="EH1316">
        <v>1196.461851851852</v>
      </c>
      <c r="EI1316">
        <v>-53.27442222222221</v>
      </c>
      <c r="EJ1316">
        <v>775.3401851851852</v>
      </c>
      <c r="EK1316">
        <v>824.7920370370368</v>
      </c>
      <c r="EL1316">
        <v>6.062662962962964</v>
      </c>
      <c r="EM1316">
        <v>810.1484444444444</v>
      </c>
      <c r="EN1316">
        <v>17.75383333333333</v>
      </c>
      <c r="EO1316">
        <v>2.145288888888889</v>
      </c>
      <c r="EP1316">
        <v>1.599190740740741</v>
      </c>
      <c r="EQ1316">
        <v>18.55949259259259</v>
      </c>
      <c r="ER1316">
        <v>13.9509962962963</v>
      </c>
      <c r="ES1316">
        <v>1200.005555555556</v>
      </c>
      <c r="ET1316">
        <v>0.9669926666666667</v>
      </c>
      <c r="EU1316">
        <v>0.03300737407407407</v>
      </c>
      <c r="EV1316">
        <v>0</v>
      </c>
      <c r="EW1316">
        <v>1500.503333333333</v>
      </c>
      <c r="EX1316">
        <v>5.000560000000001</v>
      </c>
      <c r="EY1316">
        <v>18328.47037037037</v>
      </c>
      <c r="EZ1316">
        <v>10316.86296296296</v>
      </c>
      <c r="FA1316">
        <v>45.43699999999998</v>
      </c>
      <c r="FB1316">
        <v>47.5</v>
      </c>
      <c r="FC1316">
        <v>46.07133333333332</v>
      </c>
      <c r="FD1316">
        <v>46.52755555555555</v>
      </c>
      <c r="FE1316">
        <v>46.25</v>
      </c>
      <c r="FF1316">
        <v>1155.561111111111</v>
      </c>
      <c r="FG1316">
        <v>39.44444444444445</v>
      </c>
      <c r="FH1316">
        <v>0</v>
      </c>
      <c r="FI1316">
        <v>1761348709.4</v>
      </c>
      <c r="FJ1316">
        <v>0</v>
      </c>
      <c r="FK1316">
        <v>1500.533846153846</v>
      </c>
      <c r="FL1316">
        <v>-9.332649566006209</v>
      </c>
      <c r="FM1316">
        <v>-108.6940171813578</v>
      </c>
      <c r="FN1316">
        <v>18328.44230769231</v>
      </c>
      <c r="FO1316">
        <v>15</v>
      </c>
      <c r="FP1316">
        <v>0</v>
      </c>
      <c r="FQ1316" t="s">
        <v>439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-53.11436097560976</v>
      </c>
      <c r="GD1316">
        <v>-3.06414773519173</v>
      </c>
      <c r="GE1316">
        <v>0.3120063350498566</v>
      </c>
      <c r="GF1316">
        <v>0</v>
      </c>
      <c r="GG1316">
        <v>1501.048529411765</v>
      </c>
      <c r="GH1316">
        <v>-9.805194800591323</v>
      </c>
      <c r="GI1316">
        <v>0.9833829137305999</v>
      </c>
      <c r="GJ1316">
        <v>0</v>
      </c>
      <c r="GK1316">
        <v>6.067649024390244</v>
      </c>
      <c r="GL1316">
        <v>-0.1320832055749132</v>
      </c>
      <c r="GM1316">
        <v>0.01510673550389924</v>
      </c>
      <c r="GN1316">
        <v>0</v>
      </c>
      <c r="GO1316">
        <v>0</v>
      </c>
      <c r="GP1316">
        <v>3</v>
      </c>
      <c r="GQ1316" t="s">
        <v>497</v>
      </c>
      <c r="GR1316">
        <v>3.12483</v>
      </c>
      <c r="GS1316">
        <v>2.75109</v>
      </c>
      <c r="GT1316">
        <v>0.130237</v>
      </c>
      <c r="GU1316">
        <v>0.136981</v>
      </c>
      <c r="GV1316">
        <v>0.104142</v>
      </c>
      <c r="GW1316">
        <v>0.0852415</v>
      </c>
      <c r="GX1316">
        <v>25585.8</v>
      </c>
      <c r="GY1316">
        <v>24759.9</v>
      </c>
      <c r="GZ1316">
        <v>29988.4</v>
      </c>
      <c r="HA1316">
        <v>28981.1</v>
      </c>
      <c r="HB1316">
        <v>37138.9</v>
      </c>
      <c r="HC1316">
        <v>34907.8</v>
      </c>
      <c r="HD1316">
        <v>45925.8</v>
      </c>
      <c r="HE1316">
        <v>43074.6</v>
      </c>
      <c r="HF1316">
        <v>1.7533</v>
      </c>
      <c r="HG1316">
        <v>1.7257</v>
      </c>
      <c r="HH1316">
        <v>-0.0222251</v>
      </c>
      <c r="HI1316">
        <v>0</v>
      </c>
      <c r="HJ1316">
        <v>30.3727</v>
      </c>
      <c r="HK1316">
        <v>999.9</v>
      </c>
      <c r="HL1316">
        <v>41.1</v>
      </c>
      <c r="HM1316">
        <v>32.7</v>
      </c>
      <c r="HN1316">
        <v>22.6666</v>
      </c>
      <c r="HO1316">
        <v>63.7739</v>
      </c>
      <c r="HP1316">
        <v>18.1931</v>
      </c>
      <c r="HQ1316">
        <v>1</v>
      </c>
      <c r="HR1316">
        <v>0.818918</v>
      </c>
      <c r="HS1316">
        <v>4.11802</v>
      </c>
      <c r="HT1316">
        <v>20.1589</v>
      </c>
      <c r="HU1316">
        <v>5.22762</v>
      </c>
      <c r="HV1316">
        <v>11.9857</v>
      </c>
      <c r="HW1316">
        <v>4.96845</v>
      </c>
      <c r="HX1316">
        <v>3.28965</v>
      </c>
      <c r="HY1316">
        <v>9999</v>
      </c>
      <c r="HZ1316">
        <v>9999</v>
      </c>
      <c r="IA1316">
        <v>9999</v>
      </c>
      <c r="IB1316">
        <v>999.9</v>
      </c>
      <c r="IC1316">
        <v>4.973</v>
      </c>
      <c r="ID1316">
        <v>1.87752</v>
      </c>
      <c r="IE1316">
        <v>1.87561</v>
      </c>
      <c r="IF1316">
        <v>1.87851</v>
      </c>
      <c r="IG1316">
        <v>1.87515</v>
      </c>
      <c r="IH1316">
        <v>1.87867</v>
      </c>
      <c r="II1316">
        <v>1.87579</v>
      </c>
      <c r="IJ1316">
        <v>1.87698</v>
      </c>
      <c r="IK1316">
        <v>0</v>
      </c>
      <c r="IL1316">
        <v>0</v>
      </c>
      <c r="IM1316">
        <v>0</v>
      </c>
      <c r="IN1316">
        <v>0</v>
      </c>
      <c r="IO1316" t="s">
        <v>441</v>
      </c>
      <c r="IP1316" t="s">
        <v>442</v>
      </c>
      <c r="IQ1316" t="s">
        <v>443</v>
      </c>
      <c r="IR1316" t="s">
        <v>443</v>
      </c>
      <c r="IS1316" t="s">
        <v>443</v>
      </c>
      <c r="IT1316" t="s">
        <v>443</v>
      </c>
      <c r="IU1316">
        <v>0</v>
      </c>
      <c r="IV1316">
        <v>100</v>
      </c>
      <c r="IW1316">
        <v>100</v>
      </c>
      <c r="IX1316">
        <v>1.009</v>
      </c>
      <c r="IY1316">
        <v>0.2145</v>
      </c>
      <c r="IZ1316">
        <v>-0.1194416370607354</v>
      </c>
      <c r="JA1316">
        <v>0.002211305909277446</v>
      </c>
      <c r="JB1316">
        <v>-1.416678044876584E-06</v>
      </c>
      <c r="JC1316">
        <v>5.589822708492042E-10</v>
      </c>
      <c r="JD1316">
        <v>0.2144336207880096</v>
      </c>
      <c r="JE1316">
        <v>0</v>
      </c>
      <c r="JF1316">
        <v>0</v>
      </c>
      <c r="JG1316">
        <v>0</v>
      </c>
      <c r="JH1316">
        <v>14</v>
      </c>
      <c r="JI1316">
        <v>2052</v>
      </c>
      <c r="JJ1316">
        <v>1</v>
      </c>
      <c r="JK1316">
        <v>21</v>
      </c>
      <c r="JL1316">
        <v>29355811.2</v>
      </c>
      <c r="JM1316">
        <v>29355811.2</v>
      </c>
      <c r="JN1316">
        <v>1.94946</v>
      </c>
      <c r="JO1316">
        <v>2.54883</v>
      </c>
      <c r="JP1316">
        <v>1.39893</v>
      </c>
      <c r="JQ1316">
        <v>2.33276</v>
      </c>
      <c r="JR1316">
        <v>1.44897</v>
      </c>
      <c r="JS1316">
        <v>2.61719</v>
      </c>
      <c r="JT1316">
        <v>38.4034</v>
      </c>
      <c r="JU1316">
        <v>23.8073</v>
      </c>
      <c r="JV1316">
        <v>18</v>
      </c>
      <c r="JW1316">
        <v>487.187</v>
      </c>
      <c r="JX1316">
        <v>440.538</v>
      </c>
      <c r="JY1316">
        <v>25.579</v>
      </c>
      <c r="JZ1316">
        <v>37.2069</v>
      </c>
      <c r="KA1316">
        <v>30.0004</v>
      </c>
      <c r="KB1316">
        <v>36.7395</v>
      </c>
      <c r="KC1316">
        <v>36.7821</v>
      </c>
      <c r="KD1316">
        <v>39.027</v>
      </c>
      <c r="KE1316">
        <v>26.8039</v>
      </c>
      <c r="KF1316">
        <v>65.7985</v>
      </c>
      <c r="KG1316">
        <v>25.5661</v>
      </c>
      <c r="KH1316">
        <v>854.487</v>
      </c>
      <c r="KI1316">
        <v>17.8755</v>
      </c>
      <c r="KJ1316">
        <v>99.206</v>
      </c>
      <c r="KK1316">
        <v>99.0694</v>
      </c>
    </row>
    <row r="1317" spans="1:297">
      <c r="A1317">
        <v>1301</v>
      </c>
      <c r="B1317">
        <v>1761348678.1</v>
      </c>
      <c r="C1317">
        <v>20637.5</v>
      </c>
      <c r="D1317" t="s">
        <v>3058</v>
      </c>
      <c r="E1317" t="s">
        <v>3059</v>
      </c>
      <c r="F1317">
        <v>5</v>
      </c>
      <c r="G1317" t="s">
        <v>2957</v>
      </c>
      <c r="H1317" t="s">
        <v>436</v>
      </c>
      <c r="I1317">
        <v>1761348670.314285</v>
      </c>
      <c r="J1317">
        <f>(K1317)/1000</f>
        <v>0</v>
      </c>
      <c r="K1317">
        <f>IF(DP1317, AN1317, AH1317)</f>
        <v>0</v>
      </c>
      <c r="L1317">
        <f>IF(DP1317, AI1317, AG1317)</f>
        <v>0</v>
      </c>
      <c r="M1317">
        <f>DR1317 - IF(AU1317&gt;1, L1317*DL1317*100.0/(AW1317), 0)</f>
        <v>0</v>
      </c>
      <c r="N1317">
        <f>((T1317-J1317/2)*M1317-L1317)/(T1317+J1317/2)</f>
        <v>0</v>
      </c>
      <c r="O1317">
        <f>N1317*(DY1317+DZ1317)/1000.0</f>
        <v>0</v>
      </c>
      <c r="P1317">
        <f>(DR1317 - IF(AU1317&gt;1, L1317*DL1317*100.0/(AW1317), 0))*(DY1317+DZ1317)/1000.0</f>
        <v>0</v>
      </c>
      <c r="Q1317">
        <f>2.0/((1/S1317-1/R1317)+SIGN(S1317)*SQRT((1/S1317-1/R1317)*(1/S1317-1/R1317) + 4*DM1317/((DM1317+1)*(DM1317+1))*(2*1/S1317*1/R1317-1/R1317*1/R1317)))</f>
        <v>0</v>
      </c>
      <c r="R1317">
        <f>IF(LEFT(DN1317,1)&lt;&gt;"0",IF(LEFT(DN1317,1)="1",3.0,DO1317),$D$5+$E$5*(EF1317*DY1317/($K$5*1000))+$F$5*(EF1317*DY1317/($K$5*1000))*MAX(MIN(DL1317,$J$5),$I$5)*MAX(MIN(DL1317,$J$5),$I$5)+$G$5*MAX(MIN(DL1317,$J$5),$I$5)*(EF1317*DY1317/($K$5*1000))+$H$5*(EF1317*DY1317/($K$5*1000))*(EF1317*DY1317/($K$5*1000)))</f>
        <v>0</v>
      </c>
      <c r="S1317">
        <f>J1317*(1000-(1000*0.61365*exp(17.502*W1317/(240.97+W1317))/(DY1317+DZ1317)+DT1317)/2)/(1000*0.61365*exp(17.502*W1317/(240.97+W1317))/(DY1317+DZ1317)-DT1317)</f>
        <v>0</v>
      </c>
      <c r="T1317">
        <f>1/((DM1317+1)/(Q1317/1.6)+1/(R1317/1.37)) + DM1317/((DM1317+1)/(Q1317/1.6) + DM1317/(R1317/1.37))</f>
        <v>0</v>
      </c>
      <c r="U1317">
        <f>(DH1317*DK1317)</f>
        <v>0</v>
      </c>
      <c r="V1317">
        <f>(EA1317+(U1317+2*0.95*5.67E-8*(((EA1317+$B$7)+273)^4-(EA1317+273)^4)-44100*J1317)/(1.84*29.3*R1317+8*0.95*5.67E-8*(EA1317+273)^3))</f>
        <v>0</v>
      </c>
      <c r="W1317">
        <f>($C$7*EB1317+$D$7*EC1317+$E$7*V1317)</f>
        <v>0</v>
      </c>
      <c r="X1317">
        <f>0.61365*exp(17.502*W1317/(240.97+W1317))</f>
        <v>0</v>
      </c>
      <c r="Y1317">
        <f>(Z1317/AA1317*100)</f>
        <v>0</v>
      </c>
      <c r="Z1317">
        <f>DT1317*(DY1317+DZ1317)/1000</f>
        <v>0</v>
      </c>
      <c r="AA1317">
        <f>0.61365*exp(17.502*EA1317/(240.97+EA1317))</f>
        <v>0</v>
      </c>
      <c r="AB1317">
        <f>(X1317-DT1317*(DY1317+DZ1317)/1000)</f>
        <v>0</v>
      </c>
      <c r="AC1317">
        <f>(-J1317*44100)</f>
        <v>0</v>
      </c>
      <c r="AD1317">
        <f>2*29.3*R1317*0.92*(EA1317-W1317)</f>
        <v>0</v>
      </c>
      <c r="AE1317">
        <f>2*0.95*5.67E-8*(((EA1317+$B$7)+273)^4-(W1317+273)^4)</f>
        <v>0</v>
      </c>
      <c r="AF1317">
        <f>U1317+AE1317+AC1317+AD1317</f>
        <v>0</v>
      </c>
      <c r="AG1317">
        <f>DX1317*AU1317*(DS1317-DR1317*(1000-AU1317*DU1317)/(1000-AU1317*DT1317))/(100*DL1317)</f>
        <v>0</v>
      </c>
      <c r="AH1317">
        <f>1000*DX1317*AU1317*(DT1317-DU1317)/(100*DL1317*(1000-AU1317*DT1317))</f>
        <v>0</v>
      </c>
      <c r="AI1317">
        <f>(AJ1317 - AK1317 - DY1317*1E3/(8.314*(EA1317+273.15)) * AM1317/DX1317 * AL1317) * DX1317/(100*DL1317) * (1000 - DU1317)/1000</f>
        <v>0</v>
      </c>
      <c r="AJ1317">
        <v>857.0662596306781</v>
      </c>
      <c r="AK1317">
        <v>815.9764909090909</v>
      </c>
      <c r="AL1317">
        <v>3.384709044411419</v>
      </c>
      <c r="AM1317">
        <v>65.42573511111004</v>
      </c>
      <c r="AN1317">
        <f>(AP1317 - AO1317 + DY1317*1E3/(8.314*(EA1317+273.15)) * AR1317/DX1317 * AQ1317) * DX1317/(100*DL1317) * 1000/(1000 - AP1317)</f>
        <v>0</v>
      </c>
      <c r="AO1317">
        <v>17.78917248273047</v>
      </c>
      <c r="AP1317">
        <v>23.84084606060606</v>
      </c>
      <c r="AQ1317">
        <v>0.0001411187619296877</v>
      </c>
      <c r="AR1317">
        <v>117.4114001937617</v>
      </c>
      <c r="AS1317">
        <v>0</v>
      </c>
      <c r="AT1317">
        <v>0</v>
      </c>
      <c r="AU1317">
        <f>IF(AS1317*$H$13&gt;=AW1317,1.0,(AW1317/(AW1317-AS1317*$H$13)))</f>
        <v>0</v>
      </c>
      <c r="AV1317">
        <f>(AU1317-1)*100</f>
        <v>0</v>
      </c>
      <c r="AW1317">
        <f>MAX(0,($B$13+$C$13*EF1317)/(1+$D$13*EF1317)*DY1317/(EA1317+273)*$E$13)</f>
        <v>0</v>
      </c>
      <c r="AX1317" t="s">
        <v>437</v>
      </c>
      <c r="AY1317" t="s">
        <v>437</v>
      </c>
      <c r="AZ1317">
        <v>0</v>
      </c>
      <c r="BA1317">
        <v>0</v>
      </c>
      <c r="BB1317">
        <f>1-AZ1317/BA1317</f>
        <v>0</v>
      </c>
      <c r="BC1317">
        <v>0</v>
      </c>
      <c r="BD1317" t="s">
        <v>437</v>
      </c>
      <c r="BE1317" t="s">
        <v>437</v>
      </c>
      <c r="BF1317">
        <v>0</v>
      </c>
      <c r="BG1317">
        <v>0</v>
      </c>
      <c r="BH1317">
        <f>1-BF1317/BG1317</f>
        <v>0</v>
      </c>
      <c r="BI1317">
        <v>0.5</v>
      </c>
      <c r="BJ1317">
        <f>DI1317</f>
        <v>0</v>
      </c>
      <c r="BK1317">
        <f>L1317</f>
        <v>0</v>
      </c>
      <c r="BL1317">
        <f>BH1317*BI1317*BJ1317</f>
        <v>0</v>
      </c>
      <c r="BM1317">
        <f>(BK1317-BC1317)/BJ1317</f>
        <v>0</v>
      </c>
      <c r="BN1317">
        <f>(BA1317-BG1317)/BG1317</f>
        <v>0</v>
      </c>
      <c r="BO1317">
        <f>AZ1317/(BB1317+AZ1317/BG1317)</f>
        <v>0</v>
      </c>
      <c r="BP1317" t="s">
        <v>437</v>
      </c>
      <c r="BQ1317">
        <v>0</v>
      </c>
      <c r="BR1317">
        <f>IF(BQ1317&lt;&gt;0, BQ1317, BO1317)</f>
        <v>0</v>
      </c>
      <c r="BS1317">
        <f>1-BR1317/BG1317</f>
        <v>0</v>
      </c>
      <c r="BT1317">
        <f>(BG1317-BF1317)/(BG1317-BR1317)</f>
        <v>0</v>
      </c>
      <c r="BU1317">
        <f>(BA1317-BG1317)/(BA1317-BR1317)</f>
        <v>0</v>
      </c>
      <c r="BV1317">
        <f>(BG1317-BF1317)/(BG1317-AZ1317)</f>
        <v>0</v>
      </c>
      <c r="BW1317">
        <f>(BA1317-BG1317)/(BA1317-AZ1317)</f>
        <v>0</v>
      </c>
      <c r="BX1317">
        <f>(BT1317*BR1317/BF1317)</f>
        <v>0</v>
      </c>
      <c r="BY1317">
        <f>(1-BX1317)</f>
        <v>0</v>
      </c>
      <c r="DH1317">
        <f>$B$11*EG1317+$C$11*EH1317+$F$11*ES1317*(1-EV1317)</f>
        <v>0</v>
      </c>
      <c r="DI1317">
        <f>DH1317*DJ1317</f>
        <v>0</v>
      </c>
      <c r="DJ1317">
        <f>($B$11*$D$9+$C$11*$D$9+$F$11*((FF1317+EX1317)/MAX(FF1317+EX1317+FG1317, 0.1)*$I$9+FG1317/MAX(FF1317+EX1317+FG1317, 0.1)*$J$9))/($B$11+$C$11+$F$11)</f>
        <v>0</v>
      </c>
      <c r="DK1317">
        <f>($B$11*$K$9+$C$11*$K$9+$F$11*((FF1317+EX1317)/MAX(FF1317+EX1317+FG1317, 0.1)*$P$9+FG1317/MAX(FF1317+EX1317+FG1317, 0.1)*$Q$9))/($B$11+$C$11+$F$11)</f>
        <v>0</v>
      </c>
      <c r="DL1317">
        <v>6</v>
      </c>
      <c r="DM1317">
        <v>0.5</v>
      </c>
      <c r="DN1317" t="s">
        <v>438</v>
      </c>
      <c r="DO1317">
        <v>2</v>
      </c>
      <c r="DP1317" t="b">
        <v>1</v>
      </c>
      <c r="DQ1317">
        <v>1761348670.314285</v>
      </c>
      <c r="DR1317">
        <v>772.4563571428571</v>
      </c>
      <c r="DS1317">
        <v>825.965607142857</v>
      </c>
      <c r="DT1317">
        <v>23.82657142857142</v>
      </c>
      <c r="DU1317">
        <v>17.77576785714286</v>
      </c>
      <c r="DV1317">
        <v>771.4565</v>
      </c>
      <c r="DW1317">
        <v>23.61216071428572</v>
      </c>
      <c r="DX1317">
        <v>499.9920000000001</v>
      </c>
      <c r="DY1317">
        <v>90.07455714285713</v>
      </c>
      <c r="DZ1317">
        <v>0.07345305714285714</v>
      </c>
      <c r="EA1317">
        <v>30.22698214285714</v>
      </c>
      <c r="EB1317">
        <v>30.00889642857143</v>
      </c>
      <c r="EC1317">
        <v>999.9000000000002</v>
      </c>
      <c r="ED1317">
        <v>0</v>
      </c>
      <c r="EE1317">
        <v>0</v>
      </c>
      <c r="EF1317">
        <v>9997.216785714283</v>
      </c>
      <c r="EG1317">
        <v>0</v>
      </c>
      <c r="EH1317">
        <v>1196.462142857143</v>
      </c>
      <c r="EI1317">
        <v>-53.50920714285716</v>
      </c>
      <c r="EJ1317">
        <v>791.3108571428572</v>
      </c>
      <c r="EK1317">
        <v>840.9137500000001</v>
      </c>
      <c r="EL1317">
        <v>6.050819285714288</v>
      </c>
      <c r="EM1317">
        <v>825.965607142857</v>
      </c>
      <c r="EN1317">
        <v>17.77576785714286</v>
      </c>
      <c r="EO1317">
        <v>2.146167142857143</v>
      </c>
      <c r="EP1317">
        <v>1.601143571428571</v>
      </c>
      <c r="EQ1317">
        <v>18.56603571428571</v>
      </c>
      <c r="ER1317">
        <v>13.96980714285714</v>
      </c>
      <c r="ES1317">
        <v>1199.989642857143</v>
      </c>
      <c r="ET1317">
        <v>0.9669912857142856</v>
      </c>
      <c r="EU1317">
        <v>0.03300879285714286</v>
      </c>
      <c r="EV1317">
        <v>0</v>
      </c>
      <c r="EW1317">
        <v>1499.770714285714</v>
      </c>
      <c r="EX1317">
        <v>5.000560000000001</v>
      </c>
      <c r="EY1317">
        <v>18319.46428571428</v>
      </c>
      <c r="EZ1317">
        <v>10316.71428571429</v>
      </c>
      <c r="FA1317">
        <v>45.43699999999998</v>
      </c>
      <c r="FB1317">
        <v>47.5</v>
      </c>
      <c r="FC1317">
        <v>46.08449999999999</v>
      </c>
      <c r="FD1317">
        <v>46.52435714285713</v>
      </c>
      <c r="FE1317">
        <v>46.25</v>
      </c>
      <c r="FF1317">
        <v>1155.543928571429</v>
      </c>
      <c r="FG1317">
        <v>39.44571428571429</v>
      </c>
      <c r="FH1317">
        <v>0</v>
      </c>
      <c r="FI1317">
        <v>1761348714.2</v>
      </c>
      <c r="FJ1317">
        <v>0</v>
      </c>
      <c r="FK1317">
        <v>1499.773846153846</v>
      </c>
      <c r="FL1317">
        <v>-9.695042733400047</v>
      </c>
      <c r="FM1317">
        <v>-111.7811966909507</v>
      </c>
      <c r="FN1317">
        <v>18319.54615384615</v>
      </c>
      <c r="FO1317">
        <v>15</v>
      </c>
      <c r="FP1317">
        <v>0</v>
      </c>
      <c r="FQ1317" t="s">
        <v>439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-53.37496341463415</v>
      </c>
      <c r="GD1317">
        <v>-3.21939094076676</v>
      </c>
      <c r="GE1317">
        <v>0.3244461274805429</v>
      </c>
      <c r="GF1317">
        <v>0</v>
      </c>
      <c r="GG1317">
        <v>1500.150588235294</v>
      </c>
      <c r="GH1317">
        <v>-9.522689073431794</v>
      </c>
      <c r="GI1317">
        <v>0.9546632950524275</v>
      </c>
      <c r="GJ1317">
        <v>0</v>
      </c>
      <c r="GK1317">
        <v>6.059247073170732</v>
      </c>
      <c r="GL1317">
        <v>-0.1478055052264832</v>
      </c>
      <c r="GM1317">
        <v>0.01581956479989453</v>
      </c>
      <c r="GN1317">
        <v>0</v>
      </c>
      <c r="GO1317">
        <v>0</v>
      </c>
      <c r="GP1317">
        <v>3</v>
      </c>
      <c r="GQ1317" t="s">
        <v>497</v>
      </c>
      <c r="GR1317">
        <v>3.12487</v>
      </c>
      <c r="GS1317">
        <v>2.75158</v>
      </c>
      <c r="GT1317">
        <v>0.132073</v>
      </c>
      <c r="GU1317">
        <v>0.138785</v>
      </c>
      <c r="GV1317">
        <v>0.104166</v>
      </c>
      <c r="GW1317">
        <v>0.0853228</v>
      </c>
      <c r="GX1317">
        <v>25532</v>
      </c>
      <c r="GY1317">
        <v>24707.6</v>
      </c>
      <c r="GZ1317">
        <v>29988.9</v>
      </c>
      <c r="HA1317">
        <v>28980.6</v>
      </c>
      <c r="HB1317">
        <v>37138.3</v>
      </c>
      <c r="HC1317">
        <v>34904.1</v>
      </c>
      <c r="HD1317">
        <v>45926</v>
      </c>
      <c r="HE1317">
        <v>43073.7</v>
      </c>
      <c r="HF1317">
        <v>1.75345</v>
      </c>
      <c r="HG1317">
        <v>1.7256</v>
      </c>
      <c r="HH1317">
        <v>-0.0226721</v>
      </c>
      <c r="HI1317">
        <v>0</v>
      </c>
      <c r="HJ1317">
        <v>30.375</v>
      </c>
      <c r="HK1317">
        <v>999.9</v>
      </c>
      <c r="HL1317">
        <v>41.1</v>
      </c>
      <c r="HM1317">
        <v>32.7</v>
      </c>
      <c r="HN1317">
        <v>22.6678</v>
      </c>
      <c r="HO1317">
        <v>64.1439</v>
      </c>
      <c r="HP1317">
        <v>18.1771</v>
      </c>
      <c r="HQ1317">
        <v>1</v>
      </c>
      <c r="HR1317">
        <v>0.819309</v>
      </c>
      <c r="HS1317">
        <v>4.13549</v>
      </c>
      <c r="HT1317">
        <v>20.1583</v>
      </c>
      <c r="HU1317">
        <v>5.22762</v>
      </c>
      <c r="HV1317">
        <v>11.9857</v>
      </c>
      <c r="HW1317">
        <v>4.96925</v>
      </c>
      <c r="HX1317">
        <v>3.2896</v>
      </c>
      <c r="HY1317">
        <v>9999</v>
      </c>
      <c r="HZ1317">
        <v>9999</v>
      </c>
      <c r="IA1317">
        <v>9999</v>
      </c>
      <c r="IB1317">
        <v>999.9</v>
      </c>
      <c r="IC1317">
        <v>4.97299</v>
      </c>
      <c r="ID1317">
        <v>1.87752</v>
      </c>
      <c r="IE1317">
        <v>1.87561</v>
      </c>
      <c r="IF1317">
        <v>1.87848</v>
      </c>
      <c r="IG1317">
        <v>1.87515</v>
      </c>
      <c r="IH1317">
        <v>1.87866</v>
      </c>
      <c r="II1317">
        <v>1.87577</v>
      </c>
      <c r="IJ1317">
        <v>1.87698</v>
      </c>
      <c r="IK1317">
        <v>0</v>
      </c>
      <c r="IL1317">
        <v>0</v>
      </c>
      <c r="IM1317">
        <v>0</v>
      </c>
      <c r="IN1317">
        <v>0</v>
      </c>
      <c r="IO1317" t="s">
        <v>441</v>
      </c>
      <c r="IP1317" t="s">
        <v>442</v>
      </c>
      <c r="IQ1317" t="s">
        <v>443</v>
      </c>
      <c r="IR1317" t="s">
        <v>443</v>
      </c>
      <c r="IS1317" t="s">
        <v>443</v>
      </c>
      <c r="IT1317" t="s">
        <v>443</v>
      </c>
      <c r="IU1317">
        <v>0</v>
      </c>
      <c r="IV1317">
        <v>100</v>
      </c>
      <c r="IW1317">
        <v>100</v>
      </c>
      <c r="IX1317">
        <v>1.026</v>
      </c>
      <c r="IY1317">
        <v>0.2145</v>
      </c>
      <c r="IZ1317">
        <v>-0.1194416370607354</v>
      </c>
      <c r="JA1317">
        <v>0.002211305909277446</v>
      </c>
      <c r="JB1317">
        <v>-1.416678044876584E-06</v>
      </c>
      <c r="JC1317">
        <v>5.589822708492042E-10</v>
      </c>
      <c r="JD1317">
        <v>0.2144336207880096</v>
      </c>
      <c r="JE1317">
        <v>0</v>
      </c>
      <c r="JF1317">
        <v>0</v>
      </c>
      <c r="JG1317">
        <v>0</v>
      </c>
      <c r="JH1317">
        <v>14</v>
      </c>
      <c r="JI1317">
        <v>2052</v>
      </c>
      <c r="JJ1317">
        <v>1</v>
      </c>
      <c r="JK1317">
        <v>21</v>
      </c>
      <c r="JL1317">
        <v>29355811.3</v>
      </c>
      <c r="JM1317">
        <v>29355811.3</v>
      </c>
      <c r="JN1317">
        <v>1.9812</v>
      </c>
      <c r="JO1317">
        <v>2.55371</v>
      </c>
      <c r="JP1317">
        <v>1.39893</v>
      </c>
      <c r="JQ1317">
        <v>2.33276</v>
      </c>
      <c r="JR1317">
        <v>1.44897</v>
      </c>
      <c r="JS1317">
        <v>2.61719</v>
      </c>
      <c r="JT1317">
        <v>38.4034</v>
      </c>
      <c r="JU1317">
        <v>23.7898</v>
      </c>
      <c r="JV1317">
        <v>18</v>
      </c>
      <c r="JW1317">
        <v>487.292</v>
      </c>
      <c r="JX1317">
        <v>440.473</v>
      </c>
      <c r="JY1317">
        <v>25.5688</v>
      </c>
      <c r="JZ1317">
        <v>37.2083</v>
      </c>
      <c r="KA1317">
        <v>30.0004</v>
      </c>
      <c r="KB1317">
        <v>36.7424</v>
      </c>
      <c r="KC1317">
        <v>36.7821</v>
      </c>
      <c r="KD1317">
        <v>39.6763</v>
      </c>
      <c r="KE1317">
        <v>26.5124</v>
      </c>
      <c r="KF1317">
        <v>65.7985</v>
      </c>
      <c r="KG1317">
        <v>25.5611</v>
      </c>
      <c r="KH1317">
        <v>874.526</v>
      </c>
      <c r="KI1317">
        <v>17.8857</v>
      </c>
      <c r="KJ1317">
        <v>99.2069</v>
      </c>
      <c r="KK1317">
        <v>99.06740000000001</v>
      </c>
    </row>
    <row r="1318" spans="1:297">
      <c r="A1318">
        <v>1302</v>
      </c>
      <c r="B1318">
        <v>1761348683.1</v>
      </c>
      <c r="C1318">
        <v>20642.5</v>
      </c>
      <c r="D1318" t="s">
        <v>3060</v>
      </c>
      <c r="E1318" t="s">
        <v>3061</v>
      </c>
      <c r="F1318">
        <v>5</v>
      </c>
      <c r="G1318" t="s">
        <v>2957</v>
      </c>
      <c r="H1318" t="s">
        <v>436</v>
      </c>
      <c r="I1318">
        <v>1761348675.6</v>
      </c>
      <c r="J1318">
        <f>(K1318)/1000</f>
        <v>0</v>
      </c>
      <c r="K1318">
        <f>IF(DP1318, AN1318, AH1318)</f>
        <v>0</v>
      </c>
      <c r="L1318">
        <f>IF(DP1318, AI1318, AG1318)</f>
        <v>0</v>
      </c>
      <c r="M1318">
        <f>DR1318 - IF(AU1318&gt;1, L1318*DL1318*100.0/(AW1318), 0)</f>
        <v>0</v>
      </c>
      <c r="N1318">
        <f>((T1318-J1318/2)*M1318-L1318)/(T1318+J1318/2)</f>
        <v>0</v>
      </c>
      <c r="O1318">
        <f>N1318*(DY1318+DZ1318)/1000.0</f>
        <v>0</v>
      </c>
      <c r="P1318">
        <f>(DR1318 - IF(AU1318&gt;1, L1318*DL1318*100.0/(AW1318), 0))*(DY1318+DZ1318)/1000.0</f>
        <v>0</v>
      </c>
      <c r="Q1318">
        <f>2.0/((1/S1318-1/R1318)+SIGN(S1318)*SQRT((1/S1318-1/R1318)*(1/S1318-1/R1318) + 4*DM1318/((DM1318+1)*(DM1318+1))*(2*1/S1318*1/R1318-1/R1318*1/R1318)))</f>
        <v>0</v>
      </c>
      <c r="R1318">
        <f>IF(LEFT(DN1318,1)&lt;&gt;"0",IF(LEFT(DN1318,1)="1",3.0,DO1318),$D$5+$E$5*(EF1318*DY1318/($K$5*1000))+$F$5*(EF1318*DY1318/($K$5*1000))*MAX(MIN(DL1318,$J$5),$I$5)*MAX(MIN(DL1318,$J$5),$I$5)+$G$5*MAX(MIN(DL1318,$J$5),$I$5)*(EF1318*DY1318/($K$5*1000))+$H$5*(EF1318*DY1318/($K$5*1000))*(EF1318*DY1318/($K$5*1000)))</f>
        <v>0</v>
      </c>
      <c r="S1318">
        <f>J1318*(1000-(1000*0.61365*exp(17.502*W1318/(240.97+W1318))/(DY1318+DZ1318)+DT1318)/2)/(1000*0.61365*exp(17.502*W1318/(240.97+W1318))/(DY1318+DZ1318)-DT1318)</f>
        <v>0</v>
      </c>
      <c r="T1318">
        <f>1/((DM1318+1)/(Q1318/1.6)+1/(R1318/1.37)) + DM1318/((DM1318+1)/(Q1318/1.6) + DM1318/(R1318/1.37))</f>
        <v>0</v>
      </c>
      <c r="U1318">
        <f>(DH1318*DK1318)</f>
        <v>0</v>
      </c>
      <c r="V1318">
        <f>(EA1318+(U1318+2*0.95*5.67E-8*(((EA1318+$B$7)+273)^4-(EA1318+273)^4)-44100*J1318)/(1.84*29.3*R1318+8*0.95*5.67E-8*(EA1318+273)^3))</f>
        <v>0</v>
      </c>
      <c r="W1318">
        <f>($C$7*EB1318+$D$7*EC1318+$E$7*V1318)</f>
        <v>0</v>
      </c>
      <c r="X1318">
        <f>0.61365*exp(17.502*W1318/(240.97+W1318))</f>
        <v>0</v>
      </c>
      <c r="Y1318">
        <f>(Z1318/AA1318*100)</f>
        <v>0</v>
      </c>
      <c r="Z1318">
        <f>DT1318*(DY1318+DZ1318)/1000</f>
        <v>0</v>
      </c>
      <c r="AA1318">
        <f>0.61365*exp(17.502*EA1318/(240.97+EA1318))</f>
        <v>0</v>
      </c>
      <c r="AB1318">
        <f>(X1318-DT1318*(DY1318+DZ1318)/1000)</f>
        <v>0</v>
      </c>
      <c r="AC1318">
        <f>(-J1318*44100)</f>
        <v>0</v>
      </c>
      <c r="AD1318">
        <f>2*29.3*R1318*0.92*(EA1318-W1318)</f>
        <v>0</v>
      </c>
      <c r="AE1318">
        <f>2*0.95*5.67E-8*(((EA1318+$B$7)+273)^4-(W1318+273)^4)</f>
        <v>0</v>
      </c>
      <c r="AF1318">
        <f>U1318+AE1318+AC1318+AD1318</f>
        <v>0</v>
      </c>
      <c r="AG1318">
        <f>DX1318*AU1318*(DS1318-DR1318*(1000-AU1318*DU1318)/(1000-AU1318*DT1318))/(100*DL1318)</f>
        <v>0</v>
      </c>
      <c r="AH1318">
        <f>1000*DX1318*AU1318*(DT1318-DU1318)/(100*DL1318*(1000-AU1318*DT1318))</f>
        <v>0</v>
      </c>
      <c r="AI1318">
        <f>(AJ1318 - AK1318 - DY1318*1E3/(8.314*(EA1318+273.15)) * AM1318/DX1318 * AL1318) * DX1318/(100*DL1318) * (1000 - DU1318)/1000</f>
        <v>0</v>
      </c>
      <c r="AJ1318">
        <v>874.1869263877949</v>
      </c>
      <c r="AK1318">
        <v>832.8606545454542</v>
      </c>
      <c r="AL1318">
        <v>3.377057640271277</v>
      </c>
      <c r="AM1318">
        <v>65.42573511111004</v>
      </c>
      <c r="AN1318">
        <f>(AP1318 - AO1318 + DY1318*1E3/(8.314*(EA1318+273.15)) * AR1318/DX1318 * AQ1318) * DX1318/(100*DL1318) * 1000/(1000 - AP1318)</f>
        <v>0</v>
      </c>
      <c r="AO1318">
        <v>17.84126525482804</v>
      </c>
      <c r="AP1318">
        <v>23.86971333333333</v>
      </c>
      <c r="AQ1318">
        <v>0.007246332449147504</v>
      </c>
      <c r="AR1318">
        <v>117.4114001937617</v>
      </c>
      <c r="AS1318">
        <v>0</v>
      </c>
      <c r="AT1318">
        <v>0</v>
      </c>
      <c r="AU1318">
        <f>IF(AS1318*$H$13&gt;=AW1318,1.0,(AW1318/(AW1318-AS1318*$H$13)))</f>
        <v>0</v>
      </c>
      <c r="AV1318">
        <f>(AU1318-1)*100</f>
        <v>0</v>
      </c>
      <c r="AW1318">
        <f>MAX(0,($B$13+$C$13*EF1318)/(1+$D$13*EF1318)*DY1318/(EA1318+273)*$E$13)</f>
        <v>0</v>
      </c>
      <c r="AX1318" t="s">
        <v>437</v>
      </c>
      <c r="AY1318" t="s">
        <v>437</v>
      </c>
      <c r="AZ1318">
        <v>0</v>
      </c>
      <c r="BA1318">
        <v>0</v>
      </c>
      <c r="BB1318">
        <f>1-AZ1318/BA1318</f>
        <v>0</v>
      </c>
      <c r="BC1318">
        <v>0</v>
      </c>
      <c r="BD1318" t="s">
        <v>437</v>
      </c>
      <c r="BE1318" t="s">
        <v>437</v>
      </c>
      <c r="BF1318">
        <v>0</v>
      </c>
      <c r="BG1318">
        <v>0</v>
      </c>
      <c r="BH1318">
        <f>1-BF1318/BG1318</f>
        <v>0</v>
      </c>
      <c r="BI1318">
        <v>0.5</v>
      </c>
      <c r="BJ1318">
        <f>DI1318</f>
        <v>0</v>
      </c>
      <c r="BK1318">
        <f>L1318</f>
        <v>0</v>
      </c>
      <c r="BL1318">
        <f>BH1318*BI1318*BJ1318</f>
        <v>0</v>
      </c>
      <c r="BM1318">
        <f>(BK1318-BC1318)/BJ1318</f>
        <v>0</v>
      </c>
      <c r="BN1318">
        <f>(BA1318-BG1318)/BG1318</f>
        <v>0</v>
      </c>
      <c r="BO1318">
        <f>AZ1318/(BB1318+AZ1318/BG1318)</f>
        <v>0</v>
      </c>
      <c r="BP1318" t="s">
        <v>437</v>
      </c>
      <c r="BQ1318">
        <v>0</v>
      </c>
      <c r="BR1318">
        <f>IF(BQ1318&lt;&gt;0, BQ1318, BO1318)</f>
        <v>0</v>
      </c>
      <c r="BS1318">
        <f>1-BR1318/BG1318</f>
        <v>0</v>
      </c>
      <c r="BT1318">
        <f>(BG1318-BF1318)/(BG1318-BR1318)</f>
        <v>0</v>
      </c>
      <c r="BU1318">
        <f>(BA1318-BG1318)/(BA1318-BR1318)</f>
        <v>0</v>
      </c>
      <c r="BV1318">
        <f>(BG1318-BF1318)/(BG1318-AZ1318)</f>
        <v>0</v>
      </c>
      <c r="BW1318">
        <f>(BA1318-BG1318)/(BA1318-AZ1318)</f>
        <v>0</v>
      </c>
      <c r="BX1318">
        <f>(BT1318*BR1318/BF1318)</f>
        <v>0</v>
      </c>
      <c r="BY1318">
        <f>(1-BX1318)</f>
        <v>0</v>
      </c>
      <c r="DH1318">
        <f>$B$11*EG1318+$C$11*EH1318+$F$11*ES1318*(1-EV1318)</f>
        <v>0</v>
      </c>
      <c r="DI1318">
        <f>DH1318*DJ1318</f>
        <v>0</v>
      </c>
      <c r="DJ1318">
        <f>($B$11*$D$9+$C$11*$D$9+$F$11*((FF1318+EX1318)/MAX(FF1318+EX1318+FG1318, 0.1)*$I$9+FG1318/MAX(FF1318+EX1318+FG1318, 0.1)*$J$9))/($B$11+$C$11+$F$11)</f>
        <v>0</v>
      </c>
      <c r="DK1318">
        <f>($B$11*$K$9+$C$11*$K$9+$F$11*((FF1318+EX1318)/MAX(FF1318+EX1318+FG1318, 0.1)*$P$9+FG1318/MAX(FF1318+EX1318+FG1318, 0.1)*$Q$9))/($B$11+$C$11+$F$11)</f>
        <v>0</v>
      </c>
      <c r="DL1318">
        <v>6</v>
      </c>
      <c r="DM1318">
        <v>0.5</v>
      </c>
      <c r="DN1318" t="s">
        <v>438</v>
      </c>
      <c r="DO1318">
        <v>2</v>
      </c>
      <c r="DP1318" t="b">
        <v>1</v>
      </c>
      <c r="DQ1318">
        <v>1761348675.6</v>
      </c>
      <c r="DR1318">
        <v>789.9036666666667</v>
      </c>
      <c r="DS1318">
        <v>843.7210740740741</v>
      </c>
      <c r="DT1318">
        <v>23.84093333333333</v>
      </c>
      <c r="DU1318">
        <v>17.80635925925926</v>
      </c>
      <c r="DV1318">
        <v>788.8859629629629</v>
      </c>
      <c r="DW1318">
        <v>23.62651481481481</v>
      </c>
      <c r="DX1318">
        <v>500.0037407407407</v>
      </c>
      <c r="DY1318">
        <v>90.07274444444445</v>
      </c>
      <c r="DZ1318">
        <v>0.0735774111111111</v>
      </c>
      <c r="EA1318">
        <v>30.22533333333334</v>
      </c>
      <c r="EB1318">
        <v>30.01594814814815</v>
      </c>
      <c r="EC1318">
        <v>999.9000000000001</v>
      </c>
      <c r="ED1318">
        <v>0</v>
      </c>
      <c r="EE1318">
        <v>0</v>
      </c>
      <c r="EF1318">
        <v>10002.59777777778</v>
      </c>
      <c r="EG1318">
        <v>0</v>
      </c>
      <c r="EH1318">
        <v>1196.455185185185</v>
      </c>
      <c r="EI1318">
        <v>-53.81734814814816</v>
      </c>
      <c r="EJ1318">
        <v>809.1958888888889</v>
      </c>
      <c r="EK1318">
        <v>859.0174814814814</v>
      </c>
      <c r="EL1318">
        <v>6.034585185185185</v>
      </c>
      <c r="EM1318">
        <v>843.7210740740741</v>
      </c>
      <c r="EN1318">
        <v>17.80635925925926</v>
      </c>
      <c r="EO1318">
        <v>2.147417037037037</v>
      </c>
      <c r="EP1318">
        <v>1.603867037037037</v>
      </c>
      <c r="EQ1318">
        <v>18.57533703703704</v>
      </c>
      <c r="ER1318">
        <v>13.99598888888889</v>
      </c>
      <c r="ES1318">
        <v>1199.99</v>
      </c>
      <c r="ET1318">
        <v>0.9669895185185183</v>
      </c>
      <c r="EU1318">
        <v>0.03301055555555556</v>
      </c>
      <c r="EV1318">
        <v>0</v>
      </c>
      <c r="EW1318">
        <v>1498.917777777778</v>
      </c>
      <c r="EX1318">
        <v>5.000560000000001</v>
      </c>
      <c r="EY1318">
        <v>18309.52592592593</v>
      </c>
      <c r="EZ1318">
        <v>10316.6962962963</v>
      </c>
      <c r="FA1318">
        <v>45.43699999999998</v>
      </c>
      <c r="FB1318">
        <v>47.5</v>
      </c>
      <c r="FC1318">
        <v>46.09</v>
      </c>
      <c r="FD1318">
        <v>46.52755555555556</v>
      </c>
      <c r="FE1318">
        <v>46.25</v>
      </c>
      <c r="FF1318">
        <v>1155.542222222222</v>
      </c>
      <c r="FG1318">
        <v>39.44777777777778</v>
      </c>
      <c r="FH1318">
        <v>0</v>
      </c>
      <c r="FI1318">
        <v>1761348719.6</v>
      </c>
      <c r="FJ1318">
        <v>0</v>
      </c>
      <c r="FK1318">
        <v>1498.8828</v>
      </c>
      <c r="FL1318">
        <v>-9.358461555084675</v>
      </c>
      <c r="FM1318">
        <v>-106.9000001856073</v>
      </c>
      <c r="FN1318">
        <v>18309.024</v>
      </c>
      <c r="FO1318">
        <v>15</v>
      </c>
      <c r="FP1318">
        <v>0</v>
      </c>
      <c r="FQ1318" t="s">
        <v>439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-53.58754634146341</v>
      </c>
      <c r="GD1318">
        <v>-3.237002090592333</v>
      </c>
      <c r="GE1318">
        <v>0.3247044202584796</v>
      </c>
      <c r="GF1318">
        <v>0</v>
      </c>
      <c r="GG1318">
        <v>1499.497058823529</v>
      </c>
      <c r="GH1318">
        <v>-9.412070273527524</v>
      </c>
      <c r="GI1318">
        <v>0.947980917565964</v>
      </c>
      <c r="GJ1318">
        <v>0</v>
      </c>
      <c r="GK1318">
        <v>6.045188292682927</v>
      </c>
      <c r="GL1318">
        <v>-0.1609243902438949</v>
      </c>
      <c r="GM1318">
        <v>0.01745521082341737</v>
      </c>
      <c r="GN1318">
        <v>0</v>
      </c>
      <c r="GO1318">
        <v>0</v>
      </c>
      <c r="GP1318">
        <v>3</v>
      </c>
      <c r="GQ1318" t="s">
        <v>497</v>
      </c>
      <c r="GR1318">
        <v>3.12494</v>
      </c>
      <c r="GS1318">
        <v>2.75153</v>
      </c>
      <c r="GT1318">
        <v>0.133876</v>
      </c>
      <c r="GU1318">
        <v>0.140579</v>
      </c>
      <c r="GV1318">
        <v>0.104254</v>
      </c>
      <c r="GW1318">
        <v>0.0854843</v>
      </c>
      <c r="GX1318">
        <v>25478.5</v>
      </c>
      <c r="GY1318">
        <v>24656</v>
      </c>
      <c r="GZ1318">
        <v>29988.4</v>
      </c>
      <c r="HA1318">
        <v>28980.5</v>
      </c>
      <c r="HB1318">
        <v>37134.4</v>
      </c>
      <c r="HC1318">
        <v>34897.8</v>
      </c>
      <c r="HD1318">
        <v>45925.6</v>
      </c>
      <c r="HE1318">
        <v>43073.4</v>
      </c>
      <c r="HF1318">
        <v>1.75338</v>
      </c>
      <c r="HG1318">
        <v>1.72558</v>
      </c>
      <c r="HH1318">
        <v>-0.0201985</v>
      </c>
      <c r="HI1318">
        <v>0</v>
      </c>
      <c r="HJ1318">
        <v>30.3754</v>
      </c>
      <c r="HK1318">
        <v>999.9</v>
      </c>
      <c r="HL1318">
        <v>41.1</v>
      </c>
      <c r="HM1318">
        <v>32.7</v>
      </c>
      <c r="HN1318">
        <v>22.6689</v>
      </c>
      <c r="HO1318">
        <v>64.0339</v>
      </c>
      <c r="HP1318">
        <v>18.0929</v>
      </c>
      <c r="HQ1318">
        <v>1</v>
      </c>
      <c r="HR1318">
        <v>0.819345</v>
      </c>
      <c r="HS1318">
        <v>4.12177</v>
      </c>
      <c r="HT1318">
        <v>20.1588</v>
      </c>
      <c r="HU1318">
        <v>5.22762</v>
      </c>
      <c r="HV1318">
        <v>11.9857</v>
      </c>
      <c r="HW1318">
        <v>4.9688</v>
      </c>
      <c r="HX1318">
        <v>3.28958</v>
      </c>
      <c r="HY1318">
        <v>9999</v>
      </c>
      <c r="HZ1318">
        <v>9999</v>
      </c>
      <c r="IA1318">
        <v>9999</v>
      </c>
      <c r="IB1318">
        <v>999.9</v>
      </c>
      <c r="IC1318">
        <v>4.97301</v>
      </c>
      <c r="ID1318">
        <v>1.87756</v>
      </c>
      <c r="IE1318">
        <v>1.87561</v>
      </c>
      <c r="IF1318">
        <v>1.87849</v>
      </c>
      <c r="IG1318">
        <v>1.87515</v>
      </c>
      <c r="IH1318">
        <v>1.87866</v>
      </c>
      <c r="II1318">
        <v>1.87578</v>
      </c>
      <c r="IJ1318">
        <v>1.87697</v>
      </c>
      <c r="IK1318">
        <v>0</v>
      </c>
      <c r="IL1318">
        <v>0</v>
      </c>
      <c r="IM1318">
        <v>0</v>
      </c>
      <c r="IN1318">
        <v>0</v>
      </c>
      <c r="IO1318" t="s">
        <v>441</v>
      </c>
      <c r="IP1318" t="s">
        <v>442</v>
      </c>
      <c r="IQ1318" t="s">
        <v>443</v>
      </c>
      <c r="IR1318" t="s">
        <v>443</v>
      </c>
      <c r="IS1318" t="s">
        <v>443</v>
      </c>
      <c r="IT1318" t="s">
        <v>443</v>
      </c>
      <c r="IU1318">
        <v>0</v>
      </c>
      <c r="IV1318">
        <v>100</v>
      </c>
      <c r="IW1318">
        <v>100</v>
      </c>
      <c r="IX1318">
        <v>1.043</v>
      </c>
      <c r="IY1318">
        <v>0.2144</v>
      </c>
      <c r="IZ1318">
        <v>-0.1194416370607354</v>
      </c>
      <c r="JA1318">
        <v>0.002211305909277446</v>
      </c>
      <c r="JB1318">
        <v>-1.416678044876584E-06</v>
      </c>
      <c r="JC1318">
        <v>5.589822708492042E-10</v>
      </c>
      <c r="JD1318">
        <v>0.2144336207880096</v>
      </c>
      <c r="JE1318">
        <v>0</v>
      </c>
      <c r="JF1318">
        <v>0</v>
      </c>
      <c r="JG1318">
        <v>0</v>
      </c>
      <c r="JH1318">
        <v>14</v>
      </c>
      <c r="JI1318">
        <v>2052</v>
      </c>
      <c r="JJ1318">
        <v>1</v>
      </c>
      <c r="JK1318">
        <v>21</v>
      </c>
      <c r="JL1318">
        <v>29355811.4</v>
      </c>
      <c r="JM1318">
        <v>29355811.4</v>
      </c>
      <c r="JN1318">
        <v>2.0105</v>
      </c>
      <c r="JO1318">
        <v>2.5415</v>
      </c>
      <c r="JP1318">
        <v>1.39893</v>
      </c>
      <c r="JQ1318">
        <v>2.33276</v>
      </c>
      <c r="JR1318">
        <v>1.44897</v>
      </c>
      <c r="JS1318">
        <v>2.62451</v>
      </c>
      <c r="JT1318">
        <v>38.4034</v>
      </c>
      <c r="JU1318">
        <v>23.8161</v>
      </c>
      <c r="JV1318">
        <v>18</v>
      </c>
      <c r="JW1318">
        <v>487.251</v>
      </c>
      <c r="JX1318">
        <v>440.479</v>
      </c>
      <c r="JY1318">
        <v>25.56</v>
      </c>
      <c r="JZ1318">
        <v>37.2104</v>
      </c>
      <c r="KA1318">
        <v>30.0003</v>
      </c>
      <c r="KB1318">
        <v>36.7429</v>
      </c>
      <c r="KC1318">
        <v>36.7855</v>
      </c>
      <c r="KD1318">
        <v>40.2577</v>
      </c>
      <c r="KE1318">
        <v>26.5124</v>
      </c>
      <c r="KF1318">
        <v>65.7985</v>
      </c>
      <c r="KG1318">
        <v>25.5263</v>
      </c>
      <c r="KH1318">
        <v>887.883</v>
      </c>
      <c r="KI1318">
        <v>17.8813</v>
      </c>
      <c r="KJ1318">
        <v>99.20569999999999</v>
      </c>
      <c r="KK1318">
        <v>99.0668</v>
      </c>
    </row>
    <row r="1319" spans="1:297">
      <c r="A1319">
        <v>1303</v>
      </c>
      <c r="B1319">
        <v>1761348688.1</v>
      </c>
      <c r="C1319">
        <v>20647.5</v>
      </c>
      <c r="D1319" t="s">
        <v>3062</v>
      </c>
      <c r="E1319" t="s">
        <v>3063</v>
      </c>
      <c r="F1319">
        <v>5</v>
      </c>
      <c r="G1319" t="s">
        <v>2957</v>
      </c>
      <c r="H1319" t="s">
        <v>436</v>
      </c>
      <c r="I1319">
        <v>1761348680.314285</v>
      </c>
      <c r="J1319">
        <f>(K1319)/1000</f>
        <v>0</v>
      </c>
      <c r="K1319">
        <f>IF(DP1319, AN1319, AH1319)</f>
        <v>0</v>
      </c>
      <c r="L1319">
        <f>IF(DP1319, AI1319, AG1319)</f>
        <v>0</v>
      </c>
      <c r="M1319">
        <f>DR1319 - IF(AU1319&gt;1, L1319*DL1319*100.0/(AW1319), 0)</f>
        <v>0</v>
      </c>
      <c r="N1319">
        <f>((T1319-J1319/2)*M1319-L1319)/(T1319+J1319/2)</f>
        <v>0</v>
      </c>
      <c r="O1319">
        <f>N1319*(DY1319+DZ1319)/1000.0</f>
        <v>0</v>
      </c>
      <c r="P1319">
        <f>(DR1319 - IF(AU1319&gt;1, L1319*DL1319*100.0/(AW1319), 0))*(DY1319+DZ1319)/1000.0</f>
        <v>0</v>
      </c>
      <c r="Q1319">
        <f>2.0/((1/S1319-1/R1319)+SIGN(S1319)*SQRT((1/S1319-1/R1319)*(1/S1319-1/R1319) + 4*DM1319/((DM1319+1)*(DM1319+1))*(2*1/S1319*1/R1319-1/R1319*1/R1319)))</f>
        <v>0</v>
      </c>
      <c r="R1319">
        <f>IF(LEFT(DN1319,1)&lt;&gt;"0",IF(LEFT(DN1319,1)="1",3.0,DO1319),$D$5+$E$5*(EF1319*DY1319/($K$5*1000))+$F$5*(EF1319*DY1319/($K$5*1000))*MAX(MIN(DL1319,$J$5),$I$5)*MAX(MIN(DL1319,$J$5),$I$5)+$G$5*MAX(MIN(DL1319,$J$5),$I$5)*(EF1319*DY1319/($K$5*1000))+$H$5*(EF1319*DY1319/($K$5*1000))*(EF1319*DY1319/($K$5*1000)))</f>
        <v>0</v>
      </c>
      <c r="S1319">
        <f>J1319*(1000-(1000*0.61365*exp(17.502*W1319/(240.97+W1319))/(DY1319+DZ1319)+DT1319)/2)/(1000*0.61365*exp(17.502*W1319/(240.97+W1319))/(DY1319+DZ1319)-DT1319)</f>
        <v>0</v>
      </c>
      <c r="T1319">
        <f>1/((DM1319+1)/(Q1319/1.6)+1/(R1319/1.37)) + DM1319/((DM1319+1)/(Q1319/1.6) + DM1319/(R1319/1.37))</f>
        <v>0</v>
      </c>
      <c r="U1319">
        <f>(DH1319*DK1319)</f>
        <v>0</v>
      </c>
      <c r="V1319">
        <f>(EA1319+(U1319+2*0.95*5.67E-8*(((EA1319+$B$7)+273)^4-(EA1319+273)^4)-44100*J1319)/(1.84*29.3*R1319+8*0.95*5.67E-8*(EA1319+273)^3))</f>
        <v>0</v>
      </c>
      <c r="W1319">
        <f>($C$7*EB1319+$D$7*EC1319+$E$7*V1319)</f>
        <v>0</v>
      </c>
      <c r="X1319">
        <f>0.61365*exp(17.502*W1319/(240.97+W1319))</f>
        <v>0</v>
      </c>
      <c r="Y1319">
        <f>(Z1319/AA1319*100)</f>
        <v>0</v>
      </c>
      <c r="Z1319">
        <f>DT1319*(DY1319+DZ1319)/1000</f>
        <v>0</v>
      </c>
      <c r="AA1319">
        <f>0.61365*exp(17.502*EA1319/(240.97+EA1319))</f>
        <v>0</v>
      </c>
      <c r="AB1319">
        <f>(X1319-DT1319*(DY1319+DZ1319)/1000)</f>
        <v>0</v>
      </c>
      <c r="AC1319">
        <f>(-J1319*44100)</f>
        <v>0</v>
      </c>
      <c r="AD1319">
        <f>2*29.3*R1319*0.92*(EA1319-W1319)</f>
        <v>0</v>
      </c>
      <c r="AE1319">
        <f>2*0.95*5.67E-8*(((EA1319+$B$7)+273)^4-(W1319+273)^4)</f>
        <v>0</v>
      </c>
      <c r="AF1319">
        <f>U1319+AE1319+AC1319+AD1319</f>
        <v>0</v>
      </c>
      <c r="AG1319">
        <f>DX1319*AU1319*(DS1319-DR1319*(1000-AU1319*DU1319)/(1000-AU1319*DT1319))/(100*DL1319)</f>
        <v>0</v>
      </c>
      <c r="AH1319">
        <f>1000*DX1319*AU1319*(DT1319-DU1319)/(100*DL1319*(1000-AU1319*DT1319))</f>
        <v>0</v>
      </c>
      <c r="AI1319">
        <f>(AJ1319 - AK1319 - DY1319*1E3/(8.314*(EA1319+273.15)) * AM1319/DX1319 * AL1319) * DX1319/(100*DL1319) * (1000 - DU1319)/1000</f>
        <v>0</v>
      </c>
      <c r="AJ1319">
        <v>891.1659319602137</v>
      </c>
      <c r="AK1319">
        <v>849.8488303030302</v>
      </c>
      <c r="AL1319">
        <v>3.396093522634545</v>
      </c>
      <c r="AM1319">
        <v>65.42573511111004</v>
      </c>
      <c r="AN1319">
        <f>(AP1319 - AO1319 + DY1319*1E3/(8.314*(EA1319+273.15)) * AR1319/DX1319 * AQ1319) * DX1319/(100*DL1319) * 1000/(1000 - AP1319)</f>
        <v>0</v>
      </c>
      <c r="AO1319">
        <v>17.86341588034004</v>
      </c>
      <c r="AP1319">
        <v>23.88679818181818</v>
      </c>
      <c r="AQ1319">
        <v>0.005230016524249568</v>
      </c>
      <c r="AR1319">
        <v>117.4114001937617</v>
      </c>
      <c r="AS1319">
        <v>0</v>
      </c>
      <c r="AT1319">
        <v>0</v>
      </c>
      <c r="AU1319">
        <f>IF(AS1319*$H$13&gt;=AW1319,1.0,(AW1319/(AW1319-AS1319*$H$13)))</f>
        <v>0</v>
      </c>
      <c r="AV1319">
        <f>(AU1319-1)*100</f>
        <v>0</v>
      </c>
      <c r="AW1319">
        <f>MAX(0,($B$13+$C$13*EF1319)/(1+$D$13*EF1319)*DY1319/(EA1319+273)*$E$13)</f>
        <v>0</v>
      </c>
      <c r="AX1319" t="s">
        <v>437</v>
      </c>
      <c r="AY1319" t="s">
        <v>437</v>
      </c>
      <c r="AZ1319">
        <v>0</v>
      </c>
      <c r="BA1319">
        <v>0</v>
      </c>
      <c r="BB1319">
        <f>1-AZ1319/BA1319</f>
        <v>0</v>
      </c>
      <c r="BC1319">
        <v>0</v>
      </c>
      <c r="BD1319" t="s">
        <v>437</v>
      </c>
      <c r="BE1319" t="s">
        <v>437</v>
      </c>
      <c r="BF1319">
        <v>0</v>
      </c>
      <c r="BG1319">
        <v>0</v>
      </c>
      <c r="BH1319">
        <f>1-BF1319/BG1319</f>
        <v>0</v>
      </c>
      <c r="BI1319">
        <v>0.5</v>
      </c>
      <c r="BJ1319">
        <f>DI1319</f>
        <v>0</v>
      </c>
      <c r="BK1319">
        <f>L1319</f>
        <v>0</v>
      </c>
      <c r="BL1319">
        <f>BH1319*BI1319*BJ1319</f>
        <v>0</v>
      </c>
      <c r="BM1319">
        <f>(BK1319-BC1319)/BJ1319</f>
        <v>0</v>
      </c>
      <c r="BN1319">
        <f>(BA1319-BG1319)/BG1319</f>
        <v>0</v>
      </c>
      <c r="BO1319">
        <f>AZ1319/(BB1319+AZ1319/BG1319)</f>
        <v>0</v>
      </c>
      <c r="BP1319" t="s">
        <v>437</v>
      </c>
      <c r="BQ1319">
        <v>0</v>
      </c>
      <c r="BR1319">
        <f>IF(BQ1319&lt;&gt;0, BQ1319, BO1319)</f>
        <v>0</v>
      </c>
      <c r="BS1319">
        <f>1-BR1319/BG1319</f>
        <v>0</v>
      </c>
      <c r="BT1319">
        <f>(BG1319-BF1319)/(BG1319-BR1319)</f>
        <v>0</v>
      </c>
      <c r="BU1319">
        <f>(BA1319-BG1319)/(BA1319-BR1319)</f>
        <v>0</v>
      </c>
      <c r="BV1319">
        <f>(BG1319-BF1319)/(BG1319-AZ1319)</f>
        <v>0</v>
      </c>
      <c r="BW1319">
        <f>(BA1319-BG1319)/(BA1319-AZ1319)</f>
        <v>0</v>
      </c>
      <c r="BX1319">
        <f>(BT1319*BR1319/BF1319)</f>
        <v>0</v>
      </c>
      <c r="BY1319">
        <f>(1-BX1319)</f>
        <v>0</v>
      </c>
      <c r="DH1319">
        <f>$B$11*EG1319+$C$11*EH1319+$F$11*ES1319*(1-EV1319)</f>
        <v>0</v>
      </c>
      <c r="DI1319">
        <f>DH1319*DJ1319</f>
        <v>0</v>
      </c>
      <c r="DJ1319">
        <f>($B$11*$D$9+$C$11*$D$9+$F$11*((FF1319+EX1319)/MAX(FF1319+EX1319+FG1319, 0.1)*$I$9+FG1319/MAX(FF1319+EX1319+FG1319, 0.1)*$J$9))/($B$11+$C$11+$F$11)</f>
        <v>0</v>
      </c>
      <c r="DK1319">
        <f>($B$11*$K$9+$C$11*$K$9+$F$11*((FF1319+EX1319)/MAX(FF1319+EX1319+FG1319, 0.1)*$P$9+FG1319/MAX(FF1319+EX1319+FG1319, 0.1)*$Q$9))/($B$11+$C$11+$F$11)</f>
        <v>0</v>
      </c>
      <c r="DL1319">
        <v>6</v>
      </c>
      <c r="DM1319">
        <v>0.5</v>
      </c>
      <c r="DN1319" t="s">
        <v>438</v>
      </c>
      <c r="DO1319">
        <v>2</v>
      </c>
      <c r="DP1319" t="b">
        <v>1</v>
      </c>
      <c r="DQ1319">
        <v>1761348680.314285</v>
      </c>
      <c r="DR1319">
        <v>805.4754285714286</v>
      </c>
      <c r="DS1319">
        <v>859.5061785714284</v>
      </c>
      <c r="DT1319">
        <v>23.85797500000001</v>
      </c>
      <c r="DU1319">
        <v>17.83253928571429</v>
      </c>
      <c r="DV1319">
        <v>804.4418571428572</v>
      </c>
      <c r="DW1319">
        <v>23.64355</v>
      </c>
      <c r="DX1319">
        <v>500.0377142857143</v>
      </c>
      <c r="DY1319">
        <v>90.07146785714288</v>
      </c>
      <c r="DZ1319">
        <v>0.07368603214285716</v>
      </c>
      <c r="EA1319">
        <v>30.22026071428571</v>
      </c>
      <c r="EB1319">
        <v>30.03149642857143</v>
      </c>
      <c r="EC1319">
        <v>999.9000000000002</v>
      </c>
      <c r="ED1319">
        <v>0</v>
      </c>
      <c r="EE1319">
        <v>0</v>
      </c>
      <c r="EF1319">
        <v>9997.366428571429</v>
      </c>
      <c r="EG1319">
        <v>0</v>
      </c>
      <c r="EH1319">
        <v>1196.455714285714</v>
      </c>
      <c r="EI1319">
        <v>-54.03079999999999</v>
      </c>
      <c r="EJ1319">
        <v>825.1623928571429</v>
      </c>
      <c r="EK1319">
        <v>875.1122142857142</v>
      </c>
      <c r="EL1319">
        <v>6.025443928571428</v>
      </c>
      <c r="EM1319">
        <v>859.5061785714284</v>
      </c>
      <c r="EN1319">
        <v>17.83253928571429</v>
      </c>
      <c r="EO1319">
        <v>2.148921785714286</v>
      </c>
      <c r="EP1319">
        <v>1.606202857142857</v>
      </c>
      <c r="EQ1319">
        <v>18.58652142857143</v>
      </c>
      <c r="ER1319">
        <v>14.01841428571429</v>
      </c>
      <c r="ES1319">
        <v>1200</v>
      </c>
      <c r="ET1319">
        <v>0.9669896785714285</v>
      </c>
      <c r="EU1319">
        <v>0.03301034642857143</v>
      </c>
      <c r="EV1319">
        <v>0</v>
      </c>
      <c r="EW1319">
        <v>1498.164285714286</v>
      </c>
      <c r="EX1319">
        <v>5.000560000000001</v>
      </c>
      <c r="EY1319">
        <v>18300.78214285714</v>
      </c>
      <c r="EZ1319">
        <v>10316.76428571428</v>
      </c>
      <c r="FA1319">
        <v>45.43699999999998</v>
      </c>
      <c r="FB1319">
        <v>47.5</v>
      </c>
      <c r="FC1319">
        <v>46.10025</v>
      </c>
      <c r="FD1319">
        <v>46.53321428571428</v>
      </c>
      <c r="FE1319">
        <v>46.25442857142856</v>
      </c>
      <c r="FF1319">
        <v>1155.552142857143</v>
      </c>
      <c r="FG1319">
        <v>39.44785714285715</v>
      </c>
      <c r="FH1319">
        <v>0</v>
      </c>
      <c r="FI1319">
        <v>1761348724.4</v>
      </c>
      <c r="FJ1319">
        <v>0</v>
      </c>
      <c r="FK1319">
        <v>1498.0944</v>
      </c>
      <c r="FL1319">
        <v>-10.02692306424359</v>
      </c>
      <c r="FM1319">
        <v>-112.3230768224138</v>
      </c>
      <c r="FN1319">
        <v>18299.936</v>
      </c>
      <c r="FO1319">
        <v>15</v>
      </c>
      <c r="FP1319">
        <v>0</v>
      </c>
      <c r="FQ1319" t="s">
        <v>439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-53.8809975</v>
      </c>
      <c r="GD1319">
        <v>-2.979301688555221</v>
      </c>
      <c r="GE1319">
        <v>0.2937551424975394</v>
      </c>
      <c r="GF1319">
        <v>0</v>
      </c>
      <c r="GG1319">
        <v>1498.738823529412</v>
      </c>
      <c r="GH1319">
        <v>-9.716730334201177</v>
      </c>
      <c r="GI1319">
        <v>0.9724703676292541</v>
      </c>
      <c r="GJ1319">
        <v>0</v>
      </c>
      <c r="GK1319">
        <v>6.031863250000001</v>
      </c>
      <c r="GL1319">
        <v>-0.1545031519699938</v>
      </c>
      <c r="GM1319">
        <v>0.01701247254038927</v>
      </c>
      <c r="GN1319">
        <v>0</v>
      </c>
      <c r="GO1319">
        <v>0</v>
      </c>
      <c r="GP1319">
        <v>3</v>
      </c>
      <c r="GQ1319" t="s">
        <v>497</v>
      </c>
      <c r="GR1319">
        <v>3.12484</v>
      </c>
      <c r="GS1319">
        <v>2.75133</v>
      </c>
      <c r="GT1319">
        <v>0.135676</v>
      </c>
      <c r="GU1319">
        <v>0.142348</v>
      </c>
      <c r="GV1319">
        <v>0.104294</v>
      </c>
      <c r="GW1319">
        <v>0.0855009</v>
      </c>
      <c r="GX1319">
        <v>25425.8</v>
      </c>
      <c r="GY1319">
        <v>24605.2</v>
      </c>
      <c r="GZ1319">
        <v>29988.8</v>
      </c>
      <c r="HA1319">
        <v>28980.6</v>
      </c>
      <c r="HB1319">
        <v>37133.3</v>
      </c>
      <c r="HC1319">
        <v>34897.6</v>
      </c>
      <c r="HD1319">
        <v>45926</v>
      </c>
      <c r="HE1319">
        <v>43073.8</v>
      </c>
      <c r="HF1319">
        <v>1.753</v>
      </c>
      <c r="HG1319">
        <v>1.72585</v>
      </c>
      <c r="HH1319">
        <v>-0.0194907</v>
      </c>
      <c r="HI1319">
        <v>0</v>
      </c>
      <c r="HJ1319">
        <v>30.3776</v>
      </c>
      <c r="HK1319">
        <v>999.9</v>
      </c>
      <c r="HL1319">
        <v>41.1</v>
      </c>
      <c r="HM1319">
        <v>32.7</v>
      </c>
      <c r="HN1319">
        <v>22.6647</v>
      </c>
      <c r="HO1319">
        <v>63.5639</v>
      </c>
      <c r="HP1319">
        <v>18.0489</v>
      </c>
      <c r="HQ1319">
        <v>1</v>
      </c>
      <c r="HR1319">
        <v>0.820318</v>
      </c>
      <c r="HS1319">
        <v>4.23394</v>
      </c>
      <c r="HT1319">
        <v>20.1557</v>
      </c>
      <c r="HU1319">
        <v>5.22747</v>
      </c>
      <c r="HV1319">
        <v>11.9854</v>
      </c>
      <c r="HW1319">
        <v>4.96915</v>
      </c>
      <c r="HX1319">
        <v>3.28963</v>
      </c>
      <c r="HY1319">
        <v>9999</v>
      </c>
      <c r="HZ1319">
        <v>9999</v>
      </c>
      <c r="IA1319">
        <v>9999</v>
      </c>
      <c r="IB1319">
        <v>999.9</v>
      </c>
      <c r="IC1319">
        <v>4.97298</v>
      </c>
      <c r="ID1319">
        <v>1.8775</v>
      </c>
      <c r="IE1319">
        <v>1.87561</v>
      </c>
      <c r="IF1319">
        <v>1.87841</v>
      </c>
      <c r="IG1319">
        <v>1.87513</v>
      </c>
      <c r="IH1319">
        <v>1.87866</v>
      </c>
      <c r="II1319">
        <v>1.87577</v>
      </c>
      <c r="IJ1319">
        <v>1.87696</v>
      </c>
      <c r="IK1319">
        <v>0</v>
      </c>
      <c r="IL1319">
        <v>0</v>
      </c>
      <c r="IM1319">
        <v>0</v>
      </c>
      <c r="IN1319">
        <v>0</v>
      </c>
      <c r="IO1319" t="s">
        <v>441</v>
      </c>
      <c r="IP1319" t="s">
        <v>442</v>
      </c>
      <c r="IQ1319" t="s">
        <v>443</v>
      </c>
      <c r="IR1319" t="s">
        <v>443</v>
      </c>
      <c r="IS1319" t="s">
        <v>443</v>
      </c>
      <c r="IT1319" t="s">
        <v>443</v>
      </c>
      <c r="IU1319">
        <v>0</v>
      </c>
      <c r="IV1319">
        <v>100</v>
      </c>
      <c r="IW1319">
        <v>100</v>
      </c>
      <c r="IX1319">
        <v>1.06</v>
      </c>
      <c r="IY1319">
        <v>0.2144</v>
      </c>
      <c r="IZ1319">
        <v>-0.1194416370607354</v>
      </c>
      <c r="JA1319">
        <v>0.002211305909277446</v>
      </c>
      <c r="JB1319">
        <v>-1.416678044876584E-06</v>
      </c>
      <c r="JC1319">
        <v>5.589822708492042E-10</v>
      </c>
      <c r="JD1319">
        <v>0.2144336207880096</v>
      </c>
      <c r="JE1319">
        <v>0</v>
      </c>
      <c r="JF1319">
        <v>0</v>
      </c>
      <c r="JG1319">
        <v>0</v>
      </c>
      <c r="JH1319">
        <v>14</v>
      </c>
      <c r="JI1319">
        <v>2052</v>
      </c>
      <c r="JJ1319">
        <v>1</v>
      </c>
      <c r="JK1319">
        <v>21</v>
      </c>
      <c r="JL1319">
        <v>29355811.5</v>
      </c>
      <c r="JM1319">
        <v>29355811.5</v>
      </c>
      <c r="JN1319">
        <v>2.04224</v>
      </c>
      <c r="JO1319">
        <v>2.54517</v>
      </c>
      <c r="JP1319">
        <v>1.39893</v>
      </c>
      <c r="JQ1319">
        <v>2.33154</v>
      </c>
      <c r="JR1319">
        <v>1.44897</v>
      </c>
      <c r="JS1319">
        <v>2.60376</v>
      </c>
      <c r="JT1319">
        <v>38.4034</v>
      </c>
      <c r="JU1319">
        <v>23.7898</v>
      </c>
      <c r="JV1319">
        <v>18</v>
      </c>
      <c r="JW1319">
        <v>487.048</v>
      </c>
      <c r="JX1319">
        <v>440.657</v>
      </c>
      <c r="JY1319">
        <v>25.5375</v>
      </c>
      <c r="JZ1319">
        <v>37.2118</v>
      </c>
      <c r="KA1319">
        <v>30.0007</v>
      </c>
      <c r="KB1319">
        <v>36.7458</v>
      </c>
      <c r="KC1319">
        <v>36.7855</v>
      </c>
      <c r="KD1319">
        <v>40.9028</v>
      </c>
      <c r="KE1319">
        <v>26.5124</v>
      </c>
      <c r="KF1319">
        <v>65.7985</v>
      </c>
      <c r="KG1319">
        <v>25.4679</v>
      </c>
      <c r="KH1319">
        <v>907.917</v>
      </c>
      <c r="KI1319">
        <v>17.8818</v>
      </c>
      <c r="KJ1319">
        <v>99.2067</v>
      </c>
      <c r="KK1319">
        <v>99.0675</v>
      </c>
    </row>
    <row r="1320" spans="1:297">
      <c r="A1320">
        <v>1304</v>
      </c>
      <c r="B1320">
        <v>1761348693.1</v>
      </c>
      <c r="C1320">
        <v>20652.5</v>
      </c>
      <c r="D1320" t="s">
        <v>3064</v>
      </c>
      <c r="E1320" t="s">
        <v>3065</v>
      </c>
      <c r="F1320">
        <v>5</v>
      </c>
      <c r="G1320" t="s">
        <v>2957</v>
      </c>
      <c r="H1320" t="s">
        <v>436</v>
      </c>
      <c r="I1320">
        <v>1761348685.6</v>
      </c>
      <c r="J1320">
        <f>(K1320)/1000</f>
        <v>0</v>
      </c>
      <c r="K1320">
        <f>IF(DP1320, AN1320, AH1320)</f>
        <v>0</v>
      </c>
      <c r="L1320">
        <f>IF(DP1320, AI1320, AG1320)</f>
        <v>0</v>
      </c>
      <c r="M1320">
        <f>DR1320 - IF(AU1320&gt;1, L1320*DL1320*100.0/(AW1320), 0)</f>
        <v>0</v>
      </c>
      <c r="N1320">
        <f>((T1320-J1320/2)*M1320-L1320)/(T1320+J1320/2)</f>
        <v>0</v>
      </c>
      <c r="O1320">
        <f>N1320*(DY1320+DZ1320)/1000.0</f>
        <v>0</v>
      </c>
      <c r="P1320">
        <f>(DR1320 - IF(AU1320&gt;1, L1320*DL1320*100.0/(AW1320), 0))*(DY1320+DZ1320)/1000.0</f>
        <v>0</v>
      </c>
      <c r="Q1320">
        <f>2.0/((1/S1320-1/R1320)+SIGN(S1320)*SQRT((1/S1320-1/R1320)*(1/S1320-1/R1320) + 4*DM1320/((DM1320+1)*(DM1320+1))*(2*1/S1320*1/R1320-1/R1320*1/R1320)))</f>
        <v>0</v>
      </c>
      <c r="R1320">
        <f>IF(LEFT(DN1320,1)&lt;&gt;"0",IF(LEFT(DN1320,1)="1",3.0,DO1320),$D$5+$E$5*(EF1320*DY1320/($K$5*1000))+$F$5*(EF1320*DY1320/($K$5*1000))*MAX(MIN(DL1320,$J$5),$I$5)*MAX(MIN(DL1320,$J$5),$I$5)+$G$5*MAX(MIN(DL1320,$J$5),$I$5)*(EF1320*DY1320/($K$5*1000))+$H$5*(EF1320*DY1320/($K$5*1000))*(EF1320*DY1320/($K$5*1000)))</f>
        <v>0</v>
      </c>
      <c r="S1320">
        <f>J1320*(1000-(1000*0.61365*exp(17.502*W1320/(240.97+W1320))/(DY1320+DZ1320)+DT1320)/2)/(1000*0.61365*exp(17.502*W1320/(240.97+W1320))/(DY1320+DZ1320)-DT1320)</f>
        <v>0</v>
      </c>
      <c r="T1320">
        <f>1/((DM1320+1)/(Q1320/1.6)+1/(R1320/1.37)) + DM1320/((DM1320+1)/(Q1320/1.6) + DM1320/(R1320/1.37))</f>
        <v>0</v>
      </c>
      <c r="U1320">
        <f>(DH1320*DK1320)</f>
        <v>0</v>
      </c>
      <c r="V1320">
        <f>(EA1320+(U1320+2*0.95*5.67E-8*(((EA1320+$B$7)+273)^4-(EA1320+273)^4)-44100*J1320)/(1.84*29.3*R1320+8*0.95*5.67E-8*(EA1320+273)^3))</f>
        <v>0</v>
      </c>
      <c r="W1320">
        <f>($C$7*EB1320+$D$7*EC1320+$E$7*V1320)</f>
        <v>0</v>
      </c>
      <c r="X1320">
        <f>0.61365*exp(17.502*W1320/(240.97+W1320))</f>
        <v>0</v>
      </c>
      <c r="Y1320">
        <f>(Z1320/AA1320*100)</f>
        <v>0</v>
      </c>
      <c r="Z1320">
        <f>DT1320*(DY1320+DZ1320)/1000</f>
        <v>0</v>
      </c>
      <c r="AA1320">
        <f>0.61365*exp(17.502*EA1320/(240.97+EA1320))</f>
        <v>0</v>
      </c>
      <c r="AB1320">
        <f>(X1320-DT1320*(DY1320+DZ1320)/1000)</f>
        <v>0</v>
      </c>
      <c r="AC1320">
        <f>(-J1320*44100)</f>
        <v>0</v>
      </c>
      <c r="AD1320">
        <f>2*29.3*R1320*0.92*(EA1320-W1320)</f>
        <v>0</v>
      </c>
      <c r="AE1320">
        <f>2*0.95*5.67E-8*(((EA1320+$B$7)+273)^4-(W1320+273)^4)</f>
        <v>0</v>
      </c>
      <c r="AF1320">
        <f>U1320+AE1320+AC1320+AD1320</f>
        <v>0</v>
      </c>
      <c r="AG1320">
        <f>DX1320*AU1320*(DS1320-DR1320*(1000-AU1320*DU1320)/(1000-AU1320*DT1320))/(100*DL1320)</f>
        <v>0</v>
      </c>
      <c r="AH1320">
        <f>1000*DX1320*AU1320*(DT1320-DU1320)/(100*DL1320*(1000-AU1320*DT1320))</f>
        <v>0</v>
      </c>
      <c r="AI1320">
        <f>(AJ1320 - AK1320 - DY1320*1E3/(8.314*(EA1320+273.15)) * AM1320/DX1320 * AL1320) * DX1320/(100*DL1320) * (1000 - DU1320)/1000</f>
        <v>0</v>
      </c>
      <c r="AJ1320">
        <v>908.3578048682367</v>
      </c>
      <c r="AK1320">
        <v>866.786563636364</v>
      </c>
      <c r="AL1320">
        <v>3.396924441397701</v>
      </c>
      <c r="AM1320">
        <v>65.42573511111004</v>
      </c>
      <c r="AN1320">
        <f>(AP1320 - AO1320 + DY1320*1E3/(8.314*(EA1320+273.15)) * AR1320/DX1320 * AQ1320) * DX1320/(100*DL1320) * 1000/(1000 - AP1320)</f>
        <v>0</v>
      </c>
      <c r="AO1320">
        <v>17.86553860436992</v>
      </c>
      <c r="AP1320">
        <v>23.88381575757574</v>
      </c>
      <c r="AQ1320">
        <v>-0.0001450551049995557</v>
      </c>
      <c r="AR1320">
        <v>117.4114001937617</v>
      </c>
      <c r="AS1320">
        <v>0</v>
      </c>
      <c r="AT1320">
        <v>0</v>
      </c>
      <c r="AU1320">
        <f>IF(AS1320*$H$13&gt;=AW1320,1.0,(AW1320/(AW1320-AS1320*$H$13)))</f>
        <v>0</v>
      </c>
      <c r="AV1320">
        <f>(AU1320-1)*100</f>
        <v>0</v>
      </c>
      <c r="AW1320">
        <f>MAX(0,($B$13+$C$13*EF1320)/(1+$D$13*EF1320)*DY1320/(EA1320+273)*$E$13)</f>
        <v>0</v>
      </c>
      <c r="AX1320" t="s">
        <v>437</v>
      </c>
      <c r="AY1320" t="s">
        <v>437</v>
      </c>
      <c r="AZ1320">
        <v>0</v>
      </c>
      <c r="BA1320">
        <v>0</v>
      </c>
      <c r="BB1320">
        <f>1-AZ1320/BA1320</f>
        <v>0</v>
      </c>
      <c r="BC1320">
        <v>0</v>
      </c>
      <c r="BD1320" t="s">
        <v>437</v>
      </c>
      <c r="BE1320" t="s">
        <v>437</v>
      </c>
      <c r="BF1320">
        <v>0</v>
      </c>
      <c r="BG1320">
        <v>0</v>
      </c>
      <c r="BH1320">
        <f>1-BF1320/BG1320</f>
        <v>0</v>
      </c>
      <c r="BI1320">
        <v>0.5</v>
      </c>
      <c r="BJ1320">
        <f>DI1320</f>
        <v>0</v>
      </c>
      <c r="BK1320">
        <f>L1320</f>
        <v>0</v>
      </c>
      <c r="BL1320">
        <f>BH1320*BI1320*BJ1320</f>
        <v>0</v>
      </c>
      <c r="BM1320">
        <f>(BK1320-BC1320)/BJ1320</f>
        <v>0</v>
      </c>
      <c r="BN1320">
        <f>(BA1320-BG1320)/BG1320</f>
        <v>0</v>
      </c>
      <c r="BO1320">
        <f>AZ1320/(BB1320+AZ1320/BG1320)</f>
        <v>0</v>
      </c>
      <c r="BP1320" t="s">
        <v>437</v>
      </c>
      <c r="BQ1320">
        <v>0</v>
      </c>
      <c r="BR1320">
        <f>IF(BQ1320&lt;&gt;0, BQ1320, BO1320)</f>
        <v>0</v>
      </c>
      <c r="BS1320">
        <f>1-BR1320/BG1320</f>
        <v>0</v>
      </c>
      <c r="BT1320">
        <f>(BG1320-BF1320)/(BG1320-BR1320)</f>
        <v>0</v>
      </c>
      <c r="BU1320">
        <f>(BA1320-BG1320)/(BA1320-BR1320)</f>
        <v>0</v>
      </c>
      <c r="BV1320">
        <f>(BG1320-BF1320)/(BG1320-AZ1320)</f>
        <v>0</v>
      </c>
      <c r="BW1320">
        <f>(BA1320-BG1320)/(BA1320-AZ1320)</f>
        <v>0</v>
      </c>
      <c r="BX1320">
        <f>(BT1320*BR1320/BF1320)</f>
        <v>0</v>
      </c>
      <c r="BY1320">
        <f>(1-BX1320)</f>
        <v>0</v>
      </c>
      <c r="DH1320">
        <f>$B$11*EG1320+$C$11*EH1320+$F$11*ES1320*(1-EV1320)</f>
        <v>0</v>
      </c>
      <c r="DI1320">
        <f>DH1320*DJ1320</f>
        <v>0</v>
      </c>
      <c r="DJ1320">
        <f>($B$11*$D$9+$C$11*$D$9+$F$11*((FF1320+EX1320)/MAX(FF1320+EX1320+FG1320, 0.1)*$I$9+FG1320/MAX(FF1320+EX1320+FG1320, 0.1)*$J$9))/($B$11+$C$11+$F$11)</f>
        <v>0</v>
      </c>
      <c r="DK1320">
        <f>($B$11*$K$9+$C$11*$K$9+$F$11*((FF1320+EX1320)/MAX(FF1320+EX1320+FG1320, 0.1)*$P$9+FG1320/MAX(FF1320+EX1320+FG1320, 0.1)*$Q$9))/($B$11+$C$11+$F$11)</f>
        <v>0</v>
      </c>
      <c r="DL1320">
        <v>6</v>
      </c>
      <c r="DM1320">
        <v>0.5</v>
      </c>
      <c r="DN1320" t="s">
        <v>438</v>
      </c>
      <c r="DO1320">
        <v>2</v>
      </c>
      <c r="DP1320" t="b">
        <v>1</v>
      </c>
      <c r="DQ1320">
        <v>1761348685.6</v>
      </c>
      <c r="DR1320">
        <v>822.9313703703702</v>
      </c>
      <c r="DS1320">
        <v>877.2306296296294</v>
      </c>
      <c r="DT1320">
        <v>23.87404444444444</v>
      </c>
      <c r="DU1320">
        <v>17.85834814814815</v>
      </c>
      <c r="DV1320">
        <v>821.8801111111112</v>
      </c>
      <c r="DW1320">
        <v>23.65961111111111</v>
      </c>
      <c r="DX1320">
        <v>500.0253333333333</v>
      </c>
      <c r="DY1320">
        <v>90.07061111111112</v>
      </c>
      <c r="DZ1320">
        <v>0.07366242222222222</v>
      </c>
      <c r="EA1320">
        <v>30.2176962962963</v>
      </c>
      <c r="EB1320">
        <v>30.04261851851852</v>
      </c>
      <c r="EC1320">
        <v>999.9000000000001</v>
      </c>
      <c r="ED1320">
        <v>0</v>
      </c>
      <c r="EE1320">
        <v>0</v>
      </c>
      <c r="EF1320">
        <v>10000.64333333333</v>
      </c>
      <c r="EG1320">
        <v>0</v>
      </c>
      <c r="EH1320">
        <v>1196.461481481482</v>
      </c>
      <c r="EI1320">
        <v>-54.29924444444445</v>
      </c>
      <c r="EJ1320">
        <v>843.0587407407409</v>
      </c>
      <c r="EK1320">
        <v>893.1815555555555</v>
      </c>
      <c r="EL1320">
        <v>6.015696666666666</v>
      </c>
      <c r="EM1320">
        <v>877.2306296296294</v>
      </c>
      <c r="EN1320">
        <v>17.85834814814815</v>
      </c>
      <c r="EO1320">
        <v>2.150349259259259</v>
      </c>
      <c r="EP1320">
        <v>1.608513333333333</v>
      </c>
      <c r="EQ1320">
        <v>18.59713333333334</v>
      </c>
      <c r="ER1320">
        <v>14.04059259259259</v>
      </c>
      <c r="ES1320">
        <v>1200.023333333334</v>
      </c>
      <c r="ET1320">
        <v>0.9669894074074074</v>
      </c>
      <c r="EU1320">
        <v>0.03301056296296297</v>
      </c>
      <c r="EV1320">
        <v>0</v>
      </c>
      <c r="EW1320">
        <v>1497.388888888889</v>
      </c>
      <c r="EX1320">
        <v>5.000560000000001</v>
      </c>
      <c r="EY1320">
        <v>18291.55185185185</v>
      </c>
      <c r="EZ1320">
        <v>10316.97407407408</v>
      </c>
      <c r="FA1320">
        <v>45.43699999999998</v>
      </c>
      <c r="FB1320">
        <v>47.5</v>
      </c>
      <c r="FC1320">
        <v>46.104</v>
      </c>
      <c r="FD1320">
        <v>46.53444444444445</v>
      </c>
      <c r="FE1320">
        <v>46.25918518518518</v>
      </c>
      <c r="FF1320">
        <v>1155.574444444444</v>
      </c>
      <c r="FG1320">
        <v>39.4488888888889</v>
      </c>
      <c r="FH1320">
        <v>0</v>
      </c>
      <c r="FI1320">
        <v>1761348729.2</v>
      </c>
      <c r="FJ1320">
        <v>0</v>
      </c>
      <c r="FK1320">
        <v>1497.414</v>
      </c>
      <c r="FL1320">
        <v>-8.520769235721739</v>
      </c>
      <c r="FM1320">
        <v>-107.8384615091353</v>
      </c>
      <c r="FN1320">
        <v>18291.376</v>
      </c>
      <c r="FO1320">
        <v>15</v>
      </c>
      <c r="FP1320">
        <v>0</v>
      </c>
      <c r="FQ1320" t="s">
        <v>439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-54.14934390243902</v>
      </c>
      <c r="GD1320">
        <v>-2.918977003484344</v>
      </c>
      <c r="GE1320">
        <v>0.2938697289357491</v>
      </c>
      <c r="GF1320">
        <v>0</v>
      </c>
      <c r="GG1320">
        <v>1497.819117647059</v>
      </c>
      <c r="GH1320">
        <v>-8.864935067634589</v>
      </c>
      <c r="GI1320">
        <v>0.8992917724751814</v>
      </c>
      <c r="GJ1320">
        <v>0</v>
      </c>
      <c r="GK1320">
        <v>6.023841951219512</v>
      </c>
      <c r="GL1320">
        <v>-0.09358411149825596</v>
      </c>
      <c r="GM1320">
        <v>0.01359914348441893</v>
      </c>
      <c r="GN1320">
        <v>1</v>
      </c>
      <c r="GO1320">
        <v>1</v>
      </c>
      <c r="GP1320">
        <v>3</v>
      </c>
      <c r="GQ1320" t="s">
        <v>446</v>
      </c>
      <c r="GR1320">
        <v>3.12498</v>
      </c>
      <c r="GS1320">
        <v>2.75125</v>
      </c>
      <c r="GT1320">
        <v>0.137452</v>
      </c>
      <c r="GU1320">
        <v>0.144101</v>
      </c>
      <c r="GV1320">
        <v>0.104292</v>
      </c>
      <c r="GW1320">
        <v>0.0855027</v>
      </c>
      <c r="GX1320">
        <v>25373.4</v>
      </c>
      <c r="GY1320">
        <v>24555.1</v>
      </c>
      <c r="GZ1320">
        <v>29988.7</v>
      </c>
      <c r="HA1320">
        <v>28980.9</v>
      </c>
      <c r="HB1320">
        <v>37133.6</v>
      </c>
      <c r="HC1320">
        <v>34897.9</v>
      </c>
      <c r="HD1320">
        <v>45926.2</v>
      </c>
      <c r="HE1320">
        <v>43074.1</v>
      </c>
      <c r="HF1320">
        <v>1.75345</v>
      </c>
      <c r="HG1320">
        <v>1.72565</v>
      </c>
      <c r="HH1320">
        <v>-0.0221133</v>
      </c>
      <c r="HI1320">
        <v>0</v>
      </c>
      <c r="HJ1320">
        <v>30.378</v>
      </c>
      <c r="HK1320">
        <v>999.9</v>
      </c>
      <c r="HL1320">
        <v>41.1</v>
      </c>
      <c r="HM1320">
        <v>32.7</v>
      </c>
      <c r="HN1320">
        <v>22.6688</v>
      </c>
      <c r="HO1320">
        <v>63.9339</v>
      </c>
      <c r="HP1320">
        <v>17.9647</v>
      </c>
      <c r="HQ1320">
        <v>1</v>
      </c>
      <c r="HR1320">
        <v>0.821568</v>
      </c>
      <c r="HS1320">
        <v>4.39776</v>
      </c>
      <c r="HT1320">
        <v>20.1517</v>
      </c>
      <c r="HU1320">
        <v>5.22777</v>
      </c>
      <c r="HV1320">
        <v>11.9854</v>
      </c>
      <c r="HW1320">
        <v>4.96865</v>
      </c>
      <c r="HX1320">
        <v>3.28975</v>
      </c>
      <c r="HY1320">
        <v>9999</v>
      </c>
      <c r="HZ1320">
        <v>9999</v>
      </c>
      <c r="IA1320">
        <v>9999</v>
      </c>
      <c r="IB1320">
        <v>999.9</v>
      </c>
      <c r="IC1320">
        <v>4.97302</v>
      </c>
      <c r="ID1320">
        <v>1.87751</v>
      </c>
      <c r="IE1320">
        <v>1.87561</v>
      </c>
      <c r="IF1320">
        <v>1.87849</v>
      </c>
      <c r="IG1320">
        <v>1.87515</v>
      </c>
      <c r="IH1320">
        <v>1.87866</v>
      </c>
      <c r="II1320">
        <v>1.87578</v>
      </c>
      <c r="IJ1320">
        <v>1.87698</v>
      </c>
      <c r="IK1320">
        <v>0</v>
      </c>
      <c r="IL1320">
        <v>0</v>
      </c>
      <c r="IM1320">
        <v>0</v>
      </c>
      <c r="IN1320">
        <v>0</v>
      </c>
      <c r="IO1320" t="s">
        <v>441</v>
      </c>
      <c r="IP1320" t="s">
        <v>442</v>
      </c>
      <c r="IQ1320" t="s">
        <v>443</v>
      </c>
      <c r="IR1320" t="s">
        <v>443</v>
      </c>
      <c r="IS1320" t="s">
        <v>443</v>
      </c>
      <c r="IT1320" t="s">
        <v>443</v>
      </c>
      <c r="IU1320">
        <v>0</v>
      </c>
      <c r="IV1320">
        <v>100</v>
      </c>
      <c r="IW1320">
        <v>100</v>
      </c>
      <c r="IX1320">
        <v>1.076</v>
      </c>
      <c r="IY1320">
        <v>0.2144</v>
      </c>
      <c r="IZ1320">
        <v>-0.1194416370607354</v>
      </c>
      <c r="JA1320">
        <v>0.002211305909277446</v>
      </c>
      <c r="JB1320">
        <v>-1.416678044876584E-06</v>
      </c>
      <c r="JC1320">
        <v>5.589822708492042E-10</v>
      </c>
      <c r="JD1320">
        <v>0.2144336207880096</v>
      </c>
      <c r="JE1320">
        <v>0</v>
      </c>
      <c r="JF1320">
        <v>0</v>
      </c>
      <c r="JG1320">
        <v>0</v>
      </c>
      <c r="JH1320">
        <v>14</v>
      </c>
      <c r="JI1320">
        <v>2052</v>
      </c>
      <c r="JJ1320">
        <v>1</v>
      </c>
      <c r="JK1320">
        <v>21</v>
      </c>
      <c r="JL1320">
        <v>29355811.6</v>
      </c>
      <c r="JM1320">
        <v>29355811.6</v>
      </c>
      <c r="JN1320">
        <v>2.07153</v>
      </c>
      <c r="JO1320">
        <v>2.53906</v>
      </c>
      <c r="JP1320">
        <v>1.39893</v>
      </c>
      <c r="JQ1320">
        <v>2.33276</v>
      </c>
      <c r="JR1320">
        <v>1.44897</v>
      </c>
      <c r="JS1320">
        <v>2.57935</v>
      </c>
      <c r="JT1320">
        <v>38.4034</v>
      </c>
      <c r="JU1320">
        <v>23.7986</v>
      </c>
      <c r="JV1320">
        <v>18</v>
      </c>
      <c r="JW1320">
        <v>487.312</v>
      </c>
      <c r="JX1320">
        <v>440.546</v>
      </c>
      <c r="JY1320">
        <v>25.4886</v>
      </c>
      <c r="JZ1320">
        <v>37.2139</v>
      </c>
      <c r="KA1320">
        <v>30.0012</v>
      </c>
      <c r="KB1320">
        <v>36.7458</v>
      </c>
      <c r="KC1320">
        <v>36.7884</v>
      </c>
      <c r="KD1320">
        <v>41.4803</v>
      </c>
      <c r="KE1320">
        <v>26.5124</v>
      </c>
      <c r="KF1320">
        <v>65.7985</v>
      </c>
      <c r="KG1320">
        <v>25.4334</v>
      </c>
      <c r="KH1320">
        <v>921.273</v>
      </c>
      <c r="KI1320">
        <v>17.8843</v>
      </c>
      <c r="KJ1320">
        <v>99.2069</v>
      </c>
      <c r="KK1320">
        <v>99.0684</v>
      </c>
    </row>
    <row r="1321" spans="1:297">
      <c r="A1321">
        <v>1305</v>
      </c>
      <c r="B1321">
        <v>1761348698.1</v>
      </c>
      <c r="C1321">
        <v>20657.5</v>
      </c>
      <c r="D1321" t="s">
        <v>3066</v>
      </c>
      <c r="E1321" t="s">
        <v>3067</v>
      </c>
      <c r="F1321">
        <v>5</v>
      </c>
      <c r="G1321" t="s">
        <v>2957</v>
      </c>
      <c r="H1321" t="s">
        <v>436</v>
      </c>
      <c r="I1321">
        <v>1761348690.314285</v>
      </c>
      <c r="J1321">
        <f>(K1321)/1000</f>
        <v>0</v>
      </c>
      <c r="K1321">
        <f>IF(DP1321, AN1321, AH1321)</f>
        <v>0</v>
      </c>
      <c r="L1321">
        <f>IF(DP1321, AI1321, AG1321)</f>
        <v>0</v>
      </c>
      <c r="M1321">
        <f>DR1321 - IF(AU1321&gt;1, L1321*DL1321*100.0/(AW1321), 0)</f>
        <v>0</v>
      </c>
      <c r="N1321">
        <f>((T1321-J1321/2)*M1321-L1321)/(T1321+J1321/2)</f>
        <v>0</v>
      </c>
      <c r="O1321">
        <f>N1321*(DY1321+DZ1321)/1000.0</f>
        <v>0</v>
      </c>
      <c r="P1321">
        <f>(DR1321 - IF(AU1321&gt;1, L1321*DL1321*100.0/(AW1321), 0))*(DY1321+DZ1321)/1000.0</f>
        <v>0</v>
      </c>
      <c r="Q1321">
        <f>2.0/((1/S1321-1/R1321)+SIGN(S1321)*SQRT((1/S1321-1/R1321)*(1/S1321-1/R1321) + 4*DM1321/((DM1321+1)*(DM1321+1))*(2*1/S1321*1/R1321-1/R1321*1/R1321)))</f>
        <v>0</v>
      </c>
      <c r="R1321">
        <f>IF(LEFT(DN1321,1)&lt;&gt;"0",IF(LEFT(DN1321,1)="1",3.0,DO1321),$D$5+$E$5*(EF1321*DY1321/($K$5*1000))+$F$5*(EF1321*DY1321/($K$5*1000))*MAX(MIN(DL1321,$J$5),$I$5)*MAX(MIN(DL1321,$J$5),$I$5)+$G$5*MAX(MIN(DL1321,$J$5),$I$5)*(EF1321*DY1321/($K$5*1000))+$H$5*(EF1321*DY1321/($K$5*1000))*(EF1321*DY1321/($K$5*1000)))</f>
        <v>0</v>
      </c>
      <c r="S1321">
        <f>J1321*(1000-(1000*0.61365*exp(17.502*W1321/(240.97+W1321))/(DY1321+DZ1321)+DT1321)/2)/(1000*0.61365*exp(17.502*W1321/(240.97+W1321))/(DY1321+DZ1321)-DT1321)</f>
        <v>0</v>
      </c>
      <c r="T1321">
        <f>1/((DM1321+1)/(Q1321/1.6)+1/(R1321/1.37)) + DM1321/((DM1321+1)/(Q1321/1.6) + DM1321/(R1321/1.37))</f>
        <v>0</v>
      </c>
      <c r="U1321">
        <f>(DH1321*DK1321)</f>
        <v>0</v>
      </c>
      <c r="V1321">
        <f>(EA1321+(U1321+2*0.95*5.67E-8*(((EA1321+$B$7)+273)^4-(EA1321+273)^4)-44100*J1321)/(1.84*29.3*R1321+8*0.95*5.67E-8*(EA1321+273)^3))</f>
        <v>0</v>
      </c>
      <c r="W1321">
        <f>($C$7*EB1321+$D$7*EC1321+$E$7*V1321)</f>
        <v>0</v>
      </c>
      <c r="X1321">
        <f>0.61365*exp(17.502*W1321/(240.97+W1321))</f>
        <v>0</v>
      </c>
      <c r="Y1321">
        <f>(Z1321/AA1321*100)</f>
        <v>0</v>
      </c>
      <c r="Z1321">
        <f>DT1321*(DY1321+DZ1321)/1000</f>
        <v>0</v>
      </c>
      <c r="AA1321">
        <f>0.61365*exp(17.502*EA1321/(240.97+EA1321))</f>
        <v>0</v>
      </c>
      <c r="AB1321">
        <f>(X1321-DT1321*(DY1321+DZ1321)/1000)</f>
        <v>0</v>
      </c>
      <c r="AC1321">
        <f>(-J1321*44100)</f>
        <v>0</v>
      </c>
      <c r="AD1321">
        <f>2*29.3*R1321*0.92*(EA1321-W1321)</f>
        <v>0</v>
      </c>
      <c r="AE1321">
        <f>2*0.95*5.67E-8*(((EA1321+$B$7)+273)^4-(W1321+273)^4)</f>
        <v>0</v>
      </c>
      <c r="AF1321">
        <f>U1321+AE1321+AC1321+AD1321</f>
        <v>0</v>
      </c>
      <c r="AG1321">
        <f>DX1321*AU1321*(DS1321-DR1321*(1000-AU1321*DU1321)/(1000-AU1321*DT1321))/(100*DL1321)</f>
        <v>0</v>
      </c>
      <c r="AH1321">
        <f>1000*DX1321*AU1321*(DT1321-DU1321)/(100*DL1321*(1000-AU1321*DT1321))</f>
        <v>0</v>
      </c>
      <c r="AI1321">
        <f>(AJ1321 - AK1321 - DY1321*1E3/(8.314*(EA1321+273.15)) * AM1321/DX1321 * AL1321) * DX1321/(100*DL1321) * (1000 - DU1321)/1000</f>
        <v>0</v>
      </c>
      <c r="AJ1321">
        <v>925.2976048973189</v>
      </c>
      <c r="AK1321">
        <v>883.7033090909086</v>
      </c>
      <c r="AL1321">
        <v>3.387059128995897</v>
      </c>
      <c r="AM1321">
        <v>65.42573511111004</v>
      </c>
      <c r="AN1321">
        <f>(AP1321 - AO1321 + DY1321*1E3/(8.314*(EA1321+273.15)) * AR1321/DX1321 * AQ1321) * DX1321/(100*DL1321) * 1000/(1000 - AP1321)</f>
        <v>0</v>
      </c>
      <c r="AO1321">
        <v>17.8667993886874</v>
      </c>
      <c r="AP1321">
        <v>23.88527151515152</v>
      </c>
      <c r="AQ1321">
        <v>6.79540068354593E-05</v>
      </c>
      <c r="AR1321">
        <v>117.4114001937617</v>
      </c>
      <c r="AS1321">
        <v>0</v>
      </c>
      <c r="AT1321">
        <v>0</v>
      </c>
      <c r="AU1321">
        <f>IF(AS1321*$H$13&gt;=AW1321,1.0,(AW1321/(AW1321-AS1321*$H$13)))</f>
        <v>0</v>
      </c>
      <c r="AV1321">
        <f>(AU1321-1)*100</f>
        <v>0</v>
      </c>
      <c r="AW1321">
        <f>MAX(0,($B$13+$C$13*EF1321)/(1+$D$13*EF1321)*DY1321/(EA1321+273)*$E$13)</f>
        <v>0</v>
      </c>
      <c r="AX1321" t="s">
        <v>437</v>
      </c>
      <c r="AY1321" t="s">
        <v>437</v>
      </c>
      <c r="AZ1321">
        <v>0</v>
      </c>
      <c r="BA1321">
        <v>0</v>
      </c>
      <c r="BB1321">
        <f>1-AZ1321/BA1321</f>
        <v>0</v>
      </c>
      <c r="BC1321">
        <v>0</v>
      </c>
      <c r="BD1321" t="s">
        <v>437</v>
      </c>
      <c r="BE1321" t="s">
        <v>437</v>
      </c>
      <c r="BF1321">
        <v>0</v>
      </c>
      <c r="BG1321">
        <v>0</v>
      </c>
      <c r="BH1321">
        <f>1-BF1321/BG1321</f>
        <v>0</v>
      </c>
      <c r="BI1321">
        <v>0.5</v>
      </c>
      <c r="BJ1321">
        <f>DI1321</f>
        <v>0</v>
      </c>
      <c r="BK1321">
        <f>L1321</f>
        <v>0</v>
      </c>
      <c r="BL1321">
        <f>BH1321*BI1321*BJ1321</f>
        <v>0</v>
      </c>
      <c r="BM1321">
        <f>(BK1321-BC1321)/BJ1321</f>
        <v>0</v>
      </c>
      <c r="BN1321">
        <f>(BA1321-BG1321)/BG1321</f>
        <v>0</v>
      </c>
      <c r="BO1321">
        <f>AZ1321/(BB1321+AZ1321/BG1321)</f>
        <v>0</v>
      </c>
      <c r="BP1321" t="s">
        <v>437</v>
      </c>
      <c r="BQ1321">
        <v>0</v>
      </c>
      <c r="BR1321">
        <f>IF(BQ1321&lt;&gt;0, BQ1321, BO1321)</f>
        <v>0</v>
      </c>
      <c r="BS1321">
        <f>1-BR1321/BG1321</f>
        <v>0</v>
      </c>
      <c r="BT1321">
        <f>(BG1321-BF1321)/(BG1321-BR1321)</f>
        <v>0</v>
      </c>
      <c r="BU1321">
        <f>(BA1321-BG1321)/(BA1321-BR1321)</f>
        <v>0</v>
      </c>
      <c r="BV1321">
        <f>(BG1321-BF1321)/(BG1321-AZ1321)</f>
        <v>0</v>
      </c>
      <c r="BW1321">
        <f>(BA1321-BG1321)/(BA1321-AZ1321)</f>
        <v>0</v>
      </c>
      <c r="BX1321">
        <f>(BT1321*BR1321/BF1321)</f>
        <v>0</v>
      </c>
      <c r="BY1321">
        <f>(1-BX1321)</f>
        <v>0</v>
      </c>
      <c r="DH1321">
        <f>$B$11*EG1321+$C$11*EH1321+$F$11*ES1321*(1-EV1321)</f>
        <v>0</v>
      </c>
      <c r="DI1321">
        <f>DH1321*DJ1321</f>
        <v>0</v>
      </c>
      <c r="DJ1321">
        <f>($B$11*$D$9+$C$11*$D$9+$F$11*((FF1321+EX1321)/MAX(FF1321+EX1321+FG1321, 0.1)*$I$9+FG1321/MAX(FF1321+EX1321+FG1321, 0.1)*$J$9))/($B$11+$C$11+$F$11)</f>
        <v>0</v>
      </c>
      <c r="DK1321">
        <f>($B$11*$K$9+$C$11*$K$9+$F$11*((FF1321+EX1321)/MAX(FF1321+EX1321+FG1321, 0.1)*$P$9+FG1321/MAX(FF1321+EX1321+FG1321, 0.1)*$Q$9))/($B$11+$C$11+$F$11)</f>
        <v>0</v>
      </c>
      <c r="DL1321">
        <v>6</v>
      </c>
      <c r="DM1321">
        <v>0.5</v>
      </c>
      <c r="DN1321" t="s">
        <v>438</v>
      </c>
      <c r="DO1321">
        <v>2</v>
      </c>
      <c r="DP1321" t="b">
        <v>1</v>
      </c>
      <c r="DQ1321">
        <v>1761348690.314285</v>
      </c>
      <c r="DR1321">
        <v>838.5092500000001</v>
      </c>
      <c r="DS1321">
        <v>893.0095</v>
      </c>
      <c r="DT1321">
        <v>23.88283571428572</v>
      </c>
      <c r="DU1321">
        <v>17.86540714285714</v>
      </c>
      <c r="DV1321">
        <v>837.4421428571429</v>
      </c>
      <c r="DW1321">
        <v>23.66839642857142</v>
      </c>
      <c r="DX1321">
        <v>500.0108571428572</v>
      </c>
      <c r="DY1321">
        <v>90.07068214285712</v>
      </c>
      <c r="DZ1321">
        <v>0.07362931428571429</v>
      </c>
      <c r="EA1321">
        <v>30.21865</v>
      </c>
      <c r="EB1321">
        <v>30.03668928571429</v>
      </c>
      <c r="EC1321">
        <v>999.9000000000002</v>
      </c>
      <c r="ED1321">
        <v>0</v>
      </c>
      <c r="EE1321">
        <v>0</v>
      </c>
      <c r="EF1321">
        <v>9997.000714285712</v>
      </c>
      <c r="EG1321">
        <v>0</v>
      </c>
      <c r="EH1321">
        <v>1196.462142857143</v>
      </c>
      <c r="EI1321">
        <v>-54.50029642857144</v>
      </c>
      <c r="EJ1321">
        <v>859.0251428571429</v>
      </c>
      <c r="EK1321">
        <v>909.2537142857143</v>
      </c>
      <c r="EL1321">
        <v>6.017423928571428</v>
      </c>
      <c r="EM1321">
        <v>893.0095</v>
      </c>
      <c r="EN1321">
        <v>17.86540714285714</v>
      </c>
      <c r="EO1321">
        <v>2.1511425</v>
      </c>
      <c r="EP1321">
        <v>1.609150357142857</v>
      </c>
      <c r="EQ1321">
        <v>18.603025</v>
      </c>
      <c r="ER1321">
        <v>14.04670357142857</v>
      </c>
      <c r="ES1321">
        <v>1200.023928571429</v>
      </c>
      <c r="ET1321">
        <v>0.9669914999999999</v>
      </c>
      <c r="EU1321">
        <v>0.03300849642857143</v>
      </c>
      <c r="EV1321">
        <v>0</v>
      </c>
      <c r="EW1321">
        <v>1496.7575</v>
      </c>
      <c r="EX1321">
        <v>5.000560000000001</v>
      </c>
      <c r="EY1321">
        <v>18283.84285714286</v>
      </c>
      <c r="EZ1321">
        <v>10316.98928571428</v>
      </c>
      <c r="FA1321">
        <v>45.43699999999998</v>
      </c>
      <c r="FB1321">
        <v>47.5</v>
      </c>
      <c r="FC1321">
        <v>46.11149999999999</v>
      </c>
      <c r="FD1321">
        <v>46.52878571428572</v>
      </c>
      <c r="FE1321">
        <v>46.26328571428571</v>
      </c>
      <c r="FF1321">
        <v>1155.577142857143</v>
      </c>
      <c r="FG1321">
        <v>39.44678571428572</v>
      </c>
      <c r="FH1321">
        <v>0</v>
      </c>
      <c r="FI1321">
        <v>1761348734.6</v>
      </c>
      <c r="FJ1321">
        <v>0</v>
      </c>
      <c r="FK1321">
        <v>1496.693461538461</v>
      </c>
      <c r="FL1321">
        <v>-7.920341871124022</v>
      </c>
      <c r="FM1321">
        <v>-93.12478635919528</v>
      </c>
      <c r="FN1321">
        <v>18282.93461538462</v>
      </c>
      <c r="FO1321">
        <v>15</v>
      </c>
      <c r="FP1321">
        <v>0</v>
      </c>
      <c r="FQ1321" t="s">
        <v>439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-54.33098780487804</v>
      </c>
      <c r="GD1321">
        <v>-2.792703135888496</v>
      </c>
      <c r="GE1321">
        <v>0.2821912758976476</v>
      </c>
      <c r="GF1321">
        <v>0</v>
      </c>
      <c r="GG1321">
        <v>1497.286176470588</v>
      </c>
      <c r="GH1321">
        <v>-8.239419404243849</v>
      </c>
      <c r="GI1321">
        <v>0.8372153237189941</v>
      </c>
      <c r="GJ1321">
        <v>0</v>
      </c>
      <c r="GK1321">
        <v>6.018274146341463</v>
      </c>
      <c r="GL1321">
        <v>-0.01733101045295115</v>
      </c>
      <c r="GM1321">
        <v>0.007787017643710707</v>
      </c>
      <c r="GN1321">
        <v>1</v>
      </c>
      <c r="GO1321">
        <v>1</v>
      </c>
      <c r="GP1321">
        <v>3</v>
      </c>
      <c r="GQ1321" t="s">
        <v>446</v>
      </c>
      <c r="GR1321">
        <v>3.12496</v>
      </c>
      <c r="GS1321">
        <v>2.75145</v>
      </c>
      <c r="GT1321">
        <v>0.139212</v>
      </c>
      <c r="GU1321">
        <v>0.145847</v>
      </c>
      <c r="GV1321">
        <v>0.104293</v>
      </c>
      <c r="GW1321">
        <v>0.0855079</v>
      </c>
      <c r="GX1321">
        <v>25321.4</v>
      </c>
      <c r="GY1321">
        <v>24504.5</v>
      </c>
      <c r="GZ1321">
        <v>29988.7</v>
      </c>
      <c r="HA1321">
        <v>28980.4</v>
      </c>
      <c r="HB1321">
        <v>37133.4</v>
      </c>
      <c r="HC1321">
        <v>34897.3</v>
      </c>
      <c r="HD1321">
        <v>45925.8</v>
      </c>
      <c r="HE1321">
        <v>43073.4</v>
      </c>
      <c r="HF1321">
        <v>1.75325</v>
      </c>
      <c r="HG1321">
        <v>1.72567</v>
      </c>
      <c r="HH1321">
        <v>-0.0229478</v>
      </c>
      <c r="HI1321">
        <v>0</v>
      </c>
      <c r="HJ1321">
        <v>30.3803</v>
      </c>
      <c r="HK1321">
        <v>999.9</v>
      </c>
      <c r="HL1321">
        <v>41.1</v>
      </c>
      <c r="HM1321">
        <v>32.6</v>
      </c>
      <c r="HN1321">
        <v>22.5389</v>
      </c>
      <c r="HO1321">
        <v>64.0339</v>
      </c>
      <c r="HP1321">
        <v>17.9487</v>
      </c>
      <c r="HQ1321">
        <v>1</v>
      </c>
      <c r="HR1321">
        <v>0.821928</v>
      </c>
      <c r="HS1321">
        <v>4.40386</v>
      </c>
      <c r="HT1321">
        <v>20.1518</v>
      </c>
      <c r="HU1321">
        <v>5.22837</v>
      </c>
      <c r="HV1321">
        <v>11.9855</v>
      </c>
      <c r="HW1321">
        <v>4.9695</v>
      </c>
      <c r="HX1321">
        <v>3.28975</v>
      </c>
      <c r="HY1321">
        <v>9999</v>
      </c>
      <c r="HZ1321">
        <v>9999</v>
      </c>
      <c r="IA1321">
        <v>9999</v>
      </c>
      <c r="IB1321">
        <v>999.9</v>
      </c>
      <c r="IC1321">
        <v>4.97302</v>
      </c>
      <c r="ID1321">
        <v>1.87752</v>
      </c>
      <c r="IE1321">
        <v>1.87561</v>
      </c>
      <c r="IF1321">
        <v>1.87847</v>
      </c>
      <c r="IG1321">
        <v>1.87515</v>
      </c>
      <c r="IH1321">
        <v>1.87867</v>
      </c>
      <c r="II1321">
        <v>1.87578</v>
      </c>
      <c r="IJ1321">
        <v>1.87698</v>
      </c>
      <c r="IK1321">
        <v>0</v>
      </c>
      <c r="IL1321">
        <v>0</v>
      </c>
      <c r="IM1321">
        <v>0</v>
      </c>
      <c r="IN1321">
        <v>0</v>
      </c>
      <c r="IO1321" t="s">
        <v>441</v>
      </c>
      <c r="IP1321" t="s">
        <v>442</v>
      </c>
      <c r="IQ1321" t="s">
        <v>443</v>
      </c>
      <c r="IR1321" t="s">
        <v>443</v>
      </c>
      <c r="IS1321" t="s">
        <v>443</v>
      </c>
      <c r="IT1321" t="s">
        <v>443</v>
      </c>
      <c r="IU1321">
        <v>0</v>
      </c>
      <c r="IV1321">
        <v>100</v>
      </c>
      <c r="IW1321">
        <v>100</v>
      </c>
      <c r="IX1321">
        <v>1.093</v>
      </c>
      <c r="IY1321">
        <v>0.2144</v>
      </c>
      <c r="IZ1321">
        <v>-0.1194416370607354</v>
      </c>
      <c r="JA1321">
        <v>0.002211305909277446</v>
      </c>
      <c r="JB1321">
        <v>-1.416678044876584E-06</v>
      </c>
      <c r="JC1321">
        <v>5.589822708492042E-10</v>
      </c>
      <c r="JD1321">
        <v>0.2144336207880096</v>
      </c>
      <c r="JE1321">
        <v>0</v>
      </c>
      <c r="JF1321">
        <v>0</v>
      </c>
      <c r="JG1321">
        <v>0</v>
      </c>
      <c r="JH1321">
        <v>14</v>
      </c>
      <c r="JI1321">
        <v>2052</v>
      </c>
      <c r="JJ1321">
        <v>1</v>
      </c>
      <c r="JK1321">
        <v>21</v>
      </c>
      <c r="JL1321">
        <v>29355811.6</v>
      </c>
      <c r="JM1321">
        <v>29355811.6</v>
      </c>
      <c r="JN1321">
        <v>2.09717</v>
      </c>
      <c r="JO1321">
        <v>2.54028</v>
      </c>
      <c r="JP1321">
        <v>1.39893</v>
      </c>
      <c r="JQ1321">
        <v>2.33276</v>
      </c>
      <c r="JR1321">
        <v>1.44897</v>
      </c>
      <c r="JS1321">
        <v>2.56836</v>
      </c>
      <c r="JT1321">
        <v>38.4279</v>
      </c>
      <c r="JU1321">
        <v>23.781</v>
      </c>
      <c r="JV1321">
        <v>18</v>
      </c>
      <c r="JW1321">
        <v>487.215</v>
      </c>
      <c r="JX1321">
        <v>440.566</v>
      </c>
      <c r="JY1321">
        <v>25.4394</v>
      </c>
      <c r="JZ1321">
        <v>37.2145</v>
      </c>
      <c r="KA1321">
        <v>30.0007</v>
      </c>
      <c r="KB1321">
        <v>36.7493</v>
      </c>
      <c r="KC1321">
        <v>36.7889</v>
      </c>
      <c r="KD1321">
        <v>42.1151</v>
      </c>
      <c r="KE1321">
        <v>26.5124</v>
      </c>
      <c r="KF1321">
        <v>65.7985</v>
      </c>
      <c r="KG1321">
        <v>25.4197</v>
      </c>
      <c r="KH1321">
        <v>941.307</v>
      </c>
      <c r="KI1321">
        <v>17.8939</v>
      </c>
      <c r="KJ1321">
        <v>99.2064</v>
      </c>
      <c r="KK1321">
        <v>99.0667</v>
      </c>
    </row>
    <row r="1322" spans="1:297">
      <c r="A1322">
        <v>1306</v>
      </c>
      <c r="B1322">
        <v>1761348703.1</v>
      </c>
      <c r="C1322">
        <v>20662.5</v>
      </c>
      <c r="D1322" t="s">
        <v>3068</v>
      </c>
      <c r="E1322" t="s">
        <v>3069</v>
      </c>
      <c r="F1322">
        <v>5</v>
      </c>
      <c r="G1322" t="s">
        <v>2957</v>
      </c>
      <c r="H1322" t="s">
        <v>436</v>
      </c>
      <c r="I1322">
        <v>1761348695.6</v>
      </c>
      <c r="J1322">
        <f>(K1322)/1000</f>
        <v>0</v>
      </c>
      <c r="K1322">
        <f>IF(DP1322, AN1322, AH1322)</f>
        <v>0</v>
      </c>
      <c r="L1322">
        <f>IF(DP1322, AI1322, AG1322)</f>
        <v>0</v>
      </c>
      <c r="M1322">
        <f>DR1322 - IF(AU1322&gt;1, L1322*DL1322*100.0/(AW1322), 0)</f>
        <v>0</v>
      </c>
      <c r="N1322">
        <f>((T1322-J1322/2)*M1322-L1322)/(T1322+J1322/2)</f>
        <v>0</v>
      </c>
      <c r="O1322">
        <f>N1322*(DY1322+DZ1322)/1000.0</f>
        <v>0</v>
      </c>
      <c r="P1322">
        <f>(DR1322 - IF(AU1322&gt;1, L1322*DL1322*100.0/(AW1322), 0))*(DY1322+DZ1322)/1000.0</f>
        <v>0</v>
      </c>
      <c r="Q1322">
        <f>2.0/((1/S1322-1/R1322)+SIGN(S1322)*SQRT((1/S1322-1/R1322)*(1/S1322-1/R1322) + 4*DM1322/((DM1322+1)*(DM1322+1))*(2*1/S1322*1/R1322-1/R1322*1/R1322)))</f>
        <v>0</v>
      </c>
      <c r="R1322">
        <f>IF(LEFT(DN1322,1)&lt;&gt;"0",IF(LEFT(DN1322,1)="1",3.0,DO1322),$D$5+$E$5*(EF1322*DY1322/($K$5*1000))+$F$5*(EF1322*DY1322/($K$5*1000))*MAX(MIN(DL1322,$J$5),$I$5)*MAX(MIN(DL1322,$J$5),$I$5)+$G$5*MAX(MIN(DL1322,$J$5),$I$5)*(EF1322*DY1322/($K$5*1000))+$H$5*(EF1322*DY1322/($K$5*1000))*(EF1322*DY1322/($K$5*1000)))</f>
        <v>0</v>
      </c>
      <c r="S1322">
        <f>J1322*(1000-(1000*0.61365*exp(17.502*W1322/(240.97+W1322))/(DY1322+DZ1322)+DT1322)/2)/(1000*0.61365*exp(17.502*W1322/(240.97+W1322))/(DY1322+DZ1322)-DT1322)</f>
        <v>0</v>
      </c>
      <c r="T1322">
        <f>1/((DM1322+1)/(Q1322/1.6)+1/(R1322/1.37)) + DM1322/((DM1322+1)/(Q1322/1.6) + DM1322/(R1322/1.37))</f>
        <v>0</v>
      </c>
      <c r="U1322">
        <f>(DH1322*DK1322)</f>
        <v>0</v>
      </c>
      <c r="V1322">
        <f>(EA1322+(U1322+2*0.95*5.67E-8*(((EA1322+$B$7)+273)^4-(EA1322+273)^4)-44100*J1322)/(1.84*29.3*R1322+8*0.95*5.67E-8*(EA1322+273)^3))</f>
        <v>0</v>
      </c>
      <c r="W1322">
        <f>($C$7*EB1322+$D$7*EC1322+$E$7*V1322)</f>
        <v>0</v>
      </c>
      <c r="X1322">
        <f>0.61365*exp(17.502*W1322/(240.97+W1322))</f>
        <v>0</v>
      </c>
      <c r="Y1322">
        <f>(Z1322/AA1322*100)</f>
        <v>0</v>
      </c>
      <c r="Z1322">
        <f>DT1322*(DY1322+DZ1322)/1000</f>
        <v>0</v>
      </c>
      <c r="AA1322">
        <f>0.61365*exp(17.502*EA1322/(240.97+EA1322))</f>
        <v>0</v>
      </c>
      <c r="AB1322">
        <f>(X1322-DT1322*(DY1322+DZ1322)/1000)</f>
        <v>0</v>
      </c>
      <c r="AC1322">
        <f>(-J1322*44100)</f>
        <v>0</v>
      </c>
      <c r="AD1322">
        <f>2*29.3*R1322*0.92*(EA1322-W1322)</f>
        <v>0</v>
      </c>
      <c r="AE1322">
        <f>2*0.95*5.67E-8*(((EA1322+$B$7)+273)^4-(W1322+273)^4)</f>
        <v>0</v>
      </c>
      <c r="AF1322">
        <f>U1322+AE1322+AC1322+AD1322</f>
        <v>0</v>
      </c>
      <c r="AG1322">
        <f>DX1322*AU1322*(DS1322-DR1322*(1000-AU1322*DU1322)/(1000-AU1322*DT1322))/(100*DL1322)</f>
        <v>0</v>
      </c>
      <c r="AH1322">
        <f>1000*DX1322*AU1322*(DT1322-DU1322)/(100*DL1322*(1000-AU1322*DT1322))</f>
        <v>0</v>
      </c>
      <c r="AI1322">
        <f>(AJ1322 - AK1322 - DY1322*1E3/(8.314*(EA1322+273.15)) * AM1322/DX1322 * AL1322) * DX1322/(100*DL1322) * (1000 - DU1322)/1000</f>
        <v>0</v>
      </c>
      <c r="AJ1322">
        <v>942.5126606549812</v>
      </c>
      <c r="AK1322">
        <v>900.6109636363639</v>
      </c>
      <c r="AL1322">
        <v>3.373622764165174</v>
      </c>
      <c r="AM1322">
        <v>65.42573511111004</v>
      </c>
      <c r="AN1322">
        <f>(AP1322 - AO1322 + DY1322*1E3/(8.314*(EA1322+273.15)) * AR1322/DX1322 * AQ1322) * DX1322/(100*DL1322) * 1000/(1000 - AP1322)</f>
        <v>0</v>
      </c>
      <c r="AO1322">
        <v>17.86809845795617</v>
      </c>
      <c r="AP1322">
        <v>23.88528787878788</v>
      </c>
      <c r="AQ1322">
        <v>-3.056393544756685E-06</v>
      </c>
      <c r="AR1322">
        <v>117.4114001937617</v>
      </c>
      <c r="AS1322">
        <v>0</v>
      </c>
      <c r="AT1322">
        <v>0</v>
      </c>
      <c r="AU1322">
        <f>IF(AS1322*$H$13&gt;=AW1322,1.0,(AW1322/(AW1322-AS1322*$H$13)))</f>
        <v>0</v>
      </c>
      <c r="AV1322">
        <f>(AU1322-1)*100</f>
        <v>0</v>
      </c>
      <c r="AW1322">
        <f>MAX(0,($B$13+$C$13*EF1322)/(1+$D$13*EF1322)*DY1322/(EA1322+273)*$E$13)</f>
        <v>0</v>
      </c>
      <c r="AX1322" t="s">
        <v>437</v>
      </c>
      <c r="AY1322" t="s">
        <v>437</v>
      </c>
      <c r="AZ1322">
        <v>0</v>
      </c>
      <c r="BA1322">
        <v>0</v>
      </c>
      <c r="BB1322">
        <f>1-AZ1322/BA1322</f>
        <v>0</v>
      </c>
      <c r="BC1322">
        <v>0</v>
      </c>
      <c r="BD1322" t="s">
        <v>437</v>
      </c>
      <c r="BE1322" t="s">
        <v>437</v>
      </c>
      <c r="BF1322">
        <v>0</v>
      </c>
      <c r="BG1322">
        <v>0</v>
      </c>
      <c r="BH1322">
        <f>1-BF1322/BG1322</f>
        <v>0</v>
      </c>
      <c r="BI1322">
        <v>0.5</v>
      </c>
      <c r="BJ1322">
        <f>DI1322</f>
        <v>0</v>
      </c>
      <c r="BK1322">
        <f>L1322</f>
        <v>0</v>
      </c>
      <c r="BL1322">
        <f>BH1322*BI1322*BJ1322</f>
        <v>0</v>
      </c>
      <c r="BM1322">
        <f>(BK1322-BC1322)/BJ1322</f>
        <v>0</v>
      </c>
      <c r="BN1322">
        <f>(BA1322-BG1322)/BG1322</f>
        <v>0</v>
      </c>
      <c r="BO1322">
        <f>AZ1322/(BB1322+AZ1322/BG1322)</f>
        <v>0</v>
      </c>
      <c r="BP1322" t="s">
        <v>437</v>
      </c>
      <c r="BQ1322">
        <v>0</v>
      </c>
      <c r="BR1322">
        <f>IF(BQ1322&lt;&gt;0, BQ1322, BO1322)</f>
        <v>0</v>
      </c>
      <c r="BS1322">
        <f>1-BR1322/BG1322</f>
        <v>0</v>
      </c>
      <c r="BT1322">
        <f>(BG1322-BF1322)/(BG1322-BR1322)</f>
        <v>0</v>
      </c>
      <c r="BU1322">
        <f>(BA1322-BG1322)/(BA1322-BR1322)</f>
        <v>0</v>
      </c>
      <c r="BV1322">
        <f>(BG1322-BF1322)/(BG1322-AZ1322)</f>
        <v>0</v>
      </c>
      <c r="BW1322">
        <f>(BA1322-BG1322)/(BA1322-AZ1322)</f>
        <v>0</v>
      </c>
      <c r="BX1322">
        <f>(BT1322*BR1322/BF1322)</f>
        <v>0</v>
      </c>
      <c r="BY1322">
        <f>(1-BX1322)</f>
        <v>0</v>
      </c>
      <c r="DH1322">
        <f>$B$11*EG1322+$C$11*EH1322+$F$11*ES1322*(1-EV1322)</f>
        <v>0</v>
      </c>
      <c r="DI1322">
        <f>DH1322*DJ1322</f>
        <v>0</v>
      </c>
      <c r="DJ1322">
        <f>($B$11*$D$9+$C$11*$D$9+$F$11*((FF1322+EX1322)/MAX(FF1322+EX1322+FG1322, 0.1)*$I$9+FG1322/MAX(FF1322+EX1322+FG1322, 0.1)*$J$9))/($B$11+$C$11+$F$11)</f>
        <v>0</v>
      </c>
      <c r="DK1322">
        <f>($B$11*$K$9+$C$11*$K$9+$F$11*((FF1322+EX1322)/MAX(FF1322+EX1322+FG1322, 0.1)*$P$9+FG1322/MAX(FF1322+EX1322+FG1322, 0.1)*$Q$9))/($B$11+$C$11+$F$11)</f>
        <v>0</v>
      </c>
      <c r="DL1322">
        <v>6</v>
      </c>
      <c r="DM1322">
        <v>0.5</v>
      </c>
      <c r="DN1322" t="s">
        <v>438</v>
      </c>
      <c r="DO1322">
        <v>2</v>
      </c>
      <c r="DP1322" t="b">
        <v>1</v>
      </c>
      <c r="DQ1322">
        <v>1761348695.6</v>
      </c>
      <c r="DR1322">
        <v>855.9827777777778</v>
      </c>
      <c r="DS1322">
        <v>910.7589259259258</v>
      </c>
      <c r="DT1322">
        <v>23.88445555555556</v>
      </c>
      <c r="DU1322">
        <v>17.86702592592593</v>
      </c>
      <c r="DV1322">
        <v>854.8979629629629</v>
      </c>
      <c r="DW1322">
        <v>23.67002592592592</v>
      </c>
      <c r="DX1322">
        <v>499.9804074074075</v>
      </c>
      <c r="DY1322">
        <v>90.07178148148148</v>
      </c>
      <c r="DZ1322">
        <v>0.07363236296296297</v>
      </c>
      <c r="EA1322">
        <v>30.22009629629629</v>
      </c>
      <c r="EB1322">
        <v>30.01772962962963</v>
      </c>
      <c r="EC1322">
        <v>999.9000000000001</v>
      </c>
      <c r="ED1322">
        <v>0</v>
      </c>
      <c r="EE1322">
        <v>0</v>
      </c>
      <c r="EF1322">
        <v>9999.389999999999</v>
      </c>
      <c r="EG1322">
        <v>0</v>
      </c>
      <c r="EH1322">
        <v>1196.458518518519</v>
      </c>
      <c r="EI1322">
        <v>-54.77610740740742</v>
      </c>
      <c r="EJ1322">
        <v>876.9276296296297</v>
      </c>
      <c r="EK1322">
        <v>927.3274444444446</v>
      </c>
      <c r="EL1322">
        <v>6.017425925925926</v>
      </c>
      <c r="EM1322">
        <v>910.7589259259258</v>
      </c>
      <c r="EN1322">
        <v>17.86702592592593</v>
      </c>
      <c r="EO1322">
        <v>2.151315185185185</v>
      </c>
      <c r="EP1322">
        <v>1.609315555555556</v>
      </c>
      <c r="EQ1322">
        <v>18.60430740740741</v>
      </c>
      <c r="ER1322">
        <v>14.04828888888889</v>
      </c>
      <c r="ES1322">
        <v>1200.014814814815</v>
      </c>
      <c r="ET1322">
        <v>0.9669914074074073</v>
      </c>
      <c r="EU1322">
        <v>0.03300861481481482</v>
      </c>
      <c r="EV1322">
        <v>0</v>
      </c>
      <c r="EW1322">
        <v>1496.15037037037</v>
      </c>
      <c r="EX1322">
        <v>5.000560000000001</v>
      </c>
      <c r="EY1322">
        <v>18276.07777777778</v>
      </c>
      <c r="EZ1322">
        <v>10316.92222222222</v>
      </c>
      <c r="FA1322">
        <v>45.43699999999998</v>
      </c>
      <c r="FB1322">
        <v>47.5</v>
      </c>
      <c r="FC1322">
        <v>46.10633333333334</v>
      </c>
      <c r="FD1322">
        <v>46.53444444444444</v>
      </c>
      <c r="FE1322">
        <v>46.26377777777778</v>
      </c>
      <c r="FF1322">
        <v>1155.568148148148</v>
      </c>
      <c r="FG1322">
        <v>39.44666666666667</v>
      </c>
      <c r="FH1322">
        <v>0</v>
      </c>
      <c r="FI1322">
        <v>1761348739.4</v>
      </c>
      <c r="FJ1322">
        <v>0</v>
      </c>
      <c r="FK1322">
        <v>1496.129230769231</v>
      </c>
      <c r="FL1322">
        <v>-7.359316226969649</v>
      </c>
      <c r="FM1322">
        <v>-76.94700857334252</v>
      </c>
      <c r="FN1322">
        <v>18275.81923076923</v>
      </c>
      <c r="FO1322">
        <v>15</v>
      </c>
      <c r="FP1322">
        <v>0</v>
      </c>
      <c r="FQ1322" t="s">
        <v>439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-54.61828292682928</v>
      </c>
      <c r="GD1322">
        <v>-2.955951219512241</v>
      </c>
      <c r="GE1322">
        <v>0.2962375891420636</v>
      </c>
      <c r="GF1322">
        <v>0</v>
      </c>
      <c r="GG1322">
        <v>1496.493529411764</v>
      </c>
      <c r="GH1322">
        <v>-7.286783799654039</v>
      </c>
      <c r="GI1322">
        <v>0.7460479497006914</v>
      </c>
      <c r="GJ1322">
        <v>0</v>
      </c>
      <c r="GK1322">
        <v>6.017186097560976</v>
      </c>
      <c r="GL1322">
        <v>0.004297003484324831</v>
      </c>
      <c r="GM1322">
        <v>0.002219748258687201</v>
      </c>
      <c r="GN1322">
        <v>1</v>
      </c>
      <c r="GO1322">
        <v>1</v>
      </c>
      <c r="GP1322">
        <v>3</v>
      </c>
      <c r="GQ1322" t="s">
        <v>446</v>
      </c>
      <c r="GR1322">
        <v>3.12495</v>
      </c>
      <c r="GS1322">
        <v>2.75144</v>
      </c>
      <c r="GT1322">
        <v>0.140953</v>
      </c>
      <c r="GU1322">
        <v>0.14758</v>
      </c>
      <c r="GV1322">
        <v>0.1043</v>
      </c>
      <c r="GW1322">
        <v>0.08551590000000001</v>
      </c>
      <c r="GX1322">
        <v>25269.8</v>
      </c>
      <c r="GY1322">
        <v>24454.1</v>
      </c>
      <c r="GZ1322">
        <v>29988.3</v>
      </c>
      <c r="HA1322">
        <v>28979.8</v>
      </c>
      <c r="HB1322">
        <v>37132.9</v>
      </c>
      <c r="HC1322">
        <v>34896.4</v>
      </c>
      <c r="HD1322">
        <v>45925.3</v>
      </c>
      <c r="HE1322">
        <v>43072.5</v>
      </c>
      <c r="HF1322">
        <v>1.75338</v>
      </c>
      <c r="HG1322">
        <v>1.72547</v>
      </c>
      <c r="HH1322">
        <v>-0.0233054</v>
      </c>
      <c r="HI1322">
        <v>0</v>
      </c>
      <c r="HJ1322">
        <v>30.3806</v>
      </c>
      <c r="HK1322">
        <v>999.9</v>
      </c>
      <c r="HL1322">
        <v>41</v>
      </c>
      <c r="HM1322">
        <v>32.7</v>
      </c>
      <c r="HN1322">
        <v>22.6108</v>
      </c>
      <c r="HO1322">
        <v>63.6239</v>
      </c>
      <c r="HP1322">
        <v>17.9087</v>
      </c>
      <c r="HQ1322">
        <v>1</v>
      </c>
      <c r="HR1322">
        <v>0.821608</v>
      </c>
      <c r="HS1322">
        <v>4.32795</v>
      </c>
      <c r="HT1322">
        <v>20.1536</v>
      </c>
      <c r="HU1322">
        <v>5.22807</v>
      </c>
      <c r="HV1322">
        <v>11.9858</v>
      </c>
      <c r="HW1322">
        <v>4.9693</v>
      </c>
      <c r="HX1322">
        <v>3.28973</v>
      </c>
      <c r="HY1322">
        <v>9999</v>
      </c>
      <c r="HZ1322">
        <v>9999</v>
      </c>
      <c r="IA1322">
        <v>9999</v>
      </c>
      <c r="IB1322">
        <v>999.9</v>
      </c>
      <c r="IC1322">
        <v>4.97302</v>
      </c>
      <c r="ID1322">
        <v>1.87752</v>
      </c>
      <c r="IE1322">
        <v>1.87562</v>
      </c>
      <c r="IF1322">
        <v>1.87848</v>
      </c>
      <c r="IG1322">
        <v>1.87515</v>
      </c>
      <c r="IH1322">
        <v>1.87866</v>
      </c>
      <c r="II1322">
        <v>1.87578</v>
      </c>
      <c r="IJ1322">
        <v>1.87698</v>
      </c>
      <c r="IK1322">
        <v>0</v>
      </c>
      <c r="IL1322">
        <v>0</v>
      </c>
      <c r="IM1322">
        <v>0</v>
      </c>
      <c r="IN1322">
        <v>0</v>
      </c>
      <c r="IO1322" t="s">
        <v>441</v>
      </c>
      <c r="IP1322" t="s">
        <v>442</v>
      </c>
      <c r="IQ1322" t="s">
        <v>443</v>
      </c>
      <c r="IR1322" t="s">
        <v>443</v>
      </c>
      <c r="IS1322" t="s">
        <v>443</v>
      </c>
      <c r="IT1322" t="s">
        <v>443</v>
      </c>
      <c r="IU1322">
        <v>0</v>
      </c>
      <c r="IV1322">
        <v>100</v>
      </c>
      <c r="IW1322">
        <v>100</v>
      </c>
      <c r="IX1322">
        <v>1.11</v>
      </c>
      <c r="IY1322">
        <v>0.2144</v>
      </c>
      <c r="IZ1322">
        <v>-0.1194416370607354</v>
      </c>
      <c r="JA1322">
        <v>0.002211305909277446</v>
      </c>
      <c r="JB1322">
        <v>-1.416678044876584E-06</v>
      </c>
      <c r="JC1322">
        <v>5.589822708492042E-10</v>
      </c>
      <c r="JD1322">
        <v>0.2144336207880096</v>
      </c>
      <c r="JE1322">
        <v>0</v>
      </c>
      <c r="JF1322">
        <v>0</v>
      </c>
      <c r="JG1322">
        <v>0</v>
      </c>
      <c r="JH1322">
        <v>14</v>
      </c>
      <c r="JI1322">
        <v>2052</v>
      </c>
      <c r="JJ1322">
        <v>1</v>
      </c>
      <c r="JK1322">
        <v>21</v>
      </c>
      <c r="JL1322">
        <v>29355811.7</v>
      </c>
      <c r="JM1322">
        <v>29355811.7</v>
      </c>
      <c r="JN1322">
        <v>2.13135</v>
      </c>
      <c r="JO1322">
        <v>2.54639</v>
      </c>
      <c r="JP1322">
        <v>1.39893</v>
      </c>
      <c r="JQ1322">
        <v>2.33276</v>
      </c>
      <c r="JR1322">
        <v>1.44897</v>
      </c>
      <c r="JS1322">
        <v>2.49512</v>
      </c>
      <c r="JT1322">
        <v>38.4279</v>
      </c>
      <c r="JU1322">
        <v>23.7898</v>
      </c>
      <c r="JV1322">
        <v>18</v>
      </c>
      <c r="JW1322">
        <v>487.288</v>
      </c>
      <c r="JX1322">
        <v>440.449</v>
      </c>
      <c r="JY1322">
        <v>25.4113</v>
      </c>
      <c r="JZ1322">
        <v>37.2174</v>
      </c>
      <c r="KA1322">
        <v>30.0001</v>
      </c>
      <c r="KB1322">
        <v>36.7493</v>
      </c>
      <c r="KC1322">
        <v>36.791</v>
      </c>
      <c r="KD1322">
        <v>42.6863</v>
      </c>
      <c r="KE1322">
        <v>26.5124</v>
      </c>
      <c r="KF1322">
        <v>65.7985</v>
      </c>
      <c r="KG1322">
        <v>25.4174</v>
      </c>
      <c r="KH1322">
        <v>954.6660000000001</v>
      </c>
      <c r="KI1322">
        <v>17.894</v>
      </c>
      <c r="KJ1322">
        <v>99.20529999999999</v>
      </c>
      <c r="KK1322">
        <v>99.0647</v>
      </c>
    </row>
    <row r="1323" spans="1:297">
      <c r="A1323">
        <v>1307</v>
      </c>
      <c r="B1323">
        <v>1761348708.1</v>
      </c>
      <c r="C1323">
        <v>20667.5</v>
      </c>
      <c r="D1323" t="s">
        <v>3070</v>
      </c>
      <c r="E1323" t="s">
        <v>3071</v>
      </c>
      <c r="F1323">
        <v>5</v>
      </c>
      <c r="G1323" t="s">
        <v>2957</v>
      </c>
      <c r="H1323" t="s">
        <v>436</v>
      </c>
      <c r="I1323">
        <v>1761348700.314285</v>
      </c>
      <c r="J1323">
        <f>(K1323)/1000</f>
        <v>0</v>
      </c>
      <c r="K1323">
        <f>IF(DP1323, AN1323, AH1323)</f>
        <v>0</v>
      </c>
      <c r="L1323">
        <f>IF(DP1323, AI1323, AG1323)</f>
        <v>0</v>
      </c>
      <c r="M1323">
        <f>DR1323 - IF(AU1323&gt;1, L1323*DL1323*100.0/(AW1323), 0)</f>
        <v>0</v>
      </c>
      <c r="N1323">
        <f>((T1323-J1323/2)*M1323-L1323)/(T1323+J1323/2)</f>
        <v>0</v>
      </c>
      <c r="O1323">
        <f>N1323*(DY1323+DZ1323)/1000.0</f>
        <v>0</v>
      </c>
      <c r="P1323">
        <f>(DR1323 - IF(AU1323&gt;1, L1323*DL1323*100.0/(AW1323), 0))*(DY1323+DZ1323)/1000.0</f>
        <v>0</v>
      </c>
      <c r="Q1323">
        <f>2.0/((1/S1323-1/R1323)+SIGN(S1323)*SQRT((1/S1323-1/R1323)*(1/S1323-1/R1323) + 4*DM1323/((DM1323+1)*(DM1323+1))*(2*1/S1323*1/R1323-1/R1323*1/R1323)))</f>
        <v>0</v>
      </c>
      <c r="R1323">
        <f>IF(LEFT(DN1323,1)&lt;&gt;"0",IF(LEFT(DN1323,1)="1",3.0,DO1323),$D$5+$E$5*(EF1323*DY1323/($K$5*1000))+$F$5*(EF1323*DY1323/($K$5*1000))*MAX(MIN(DL1323,$J$5),$I$5)*MAX(MIN(DL1323,$J$5),$I$5)+$G$5*MAX(MIN(DL1323,$J$5),$I$5)*(EF1323*DY1323/($K$5*1000))+$H$5*(EF1323*DY1323/($K$5*1000))*(EF1323*DY1323/($K$5*1000)))</f>
        <v>0</v>
      </c>
      <c r="S1323">
        <f>J1323*(1000-(1000*0.61365*exp(17.502*W1323/(240.97+W1323))/(DY1323+DZ1323)+DT1323)/2)/(1000*0.61365*exp(17.502*W1323/(240.97+W1323))/(DY1323+DZ1323)-DT1323)</f>
        <v>0</v>
      </c>
      <c r="T1323">
        <f>1/((DM1323+1)/(Q1323/1.6)+1/(R1323/1.37)) + DM1323/((DM1323+1)/(Q1323/1.6) + DM1323/(R1323/1.37))</f>
        <v>0</v>
      </c>
      <c r="U1323">
        <f>(DH1323*DK1323)</f>
        <v>0</v>
      </c>
      <c r="V1323">
        <f>(EA1323+(U1323+2*0.95*5.67E-8*(((EA1323+$B$7)+273)^4-(EA1323+273)^4)-44100*J1323)/(1.84*29.3*R1323+8*0.95*5.67E-8*(EA1323+273)^3))</f>
        <v>0</v>
      </c>
      <c r="W1323">
        <f>($C$7*EB1323+$D$7*EC1323+$E$7*V1323)</f>
        <v>0</v>
      </c>
      <c r="X1323">
        <f>0.61365*exp(17.502*W1323/(240.97+W1323))</f>
        <v>0</v>
      </c>
      <c r="Y1323">
        <f>(Z1323/AA1323*100)</f>
        <v>0</v>
      </c>
      <c r="Z1323">
        <f>DT1323*(DY1323+DZ1323)/1000</f>
        <v>0</v>
      </c>
      <c r="AA1323">
        <f>0.61365*exp(17.502*EA1323/(240.97+EA1323))</f>
        <v>0</v>
      </c>
      <c r="AB1323">
        <f>(X1323-DT1323*(DY1323+DZ1323)/1000)</f>
        <v>0</v>
      </c>
      <c r="AC1323">
        <f>(-J1323*44100)</f>
        <v>0</v>
      </c>
      <c r="AD1323">
        <f>2*29.3*R1323*0.92*(EA1323-W1323)</f>
        <v>0</v>
      </c>
      <c r="AE1323">
        <f>2*0.95*5.67E-8*(((EA1323+$B$7)+273)^4-(W1323+273)^4)</f>
        <v>0</v>
      </c>
      <c r="AF1323">
        <f>U1323+AE1323+AC1323+AD1323</f>
        <v>0</v>
      </c>
      <c r="AG1323">
        <f>DX1323*AU1323*(DS1323-DR1323*(1000-AU1323*DU1323)/(1000-AU1323*DT1323))/(100*DL1323)</f>
        <v>0</v>
      </c>
      <c r="AH1323">
        <f>1000*DX1323*AU1323*(DT1323-DU1323)/(100*DL1323*(1000-AU1323*DT1323))</f>
        <v>0</v>
      </c>
      <c r="AI1323">
        <f>(AJ1323 - AK1323 - DY1323*1E3/(8.314*(EA1323+273.15)) * AM1323/DX1323 * AL1323) * DX1323/(100*DL1323) * (1000 - DU1323)/1000</f>
        <v>0</v>
      </c>
      <c r="AJ1323">
        <v>959.548814917778</v>
      </c>
      <c r="AK1323">
        <v>917.5903575757575</v>
      </c>
      <c r="AL1323">
        <v>3.410394068819637</v>
      </c>
      <c r="AM1323">
        <v>65.42573511111004</v>
      </c>
      <c r="AN1323">
        <f>(AP1323 - AO1323 + DY1323*1E3/(8.314*(EA1323+273.15)) * AR1323/DX1323 * AQ1323) * DX1323/(100*DL1323) * 1000/(1000 - AP1323)</f>
        <v>0</v>
      </c>
      <c r="AO1323">
        <v>17.86885419148906</v>
      </c>
      <c r="AP1323">
        <v>23.88592787878786</v>
      </c>
      <c r="AQ1323">
        <v>-4.170037262306536E-05</v>
      </c>
      <c r="AR1323">
        <v>117.4114001937617</v>
      </c>
      <c r="AS1323">
        <v>0</v>
      </c>
      <c r="AT1323">
        <v>0</v>
      </c>
      <c r="AU1323">
        <f>IF(AS1323*$H$13&gt;=AW1323,1.0,(AW1323/(AW1323-AS1323*$H$13)))</f>
        <v>0</v>
      </c>
      <c r="AV1323">
        <f>(AU1323-1)*100</f>
        <v>0</v>
      </c>
      <c r="AW1323">
        <f>MAX(0,($B$13+$C$13*EF1323)/(1+$D$13*EF1323)*DY1323/(EA1323+273)*$E$13)</f>
        <v>0</v>
      </c>
      <c r="AX1323" t="s">
        <v>437</v>
      </c>
      <c r="AY1323" t="s">
        <v>437</v>
      </c>
      <c r="AZ1323">
        <v>0</v>
      </c>
      <c r="BA1323">
        <v>0</v>
      </c>
      <c r="BB1323">
        <f>1-AZ1323/BA1323</f>
        <v>0</v>
      </c>
      <c r="BC1323">
        <v>0</v>
      </c>
      <c r="BD1323" t="s">
        <v>437</v>
      </c>
      <c r="BE1323" t="s">
        <v>437</v>
      </c>
      <c r="BF1323">
        <v>0</v>
      </c>
      <c r="BG1323">
        <v>0</v>
      </c>
      <c r="BH1323">
        <f>1-BF1323/BG1323</f>
        <v>0</v>
      </c>
      <c r="BI1323">
        <v>0.5</v>
      </c>
      <c r="BJ1323">
        <f>DI1323</f>
        <v>0</v>
      </c>
      <c r="BK1323">
        <f>L1323</f>
        <v>0</v>
      </c>
      <c r="BL1323">
        <f>BH1323*BI1323*BJ1323</f>
        <v>0</v>
      </c>
      <c r="BM1323">
        <f>(BK1323-BC1323)/BJ1323</f>
        <v>0</v>
      </c>
      <c r="BN1323">
        <f>(BA1323-BG1323)/BG1323</f>
        <v>0</v>
      </c>
      <c r="BO1323">
        <f>AZ1323/(BB1323+AZ1323/BG1323)</f>
        <v>0</v>
      </c>
      <c r="BP1323" t="s">
        <v>437</v>
      </c>
      <c r="BQ1323">
        <v>0</v>
      </c>
      <c r="BR1323">
        <f>IF(BQ1323&lt;&gt;0, BQ1323, BO1323)</f>
        <v>0</v>
      </c>
      <c r="BS1323">
        <f>1-BR1323/BG1323</f>
        <v>0</v>
      </c>
      <c r="BT1323">
        <f>(BG1323-BF1323)/(BG1323-BR1323)</f>
        <v>0</v>
      </c>
      <c r="BU1323">
        <f>(BA1323-BG1323)/(BA1323-BR1323)</f>
        <v>0</v>
      </c>
      <c r="BV1323">
        <f>(BG1323-BF1323)/(BG1323-AZ1323)</f>
        <v>0</v>
      </c>
      <c r="BW1323">
        <f>(BA1323-BG1323)/(BA1323-AZ1323)</f>
        <v>0</v>
      </c>
      <c r="BX1323">
        <f>(BT1323*BR1323/BF1323)</f>
        <v>0</v>
      </c>
      <c r="BY1323">
        <f>(1-BX1323)</f>
        <v>0</v>
      </c>
      <c r="DH1323">
        <f>$B$11*EG1323+$C$11*EH1323+$F$11*ES1323*(1-EV1323)</f>
        <v>0</v>
      </c>
      <c r="DI1323">
        <f>DH1323*DJ1323</f>
        <v>0</v>
      </c>
      <c r="DJ1323">
        <f>($B$11*$D$9+$C$11*$D$9+$F$11*((FF1323+EX1323)/MAX(FF1323+EX1323+FG1323, 0.1)*$I$9+FG1323/MAX(FF1323+EX1323+FG1323, 0.1)*$J$9))/($B$11+$C$11+$F$11)</f>
        <v>0</v>
      </c>
      <c r="DK1323">
        <f>($B$11*$K$9+$C$11*$K$9+$F$11*((FF1323+EX1323)/MAX(FF1323+EX1323+FG1323, 0.1)*$P$9+FG1323/MAX(FF1323+EX1323+FG1323, 0.1)*$Q$9))/($B$11+$C$11+$F$11)</f>
        <v>0</v>
      </c>
      <c r="DL1323">
        <v>6</v>
      </c>
      <c r="DM1323">
        <v>0.5</v>
      </c>
      <c r="DN1323" t="s">
        <v>438</v>
      </c>
      <c r="DO1323">
        <v>2</v>
      </c>
      <c r="DP1323" t="b">
        <v>1</v>
      </c>
      <c r="DQ1323">
        <v>1761348700.314285</v>
      </c>
      <c r="DR1323">
        <v>871.5580714285716</v>
      </c>
      <c r="DS1323">
        <v>926.5571428571429</v>
      </c>
      <c r="DT1323">
        <v>23.88486785714286</v>
      </c>
      <c r="DU1323">
        <v>17.86808928571429</v>
      </c>
      <c r="DV1323">
        <v>870.4574285714283</v>
      </c>
      <c r="DW1323">
        <v>23.67044285714286</v>
      </c>
      <c r="DX1323">
        <v>499.9963571428572</v>
      </c>
      <c r="DY1323">
        <v>90.07416071428572</v>
      </c>
      <c r="DZ1323">
        <v>0.07362189642857142</v>
      </c>
      <c r="EA1323">
        <v>30.21801071428571</v>
      </c>
      <c r="EB1323">
        <v>30.0051</v>
      </c>
      <c r="EC1323">
        <v>999.9000000000002</v>
      </c>
      <c r="ED1323">
        <v>0</v>
      </c>
      <c r="EE1323">
        <v>0</v>
      </c>
      <c r="EF1323">
        <v>10003.87964285714</v>
      </c>
      <c r="EG1323">
        <v>0</v>
      </c>
      <c r="EH1323">
        <v>1196.448928571429</v>
      </c>
      <c r="EI1323">
        <v>-54.99916071428572</v>
      </c>
      <c r="EJ1323">
        <v>892.8844285714287</v>
      </c>
      <c r="EK1323">
        <v>943.4142142857144</v>
      </c>
      <c r="EL1323">
        <v>6.016779285714286</v>
      </c>
      <c r="EM1323">
        <v>926.5571428571429</v>
      </c>
      <c r="EN1323">
        <v>17.86808928571429</v>
      </c>
      <c r="EO1323">
        <v>2.151408928571429</v>
      </c>
      <c r="EP1323">
        <v>1.609453928571428</v>
      </c>
      <c r="EQ1323">
        <v>18.60500357142857</v>
      </c>
      <c r="ER1323">
        <v>14.04961428571429</v>
      </c>
      <c r="ES1323">
        <v>1200.010357142857</v>
      </c>
      <c r="ET1323">
        <v>0.9669921428571427</v>
      </c>
      <c r="EU1323">
        <v>0.03300790714285714</v>
      </c>
      <c r="EV1323">
        <v>0</v>
      </c>
      <c r="EW1323">
        <v>1495.541785714286</v>
      </c>
      <c r="EX1323">
        <v>5.000560000000001</v>
      </c>
      <c r="EY1323">
        <v>18269.63214285714</v>
      </c>
      <c r="EZ1323">
        <v>10316.88571428572</v>
      </c>
      <c r="FA1323">
        <v>45.43699999999998</v>
      </c>
      <c r="FB1323">
        <v>47.5</v>
      </c>
      <c r="FC1323">
        <v>46.10925000000001</v>
      </c>
      <c r="FD1323">
        <v>46.53542857142856</v>
      </c>
      <c r="FE1323">
        <v>46.26550000000001</v>
      </c>
      <c r="FF1323">
        <v>1155.564642857143</v>
      </c>
      <c r="FG1323">
        <v>39.4457142857143</v>
      </c>
      <c r="FH1323">
        <v>0</v>
      </c>
      <c r="FI1323">
        <v>1761348744.2</v>
      </c>
      <c r="FJ1323">
        <v>0</v>
      </c>
      <c r="FK1323">
        <v>1495.516923076923</v>
      </c>
      <c r="FL1323">
        <v>-7.414700852532057</v>
      </c>
      <c r="FM1323">
        <v>-81.972649639796</v>
      </c>
      <c r="FN1323">
        <v>18269.5576923077</v>
      </c>
      <c r="FO1323">
        <v>15</v>
      </c>
      <c r="FP1323">
        <v>0</v>
      </c>
      <c r="FQ1323" t="s">
        <v>439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-54.8648175</v>
      </c>
      <c r="GD1323">
        <v>-3.025854033770885</v>
      </c>
      <c r="GE1323">
        <v>0.2949328863381468</v>
      </c>
      <c r="GF1323">
        <v>0</v>
      </c>
      <c r="GG1323">
        <v>1495.885294117647</v>
      </c>
      <c r="GH1323">
        <v>-7.42673796569173</v>
      </c>
      <c r="GI1323">
        <v>0.7578927259731801</v>
      </c>
      <c r="GJ1323">
        <v>0</v>
      </c>
      <c r="GK1323">
        <v>6.017196</v>
      </c>
      <c r="GL1323">
        <v>-0.00985981238275622</v>
      </c>
      <c r="GM1323">
        <v>0.001121716987479485</v>
      </c>
      <c r="GN1323">
        <v>1</v>
      </c>
      <c r="GO1323">
        <v>1</v>
      </c>
      <c r="GP1323">
        <v>3</v>
      </c>
      <c r="GQ1323" t="s">
        <v>446</v>
      </c>
      <c r="GR1323">
        <v>3.12498</v>
      </c>
      <c r="GS1323">
        <v>2.75193</v>
      </c>
      <c r="GT1323">
        <v>0.142686</v>
      </c>
      <c r="GU1323">
        <v>0.14928</v>
      </c>
      <c r="GV1323">
        <v>0.104302</v>
      </c>
      <c r="GW1323">
        <v>0.0855205</v>
      </c>
      <c r="GX1323">
        <v>25218.6</v>
      </c>
      <c r="GY1323">
        <v>24405.4</v>
      </c>
      <c r="GZ1323">
        <v>29988.2</v>
      </c>
      <c r="HA1323">
        <v>28980</v>
      </c>
      <c r="HB1323">
        <v>37132.5</v>
      </c>
      <c r="HC1323">
        <v>34896.6</v>
      </c>
      <c r="HD1323">
        <v>45924.9</v>
      </c>
      <c r="HE1323">
        <v>43072.8</v>
      </c>
      <c r="HF1323">
        <v>1.75325</v>
      </c>
      <c r="HG1323">
        <v>1.72555</v>
      </c>
      <c r="HH1323">
        <v>-0.0238568</v>
      </c>
      <c r="HI1323">
        <v>0</v>
      </c>
      <c r="HJ1323">
        <v>30.3806</v>
      </c>
      <c r="HK1323">
        <v>999.9</v>
      </c>
      <c r="HL1323">
        <v>41</v>
      </c>
      <c r="HM1323">
        <v>32.7</v>
      </c>
      <c r="HN1323">
        <v>22.6114</v>
      </c>
      <c r="HO1323">
        <v>63.9639</v>
      </c>
      <c r="HP1323">
        <v>17.9327</v>
      </c>
      <c r="HQ1323">
        <v>1</v>
      </c>
      <c r="HR1323">
        <v>0.821336</v>
      </c>
      <c r="HS1323">
        <v>4.24919</v>
      </c>
      <c r="HT1323">
        <v>20.1557</v>
      </c>
      <c r="HU1323">
        <v>5.22777</v>
      </c>
      <c r="HV1323">
        <v>11.986</v>
      </c>
      <c r="HW1323">
        <v>4.9694</v>
      </c>
      <c r="HX1323">
        <v>3.2897</v>
      </c>
      <c r="HY1323">
        <v>9999</v>
      </c>
      <c r="HZ1323">
        <v>9999</v>
      </c>
      <c r="IA1323">
        <v>9999</v>
      </c>
      <c r="IB1323">
        <v>999.9</v>
      </c>
      <c r="IC1323">
        <v>4.973</v>
      </c>
      <c r="ID1323">
        <v>1.87755</v>
      </c>
      <c r="IE1323">
        <v>1.87561</v>
      </c>
      <c r="IF1323">
        <v>1.87851</v>
      </c>
      <c r="IG1323">
        <v>1.87515</v>
      </c>
      <c r="IH1323">
        <v>1.87869</v>
      </c>
      <c r="II1323">
        <v>1.87582</v>
      </c>
      <c r="IJ1323">
        <v>1.87698</v>
      </c>
      <c r="IK1323">
        <v>0</v>
      </c>
      <c r="IL1323">
        <v>0</v>
      </c>
      <c r="IM1323">
        <v>0</v>
      </c>
      <c r="IN1323">
        <v>0</v>
      </c>
      <c r="IO1323" t="s">
        <v>441</v>
      </c>
      <c r="IP1323" t="s">
        <v>442</v>
      </c>
      <c r="IQ1323" t="s">
        <v>443</v>
      </c>
      <c r="IR1323" t="s">
        <v>443</v>
      </c>
      <c r="IS1323" t="s">
        <v>443</v>
      </c>
      <c r="IT1323" t="s">
        <v>443</v>
      </c>
      <c r="IU1323">
        <v>0</v>
      </c>
      <c r="IV1323">
        <v>100</v>
      </c>
      <c r="IW1323">
        <v>100</v>
      </c>
      <c r="IX1323">
        <v>1.127</v>
      </c>
      <c r="IY1323">
        <v>0.2144</v>
      </c>
      <c r="IZ1323">
        <v>-0.1194416370607354</v>
      </c>
      <c r="JA1323">
        <v>0.002211305909277446</v>
      </c>
      <c r="JB1323">
        <v>-1.416678044876584E-06</v>
      </c>
      <c r="JC1323">
        <v>5.589822708492042E-10</v>
      </c>
      <c r="JD1323">
        <v>0.2144336207880096</v>
      </c>
      <c r="JE1323">
        <v>0</v>
      </c>
      <c r="JF1323">
        <v>0</v>
      </c>
      <c r="JG1323">
        <v>0</v>
      </c>
      <c r="JH1323">
        <v>14</v>
      </c>
      <c r="JI1323">
        <v>2052</v>
      </c>
      <c r="JJ1323">
        <v>1</v>
      </c>
      <c r="JK1323">
        <v>21</v>
      </c>
      <c r="JL1323">
        <v>29355811.8</v>
      </c>
      <c r="JM1323">
        <v>29355811.8</v>
      </c>
      <c r="JN1323">
        <v>2.1582</v>
      </c>
      <c r="JO1323">
        <v>2.55005</v>
      </c>
      <c r="JP1323">
        <v>1.39893</v>
      </c>
      <c r="JQ1323">
        <v>2.33154</v>
      </c>
      <c r="JR1323">
        <v>1.44897</v>
      </c>
      <c r="JS1323">
        <v>2.48291</v>
      </c>
      <c r="JT1323">
        <v>38.4279</v>
      </c>
      <c r="JU1323">
        <v>23.7723</v>
      </c>
      <c r="JV1323">
        <v>18</v>
      </c>
      <c r="JW1323">
        <v>487.233</v>
      </c>
      <c r="JX1323">
        <v>440.507</v>
      </c>
      <c r="JY1323">
        <v>25.4042</v>
      </c>
      <c r="JZ1323">
        <v>37.2174</v>
      </c>
      <c r="KA1323">
        <v>29.9999</v>
      </c>
      <c r="KB1323">
        <v>36.7524</v>
      </c>
      <c r="KC1323">
        <v>36.7924</v>
      </c>
      <c r="KD1323">
        <v>43.3218</v>
      </c>
      <c r="KE1323">
        <v>26.5124</v>
      </c>
      <c r="KF1323">
        <v>65.7985</v>
      </c>
      <c r="KG1323">
        <v>25.5132</v>
      </c>
      <c r="KH1323">
        <v>974.712</v>
      </c>
      <c r="KI1323">
        <v>17.9064</v>
      </c>
      <c r="KJ1323">
        <v>99.2045</v>
      </c>
      <c r="KK1323">
        <v>99.0654</v>
      </c>
    </row>
    <row r="1324" spans="1:297">
      <c r="A1324">
        <v>1308</v>
      </c>
      <c r="B1324">
        <v>1761348713.1</v>
      </c>
      <c r="C1324">
        <v>20672.5</v>
      </c>
      <c r="D1324" t="s">
        <v>3072</v>
      </c>
      <c r="E1324" t="s">
        <v>3073</v>
      </c>
      <c r="F1324">
        <v>5</v>
      </c>
      <c r="G1324" t="s">
        <v>2957</v>
      </c>
      <c r="H1324" t="s">
        <v>436</v>
      </c>
      <c r="I1324">
        <v>1761348705.6</v>
      </c>
      <c r="J1324">
        <f>(K1324)/1000</f>
        <v>0</v>
      </c>
      <c r="K1324">
        <f>IF(DP1324, AN1324, AH1324)</f>
        <v>0</v>
      </c>
      <c r="L1324">
        <f>IF(DP1324, AI1324, AG1324)</f>
        <v>0</v>
      </c>
      <c r="M1324">
        <f>DR1324 - IF(AU1324&gt;1, L1324*DL1324*100.0/(AW1324), 0)</f>
        <v>0</v>
      </c>
      <c r="N1324">
        <f>((T1324-J1324/2)*M1324-L1324)/(T1324+J1324/2)</f>
        <v>0</v>
      </c>
      <c r="O1324">
        <f>N1324*(DY1324+DZ1324)/1000.0</f>
        <v>0</v>
      </c>
      <c r="P1324">
        <f>(DR1324 - IF(AU1324&gt;1, L1324*DL1324*100.0/(AW1324), 0))*(DY1324+DZ1324)/1000.0</f>
        <v>0</v>
      </c>
      <c r="Q1324">
        <f>2.0/((1/S1324-1/R1324)+SIGN(S1324)*SQRT((1/S1324-1/R1324)*(1/S1324-1/R1324) + 4*DM1324/((DM1324+1)*(DM1324+1))*(2*1/S1324*1/R1324-1/R1324*1/R1324)))</f>
        <v>0</v>
      </c>
      <c r="R1324">
        <f>IF(LEFT(DN1324,1)&lt;&gt;"0",IF(LEFT(DN1324,1)="1",3.0,DO1324),$D$5+$E$5*(EF1324*DY1324/($K$5*1000))+$F$5*(EF1324*DY1324/($K$5*1000))*MAX(MIN(DL1324,$J$5),$I$5)*MAX(MIN(DL1324,$J$5),$I$5)+$G$5*MAX(MIN(DL1324,$J$5),$I$5)*(EF1324*DY1324/($K$5*1000))+$H$5*(EF1324*DY1324/($K$5*1000))*(EF1324*DY1324/($K$5*1000)))</f>
        <v>0</v>
      </c>
      <c r="S1324">
        <f>J1324*(1000-(1000*0.61365*exp(17.502*W1324/(240.97+W1324))/(DY1324+DZ1324)+DT1324)/2)/(1000*0.61365*exp(17.502*W1324/(240.97+W1324))/(DY1324+DZ1324)-DT1324)</f>
        <v>0</v>
      </c>
      <c r="T1324">
        <f>1/((DM1324+1)/(Q1324/1.6)+1/(R1324/1.37)) + DM1324/((DM1324+1)/(Q1324/1.6) + DM1324/(R1324/1.37))</f>
        <v>0</v>
      </c>
      <c r="U1324">
        <f>(DH1324*DK1324)</f>
        <v>0</v>
      </c>
      <c r="V1324">
        <f>(EA1324+(U1324+2*0.95*5.67E-8*(((EA1324+$B$7)+273)^4-(EA1324+273)^4)-44100*J1324)/(1.84*29.3*R1324+8*0.95*5.67E-8*(EA1324+273)^3))</f>
        <v>0</v>
      </c>
      <c r="W1324">
        <f>($C$7*EB1324+$D$7*EC1324+$E$7*V1324)</f>
        <v>0</v>
      </c>
      <c r="X1324">
        <f>0.61365*exp(17.502*W1324/(240.97+W1324))</f>
        <v>0</v>
      </c>
      <c r="Y1324">
        <f>(Z1324/AA1324*100)</f>
        <v>0</v>
      </c>
      <c r="Z1324">
        <f>DT1324*(DY1324+DZ1324)/1000</f>
        <v>0</v>
      </c>
      <c r="AA1324">
        <f>0.61365*exp(17.502*EA1324/(240.97+EA1324))</f>
        <v>0</v>
      </c>
      <c r="AB1324">
        <f>(X1324-DT1324*(DY1324+DZ1324)/1000)</f>
        <v>0</v>
      </c>
      <c r="AC1324">
        <f>(-J1324*44100)</f>
        <v>0</v>
      </c>
      <c r="AD1324">
        <f>2*29.3*R1324*0.92*(EA1324-W1324)</f>
        <v>0</v>
      </c>
      <c r="AE1324">
        <f>2*0.95*5.67E-8*(((EA1324+$B$7)+273)^4-(W1324+273)^4)</f>
        <v>0</v>
      </c>
      <c r="AF1324">
        <f>U1324+AE1324+AC1324+AD1324</f>
        <v>0</v>
      </c>
      <c r="AG1324">
        <f>DX1324*AU1324*(DS1324-DR1324*(1000-AU1324*DU1324)/(1000-AU1324*DT1324))/(100*DL1324)</f>
        <v>0</v>
      </c>
      <c r="AH1324">
        <f>1000*DX1324*AU1324*(DT1324-DU1324)/(100*DL1324*(1000-AU1324*DT1324))</f>
        <v>0</v>
      </c>
      <c r="AI1324">
        <f>(AJ1324 - AK1324 - DY1324*1E3/(8.314*(EA1324+273.15)) * AM1324/DX1324 * AL1324) * DX1324/(100*DL1324) * (1000 - DU1324)/1000</f>
        <v>0</v>
      </c>
      <c r="AJ1324">
        <v>976.5922740701679</v>
      </c>
      <c r="AK1324">
        <v>934.5276121212122</v>
      </c>
      <c r="AL1324">
        <v>3.396271260275505</v>
      </c>
      <c r="AM1324">
        <v>65.42573511111004</v>
      </c>
      <c r="AN1324">
        <f>(AP1324 - AO1324 + DY1324*1E3/(8.314*(EA1324+273.15)) * AR1324/DX1324 * AQ1324) * DX1324/(100*DL1324) * 1000/(1000 - AP1324)</f>
        <v>0</v>
      </c>
      <c r="AO1324">
        <v>17.87069067990578</v>
      </c>
      <c r="AP1324">
        <v>23.88542121212119</v>
      </c>
      <c r="AQ1324">
        <v>-0.000139394877257523</v>
      </c>
      <c r="AR1324">
        <v>117.4114001937617</v>
      </c>
      <c r="AS1324">
        <v>0</v>
      </c>
      <c r="AT1324">
        <v>0</v>
      </c>
      <c r="AU1324">
        <f>IF(AS1324*$H$13&gt;=AW1324,1.0,(AW1324/(AW1324-AS1324*$H$13)))</f>
        <v>0</v>
      </c>
      <c r="AV1324">
        <f>(AU1324-1)*100</f>
        <v>0</v>
      </c>
      <c r="AW1324">
        <f>MAX(0,($B$13+$C$13*EF1324)/(1+$D$13*EF1324)*DY1324/(EA1324+273)*$E$13)</f>
        <v>0</v>
      </c>
      <c r="AX1324" t="s">
        <v>437</v>
      </c>
      <c r="AY1324" t="s">
        <v>437</v>
      </c>
      <c r="AZ1324">
        <v>0</v>
      </c>
      <c r="BA1324">
        <v>0</v>
      </c>
      <c r="BB1324">
        <f>1-AZ1324/BA1324</f>
        <v>0</v>
      </c>
      <c r="BC1324">
        <v>0</v>
      </c>
      <c r="BD1324" t="s">
        <v>437</v>
      </c>
      <c r="BE1324" t="s">
        <v>437</v>
      </c>
      <c r="BF1324">
        <v>0</v>
      </c>
      <c r="BG1324">
        <v>0</v>
      </c>
      <c r="BH1324">
        <f>1-BF1324/BG1324</f>
        <v>0</v>
      </c>
      <c r="BI1324">
        <v>0.5</v>
      </c>
      <c r="BJ1324">
        <f>DI1324</f>
        <v>0</v>
      </c>
      <c r="BK1324">
        <f>L1324</f>
        <v>0</v>
      </c>
      <c r="BL1324">
        <f>BH1324*BI1324*BJ1324</f>
        <v>0</v>
      </c>
      <c r="BM1324">
        <f>(BK1324-BC1324)/BJ1324</f>
        <v>0</v>
      </c>
      <c r="BN1324">
        <f>(BA1324-BG1324)/BG1324</f>
        <v>0</v>
      </c>
      <c r="BO1324">
        <f>AZ1324/(BB1324+AZ1324/BG1324)</f>
        <v>0</v>
      </c>
      <c r="BP1324" t="s">
        <v>437</v>
      </c>
      <c r="BQ1324">
        <v>0</v>
      </c>
      <c r="BR1324">
        <f>IF(BQ1324&lt;&gt;0, BQ1324, BO1324)</f>
        <v>0</v>
      </c>
      <c r="BS1324">
        <f>1-BR1324/BG1324</f>
        <v>0</v>
      </c>
      <c r="BT1324">
        <f>(BG1324-BF1324)/(BG1324-BR1324)</f>
        <v>0</v>
      </c>
      <c r="BU1324">
        <f>(BA1324-BG1324)/(BA1324-BR1324)</f>
        <v>0</v>
      </c>
      <c r="BV1324">
        <f>(BG1324-BF1324)/(BG1324-AZ1324)</f>
        <v>0</v>
      </c>
      <c r="BW1324">
        <f>(BA1324-BG1324)/(BA1324-AZ1324)</f>
        <v>0</v>
      </c>
      <c r="BX1324">
        <f>(BT1324*BR1324/BF1324)</f>
        <v>0</v>
      </c>
      <c r="BY1324">
        <f>(1-BX1324)</f>
        <v>0</v>
      </c>
      <c r="DH1324">
        <f>$B$11*EG1324+$C$11*EH1324+$F$11*ES1324*(1-EV1324)</f>
        <v>0</v>
      </c>
      <c r="DI1324">
        <f>DH1324*DJ1324</f>
        <v>0</v>
      </c>
      <c r="DJ1324">
        <f>($B$11*$D$9+$C$11*$D$9+$F$11*((FF1324+EX1324)/MAX(FF1324+EX1324+FG1324, 0.1)*$I$9+FG1324/MAX(FF1324+EX1324+FG1324, 0.1)*$J$9))/($B$11+$C$11+$F$11)</f>
        <v>0</v>
      </c>
      <c r="DK1324">
        <f>($B$11*$K$9+$C$11*$K$9+$F$11*((FF1324+EX1324)/MAX(FF1324+EX1324+FG1324, 0.1)*$P$9+FG1324/MAX(FF1324+EX1324+FG1324, 0.1)*$Q$9))/($B$11+$C$11+$F$11)</f>
        <v>0</v>
      </c>
      <c r="DL1324">
        <v>6</v>
      </c>
      <c r="DM1324">
        <v>0.5</v>
      </c>
      <c r="DN1324" t="s">
        <v>438</v>
      </c>
      <c r="DO1324">
        <v>2</v>
      </c>
      <c r="DP1324" t="b">
        <v>1</v>
      </c>
      <c r="DQ1324">
        <v>1761348705.6</v>
      </c>
      <c r="DR1324">
        <v>889.0349259259259</v>
      </c>
      <c r="DS1324">
        <v>944.3115185185187</v>
      </c>
      <c r="DT1324">
        <v>23.88484814814815</v>
      </c>
      <c r="DU1324">
        <v>17.86837037037037</v>
      </c>
      <c r="DV1324">
        <v>887.9165925925927</v>
      </c>
      <c r="DW1324">
        <v>23.67043333333333</v>
      </c>
      <c r="DX1324">
        <v>500.0107037037037</v>
      </c>
      <c r="DY1324">
        <v>90.07620000000003</v>
      </c>
      <c r="DZ1324">
        <v>0.07371998888888889</v>
      </c>
      <c r="EA1324">
        <v>30.21307777777777</v>
      </c>
      <c r="EB1324">
        <v>29.99692592592593</v>
      </c>
      <c r="EC1324">
        <v>999.9000000000001</v>
      </c>
      <c r="ED1324">
        <v>0</v>
      </c>
      <c r="EE1324">
        <v>0</v>
      </c>
      <c r="EF1324">
        <v>10007.19037037037</v>
      </c>
      <c r="EG1324">
        <v>0</v>
      </c>
      <c r="EH1324">
        <v>1196.443333333333</v>
      </c>
      <c r="EI1324">
        <v>-55.27659999999999</v>
      </c>
      <c r="EJ1324">
        <v>910.789037037037</v>
      </c>
      <c r="EK1324">
        <v>961.4918148148148</v>
      </c>
      <c r="EL1324">
        <v>6.016482222222222</v>
      </c>
      <c r="EM1324">
        <v>944.3115185185187</v>
      </c>
      <c r="EN1324">
        <v>17.86837037037037</v>
      </c>
      <c r="EO1324">
        <v>2.151457037037037</v>
      </c>
      <c r="EP1324">
        <v>1.609515185185186</v>
      </c>
      <c r="EQ1324">
        <v>18.60535925925926</v>
      </c>
      <c r="ER1324">
        <v>14.05020740740741</v>
      </c>
      <c r="ES1324">
        <v>1199.988888888889</v>
      </c>
      <c r="ET1324">
        <v>0.9669894814814812</v>
      </c>
      <c r="EU1324">
        <v>0.03301055925925926</v>
      </c>
      <c r="EV1324">
        <v>0</v>
      </c>
      <c r="EW1324">
        <v>1494.955555555556</v>
      </c>
      <c r="EX1324">
        <v>5.000560000000001</v>
      </c>
      <c r="EY1324">
        <v>18262.12962962963</v>
      </c>
      <c r="EZ1324">
        <v>10316.68518518518</v>
      </c>
      <c r="FA1324">
        <v>45.43699999999998</v>
      </c>
      <c r="FB1324">
        <v>47.5</v>
      </c>
      <c r="FC1324">
        <v>46.11333333333333</v>
      </c>
      <c r="FD1324">
        <v>46.54592592592592</v>
      </c>
      <c r="FE1324">
        <v>46.26377777777778</v>
      </c>
      <c r="FF1324">
        <v>1155.541111111111</v>
      </c>
      <c r="FG1324">
        <v>39.44777777777778</v>
      </c>
      <c r="FH1324">
        <v>0</v>
      </c>
      <c r="FI1324">
        <v>1761348749.6</v>
      </c>
      <c r="FJ1324">
        <v>0</v>
      </c>
      <c r="FK1324">
        <v>1494.9004</v>
      </c>
      <c r="FL1324">
        <v>-6.869230781547624</v>
      </c>
      <c r="FM1324">
        <v>-86.53846172651967</v>
      </c>
      <c r="FN1324">
        <v>18261.62</v>
      </c>
      <c r="FO1324">
        <v>15</v>
      </c>
      <c r="FP1324">
        <v>0</v>
      </c>
      <c r="FQ1324" t="s">
        <v>439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-55.0988025</v>
      </c>
      <c r="GD1324">
        <v>-3.111551594746557</v>
      </c>
      <c r="GE1324">
        <v>0.3028426121663694</v>
      </c>
      <c r="GF1324">
        <v>0</v>
      </c>
      <c r="GG1324">
        <v>1495.335588235294</v>
      </c>
      <c r="GH1324">
        <v>-6.826737959681205</v>
      </c>
      <c r="GI1324">
        <v>0.7032788384186537</v>
      </c>
      <c r="GJ1324">
        <v>0</v>
      </c>
      <c r="GK1324">
        <v>6.0165945</v>
      </c>
      <c r="GL1324">
        <v>-0.007861463414642866</v>
      </c>
      <c r="GM1324">
        <v>0.001248090441434475</v>
      </c>
      <c r="GN1324">
        <v>1</v>
      </c>
      <c r="GO1324">
        <v>1</v>
      </c>
      <c r="GP1324">
        <v>3</v>
      </c>
      <c r="GQ1324" t="s">
        <v>446</v>
      </c>
      <c r="GR1324">
        <v>3.12491</v>
      </c>
      <c r="GS1324">
        <v>2.75165</v>
      </c>
      <c r="GT1324">
        <v>0.144394</v>
      </c>
      <c r="GU1324">
        <v>0.150984</v>
      </c>
      <c r="GV1324">
        <v>0.104301</v>
      </c>
      <c r="GW1324">
        <v>0.0854621</v>
      </c>
      <c r="GX1324">
        <v>25168.4</v>
      </c>
      <c r="GY1324">
        <v>24356.6</v>
      </c>
      <c r="GZ1324">
        <v>29988.4</v>
      </c>
      <c r="HA1324">
        <v>28980.2</v>
      </c>
      <c r="HB1324">
        <v>37133.2</v>
      </c>
      <c r="HC1324">
        <v>34899</v>
      </c>
      <c r="HD1324">
        <v>45925.5</v>
      </c>
      <c r="HE1324">
        <v>43072.9</v>
      </c>
      <c r="HF1324">
        <v>1.75327</v>
      </c>
      <c r="HG1324">
        <v>1.7256</v>
      </c>
      <c r="HH1324">
        <v>-0.0235736</v>
      </c>
      <c r="HI1324">
        <v>0</v>
      </c>
      <c r="HJ1324">
        <v>30.3809</v>
      </c>
      <c r="HK1324">
        <v>999.9</v>
      </c>
      <c r="HL1324">
        <v>41</v>
      </c>
      <c r="HM1324">
        <v>32.7</v>
      </c>
      <c r="HN1324">
        <v>22.6106</v>
      </c>
      <c r="HO1324">
        <v>63.7639</v>
      </c>
      <c r="HP1324">
        <v>18.0489</v>
      </c>
      <c r="HQ1324">
        <v>1</v>
      </c>
      <c r="HR1324">
        <v>0.819157</v>
      </c>
      <c r="HS1324">
        <v>3.83587</v>
      </c>
      <c r="HT1324">
        <v>20.1659</v>
      </c>
      <c r="HU1324">
        <v>5.22777</v>
      </c>
      <c r="HV1324">
        <v>11.9858</v>
      </c>
      <c r="HW1324">
        <v>4.96925</v>
      </c>
      <c r="HX1324">
        <v>3.28982</v>
      </c>
      <c r="HY1324">
        <v>9999</v>
      </c>
      <c r="HZ1324">
        <v>9999</v>
      </c>
      <c r="IA1324">
        <v>9999</v>
      </c>
      <c r="IB1324">
        <v>999.9</v>
      </c>
      <c r="IC1324">
        <v>4.97302</v>
      </c>
      <c r="ID1324">
        <v>1.87759</v>
      </c>
      <c r="IE1324">
        <v>1.87563</v>
      </c>
      <c r="IF1324">
        <v>1.87851</v>
      </c>
      <c r="IG1324">
        <v>1.87516</v>
      </c>
      <c r="IH1324">
        <v>1.87871</v>
      </c>
      <c r="II1324">
        <v>1.87584</v>
      </c>
      <c r="IJ1324">
        <v>1.87698</v>
      </c>
      <c r="IK1324">
        <v>0</v>
      </c>
      <c r="IL1324">
        <v>0</v>
      </c>
      <c r="IM1324">
        <v>0</v>
      </c>
      <c r="IN1324">
        <v>0</v>
      </c>
      <c r="IO1324" t="s">
        <v>441</v>
      </c>
      <c r="IP1324" t="s">
        <v>442</v>
      </c>
      <c r="IQ1324" t="s">
        <v>443</v>
      </c>
      <c r="IR1324" t="s">
        <v>443</v>
      </c>
      <c r="IS1324" t="s">
        <v>443</v>
      </c>
      <c r="IT1324" t="s">
        <v>443</v>
      </c>
      <c r="IU1324">
        <v>0</v>
      </c>
      <c r="IV1324">
        <v>100</v>
      </c>
      <c r="IW1324">
        <v>100</v>
      </c>
      <c r="IX1324">
        <v>1.143</v>
      </c>
      <c r="IY1324">
        <v>0.2144</v>
      </c>
      <c r="IZ1324">
        <v>-0.1194416370607354</v>
      </c>
      <c r="JA1324">
        <v>0.002211305909277446</v>
      </c>
      <c r="JB1324">
        <v>-1.416678044876584E-06</v>
      </c>
      <c r="JC1324">
        <v>5.589822708492042E-10</v>
      </c>
      <c r="JD1324">
        <v>0.2144336207880096</v>
      </c>
      <c r="JE1324">
        <v>0</v>
      </c>
      <c r="JF1324">
        <v>0</v>
      </c>
      <c r="JG1324">
        <v>0</v>
      </c>
      <c r="JH1324">
        <v>14</v>
      </c>
      <c r="JI1324">
        <v>2052</v>
      </c>
      <c r="JJ1324">
        <v>1</v>
      </c>
      <c r="JK1324">
        <v>21</v>
      </c>
      <c r="JL1324">
        <v>29355811.9</v>
      </c>
      <c r="JM1324">
        <v>29355811.9</v>
      </c>
      <c r="JN1324">
        <v>2.19238</v>
      </c>
      <c r="JO1324">
        <v>2.55615</v>
      </c>
      <c r="JP1324">
        <v>1.39893</v>
      </c>
      <c r="JQ1324">
        <v>2.33154</v>
      </c>
      <c r="JR1324">
        <v>1.44897</v>
      </c>
      <c r="JS1324">
        <v>2.52563</v>
      </c>
      <c r="JT1324">
        <v>38.4279</v>
      </c>
      <c r="JU1324">
        <v>23.7986</v>
      </c>
      <c r="JV1324">
        <v>18</v>
      </c>
      <c r="JW1324">
        <v>487.25</v>
      </c>
      <c r="JX1324">
        <v>440.541</v>
      </c>
      <c r="JY1324">
        <v>25.4633</v>
      </c>
      <c r="JZ1324">
        <v>37.221</v>
      </c>
      <c r="KA1324">
        <v>29.9986</v>
      </c>
      <c r="KB1324">
        <v>36.7527</v>
      </c>
      <c r="KC1324">
        <v>36.7928</v>
      </c>
      <c r="KD1324">
        <v>43.8865</v>
      </c>
      <c r="KE1324">
        <v>26.5124</v>
      </c>
      <c r="KF1324">
        <v>65.4255</v>
      </c>
      <c r="KG1324">
        <v>25.5187</v>
      </c>
      <c r="KH1324">
        <v>988.077</v>
      </c>
      <c r="KI1324">
        <v>17.9052</v>
      </c>
      <c r="KJ1324">
        <v>99.2055</v>
      </c>
      <c r="KK1324">
        <v>99.0658</v>
      </c>
    </row>
    <row r="1325" spans="1:297">
      <c r="A1325">
        <v>1309</v>
      </c>
      <c r="B1325">
        <v>1761348718.1</v>
      </c>
      <c r="C1325">
        <v>20677.5</v>
      </c>
      <c r="D1325" t="s">
        <v>3074</v>
      </c>
      <c r="E1325" t="s">
        <v>3075</v>
      </c>
      <c r="F1325">
        <v>5</v>
      </c>
      <c r="G1325" t="s">
        <v>2957</v>
      </c>
      <c r="H1325" t="s">
        <v>436</v>
      </c>
      <c r="I1325">
        <v>1761348710.314285</v>
      </c>
      <c r="J1325">
        <f>(K1325)/1000</f>
        <v>0</v>
      </c>
      <c r="K1325">
        <f>IF(DP1325, AN1325, AH1325)</f>
        <v>0</v>
      </c>
      <c r="L1325">
        <f>IF(DP1325, AI1325, AG1325)</f>
        <v>0</v>
      </c>
      <c r="M1325">
        <f>DR1325 - IF(AU1325&gt;1, L1325*DL1325*100.0/(AW1325), 0)</f>
        <v>0</v>
      </c>
      <c r="N1325">
        <f>((T1325-J1325/2)*M1325-L1325)/(T1325+J1325/2)</f>
        <v>0</v>
      </c>
      <c r="O1325">
        <f>N1325*(DY1325+DZ1325)/1000.0</f>
        <v>0</v>
      </c>
      <c r="P1325">
        <f>(DR1325 - IF(AU1325&gt;1, L1325*DL1325*100.0/(AW1325), 0))*(DY1325+DZ1325)/1000.0</f>
        <v>0</v>
      </c>
      <c r="Q1325">
        <f>2.0/((1/S1325-1/R1325)+SIGN(S1325)*SQRT((1/S1325-1/R1325)*(1/S1325-1/R1325) + 4*DM1325/((DM1325+1)*(DM1325+1))*(2*1/S1325*1/R1325-1/R1325*1/R1325)))</f>
        <v>0</v>
      </c>
      <c r="R1325">
        <f>IF(LEFT(DN1325,1)&lt;&gt;"0",IF(LEFT(DN1325,1)="1",3.0,DO1325),$D$5+$E$5*(EF1325*DY1325/($K$5*1000))+$F$5*(EF1325*DY1325/($K$5*1000))*MAX(MIN(DL1325,$J$5),$I$5)*MAX(MIN(DL1325,$J$5),$I$5)+$G$5*MAX(MIN(DL1325,$J$5),$I$5)*(EF1325*DY1325/($K$5*1000))+$H$5*(EF1325*DY1325/($K$5*1000))*(EF1325*DY1325/($K$5*1000)))</f>
        <v>0</v>
      </c>
      <c r="S1325">
        <f>J1325*(1000-(1000*0.61365*exp(17.502*W1325/(240.97+W1325))/(DY1325+DZ1325)+DT1325)/2)/(1000*0.61365*exp(17.502*W1325/(240.97+W1325))/(DY1325+DZ1325)-DT1325)</f>
        <v>0</v>
      </c>
      <c r="T1325">
        <f>1/((DM1325+1)/(Q1325/1.6)+1/(R1325/1.37)) + DM1325/((DM1325+1)/(Q1325/1.6) + DM1325/(R1325/1.37))</f>
        <v>0</v>
      </c>
      <c r="U1325">
        <f>(DH1325*DK1325)</f>
        <v>0</v>
      </c>
      <c r="V1325">
        <f>(EA1325+(U1325+2*0.95*5.67E-8*(((EA1325+$B$7)+273)^4-(EA1325+273)^4)-44100*J1325)/(1.84*29.3*R1325+8*0.95*5.67E-8*(EA1325+273)^3))</f>
        <v>0</v>
      </c>
      <c r="W1325">
        <f>($C$7*EB1325+$D$7*EC1325+$E$7*V1325)</f>
        <v>0</v>
      </c>
      <c r="X1325">
        <f>0.61365*exp(17.502*W1325/(240.97+W1325))</f>
        <v>0</v>
      </c>
      <c r="Y1325">
        <f>(Z1325/AA1325*100)</f>
        <v>0</v>
      </c>
      <c r="Z1325">
        <f>DT1325*(DY1325+DZ1325)/1000</f>
        <v>0</v>
      </c>
      <c r="AA1325">
        <f>0.61365*exp(17.502*EA1325/(240.97+EA1325))</f>
        <v>0</v>
      </c>
      <c r="AB1325">
        <f>(X1325-DT1325*(DY1325+DZ1325)/1000)</f>
        <v>0</v>
      </c>
      <c r="AC1325">
        <f>(-J1325*44100)</f>
        <v>0</v>
      </c>
      <c r="AD1325">
        <f>2*29.3*R1325*0.92*(EA1325-W1325)</f>
        <v>0</v>
      </c>
      <c r="AE1325">
        <f>2*0.95*5.67E-8*(((EA1325+$B$7)+273)^4-(W1325+273)^4)</f>
        <v>0</v>
      </c>
      <c r="AF1325">
        <f>U1325+AE1325+AC1325+AD1325</f>
        <v>0</v>
      </c>
      <c r="AG1325">
        <f>DX1325*AU1325*(DS1325-DR1325*(1000-AU1325*DU1325)/(1000-AU1325*DT1325))/(100*DL1325)</f>
        <v>0</v>
      </c>
      <c r="AH1325">
        <f>1000*DX1325*AU1325*(DT1325-DU1325)/(100*DL1325*(1000-AU1325*DT1325))</f>
        <v>0</v>
      </c>
      <c r="AI1325">
        <f>(AJ1325 - AK1325 - DY1325*1E3/(8.314*(EA1325+273.15)) * AM1325/DX1325 * AL1325) * DX1325/(100*DL1325) * (1000 - DU1325)/1000</f>
        <v>0</v>
      </c>
      <c r="AJ1325">
        <v>993.7207727855111</v>
      </c>
      <c r="AK1325">
        <v>951.4505818181816</v>
      </c>
      <c r="AL1325">
        <v>3.386763983177223</v>
      </c>
      <c r="AM1325">
        <v>65.42573511111004</v>
      </c>
      <c r="AN1325">
        <f>(AP1325 - AO1325 + DY1325*1E3/(8.314*(EA1325+273.15)) * AR1325/DX1325 * AQ1325) * DX1325/(100*DL1325) * 1000/(1000 - AP1325)</f>
        <v>0</v>
      </c>
      <c r="AO1325">
        <v>17.82799108932581</v>
      </c>
      <c r="AP1325">
        <v>23.87822484848484</v>
      </c>
      <c r="AQ1325">
        <v>9.921820734873254E-06</v>
      </c>
      <c r="AR1325">
        <v>117.4114001937617</v>
      </c>
      <c r="AS1325">
        <v>0</v>
      </c>
      <c r="AT1325">
        <v>0</v>
      </c>
      <c r="AU1325">
        <f>IF(AS1325*$H$13&gt;=AW1325,1.0,(AW1325/(AW1325-AS1325*$H$13)))</f>
        <v>0</v>
      </c>
      <c r="AV1325">
        <f>(AU1325-1)*100</f>
        <v>0</v>
      </c>
      <c r="AW1325">
        <f>MAX(0,($B$13+$C$13*EF1325)/(1+$D$13*EF1325)*DY1325/(EA1325+273)*$E$13)</f>
        <v>0</v>
      </c>
      <c r="AX1325" t="s">
        <v>437</v>
      </c>
      <c r="AY1325" t="s">
        <v>437</v>
      </c>
      <c r="AZ1325">
        <v>0</v>
      </c>
      <c r="BA1325">
        <v>0</v>
      </c>
      <c r="BB1325">
        <f>1-AZ1325/BA1325</f>
        <v>0</v>
      </c>
      <c r="BC1325">
        <v>0</v>
      </c>
      <c r="BD1325" t="s">
        <v>437</v>
      </c>
      <c r="BE1325" t="s">
        <v>437</v>
      </c>
      <c r="BF1325">
        <v>0</v>
      </c>
      <c r="BG1325">
        <v>0</v>
      </c>
      <c r="BH1325">
        <f>1-BF1325/BG1325</f>
        <v>0</v>
      </c>
      <c r="BI1325">
        <v>0.5</v>
      </c>
      <c r="BJ1325">
        <f>DI1325</f>
        <v>0</v>
      </c>
      <c r="BK1325">
        <f>L1325</f>
        <v>0</v>
      </c>
      <c r="BL1325">
        <f>BH1325*BI1325*BJ1325</f>
        <v>0</v>
      </c>
      <c r="BM1325">
        <f>(BK1325-BC1325)/BJ1325</f>
        <v>0</v>
      </c>
      <c r="BN1325">
        <f>(BA1325-BG1325)/BG1325</f>
        <v>0</v>
      </c>
      <c r="BO1325">
        <f>AZ1325/(BB1325+AZ1325/BG1325)</f>
        <v>0</v>
      </c>
      <c r="BP1325" t="s">
        <v>437</v>
      </c>
      <c r="BQ1325">
        <v>0</v>
      </c>
      <c r="BR1325">
        <f>IF(BQ1325&lt;&gt;0, BQ1325, BO1325)</f>
        <v>0</v>
      </c>
      <c r="BS1325">
        <f>1-BR1325/BG1325</f>
        <v>0</v>
      </c>
      <c r="BT1325">
        <f>(BG1325-BF1325)/(BG1325-BR1325)</f>
        <v>0</v>
      </c>
      <c r="BU1325">
        <f>(BA1325-BG1325)/(BA1325-BR1325)</f>
        <v>0</v>
      </c>
      <c r="BV1325">
        <f>(BG1325-BF1325)/(BG1325-AZ1325)</f>
        <v>0</v>
      </c>
      <c r="BW1325">
        <f>(BA1325-BG1325)/(BA1325-AZ1325)</f>
        <v>0</v>
      </c>
      <c r="BX1325">
        <f>(BT1325*BR1325/BF1325)</f>
        <v>0</v>
      </c>
      <c r="BY1325">
        <f>(1-BX1325)</f>
        <v>0</v>
      </c>
      <c r="DH1325">
        <f>$B$11*EG1325+$C$11*EH1325+$F$11*ES1325*(1-EV1325)</f>
        <v>0</v>
      </c>
      <c r="DI1325">
        <f>DH1325*DJ1325</f>
        <v>0</v>
      </c>
      <c r="DJ1325">
        <f>($B$11*$D$9+$C$11*$D$9+$F$11*((FF1325+EX1325)/MAX(FF1325+EX1325+FG1325, 0.1)*$I$9+FG1325/MAX(FF1325+EX1325+FG1325, 0.1)*$J$9))/($B$11+$C$11+$F$11)</f>
        <v>0</v>
      </c>
      <c r="DK1325">
        <f>($B$11*$K$9+$C$11*$K$9+$F$11*((FF1325+EX1325)/MAX(FF1325+EX1325+FG1325, 0.1)*$P$9+FG1325/MAX(FF1325+EX1325+FG1325, 0.1)*$Q$9))/($B$11+$C$11+$F$11)</f>
        <v>0</v>
      </c>
      <c r="DL1325">
        <v>6</v>
      </c>
      <c r="DM1325">
        <v>0.5</v>
      </c>
      <c r="DN1325" t="s">
        <v>438</v>
      </c>
      <c r="DO1325">
        <v>2</v>
      </c>
      <c r="DP1325" t="b">
        <v>1</v>
      </c>
      <c r="DQ1325">
        <v>1761348710.314285</v>
      </c>
      <c r="DR1325">
        <v>904.6144285714284</v>
      </c>
      <c r="DS1325">
        <v>960.0976071428571</v>
      </c>
      <c r="DT1325">
        <v>23.88444285714286</v>
      </c>
      <c r="DU1325">
        <v>17.85429285714286</v>
      </c>
      <c r="DV1325">
        <v>903.4802142857143</v>
      </c>
      <c r="DW1325">
        <v>23.67001428571429</v>
      </c>
      <c r="DX1325">
        <v>500.01625</v>
      </c>
      <c r="DY1325">
        <v>90.0774</v>
      </c>
      <c r="DZ1325">
        <v>0.07379625714285713</v>
      </c>
      <c r="EA1325">
        <v>30.21027142857143</v>
      </c>
      <c r="EB1325">
        <v>29.99347500000001</v>
      </c>
      <c r="EC1325">
        <v>999.9000000000002</v>
      </c>
      <c r="ED1325">
        <v>0</v>
      </c>
      <c r="EE1325">
        <v>0</v>
      </c>
      <c r="EF1325">
        <v>10007.87178571429</v>
      </c>
      <c r="EG1325">
        <v>0</v>
      </c>
      <c r="EH1325">
        <v>1196.445</v>
      </c>
      <c r="EI1325">
        <v>-55.48322499999999</v>
      </c>
      <c r="EJ1325">
        <v>926.7493214285714</v>
      </c>
      <c r="EK1325">
        <v>977.5508928571428</v>
      </c>
      <c r="EL1325">
        <v>6.03015857142857</v>
      </c>
      <c r="EM1325">
        <v>960.0976071428571</v>
      </c>
      <c r="EN1325">
        <v>17.85429285714286</v>
      </c>
      <c r="EO1325">
        <v>2.151449285714286</v>
      </c>
      <c r="EP1325">
        <v>1.608267857142857</v>
      </c>
      <c r="EQ1325">
        <v>18.60530357142857</v>
      </c>
      <c r="ER1325">
        <v>14.03823571428572</v>
      </c>
      <c r="ES1325">
        <v>1200.018571428571</v>
      </c>
      <c r="ET1325">
        <v>0.9669911428571428</v>
      </c>
      <c r="EU1325">
        <v>0.03300885714285714</v>
      </c>
      <c r="EV1325">
        <v>0</v>
      </c>
      <c r="EW1325">
        <v>1494.458928571429</v>
      </c>
      <c r="EX1325">
        <v>5.000560000000001</v>
      </c>
      <c r="EY1325">
        <v>18256.31785714286</v>
      </c>
      <c r="EZ1325">
        <v>10316.94642857143</v>
      </c>
      <c r="FA1325">
        <v>45.43699999999998</v>
      </c>
      <c r="FB1325">
        <v>47.5</v>
      </c>
      <c r="FC1325">
        <v>46.125</v>
      </c>
      <c r="FD1325">
        <v>46.55092857142855</v>
      </c>
      <c r="FE1325">
        <v>46.27435714285713</v>
      </c>
      <c r="FF1325">
        <v>1155.571785714286</v>
      </c>
      <c r="FG1325">
        <v>39.44678571428572</v>
      </c>
      <c r="FH1325">
        <v>0</v>
      </c>
      <c r="FI1325">
        <v>1761348754.4</v>
      </c>
      <c r="FJ1325">
        <v>0</v>
      </c>
      <c r="FK1325">
        <v>1494.372</v>
      </c>
      <c r="FL1325">
        <v>-5.961538450953601</v>
      </c>
      <c r="FM1325">
        <v>-84.0076920918457</v>
      </c>
      <c r="FN1325">
        <v>18255.044</v>
      </c>
      <c r="FO1325">
        <v>15</v>
      </c>
      <c r="FP1325">
        <v>0</v>
      </c>
      <c r="FQ1325" t="s">
        <v>439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-55.35638048780488</v>
      </c>
      <c r="GD1325">
        <v>-2.652512195122046</v>
      </c>
      <c r="GE1325">
        <v>0.2782011697293634</v>
      </c>
      <c r="GF1325">
        <v>0</v>
      </c>
      <c r="GG1325">
        <v>1494.738529411765</v>
      </c>
      <c r="GH1325">
        <v>-6.245225358994346</v>
      </c>
      <c r="GI1325">
        <v>0.6564258497300172</v>
      </c>
      <c r="GJ1325">
        <v>0</v>
      </c>
      <c r="GK1325">
        <v>6.026300243902439</v>
      </c>
      <c r="GL1325">
        <v>0.1382381184669133</v>
      </c>
      <c r="GM1325">
        <v>0.01842330741311327</v>
      </c>
      <c r="GN1325">
        <v>0</v>
      </c>
      <c r="GO1325">
        <v>0</v>
      </c>
      <c r="GP1325">
        <v>3</v>
      </c>
      <c r="GQ1325" t="s">
        <v>497</v>
      </c>
      <c r="GR1325">
        <v>3.12502</v>
      </c>
      <c r="GS1325">
        <v>2.7516</v>
      </c>
      <c r="GT1325">
        <v>0.146085</v>
      </c>
      <c r="GU1325">
        <v>0.152602</v>
      </c>
      <c r="GV1325">
        <v>0.104276</v>
      </c>
      <c r="GW1325">
        <v>0.0853188</v>
      </c>
      <c r="GX1325">
        <v>25118.9</v>
      </c>
      <c r="GY1325">
        <v>24310.3</v>
      </c>
      <c r="GZ1325">
        <v>29988.9</v>
      </c>
      <c r="HA1325">
        <v>28980.5</v>
      </c>
      <c r="HB1325">
        <v>37134.7</v>
      </c>
      <c r="HC1325">
        <v>34905.2</v>
      </c>
      <c r="HD1325">
        <v>45926</v>
      </c>
      <c r="HE1325">
        <v>43073.7</v>
      </c>
      <c r="HF1325">
        <v>1.75338</v>
      </c>
      <c r="HG1325">
        <v>1.7256</v>
      </c>
      <c r="HH1325">
        <v>-0.0240877</v>
      </c>
      <c r="HI1325">
        <v>0</v>
      </c>
      <c r="HJ1325">
        <v>30.3829</v>
      </c>
      <c r="HK1325">
        <v>999.9</v>
      </c>
      <c r="HL1325">
        <v>41</v>
      </c>
      <c r="HM1325">
        <v>32.6</v>
      </c>
      <c r="HN1325">
        <v>22.4831</v>
      </c>
      <c r="HO1325">
        <v>64.04389999999999</v>
      </c>
      <c r="HP1325">
        <v>18.0649</v>
      </c>
      <c r="HQ1325">
        <v>1</v>
      </c>
      <c r="HR1325">
        <v>0.818707</v>
      </c>
      <c r="HS1325">
        <v>3.9584</v>
      </c>
      <c r="HT1325">
        <v>20.1632</v>
      </c>
      <c r="HU1325">
        <v>5.22822</v>
      </c>
      <c r="HV1325">
        <v>11.9857</v>
      </c>
      <c r="HW1325">
        <v>4.96925</v>
      </c>
      <c r="HX1325">
        <v>3.2898</v>
      </c>
      <c r="HY1325">
        <v>9999</v>
      </c>
      <c r="HZ1325">
        <v>9999</v>
      </c>
      <c r="IA1325">
        <v>9999</v>
      </c>
      <c r="IB1325">
        <v>999.9</v>
      </c>
      <c r="IC1325">
        <v>4.97302</v>
      </c>
      <c r="ID1325">
        <v>1.87758</v>
      </c>
      <c r="IE1325">
        <v>1.87564</v>
      </c>
      <c r="IF1325">
        <v>1.87851</v>
      </c>
      <c r="IG1325">
        <v>1.87517</v>
      </c>
      <c r="IH1325">
        <v>1.87871</v>
      </c>
      <c r="II1325">
        <v>1.87583</v>
      </c>
      <c r="IJ1325">
        <v>1.87698</v>
      </c>
      <c r="IK1325">
        <v>0</v>
      </c>
      <c r="IL1325">
        <v>0</v>
      </c>
      <c r="IM1325">
        <v>0</v>
      </c>
      <c r="IN1325">
        <v>0</v>
      </c>
      <c r="IO1325" t="s">
        <v>441</v>
      </c>
      <c r="IP1325" t="s">
        <v>442</v>
      </c>
      <c r="IQ1325" t="s">
        <v>443</v>
      </c>
      <c r="IR1325" t="s">
        <v>443</v>
      </c>
      <c r="IS1325" t="s">
        <v>443</v>
      </c>
      <c r="IT1325" t="s">
        <v>443</v>
      </c>
      <c r="IU1325">
        <v>0</v>
      </c>
      <c r="IV1325">
        <v>100</v>
      </c>
      <c r="IW1325">
        <v>100</v>
      </c>
      <c r="IX1325">
        <v>1.161</v>
      </c>
      <c r="IY1325">
        <v>0.2145</v>
      </c>
      <c r="IZ1325">
        <v>-0.1194416370607354</v>
      </c>
      <c r="JA1325">
        <v>0.002211305909277446</v>
      </c>
      <c r="JB1325">
        <v>-1.416678044876584E-06</v>
      </c>
      <c r="JC1325">
        <v>5.589822708492042E-10</v>
      </c>
      <c r="JD1325">
        <v>0.2144336207880096</v>
      </c>
      <c r="JE1325">
        <v>0</v>
      </c>
      <c r="JF1325">
        <v>0</v>
      </c>
      <c r="JG1325">
        <v>0</v>
      </c>
      <c r="JH1325">
        <v>14</v>
      </c>
      <c r="JI1325">
        <v>2052</v>
      </c>
      <c r="JJ1325">
        <v>1</v>
      </c>
      <c r="JK1325">
        <v>21</v>
      </c>
      <c r="JL1325">
        <v>29355812</v>
      </c>
      <c r="JM1325">
        <v>29355812</v>
      </c>
      <c r="JN1325">
        <v>2.2168</v>
      </c>
      <c r="JO1325">
        <v>2.55005</v>
      </c>
      <c r="JP1325">
        <v>1.39893</v>
      </c>
      <c r="JQ1325">
        <v>2.33154</v>
      </c>
      <c r="JR1325">
        <v>1.44897</v>
      </c>
      <c r="JS1325">
        <v>2.57202</v>
      </c>
      <c r="JT1325">
        <v>38.4279</v>
      </c>
      <c r="JU1325">
        <v>23.7986</v>
      </c>
      <c r="JV1325">
        <v>18</v>
      </c>
      <c r="JW1325">
        <v>487.316</v>
      </c>
      <c r="JX1325">
        <v>440.561</v>
      </c>
      <c r="JY1325">
        <v>25.5158</v>
      </c>
      <c r="JZ1325">
        <v>37.2215</v>
      </c>
      <c r="KA1325">
        <v>29.9995</v>
      </c>
      <c r="KB1325">
        <v>36.7541</v>
      </c>
      <c r="KC1325">
        <v>36.7958</v>
      </c>
      <c r="KD1325">
        <v>44.4263</v>
      </c>
      <c r="KE1325">
        <v>26.2049</v>
      </c>
      <c r="KF1325">
        <v>65.4255</v>
      </c>
      <c r="KG1325">
        <v>25.5249</v>
      </c>
      <c r="KH1325">
        <v>1008.23</v>
      </c>
      <c r="KI1325">
        <v>17.9255</v>
      </c>
      <c r="KJ1325">
        <v>99.2068</v>
      </c>
      <c r="KK1325">
        <v>99.0673</v>
      </c>
    </row>
    <row r="1326" spans="1:297">
      <c r="A1326">
        <v>1310</v>
      </c>
      <c r="B1326">
        <v>1761348723.1</v>
      </c>
      <c r="C1326">
        <v>20682.5</v>
      </c>
      <c r="D1326" t="s">
        <v>3076</v>
      </c>
      <c r="E1326" t="s">
        <v>3077</v>
      </c>
      <c r="F1326">
        <v>5</v>
      </c>
      <c r="G1326" t="s">
        <v>2957</v>
      </c>
      <c r="H1326" t="s">
        <v>436</v>
      </c>
      <c r="I1326">
        <v>1761348715.6</v>
      </c>
      <c r="J1326">
        <f>(K1326)/1000</f>
        <v>0</v>
      </c>
      <c r="K1326">
        <f>IF(DP1326, AN1326, AH1326)</f>
        <v>0</v>
      </c>
      <c r="L1326">
        <f>IF(DP1326, AI1326, AG1326)</f>
        <v>0</v>
      </c>
      <c r="M1326">
        <f>DR1326 - IF(AU1326&gt;1, L1326*DL1326*100.0/(AW1326), 0)</f>
        <v>0</v>
      </c>
      <c r="N1326">
        <f>((T1326-J1326/2)*M1326-L1326)/(T1326+J1326/2)</f>
        <v>0</v>
      </c>
      <c r="O1326">
        <f>N1326*(DY1326+DZ1326)/1000.0</f>
        <v>0</v>
      </c>
      <c r="P1326">
        <f>(DR1326 - IF(AU1326&gt;1, L1326*DL1326*100.0/(AW1326), 0))*(DY1326+DZ1326)/1000.0</f>
        <v>0</v>
      </c>
      <c r="Q1326">
        <f>2.0/((1/S1326-1/R1326)+SIGN(S1326)*SQRT((1/S1326-1/R1326)*(1/S1326-1/R1326) + 4*DM1326/((DM1326+1)*(DM1326+1))*(2*1/S1326*1/R1326-1/R1326*1/R1326)))</f>
        <v>0</v>
      </c>
      <c r="R1326">
        <f>IF(LEFT(DN1326,1)&lt;&gt;"0",IF(LEFT(DN1326,1)="1",3.0,DO1326),$D$5+$E$5*(EF1326*DY1326/($K$5*1000))+$F$5*(EF1326*DY1326/($K$5*1000))*MAX(MIN(DL1326,$J$5),$I$5)*MAX(MIN(DL1326,$J$5),$I$5)+$G$5*MAX(MIN(DL1326,$J$5),$I$5)*(EF1326*DY1326/($K$5*1000))+$H$5*(EF1326*DY1326/($K$5*1000))*(EF1326*DY1326/($K$5*1000)))</f>
        <v>0</v>
      </c>
      <c r="S1326">
        <f>J1326*(1000-(1000*0.61365*exp(17.502*W1326/(240.97+W1326))/(DY1326+DZ1326)+DT1326)/2)/(1000*0.61365*exp(17.502*W1326/(240.97+W1326))/(DY1326+DZ1326)-DT1326)</f>
        <v>0</v>
      </c>
      <c r="T1326">
        <f>1/((DM1326+1)/(Q1326/1.6)+1/(R1326/1.37)) + DM1326/((DM1326+1)/(Q1326/1.6) + DM1326/(R1326/1.37))</f>
        <v>0</v>
      </c>
      <c r="U1326">
        <f>(DH1326*DK1326)</f>
        <v>0</v>
      </c>
      <c r="V1326">
        <f>(EA1326+(U1326+2*0.95*5.67E-8*(((EA1326+$B$7)+273)^4-(EA1326+273)^4)-44100*J1326)/(1.84*29.3*R1326+8*0.95*5.67E-8*(EA1326+273)^3))</f>
        <v>0</v>
      </c>
      <c r="W1326">
        <f>($C$7*EB1326+$D$7*EC1326+$E$7*V1326)</f>
        <v>0</v>
      </c>
      <c r="X1326">
        <f>0.61365*exp(17.502*W1326/(240.97+W1326))</f>
        <v>0</v>
      </c>
      <c r="Y1326">
        <f>(Z1326/AA1326*100)</f>
        <v>0</v>
      </c>
      <c r="Z1326">
        <f>DT1326*(DY1326+DZ1326)/1000</f>
        <v>0</v>
      </c>
      <c r="AA1326">
        <f>0.61365*exp(17.502*EA1326/(240.97+EA1326))</f>
        <v>0</v>
      </c>
      <c r="AB1326">
        <f>(X1326-DT1326*(DY1326+DZ1326)/1000)</f>
        <v>0</v>
      </c>
      <c r="AC1326">
        <f>(-J1326*44100)</f>
        <v>0</v>
      </c>
      <c r="AD1326">
        <f>2*29.3*R1326*0.92*(EA1326-W1326)</f>
        <v>0</v>
      </c>
      <c r="AE1326">
        <f>2*0.95*5.67E-8*(((EA1326+$B$7)+273)^4-(W1326+273)^4)</f>
        <v>0</v>
      </c>
      <c r="AF1326">
        <f>U1326+AE1326+AC1326+AD1326</f>
        <v>0</v>
      </c>
      <c r="AG1326">
        <f>DX1326*AU1326*(DS1326-DR1326*(1000-AU1326*DU1326)/(1000-AU1326*DT1326))/(100*DL1326)</f>
        <v>0</v>
      </c>
      <c r="AH1326">
        <f>1000*DX1326*AU1326*(DT1326-DU1326)/(100*DL1326*(1000-AU1326*DT1326))</f>
        <v>0</v>
      </c>
      <c r="AI1326">
        <f>(AJ1326 - AK1326 - DY1326*1E3/(8.314*(EA1326+273.15)) * AM1326/DX1326 * AL1326) * DX1326/(100*DL1326) * (1000 - DU1326)/1000</f>
        <v>0</v>
      </c>
      <c r="AJ1326">
        <v>1010.023821514058</v>
      </c>
      <c r="AK1326">
        <v>968.0615030303026</v>
      </c>
      <c r="AL1326">
        <v>3.309963481371109</v>
      </c>
      <c r="AM1326">
        <v>65.42573511111004</v>
      </c>
      <c r="AN1326">
        <f>(AP1326 - AO1326 + DY1326*1E3/(8.314*(EA1326+273.15)) * AR1326/DX1326 * AQ1326) * DX1326/(100*DL1326) * 1000/(1000 - AP1326)</f>
        <v>0</v>
      </c>
      <c r="AO1326">
        <v>17.8257739208719</v>
      </c>
      <c r="AP1326">
        <v>23.87524303030303</v>
      </c>
      <c r="AQ1326">
        <v>-0.0001078500804470249</v>
      </c>
      <c r="AR1326">
        <v>117.4114001937617</v>
      </c>
      <c r="AS1326">
        <v>0</v>
      </c>
      <c r="AT1326">
        <v>0</v>
      </c>
      <c r="AU1326">
        <f>IF(AS1326*$H$13&gt;=AW1326,1.0,(AW1326/(AW1326-AS1326*$H$13)))</f>
        <v>0</v>
      </c>
      <c r="AV1326">
        <f>(AU1326-1)*100</f>
        <v>0</v>
      </c>
      <c r="AW1326">
        <f>MAX(0,($B$13+$C$13*EF1326)/(1+$D$13*EF1326)*DY1326/(EA1326+273)*$E$13)</f>
        <v>0</v>
      </c>
      <c r="AX1326" t="s">
        <v>437</v>
      </c>
      <c r="AY1326" t="s">
        <v>437</v>
      </c>
      <c r="AZ1326">
        <v>0</v>
      </c>
      <c r="BA1326">
        <v>0</v>
      </c>
      <c r="BB1326">
        <f>1-AZ1326/BA1326</f>
        <v>0</v>
      </c>
      <c r="BC1326">
        <v>0</v>
      </c>
      <c r="BD1326" t="s">
        <v>437</v>
      </c>
      <c r="BE1326" t="s">
        <v>437</v>
      </c>
      <c r="BF1326">
        <v>0</v>
      </c>
      <c r="BG1326">
        <v>0</v>
      </c>
      <c r="BH1326">
        <f>1-BF1326/BG1326</f>
        <v>0</v>
      </c>
      <c r="BI1326">
        <v>0.5</v>
      </c>
      <c r="BJ1326">
        <f>DI1326</f>
        <v>0</v>
      </c>
      <c r="BK1326">
        <f>L1326</f>
        <v>0</v>
      </c>
      <c r="BL1326">
        <f>BH1326*BI1326*BJ1326</f>
        <v>0</v>
      </c>
      <c r="BM1326">
        <f>(BK1326-BC1326)/BJ1326</f>
        <v>0</v>
      </c>
      <c r="BN1326">
        <f>(BA1326-BG1326)/BG1326</f>
        <v>0</v>
      </c>
      <c r="BO1326">
        <f>AZ1326/(BB1326+AZ1326/BG1326)</f>
        <v>0</v>
      </c>
      <c r="BP1326" t="s">
        <v>437</v>
      </c>
      <c r="BQ1326">
        <v>0</v>
      </c>
      <c r="BR1326">
        <f>IF(BQ1326&lt;&gt;0, BQ1326, BO1326)</f>
        <v>0</v>
      </c>
      <c r="BS1326">
        <f>1-BR1326/BG1326</f>
        <v>0</v>
      </c>
      <c r="BT1326">
        <f>(BG1326-BF1326)/(BG1326-BR1326)</f>
        <v>0</v>
      </c>
      <c r="BU1326">
        <f>(BA1326-BG1326)/(BA1326-BR1326)</f>
        <v>0</v>
      </c>
      <c r="BV1326">
        <f>(BG1326-BF1326)/(BG1326-AZ1326)</f>
        <v>0</v>
      </c>
      <c r="BW1326">
        <f>(BA1326-BG1326)/(BA1326-AZ1326)</f>
        <v>0</v>
      </c>
      <c r="BX1326">
        <f>(BT1326*BR1326/BF1326)</f>
        <v>0</v>
      </c>
      <c r="BY1326">
        <f>(1-BX1326)</f>
        <v>0</v>
      </c>
      <c r="DH1326">
        <f>$B$11*EG1326+$C$11*EH1326+$F$11*ES1326*(1-EV1326)</f>
        <v>0</v>
      </c>
      <c r="DI1326">
        <f>DH1326*DJ1326</f>
        <v>0</v>
      </c>
      <c r="DJ1326">
        <f>($B$11*$D$9+$C$11*$D$9+$F$11*((FF1326+EX1326)/MAX(FF1326+EX1326+FG1326, 0.1)*$I$9+FG1326/MAX(FF1326+EX1326+FG1326, 0.1)*$J$9))/($B$11+$C$11+$F$11)</f>
        <v>0</v>
      </c>
      <c r="DK1326">
        <f>($B$11*$K$9+$C$11*$K$9+$F$11*((FF1326+EX1326)/MAX(FF1326+EX1326+FG1326, 0.1)*$P$9+FG1326/MAX(FF1326+EX1326+FG1326, 0.1)*$Q$9))/($B$11+$C$11+$F$11)</f>
        <v>0</v>
      </c>
      <c r="DL1326">
        <v>6</v>
      </c>
      <c r="DM1326">
        <v>0.5</v>
      </c>
      <c r="DN1326" t="s">
        <v>438</v>
      </c>
      <c r="DO1326">
        <v>2</v>
      </c>
      <c r="DP1326" t="b">
        <v>1</v>
      </c>
      <c r="DQ1326">
        <v>1761348715.6</v>
      </c>
      <c r="DR1326">
        <v>922.0517777777778</v>
      </c>
      <c r="DS1326">
        <v>977.5833703703703</v>
      </c>
      <c r="DT1326">
        <v>23.8809</v>
      </c>
      <c r="DU1326">
        <v>17.84235925925926</v>
      </c>
      <c r="DV1326">
        <v>920.8997037037036</v>
      </c>
      <c r="DW1326">
        <v>23.66647037037037</v>
      </c>
      <c r="DX1326">
        <v>499.9988518518518</v>
      </c>
      <c r="DY1326">
        <v>90.07701851851851</v>
      </c>
      <c r="DZ1326">
        <v>0.07394305925925926</v>
      </c>
      <c r="EA1326">
        <v>30.20916296296296</v>
      </c>
      <c r="EB1326">
        <v>29.99164814814815</v>
      </c>
      <c r="EC1326">
        <v>999.9000000000001</v>
      </c>
      <c r="ED1326">
        <v>0</v>
      </c>
      <c r="EE1326">
        <v>0</v>
      </c>
      <c r="EF1326">
        <v>10001.42407407408</v>
      </c>
      <c r="EG1326">
        <v>0</v>
      </c>
      <c r="EH1326">
        <v>1196.445185185185</v>
      </c>
      <c r="EI1326">
        <v>-55.53134074074074</v>
      </c>
      <c r="EJ1326">
        <v>944.6098518518519</v>
      </c>
      <c r="EK1326">
        <v>995.3423333333334</v>
      </c>
      <c r="EL1326">
        <v>6.038548518518519</v>
      </c>
      <c r="EM1326">
        <v>977.5833703703703</v>
      </c>
      <c r="EN1326">
        <v>17.84235925925926</v>
      </c>
      <c r="EO1326">
        <v>2.151121111111111</v>
      </c>
      <c r="EP1326">
        <v>1.607185185185185</v>
      </c>
      <c r="EQ1326">
        <v>18.60285925925926</v>
      </c>
      <c r="ER1326">
        <v>14.02786666666667</v>
      </c>
      <c r="ES1326">
        <v>1200.023703703704</v>
      </c>
      <c r="ET1326">
        <v>0.9669893333333333</v>
      </c>
      <c r="EU1326">
        <v>0.03301064074074075</v>
      </c>
      <c r="EV1326">
        <v>0</v>
      </c>
      <c r="EW1326">
        <v>1493.87962962963</v>
      </c>
      <c r="EX1326">
        <v>5.000560000000001</v>
      </c>
      <c r="EY1326">
        <v>18249.01111111111</v>
      </c>
      <c r="EZ1326">
        <v>10316.98148148148</v>
      </c>
      <c r="FA1326">
        <v>45.43699999999998</v>
      </c>
      <c r="FB1326">
        <v>47.5</v>
      </c>
      <c r="FC1326">
        <v>46.125</v>
      </c>
      <c r="FD1326">
        <v>46.5528148148148</v>
      </c>
      <c r="FE1326">
        <v>46.27525925925926</v>
      </c>
      <c r="FF1326">
        <v>1155.574814814815</v>
      </c>
      <c r="FG1326">
        <v>39.4488888888889</v>
      </c>
      <c r="FH1326">
        <v>0</v>
      </c>
      <c r="FI1326">
        <v>1761348759.2</v>
      </c>
      <c r="FJ1326">
        <v>0</v>
      </c>
      <c r="FK1326">
        <v>1493.8548</v>
      </c>
      <c r="FL1326">
        <v>-7.364615385042592</v>
      </c>
      <c r="FM1326">
        <v>-84.69230765561352</v>
      </c>
      <c r="FN1326">
        <v>18248.368</v>
      </c>
      <c r="FO1326">
        <v>15</v>
      </c>
      <c r="FP1326">
        <v>0</v>
      </c>
      <c r="FQ1326" t="s">
        <v>439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-55.453175</v>
      </c>
      <c r="GD1326">
        <v>-0.8093741088177231</v>
      </c>
      <c r="GE1326">
        <v>0.1861022121711608</v>
      </c>
      <c r="GF1326">
        <v>0</v>
      </c>
      <c r="GG1326">
        <v>1494.190882352941</v>
      </c>
      <c r="GH1326">
        <v>-6.709090913969663</v>
      </c>
      <c r="GI1326">
        <v>0.6971343344555665</v>
      </c>
      <c r="GJ1326">
        <v>0</v>
      </c>
      <c r="GK1326">
        <v>6.03286425</v>
      </c>
      <c r="GL1326">
        <v>0.146691444652901</v>
      </c>
      <c r="GM1326">
        <v>0.02042931030254088</v>
      </c>
      <c r="GN1326">
        <v>0</v>
      </c>
      <c r="GO1326">
        <v>0</v>
      </c>
      <c r="GP1326">
        <v>3</v>
      </c>
      <c r="GQ1326" t="s">
        <v>497</v>
      </c>
      <c r="GR1326">
        <v>3.12489</v>
      </c>
      <c r="GS1326">
        <v>2.75182</v>
      </c>
      <c r="GT1326">
        <v>0.147726</v>
      </c>
      <c r="GU1326">
        <v>0.154215</v>
      </c>
      <c r="GV1326">
        <v>0.104268</v>
      </c>
      <c r="GW1326">
        <v>0.0854963</v>
      </c>
      <c r="GX1326">
        <v>25070.7</v>
      </c>
      <c r="GY1326">
        <v>24264</v>
      </c>
      <c r="GZ1326">
        <v>29989.1</v>
      </c>
      <c r="HA1326">
        <v>28980.6</v>
      </c>
      <c r="HB1326">
        <v>37135.4</v>
      </c>
      <c r="HC1326">
        <v>34898.6</v>
      </c>
      <c r="HD1326">
        <v>45926.1</v>
      </c>
      <c r="HE1326">
        <v>43073.8</v>
      </c>
      <c r="HF1326">
        <v>1.75325</v>
      </c>
      <c r="HG1326">
        <v>1.72575</v>
      </c>
      <c r="HH1326">
        <v>-0.0241324</v>
      </c>
      <c r="HI1326">
        <v>0</v>
      </c>
      <c r="HJ1326">
        <v>30.3833</v>
      </c>
      <c r="HK1326">
        <v>999.9</v>
      </c>
      <c r="HL1326">
        <v>41</v>
      </c>
      <c r="HM1326">
        <v>32.7</v>
      </c>
      <c r="HN1326">
        <v>22.6092</v>
      </c>
      <c r="HO1326">
        <v>63.9339</v>
      </c>
      <c r="HP1326">
        <v>18.1611</v>
      </c>
      <c r="HQ1326">
        <v>1</v>
      </c>
      <c r="HR1326">
        <v>0.819062</v>
      </c>
      <c r="HS1326">
        <v>4.01858</v>
      </c>
      <c r="HT1326">
        <v>20.1619</v>
      </c>
      <c r="HU1326">
        <v>5.22792</v>
      </c>
      <c r="HV1326">
        <v>11.9855</v>
      </c>
      <c r="HW1326">
        <v>4.96895</v>
      </c>
      <c r="HX1326">
        <v>3.28963</v>
      </c>
      <c r="HY1326">
        <v>9999</v>
      </c>
      <c r="HZ1326">
        <v>9999</v>
      </c>
      <c r="IA1326">
        <v>9999</v>
      </c>
      <c r="IB1326">
        <v>999.9</v>
      </c>
      <c r="IC1326">
        <v>4.97301</v>
      </c>
      <c r="ID1326">
        <v>1.87758</v>
      </c>
      <c r="IE1326">
        <v>1.87561</v>
      </c>
      <c r="IF1326">
        <v>1.87851</v>
      </c>
      <c r="IG1326">
        <v>1.87515</v>
      </c>
      <c r="IH1326">
        <v>1.8787</v>
      </c>
      <c r="II1326">
        <v>1.87581</v>
      </c>
      <c r="IJ1326">
        <v>1.87698</v>
      </c>
      <c r="IK1326">
        <v>0</v>
      </c>
      <c r="IL1326">
        <v>0</v>
      </c>
      <c r="IM1326">
        <v>0</v>
      </c>
      <c r="IN1326">
        <v>0</v>
      </c>
      <c r="IO1326" t="s">
        <v>441</v>
      </c>
      <c r="IP1326" t="s">
        <v>442</v>
      </c>
      <c r="IQ1326" t="s">
        <v>443</v>
      </c>
      <c r="IR1326" t="s">
        <v>443</v>
      </c>
      <c r="IS1326" t="s">
        <v>443</v>
      </c>
      <c r="IT1326" t="s">
        <v>443</v>
      </c>
      <c r="IU1326">
        <v>0</v>
      </c>
      <c r="IV1326">
        <v>100</v>
      </c>
      <c r="IW1326">
        <v>100</v>
      </c>
      <c r="IX1326">
        <v>1.177</v>
      </c>
      <c r="IY1326">
        <v>0.2144</v>
      </c>
      <c r="IZ1326">
        <v>-0.1194416370607354</v>
      </c>
      <c r="JA1326">
        <v>0.002211305909277446</v>
      </c>
      <c r="JB1326">
        <v>-1.416678044876584E-06</v>
      </c>
      <c r="JC1326">
        <v>5.589822708492042E-10</v>
      </c>
      <c r="JD1326">
        <v>0.2144336207880096</v>
      </c>
      <c r="JE1326">
        <v>0</v>
      </c>
      <c r="JF1326">
        <v>0</v>
      </c>
      <c r="JG1326">
        <v>0</v>
      </c>
      <c r="JH1326">
        <v>14</v>
      </c>
      <c r="JI1326">
        <v>2052</v>
      </c>
      <c r="JJ1326">
        <v>1</v>
      </c>
      <c r="JK1326">
        <v>21</v>
      </c>
      <c r="JL1326">
        <v>29355812.1</v>
      </c>
      <c r="JM1326">
        <v>29355812.1</v>
      </c>
      <c r="JN1326">
        <v>2.24976</v>
      </c>
      <c r="JO1326">
        <v>2.54761</v>
      </c>
      <c r="JP1326">
        <v>1.39893</v>
      </c>
      <c r="JQ1326">
        <v>2.33154</v>
      </c>
      <c r="JR1326">
        <v>1.44897</v>
      </c>
      <c r="JS1326">
        <v>2.60376</v>
      </c>
      <c r="JT1326">
        <v>38.4279</v>
      </c>
      <c r="JU1326">
        <v>23.8073</v>
      </c>
      <c r="JV1326">
        <v>18</v>
      </c>
      <c r="JW1326">
        <v>487.255</v>
      </c>
      <c r="JX1326">
        <v>440.659</v>
      </c>
      <c r="JY1326">
        <v>25.532</v>
      </c>
      <c r="JZ1326">
        <v>37.2245</v>
      </c>
      <c r="KA1326">
        <v>30</v>
      </c>
      <c r="KB1326">
        <v>36.7562</v>
      </c>
      <c r="KC1326">
        <v>36.7958</v>
      </c>
      <c r="KD1326">
        <v>45.0366</v>
      </c>
      <c r="KE1326">
        <v>26.2049</v>
      </c>
      <c r="KF1326">
        <v>65.4255</v>
      </c>
      <c r="KG1326">
        <v>25.5304</v>
      </c>
      <c r="KH1326">
        <v>1021.91</v>
      </c>
      <c r="KI1326">
        <v>17.9336</v>
      </c>
      <c r="KJ1326">
        <v>99.2073</v>
      </c>
      <c r="KK1326">
        <v>99.0676</v>
      </c>
    </row>
    <row r="1327" spans="1:297">
      <c r="A1327">
        <v>1311</v>
      </c>
      <c r="B1327">
        <v>1761348728.1</v>
      </c>
      <c r="C1327">
        <v>20687.5</v>
      </c>
      <c r="D1327" t="s">
        <v>3078</v>
      </c>
      <c r="E1327" t="s">
        <v>3079</v>
      </c>
      <c r="F1327">
        <v>5</v>
      </c>
      <c r="G1327" t="s">
        <v>2957</v>
      </c>
      <c r="H1327" t="s">
        <v>436</v>
      </c>
      <c r="I1327">
        <v>1761348720.314285</v>
      </c>
      <c r="J1327">
        <f>(K1327)/1000</f>
        <v>0</v>
      </c>
      <c r="K1327">
        <f>IF(DP1327, AN1327, AH1327)</f>
        <v>0</v>
      </c>
      <c r="L1327">
        <f>IF(DP1327, AI1327, AG1327)</f>
        <v>0</v>
      </c>
      <c r="M1327">
        <f>DR1327 - IF(AU1327&gt;1, L1327*DL1327*100.0/(AW1327), 0)</f>
        <v>0</v>
      </c>
      <c r="N1327">
        <f>((T1327-J1327/2)*M1327-L1327)/(T1327+J1327/2)</f>
        <v>0</v>
      </c>
      <c r="O1327">
        <f>N1327*(DY1327+DZ1327)/1000.0</f>
        <v>0</v>
      </c>
      <c r="P1327">
        <f>(DR1327 - IF(AU1327&gt;1, L1327*DL1327*100.0/(AW1327), 0))*(DY1327+DZ1327)/1000.0</f>
        <v>0</v>
      </c>
      <c r="Q1327">
        <f>2.0/((1/S1327-1/R1327)+SIGN(S1327)*SQRT((1/S1327-1/R1327)*(1/S1327-1/R1327) + 4*DM1327/((DM1327+1)*(DM1327+1))*(2*1/S1327*1/R1327-1/R1327*1/R1327)))</f>
        <v>0</v>
      </c>
      <c r="R1327">
        <f>IF(LEFT(DN1327,1)&lt;&gt;"0",IF(LEFT(DN1327,1)="1",3.0,DO1327),$D$5+$E$5*(EF1327*DY1327/($K$5*1000))+$F$5*(EF1327*DY1327/($K$5*1000))*MAX(MIN(DL1327,$J$5),$I$5)*MAX(MIN(DL1327,$J$5),$I$5)+$G$5*MAX(MIN(DL1327,$J$5),$I$5)*(EF1327*DY1327/($K$5*1000))+$H$5*(EF1327*DY1327/($K$5*1000))*(EF1327*DY1327/($K$5*1000)))</f>
        <v>0</v>
      </c>
      <c r="S1327">
        <f>J1327*(1000-(1000*0.61365*exp(17.502*W1327/(240.97+W1327))/(DY1327+DZ1327)+DT1327)/2)/(1000*0.61365*exp(17.502*W1327/(240.97+W1327))/(DY1327+DZ1327)-DT1327)</f>
        <v>0</v>
      </c>
      <c r="T1327">
        <f>1/((DM1327+1)/(Q1327/1.6)+1/(R1327/1.37)) + DM1327/((DM1327+1)/(Q1327/1.6) + DM1327/(R1327/1.37))</f>
        <v>0</v>
      </c>
      <c r="U1327">
        <f>(DH1327*DK1327)</f>
        <v>0</v>
      </c>
      <c r="V1327">
        <f>(EA1327+(U1327+2*0.95*5.67E-8*(((EA1327+$B$7)+273)^4-(EA1327+273)^4)-44100*J1327)/(1.84*29.3*R1327+8*0.95*5.67E-8*(EA1327+273)^3))</f>
        <v>0</v>
      </c>
      <c r="W1327">
        <f>($C$7*EB1327+$D$7*EC1327+$E$7*V1327)</f>
        <v>0</v>
      </c>
      <c r="X1327">
        <f>0.61365*exp(17.502*W1327/(240.97+W1327))</f>
        <v>0</v>
      </c>
      <c r="Y1327">
        <f>(Z1327/AA1327*100)</f>
        <v>0</v>
      </c>
      <c r="Z1327">
        <f>DT1327*(DY1327+DZ1327)/1000</f>
        <v>0</v>
      </c>
      <c r="AA1327">
        <f>0.61365*exp(17.502*EA1327/(240.97+EA1327))</f>
        <v>0</v>
      </c>
      <c r="AB1327">
        <f>(X1327-DT1327*(DY1327+DZ1327)/1000)</f>
        <v>0</v>
      </c>
      <c r="AC1327">
        <f>(-J1327*44100)</f>
        <v>0</v>
      </c>
      <c r="AD1327">
        <f>2*29.3*R1327*0.92*(EA1327-W1327)</f>
        <v>0</v>
      </c>
      <c r="AE1327">
        <f>2*0.95*5.67E-8*(((EA1327+$B$7)+273)^4-(W1327+273)^4)</f>
        <v>0</v>
      </c>
      <c r="AF1327">
        <f>U1327+AE1327+AC1327+AD1327</f>
        <v>0</v>
      </c>
      <c r="AG1327">
        <f>DX1327*AU1327*(DS1327-DR1327*(1000-AU1327*DU1327)/(1000-AU1327*DT1327))/(100*DL1327)</f>
        <v>0</v>
      </c>
      <c r="AH1327">
        <f>1000*DX1327*AU1327*(DT1327-DU1327)/(100*DL1327*(1000-AU1327*DT1327))</f>
        <v>0</v>
      </c>
      <c r="AI1327">
        <f>(AJ1327 - AK1327 - DY1327*1E3/(8.314*(EA1327+273.15)) * AM1327/DX1327 * AL1327) * DX1327/(100*DL1327) * (1000 - DU1327)/1000</f>
        <v>0</v>
      </c>
      <c r="AJ1327">
        <v>1026.691931922287</v>
      </c>
      <c r="AK1327">
        <v>984.5863515151513</v>
      </c>
      <c r="AL1327">
        <v>3.311774068555306</v>
      </c>
      <c r="AM1327">
        <v>65.42573511111004</v>
      </c>
      <c r="AN1327">
        <f>(AP1327 - AO1327 + DY1327*1E3/(8.314*(EA1327+273.15)) * AR1327/DX1327 * AQ1327) * DX1327/(100*DL1327) * 1000/(1000 - AP1327)</f>
        <v>0</v>
      </c>
      <c r="AO1327">
        <v>17.86635540058055</v>
      </c>
      <c r="AP1327">
        <v>23.8849206060606</v>
      </c>
      <c r="AQ1327">
        <v>4.59304570740248E-05</v>
      </c>
      <c r="AR1327">
        <v>117.4114001937617</v>
      </c>
      <c r="AS1327">
        <v>0</v>
      </c>
      <c r="AT1327">
        <v>0</v>
      </c>
      <c r="AU1327">
        <f>IF(AS1327*$H$13&gt;=AW1327,1.0,(AW1327/(AW1327-AS1327*$H$13)))</f>
        <v>0</v>
      </c>
      <c r="AV1327">
        <f>(AU1327-1)*100</f>
        <v>0</v>
      </c>
      <c r="AW1327">
        <f>MAX(0,($B$13+$C$13*EF1327)/(1+$D$13*EF1327)*DY1327/(EA1327+273)*$E$13)</f>
        <v>0</v>
      </c>
      <c r="AX1327" t="s">
        <v>437</v>
      </c>
      <c r="AY1327" t="s">
        <v>437</v>
      </c>
      <c r="AZ1327">
        <v>0</v>
      </c>
      <c r="BA1327">
        <v>0</v>
      </c>
      <c r="BB1327">
        <f>1-AZ1327/BA1327</f>
        <v>0</v>
      </c>
      <c r="BC1327">
        <v>0</v>
      </c>
      <c r="BD1327" t="s">
        <v>437</v>
      </c>
      <c r="BE1327" t="s">
        <v>437</v>
      </c>
      <c r="BF1327">
        <v>0</v>
      </c>
      <c r="BG1327">
        <v>0</v>
      </c>
      <c r="BH1327">
        <f>1-BF1327/BG1327</f>
        <v>0</v>
      </c>
      <c r="BI1327">
        <v>0.5</v>
      </c>
      <c r="BJ1327">
        <f>DI1327</f>
        <v>0</v>
      </c>
      <c r="BK1327">
        <f>L1327</f>
        <v>0</v>
      </c>
      <c r="BL1327">
        <f>BH1327*BI1327*BJ1327</f>
        <v>0</v>
      </c>
      <c r="BM1327">
        <f>(BK1327-BC1327)/BJ1327</f>
        <v>0</v>
      </c>
      <c r="BN1327">
        <f>(BA1327-BG1327)/BG1327</f>
        <v>0</v>
      </c>
      <c r="BO1327">
        <f>AZ1327/(BB1327+AZ1327/BG1327)</f>
        <v>0</v>
      </c>
      <c r="BP1327" t="s">
        <v>437</v>
      </c>
      <c r="BQ1327">
        <v>0</v>
      </c>
      <c r="BR1327">
        <f>IF(BQ1327&lt;&gt;0, BQ1327, BO1327)</f>
        <v>0</v>
      </c>
      <c r="BS1327">
        <f>1-BR1327/BG1327</f>
        <v>0</v>
      </c>
      <c r="BT1327">
        <f>(BG1327-BF1327)/(BG1327-BR1327)</f>
        <v>0</v>
      </c>
      <c r="BU1327">
        <f>(BA1327-BG1327)/(BA1327-BR1327)</f>
        <v>0</v>
      </c>
      <c r="BV1327">
        <f>(BG1327-BF1327)/(BG1327-AZ1327)</f>
        <v>0</v>
      </c>
      <c r="BW1327">
        <f>(BA1327-BG1327)/(BA1327-AZ1327)</f>
        <v>0</v>
      </c>
      <c r="BX1327">
        <f>(BT1327*BR1327/BF1327)</f>
        <v>0</v>
      </c>
      <c r="BY1327">
        <f>(1-BX1327)</f>
        <v>0</v>
      </c>
      <c r="DH1327">
        <f>$B$11*EG1327+$C$11*EH1327+$F$11*ES1327*(1-EV1327)</f>
        <v>0</v>
      </c>
      <c r="DI1327">
        <f>DH1327*DJ1327</f>
        <v>0</v>
      </c>
      <c r="DJ1327">
        <f>($B$11*$D$9+$C$11*$D$9+$F$11*((FF1327+EX1327)/MAX(FF1327+EX1327+FG1327, 0.1)*$I$9+FG1327/MAX(FF1327+EX1327+FG1327, 0.1)*$J$9))/($B$11+$C$11+$F$11)</f>
        <v>0</v>
      </c>
      <c r="DK1327">
        <f>($B$11*$K$9+$C$11*$K$9+$F$11*((FF1327+EX1327)/MAX(FF1327+EX1327+FG1327, 0.1)*$P$9+FG1327/MAX(FF1327+EX1327+FG1327, 0.1)*$Q$9))/($B$11+$C$11+$F$11)</f>
        <v>0</v>
      </c>
      <c r="DL1327">
        <v>6</v>
      </c>
      <c r="DM1327">
        <v>0.5</v>
      </c>
      <c r="DN1327" t="s">
        <v>438</v>
      </c>
      <c r="DO1327">
        <v>2</v>
      </c>
      <c r="DP1327" t="b">
        <v>1</v>
      </c>
      <c r="DQ1327">
        <v>1761348720.314285</v>
      </c>
      <c r="DR1327">
        <v>937.4595357142858</v>
      </c>
      <c r="DS1327">
        <v>993.0336785714286</v>
      </c>
      <c r="DT1327">
        <v>23.87936428571429</v>
      </c>
      <c r="DU1327">
        <v>17.84277142857143</v>
      </c>
      <c r="DV1327">
        <v>936.2916071428572</v>
      </c>
      <c r="DW1327">
        <v>23.66492857142857</v>
      </c>
      <c r="DX1327">
        <v>500.0058928571429</v>
      </c>
      <c r="DY1327">
        <v>90.07770000000001</v>
      </c>
      <c r="DZ1327">
        <v>0.07392756785714286</v>
      </c>
      <c r="EA1327">
        <v>30.20987142857143</v>
      </c>
      <c r="EB1327">
        <v>29.99244642857143</v>
      </c>
      <c r="EC1327">
        <v>999.9000000000002</v>
      </c>
      <c r="ED1327">
        <v>0</v>
      </c>
      <c r="EE1327">
        <v>0</v>
      </c>
      <c r="EF1327">
        <v>9995.8225</v>
      </c>
      <c r="EG1327">
        <v>0</v>
      </c>
      <c r="EH1327">
        <v>1196.446428571429</v>
      </c>
      <c r="EI1327">
        <v>-55.574225</v>
      </c>
      <c r="EJ1327">
        <v>960.3929642857144</v>
      </c>
      <c r="EK1327">
        <v>1011.074428571428</v>
      </c>
      <c r="EL1327">
        <v>6.036598928571429</v>
      </c>
      <c r="EM1327">
        <v>993.0336785714286</v>
      </c>
      <c r="EN1327">
        <v>17.84277142857143</v>
      </c>
      <c r="EO1327">
        <v>2.150998571428572</v>
      </c>
      <c r="EP1327">
        <v>1.607235</v>
      </c>
      <c r="EQ1327">
        <v>18.60195357142857</v>
      </c>
      <c r="ER1327">
        <v>14.02834285714286</v>
      </c>
      <c r="ES1327">
        <v>1200.024285714286</v>
      </c>
      <c r="ET1327">
        <v>0.9669923928571429</v>
      </c>
      <c r="EU1327">
        <v>0.03300761071428571</v>
      </c>
      <c r="EV1327">
        <v>0</v>
      </c>
      <c r="EW1327">
        <v>1493.314642857143</v>
      </c>
      <c r="EX1327">
        <v>5.000560000000001</v>
      </c>
      <c r="EY1327">
        <v>18242.29642857143</v>
      </c>
      <c r="EZ1327">
        <v>10317.01071428571</v>
      </c>
      <c r="FA1327">
        <v>45.43699999999998</v>
      </c>
      <c r="FB1327">
        <v>47.5</v>
      </c>
      <c r="FC1327">
        <v>46.125</v>
      </c>
      <c r="FD1327">
        <v>46.55535714285713</v>
      </c>
      <c r="FE1327">
        <v>46.28542857142856</v>
      </c>
      <c r="FF1327">
        <v>1155.578571428571</v>
      </c>
      <c r="FG1327">
        <v>39.4457142857143</v>
      </c>
      <c r="FH1327">
        <v>0</v>
      </c>
      <c r="FI1327">
        <v>1761348764.6</v>
      </c>
      <c r="FJ1327">
        <v>0</v>
      </c>
      <c r="FK1327">
        <v>1493.228461538462</v>
      </c>
      <c r="FL1327">
        <v>-7.935726505799399</v>
      </c>
      <c r="FM1327">
        <v>-89.90769231528671</v>
      </c>
      <c r="FN1327">
        <v>18241.15384615384</v>
      </c>
      <c r="FO1327">
        <v>15</v>
      </c>
      <c r="FP1327">
        <v>0</v>
      </c>
      <c r="FQ1327" t="s">
        <v>439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-55.53505500000001</v>
      </c>
      <c r="GD1327">
        <v>-0.2175151969980765</v>
      </c>
      <c r="GE1327">
        <v>0.158149769127242</v>
      </c>
      <c r="GF1327">
        <v>1</v>
      </c>
      <c r="GG1327">
        <v>1493.65294117647</v>
      </c>
      <c r="GH1327">
        <v>-7.312146675641906</v>
      </c>
      <c r="GI1327">
        <v>0.7574086215968189</v>
      </c>
      <c r="GJ1327">
        <v>0</v>
      </c>
      <c r="GK1327">
        <v>6.03195725</v>
      </c>
      <c r="GL1327">
        <v>-0.01847268292683124</v>
      </c>
      <c r="GM1327">
        <v>0.02124441220503643</v>
      </c>
      <c r="GN1327">
        <v>1</v>
      </c>
      <c r="GO1327">
        <v>2</v>
      </c>
      <c r="GP1327">
        <v>3</v>
      </c>
      <c r="GQ1327" t="s">
        <v>440</v>
      </c>
      <c r="GR1327">
        <v>3.1248</v>
      </c>
      <c r="GS1327">
        <v>2.75141</v>
      </c>
      <c r="GT1327">
        <v>0.149352</v>
      </c>
      <c r="GU1327">
        <v>0.15583</v>
      </c>
      <c r="GV1327">
        <v>0.104304</v>
      </c>
      <c r="GW1327">
        <v>0.085521</v>
      </c>
      <c r="GX1327">
        <v>25022.8</v>
      </c>
      <c r="GY1327">
        <v>24217.5</v>
      </c>
      <c r="GZ1327">
        <v>29989.1</v>
      </c>
      <c r="HA1327">
        <v>28980.5</v>
      </c>
      <c r="HB1327">
        <v>37134.4</v>
      </c>
      <c r="HC1327">
        <v>34897.8</v>
      </c>
      <c r="HD1327">
        <v>45926.7</v>
      </c>
      <c r="HE1327">
        <v>43073.8</v>
      </c>
      <c r="HF1327">
        <v>1.7532</v>
      </c>
      <c r="HG1327">
        <v>1.72582</v>
      </c>
      <c r="HH1327">
        <v>-0.024125</v>
      </c>
      <c r="HI1327">
        <v>0</v>
      </c>
      <c r="HJ1327">
        <v>30.3833</v>
      </c>
      <c r="HK1327">
        <v>999.9</v>
      </c>
      <c r="HL1327">
        <v>40.9</v>
      </c>
      <c r="HM1327">
        <v>32.6</v>
      </c>
      <c r="HN1327">
        <v>22.4283</v>
      </c>
      <c r="HO1327">
        <v>64.2139</v>
      </c>
      <c r="HP1327">
        <v>18.141</v>
      </c>
      <c r="HQ1327">
        <v>1</v>
      </c>
      <c r="HR1327">
        <v>0.819781</v>
      </c>
      <c r="HS1327">
        <v>4.06093</v>
      </c>
      <c r="HT1327">
        <v>20.1607</v>
      </c>
      <c r="HU1327">
        <v>5.22807</v>
      </c>
      <c r="HV1327">
        <v>11.9855</v>
      </c>
      <c r="HW1327">
        <v>4.969</v>
      </c>
      <c r="HX1327">
        <v>3.28973</v>
      </c>
      <c r="HY1327">
        <v>9999</v>
      </c>
      <c r="HZ1327">
        <v>9999</v>
      </c>
      <c r="IA1327">
        <v>9999</v>
      </c>
      <c r="IB1327">
        <v>999.9</v>
      </c>
      <c r="IC1327">
        <v>4.97298</v>
      </c>
      <c r="ID1327">
        <v>1.87758</v>
      </c>
      <c r="IE1327">
        <v>1.87562</v>
      </c>
      <c r="IF1327">
        <v>1.87851</v>
      </c>
      <c r="IG1327">
        <v>1.87515</v>
      </c>
      <c r="IH1327">
        <v>1.87868</v>
      </c>
      <c r="II1327">
        <v>1.8758</v>
      </c>
      <c r="IJ1327">
        <v>1.87699</v>
      </c>
      <c r="IK1327">
        <v>0</v>
      </c>
      <c r="IL1327">
        <v>0</v>
      </c>
      <c r="IM1327">
        <v>0</v>
      </c>
      <c r="IN1327">
        <v>0</v>
      </c>
      <c r="IO1327" t="s">
        <v>441</v>
      </c>
      <c r="IP1327" t="s">
        <v>442</v>
      </c>
      <c r="IQ1327" t="s">
        <v>443</v>
      </c>
      <c r="IR1327" t="s">
        <v>443</v>
      </c>
      <c r="IS1327" t="s">
        <v>443</v>
      </c>
      <c r="IT1327" t="s">
        <v>443</v>
      </c>
      <c r="IU1327">
        <v>0</v>
      </c>
      <c r="IV1327">
        <v>100</v>
      </c>
      <c r="IW1327">
        <v>100</v>
      </c>
      <c r="IX1327">
        <v>1.194</v>
      </c>
      <c r="IY1327">
        <v>0.2144</v>
      </c>
      <c r="IZ1327">
        <v>-0.1194416370607354</v>
      </c>
      <c r="JA1327">
        <v>0.002211305909277446</v>
      </c>
      <c r="JB1327">
        <v>-1.416678044876584E-06</v>
      </c>
      <c r="JC1327">
        <v>5.589822708492042E-10</v>
      </c>
      <c r="JD1327">
        <v>0.2144336207880096</v>
      </c>
      <c r="JE1327">
        <v>0</v>
      </c>
      <c r="JF1327">
        <v>0</v>
      </c>
      <c r="JG1327">
        <v>0</v>
      </c>
      <c r="JH1327">
        <v>14</v>
      </c>
      <c r="JI1327">
        <v>2052</v>
      </c>
      <c r="JJ1327">
        <v>1</v>
      </c>
      <c r="JK1327">
        <v>21</v>
      </c>
      <c r="JL1327">
        <v>29355812.1</v>
      </c>
      <c r="JM1327">
        <v>29355812.1</v>
      </c>
      <c r="JN1327">
        <v>2.27783</v>
      </c>
      <c r="JO1327">
        <v>2.53662</v>
      </c>
      <c r="JP1327">
        <v>1.39893</v>
      </c>
      <c r="JQ1327">
        <v>2.33154</v>
      </c>
      <c r="JR1327">
        <v>1.44897</v>
      </c>
      <c r="JS1327">
        <v>2.62085</v>
      </c>
      <c r="JT1327">
        <v>38.4279</v>
      </c>
      <c r="JU1327">
        <v>23.8073</v>
      </c>
      <c r="JV1327">
        <v>18</v>
      </c>
      <c r="JW1327">
        <v>487.234</v>
      </c>
      <c r="JX1327">
        <v>440.729</v>
      </c>
      <c r="JY1327">
        <v>25.5389</v>
      </c>
      <c r="JZ1327">
        <v>37.2245</v>
      </c>
      <c r="KA1327">
        <v>30.0005</v>
      </c>
      <c r="KB1327">
        <v>36.7576</v>
      </c>
      <c r="KC1327">
        <v>36.7993</v>
      </c>
      <c r="KD1327">
        <v>45.593</v>
      </c>
      <c r="KE1327">
        <v>26.2049</v>
      </c>
      <c r="KF1327">
        <v>65.4255</v>
      </c>
      <c r="KG1327">
        <v>25.5352</v>
      </c>
      <c r="KH1327">
        <v>1041.96</v>
      </c>
      <c r="KI1327">
        <v>17.9302</v>
      </c>
      <c r="KJ1327">
        <v>99.208</v>
      </c>
      <c r="KK1327">
        <v>99.0675</v>
      </c>
    </row>
    <row r="1328" spans="1:297">
      <c r="A1328">
        <v>1312</v>
      </c>
      <c r="B1328">
        <v>1761348733.1</v>
      </c>
      <c r="C1328">
        <v>20692.5</v>
      </c>
      <c r="D1328" t="s">
        <v>3080</v>
      </c>
      <c r="E1328" t="s">
        <v>3081</v>
      </c>
      <c r="F1328">
        <v>5</v>
      </c>
      <c r="G1328" t="s">
        <v>2957</v>
      </c>
      <c r="H1328" t="s">
        <v>436</v>
      </c>
      <c r="I1328">
        <v>1761348725.6</v>
      </c>
      <c r="J1328">
        <f>(K1328)/1000</f>
        <v>0</v>
      </c>
      <c r="K1328">
        <f>IF(DP1328, AN1328, AH1328)</f>
        <v>0</v>
      </c>
      <c r="L1328">
        <f>IF(DP1328, AI1328, AG1328)</f>
        <v>0</v>
      </c>
      <c r="M1328">
        <f>DR1328 - IF(AU1328&gt;1, L1328*DL1328*100.0/(AW1328), 0)</f>
        <v>0</v>
      </c>
      <c r="N1328">
        <f>((T1328-J1328/2)*M1328-L1328)/(T1328+J1328/2)</f>
        <v>0</v>
      </c>
      <c r="O1328">
        <f>N1328*(DY1328+DZ1328)/1000.0</f>
        <v>0</v>
      </c>
      <c r="P1328">
        <f>(DR1328 - IF(AU1328&gt;1, L1328*DL1328*100.0/(AW1328), 0))*(DY1328+DZ1328)/1000.0</f>
        <v>0</v>
      </c>
      <c r="Q1328">
        <f>2.0/((1/S1328-1/R1328)+SIGN(S1328)*SQRT((1/S1328-1/R1328)*(1/S1328-1/R1328) + 4*DM1328/((DM1328+1)*(DM1328+1))*(2*1/S1328*1/R1328-1/R1328*1/R1328)))</f>
        <v>0</v>
      </c>
      <c r="R1328">
        <f>IF(LEFT(DN1328,1)&lt;&gt;"0",IF(LEFT(DN1328,1)="1",3.0,DO1328),$D$5+$E$5*(EF1328*DY1328/($K$5*1000))+$F$5*(EF1328*DY1328/($K$5*1000))*MAX(MIN(DL1328,$J$5),$I$5)*MAX(MIN(DL1328,$J$5),$I$5)+$G$5*MAX(MIN(DL1328,$J$5),$I$5)*(EF1328*DY1328/($K$5*1000))+$H$5*(EF1328*DY1328/($K$5*1000))*(EF1328*DY1328/($K$5*1000)))</f>
        <v>0</v>
      </c>
      <c r="S1328">
        <f>J1328*(1000-(1000*0.61365*exp(17.502*W1328/(240.97+W1328))/(DY1328+DZ1328)+DT1328)/2)/(1000*0.61365*exp(17.502*W1328/(240.97+W1328))/(DY1328+DZ1328)-DT1328)</f>
        <v>0</v>
      </c>
      <c r="T1328">
        <f>1/((DM1328+1)/(Q1328/1.6)+1/(R1328/1.37)) + DM1328/((DM1328+1)/(Q1328/1.6) + DM1328/(R1328/1.37))</f>
        <v>0</v>
      </c>
      <c r="U1328">
        <f>(DH1328*DK1328)</f>
        <v>0</v>
      </c>
      <c r="V1328">
        <f>(EA1328+(U1328+2*0.95*5.67E-8*(((EA1328+$B$7)+273)^4-(EA1328+273)^4)-44100*J1328)/(1.84*29.3*R1328+8*0.95*5.67E-8*(EA1328+273)^3))</f>
        <v>0</v>
      </c>
      <c r="W1328">
        <f>($C$7*EB1328+$D$7*EC1328+$E$7*V1328)</f>
        <v>0</v>
      </c>
      <c r="X1328">
        <f>0.61365*exp(17.502*W1328/(240.97+W1328))</f>
        <v>0</v>
      </c>
      <c r="Y1328">
        <f>(Z1328/AA1328*100)</f>
        <v>0</v>
      </c>
      <c r="Z1328">
        <f>DT1328*(DY1328+DZ1328)/1000</f>
        <v>0</v>
      </c>
      <c r="AA1328">
        <f>0.61365*exp(17.502*EA1328/(240.97+EA1328))</f>
        <v>0</v>
      </c>
      <c r="AB1328">
        <f>(X1328-DT1328*(DY1328+DZ1328)/1000)</f>
        <v>0</v>
      </c>
      <c r="AC1328">
        <f>(-J1328*44100)</f>
        <v>0</v>
      </c>
      <c r="AD1328">
        <f>2*29.3*R1328*0.92*(EA1328-W1328)</f>
        <v>0</v>
      </c>
      <c r="AE1328">
        <f>2*0.95*5.67E-8*(((EA1328+$B$7)+273)^4-(W1328+273)^4)</f>
        <v>0</v>
      </c>
      <c r="AF1328">
        <f>U1328+AE1328+AC1328+AD1328</f>
        <v>0</v>
      </c>
      <c r="AG1328">
        <f>DX1328*AU1328*(DS1328-DR1328*(1000-AU1328*DU1328)/(1000-AU1328*DT1328))/(100*DL1328)</f>
        <v>0</v>
      </c>
      <c r="AH1328">
        <f>1000*DX1328*AU1328*(DT1328-DU1328)/(100*DL1328*(1000-AU1328*DT1328))</f>
        <v>0</v>
      </c>
      <c r="AI1328">
        <f>(AJ1328 - AK1328 - DY1328*1E3/(8.314*(EA1328+273.15)) * AM1328/DX1328 * AL1328) * DX1328/(100*DL1328) * (1000 - DU1328)/1000</f>
        <v>0</v>
      </c>
      <c r="AJ1328">
        <v>1043.67473175461</v>
      </c>
      <c r="AK1328">
        <v>1001.364303030302</v>
      </c>
      <c r="AL1328">
        <v>3.360116024905012</v>
      </c>
      <c r="AM1328">
        <v>65.42573511111004</v>
      </c>
      <c r="AN1328">
        <f>(AP1328 - AO1328 + DY1328*1E3/(8.314*(EA1328+273.15)) * AR1328/DX1328 * AQ1328) * DX1328/(100*DL1328) * 1000/(1000 - AP1328)</f>
        <v>0</v>
      </c>
      <c r="AO1328">
        <v>17.87132750046552</v>
      </c>
      <c r="AP1328">
        <v>23.89211151515152</v>
      </c>
      <c r="AQ1328">
        <v>7.169569282297454E-05</v>
      </c>
      <c r="AR1328">
        <v>117.4114001937617</v>
      </c>
      <c r="AS1328">
        <v>0</v>
      </c>
      <c r="AT1328">
        <v>0</v>
      </c>
      <c r="AU1328">
        <f>IF(AS1328*$H$13&gt;=AW1328,1.0,(AW1328/(AW1328-AS1328*$H$13)))</f>
        <v>0</v>
      </c>
      <c r="AV1328">
        <f>(AU1328-1)*100</f>
        <v>0</v>
      </c>
      <c r="AW1328">
        <f>MAX(0,($B$13+$C$13*EF1328)/(1+$D$13*EF1328)*DY1328/(EA1328+273)*$E$13)</f>
        <v>0</v>
      </c>
      <c r="AX1328" t="s">
        <v>437</v>
      </c>
      <c r="AY1328" t="s">
        <v>437</v>
      </c>
      <c r="AZ1328">
        <v>0</v>
      </c>
      <c r="BA1328">
        <v>0</v>
      </c>
      <c r="BB1328">
        <f>1-AZ1328/BA1328</f>
        <v>0</v>
      </c>
      <c r="BC1328">
        <v>0</v>
      </c>
      <c r="BD1328" t="s">
        <v>437</v>
      </c>
      <c r="BE1328" t="s">
        <v>437</v>
      </c>
      <c r="BF1328">
        <v>0</v>
      </c>
      <c r="BG1328">
        <v>0</v>
      </c>
      <c r="BH1328">
        <f>1-BF1328/BG1328</f>
        <v>0</v>
      </c>
      <c r="BI1328">
        <v>0.5</v>
      </c>
      <c r="BJ1328">
        <f>DI1328</f>
        <v>0</v>
      </c>
      <c r="BK1328">
        <f>L1328</f>
        <v>0</v>
      </c>
      <c r="BL1328">
        <f>BH1328*BI1328*BJ1328</f>
        <v>0</v>
      </c>
      <c r="BM1328">
        <f>(BK1328-BC1328)/BJ1328</f>
        <v>0</v>
      </c>
      <c r="BN1328">
        <f>(BA1328-BG1328)/BG1328</f>
        <v>0</v>
      </c>
      <c r="BO1328">
        <f>AZ1328/(BB1328+AZ1328/BG1328)</f>
        <v>0</v>
      </c>
      <c r="BP1328" t="s">
        <v>437</v>
      </c>
      <c r="BQ1328">
        <v>0</v>
      </c>
      <c r="BR1328">
        <f>IF(BQ1328&lt;&gt;0, BQ1328, BO1328)</f>
        <v>0</v>
      </c>
      <c r="BS1328">
        <f>1-BR1328/BG1328</f>
        <v>0</v>
      </c>
      <c r="BT1328">
        <f>(BG1328-BF1328)/(BG1328-BR1328)</f>
        <v>0</v>
      </c>
      <c r="BU1328">
        <f>(BA1328-BG1328)/(BA1328-BR1328)</f>
        <v>0</v>
      </c>
      <c r="BV1328">
        <f>(BG1328-BF1328)/(BG1328-AZ1328)</f>
        <v>0</v>
      </c>
      <c r="BW1328">
        <f>(BA1328-BG1328)/(BA1328-AZ1328)</f>
        <v>0</v>
      </c>
      <c r="BX1328">
        <f>(BT1328*BR1328/BF1328)</f>
        <v>0</v>
      </c>
      <c r="BY1328">
        <f>(1-BX1328)</f>
        <v>0</v>
      </c>
      <c r="DH1328">
        <f>$B$11*EG1328+$C$11*EH1328+$F$11*ES1328*(1-EV1328)</f>
        <v>0</v>
      </c>
      <c r="DI1328">
        <f>DH1328*DJ1328</f>
        <v>0</v>
      </c>
      <c r="DJ1328">
        <f>($B$11*$D$9+$C$11*$D$9+$F$11*((FF1328+EX1328)/MAX(FF1328+EX1328+FG1328, 0.1)*$I$9+FG1328/MAX(FF1328+EX1328+FG1328, 0.1)*$J$9))/($B$11+$C$11+$F$11)</f>
        <v>0</v>
      </c>
      <c r="DK1328">
        <f>($B$11*$K$9+$C$11*$K$9+$F$11*((FF1328+EX1328)/MAX(FF1328+EX1328+FG1328, 0.1)*$P$9+FG1328/MAX(FF1328+EX1328+FG1328, 0.1)*$Q$9))/($B$11+$C$11+$F$11)</f>
        <v>0</v>
      </c>
      <c r="DL1328">
        <v>6</v>
      </c>
      <c r="DM1328">
        <v>0.5</v>
      </c>
      <c r="DN1328" t="s">
        <v>438</v>
      </c>
      <c r="DO1328">
        <v>2</v>
      </c>
      <c r="DP1328" t="b">
        <v>1</v>
      </c>
      <c r="DQ1328">
        <v>1761348725.6</v>
      </c>
      <c r="DR1328">
        <v>954.6541851851852</v>
      </c>
      <c r="DS1328">
        <v>1010.341925925926</v>
      </c>
      <c r="DT1328">
        <v>23.88131111111111</v>
      </c>
      <c r="DU1328">
        <v>17.8579</v>
      </c>
      <c r="DV1328">
        <v>953.4685185185185</v>
      </c>
      <c r="DW1328">
        <v>23.66688148148148</v>
      </c>
      <c r="DX1328">
        <v>499.9849259259259</v>
      </c>
      <c r="DY1328">
        <v>90.07831481481483</v>
      </c>
      <c r="DZ1328">
        <v>0.07397528888888888</v>
      </c>
      <c r="EA1328">
        <v>30.21235185185185</v>
      </c>
      <c r="EB1328">
        <v>29.9928925925926</v>
      </c>
      <c r="EC1328">
        <v>999.9000000000001</v>
      </c>
      <c r="ED1328">
        <v>0</v>
      </c>
      <c r="EE1328">
        <v>0</v>
      </c>
      <c r="EF1328">
        <v>9992.614814814817</v>
      </c>
      <c r="EG1328">
        <v>0</v>
      </c>
      <c r="EH1328">
        <v>1196.45</v>
      </c>
      <c r="EI1328">
        <v>-55.68776666666668</v>
      </c>
      <c r="EJ1328">
        <v>978.0103703703702</v>
      </c>
      <c r="EK1328">
        <v>1028.712962962963</v>
      </c>
      <c r="EL1328">
        <v>6.02341962962963</v>
      </c>
      <c r="EM1328">
        <v>1010.341925925926</v>
      </c>
      <c r="EN1328">
        <v>17.8579</v>
      </c>
      <c r="EO1328">
        <v>2.151188518518519</v>
      </c>
      <c r="EP1328">
        <v>1.608608518518518</v>
      </c>
      <c r="EQ1328">
        <v>18.60335925925926</v>
      </c>
      <c r="ER1328">
        <v>14.04151851851852</v>
      </c>
      <c r="ES1328">
        <v>1200.002962962963</v>
      </c>
      <c r="ET1328">
        <v>0.966991074074074</v>
      </c>
      <c r="EU1328">
        <v>0.03300896666666667</v>
      </c>
      <c r="EV1328">
        <v>0</v>
      </c>
      <c r="EW1328">
        <v>1492.627407407407</v>
      </c>
      <c r="EX1328">
        <v>5.000560000000001</v>
      </c>
      <c r="EY1328">
        <v>18234.25555555556</v>
      </c>
      <c r="EZ1328">
        <v>10316.81481481482</v>
      </c>
      <c r="FA1328">
        <v>45.43699999999998</v>
      </c>
      <c r="FB1328">
        <v>47.5</v>
      </c>
      <c r="FC1328">
        <v>46.125</v>
      </c>
      <c r="FD1328">
        <v>46.54592592592592</v>
      </c>
      <c r="FE1328">
        <v>46.27985185185184</v>
      </c>
      <c r="FF1328">
        <v>1155.556296296296</v>
      </c>
      <c r="FG1328">
        <v>39.44666666666667</v>
      </c>
      <c r="FH1328">
        <v>0</v>
      </c>
      <c r="FI1328">
        <v>1761348769.4</v>
      </c>
      <c r="FJ1328">
        <v>0</v>
      </c>
      <c r="FK1328">
        <v>1492.635769230769</v>
      </c>
      <c r="FL1328">
        <v>-6.993162404094742</v>
      </c>
      <c r="FM1328">
        <v>-83.35384615552998</v>
      </c>
      <c r="FN1328">
        <v>18234.41153846154</v>
      </c>
      <c r="FO1328">
        <v>15</v>
      </c>
      <c r="FP1328">
        <v>0</v>
      </c>
      <c r="FQ1328" t="s">
        <v>439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-55.67539512195121</v>
      </c>
      <c r="GD1328">
        <v>-1.368140069686364</v>
      </c>
      <c r="GE1328">
        <v>0.2443290034511338</v>
      </c>
      <c r="GF1328">
        <v>0</v>
      </c>
      <c r="GG1328">
        <v>1493.003235294118</v>
      </c>
      <c r="GH1328">
        <v>-7.660045841067808</v>
      </c>
      <c r="GI1328">
        <v>0.7782435751637984</v>
      </c>
      <c r="GJ1328">
        <v>0</v>
      </c>
      <c r="GK1328">
        <v>6.03218268292683</v>
      </c>
      <c r="GL1328">
        <v>-0.1505686411149698</v>
      </c>
      <c r="GM1328">
        <v>0.02068720931849601</v>
      </c>
      <c r="GN1328">
        <v>0</v>
      </c>
      <c r="GO1328">
        <v>0</v>
      </c>
      <c r="GP1328">
        <v>3</v>
      </c>
      <c r="GQ1328" t="s">
        <v>497</v>
      </c>
      <c r="GR1328">
        <v>3.12493</v>
      </c>
      <c r="GS1328">
        <v>2.75175</v>
      </c>
      <c r="GT1328">
        <v>0.150983</v>
      </c>
      <c r="GU1328">
        <v>0.157462</v>
      </c>
      <c r="GV1328">
        <v>0.104326</v>
      </c>
      <c r="GW1328">
        <v>0.08552800000000001</v>
      </c>
      <c r="GX1328">
        <v>24973.8</v>
      </c>
      <c r="GY1328">
        <v>24170.3</v>
      </c>
      <c r="GZ1328">
        <v>29988.1</v>
      </c>
      <c r="HA1328">
        <v>28980.3</v>
      </c>
      <c r="HB1328">
        <v>37132.2</v>
      </c>
      <c r="HC1328">
        <v>34897.5</v>
      </c>
      <c r="HD1328">
        <v>45925</v>
      </c>
      <c r="HE1328">
        <v>43073.6</v>
      </c>
      <c r="HF1328">
        <v>1.75312</v>
      </c>
      <c r="HG1328">
        <v>1.72572</v>
      </c>
      <c r="HH1328">
        <v>-0.0236556</v>
      </c>
      <c r="HI1328">
        <v>0</v>
      </c>
      <c r="HJ1328">
        <v>30.3833</v>
      </c>
      <c r="HK1328">
        <v>999.9</v>
      </c>
      <c r="HL1328">
        <v>40.9</v>
      </c>
      <c r="HM1328">
        <v>32.6</v>
      </c>
      <c r="HN1328">
        <v>22.427</v>
      </c>
      <c r="HO1328">
        <v>63.9539</v>
      </c>
      <c r="HP1328">
        <v>18.0809</v>
      </c>
      <c r="HQ1328">
        <v>1</v>
      </c>
      <c r="HR1328">
        <v>0.820206</v>
      </c>
      <c r="HS1328">
        <v>4.08257</v>
      </c>
      <c r="HT1328">
        <v>20.1602</v>
      </c>
      <c r="HU1328">
        <v>5.22852</v>
      </c>
      <c r="HV1328">
        <v>11.986</v>
      </c>
      <c r="HW1328">
        <v>4.9694</v>
      </c>
      <c r="HX1328">
        <v>3.28978</v>
      </c>
      <c r="HY1328">
        <v>9999</v>
      </c>
      <c r="HZ1328">
        <v>9999</v>
      </c>
      <c r="IA1328">
        <v>9999</v>
      </c>
      <c r="IB1328">
        <v>999.9</v>
      </c>
      <c r="IC1328">
        <v>4.973</v>
      </c>
      <c r="ID1328">
        <v>1.87759</v>
      </c>
      <c r="IE1328">
        <v>1.87562</v>
      </c>
      <c r="IF1328">
        <v>1.87851</v>
      </c>
      <c r="IG1328">
        <v>1.87515</v>
      </c>
      <c r="IH1328">
        <v>1.87872</v>
      </c>
      <c r="II1328">
        <v>1.87583</v>
      </c>
      <c r="IJ1328">
        <v>1.87699</v>
      </c>
      <c r="IK1328">
        <v>0</v>
      </c>
      <c r="IL1328">
        <v>0</v>
      </c>
      <c r="IM1328">
        <v>0</v>
      </c>
      <c r="IN1328">
        <v>0</v>
      </c>
      <c r="IO1328" t="s">
        <v>441</v>
      </c>
      <c r="IP1328" t="s">
        <v>442</v>
      </c>
      <c r="IQ1328" t="s">
        <v>443</v>
      </c>
      <c r="IR1328" t="s">
        <v>443</v>
      </c>
      <c r="IS1328" t="s">
        <v>443</v>
      </c>
      <c r="IT1328" t="s">
        <v>443</v>
      </c>
      <c r="IU1328">
        <v>0</v>
      </c>
      <c r="IV1328">
        <v>100</v>
      </c>
      <c r="IW1328">
        <v>100</v>
      </c>
      <c r="IX1328">
        <v>1.21</v>
      </c>
      <c r="IY1328">
        <v>0.2145</v>
      </c>
      <c r="IZ1328">
        <v>-0.1194416370607354</v>
      </c>
      <c r="JA1328">
        <v>0.002211305909277446</v>
      </c>
      <c r="JB1328">
        <v>-1.416678044876584E-06</v>
      </c>
      <c r="JC1328">
        <v>5.589822708492042E-10</v>
      </c>
      <c r="JD1328">
        <v>0.2144336207880096</v>
      </c>
      <c r="JE1328">
        <v>0</v>
      </c>
      <c r="JF1328">
        <v>0</v>
      </c>
      <c r="JG1328">
        <v>0</v>
      </c>
      <c r="JH1328">
        <v>14</v>
      </c>
      <c r="JI1328">
        <v>2052</v>
      </c>
      <c r="JJ1328">
        <v>1</v>
      </c>
      <c r="JK1328">
        <v>21</v>
      </c>
      <c r="JL1328">
        <v>29355812.2</v>
      </c>
      <c r="JM1328">
        <v>29355812.2</v>
      </c>
      <c r="JN1328">
        <v>2.30835</v>
      </c>
      <c r="JO1328">
        <v>2.53906</v>
      </c>
      <c r="JP1328">
        <v>1.39893</v>
      </c>
      <c r="JQ1328">
        <v>2.33154</v>
      </c>
      <c r="JR1328">
        <v>1.44897</v>
      </c>
      <c r="JS1328">
        <v>2.61353</v>
      </c>
      <c r="JT1328">
        <v>38.4279</v>
      </c>
      <c r="JU1328">
        <v>23.8073</v>
      </c>
      <c r="JV1328">
        <v>18</v>
      </c>
      <c r="JW1328">
        <v>487.202</v>
      </c>
      <c r="JX1328">
        <v>440.665</v>
      </c>
      <c r="JY1328">
        <v>25.5413</v>
      </c>
      <c r="JZ1328">
        <v>37.228</v>
      </c>
      <c r="KA1328">
        <v>30.0005</v>
      </c>
      <c r="KB1328">
        <v>36.7596</v>
      </c>
      <c r="KC1328">
        <v>36.7993</v>
      </c>
      <c r="KD1328">
        <v>46.2182</v>
      </c>
      <c r="KE1328">
        <v>26.2049</v>
      </c>
      <c r="KF1328">
        <v>65.4255</v>
      </c>
      <c r="KG1328">
        <v>25.5398</v>
      </c>
      <c r="KH1328">
        <v>1055.37</v>
      </c>
      <c r="KI1328">
        <v>17.9272</v>
      </c>
      <c r="KJ1328">
        <v>99.2045</v>
      </c>
      <c r="KK1328">
        <v>99.0668</v>
      </c>
    </row>
    <row r="1329" spans="1:297">
      <c r="A1329">
        <v>1313</v>
      </c>
      <c r="B1329">
        <v>1761348738.1</v>
      </c>
      <c r="C1329">
        <v>20697.5</v>
      </c>
      <c r="D1329" t="s">
        <v>3082</v>
      </c>
      <c r="E1329" t="s">
        <v>3083</v>
      </c>
      <c r="F1329">
        <v>5</v>
      </c>
      <c r="G1329" t="s">
        <v>2957</v>
      </c>
      <c r="H1329" t="s">
        <v>436</v>
      </c>
      <c r="I1329">
        <v>1761348730.314285</v>
      </c>
      <c r="J1329">
        <f>(K1329)/1000</f>
        <v>0</v>
      </c>
      <c r="K1329">
        <f>IF(DP1329, AN1329, AH1329)</f>
        <v>0</v>
      </c>
      <c r="L1329">
        <f>IF(DP1329, AI1329, AG1329)</f>
        <v>0</v>
      </c>
      <c r="M1329">
        <f>DR1329 - IF(AU1329&gt;1, L1329*DL1329*100.0/(AW1329), 0)</f>
        <v>0</v>
      </c>
      <c r="N1329">
        <f>((T1329-J1329/2)*M1329-L1329)/(T1329+J1329/2)</f>
        <v>0</v>
      </c>
      <c r="O1329">
        <f>N1329*(DY1329+DZ1329)/1000.0</f>
        <v>0</v>
      </c>
      <c r="P1329">
        <f>(DR1329 - IF(AU1329&gt;1, L1329*DL1329*100.0/(AW1329), 0))*(DY1329+DZ1329)/1000.0</f>
        <v>0</v>
      </c>
      <c r="Q1329">
        <f>2.0/((1/S1329-1/R1329)+SIGN(S1329)*SQRT((1/S1329-1/R1329)*(1/S1329-1/R1329) + 4*DM1329/((DM1329+1)*(DM1329+1))*(2*1/S1329*1/R1329-1/R1329*1/R1329)))</f>
        <v>0</v>
      </c>
      <c r="R1329">
        <f>IF(LEFT(DN1329,1)&lt;&gt;"0",IF(LEFT(DN1329,1)="1",3.0,DO1329),$D$5+$E$5*(EF1329*DY1329/($K$5*1000))+$F$5*(EF1329*DY1329/($K$5*1000))*MAX(MIN(DL1329,$J$5),$I$5)*MAX(MIN(DL1329,$J$5),$I$5)+$G$5*MAX(MIN(DL1329,$J$5),$I$5)*(EF1329*DY1329/($K$5*1000))+$H$5*(EF1329*DY1329/($K$5*1000))*(EF1329*DY1329/($K$5*1000)))</f>
        <v>0</v>
      </c>
      <c r="S1329">
        <f>J1329*(1000-(1000*0.61365*exp(17.502*W1329/(240.97+W1329))/(DY1329+DZ1329)+DT1329)/2)/(1000*0.61365*exp(17.502*W1329/(240.97+W1329))/(DY1329+DZ1329)-DT1329)</f>
        <v>0</v>
      </c>
      <c r="T1329">
        <f>1/((DM1329+1)/(Q1329/1.6)+1/(R1329/1.37)) + DM1329/((DM1329+1)/(Q1329/1.6) + DM1329/(R1329/1.37))</f>
        <v>0</v>
      </c>
      <c r="U1329">
        <f>(DH1329*DK1329)</f>
        <v>0</v>
      </c>
      <c r="V1329">
        <f>(EA1329+(U1329+2*0.95*5.67E-8*(((EA1329+$B$7)+273)^4-(EA1329+273)^4)-44100*J1329)/(1.84*29.3*R1329+8*0.95*5.67E-8*(EA1329+273)^3))</f>
        <v>0</v>
      </c>
      <c r="W1329">
        <f>($C$7*EB1329+$D$7*EC1329+$E$7*V1329)</f>
        <v>0</v>
      </c>
      <c r="X1329">
        <f>0.61365*exp(17.502*W1329/(240.97+W1329))</f>
        <v>0</v>
      </c>
      <c r="Y1329">
        <f>(Z1329/AA1329*100)</f>
        <v>0</v>
      </c>
      <c r="Z1329">
        <f>DT1329*(DY1329+DZ1329)/1000</f>
        <v>0</v>
      </c>
      <c r="AA1329">
        <f>0.61365*exp(17.502*EA1329/(240.97+EA1329))</f>
        <v>0</v>
      </c>
      <c r="AB1329">
        <f>(X1329-DT1329*(DY1329+DZ1329)/1000)</f>
        <v>0</v>
      </c>
      <c r="AC1329">
        <f>(-J1329*44100)</f>
        <v>0</v>
      </c>
      <c r="AD1329">
        <f>2*29.3*R1329*0.92*(EA1329-W1329)</f>
        <v>0</v>
      </c>
      <c r="AE1329">
        <f>2*0.95*5.67E-8*(((EA1329+$B$7)+273)^4-(W1329+273)^4)</f>
        <v>0</v>
      </c>
      <c r="AF1329">
        <f>U1329+AE1329+AC1329+AD1329</f>
        <v>0</v>
      </c>
      <c r="AG1329">
        <f>DX1329*AU1329*(DS1329-DR1329*(1000-AU1329*DU1329)/(1000-AU1329*DT1329))/(100*DL1329)</f>
        <v>0</v>
      </c>
      <c r="AH1329">
        <f>1000*DX1329*AU1329*(DT1329-DU1329)/(100*DL1329*(1000-AU1329*DT1329))</f>
        <v>0</v>
      </c>
      <c r="AI1329">
        <f>(AJ1329 - AK1329 - DY1329*1E3/(8.314*(EA1329+273.15)) * AM1329/DX1329 * AL1329) * DX1329/(100*DL1329) * (1000 - DU1329)/1000</f>
        <v>0</v>
      </c>
      <c r="AJ1329">
        <v>1060.71777399168</v>
      </c>
      <c r="AK1329">
        <v>1018.120242424242</v>
      </c>
      <c r="AL1329">
        <v>3.356636338467765</v>
      </c>
      <c r="AM1329">
        <v>65.42573511111004</v>
      </c>
      <c r="AN1329">
        <f>(AP1329 - AO1329 + DY1329*1E3/(8.314*(EA1329+273.15)) * AR1329/DX1329 * AQ1329) * DX1329/(100*DL1329) * 1000/(1000 - AP1329)</f>
        <v>0</v>
      </c>
      <c r="AO1329">
        <v>17.87095591562956</v>
      </c>
      <c r="AP1329">
        <v>23.89282181818182</v>
      </c>
      <c r="AQ1329">
        <v>1.140134425169229E-05</v>
      </c>
      <c r="AR1329">
        <v>117.4114001937617</v>
      </c>
      <c r="AS1329">
        <v>0</v>
      </c>
      <c r="AT1329">
        <v>0</v>
      </c>
      <c r="AU1329">
        <f>IF(AS1329*$H$13&gt;=AW1329,1.0,(AW1329/(AW1329-AS1329*$H$13)))</f>
        <v>0</v>
      </c>
      <c r="AV1329">
        <f>(AU1329-1)*100</f>
        <v>0</v>
      </c>
      <c r="AW1329">
        <f>MAX(0,($B$13+$C$13*EF1329)/(1+$D$13*EF1329)*DY1329/(EA1329+273)*$E$13)</f>
        <v>0</v>
      </c>
      <c r="AX1329" t="s">
        <v>437</v>
      </c>
      <c r="AY1329" t="s">
        <v>437</v>
      </c>
      <c r="AZ1329">
        <v>0</v>
      </c>
      <c r="BA1329">
        <v>0</v>
      </c>
      <c r="BB1329">
        <f>1-AZ1329/BA1329</f>
        <v>0</v>
      </c>
      <c r="BC1329">
        <v>0</v>
      </c>
      <c r="BD1329" t="s">
        <v>437</v>
      </c>
      <c r="BE1329" t="s">
        <v>437</v>
      </c>
      <c r="BF1329">
        <v>0</v>
      </c>
      <c r="BG1329">
        <v>0</v>
      </c>
      <c r="BH1329">
        <f>1-BF1329/BG1329</f>
        <v>0</v>
      </c>
      <c r="BI1329">
        <v>0.5</v>
      </c>
      <c r="BJ1329">
        <f>DI1329</f>
        <v>0</v>
      </c>
      <c r="BK1329">
        <f>L1329</f>
        <v>0</v>
      </c>
      <c r="BL1329">
        <f>BH1329*BI1329*BJ1329</f>
        <v>0</v>
      </c>
      <c r="BM1329">
        <f>(BK1329-BC1329)/BJ1329</f>
        <v>0</v>
      </c>
      <c r="BN1329">
        <f>(BA1329-BG1329)/BG1329</f>
        <v>0</v>
      </c>
      <c r="BO1329">
        <f>AZ1329/(BB1329+AZ1329/BG1329)</f>
        <v>0</v>
      </c>
      <c r="BP1329" t="s">
        <v>437</v>
      </c>
      <c r="BQ1329">
        <v>0</v>
      </c>
      <c r="BR1329">
        <f>IF(BQ1329&lt;&gt;0, BQ1329, BO1329)</f>
        <v>0</v>
      </c>
      <c r="BS1329">
        <f>1-BR1329/BG1329</f>
        <v>0</v>
      </c>
      <c r="BT1329">
        <f>(BG1329-BF1329)/(BG1329-BR1329)</f>
        <v>0</v>
      </c>
      <c r="BU1329">
        <f>(BA1329-BG1329)/(BA1329-BR1329)</f>
        <v>0</v>
      </c>
      <c r="BV1329">
        <f>(BG1329-BF1329)/(BG1329-AZ1329)</f>
        <v>0</v>
      </c>
      <c r="BW1329">
        <f>(BA1329-BG1329)/(BA1329-AZ1329)</f>
        <v>0</v>
      </c>
      <c r="BX1329">
        <f>(BT1329*BR1329/BF1329)</f>
        <v>0</v>
      </c>
      <c r="BY1329">
        <f>(1-BX1329)</f>
        <v>0</v>
      </c>
      <c r="DH1329">
        <f>$B$11*EG1329+$C$11*EH1329+$F$11*ES1329*(1-EV1329)</f>
        <v>0</v>
      </c>
      <c r="DI1329">
        <f>DH1329*DJ1329</f>
        <v>0</v>
      </c>
      <c r="DJ1329">
        <f>($B$11*$D$9+$C$11*$D$9+$F$11*((FF1329+EX1329)/MAX(FF1329+EX1329+FG1329, 0.1)*$I$9+FG1329/MAX(FF1329+EX1329+FG1329, 0.1)*$J$9))/($B$11+$C$11+$F$11)</f>
        <v>0</v>
      </c>
      <c r="DK1329">
        <f>($B$11*$K$9+$C$11*$K$9+$F$11*((FF1329+EX1329)/MAX(FF1329+EX1329+FG1329, 0.1)*$P$9+FG1329/MAX(FF1329+EX1329+FG1329, 0.1)*$Q$9))/($B$11+$C$11+$F$11)</f>
        <v>0</v>
      </c>
      <c r="DL1329">
        <v>6</v>
      </c>
      <c r="DM1329">
        <v>0.5</v>
      </c>
      <c r="DN1329" t="s">
        <v>438</v>
      </c>
      <c r="DO1329">
        <v>2</v>
      </c>
      <c r="DP1329" t="b">
        <v>1</v>
      </c>
      <c r="DQ1329">
        <v>1761348730.314285</v>
      </c>
      <c r="DR1329">
        <v>969.9722857142859</v>
      </c>
      <c r="DS1329">
        <v>1025.991071428571</v>
      </c>
      <c r="DT1329">
        <v>23.88745714285714</v>
      </c>
      <c r="DU1329">
        <v>17.86961071428571</v>
      </c>
      <c r="DV1329">
        <v>968.7707142857142</v>
      </c>
      <c r="DW1329">
        <v>23.673025</v>
      </c>
      <c r="DX1329">
        <v>499.9998214285714</v>
      </c>
      <c r="DY1329">
        <v>90.07934642857141</v>
      </c>
      <c r="DZ1329">
        <v>0.07389202142857143</v>
      </c>
      <c r="EA1329">
        <v>30.21473571428572</v>
      </c>
      <c r="EB1329">
        <v>29.99478928571429</v>
      </c>
      <c r="EC1329">
        <v>999.9000000000002</v>
      </c>
      <c r="ED1329">
        <v>0</v>
      </c>
      <c r="EE1329">
        <v>0</v>
      </c>
      <c r="EF1329">
        <v>9999.490357142859</v>
      </c>
      <c r="EG1329">
        <v>0</v>
      </c>
      <c r="EH1329">
        <v>1196.4525</v>
      </c>
      <c r="EI1329">
        <v>-56.01870714285714</v>
      </c>
      <c r="EJ1329">
        <v>993.7102857142856</v>
      </c>
      <c r="EK1329">
        <v>1044.658571428572</v>
      </c>
      <c r="EL1329">
        <v>6.017855000000002</v>
      </c>
      <c r="EM1329">
        <v>1025.991071428571</v>
      </c>
      <c r="EN1329">
        <v>17.86961071428571</v>
      </c>
      <c r="EO1329">
        <v>2.151766428571428</v>
      </c>
      <c r="EP1329">
        <v>1.609681785714286</v>
      </c>
      <c r="EQ1329">
        <v>18.60765357142857</v>
      </c>
      <c r="ER1329">
        <v>14.05180357142857</v>
      </c>
      <c r="ES1329">
        <v>1199.974285714286</v>
      </c>
      <c r="ET1329">
        <v>0.9669903214285712</v>
      </c>
      <c r="EU1329">
        <v>0.033009725</v>
      </c>
      <c r="EV1329">
        <v>0</v>
      </c>
      <c r="EW1329">
        <v>1492.145</v>
      </c>
      <c r="EX1329">
        <v>5.000560000000001</v>
      </c>
      <c r="EY1329">
        <v>18226.98928571429</v>
      </c>
      <c r="EZ1329">
        <v>10316.56428571428</v>
      </c>
      <c r="FA1329">
        <v>45.43699999999998</v>
      </c>
      <c r="FB1329">
        <v>47.5</v>
      </c>
      <c r="FC1329">
        <v>46.125</v>
      </c>
      <c r="FD1329">
        <v>46.54871428571427</v>
      </c>
      <c r="FE1329">
        <v>46.28764285714284</v>
      </c>
      <c r="FF1329">
        <v>1155.5275</v>
      </c>
      <c r="FG1329">
        <v>39.44678571428572</v>
      </c>
      <c r="FH1329">
        <v>0</v>
      </c>
      <c r="FI1329">
        <v>1761348774.2</v>
      </c>
      <c r="FJ1329">
        <v>0</v>
      </c>
      <c r="FK1329">
        <v>1492.141923076923</v>
      </c>
      <c r="FL1329">
        <v>-6.04068377412047</v>
      </c>
      <c r="FM1329">
        <v>-87.30598287081438</v>
      </c>
      <c r="FN1329">
        <v>18227.30384615385</v>
      </c>
      <c r="FO1329">
        <v>15</v>
      </c>
      <c r="FP1329">
        <v>0</v>
      </c>
      <c r="FQ1329" t="s">
        <v>439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-55.84590243902439</v>
      </c>
      <c r="GD1329">
        <v>-4.052234843205444</v>
      </c>
      <c r="GE1329">
        <v>0.4085544149731482</v>
      </c>
      <c r="GF1329">
        <v>0</v>
      </c>
      <c r="GG1329">
        <v>1492.403823529412</v>
      </c>
      <c r="GH1329">
        <v>-6.374789925399032</v>
      </c>
      <c r="GI1329">
        <v>0.6576205535014341</v>
      </c>
      <c r="GJ1329">
        <v>0</v>
      </c>
      <c r="GK1329">
        <v>6.024914146341463</v>
      </c>
      <c r="GL1329">
        <v>-0.08107630662022479</v>
      </c>
      <c r="GM1329">
        <v>0.01553312102127294</v>
      </c>
      <c r="GN1329">
        <v>1</v>
      </c>
      <c r="GO1329">
        <v>1</v>
      </c>
      <c r="GP1329">
        <v>3</v>
      </c>
      <c r="GQ1329" t="s">
        <v>446</v>
      </c>
      <c r="GR1329">
        <v>3.12502</v>
      </c>
      <c r="GS1329">
        <v>2.75166</v>
      </c>
      <c r="GT1329">
        <v>0.152599</v>
      </c>
      <c r="GU1329">
        <v>0.159083</v>
      </c>
      <c r="GV1329">
        <v>0.104323</v>
      </c>
      <c r="GW1329">
        <v>0.0855292</v>
      </c>
      <c r="GX1329">
        <v>24925.7</v>
      </c>
      <c r="GY1329">
        <v>24123.7</v>
      </c>
      <c r="GZ1329">
        <v>29987.6</v>
      </c>
      <c r="HA1329">
        <v>28980.3</v>
      </c>
      <c r="HB1329">
        <v>37132</v>
      </c>
      <c r="HC1329">
        <v>34897.4</v>
      </c>
      <c r="HD1329">
        <v>45924.4</v>
      </c>
      <c r="HE1329">
        <v>43073.4</v>
      </c>
      <c r="HF1329">
        <v>1.75343</v>
      </c>
      <c r="HG1329">
        <v>1.72572</v>
      </c>
      <c r="HH1329">
        <v>-0.0237897</v>
      </c>
      <c r="HI1329">
        <v>0</v>
      </c>
      <c r="HJ1329">
        <v>30.3833</v>
      </c>
      <c r="HK1329">
        <v>999.9</v>
      </c>
      <c r="HL1329">
        <v>40.9</v>
      </c>
      <c r="HM1329">
        <v>32.7</v>
      </c>
      <c r="HN1329">
        <v>22.5552</v>
      </c>
      <c r="HO1329">
        <v>63.5139</v>
      </c>
      <c r="HP1329">
        <v>17.9567</v>
      </c>
      <c r="HQ1329">
        <v>1</v>
      </c>
      <c r="HR1329">
        <v>0.820447</v>
      </c>
      <c r="HS1329">
        <v>4.08746</v>
      </c>
      <c r="HT1329">
        <v>20.1601</v>
      </c>
      <c r="HU1329">
        <v>5.22807</v>
      </c>
      <c r="HV1329">
        <v>11.9858</v>
      </c>
      <c r="HW1329">
        <v>4.9692</v>
      </c>
      <c r="HX1329">
        <v>3.28985</v>
      </c>
      <c r="HY1329">
        <v>9999</v>
      </c>
      <c r="HZ1329">
        <v>9999</v>
      </c>
      <c r="IA1329">
        <v>9999</v>
      </c>
      <c r="IB1329">
        <v>999.9</v>
      </c>
      <c r="IC1329">
        <v>4.97301</v>
      </c>
      <c r="ID1329">
        <v>1.87757</v>
      </c>
      <c r="IE1329">
        <v>1.87561</v>
      </c>
      <c r="IF1329">
        <v>1.8785</v>
      </c>
      <c r="IG1329">
        <v>1.87515</v>
      </c>
      <c r="IH1329">
        <v>1.87869</v>
      </c>
      <c r="II1329">
        <v>1.87582</v>
      </c>
      <c r="IJ1329">
        <v>1.87698</v>
      </c>
      <c r="IK1329">
        <v>0</v>
      </c>
      <c r="IL1329">
        <v>0</v>
      </c>
      <c r="IM1329">
        <v>0</v>
      </c>
      <c r="IN1329">
        <v>0</v>
      </c>
      <c r="IO1329" t="s">
        <v>441</v>
      </c>
      <c r="IP1329" t="s">
        <v>442</v>
      </c>
      <c r="IQ1329" t="s">
        <v>443</v>
      </c>
      <c r="IR1329" t="s">
        <v>443</v>
      </c>
      <c r="IS1329" t="s">
        <v>443</v>
      </c>
      <c r="IT1329" t="s">
        <v>443</v>
      </c>
      <c r="IU1329">
        <v>0</v>
      </c>
      <c r="IV1329">
        <v>100</v>
      </c>
      <c r="IW1329">
        <v>100</v>
      </c>
      <c r="IX1329">
        <v>1.228</v>
      </c>
      <c r="IY1329">
        <v>0.2144</v>
      </c>
      <c r="IZ1329">
        <v>-0.1194416370607354</v>
      </c>
      <c r="JA1329">
        <v>0.002211305909277446</v>
      </c>
      <c r="JB1329">
        <v>-1.416678044876584E-06</v>
      </c>
      <c r="JC1329">
        <v>5.589822708492042E-10</v>
      </c>
      <c r="JD1329">
        <v>0.2144336207880096</v>
      </c>
      <c r="JE1329">
        <v>0</v>
      </c>
      <c r="JF1329">
        <v>0</v>
      </c>
      <c r="JG1329">
        <v>0</v>
      </c>
      <c r="JH1329">
        <v>14</v>
      </c>
      <c r="JI1329">
        <v>2052</v>
      </c>
      <c r="JJ1329">
        <v>1</v>
      </c>
      <c r="JK1329">
        <v>21</v>
      </c>
      <c r="JL1329">
        <v>29355812.3</v>
      </c>
      <c r="JM1329">
        <v>29355812.3</v>
      </c>
      <c r="JN1329">
        <v>2.33643</v>
      </c>
      <c r="JO1329">
        <v>2.53296</v>
      </c>
      <c r="JP1329">
        <v>1.39893</v>
      </c>
      <c r="JQ1329">
        <v>2.33276</v>
      </c>
      <c r="JR1329">
        <v>1.44897</v>
      </c>
      <c r="JS1329">
        <v>2.57446</v>
      </c>
      <c r="JT1329">
        <v>38.4279</v>
      </c>
      <c r="JU1329">
        <v>23.8073</v>
      </c>
      <c r="JV1329">
        <v>18</v>
      </c>
      <c r="JW1329">
        <v>487.381</v>
      </c>
      <c r="JX1329">
        <v>440.687</v>
      </c>
      <c r="JY1329">
        <v>25.5428</v>
      </c>
      <c r="JZ1329">
        <v>37.228</v>
      </c>
      <c r="KA1329">
        <v>30.0003</v>
      </c>
      <c r="KB1329">
        <v>36.7601</v>
      </c>
      <c r="KC1329">
        <v>36.8027</v>
      </c>
      <c r="KD1329">
        <v>46.7735</v>
      </c>
      <c r="KE1329">
        <v>26.2049</v>
      </c>
      <c r="KF1329">
        <v>65.4255</v>
      </c>
      <c r="KG1329">
        <v>25.5408</v>
      </c>
      <c r="KH1329">
        <v>1075.4</v>
      </c>
      <c r="KI1329">
        <v>17.9377</v>
      </c>
      <c r="KJ1329">
        <v>99.203</v>
      </c>
      <c r="KK1329">
        <v>99.06659999999999</v>
      </c>
    </row>
    <row r="1330" spans="1:297">
      <c r="A1330">
        <v>1314</v>
      </c>
      <c r="B1330">
        <v>1761348743.1</v>
      </c>
      <c r="C1330">
        <v>20702.5</v>
      </c>
      <c r="D1330" t="s">
        <v>3084</v>
      </c>
      <c r="E1330" t="s">
        <v>3085</v>
      </c>
      <c r="F1330">
        <v>5</v>
      </c>
      <c r="G1330" t="s">
        <v>2957</v>
      </c>
      <c r="H1330" t="s">
        <v>436</v>
      </c>
      <c r="I1330">
        <v>1761348735.6</v>
      </c>
      <c r="J1330">
        <f>(K1330)/1000</f>
        <v>0</v>
      </c>
      <c r="K1330">
        <f>IF(DP1330, AN1330, AH1330)</f>
        <v>0</v>
      </c>
      <c r="L1330">
        <f>IF(DP1330, AI1330, AG1330)</f>
        <v>0</v>
      </c>
      <c r="M1330">
        <f>DR1330 - IF(AU1330&gt;1, L1330*DL1330*100.0/(AW1330), 0)</f>
        <v>0</v>
      </c>
      <c r="N1330">
        <f>((T1330-J1330/2)*M1330-L1330)/(T1330+J1330/2)</f>
        <v>0</v>
      </c>
      <c r="O1330">
        <f>N1330*(DY1330+DZ1330)/1000.0</f>
        <v>0</v>
      </c>
      <c r="P1330">
        <f>(DR1330 - IF(AU1330&gt;1, L1330*DL1330*100.0/(AW1330), 0))*(DY1330+DZ1330)/1000.0</f>
        <v>0</v>
      </c>
      <c r="Q1330">
        <f>2.0/((1/S1330-1/R1330)+SIGN(S1330)*SQRT((1/S1330-1/R1330)*(1/S1330-1/R1330) + 4*DM1330/((DM1330+1)*(DM1330+1))*(2*1/S1330*1/R1330-1/R1330*1/R1330)))</f>
        <v>0</v>
      </c>
      <c r="R1330">
        <f>IF(LEFT(DN1330,1)&lt;&gt;"0",IF(LEFT(DN1330,1)="1",3.0,DO1330),$D$5+$E$5*(EF1330*DY1330/($K$5*1000))+$F$5*(EF1330*DY1330/($K$5*1000))*MAX(MIN(DL1330,$J$5),$I$5)*MAX(MIN(DL1330,$J$5),$I$5)+$G$5*MAX(MIN(DL1330,$J$5),$I$5)*(EF1330*DY1330/($K$5*1000))+$H$5*(EF1330*DY1330/($K$5*1000))*(EF1330*DY1330/($K$5*1000)))</f>
        <v>0</v>
      </c>
      <c r="S1330">
        <f>J1330*(1000-(1000*0.61365*exp(17.502*W1330/(240.97+W1330))/(DY1330+DZ1330)+DT1330)/2)/(1000*0.61365*exp(17.502*W1330/(240.97+W1330))/(DY1330+DZ1330)-DT1330)</f>
        <v>0</v>
      </c>
      <c r="T1330">
        <f>1/((DM1330+1)/(Q1330/1.6)+1/(R1330/1.37)) + DM1330/((DM1330+1)/(Q1330/1.6) + DM1330/(R1330/1.37))</f>
        <v>0</v>
      </c>
      <c r="U1330">
        <f>(DH1330*DK1330)</f>
        <v>0</v>
      </c>
      <c r="V1330">
        <f>(EA1330+(U1330+2*0.95*5.67E-8*(((EA1330+$B$7)+273)^4-(EA1330+273)^4)-44100*J1330)/(1.84*29.3*R1330+8*0.95*5.67E-8*(EA1330+273)^3))</f>
        <v>0</v>
      </c>
      <c r="W1330">
        <f>($C$7*EB1330+$D$7*EC1330+$E$7*V1330)</f>
        <v>0</v>
      </c>
      <c r="X1330">
        <f>0.61365*exp(17.502*W1330/(240.97+W1330))</f>
        <v>0</v>
      </c>
      <c r="Y1330">
        <f>(Z1330/AA1330*100)</f>
        <v>0</v>
      </c>
      <c r="Z1330">
        <f>DT1330*(DY1330+DZ1330)/1000</f>
        <v>0</v>
      </c>
      <c r="AA1330">
        <f>0.61365*exp(17.502*EA1330/(240.97+EA1330))</f>
        <v>0</v>
      </c>
      <c r="AB1330">
        <f>(X1330-DT1330*(DY1330+DZ1330)/1000)</f>
        <v>0</v>
      </c>
      <c r="AC1330">
        <f>(-J1330*44100)</f>
        <v>0</v>
      </c>
      <c r="AD1330">
        <f>2*29.3*R1330*0.92*(EA1330-W1330)</f>
        <v>0</v>
      </c>
      <c r="AE1330">
        <f>2*0.95*5.67E-8*(((EA1330+$B$7)+273)^4-(W1330+273)^4)</f>
        <v>0</v>
      </c>
      <c r="AF1330">
        <f>U1330+AE1330+AC1330+AD1330</f>
        <v>0</v>
      </c>
      <c r="AG1330">
        <f>DX1330*AU1330*(DS1330-DR1330*(1000-AU1330*DU1330)/(1000-AU1330*DT1330))/(100*DL1330)</f>
        <v>0</v>
      </c>
      <c r="AH1330">
        <f>1000*DX1330*AU1330*(DT1330-DU1330)/(100*DL1330*(1000-AU1330*DT1330))</f>
        <v>0</v>
      </c>
      <c r="AI1330">
        <f>(AJ1330 - AK1330 - DY1330*1E3/(8.314*(EA1330+273.15)) * AM1330/DX1330 * AL1330) * DX1330/(100*DL1330) * (1000 - DU1330)/1000</f>
        <v>0</v>
      </c>
      <c r="AJ1330">
        <v>1077.777942494121</v>
      </c>
      <c r="AK1330">
        <v>1035.122727272727</v>
      </c>
      <c r="AL1330">
        <v>3.394820636530232</v>
      </c>
      <c r="AM1330">
        <v>65.42573511111004</v>
      </c>
      <c r="AN1330">
        <f>(AP1330 - AO1330 + DY1330*1E3/(8.314*(EA1330+273.15)) * AR1330/DX1330 * AQ1330) * DX1330/(100*DL1330) * 1000/(1000 - AP1330)</f>
        <v>0</v>
      </c>
      <c r="AO1330">
        <v>17.87293791461043</v>
      </c>
      <c r="AP1330">
        <v>23.89384848484848</v>
      </c>
      <c r="AQ1330">
        <v>-1.790322970929653E-05</v>
      </c>
      <c r="AR1330">
        <v>117.4114001937617</v>
      </c>
      <c r="AS1330">
        <v>0</v>
      </c>
      <c r="AT1330">
        <v>0</v>
      </c>
      <c r="AU1330">
        <f>IF(AS1330*$H$13&gt;=AW1330,1.0,(AW1330/(AW1330-AS1330*$H$13)))</f>
        <v>0</v>
      </c>
      <c r="AV1330">
        <f>(AU1330-1)*100</f>
        <v>0</v>
      </c>
      <c r="AW1330">
        <f>MAX(0,($B$13+$C$13*EF1330)/(1+$D$13*EF1330)*DY1330/(EA1330+273)*$E$13)</f>
        <v>0</v>
      </c>
      <c r="AX1330" t="s">
        <v>437</v>
      </c>
      <c r="AY1330" t="s">
        <v>437</v>
      </c>
      <c r="AZ1330">
        <v>0</v>
      </c>
      <c r="BA1330">
        <v>0</v>
      </c>
      <c r="BB1330">
        <f>1-AZ1330/BA1330</f>
        <v>0</v>
      </c>
      <c r="BC1330">
        <v>0</v>
      </c>
      <c r="BD1330" t="s">
        <v>437</v>
      </c>
      <c r="BE1330" t="s">
        <v>437</v>
      </c>
      <c r="BF1330">
        <v>0</v>
      </c>
      <c r="BG1330">
        <v>0</v>
      </c>
      <c r="BH1330">
        <f>1-BF1330/BG1330</f>
        <v>0</v>
      </c>
      <c r="BI1330">
        <v>0.5</v>
      </c>
      <c r="BJ1330">
        <f>DI1330</f>
        <v>0</v>
      </c>
      <c r="BK1330">
        <f>L1330</f>
        <v>0</v>
      </c>
      <c r="BL1330">
        <f>BH1330*BI1330*BJ1330</f>
        <v>0</v>
      </c>
      <c r="BM1330">
        <f>(BK1330-BC1330)/BJ1330</f>
        <v>0</v>
      </c>
      <c r="BN1330">
        <f>(BA1330-BG1330)/BG1330</f>
        <v>0</v>
      </c>
      <c r="BO1330">
        <f>AZ1330/(BB1330+AZ1330/BG1330)</f>
        <v>0</v>
      </c>
      <c r="BP1330" t="s">
        <v>437</v>
      </c>
      <c r="BQ1330">
        <v>0</v>
      </c>
      <c r="BR1330">
        <f>IF(BQ1330&lt;&gt;0, BQ1330, BO1330)</f>
        <v>0</v>
      </c>
      <c r="BS1330">
        <f>1-BR1330/BG1330</f>
        <v>0</v>
      </c>
      <c r="BT1330">
        <f>(BG1330-BF1330)/(BG1330-BR1330)</f>
        <v>0</v>
      </c>
      <c r="BU1330">
        <f>(BA1330-BG1330)/(BA1330-BR1330)</f>
        <v>0</v>
      </c>
      <c r="BV1330">
        <f>(BG1330-BF1330)/(BG1330-AZ1330)</f>
        <v>0</v>
      </c>
      <c r="BW1330">
        <f>(BA1330-BG1330)/(BA1330-AZ1330)</f>
        <v>0</v>
      </c>
      <c r="BX1330">
        <f>(BT1330*BR1330/BF1330)</f>
        <v>0</v>
      </c>
      <c r="BY1330">
        <f>(1-BX1330)</f>
        <v>0</v>
      </c>
      <c r="DH1330">
        <f>$B$11*EG1330+$C$11*EH1330+$F$11*ES1330*(1-EV1330)</f>
        <v>0</v>
      </c>
      <c r="DI1330">
        <f>DH1330*DJ1330</f>
        <v>0</v>
      </c>
      <c r="DJ1330">
        <f>($B$11*$D$9+$C$11*$D$9+$F$11*((FF1330+EX1330)/MAX(FF1330+EX1330+FG1330, 0.1)*$I$9+FG1330/MAX(FF1330+EX1330+FG1330, 0.1)*$J$9))/($B$11+$C$11+$F$11)</f>
        <v>0</v>
      </c>
      <c r="DK1330">
        <f>($B$11*$K$9+$C$11*$K$9+$F$11*((FF1330+EX1330)/MAX(FF1330+EX1330+FG1330, 0.1)*$P$9+FG1330/MAX(FF1330+EX1330+FG1330, 0.1)*$Q$9))/($B$11+$C$11+$F$11)</f>
        <v>0</v>
      </c>
      <c r="DL1330">
        <v>6</v>
      </c>
      <c r="DM1330">
        <v>0.5</v>
      </c>
      <c r="DN1330" t="s">
        <v>438</v>
      </c>
      <c r="DO1330">
        <v>2</v>
      </c>
      <c r="DP1330" t="b">
        <v>1</v>
      </c>
      <c r="DQ1330">
        <v>1761348735.6</v>
      </c>
      <c r="DR1330">
        <v>987.2831851851852</v>
      </c>
      <c r="DS1330">
        <v>1043.675185185185</v>
      </c>
      <c r="DT1330">
        <v>23.89262962962963</v>
      </c>
      <c r="DU1330">
        <v>17.8735</v>
      </c>
      <c r="DV1330">
        <v>986.0635925925927</v>
      </c>
      <c r="DW1330">
        <v>23.6782037037037</v>
      </c>
      <c r="DX1330">
        <v>500.0240370370371</v>
      </c>
      <c r="DY1330">
        <v>90.07911481481482</v>
      </c>
      <c r="DZ1330">
        <v>0.07393427037037037</v>
      </c>
      <c r="EA1330">
        <v>30.21701481481481</v>
      </c>
      <c r="EB1330">
        <v>29.99604814814815</v>
      </c>
      <c r="EC1330">
        <v>999.9000000000001</v>
      </c>
      <c r="ED1330">
        <v>0</v>
      </c>
      <c r="EE1330">
        <v>0</v>
      </c>
      <c r="EF1330">
        <v>9995.974814814816</v>
      </c>
      <c r="EG1330">
        <v>0</v>
      </c>
      <c r="EH1330">
        <v>1196.454074074074</v>
      </c>
      <c r="EI1330">
        <v>-56.39134444444444</v>
      </c>
      <c r="EJ1330">
        <v>1011.450444444444</v>
      </c>
      <c r="EK1330">
        <v>1062.668148148148</v>
      </c>
      <c r="EL1330">
        <v>6.019137777777779</v>
      </c>
      <c r="EM1330">
        <v>1043.675185185185</v>
      </c>
      <c r="EN1330">
        <v>17.8735</v>
      </c>
      <c r="EO1330">
        <v>2.152227407407407</v>
      </c>
      <c r="EP1330">
        <v>1.610027777777778</v>
      </c>
      <c r="EQ1330">
        <v>18.61107037037037</v>
      </c>
      <c r="ER1330">
        <v>14.05511851851852</v>
      </c>
      <c r="ES1330">
        <v>1199.986296296296</v>
      </c>
      <c r="ET1330">
        <v>0.9669877777777777</v>
      </c>
      <c r="EU1330">
        <v>0.03301221851851852</v>
      </c>
      <c r="EV1330">
        <v>0</v>
      </c>
      <c r="EW1330">
        <v>1491.553333333334</v>
      </c>
      <c r="EX1330">
        <v>5.000560000000001</v>
      </c>
      <c r="EY1330">
        <v>18219.92592592592</v>
      </c>
      <c r="EZ1330">
        <v>10316.65185185185</v>
      </c>
      <c r="FA1330">
        <v>45.43699999999998</v>
      </c>
      <c r="FB1330">
        <v>47.5</v>
      </c>
      <c r="FC1330">
        <v>46.125</v>
      </c>
      <c r="FD1330">
        <v>46.55281481481479</v>
      </c>
      <c r="FE1330">
        <v>46.29133333333333</v>
      </c>
      <c r="FF1330">
        <v>1155.536296296296</v>
      </c>
      <c r="FG1330">
        <v>39.45</v>
      </c>
      <c r="FH1330">
        <v>0</v>
      </c>
      <c r="FI1330">
        <v>1761348779.6</v>
      </c>
      <c r="FJ1330">
        <v>0</v>
      </c>
      <c r="FK1330">
        <v>1491.4908</v>
      </c>
      <c r="FL1330">
        <v>-7.23923077265095</v>
      </c>
      <c r="FM1330">
        <v>-82.28461532680465</v>
      </c>
      <c r="FN1330">
        <v>18219.724</v>
      </c>
      <c r="FO1330">
        <v>15</v>
      </c>
      <c r="FP1330">
        <v>0</v>
      </c>
      <c r="FQ1330" t="s">
        <v>439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-56.09444146341463</v>
      </c>
      <c r="GD1330">
        <v>-4.338625087108208</v>
      </c>
      <c r="GE1330">
        <v>0.4319287452389713</v>
      </c>
      <c r="GF1330">
        <v>0</v>
      </c>
      <c r="GG1330">
        <v>1491.996470588235</v>
      </c>
      <c r="GH1330">
        <v>-6.29029794087307</v>
      </c>
      <c r="GI1330">
        <v>0.6469061317166541</v>
      </c>
      <c r="GJ1330">
        <v>0</v>
      </c>
      <c r="GK1330">
        <v>6.018151707317074</v>
      </c>
      <c r="GL1330">
        <v>0.02240759581882364</v>
      </c>
      <c r="GM1330">
        <v>0.00416938721732522</v>
      </c>
      <c r="GN1330">
        <v>1</v>
      </c>
      <c r="GO1330">
        <v>1</v>
      </c>
      <c r="GP1330">
        <v>3</v>
      </c>
      <c r="GQ1330" t="s">
        <v>446</v>
      </c>
      <c r="GR1330">
        <v>3.12484</v>
      </c>
      <c r="GS1330">
        <v>2.75164</v>
      </c>
      <c r="GT1330">
        <v>0.154218</v>
      </c>
      <c r="GU1330">
        <v>0.160697</v>
      </c>
      <c r="GV1330">
        <v>0.104328</v>
      </c>
      <c r="GW1330">
        <v>0.08562060000000001</v>
      </c>
      <c r="GX1330">
        <v>24878.5</v>
      </c>
      <c r="GY1330">
        <v>24077</v>
      </c>
      <c r="GZ1330">
        <v>29988.1</v>
      </c>
      <c r="HA1330">
        <v>28979.9</v>
      </c>
      <c r="HB1330">
        <v>37132.7</v>
      </c>
      <c r="HC1330">
        <v>34893.4</v>
      </c>
      <c r="HD1330">
        <v>45925.3</v>
      </c>
      <c r="HE1330">
        <v>43072.6</v>
      </c>
      <c r="HF1330">
        <v>1.753</v>
      </c>
      <c r="HG1330">
        <v>1.72637</v>
      </c>
      <c r="HH1330">
        <v>-0.0235811</v>
      </c>
      <c r="HI1330">
        <v>0</v>
      </c>
      <c r="HJ1330">
        <v>30.3833</v>
      </c>
      <c r="HK1330">
        <v>999.9</v>
      </c>
      <c r="HL1330">
        <v>40.9</v>
      </c>
      <c r="HM1330">
        <v>32.7</v>
      </c>
      <c r="HN1330">
        <v>22.5559</v>
      </c>
      <c r="HO1330">
        <v>63.7339</v>
      </c>
      <c r="HP1330">
        <v>17.9367</v>
      </c>
      <c r="HQ1330">
        <v>1</v>
      </c>
      <c r="HR1330">
        <v>0.8206329999999999</v>
      </c>
      <c r="HS1330">
        <v>4.09716</v>
      </c>
      <c r="HT1330">
        <v>20.1596</v>
      </c>
      <c r="HU1330">
        <v>5.22807</v>
      </c>
      <c r="HV1330">
        <v>11.9858</v>
      </c>
      <c r="HW1330">
        <v>4.96935</v>
      </c>
      <c r="HX1330">
        <v>3.28973</v>
      </c>
      <c r="HY1330">
        <v>9999</v>
      </c>
      <c r="HZ1330">
        <v>9999</v>
      </c>
      <c r="IA1330">
        <v>9999</v>
      </c>
      <c r="IB1330">
        <v>999.9</v>
      </c>
      <c r="IC1330">
        <v>4.97303</v>
      </c>
      <c r="ID1330">
        <v>1.87754</v>
      </c>
      <c r="IE1330">
        <v>1.87561</v>
      </c>
      <c r="IF1330">
        <v>1.87848</v>
      </c>
      <c r="IG1330">
        <v>1.87515</v>
      </c>
      <c r="IH1330">
        <v>1.87867</v>
      </c>
      <c r="II1330">
        <v>1.87578</v>
      </c>
      <c r="IJ1330">
        <v>1.87698</v>
      </c>
      <c r="IK1330">
        <v>0</v>
      </c>
      <c r="IL1330">
        <v>0</v>
      </c>
      <c r="IM1330">
        <v>0</v>
      </c>
      <c r="IN1330">
        <v>0</v>
      </c>
      <c r="IO1330" t="s">
        <v>441</v>
      </c>
      <c r="IP1330" t="s">
        <v>442</v>
      </c>
      <c r="IQ1330" t="s">
        <v>443</v>
      </c>
      <c r="IR1330" t="s">
        <v>443</v>
      </c>
      <c r="IS1330" t="s">
        <v>443</v>
      </c>
      <c r="IT1330" t="s">
        <v>443</v>
      </c>
      <c r="IU1330">
        <v>0</v>
      </c>
      <c r="IV1330">
        <v>100</v>
      </c>
      <c r="IW1330">
        <v>100</v>
      </c>
      <c r="IX1330">
        <v>1.24</v>
      </c>
      <c r="IY1330">
        <v>0.2144</v>
      </c>
      <c r="IZ1330">
        <v>-0.1194416370607354</v>
      </c>
      <c r="JA1330">
        <v>0.002211305909277446</v>
      </c>
      <c r="JB1330">
        <v>-1.416678044876584E-06</v>
      </c>
      <c r="JC1330">
        <v>5.589822708492042E-10</v>
      </c>
      <c r="JD1330">
        <v>0.2144336207880096</v>
      </c>
      <c r="JE1330">
        <v>0</v>
      </c>
      <c r="JF1330">
        <v>0</v>
      </c>
      <c r="JG1330">
        <v>0</v>
      </c>
      <c r="JH1330">
        <v>14</v>
      </c>
      <c r="JI1330">
        <v>2052</v>
      </c>
      <c r="JJ1330">
        <v>1</v>
      </c>
      <c r="JK1330">
        <v>21</v>
      </c>
      <c r="JL1330">
        <v>29355812.4</v>
      </c>
      <c r="JM1330">
        <v>29355812.4</v>
      </c>
      <c r="JN1330">
        <v>2.36694</v>
      </c>
      <c r="JO1330">
        <v>2.53784</v>
      </c>
      <c r="JP1330">
        <v>1.39893</v>
      </c>
      <c r="JQ1330">
        <v>2.33276</v>
      </c>
      <c r="JR1330">
        <v>1.44897</v>
      </c>
      <c r="JS1330">
        <v>2.55615</v>
      </c>
      <c r="JT1330">
        <v>38.4279</v>
      </c>
      <c r="JU1330">
        <v>23.8073</v>
      </c>
      <c r="JV1330">
        <v>18</v>
      </c>
      <c r="JW1330">
        <v>487.149</v>
      </c>
      <c r="JX1330">
        <v>441.109</v>
      </c>
      <c r="JY1330">
        <v>25.5431</v>
      </c>
      <c r="JZ1330">
        <v>37.2312</v>
      </c>
      <c r="KA1330">
        <v>30.0003</v>
      </c>
      <c r="KB1330">
        <v>36.7631</v>
      </c>
      <c r="KC1330">
        <v>36.8027</v>
      </c>
      <c r="KD1330">
        <v>47.3882</v>
      </c>
      <c r="KE1330">
        <v>25.9282</v>
      </c>
      <c r="KF1330">
        <v>65.4255</v>
      </c>
      <c r="KG1330">
        <v>25.5431</v>
      </c>
      <c r="KH1330">
        <v>1088.76</v>
      </c>
      <c r="KI1330">
        <v>17.9349</v>
      </c>
      <c r="KJ1330">
        <v>99.20489999999999</v>
      </c>
      <c r="KK1330">
        <v>99.065</v>
      </c>
    </row>
    <row r="1331" spans="1:297">
      <c r="A1331">
        <v>1315</v>
      </c>
      <c r="B1331">
        <v>1761348748.1</v>
      </c>
      <c r="C1331">
        <v>20707.5</v>
      </c>
      <c r="D1331" t="s">
        <v>3086</v>
      </c>
      <c r="E1331" t="s">
        <v>3087</v>
      </c>
      <c r="F1331">
        <v>5</v>
      </c>
      <c r="G1331" t="s">
        <v>2957</v>
      </c>
      <c r="H1331" t="s">
        <v>436</v>
      </c>
      <c r="I1331">
        <v>1761348740.314285</v>
      </c>
      <c r="J1331">
        <f>(K1331)/1000</f>
        <v>0</v>
      </c>
      <c r="K1331">
        <f>IF(DP1331, AN1331, AH1331)</f>
        <v>0</v>
      </c>
      <c r="L1331">
        <f>IF(DP1331, AI1331, AG1331)</f>
        <v>0</v>
      </c>
      <c r="M1331">
        <f>DR1331 - IF(AU1331&gt;1, L1331*DL1331*100.0/(AW1331), 0)</f>
        <v>0</v>
      </c>
      <c r="N1331">
        <f>((T1331-J1331/2)*M1331-L1331)/(T1331+J1331/2)</f>
        <v>0</v>
      </c>
      <c r="O1331">
        <f>N1331*(DY1331+DZ1331)/1000.0</f>
        <v>0</v>
      </c>
      <c r="P1331">
        <f>(DR1331 - IF(AU1331&gt;1, L1331*DL1331*100.0/(AW1331), 0))*(DY1331+DZ1331)/1000.0</f>
        <v>0</v>
      </c>
      <c r="Q1331">
        <f>2.0/((1/S1331-1/R1331)+SIGN(S1331)*SQRT((1/S1331-1/R1331)*(1/S1331-1/R1331) + 4*DM1331/((DM1331+1)*(DM1331+1))*(2*1/S1331*1/R1331-1/R1331*1/R1331)))</f>
        <v>0</v>
      </c>
      <c r="R1331">
        <f>IF(LEFT(DN1331,1)&lt;&gt;"0",IF(LEFT(DN1331,1)="1",3.0,DO1331),$D$5+$E$5*(EF1331*DY1331/($K$5*1000))+$F$5*(EF1331*DY1331/($K$5*1000))*MAX(MIN(DL1331,$J$5),$I$5)*MAX(MIN(DL1331,$J$5),$I$5)+$G$5*MAX(MIN(DL1331,$J$5),$I$5)*(EF1331*DY1331/($K$5*1000))+$H$5*(EF1331*DY1331/($K$5*1000))*(EF1331*DY1331/($K$5*1000)))</f>
        <v>0</v>
      </c>
      <c r="S1331">
        <f>J1331*(1000-(1000*0.61365*exp(17.502*W1331/(240.97+W1331))/(DY1331+DZ1331)+DT1331)/2)/(1000*0.61365*exp(17.502*W1331/(240.97+W1331))/(DY1331+DZ1331)-DT1331)</f>
        <v>0</v>
      </c>
      <c r="T1331">
        <f>1/((DM1331+1)/(Q1331/1.6)+1/(R1331/1.37)) + DM1331/((DM1331+1)/(Q1331/1.6) + DM1331/(R1331/1.37))</f>
        <v>0</v>
      </c>
      <c r="U1331">
        <f>(DH1331*DK1331)</f>
        <v>0</v>
      </c>
      <c r="V1331">
        <f>(EA1331+(U1331+2*0.95*5.67E-8*(((EA1331+$B$7)+273)^4-(EA1331+273)^4)-44100*J1331)/(1.84*29.3*R1331+8*0.95*5.67E-8*(EA1331+273)^3))</f>
        <v>0</v>
      </c>
      <c r="W1331">
        <f>($C$7*EB1331+$D$7*EC1331+$E$7*V1331)</f>
        <v>0</v>
      </c>
      <c r="X1331">
        <f>0.61365*exp(17.502*W1331/(240.97+W1331))</f>
        <v>0</v>
      </c>
      <c r="Y1331">
        <f>(Z1331/AA1331*100)</f>
        <v>0</v>
      </c>
      <c r="Z1331">
        <f>DT1331*(DY1331+DZ1331)/1000</f>
        <v>0</v>
      </c>
      <c r="AA1331">
        <f>0.61365*exp(17.502*EA1331/(240.97+EA1331))</f>
        <v>0</v>
      </c>
      <c r="AB1331">
        <f>(X1331-DT1331*(DY1331+DZ1331)/1000)</f>
        <v>0</v>
      </c>
      <c r="AC1331">
        <f>(-J1331*44100)</f>
        <v>0</v>
      </c>
      <c r="AD1331">
        <f>2*29.3*R1331*0.92*(EA1331-W1331)</f>
        <v>0</v>
      </c>
      <c r="AE1331">
        <f>2*0.95*5.67E-8*(((EA1331+$B$7)+273)^4-(W1331+273)^4)</f>
        <v>0</v>
      </c>
      <c r="AF1331">
        <f>U1331+AE1331+AC1331+AD1331</f>
        <v>0</v>
      </c>
      <c r="AG1331">
        <f>DX1331*AU1331*(DS1331-DR1331*(1000-AU1331*DU1331)/(1000-AU1331*DT1331))/(100*DL1331)</f>
        <v>0</v>
      </c>
      <c r="AH1331">
        <f>1000*DX1331*AU1331*(DT1331-DU1331)/(100*DL1331*(1000-AU1331*DT1331))</f>
        <v>0</v>
      </c>
      <c r="AI1331">
        <f>(AJ1331 - AK1331 - DY1331*1E3/(8.314*(EA1331+273.15)) * AM1331/DX1331 * AL1331) * DX1331/(100*DL1331) * (1000 - DU1331)/1000</f>
        <v>0</v>
      </c>
      <c r="AJ1331">
        <v>1094.819881617893</v>
      </c>
      <c r="AK1331">
        <v>1052.099939393939</v>
      </c>
      <c r="AL1331">
        <v>3.394055181322043</v>
      </c>
      <c r="AM1331">
        <v>65.42573511111004</v>
      </c>
      <c r="AN1331">
        <f>(AP1331 - AO1331 + DY1331*1E3/(8.314*(EA1331+273.15)) * AR1331/DX1331 * AQ1331) * DX1331/(100*DL1331) * 1000/(1000 - AP1331)</f>
        <v>0</v>
      </c>
      <c r="AO1331">
        <v>17.93779892948033</v>
      </c>
      <c r="AP1331">
        <v>23.91815696969697</v>
      </c>
      <c r="AQ1331">
        <v>0.0001209430319583475</v>
      </c>
      <c r="AR1331">
        <v>117.4114001937617</v>
      </c>
      <c r="AS1331">
        <v>0</v>
      </c>
      <c r="AT1331">
        <v>0</v>
      </c>
      <c r="AU1331">
        <f>IF(AS1331*$H$13&gt;=AW1331,1.0,(AW1331/(AW1331-AS1331*$H$13)))</f>
        <v>0</v>
      </c>
      <c r="AV1331">
        <f>(AU1331-1)*100</f>
        <v>0</v>
      </c>
      <c r="AW1331">
        <f>MAX(0,($B$13+$C$13*EF1331)/(1+$D$13*EF1331)*DY1331/(EA1331+273)*$E$13)</f>
        <v>0</v>
      </c>
      <c r="AX1331" t="s">
        <v>437</v>
      </c>
      <c r="AY1331" t="s">
        <v>437</v>
      </c>
      <c r="AZ1331">
        <v>0</v>
      </c>
      <c r="BA1331">
        <v>0</v>
      </c>
      <c r="BB1331">
        <f>1-AZ1331/BA1331</f>
        <v>0</v>
      </c>
      <c r="BC1331">
        <v>0</v>
      </c>
      <c r="BD1331" t="s">
        <v>437</v>
      </c>
      <c r="BE1331" t="s">
        <v>437</v>
      </c>
      <c r="BF1331">
        <v>0</v>
      </c>
      <c r="BG1331">
        <v>0</v>
      </c>
      <c r="BH1331">
        <f>1-BF1331/BG1331</f>
        <v>0</v>
      </c>
      <c r="BI1331">
        <v>0.5</v>
      </c>
      <c r="BJ1331">
        <f>DI1331</f>
        <v>0</v>
      </c>
      <c r="BK1331">
        <f>L1331</f>
        <v>0</v>
      </c>
      <c r="BL1331">
        <f>BH1331*BI1331*BJ1331</f>
        <v>0</v>
      </c>
      <c r="BM1331">
        <f>(BK1331-BC1331)/BJ1331</f>
        <v>0</v>
      </c>
      <c r="BN1331">
        <f>(BA1331-BG1331)/BG1331</f>
        <v>0</v>
      </c>
      <c r="BO1331">
        <f>AZ1331/(BB1331+AZ1331/BG1331)</f>
        <v>0</v>
      </c>
      <c r="BP1331" t="s">
        <v>437</v>
      </c>
      <c r="BQ1331">
        <v>0</v>
      </c>
      <c r="BR1331">
        <f>IF(BQ1331&lt;&gt;0, BQ1331, BO1331)</f>
        <v>0</v>
      </c>
      <c r="BS1331">
        <f>1-BR1331/BG1331</f>
        <v>0</v>
      </c>
      <c r="BT1331">
        <f>(BG1331-BF1331)/(BG1331-BR1331)</f>
        <v>0</v>
      </c>
      <c r="BU1331">
        <f>(BA1331-BG1331)/(BA1331-BR1331)</f>
        <v>0</v>
      </c>
      <c r="BV1331">
        <f>(BG1331-BF1331)/(BG1331-AZ1331)</f>
        <v>0</v>
      </c>
      <c r="BW1331">
        <f>(BA1331-BG1331)/(BA1331-AZ1331)</f>
        <v>0</v>
      </c>
      <c r="BX1331">
        <f>(BT1331*BR1331/BF1331)</f>
        <v>0</v>
      </c>
      <c r="BY1331">
        <f>(1-BX1331)</f>
        <v>0</v>
      </c>
      <c r="DH1331">
        <f>$B$11*EG1331+$C$11*EH1331+$F$11*ES1331*(1-EV1331)</f>
        <v>0</v>
      </c>
      <c r="DI1331">
        <f>DH1331*DJ1331</f>
        <v>0</v>
      </c>
      <c r="DJ1331">
        <f>($B$11*$D$9+$C$11*$D$9+$F$11*((FF1331+EX1331)/MAX(FF1331+EX1331+FG1331, 0.1)*$I$9+FG1331/MAX(FF1331+EX1331+FG1331, 0.1)*$J$9))/($B$11+$C$11+$F$11)</f>
        <v>0</v>
      </c>
      <c r="DK1331">
        <f>($B$11*$K$9+$C$11*$K$9+$F$11*((FF1331+EX1331)/MAX(FF1331+EX1331+FG1331, 0.1)*$P$9+FG1331/MAX(FF1331+EX1331+FG1331, 0.1)*$Q$9))/($B$11+$C$11+$F$11)</f>
        <v>0</v>
      </c>
      <c r="DL1331">
        <v>6</v>
      </c>
      <c r="DM1331">
        <v>0.5</v>
      </c>
      <c r="DN1331" t="s">
        <v>438</v>
      </c>
      <c r="DO1331">
        <v>2</v>
      </c>
      <c r="DP1331" t="b">
        <v>1</v>
      </c>
      <c r="DQ1331">
        <v>1761348740.314285</v>
      </c>
      <c r="DR1331">
        <v>1002.821714285714</v>
      </c>
      <c r="DS1331">
        <v>1059.449642857143</v>
      </c>
      <c r="DT1331">
        <v>23.89765</v>
      </c>
      <c r="DU1331">
        <v>17.89643928571429</v>
      </c>
      <c r="DV1331">
        <v>1001.586107142857</v>
      </c>
      <c r="DW1331">
        <v>23.68321071428571</v>
      </c>
      <c r="DX1331">
        <v>500.0199642857143</v>
      </c>
      <c r="DY1331">
        <v>90.07903571428572</v>
      </c>
      <c r="DZ1331">
        <v>0.07382665000000001</v>
      </c>
      <c r="EA1331">
        <v>30.21815714285714</v>
      </c>
      <c r="EB1331">
        <v>29.99937857142857</v>
      </c>
      <c r="EC1331">
        <v>999.9000000000002</v>
      </c>
      <c r="ED1331">
        <v>0</v>
      </c>
      <c r="EE1331">
        <v>0</v>
      </c>
      <c r="EF1331">
        <v>10000.625</v>
      </c>
      <c r="EG1331">
        <v>0</v>
      </c>
      <c r="EH1331">
        <v>1196.450714285714</v>
      </c>
      <c r="EI1331">
        <v>-56.62684642857143</v>
      </c>
      <c r="EJ1331">
        <v>1027.374642857143</v>
      </c>
      <c r="EK1331">
        <v>1078.755357142857</v>
      </c>
      <c r="EL1331">
        <v>6.001208928571431</v>
      </c>
      <c r="EM1331">
        <v>1059.449642857143</v>
      </c>
      <c r="EN1331">
        <v>17.89643928571429</v>
      </c>
      <c r="EO1331">
        <v>2.152676785714286</v>
      </c>
      <c r="EP1331">
        <v>1.612093214285714</v>
      </c>
      <c r="EQ1331">
        <v>18.61441071428571</v>
      </c>
      <c r="ER1331">
        <v>14.07487142857143</v>
      </c>
      <c r="ES1331">
        <v>1199.983214285714</v>
      </c>
      <c r="ET1331">
        <v>0.9669877142857141</v>
      </c>
      <c r="EU1331">
        <v>0.03301227142857143</v>
      </c>
      <c r="EV1331">
        <v>0</v>
      </c>
      <c r="EW1331">
        <v>1491.003571428571</v>
      </c>
      <c r="EX1331">
        <v>5.000560000000001</v>
      </c>
      <c r="EY1331">
        <v>18213.46785714286</v>
      </c>
      <c r="EZ1331">
        <v>10316.62142857143</v>
      </c>
      <c r="FA1331">
        <v>45.44149999999998</v>
      </c>
      <c r="FB1331">
        <v>47.5</v>
      </c>
      <c r="FC1331">
        <v>46.125</v>
      </c>
      <c r="FD1331">
        <v>46.56199999999998</v>
      </c>
      <c r="FE1331">
        <v>46.29428571428571</v>
      </c>
      <c r="FF1331">
        <v>1155.533214285714</v>
      </c>
      <c r="FG1331">
        <v>39.45</v>
      </c>
      <c r="FH1331">
        <v>0</v>
      </c>
      <c r="FI1331">
        <v>1761348784.4</v>
      </c>
      <c r="FJ1331">
        <v>0</v>
      </c>
      <c r="FK1331">
        <v>1490.9284</v>
      </c>
      <c r="FL1331">
        <v>-8.499230752787808</v>
      </c>
      <c r="FM1331">
        <v>-74.39230748629977</v>
      </c>
      <c r="FN1331">
        <v>18212.992</v>
      </c>
      <c r="FO1331">
        <v>15</v>
      </c>
      <c r="FP1331">
        <v>0</v>
      </c>
      <c r="FQ1331" t="s">
        <v>439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-56.45861219512194</v>
      </c>
      <c r="GD1331">
        <v>-3.330453658536719</v>
      </c>
      <c r="GE1331">
        <v>0.3434039661937829</v>
      </c>
      <c r="GF1331">
        <v>0</v>
      </c>
      <c r="GG1331">
        <v>1491.294411764706</v>
      </c>
      <c r="GH1331">
        <v>-7.301909851404075</v>
      </c>
      <c r="GI1331">
        <v>0.7460807052089732</v>
      </c>
      <c r="GJ1331">
        <v>0</v>
      </c>
      <c r="GK1331">
        <v>6.006070731707317</v>
      </c>
      <c r="GL1331">
        <v>-0.1849889895470335</v>
      </c>
      <c r="GM1331">
        <v>0.02415052283332893</v>
      </c>
      <c r="GN1331">
        <v>0</v>
      </c>
      <c r="GO1331">
        <v>0</v>
      </c>
      <c r="GP1331">
        <v>3</v>
      </c>
      <c r="GQ1331" t="s">
        <v>497</v>
      </c>
      <c r="GR1331">
        <v>3.1248</v>
      </c>
      <c r="GS1331">
        <v>2.7515</v>
      </c>
      <c r="GT1331">
        <v>0.155825</v>
      </c>
      <c r="GU1331">
        <v>0.16228</v>
      </c>
      <c r="GV1331">
        <v>0.104408</v>
      </c>
      <c r="GW1331">
        <v>0.08583300000000001</v>
      </c>
      <c r="GX1331">
        <v>24831.3</v>
      </c>
      <c r="GY1331">
        <v>24031.3</v>
      </c>
      <c r="GZ1331">
        <v>29988.3</v>
      </c>
      <c r="HA1331">
        <v>28979.8</v>
      </c>
      <c r="HB1331">
        <v>37129.6</v>
      </c>
      <c r="HC1331">
        <v>34885.4</v>
      </c>
      <c r="HD1331">
        <v>45925.4</v>
      </c>
      <c r="HE1331">
        <v>43072.6</v>
      </c>
      <c r="HF1331">
        <v>1.75305</v>
      </c>
      <c r="HG1331">
        <v>1.72628</v>
      </c>
      <c r="HH1331">
        <v>-0.0234097</v>
      </c>
      <c r="HI1331">
        <v>0</v>
      </c>
      <c r="HJ1331">
        <v>30.384</v>
      </c>
      <c r="HK1331">
        <v>999.9</v>
      </c>
      <c r="HL1331">
        <v>40.9</v>
      </c>
      <c r="HM1331">
        <v>32.6</v>
      </c>
      <c r="HN1331">
        <v>22.4263</v>
      </c>
      <c r="HO1331">
        <v>63.6539</v>
      </c>
      <c r="HP1331">
        <v>18.101</v>
      </c>
      <c r="HQ1331">
        <v>1</v>
      </c>
      <c r="HR1331">
        <v>0.820922</v>
      </c>
      <c r="HS1331">
        <v>4.0926</v>
      </c>
      <c r="HT1331">
        <v>20.1598</v>
      </c>
      <c r="HU1331">
        <v>5.22792</v>
      </c>
      <c r="HV1331">
        <v>11.9855</v>
      </c>
      <c r="HW1331">
        <v>4.96905</v>
      </c>
      <c r="HX1331">
        <v>3.28968</v>
      </c>
      <c r="HY1331">
        <v>9999</v>
      </c>
      <c r="HZ1331">
        <v>9999</v>
      </c>
      <c r="IA1331">
        <v>9999</v>
      </c>
      <c r="IB1331">
        <v>999.9</v>
      </c>
      <c r="IC1331">
        <v>4.973</v>
      </c>
      <c r="ID1331">
        <v>1.87757</v>
      </c>
      <c r="IE1331">
        <v>1.87562</v>
      </c>
      <c r="IF1331">
        <v>1.87851</v>
      </c>
      <c r="IG1331">
        <v>1.87515</v>
      </c>
      <c r="IH1331">
        <v>1.87872</v>
      </c>
      <c r="II1331">
        <v>1.8758</v>
      </c>
      <c r="IJ1331">
        <v>1.87698</v>
      </c>
      <c r="IK1331">
        <v>0</v>
      </c>
      <c r="IL1331">
        <v>0</v>
      </c>
      <c r="IM1331">
        <v>0</v>
      </c>
      <c r="IN1331">
        <v>0</v>
      </c>
      <c r="IO1331" t="s">
        <v>441</v>
      </c>
      <c r="IP1331" t="s">
        <v>442</v>
      </c>
      <c r="IQ1331" t="s">
        <v>443</v>
      </c>
      <c r="IR1331" t="s">
        <v>443</v>
      </c>
      <c r="IS1331" t="s">
        <v>443</v>
      </c>
      <c r="IT1331" t="s">
        <v>443</v>
      </c>
      <c r="IU1331">
        <v>0</v>
      </c>
      <c r="IV1331">
        <v>100</v>
      </c>
      <c r="IW1331">
        <v>100</v>
      </c>
      <c r="IX1331">
        <v>1.26</v>
      </c>
      <c r="IY1331">
        <v>0.2144</v>
      </c>
      <c r="IZ1331">
        <v>-0.1194416370607354</v>
      </c>
      <c r="JA1331">
        <v>0.002211305909277446</v>
      </c>
      <c r="JB1331">
        <v>-1.416678044876584E-06</v>
      </c>
      <c r="JC1331">
        <v>5.589822708492042E-10</v>
      </c>
      <c r="JD1331">
        <v>0.2144336207880096</v>
      </c>
      <c r="JE1331">
        <v>0</v>
      </c>
      <c r="JF1331">
        <v>0</v>
      </c>
      <c r="JG1331">
        <v>0</v>
      </c>
      <c r="JH1331">
        <v>14</v>
      </c>
      <c r="JI1331">
        <v>2052</v>
      </c>
      <c r="JJ1331">
        <v>1</v>
      </c>
      <c r="JK1331">
        <v>21</v>
      </c>
      <c r="JL1331">
        <v>29355812.5</v>
      </c>
      <c r="JM1331">
        <v>29355812.5</v>
      </c>
      <c r="JN1331">
        <v>2.39502</v>
      </c>
      <c r="JO1331">
        <v>2.5415</v>
      </c>
      <c r="JP1331">
        <v>1.39893</v>
      </c>
      <c r="JQ1331">
        <v>2.33154</v>
      </c>
      <c r="JR1331">
        <v>1.44897</v>
      </c>
      <c r="JS1331">
        <v>2.50732</v>
      </c>
      <c r="JT1331">
        <v>38.4279</v>
      </c>
      <c r="JU1331">
        <v>23.7898</v>
      </c>
      <c r="JV1331">
        <v>18</v>
      </c>
      <c r="JW1331">
        <v>487.184</v>
      </c>
      <c r="JX1331">
        <v>441.066</v>
      </c>
      <c r="JY1331">
        <v>25.5434</v>
      </c>
      <c r="JZ1331">
        <v>37.2315</v>
      </c>
      <c r="KA1331">
        <v>30.0004</v>
      </c>
      <c r="KB1331">
        <v>36.7642</v>
      </c>
      <c r="KC1331">
        <v>36.8061</v>
      </c>
      <c r="KD1331">
        <v>47.9367</v>
      </c>
      <c r="KE1331">
        <v>25.9282</v>
      </c>
      <c r="KF1331">
        <v>65.4255</v>
      </c>
      <c r="KG1331">
        <v>25.5283</v>
      </c>
      <c r="KH1331">
        <v>1108.8</v>
      </c>
      <c r="KI1331">
        <v>17.9307</v>
      </c>
      <c r="KJ1331">
        <v>99.20529999999999</v>
      </c>
      <c r="KK1331">
        <v>99.0647</v>
      </c>
    </row>
    <row r="1332" spans="1:297">
      <c r="A1332">
        <v>1316</v>
      </c>
      <c r="B1332">
        <v>1761348753.1</v>
      </c>
      <c r="C1332">
        <v>20712.5</v>
      </c>
      <c r="D1332" t="s">
        <v>3088</v>
      </c>
      <c r="E1332" t="s">
        <v>3089</v>
      </c>
      <c r="F1332">
        <v>5</v>
      </c>
      <c r="G1332" t="s">
        <v>2957</v>
      </c>
      <c r="H1332" t="s">
        <v>436</v>
      </c>
      <c r="I1332">
        <v>1761348745.6</v>
      </c>
      <c r="J1332">
        <f>(K1332)/1000</f>
        <v>0</v>
      </c>
      <c r="K1332">
        <f>IF(DP1332, AN1332, AH1332)</f>
        <v>0</v>
      </c>
      <c r="L1332">
        <f>IF(DP1332, AI1332, AG1332)</f>
        <v>0</v>
      </c>
      <c r="M1332">
        <f>DR1332 - IF(AU1332&gt;1, L1332*DL1332*100.0/(AW1332), 0)</f>
        <v>0</v>
      </c>
      <c r="N1332">
        <f>((T1332-J1332/2)*M1332-L1332)/(T1332+J1332/2)</f>
        <v>0</v>
      </c>
      <c r="O1332">
        <f>N1332*(DY1332+DZ1332)/1000.0</f>
        <v>0</v>
      </c>
      <c r="P1332">
        <f>(DR1332 - IF(AU1332&gt;1, L1332*DL1332*100.0/(AW1332), 0))*(DY1332+DZ1332)/1000.0</f>
        <v>0</v>
      </c>
      <c r="Q1332">
        <f>2.0/((1/S1332-1/R1332)+SIGN(S1332)*SQRT((1/S1332-1/R1332)*(1/S1332-1/R1332) + 4*DM1332/((DM1332+1)*(DM1332+1))*(2*1/S1332*1/R1332-1/R1332*1/R1332)))</f>
        <v>0</v>
      </c>
      <c r="R1332">
        <f>IF(LEFT(DN1332,1)&lt;&gt;"0",IF(LEFT(DN1332,1)="1",3.0,DO1332),$D$5+$E$5*(EF1332*DY1332/($K$5*1000))+$F$5*(EF1332*DY1332/($K$5*1000))*MAX(MIN(DL1332,$J$5),$I$5)*MAX(MIN(DL1332,$J$5),$I$5)+$G$5*MAX(MIN(DL1332,$J$5),$I$5)*(EF1332*DY1332/($K$5*1000))+$H$5*(EF1332*DY1332/($K$5*1000))*(EF1332*DY1332/($K$5*1000)))</f>
        <v>0</v>
      </c>
      <c r="S1332">
        <f>J1332*(1000-(1000*0.61365*exp(17.502*W1332/(240.97+W1332))/(DY1332+DZ1332)+DT1332)/2)/(1000*0.61365*exp(17.502*W1332/(240.97+W1332))/(DY1332+DZ1332)-DT1332)</f>
        <v>0</v>
      </c>
      <c r="T1332">
        <f>1/((DM1332+1)/(Q1332/1.6)+1/(R1332/1.37)) + DM1332/((DM1332+1)/(Q1332/1.6) + DM1332/(R1332/1.37))</f>
        <v>0</v>
      </c>
      <c r="U1332">
        <f>(DH1332*DK1332)</f>
        <v>0</v>
      </c>
      <c r="V1332">
        <f>(EA1332+(U1332+2*0.95*5.67E-8*(((EA1332+$B$7)+273)^4-(EA1332+273)^4)-44100*J1332)/(1.84*29.3*R1332+8*0.95*5.67E-8*(EA1332+273)^3))</f>
        <v>0</v>
      </c>
      <c r="W1332">
        <f>($C$7*EB1332+$D$7*EC1332+$E$7*V1332)</f>
        <v>0</v>
      </c>
      <c r="X1332">
        <f>0.61365*exp(17.502*W1332/(240.97+W1332))</f>
        <v>0</v>
      </c>
      <c r="Y1332">
        <f>(Z1332/AA1332*100)</f>
        <v>0</v>
      </c>
      <c r="Z1332">
        <f>DT1332*(DY1332+DZ1332)/1000</f>
        <v>0</v>
      </c>
      <c r="AA1332">
        <f>0.61365*exp(17.502*EA1332/(240.97+EA1332))</f>
        <v>0</v>
      </c>
      <c r="AB1332">
        <f>(X1332-DT1332*(DY1332+DZ1332)/1000)</f>
        <v>0</v>
      </c>
      <c r="AC1332">
        <f>(-J1332*44100)</f>
        <v>0</v>
      </c>
      <c r="AD1332">
        <f>2*29.3*R1332*0.92*(EA1332-W1332)</f>
        <v>0</v>
      </c>
      <c r="AE1332">
        <f>2*0.95*5.67E-8*(((EA1332+$B$7)+273)^4-(W1332+273)^4)</f>
        <v>0</v>
      </c>
      <c r="AF1332">
        <f>U1332+AE1332+AC1332+AD1332</f>
        <v>0</v>
      </c>
      <c r="AG1332">
        <f>DX1332*AU1332*(DS1332-DR1332*(1000-AU1332*DU1332)/(1000-AU1332*DT1332))/(100*DL1332)</f>
        <v>0</v>
      </c>
      <c r="AH1332">
        <f>1000*DX1332*AU1332*(DT1332-DU1332)/(100*DL1332*(1000-AU1332*DT1332))</f>
        <v>0</v>
      </c>
      <c r="AI1332">
        <f>(AJ1332 - AK1332 - DY1332*1E3/(8.314*(EA1332+273.15)) * AM1332/DX1332 * AL1332) * DX1332/(100*DL1332) * (1000 - DU1332)/1000</f>
        <v>0</v>
      </c>
      <c r="AJ1332">
        <v>1111.946503224992</v>
      </c>
      <c r="AK1332">
        <v>1069.026848484848</v>
      </c>
      <c r="AL1332">
        <v>3.387366711045627</v>
      </c>
      <c r="AM1332">
        <v>65.42573511111004</v>
      </c>
      <c r="AN1332">
        <f>(AP1332 - AO1332 + DY1332*1E3/(8.314*(EA1332+273.15)) * AR1332/DX1332 * AQ1332) * DX1332/(100*DL1332) * 1000/(1000 - AP1332)</f>
        <v>0</v>
      </c>
      <c r="AO1332">
        <v>17.96344196225866</v>
      </c>
      <c r="AP1332">
        <v>23.93997272727271</v>
      </c>
      <c r="AQ1332">
        <v>0.003230629414633387</v>
      </c>
      <c r="AR1332">
        <v>117.4114001937617</v>
      </c>
      <c r="AS1332">
        <v>0</v>
      </c>
      <c r="AT1332">
        <v>0</v>
      </c>
      <c r="AU1332">
        <f>IF(AS1332*$H$13&gt;=AW1332,1.0,(AW1332/(AW1332-AS1332*$H$13)))</f>
        <v>0</v>
      </c>
      <c r="AV1332">
        <f>(AU1332-1)*100</f>
        <v>0</v>
      </c>
      <c r="AW1332">
        <f>MAX(0,($B$13+$C$13*EF1332)/(1+$D$13*EF1332)*DY1332/(EA1332+273)*$E$13)</f>
        <v>0</v>
      </c>
      <c r="AX1332" t="s">
        <v>437</v>
      </c>
      <c r="AY1332" t="s">
        <v>437</v>
      </c>
      <c r="AZ1332">
        <v>0</v>
      </c>
      <c r="BA1332">
        <v>0</v>
      </c>
      <c r="BB1332">
        <f>1-AZ1332/BA1332</f>
        <v>0</v>
      </c>
      <c r="BC1332">
        <v>0</v>
      </c>
      <c r="BD1332" t="s">
        <v>437</v>
      </c>
      <c r="BE1332" t="s">
        <v>437</v>
      </c>
      <c r="BF1332">
        <v>0</v>
      </c>
      <c r="BG1332">
        <v>0</v>
      </c>
      <c r="BH1332">
        <f>1-BF1332/BG1332</f>
        <v>0</v>
      </c>
      <c r="BI1332">
        <v>0.5</v>
      </c>
      <c r="BJ1332">
        <f>DI1332</f>
        <v>0</v>
      </c>
      <c r="BK1332">
        <f>L1332</f>
        <v>0</v>
      </c>
      <c r="BL1332">
        <f>BH1332*BI1332*BJ1332</f>
        <v>0</v>
      </c>
      <c r="BM1332">
        <f>(BK1332-BC1332)/BJ1332</f>
        <v>0</v>
      </c>
      <c r="BN1332">
        <f>(BA1332-BG1332)/BG1332</f>
        <v>0</v>
      </c>
      <c r="BO1332">
        <f>AZ1332/(BB1332+AZ1332/BG1332)</f>
        <v>0</v>
      </c>
      <c r="BP1332" t="s">
        <v>437</v>
      </c>
      <c r="BQ1332">
        <v>0</v>
      </c>
      <c r="BR1332">
        <f>IF(BQ1332&lt;&gt;0, BQ1332, BO1332)</f>
        <v>0</v>
      </c>
      <c r="BS1332">
        <f>1-BR1332/BG1332</f>
        <v>0</v>
      </c>
      <c r="BT1332">
        <f>(BG1332-BF1332)/(BG1332-BR1332)</f>
        <v>0</v>
      </c>
      <c r="BU1332">
        <f>(BA1332-BG1332)/(BA1332-BR1332)</f>
        <v>0</v>
      </c>
      <c r="BV1332">
        <f>(BG1332-BF1332)/(BG1332-AZ1332)</f>
        <v>0</v>
      </c>
      <c r="BW1332">
        <f>(BA1332-BG1332)/(BA1332-AZ1332)</f>
        <v>0</v>
      </c>
      <c r="BX1332">
        <f>(BT1332*BR1332/BF1332)</f>
        <v>0</v>
      </c>
      <c r="BY1332">
        <f>(1-BX1332)</f>
        <v>0</v>
      </c>
      <c r="DH1332">
        <f>$B$11*EG1332+$C$11*EH1332+$F$11*ES1332*(1-EV1332)</f>
        <v>0</v>
      </c>
      <c r="DI1332">
        <f>DH1332*DJ1332</f>
        <v>0</v>
      </c>
      <c r="DJ1332">
        <f>($B$11*$D$9+$C$11*$D$9+$F$11*((FF1332+EX1332)/MAX(FF1332+EX1332+FG1332, 0.1)*$I$9+FG1332/MAX(FF1332+EX1332+FG1332, 0.1)*$J$9))/($B$11+$C$11+$F$11)</f>
        <v>0</v>
      </c>
      <c r="DK1332">
        <f>($B$11*$K$9+$C$11*$K$9+$F$11*((FF1332+EX1332)/MAX(FF1332+EX1332+FG1332, 0.1)*$P$9+FG1332/MAX(FF1332+EX1332+FG1332, 0.1)*$Q$9))/($B$11+$C$11+$F$11)</f>
        <v>0</v>
      </c>
      <c r="DL1332">
        <v>6</v>
      </c>
      <c r="DM1332">
        <v>0.5</v>
      </c>
      <c r="DN1332" t="s">
        <v>438</v>
      </c>
      <c r="DO1332">
        <v>2</v>
      </c>
      <c r="DP1332" t="b">
        <v>1</v>
      </c>
      <c r="DQ1332">
        <v>1761348745.6</v>
      </c>
      <c r="DR1332">
        <v>1020.294111111111</v>
      </c>
      <c r="DS1332">
        <v>1077.148148148148</v>
      </c>
      <c r="DT1332">
        <v>23.91062222222222</v>
      </c>
      <c r="DU1332">
        <v>17.92824074074074</v>
      </c>
      <c r="DV1332">
        <v>1019.04</v>
      </c>
      <c r="DW1332">
        <v>23.69617407407407</v>
      </c>
      <c r="DX1332">
        <v>500.0356666666667</v>
      </c>
      <c r="DY1332">
        <v>90.07892222222225</v>
      </c>
      <c r="DZ1332">
        <v>0.0737428925925926</v>
      </c>
      <c r="EA1332">
        <v>30.21929259259259</v>
      </c>
      <c r="EB1332">
        <v>29.99974074074074</v>
      </c>
      <c r="EC1332">
        <v>999.9000000000001</v>
      </c>
      <c r="ED1332">
        <v>0</v>
      </c>
      <c r="EE1332">
        <v>0</v>
      </c>
      <c r="EF1332">
        <v>9995.691111111109</v>
      </c>
      <c r="EG1332">
        <v>0</v>
      </c>
      <c r="EH1332">
        <v>1196.447407407408</v>
      </c>
      <c r="EI1332">
        <v>-56.85276296296296</v>
      </c>
      <c r="EJ1332">
        <v>1045.288518518518</v>
      </c>
      <c r="EK1332">
        <v>1096.812222222222</v>
      </c>
      <c r="EL1332">
        <v>5.982377777777778</v>
      </c>
      <c r="EM1332">
        <v>1077.148148148148</v>
      </c>
      <c r="EN1332">
        <v>17.92824074074074</v>
      </c>
      <c r="EO1332">
        <v>2.153842592592593</v>
      </c>
      <c r="EP1332">
        <v>1.614956296296296</v>
      </c>
      <c r="EQ1332">
        <v>18.62305925925926</v>
      </c>
      <c r="ER1332">
        <v>14.10222592592593</v>
      </c>
      <c r="ES1332">
        <v>1199.996296296296</v>
      </c>
      <c r="ET1332">
        <v>0.9669881111111109</v>
      </c>
      <c r="EU1332">
        <v>0.03301185555555556</v>
      </c>
      <c r="EV1332">
        <v>0</v>
      </c>
      <c r="EW1332">
        <v>1490.389259259259</v>
      </c>
      <c r="EX1332">
        <v>5.000560000000001</v>
      </c>
      <c r="EY1332">
        <v>18206.77407407408</v>
      </c>
      <c r="EZ1332">
        <v>10316.73333333333</v>
      </c>
      <c r="FA1332">
        <v>45.44166666666665</v>
      </c>
      <c r="FB1332">
        <v>47.5</v>
      </c>
      <c r="FC1332">
        <v>46.125</v>
      </c>
      <c r="FD1332">
        <v>46.5574074074074</v>
      </c>
      <c r="FE1332">
        <v>46.3005185185185</v>
      </c>
      <c r="FF1332">
        <v>1155.546296296296</v>
      </c>
      <c r="FG1332">
        <v>39.45</v>
      </c>
      <c r="FH1332">
        <v>0</v>
      </c>
      <c r="FI1332">
        <v>1761348789.2</v>
      </c>
      <c r="FJ1332">
        <v>0</v>
      </c>
      <c r="FK1332">
        <v>1490.3404</v>
      </c>
      <c r="FL1332">
        <v>-7.285384598749078</v>
      </c>
      <c r="FM1332">
        <v>-79.2692307692668</v>
      </c>
      <c r="FN1332">
        <v>18206.924</v>
      </c>
      <c r="FO1332">
        <v>15</v>
      </c>
      <c r="FP1332">
        <v>0</v>
      </c>
      <c r="FQ1332" t="s">
        <v>439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-56.72433902439025</v>
      </c>
      <c r="GD1332">
        <v>-2.625526829268363</v>
      </c>
      <c r="GE1332">
        <v>0.2707313391340052</v>
      </c>
      <c r="GF1332">
        <v>0</v>
      </c>
      <c r="GG1332">
        <v>1490.703235294118</v>
      </c>
      <c r="GH1332">
        <v>-7.790221540295844</v>
      </c>
      <c r="GI1332">
        <v>0.8039268352290394</v>
      </c>
      <c r="GJ1332">
        <v>0</v>
      </c>
      <c r="GK1332">
        <v>5.993796341463415</v>
      </c>
      <c r="GL1332">
        <v>-0.2447176306620202</v>
      </c>
      <c r="GM1332">
        <v>0.02767992939826907</v>
      </c>
      <c r="GN1332">
        <v>0</v>
      </c>
      <c r="GO1332">
        <v>0</v>
      </c>
      <c r="GP1332">
        <v>3</v>
      </c>
      <c r="GQ1332" t="s">
        <v>497</v>
      </c>
      <c r="GR1332">
        <v>3.12477</v>
      </c>
      <c r="GS1332">
        <v>2.75161</v>
      </c>
      <c r="GT1332">
        <v>0.157417</v>
      </c>
      <c r="GU1332">
        <v>0.163853</v>
      </c>
      <c r="GV1332">
        <v>0.104472</v>
      </c>
      <c r="GW1332">
        <v>0.0858476</v>
      </c>
      <c r="GX1332">
        <v>24784.1</v>
      </c>
      <c r="GY1332">
        <v>23985.8</v>
      </c>
      <c r="GZ1332">
        <v>29988.1</v>
      </c>
      <c r="HA1332">
        <v>28979.4</v>
      </c>
      <c r="HB1332">
        <v>37126.8</v>
      </c>
      <c r="HC1332">
        <v>34884.6</v>
      </c>
      <c r="HD1332">
        <v>45925</v>
      </c>
      <c r="HE1332">
        <v>43072.2</v>
      </c>
      <c r="HF1332">
        <v>1.75287</v>
      </c>
      <c r="HG1332">
        <v>1.72628</v>
      </c>
      <c r="HH1332">
        <v>-0.0235289</v>
      </c>
      <c r="HI1332">
        <v>0</v>
      </c>
      <c r="HJ1332">
        <v>30.3859</v>
      </c>
      <c r="HK1332">
        <v>999.9</v>
      </c>
      <c r="HL1332">
        <v>40.9</v>
      </c>
      <c r="HM1332">
        <v>32.6</v>
      </c>
      <c r="HN1332">
        <v>22.4263</v>
      </c>
      <c r="HO1332">
        <v>63.4239</v>
      </c>
      <c r="HP1332">
        <v>17.9447</v>
      </c>
      <c r="HQ1332">
        <v>1</v>
      </c>
      <c r="HR1332">
        <v>0.821349</v>
      </c>
      <c r="HS1332">
        <v>4.15579</v>
      </c>
      <c r="HT1332">
        <v>20.1581</v>
      </c>
      <c r="HU1332">
        <v>5.22822</v>
      </c>
      <c r="HV1332">
        <v>11.9858</v>
      </c>
      <c r="HW1332">
        <v>4.96925</v>
      </c>
      <c r="HX1332">
        <v>3.28953</v>
      </c>
      <c r="HY1332">
        <v>9999</v>
      </c>
      <c r="HZ1332">
        <v>9999</v>
      </c>
      <c r="IA1332">
        <v>9999</v>
      </c>
      <c r="IB1332">
        <v>999.9</v>
      </c>
      <c r="IC1332">
        <v>4.97303</v>
      </c>
      <c r="ID1332">
        <v>1.87755</v>
      </c>
      <c r="IE1332">
        <v>1.87561</v>
      </c>
      <c r="IF1332">
        <v>1.8785</v>
      </c>
      <c r="IG1332">
        <v>1.87515</v>
      </c>
      <c r="IH1332">
        <v>1.87869</v>
      </c>
      <c r="II1332">
        <v>1.8758</v>
      </c>
      <c r="IJ1332">
        <v>1.87698</v>
      </c>
      <c r="IK1332">
        <v>0</v>
      </c>
      <c r="IL1332">
        <v>0</v>
      </c>
      <c r="IM1332">
        <v>0</v>
      </c>
      <c r="IN1332">
        <v>0</v>
      </c>
      <c r="IO1332" t="s">
        <v>441</v>
      </c>
      <c r="IP1332" t="s">
        <v>442</v>
      </c>
      <c r="IQ1332" t="s">
        <v>443</v>
      </c>
      <c r="IR1332" t="s">
        <v>443</v>
      </c>
      <c r="IS1332" t="s">
        <v>443</v>
      </c>
      <c r="IT1332" t="s">
        <v>443</v>
      </c>
      <c r="IU1332">
        <v>0</v>
      </c>
      <c r="IV1332">
        <v>100</v>
      </c>
      <c r="IW1332">
        <v>100</v>
      </c>
      <c r="IX1332">
        <v>1.28</v>
      </c>
      <c r="IY1332">
        <v>0.2144</v>
      </c>
      <c r="IZ1332">
        <v>-0.1194416370607354</v>
      </c>
      <c r="JA1332">
        <v>0.002211305909277446</v>
      </c>
      <c r="JB1332">
        <v>-1.416678044876584E-06</v>
      </c>
      <c r="JC1332">
        <v>5.589822708492042E-10</v>
      </c>
      <c r="JD1332">
        <v>0.2144336207880096</v>
      </c>
      <c r="JE1332">
        <v>0</v>
      </c>
      <c r="JF1332">
        <v>0</v>
      </c>
      <c r="JG1332">
        <v>0</v>
      </c>
      <c r="JH1332">
        <v>14</v>
      </c>
      <c r="JI1332">
        <v>2052</v>
      </c>
      <c r="JJ1332">
        <v>1</v>
      </c>
      <c r="JK1332">
        <v>21</v>
      </c>
      <c r="JL1332">
        <v>29355812.6</v>
      </c>
      <c r="JM1332">
        <v>29355812.6</v>
      </c>
      <c r="JN1332">
        <v>2.42554</v>
      </c>
      <c r="JO1332">
        <v>2.54639</v>
      </c>
      <c r="JP1332">
        <v>1.39893</v>
      </c>
      <c r="JQ1332">
        <v>2.33154</v>
      </c>
      <c r="JR1332">
        <v>1.44897</v>
      </c>
      <c r="JS1332">
        <v>2.48535</v>
      </c>
      <c r="JT1332">
        <v>38.4524</v>
      </c>
      <c r="JU1332">
        <v>23.781</v>
      </c>
      <c r="JV1332">
        <v>18</v>
      </c>
      <c r="JW1332">
        <v>487.096</v>
      </c>
      <c r="JX1332">
        <v>441.066</v>
      </c>
      <c r="JY1332">
        <v>25.5352</v>
      </c>
      <c r="JZ1332">
        <v>37.2347</v>
      </c>
      <c r="KA1332">
        <v>30.0005</v>
      </c>
      <c r="KB1332">
        <v>36.7665</v>
      </c>
      <c r="KC1332">
        <v>36.8061</v>
      </c>
      <c r="KD1332">
        <v>48.5558</v>
      </c>
      <c r="KE1332">
        <v>25.9282</v>
      </c>
      <c r="KF1332">
        <v>65.4255</v>
      </c>
      <c r="KG1332">
        <v>25.5317</v>
      </c>
      <c r="KH1332">
        <v>1122.16</v>
      </c>
      <c r="KI1332">
        <v>17.9307</v>
      </c>
      <c r="KJ1332">
        <v>99.2046</v>
      </c>
      <c r="KK1332">
        <v>99.0637</v>
      </c>
    </row>
    <row r="1333" spans="1:297">
      <c r="A1333">
        <v>1317</v>
      </c>
      <c r="B1333">
        <v>1761348758.1</v>
      </c>
      <c r="C1333">
        <v>20717.5</v>
      </c>
      <c r="D1333" t="s">
        <v>3090</v>
      </c>
      <c r="E1333" t="s">
        <v>3091</v>
      </c>
      <c r="F1333">
        <v>5</v>
      </c>
      <c r="G1333" t="s">
        <v>2957</v>
      </c>
      <c r="H1333" t="s">
        <v>436</v>
      </c>
      <c r="I1333">
        <v>1761348750.314285</v>
      </c>
      <c r="J1333">
        <f>(K1333)/1000</f>
        <v>0</v>
      </c>
      <c r="K1333">
        <f>IF(DP1333, AN1333, AH1333)</f>
        <v>0</v>
      </c>
      <c r="L1333">
        <f>IF(DP1333, AI1333, AG1333)</f>
        <v>0</v>
      </c>
      <c r="M1333">
        <f>DR1333 - IF(AU1333&gt;1, L1333*DL1333*100.0/(AW1333), 0)</f>
        <v>0</v>
      </c>
      <c r="N1333">
        <f>((T1333-J1333/2)*M1333-L1333)/(T1333+J1333/2)</f>
        <v>0</v>
      </c>
      <c r="O1333">
        <f>N1333*(DY1333+DZ1333)/1000.0</f>
        <v>0</v>
      </c>
      <c r="P1333">
        <f>(DR1333 - IF(AU1333&gt;1, L1333*DL1333*100.0/(AW1333), 0))*(DY1333+DZ1333)/1000.0</f>
        <v>0</v>
      </c>
      <c r="Q1333">
        <f>2.0/((1/S1333-1/R1333)+SIGN(S1333)*SQRT((1/S1333-1/R1333)*(1/S1333-1/R1333) + 4*DM1333/((DM1333+1)*(DM1333+1))*(2*1/S1333*1/R1333-1/R1333*1/R1333)))</f>
        <v>0</v>
      </c>
      <c r="R1333">
        <f>IF(LEFT(DN1333,1)&lt;&gt;"0",IF(LEFT(DN1333,1)="1",3.0,DO1333),$D$5+$E$5*(EF1333*DY1333/($K$5*1000))+$F$5*(EF1333*DY1333/($K$5*1000))*MAX(MIN(DL1333,$J$5),$I$5)*MAX(MIN(DL1333,$J$5),$I$5)+$G$5*MAX(MIN(DL1333,$J$5),$I$5)*(EF1333*DY1333/($K$5*1000))+$H$5*(EF1333*DY1333/($K$5*1000))*(EF1333*DY1333/($K$5*1000)))</f>
        <v>0</v>
      </c>
      <c r="S1333">
        <f>J1333*(1000-(1000*0.61365*exp(17.502*W1333/(240.97+W1333))/(DY1333+DZ1333)+DT1333)/2)/(1000*0.61365*exp(17.502*W1333/(240.97+W1333))/(DY1333+DZ1333)-DT1333)</f>
        <v>0</v>
      </c>
      <c r="T1333">
        <f>1/((DM1333+1)/(Q1333/1.6)+1/(R1333/1.37)) + DM1333/((DM1333+1)/(Q1333/1.6) + DM1333/(R1333/1.37))</f>
        <v>0</v>
      </c>
      <c r="U1333">
        <f>(DH1333*DK1333)</f>
        <v>0</v>
      </c>
      <c r="V1333">
        <f>(EA1333+(U1333+2*0.95*5.67E-8*(((EA1333+$B$7)+273)^4-(EA1333+273)^4)-44100*J1333)/(1.84*29.3*R1333+8*0.95*5.67E-8*(EA1333+273)^3))</f>
        <v>0</v>
      </c>
      <c r="W1333">
        <f>($C$7*EB1333+$D$7*EC1333+$E$7*V1333)</f>
        <v>0</v>
      </c>
      <c r="X1333">
        <f>0.61365*exp(17.502*W1333/(240.97+W1333))</f>
        <v>0</v>
      </c>
      <c r="Y1333">
        <f>(Z1333/AA1333*100)</f>
        <v>0</v>
      </c>
      <c r="Z1333">
        <f>DT1333*(DY1333+DZ1333)/1000</f>
        <v>0</v>
      </c>
      <c r="AA1333">
        <f>0.61365*exp(17.502*EA1333/(240.97+EA1333))</f>
        <v>0</v>
      </c>
      <c r="AB1333">
        <f>(X1333-DT1333*(DY1333+DZ1333)/1000)</f>
        <v>0</v>
      </c>
      <c r="AC1333">
        <f>(-J1333*44100)</f>
        <v>0</v>
      </c>
      <c r="AD1333">
        <f>2*29.3*R1333*0.92*(EA1333-W1333)</f>
        <v>0</v>
      </c>
      <c r="AE1333">
        <f>2*0.95*5.67E-8*(((EA1333+$B$7)+273)^4-(W1333+273)^4)</f>
        <v>0</v>
      </c>
      <c r="AF1333">
        <f>U1333+AE1333+AC1333+AD1333</f>
        <v>0</v>
      </c>
      <c r="AG1333">
        <f>DX1333*AU1333*(DS1333-DR1333*(1000-AU1333*DU1333)/(1000-AU1333*DT1333))/(100*DL1333)</f>
        <v>0</v>
      </c>
      <c r="AH1333">
        <f>1000*DX1333*AU1333*(DT1333-DU1333)/(100*DL1333*(1000-AU1333*DT1333))</f>
        <v>0</v>
      </c>
      <c r="AI1333">
        <f>(AJ1333 - AK1333 - DY1333*1E3/(8.314*(EA1333+273.15)) * AM1333/DX1333 * AL1333) * DX1333/(100*DL1333) * (1000 - DU1333)/1000</f>
        <v>0</v>
      </c>
      <c r="AJ1333">
        <v>1129.024804201513</v>
      </c>
      <c r="AK1333">
        <v>1085.94490909091</v>
      </c>
      <c r="AL1333">
        <v>3.380415252857629</v>
      </c>
      <c r="AM1333">
        <v>65.42573511111004</v>
      </c>
      <c r="AN1333">
        <f>(AP1333 - AO1333 + DY1333*1E3/(8.314*(EA1333+273.15)) * AR1333/DX1333 * AQ1333) * DX1333/(100*DL1333) * 1000/(1000 - AP1333)</f>
        <v>0</v>
      </c>
      <c r="AO1333">
        <v>17.96674685105436</v>
      </c>
      <c r="AP1333">
        <v>23.94739393939393</v>
      </c>
      <c r="AQ1333">
        <v>0.0006076142601402151</v>
      </c>
      <c r="AR1333">
        <v>117.4114001937617</v>
      </c>
      <c r="AS1333">
        <v>0</v>
      </c>
      <c r="AT1333">
        <v>0</v>
      </c>
      <c r="AU1333">
        <f>IF(AS1333*$H$13&gt;=AW1333,1.0,(AW1333/(AW1333-AS1333*$H$13)))</f>
        <v>0</v>
      </c>
      <c r="AV1333">
        <f>(AU1333-1)*100</f>
        <v>0</v>
      </c>
      <c r="AW1333">
        <f>MAX(0,($B$13+$C$13*EF1333)/(1+$D$13*EF1333)*DY1333/(EA1333+273)*$E$13)</f>
        <v>0</v>
      </c>
      <c r="AX1333" t="s">
        <v>437</v>
      </c>
      <c r="AY1333" t="s">
        <v>437</v>
      </c>
      <c r="AZ1333">
        <v>0</v>
      </c>
      <c r="BA1333">
        <v>0</v>
      </c>
      <c r="BB1333">
        <f>1-AZ1333/BA1333</f>
        <v>0</v>
      </c>
      <c r="BC1333">
        <v>0</v>
      </c>
      <c r="BD1333" t="s">
        <v>437</v>
      </c>
      <c r="BE1333" t="s">
        <v>437</v>
      </c>
      <c r="BF1333">
        <v>0</v>
      </c>
      <c r="BG1333">
        <v>0</v>
      </c>
      <c r="BH1333">
        <f>1-BF1333/BG1333</f>
        <v>0</v>
      </c>
      <c r="BI1333">
        <v>0.5</v>
      </c>
      <c r="BJ1333">
        <f>DI1333</f>
        <v>0</v>
      </c>
      <c r="BK1333">
        <f>L1333</f>
        <v>0</v>
      </c>
      <c r="BL1333">
        <f>BH1333*BI1333*BJ1333</f>
        <v>0</v>
      </c>
      <c r="BM1333">
        <f>(BK1333-BC1333)/BJ1333</f>
        <v>0</v>
      </c>
      <c r="BN1333">
        <f>(BA1333-BG1333)/BG1333</f>
        <v>0</v>
      </c>
      <c r="BO1333">
        <f>AZ1333/(BB1333+AZ1333/BG1333)</f>
        <v>0</v>
      </c>
      <c r="BP1333" t="s">
        <v>437</v>
      </c>
      <c r="BQ1333">
        <v>0</v>
      </c>
      <c r="BR1333">
        <f>IF(BQ1333&lt;&gt;0, BQ1333, BO1333)</f>
        <v>0</v>
      </c>
      <c r="BS1333">
        <f>1-BR1333/BG1333</f>
        <v>0</v>
      </c>
      <c r="BT1333">
        <f>(BG1333-BF1333)/(BG1333-BR1333)</f>
        <v>0</v>
      </c>
      <c r="BU1333">
        <f>(BA1333-BG1333)/(BA1333-BR1333)</f>
        <v>0</v>
      </c>
      <c r="BV1333">
        <f>(BG1333-BF1333)/(BG1333-AZ1333)</f>
        <v>0</v>
      </c>
      <c r="BW1333">
        <f>(BA1333-BG1333)/(BA1333-AZ1333)</f>
        <v>0</v>
      </c>
      <c r="BX1333">
        <f>(BT1333*BR1333/BF1333)</f>
        <v>0</v>
      </c>
      <c r="BY1333">
        <f>(1-BX1333)</f>
        <v>0</v>
      </c>
      <c r="DH1333">
        <f>$B$11*EG1333+$C$11*EH1333+$F$11*ES1333*(1-EV1333)</f>
        <v>0</v>
      </c>
      <c r="DI1333">
        <f>DH1333*DJ1333</f>
        <v>0</v>
      </c>
      <c r="DJ1333">
        <f>($B$11*$D$9+$C$11*$D$9+$F$11*((FF1333+EX1333)/MAX(FF1333+EX1333+FG1333, 0.1)*$I$9+FG1333/MAX(FF1333+EX1333+FG1333, 0.1)*$J$9))/($B$11+$C$11+$F$11)</f>
        <v>0</v>
      </c>
      <c r="DK1333">
        <f>($B$11*$K$9+$C$11*$K$9+$F$11*((FF1333+EX1333)/MAX(FF1333+EX1333+FG1333, 0.1)*$P$9+FG1333/MAX(FF1333+EX1333+FG1333, 0.1)*$Q$9))/($B$11+$C$11+$F$11)</f>
        <v>0</v>
      </c>
      <c r="DL1333">
        <v>6</v>
      </c>
      <c r="DM1333">
        <v>0.5</v>
      </c>
      <c r="DN1333" t="s">
        <v>438</v>
      </c>
      <c r="DO1333">
        <v>2</v>
      </c>
      <c r="DP1333" t="b">
        <v>1</v>
      </c>
      <c r="DQ1333">
        <v>1761348750.314285</v>
      </c>
      <c r="DR1333">
        <v>1035.874642857143</v>
      </c>
      <c r="DS1333">
        <v>1092.93</v>
      </c>
      <c r="DT1333">
        <v>23.92684642857143</v>
      </c>
      <c r="DU1333">
        <v>17.9555</v>
      </c>
      <c r="DV1333">
        <v>1034.604285714286</v>
      </c>
      <c r="DW1333">
        <v>23.71240357142857</v>
      </c>
      <c r="DX1333">
        <v>499.9881071428571</v>
      </c>
      <c r="DY1333">
        <v>90.07962857142857</v>
      </c>
      <c r="DZ1333">
        <v>0.07377067857142858</v>
      </c>
      <c r="EA1333">
        <v>30.22083928571428</v>
      </c>
      <c r="EB1333">
        <v>30.00148214285715</v>
      </c>
      <c r="EC1333">
        <v>999.9000000000002</v>
      </c>
      <c r="ED1333">
        <v>0</v>
      </c>
      <c r="EE1333">
        <v>0</v>
      </c>
      <c r="EF1333">
        <v>9995.666071428572</v>
      </c>
      <c r="EG1333">
        <v>0</v>
      </c>
      <c r="EH1333">
        <v>1196.4475</v>
      </c>
      <c r="EI1333">
        <v>-57.05383928571429</v>
      </c>
      <c r="EJ1333">
        <v>1061.269285714286</v>
      </c>
      <c r="EK1333">
        <v>1112.912857142857</v>
      </c>
      <c r="EL1333">
        <v>5.971344285714286</v>
      </c>
      <c r="EM1333">
        <v>1092.93</v>
      </c>
      <c r="EN1333">
        <v>17.9555</v>
      </c>
      <c r="EO1333">
        <v>2.155321071428572</v>
      </c>
      <c r="EP1333">
        <v>1.617425357142857</v>
      </c>
      <c r="EQ1333">
        <v>18.634025</v>
      </c>
      <c r="ER1333">
        <v>14.12580714285714</v>
      </c>
      <c r="ES1333">
        <v>1199.978214285715</v>
      </c>
      <c r="ET1333">
        <v>0.9669905714285715</v>
      </c>
      <c r="EU1333">
        <v>0.03300941428571429</v>
      </c>
      <c r="EV1333">
        <v>0</v>
      </c>
      <c r="EW1333">
        <v>1489.8475</v>
      </c>
      <c r="EX1333">
        <v>5.000560000000001</v>
      </c>
      <c r="EY1333">
        <v>18200.40714285714</v>
      </c>
      <c r="EZ1333">
        <v>10316.58928571429</v>
      </c>
      <c r="FA1333">
        <v>45.44599999999998</v>
      </c>
      <c r="FB1333">
        <v>47.5</v>
      </c>
      <c r="FC1333">
        <v>46.125</v>
      </c>
      <c r="FD1333">
        <v>46.55757142857141</v>
      </c>
      <c r="FE1333">
        <v>46.29871428571427</v>
      </c>
      <c r="FF1333">
        <v>1155.531428571428</v>
      </c>
      <c r="FG1333">
        <v>39.44678571428572</v>
      </c>
      <c r="FH1333">
        <v>0</v>
      </c>
      <c r="FI1333">
        <v>1761348794.6</v>
      </c>
      <c r="FJ1333">
        <v>0</v>
      </c>
      <c r="FK1333">
        <v>1489.760769230769</v>
      </c>
      <c r="FL1333">
        <v>-6.368546999632885</v>
      </c>
      <c r="FM1333">
        <v>-74.03760688499727</v>
      </c>
      <c r="FN1333">
        <v>18200.04615384615</v>
      </c>
      <c r="FO1333">
        <v>15</v>
      </c>
      <c r="FP1333">
        <v>0</v>
      </c>
      <c r="FQ1333" t="s">
        <v>439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-56.941225</v>
      </c>
      <c r="GD1333">
        <v>-2.540496810506474</v>
      </c>
      <c r="GE1333">
        <v>0.2513420018122716</v>
      </c>
      <c r="GF1333">
        <v>0</v>
      </c>
      <c r="GG1333">
        <v>1490.185</v>
      </c>
      <c r="GH1333">
        <v>-6.925439255887147</v>
      </c>
      <c r="GI1333">
        <v>0.7303675545270774</v>
      </c>
      <c r="GJ1333">
        <v>0</v>
      </c>
      <c r="GK1333">
        <v>5.98313225</v>
      </c>
      <c r="GL1333">
        <v>-0.1478396622889593</v>
      </c>
      <c r="GM1333">
        <v>0.02267995199372124</v>
      </c>
      <c r="GN1333">
        <v>0</v>
      </c>
      <c r="GO1333">
        <v>0</v>
      </c>
      <c r="GP1333">
        <v>3</v>
      </c>
      <c r="GQ1333" t="s">
        <v>497</v>
      </c>
      <c r="GR1333">
        <v>3.12493</v>
      </c>
      <c r="GS1333">
        <v>2.75184</v>
      </c>
      <c r="GT1333">
        <v>0.158995</v>
      </c>
      <c r="GU1333">
        <v>0.16542</v>
      </c>
      <c r="GV1333">
        <v>0.104492</v>
      </c>
      <c r="GW1333">
        <v>0.085851</v>
      </c>
      <c r="GX1333">
        <v>24737.2</v>
      </c>
      <c r="GY1333">
        <v>23941</v>
      </c>
      <c r="GZ1333">
        <v>29987.7</v>
      </c>
      <c r="HA1333">
        <v>28979.8</v>
      </c>
      <c r="HB1333">
        <v>37125.5</v>
      </c>
      <c r="HC1333">
        <v>34885.2</v>
      </c>
      <c r="HD1333">
        <v>45924.4</v>
      </c>
      <c r="HE1333">
        <v>43072.8</v>
      </c>
      <c r="HF1333">
        <v>1.75308</v>
      </c>
      <c r="HG1333">
        <v>1.72622</v>
      </c>
      <c r="HH1333">
        <v>-0.0235587</v>
      </c>
      <c r="HI1333">
        <v>0</v>
      </c>
      <c r="HJ1333">
        <v>30.3859</v>
      </c>
      <c r="HK1333">
        <v>999.9</v>
      </c>
      <c r="HL1333">
        <v>40.9</v>
      </c>
      <c r="HM1333">
        <v>32.7</v>
      </c>
      <c r="HN1333">
        <v>22.5564</v>
      </c>
      <c r="HO1333">
        <v>64.0339</v>
      </c>
      <c r="HP1333">
        <v>17.9567</v>
      </c>
      <c r="HQ1333">
        <v>1</v>
      </c>
      <c r="HR1333">
        <v>0.821529</v>
      </c>
      <c r="HS1333">
        <v>4.12383</v>
      </c>
      <c r="HT1333">
        <v>20.1588</v>
      </c>
      <c r="HU1333">
        <v>5.22792</v>
      </c>
      <c r="HV1333">
        <v>11.9857</v>
      </c>
      <c r="HW1333">
        <v>4.96905</v>
      </c>
      <c r="HX1333">
        <v>3.28965</v>
      </c>
      <c r="HY1333">
        <v>9999</v>
      </c>
      <c r="HZ1333">
        <v>9999</v>
      </c>
      <c r="IA1333">
        <v>9999</v>
      </c>
      <c r="IB1333">
        <v>999.9</v>
      </c>
      <c r="IC1333">
        <v>4.97302</v>
      </c>
      <c r="ID1333">
        <v>1.87756</v>
      </c>
      <c r="IE1333">
        <v>1.87562</v>
      </c>
      <c r="IF1333">
        <v>1.87851</v>
      </c>
      <c r="IG1333">
        <v>1.87516</v>
      </c>
      <c r="IH1333">
        <v>1.87873</v>
      </c>
      <c r="II1333">
        <v>1.8758</v>
      </c>
      <c r="IJ1333">
        <v>1.87698</v>
      </c>
      <c r="IK1333">
        <v>0</v>
      </c>
      <c r="IL1333">
        <v>0</v>
      </c>
      <c r="IM1333">
        <v>0</v>
      </c>
      <c r="IN1333">
        <v>0</v>
      </c>
      <c r="IO1333" t="s">
        <v>441</v>
      </c>
      <c r="IP1333" t="s">
        <v>442</v>
      </c>
      <c r="IQ1333" t="s">
        <v>443</v>
      </c>
      <c r="IR1333" t="s">
        <v>443</v>
      </c>
      <c r="IS1333" t="s">
        <v>443</v>
      </c>
      <c r="IT1333" t="s">
        <v>443</v>
      </c>
      <c r="IU1333">
        <v>0</v>
      </c>
      <c r="IV1333">
        <v>100</v>
      </c>
      <c r="IW1333">
        <v>100</v>
      </c>
      <c r="IX1333">
        <v>1.29</v>
      </c>
      <c r="IY1333">
        <v>0.2144</v>
      </c>
      <c r="IZ1333">
        <v>-0.1194416370607354</v>
      </c>
      <c r="JA1333">
        <v>0.002211305909277446</v>
      </c>
      <c r="JB1333">
        <v>-1.416678044876584E-06</v>
      </c>
      <c r="JC1333">
        <v>5.589822708492042E-10</v>
      </c>
      <c r="JD1333">
        <v>0.2144336207880096</v>
      </c>
      <c r="JE1333">
        <v>0</v>
      </c>
      <c r="JF1333">
        <v>0</v>
      </c>
      <c r="JG1333">
        <v>0</v>
      </c>
      <c r="JH1333">
        <v>14</v>
      </c>
      <c r="JI1333">
        <v>2052</v>
      </c>
      <c r="JJ1333">
        <v>1</v>
      </c>
      <c r="JK1333">
        <v>21</v>
      </c>
      <c r="JL1333">
        <v>29355812.6</v>
      </c>
      <c r="JM1333">
        <v>29355812.6</v>
      </c>
      <c r="JN1333">
        <v>2.45361</v>
      </c>
      <c r="JO1333">
        <v>2.55005</v>
      </c>
      <c r="JP1333">
        <v>1.39893</v>
      </c>
      <c r="JQ1333">
        <v>2.33154</v>
      </c>
      <c r="JR1333">
        <v>1.44897</v>
      </c>
      <c r="JS1333">
        <v>2.52197</v>
      </c>
      <c r="JT1333">
        <v>38.4279</v>
      </c>
      <c r="JU1333">
        <v>23.781</v>
      </c>
      <c r="JV1333">
        <v>18</v>
      </c>
      <c r="JW1333">
        <v>487.213</v>
      </c>
      <c r="JX1333">
        <v>441.045</v>
      </c>
      <c r="JY1333">
        <v>25.5305</v>
      </c>
      <c r="JZ1333">
        <v>37.235</v>
      </c>
      <c r="KA1333">
        <v>30.0003</v>
      </c>
      <c r="KB1333">
        <v>36.7665</v>
      </c>
      <c r="KC1333">
        <v>36.8081</v>
      </c>
      <c r="KD1333">
        <v>49.1003</v>
      </c>
      <c r="KE1333">
        <v>25.9282</v>
      </c>
      <c r="KF1333">
        <v>65.4255</v>
      </c>
      <c r="KG1333">
        <v>25.5311</v>
      </c>
      <c r="KH1333">
        <v>1142.2</v>
      </c>
      <c r="KI1333">
        <v>17.9307</v>
      </c>
      <c r="KJ1333">
        <v>99.2032</v>
      </c>
      <c r="KK1333">
        <v>99.0651</v>
      </c>
    </row>
    <row r="1334" spans="1:297">
      <c r="A1334">
        <v>1318</v>
      </c>
      <c r="B1334">
        <v>1761348763.1</v>
      </c>
      <c r="C1334">
        <v>20722.5</v>
      </c>
      <c r="D1334" t="s">
        <v>3092</v>
      </c>
      <c r="E1334" t="s">
        <v>3093</v>
      </c>
      <c r="F1334">
        <v>5</v>
      </c>
      <c r="G1334" t="s">
        <v>2957</v>
      </c>
      <c r="H1334" t="s">
        <v>436</v>
      </c>
      <c r="I1334">
        <v>1761348755.6</v>
      </c>
      <c r="J1334">
        <f>(K1334)/1000</f>
        <v>0</v>
      </c>
      <c r="K1334">
        <f>IF(DP1334, AN1334, AH1334)</f>
        <v>0</v>
      </c>
      <c r="L1334">
        <f>IF(DP1334, AI1334, AG1334)</f>
        <v>0</v>
      </c>
      <c r="M1334">
        <f>DR1334 - IF(AU1334&gt;1, L1334*DL1334*100.0/(AW1334), 0)</f>
        <v>0</v>
      </c>
      <c r="N1334">
        <f>((T1334-J1334/2)*M1334-L1334)/(T1334+J1334/2)</f>
        <v>0</v>
      </c>
      <c r="O1334">
        <f>N1334*(DY1334+DZ1334)/1000.0</f>
        <v>0</v>
      </c>
      <c r="P1334">
        <f>(DR1334 - IF(AU1334&gt;1, L1334*DL1334*100.0/(AW1334), 0))*(DY1334+DZ1334)/1000.0</f>
        <v>0</v>
      </c>
      <c r="Q1334">
        <f>2.0/((1/S1334-1/R1334)+SIGN(S1334)*SQRT((1/S1334-1/R1334)*(1/S1334-1/R1334) + 4*DM1334/((DM1334+1)*(DM1334+1))*(2*1/S1334*1/R1334-1/R1334*1/R1334)))</f>
        <v>0</v>
      </c>
      <c r="R1334">
        <f>IF(LEFT(DN1334,1)&lt;&gt;"0",IF(LEFT(DN1334,1)="1",3.0,DO1334),$D$5+$E$5*(EF1334*DY1334/($K$5*1000))+$F$5*(EF1334*DY1334/($K$5*1000))*MAX(MIN(DL1334,$J$5),$I$5)*MAX(MIN(DL1334,$J$5),$I$5)+$G$5*MAX(MIN(DL1334,$J$5),$I$5)*(EF1334*DY1334/($K$5*1000))+$H$5*(EF1334*DY1334/($K$5*1000))*(EF1334*DY1334/($K$5*1000)))</f>
        <v>0</v>
      </c>
      <c r="S1334">
        <f>J1334*(1000-(1000*0.61365*exp(17.502*W1334/(240.97+W1334))/(DY1334+DZ1334)+DT1334)/2)/(1000*0.61365*exp(17.502*W1334/(240.97+W1334))/(DY1334+DZ1334)-DT1334)</f>
        <v>0</v>
      </c>
      <c r="T1334">
        <f>1/((DM1334+1)/(Q1334/1.6)+1/(R1334/1.37)) + DM1334/((DM1334+1)/(Q1334/1.6) + DM1334/(R1334/1.37))</f>
        <v>0</v>
      </c>
      <c r="U1334">
        <f>(DH1334*DK1334)</f>
        <v>0</v>
      </c>
      <c r="V1334">
        <f>(EA1334+(U1334+2*0.95*5.67E-8*(((EA1334+$B$7)+273)^4-(EA1334+273)^4)-44100*J1334)/(1.84*29.3*R1334+8*0.95*5.67E-8*(EA1334+273)^3))</f>
        <v>0</v>
      </c>
      <c r="W1334">
        <f>($C$7*EB1334+$D$7*EC1334+$E$7*V1334)</f>
        <v>0</v>
      </c>
      <c r="X1334">
        <f>0.61365*exp(17.502*W1334/(240.97+W1334))</f>
        <v>0</v>
      </c>
      <c r="Y1334">
        <f>(Z1334/AA1334*100)</f>
        <v>0</v>
      </c>
      <c r="Z1334">
        <f>DT1334*(DY1334+DZ1334)/1000</f>
        <v>0</v>
      </c>
      <c r="AA1334">
        <f>0.61365*exp(17.502*EA1334/(240.97+EA1334))</f>
        <v>0</v>
      </c>
      <c r="AB1334">
        <f>(X1334-DT1334*(DY1334+DZ1334)/1000)</f>
        <v>0</v>
      </c>
      <c r="AC1334">
        <f>(-J1334*44100)</f>
        <v>0</v>
      </c>
      <c r="AD1334">
        <f>2*29.3*R1334*0.92*(EA1334-W1334)</f>
        <v>0</v>
      </c>
      <c r="AE1334">
        <f>2*0.95*5.67E-8*(((EA1334+$B$7)+273)^4-(W1334+273)^4)</f>
        <v>0</v>
      </c>
      <c r="AF1334">
        <f>U1334+AE1334+AC1334+AD1334</f>
        <v>0</v>
      </c>
      <c r="AG1334">
        <f>DX1334*AU1334*(DS1334-DR1334*(1000-AU1334*DU1334)/(1000-AU1334*DT1334))/(100*DL1334)</f>
        <v>0</v>
      </c>
      <c r="AH1334">
        <f>1000*DX1334*AU1334*(DT1334-DU1334)/(100*DL1334*(1000-AU1334*DT1334))</f>
        <v>0</v>
      </c>
      <c r="AI1334">
        <f>(AJ1334 - AK1334 - DY1334*1E3/(8.314*(EA1334+273.15)) * AM1334/DX1334 * AL1334) * DX1334/(100*DL1334) * (1000 - DU1334)/1000</f>
        <v>0</v>
      </c>
      <c r="AJ1334">
        <v>1146.153522841547</v>
      </c>
      <c r="AK1334">
        <v>1103.075757575758</v>
      </c>
      <c r="AL1334">
        <v>3.427367071367737</v>
      </c>
      <c r="AM1334">
        <v>65.42573511111004</v>
      </c>
      <c r="AN1334">
        <f>(AP1334 - AO1334 + DY1334*1E3/(8.314*(EA1334+273.15)) * AR1334/DX1334 * AQ1334) * DX1334/(100*DL1334) * 1000/(1000 - AP1334)</f>
        <v>0</v>
      </c>
      <c r="AO1334">
        <v>17.96907872949278</v>
      </c>
      <c r="AP1334">
        <v>23.95175454545454</v>
      </c>
      <c r="AQ1334">
        <v>0.0001485944121930644</v>
      </c>
      <c r="AR1334">
        <v>117.4114001937617</v>
      </c>
      <c r="AS1334">
        <v>0</v>
      </c>
      <c r="AT1334">
        <v>0</v>
      </c>
      <c r="AU1334">
        <f>IF(AS1334*$H$13&gt;=AW1334,1.0,(AW1334/(AW1334-AS1334*$H$13)))</f>
        <v>0</v>
      </c>
      <c r="AV1334">
        <f>(AU1334-1)*100</f>
        <v>0</v>
      </c>
      <c r="AW1334">
        <f>MAX(0,($B$13+$C$13*EF1334)/(1+$D$13*EF1334)*DY1334/(EA1334+273)*$E$13)</f>
        <v>0</v>
      </c>
      <c r="AX1334" t="s">
        <v>437</v>
      </c>
      <c r="AY1334" t="s">
        <v>437</v>
      </c>
      <c r="AZ1334">
        <v>0</v>
      </c>
      <c r="BA1334">
        <v>0</v>
      </c>
      <c r="BB1334">
        <f>1-AZ1334/BA1334</f>
        <v>0</v>
      </c>
      <c r="BC1334">
        <v>0</v>
      </c>
      <c r="BD1334" t="s">
        <v>437</v>
      </c>
      <c r="BE1334" t="s">
        <v>437</v>
      </c>
      <c r="BF1334">
        <v>0</v>
      </c>
      <c r="BG1334">
        <v>0</v>
      </c>
      <c r="BH1334">
        <f>1-BF1334/BG1334</f>
        <v>0</v>
      </c>
      <c r="BI1334">
        <v>0.5</v>
      </c>
      <c r="BJ1334">
        <f>DI1334</f>
        <v>0</v>
      </c>
      <c r="BK1334">
        <f>L1334</f>
        <v>0</v>
      </c>
      <c r="BL1334">
        <f>BH1334*BI1334*BJ1334</f>
        <v>0</v>
      </c>
      <c r="BM1334">
        <f>(BK1334-BC1334)/BJ1334</f>
        <v>0</v>
      </c>
      <c r="BN1334">
        <f>(BA1334-BG1334)/BG1334</f>
        <v>0</v>
      </c>
      <c r="BO1334">
        <f>AZ1334/(BB1334+AZ1334/BG1334)</f>
        <v>0</v>
      </c>
      <c r="BP1334" t="s">
        <v>437</v>
      </c>
      <c r="BQ1334">
        <v>0</v>
      </c>
      <c r="BR1334">
        <f>IF(BQ1334&lt;&gt;0, BQ1334, BO1334)</f>
        <v>0</v>
      </c>
      <c r="BS1334">
        <f>1-BR1334/BG1334</f>
        <v>0</v>
      </c>
      <c r="BT1334">
        <f>(BG1334-BF1334)/(BG1334-BR1334)</f>
        <v>0</v>
      </c>
      <c r="BU1334">
        <f>(BA1334-BG1334)/(BA1334-BR1334)</f>
        <v>0</v>
      </c>
      <c r="BV1334">
        <f>(BG1334-BF1334)/(BG1334-AZ1334)</f>
        <v>0</v>
      </c>
      <c r="BW1334">
        <f>(BA1334-BG1334)/(BA1334-AZ1334)</f>
        <v>0</v>
      </c>
      <c r="BX1334">
        <f>(BT1334*BR1334/BF1334)</f>
        <v>0</v>
      </c>
      <c r="BY1334">
        <f>(1-BX1334)</f>
        <v>0</v>
      </c>
      <c r="DH1334">
        <f>$B$11*EG1334+$C$11*EH1334+$F$11*ES1334*(1-EV1334)</f>
        <v>0</v>
      </c>
      <c r="DI1334">
        <f>DH1334*DJ1334</f>
        <v>0</v>
      </c>
      <c r="DJ1334">
        <f>($B$11*$D$9+$C$11*$D$9+$F$11*((FF1334+EX1334)/MAX(FF1334+EX1334+FG1334, 0.1)*$I$9+FG1334/MAX(FF1334+EX1334+FG1334, 0.1)*$J$9))/($B$11+$C$11+$F$11)</f>
        <v>0</v>
      </c>
      <c r="DK1334">
        <f>($B$11*$K$9+$C$11*$K$9+$F$11*((FF1334+EX1334)/MAX(FF1334+EX1334+FG1334, 0.1)*$P$9+FG1334/MAX(FF1334+EX1334+FG1334, 0.1)*$Q$9))/($B$11+$C$11+$F$11)</f>
        <v>0</v>
      </c>
      <c r="DL1334">
        <v>6</v>
      </c>
      <c r="DM1334">
        <v>0.5</v>
      </c>
      <c r="DN1334" t="s">
        <v>438</v>
      </c>
      <c r="DO1334">
        <v>2</v>
      </c>
      <c r="DP1334" t="b">
        <v>1</v>
      </c>
      <c r="DQ1334">
        <v>1761348755.6</v>
      </c>
      <c r="DR1334">
        <v>1053.376666666667</v>
      </c>
      <c r="DS1334">
        <v>1110.661481481482</v>
      </c>
      <c r="DT1334">
        <v>23.94294074074073</v>
      </c>
      <c r="DU1334">
        <v>17.96671851851852</v>
      </c>
      <c r="DV1334">
        <v>1052.087037037037</v>
      </c>
      <c r="DW1334">
        <v>23.72850740740741</v>
      </c>
      <c r="DX1334">
        <v>499.9883333333333</v>
      </c>
      <c r="DY1334">
        <v>90.08008518518517</v>
      </c>
      <c r="DZ1334">
        <v>0.0739122</v>
      </c>
      <c r="EA1334">
        <v>30.22222592592593</v>
      </c>
      <c r="EB1334">
        <v>30.0017</v>
      </c>
      <c r="EC1334">
        <v>999.9000000000001</v>
      </c>
      <c r="ED1334">
        <v>0</v>
      </c>
      <c r="EE1334">
        <v>0</v>
      </c>
      <c r="EF1334">
        <v>9995.254074074073</v>
      </c>
      <c r="EG1334">
        <v>0</v>
      </c>
      <c r="EH1334">
        <v>1196.45</v>
      </c>
      <c r="EI1334">
        <v>-57.28424814814815</v>
      </c>
      <c r="EJ1334">
        <v>1079.217777777778</v>
      </c>
      <c r="EK1334">
        <v>1130.981851851852</v>
      </c>
      <c r="EL1334">
        <v>5.976226666666666</v>
      </c>
      <c r="EM1334">
        <v>1110.661481481482</v>
      </c>
      <c r="EN1334">
        <v>17.96671851851852</v>
      </c>
      <c r="EO1334">
        <v>2.156782222222222</v>
      </c>
      <c r="EP1334">
        <v>1.618444074074074</v>
      </c>
      <c r="EQ1334">
        <v>18.64486296296296</v>
      </c>
      <c r="ER1334">
        <v>14.13552592592593</v>
      </c>
      <c r="ES1334">
        <v>1199.971851851852</v>
      </c>
      <c r="ET1334">
        <v>0.9669947037037036</v>
      </c>
      <c r="EU1334">
        <v>0.03300532222222222</v>
      </c>
      <c r="EV1334">
        <v>0</v>
      </c>
      <c r="EW1334">
        <v>1489.324444444445</v>
      </c>
      <c r="EX1334">
        <v>5.000560000000001</v>
      </c>
      <c r="EY1334">
        <v>18193.76296296296</v>
      </c>
      <c r="EZ1334">
        <v>10316.55555555555</v>
      </c>
      <c r="FA1334">
        <v>45.44866666666666</v>
      </c>
      <c r="FB1334">
        <v>47.5</v>
      </c>
      <c r="FC1334">
        <v>46.125</v>
      </c>
      <c r="FD1334">
        <v>46.55740740740739</v>
      </c>
      <c r="FE1334">
        <v>46.30740740740739</v>
      </c>
      <c r="FF1334">
        <v>1155.52962962963</v>
      </c>
      <c r="FG1334">
        <v>39.44222222222223</v>
      </c>
      <c r="FH1334">
        <v>0</v>
      </c>
      <c r="FI1334">
        <v>1761348799.4</v>
      </c>
      <c r="FJ1334">
        <v>0</v>
      </c>
      <c r="FK1334">
        <v>1489.285</v>
      </c>
      <c r="FL1334">
        <v>-6.852991453807325</v>
      </c>
      <c r="FM1334">
        <v>-71.500854756778</v>
      </c>
      <c r="FN1334">
        <v>18193.94615384615</v>
      </c>
      <c r="FO1334">
        <v>15</v>
      </c>
      <c r="FP1334">
        <v>0</v>
      </c>
      <c r="FQ1334" t="s">
        <v>439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-57.14149500000001</v>
      </c>
      <c r="GD1334">
        <v>-2.603218761725753</v>
      </c>
      <c r="GE1334">
        <v>0.2567543153970344</v>
      </c>
      <c r="GF1334">
        <v>0</v>
      </c>
      <c r="GG1334">
        <v>1489.659117647059</v>
      </c>
      <c r="GH1334">
        <v>-6.109549271797366</v>
      </c>
      <c r="GI1334">
        <v>0.6576847432115825</v>
      </c>
      <c r="GJ1334">
        <v>0</v>
      </c>
      <c r="GK1334">
        <v>5.973818</v>
      </c>
      <c r="GL1334">
        <v>0.04225621013130696</v>
      </c>
      <c r="GM1334">
        <v>0.01104658956420491</v>
      </c>
      <c r="GN1334">
        <v>1</v>
      </c>
      <c r="GO1334">
        <v>1</v>
      </c>
      <c r="GP1334">
        <v>3</v>
      </c>
      <c r="GQ1334" t="s">
        <v>446</v>
      </c>
      <c r="GR1334">
        <v>3.12487</v>
      </c>
      <c r="GS1334">
        <v>2.75206</v>
      </c>
      <c r="GT1334">
        <v>0.160569</v>
      </c>
      <c r="GU1334">
        <v>0.166965</v>
      </c>
      <c r="GV1334">
        <v>0.104503</v>
      </c>
      <c r="GW1334">
        <v>0.0858593</v>
      </c>
      <c r="GX1334">
        <v>24690.9</v>
      </c>
      <c r="GY1334">
        <v>23896.5</v>
      </c>
      <c r="GZ1334">
        <v>29987.9</v>
      </c>
      <c r="HA1334">
        <v>28979.8</v>
      </c>
      <c r="HB1334">
        <v>37125.6</v>
      </c>
      <c r="HC1334">
        <v>34885</v>
      </c>
      <c r="HD1334">
        <v>45924.9</v>
      </c>
      <c r="HE1334">
        <v>43072.9</v>
      </c>
      <c r="HF1334">
        <v>1.75305</v>
      </c>
      <c r="HG1334">
        <v>1.72625</v>
      </c>
      <c r="HH1334">
        <v>-0.0236854</v>
      </c>
      <c r="HI1334">
        <v>0</v>
      </c>
      <c r="HJ1334">
        <v>30.3882</v>
      </c>
      <c r="HK1334">
        <v>999.9</v>
      </c>
      <c r="HL1334">
        <v>40.9</v>
      </c>
      <c r="HM1334">
        <v>32.7</v>
      </c>
      <c r="HN1334">
        <v>22.5547</v>
      </c>
      <c r="HO1334">
        <v>63.3839</v>
      </c>
      <c r="HP1334">
        <v>18.097</v>
      </c>
      <c r="HQ1334">
        <v>1</v>
      </c>
      <c r="HR1334">
        <v>0.821448</v>
      </c>
      <c r="HS1334">
        <v>4.11968</v>
      </c>
      <c r="HT1334">
        <v>20.159</v>
      </c>
      <c r="HU1334">
        <v>5.22777</v>
      </c>
      <c r="HV1334">
        <v>11.986</v>
      </c>
      <c r="HW1334">
        <v>4.96895</v>
      </c>
      <c r="HX1334">
        <v>3.2896</v>
      </c>
      <c r="HY1334">
        <v>9999</v>
      </c>
      <c r="HZ1334">
        <v>9999</v>
      </c>
      <c r="IA1334">
        <v>9999</v>
      </c>
      <c r="IB1334">
        <v>999.9</v>
      </c>
      <c r="IC1334">
        <v>4.973</v>
      </c>
      <c r="ID1334">
        <v>1.87758</v>
      </c>
      <c r="IE1334">
        <v>1.87561</v>
      </c>
      <c r="IF1334">
        <v>1.87851</v>
      </c>
      <c r="IG1334">
        <v>1.87515</v>
      </c>
      <c r="IH1334">
        <v>1.87872</v>
      </c>
      <c r="II1334">
        <v>1.87579</v>
      </c>
      <c r="IJ1334">
        <v>1.87698</v>
      </c>
      <c r="IK1334">
        <v>0</v>
      </c>
      <c r="IL1334">
        <v>0</v>
      </c>
      <c r="IM1334">
        <v>0</v>
      </c>
      <c r="IN1334">
        <v>0</v>
      </c>
      <c r="IO1334" t="s">
        <v>441</v>
      </c>
      <c r="IP1334" t="s">
        <v>442</v>
      </c>
      <c r="IQ1334" t="s">
        <v>443</v>
      </c>
      <c r="IR1334" t="s">
        <v>443</v>
      </c>
      <c r="IS1334" t="s">
        <v>443</v>
      </c>
      <c r="IT1334" t="s">
        <v>443</v>
      </c>
      <c r="IU1334">
        <v>0</v>
      </c>
      <c r="IV1334">
        <v>100</v>
      </c>
      <c r="IW1334">
        <v>100</v>
      </c>
      <c r="IX1334">
        <v>1.32</v>
      </c>
      <c r="IY1334">
        <v>0.2144</v>
      </c>
      <c r="IZ1334">
        <v>-0.1194416370607354</v>
      </c>
      <c r="JA1334">
        <v>0.002211305909277446</v>
      </c>
      <c r="JB1334">
        <v>-1.416678044876584E-06</v>
      </c>
      <c r="JC1334">
        <v>5.589822708492042E-10</v>
      </c>
      <c r="JD1334">
        <v>0.2144336207880096</v>
      </c>
      <c r="JE1334">
        <v>0</v>
      </c>
      <c r="JF1334">
        <v>0</v>
      </c>
      <c r="JG1334">
        <v>0</v>
      </c>
      <c r="JH1334">
        <v>14</v>
      </c>
      <c r="JI1334">
        <v>2052</v>
      </c>
      <c r="JJ1334">
        <v>1</v>
      </c>
      <c r="JK1334">
        <v>21</v>
      </c>
      <c r="JL1334">
        <v>29355812.7</v>
      </c>
      <c r="JM1334">
        <v>29355812.7</v>
      </c>
      <c r="JN1334">
        <v>2.48413</v>
      </c>
      <c r="JO1334">
        <v>2.54272</v>
      </c>
      <c r="JP1334">
        <v>1.39893</v>
      </c>
      <c r="JQ1334">
        <v>2.33154</v>
      </c>
      <c r="JR1334">
        <v>1.44897</v>
      </c>
      <c r="JS1334">
        <v>2.57324</v>
      </c>
      <c r="JT1334">
        <v>38.4279</v>
      </c>
      <c r="JU1334">
        <v>23.781</v>
      </c>
      <c r="JV1334">
        <v>18</v>
      </c>
      <c r="JW1334">
        <v>487.219</v>
      </c>
      <c r="JX1334">
        <v>441.072</v>
      </c>
      <c r="JY1334">
        <v>25.53</v>
      </c>
      <c r="JZ1334">
        <v>37.2373</v>
      </c>
      <c r="KA1334">
        <v>30</v>
      </c>
      <c r="KB1334">
        <v>36.77</v>
      </c>
      <c r="KC1334">
        <v>36.8096</v>
      </c>
      <c r="KD1334">
        <v>49.7134</v>
      </c>
      <c r="KE1334">
        <v>25.9282</v>
      </c>
      <c r="KF1334">
        <v>65.4255</v>
      </c>
      <c r="KG1334">
        <v>25.5275</v>
      </c>
      <c r="KH1334">
        <v>1155.58</v>
      </c>
      <c r="KI1334">
        <v>17.9307</v>
      </c>
      <c r="KJ1334">
        <v>99.2042</v>
      </c>
      <c r="KK1334">
        <v>99.0652</v>
      </c>
    </row>
    <row r="1335" spans="1:297">
      <c r="A1335">
        <v>1319</v>
      </c>
      <c r="B1335">
        <v>1761348768.1</v>
      </c>
      <c r="C1335">
        <v>20727.5</v>
      </c>
      <c r="D1335" t="s">
        <v>3094</v>
      </c>
      <c r="E1335" t="s">
        <v>3095</v>
      </c>
      <c r="F1335">
        <v>5</v>
      </c>
      <c r="G1335" t="s">
        <v>2957</v>
      </c>
      <c r="H1335" t="s">
        <v>436</v>
      </c>
      <c r="I1335">
        <v>1761348760.314285</v>
      </c>
      <c r="J1335">
        <f>(K1335)/1000</f>
        <v>0</v>
      </c>
      <c r="K1335">
        <f>IF(DP1335, AN1335, AH1335)</f>
        <v>0</v>
      </c>
      <c r="L1335">
        <f>IF(DP1335, AI1335, AG1335)</f>
        <v>0</v>
      </c>
      <c r="M1335">
        <f>DR1335 - IF(AU1335&gt;1, L1335*DL1335*100.0/(AW1335), 0)</f>
        <v>0</v>
      </c>
      <c r="N1335">
        <f>((T1335-J1335/2)*M1335-L1335)/(T1335+J1335/2)</f>
        <v>0</v>
      </c>
      <c r="O1335">
        <f>N1335*(DY1335+DZ1335)/1000.0</f>
        <v>0</v>
      </c>
      <c r="P1335">
        <f>(DR1335 - IF(AU1335&gt;1, L1335*DL1335*100.0/(AW1335), 0))*(DY1335+DZ1335)/1000.0</f>
        <v>0</v>
      </c>
      <c r="Q1335">
        <f>2.0/((1/S1335-1/R1335)+SIGN(S1335)*SQRT((1/S1335-1/R1335)*(1/S1335-1/R1335) + 4*DM1335/((DM1335+1)*(DM1335+1))*(2*1/S1335*1/R1335-1/R1335*1/R1335)))</f>
        <v>0</v>
      </c>
      <c r="R1335">
        <f>IF(LEFT(DN1335,1)&lt;&gt;"0",IF(LEFT(DN1335,1)="1",3.0,DO1335),$D$5+$E$5*(EF1335*DY1335/($K$5*1000))+$F$5*(EF1335*DY1335/($K$5*1000))*MAX(MIN(DL1335,$J$5),$I$5)*MAX(MIN(DL1335,$J$5),$I$5)+$G$5*MAX(MIN(DL1335,$J$5),$I$5)*(EF1335*DY1335/($K$5*1000))+$H$5*(EF1335*DY1335/($K$5*1000))*(EF1335*DY1335/($K$5*1000)))</f>
        <v>0</v>
      </c>
      <c r="S1335">
        <f>J1335*(1000-(1000*0.61365*exp(17.502*W1335/(240.97+W1335))/(DY1335+DZ1335)+DT1335)/2)/(1000*0.61365*exp(17.502*W1335/(240.97+W1335))/(DY1335+DZ1335)-DT1335)</f>
        <v>0</v>
      </c>
      <c r="T1335">
        <f>1/((DM1335+1)/(Q1335/1.6)+1/(R1335/1.37)) + DM1335/((DM1335+1)/(Q1335/1.6) + DM1335/(R1335/1.37))</f>
        <v>0</v>
      </c>
      <c r="U1335">
        <f>(DH1335*DK1335)</f>
        <v>0</v>
      </c>
      <c r="V1335">
        <f>(EA1335+(U1335+2*0.95*5.67E-8*(((EA1335+$B$7)+273)^4-(EA1335+273)^4)-44100*J1335)/(1.84*29.3*R1335+8*0.95*5.67E-8*(EA1335+273)^3))</f>
        <v>0</v>
      </c>
      <c r="W1335">
        <f>($C$7*EB1335+$D$7*EC1335+$E$7*V1335)</f>
        <v>0</v>
      </c>
      <c r="X1335">
        <f>0.61365*exp(17.502*W1335/(240.97+W1335))</f>
        <v>0</v>
      </c>
      <c r="Y1335">
        <f>(Z1335/AA1335*100)</f>
        <v>0</v>
      </c>
      <c r="Z1335">
        <f>DT1335*(DY1335+DZ1335)/1000</f>
        <v>0</v>
      </c>
      <c r="AA1335">
        <f>0.61365*exp(17.502*EA1335/(240.97+EA1335))</f>
        <v>0</v>
      </c>
      <c r="AB1335">
        <f>(X1335-DT1335*(DY1335+DZ1335)/1000)</f>
        <v>0</v>
      </c>
      <c r="AC1335">
        <f>(-J1335*44100)</f>
        <v>0</v>
      </c>
      <c r="AD1335">
        <f>2*29.3*R1335*0.92*(EA1335-W1335)</f>
        <v>0</v>
      </c>
      <c r="AE1335">
        <f>2*0.95*5.67E-8*(((EA1335+$B$7)+273)^4-(W1335+273)^4)</f>
        <v>0</v>
      </c>
      <c r="AF1335">
        <f>U1335+AE1335+AC1335+AD1335</f>
        <v>0</v>
      </c>
      <c r="AG1335">
        <f>DX1335*AU1335*(DS1335-DR1335*(1000-AU1335*DU1335)/(1000-AU1335*DT1335))/(100*DL1335)</f>
        <v>0</v>
      </c>
      <c r="AH1335">
        <f>1000*DX1335*AU1335*(DT1335-DU1335)/(100*DL1335*(1000-AU1335*DT1335))</f>
        <v>0</v>
      </c>
      <c r="AI1335">
        <f>(AJ1335 - AK1335 - DY1335*1E3/(8.314*(EA1335+273.15)) * AM1335/DX1335 * AL1335) * DX1335/(100*DL1335) * (1000 - DU1335)/1000</f>
        <v>0</v>
      </c>
      <c r="AJ1335">
        <v>1163.155600729714</v>
      </c>
      <c r="AK1335">
        <v>1119.939333333333</v>
      </c>
      <c r="AL1335">
        <v>3.363544189436804</v>
      </c>
      <c r="AM1335">
        <v>65.42573511111004</v>
      </c>
      <c r="AN1335">
        <f>(AP1335 - AO1335 + DY1335*1E3/(8.314*(EA1335+273.15)) * AR1335/DX1335 * AQ1335) * DX1335/(100*DL1335) * 1000/(1000 - AP1335)</f>
        <v>0</v>
      </c>
      <c r="AO1335">
        <v>17.97131861730638</v>
      </c>
      <c r="AP1335">
        <v>23.95409454545455</v>
      </c>
      <c r="AQ1335">
        <v>0.0001726058768773492</v>
      </c>
      <c r="AR1335">
        <v>117.4114001937617</v>
      </c>
      <c r="AS1335">
        <v>0</v>
      </c>
      <c r="AT1335">
        <v>0</v>
      </c>
      <c r="AU1335">
        <f>IF(AS1335*$H$13&gt;=AW1335,1.0,(AW1335/(AW1335-AS1335*$H$13)))</f>
        <v>0</v>
      </c>
      <c r="AV1335">
        <f>(AU1335-1)*100</f>
        <v>0</v>
      </c>
      <c r="AW1335">
        <f>MAX(0,($B$13+$C$13*EF1335)/(1+$D$13*EF1335)*DY1335/(EA1335+273)*$E$13)</f>
        <v>0</v>
      </c>
      <c r="AX1335" t="s">
        <v>437</v>
      </c>
      <c r="AY1335" t="s">
        <v>437</v>
      </c>
      <c r="AZ1335">
        <v>0</v>
      </c>
      <c r="BA1335">
        <v>0</v>
      </c>
      <c r="BB1335">
        <f>1-AZ1335/BA1335</f>
        <v>0</v>
      </c>
      <c r="BC1335">
        <v>0</v>
      </c>
      <c r="BD1335" t="s">
        <v>437</v>
      </c>
      <c r="BE1335" t="s">
        <v>437</v>
      </c>
      <c r="BF1335">
        <v>0</v>
      </c>
      <c r="BG1335">
        <v>0</v>
      </c>
      <c r="BH1335">
        <f>1-BF1335/BG1335</f>
        <v>0</v>
      </c>
      <c r="BI1335">
        <v>0.5</v>
      </c>
      <c r="BJ1335">
        <f>DI1335</f>
        <v>0</v>
      </c>
      <c r="BK1335">
        <f>L1335</f>
        <v>0</v>
      </c>
      <c r="BL1335">
        <f>BH1335*BI1335*BJ1335</f>
        <v>0</v>
      </c>
      <c r="BM1335">
        <f>(BK1335-BC1335)/BJ1335</f>
        <v>0</v>
      </c>
      <c r="BN1335">
        <f>(BA1335-BG1335)/BG1335</f>
        <v>0</v>
      </c>
      <c r="BO1335">
        <f>AZ1335/(BB1335+AZ1335/BG1335)</f>
        <v>0</v>
      </c>
      <c r="BP1335" t="s">
        <v>437</v>
      </c>
      <c r="BQ1335">
        <v>0</v>
      </c>
      <c r="BR1335">
        <f>IF(BQ1335&lt;&gt;0, BQ1335, BO1335)</f>
        <v>0</v>
      </c>
      <c r="BS1335">
        <f>1-BR1335/BG1335</f>
        <v>0</v>
      </c>
      <c r="BT1335">
        <f>(BG1335-BF1335)/(BG1335-BR1335)</f>
        <v>0</v>
      </c>
      <c r="BU1335">
        <f>(BA1335-BG1335)/(BA1335-BR1335)</f>
        <v>0</v>
      </c>
      <c r="BV1335">
        <f>(BG1335-BF1335)/(BG1335-AZ1335)</f>
        <v>0</v>
      </c>
      <c r="BW1335">
        <f>(BA1335-BG1335)/(BA1335-AZ1335)</f>
        <v>0</v>
      </c>
      <c r="BX1335">
        <f>(BT1335*BR1335/BF1335)</f>
        <v>0</v>
      </c>
      <c r="BY1335">
        <f>(1-BX1335)</f>
        <v>0</v>
      </c>
      <c r="DH1335">
        <f>$B$11*EG1335+$C$11*EH1335+$F$11*ES1335*(1-EV1335)</f>
        <v>0</v>
      </c>
      <c r="DI1335">
        <f>DH1335*DJ1335</f>
        <v>0</v>
      </c>
      <c r="DJ1335">
        <f>($B$11*$D$9+$C$11*$D$9+$F$11*((FF1335+EX1335)/MAX(FF1335+EX1335+FG1335, 0.1)*$I$9+FG1335/MAX(FF1335+EX1335+FG1335, 0.1)*$J$9))/($B$11+$C$11+$F$11)</f>
        <v>0</v>
      </c>
      <c r="DK1335">
        <f>($B$11*$K$9+$C$11*$K$9+$F$11*((FF1335+EX1335)/MAX(FF1335+EX1335+FG1335, 0.1)*$P$9+FG1335/MAX(FF1335+EX1335+FG1335, 0.1)*$Q$9))/($B$11+$C$11+$F$11)</f>
        <v>0</v>
      </c>
      <c r="DL1335">
        <v>6</v>
      </c>
      <c r="DM1335">
        <v>0.5</v>
      </c>
      <c r="DN1335" t="s">
        <v>438</v>
      </c>
      <c r="DO1335">
        <v>2</v>
      </c>
      <c r="DP1335" t="b">
        <v>1</v>
      </c>
      <c r="DQ1335">
        <v>1761348760.314285</v>
      </c>
      <c r="DR1335">
        <v>1069.000357142857</v>
      </c>
      <c r="DS1335">
        <v>1126.455714285714</v>
      </c>
      <c r="DT1335">
        <v>23.94984285714286</v>
      </c>
      <c r="DU1335">
        <v>17.96916071428571</v>
      </c>
      <c r="DV1335">
        <v>1067.693571428571</v>
      </c>
      <c r="DW1335">
        <v>23.73541428571428</v>
      </c>
      <c r="DX1335">
        <v>499.9918214285715</v>
      </c>
      <c r="DY1335">
        <v>90.08015714285715</v>
      </c>
      <c r="DZ1335">
        <v>0.0740181642857143</v>
      </c>
      <c r="EA1335">
        <v>30.22326428571429</v>
      </c>
      <c r="EB1335">
        <v>30.00401785714286</v>
      </c>
      <c r="EC1335">
        <v>999.9000000000002</v>
      </c>
      <c r="ED1335">
        <v>0</v>
      </c>
      <c r="EE1335">
        <v>0</v>
      </c>
      <c r="EF1335">
        <v>10000.40607142857</v>
      </c>
      <c r="EG1335">
        <v>0</v>
      </c>
      <c r="EH1335">
        <v>1196.446071428572</v>
      </c>
      <c r="EI1335">
        <v>-57.45523928571428</v>
      </c>
      <c r="EJ1335">
        <v>1095.231785714286</v>
      </c>
      <c r="EK1335">
        <v>1147.068214285714</v>
      </c>
      <c r="EL1335">
        <v>5.980686428571429</v>
      </c>
      <c r="EM1335">
        <v>1126.455714285714</v>
      </c>
      <c r="EN1335">
        <v>17.96916071428571</v>
      </c>
      <c r="EO1335">
        <v>2.157406071428571</v>
      </c>
      <c r="EP1335">
        <v>1.618665714285714</v>
      </c>
      <c r="EQ1335">
        <v>18.64947857142857</v>
      </c>
      <c r="ER1335">
        <v>14.13763571428572</v>
      </c>
      <c r="ES1335">
        <v>1199.986785714286</v>
      </c>
      <c r="ET1335">
        <v>0.9669987142857144</v>
      </c>
      <c r="EU1335">
        <v>0.03300132142857144</v>
      </c>
      <c r="EV1335">
        <v>0</v>
      </c>
      <c r="EW1335">
        <v>1488.811428571428</v>
      </c>
      <c r="EX1335">
        <v>5.000560000000001</v>
      </c>
      <c r="EY1335">
        <v>18188.48928571429</v>
      </c>
      <c r="EZ1335">
        <v>10316.7</v>
      </c>
      <c r="FA1335">
        <v>45.45949999999999</v>
      </c>
      <c r="FB1335">
        <v>47.5</v>
      </c>
      <c r="FC1335">
        <v>46.125</v>
      </c>
      <c r="FD1335">
        <v>46.55757142857141</v>
      </c>
      <c r="FE1335">
        <v>46.30757142857141</v>
      </c>
      <c r="FF1335">
        <v>1155.548571428572</v>
      </c>
      <c r="FG1335">
        <v>39.4382142857143</v>
      </c>
      <c r="FH1335">
        <v>0</v>
      </c>
      <c r="FI1335">
        <v>1761348804.8</v>
      </c>
      <c r="FJ1335">
        <v>0</v>
      </c>
      <c r="FK1335">
        <v>1488.7164</v>
      </c>
      <c r="FL1335">
        <v>-5.829230793528434</v>
      </c>
      <c r="FM1335">
        <v>-69.37692323881511</v>
      </c>
      <c r="FN1335">
        <v>18187.132</v>
      </c>
      <c r="FO1335">
        <v>15</v>
      </c>
      <c r="FP1335">
        <v>0</v>
      </c>
      <c r="FQ1335" t="s">
        <v>439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-57.34513170731709</v>
      </c>
      <c r="GD1335">
        <v>-2.19383414634138</v>
      </c>
      <c r="GE1335">
        <v>0.2225471771733284</v>
      </c>
      <c r="GF1335">
        <v>0</v>
      </c>
      <c r="GG1335">
        <v>1489.052941176471</v>
      </c>
      <c r="GH1335">
        <v>-6.24110008053857</v>
      </c>
      <c r="GI1335">
        <v>0.6687104772785727</v>
      </c>
      <c r="GJ1335">
        <v>0</v>
      </c>
      <c r="GK1335">
        <v>5.976894146341463</v>
      </c>
      <c r="GL1335">
        <v>0.06205317073172029</v>
      </c>
      <c r="GM1335">
        <v>0.00720002065566472</v>
      </c>
      <c r="GN1335">
        <v>1</v>
      </c>
      <c r="GO1335">
        <v>1</v>
      </c>
      <c r="GP1335">
        <v>3</v>
      </c>
      <c r="GQ1335" t="s">
        <v>446</v>
      </c>
      <c r="GR1335">
        <v>3.12478</v>
      </c>
      <c r="GS1335">
        <v>2.75185</v>
      </c>
      <c r="GT1335">
        <v>0.162113</v>
      </c>
      <c r="GU1335">
        <v>0.1685</v>
      </c>
      <c r="GV1335">
        <v>0.104511</v>
      </c>
      <c r="GW1335">
        <v>0.0858679</v>
      </c>
      <c r="GX1335">
        <v>24645.3</v>
      </c>
      <c r="GY1335">
        <v>23851.9</v>
      </c>
      <c r="GZ1335">
        <v>29987.8</v>
      </c>
      <c r="HA1335">
        <v>28979.2</v>
      </c>
      <c r="HB1335">
        <v>37125.2</v>
      </c>
      <c r="HC1335">
        <v>34884</v>
      </c>
      <c r="HD1335">
        <v>45924.6</v>
      </c>
      <c r="HE1335">
        <v>43072</v>
      </c>
      <c r="HF1335">
        <v>1.75318</v>
      </c>
      <c r="HG1335">
        <v>1.72637</v>
      </c>
      <c r="HH1335">
        <v>-0.0234246</v>
      </c>
      <c r="HI1335">
        <v>0</v>
      </c>
      <c r="HJ1335">
        <v>30.3885</v>
      </c>
      <c r="HK1335">
        <v>999.9</v>
      </c>
      <c r="HL1335">
        <v>40.9</v>
      </c>
      <c r="HM1335">
        <v>32.6</v>
      </c>
      <c r="HN1335">
        <v>22.4299</v>
      </c>
      <c r="HO1335">
        <v>63.9039</v>
      </c>
      <c r="HP1335">
        <v>18.0329</v>
      </c>
      <c r="HQ1335">
        <v>1</v>
      </c>
      <c r="HR1335">
        <v>0.821555</v>
      </c>
      <c r="HS1335">
        <v>4.12918</v>
      </c>
      <c r="HT1335">
        <v>20.1587</v>
      </c>
      <c r="HU1335">
        <v>5.22792</v>
      </c>
      <c r="HV1335">
        <v>11.9858</v>
      </c>
      <c r="HW1335">
        <v>4.96905</v>
      </c>
      <c r="HX1335">
        <v>3.28963</v>
      </c>
      <c r="HY1335">
        <v>9999</v>
      </c>
      <c r="HZ1335">
        <v>9999</v>
      </c>
      <c r="IA1335">
        <v>9999</v>
      </c>
      <c r="IB1335">
        <v>999.9</v>
      </c>
      <c r="IC1335">
        <v>4.97302</v>
      </c>
      <c r="ID1335">
        <v>1.87756</v>
      </c>
      <c r="IE1335">
        <v>1.87561</v>
      </c>
      <c r="IF1335">
        <v>1.8785</v>
      </c>
      <c r="IG1335">
        <v>1.87515</v>
      </c>
      <c r="IH1335">
        <v>1.87868</v>
      </c>
      <c r="II1335">
        <v>1.87579</v>
      </c>
      <c r="IJ1335">
        <v>1.87698</v>
      </c>
      <c r="IK1335">
        <v>0</v>
      </c>
      <c r="IL1335">
        <v>0</v>
      </c>
      <c r="IM1335">
        <v>0</v>
      </c>
      <c r="IN1335">
        <v>0</v>
      </c>
      <c r="IO1335" t="s">
        <v>441</v>
      </c>
      <c r="IP1335" t="s">
        <v>442</v>
      </c>
      <c r="IQ1335" t="s">
        <v>443</v>
      </c>
      <c r="IR1335" t="s">
        <v>443</v>
      </c>
      <c r="IS1335" t="s">
        <v>443</v>
      </c>
      <c r="IT1335" t="s">
        <v>443</v>
      </c>
      <c r="IU1335">
        <v>0</v>
      </c>
      <c r="IV1335">
        <v>100</v>
      </c>
      <c r="IW1335">
        <v>100</v>
      </c>
      <c r="IX1335">
        <v>1.33</v>
      </c>
      <c r="IY1335">
        <v>0.2145</v>
      </c>
      <c r="IZ1335">
        <v>-0.1194416370607354</v>
      </c>
      <c r="JA1335">
        <v>0.002211305909277446</v>
      </c>
      <c r="JB1335">
        <v>-1.416678044876584E-06</v>
      </c>
      <c r="JC1335">
        <v>5.589822708492042E-10</v>
      </c>
      <c r="JD1335">
        <v>0.2144336207880096</v>
      </c>
      <c r="JE1335">
        <v>0</v>
      </c>
      <c r="JF1335">
        <v>0</v>
      </c>
      <c r="JG1335">
        <v>0</v>
      </c>
      <c r="JH1335">
        <v>14</v>
      </c>
      <c r="JI1335">
        <v>2052</v>
      </c>
      <c r="JJ1335">
        <v>1</v>
      </c>
      <c r="JK1335">
        <v>21</v>
      </c>
      <c r="JL1335">
        <v>29355812.8</v>
      </c>
      <c r="JM1335">
        <v>29355812.8</v>
      </c>
      <c r="JN1335">
        <v>2.51099</v>
      </c>
      <c r="JO1335">
        <v>2.54028</v>
      </c>
      <c r="JP1335">
        <v>1.39893</v>
      </c>
      <c r="JQ1335">
        <v>2.33154</v>
      </c>
      <c r="JR1335">
        <v>1.44897</v>
      </c>
      <c r="JS1335">
        <v>2.61597</v>
      </c>
      <c r="JT1335">
        <v>38.4279</v>
      </c>
      <c r="JU1335">
        <v>23.7898</v>
      </c>
      <c r="JV1335">
        <v>18</v>
      </c>
      <c r="JW1335">
        <v>487.292</v>
      </c>
      <c r="JX1335">
        <v>441.154</v>
      </c>
      <c r="JY1335">
        <v>25.5281</v>
      </c>
      <c r="JZ1335">
        <v>37.2385</v>
      </c>
      <c r="KA1335">
        <v>30.0002</v>
      </c>
      <c r="KB1335">
        <v>36.77</v>
      </c>
      <c r="KC1335">
        <v>36.8098</v>
      </c>
      <c r="KD1335">
        <v>50.2524</v>
      </c>
      <c r="KE1335">
        <v>25.9282</v>
      </c>
      <c r="KF1335">
        <v>65.4255</v>
      </c>
      <c r="KG1335">
        <v>25.5209</v>
      </c>
      <c r="KH1335">
        <v>1175.62</v>
      </c>
      <c r="KI1335">
        <v>17.9307</v>
      </c>
      <c r="KJ1335">
        <v>99.2037</v>
      </c>
      <c r="KK1335">
        <v>99.06310000000001</v>
      </c>
    </row>
    <row r="1336" spans="1:297">
      <c r="A1336">
        <v>1320</v>
      </c>
      <c r="B1336">
        <v>1761348773.1</v>
      </c>
      <c r="C1336">
        <v>20732.5</v>
      </c>
      <c r="D1336" t="s">
        <v>3096</v>
      </c>
      <c r="E1336" t="s">
        <v>3097</v>
      </c>
      <c r="F1336">
        <v>5</v>
      </c>
      <c r="G1336" t="s">
        <v>2957</v>
      </c>
      <c r="H1336" t="s">
        <v>436</v>
      </c>
      <c r="I1336">
        <v>1761348765.6</v>
      </c>
      <c r="J1336">
        <f>(K1336)/1000</f>
        <v>0</v>
      </c>
      <c r="K1336">
        <f>IF(DP1336, AN1336, AH1336)</f>
        <v>0</v>
      </c>
      <c r="L1336">
        <f>IF(DP1336, AI1336, AG1336)</f>
        <v>0</v>
      </c>
      <c r="M1336">
        <f>DR1336 - IF(AU1336&gt;1, L1336*DL1336*100.0/(AW1336), 0)</f>
        <v>0</v>
      </c>
      <c r="N1336">
        <f>((T1336-J1336/2)*M1336-L1336)/(T1336+J1336/2)</f>
        <v>0</v>
      </c>
      <c r="O1336">
        <f>N1336*(DY1336+DZ1336)/1000.0</f>
        <v>0</v>
      </c>
      <c r="P1336">
        <f>(DR1336 - IF(AU1336&gt;1, L1336*DL1336*100.0/(AW1336), 0))*(DY1336+DZ1336)/1000.0</f>
        <v>0</v>
      </c>
      <c r="Q1336">
        <f>2.0/((1/S1336-1/R1336)+SIGN(S1336)*SQRT((1/S1336-1/R1336)*(1/S1336-1/R1336) + 4*DM1336/((DM1336+1)*(DM1336+1))*(2*1/S1336*1/R1336-1/R1336*1/R1336)))</f>
        <v>0</v>
      </c>
      <c r="R1336">
        <f>IF(LEFT(DN1336,1)&lt;&gt;"0",IF(LEFT(DN1336,1)="1",3.0,DO1336),$D$5+$E$5*(EF1336*DY1336/($K$5*1000))+$F$5*(EF1336*DY1336/($K$5*1000))*MAX(MIN(DL1336,$J$5),$I$5)*MAX(MIN(DL1336,$J$5),$I$5)+$G$5*MAX(MIN(DL1336,$J$5),$I$5)*(EF1336*DY1336/($K$5*1000))+$H$5*(EF1336*DY1336/($K$5*1000))*(EF1336*DY1336/($K$5*1000)))</f>
        <v>0</v>
      </c>
      <c r="S1336">
        <f>J1336*(1000-(1000*0.61365*exp(17.502*W1336/(240.97+W1336))/(DY1336+DZ1336)+DT1336)/2)/(1000*0.61365*exp(17.502*W1336/(240.97+W1336))/(DY1336+DZ1336)-DT1336)</f>
        <v>0</v>
      </c>
      <c r="T1336">
        <f>1/((DM1336+1)/(Q1336/1.6)+1/(R1336/1.37)) + DM1336/((DM1336+1)/(Q1336/1.6) + DM1336/(R1336/1.37))</f>
        <v>0</v>
      </c>
      <c r="U1336">
        <f>(DH1336*DK1336)</f>
        <v>0</v>
      </c>
      <c r="V1336">
        <f>(EA1336+(U1336+2*0.95*5.67E-8*(((EA1336+$B$7)+273)^4-(EA1336+273)^4)-44100*J1336)/(1.84*29.3*R1336+8*0.95*5.67E-8*(EA1336+273)^3))</f>
        <v>0</v>
      </c>
      <c r="W1336">
        <f>($C$7*EB1336+$D$7*EC1336+$E$7*V1336)</f>
        <v>0</v>
      </c>
      <c r="X1336">
        <f>0.61365*exp(17.502*W1336/(240.97+W1336))</f>
        <v>0</v>
      </c>
      <c r="Y1336">
        <f>(Z1336/AA1336*100)</f>
        <v>0</v>
      </c>
      <c r="Z1336">
        <f>DT1336*(DY1336+DZ1336)/1000</f>
        <v>0</v>
      </c>
      <c r="AA1336">
        <f>0.61365*exp(17.502*EA1336/(240.97+EA1336))</f>
        <v>0</v>
      </c>
      <c r="AB1336">
        <f>(X1336-DT1336*(DY1336+DZ1336)/1000)</f>
        <v>0</v>
      </c>
      <c r="AC1336">
        <f>(-J1336*44100)</f>
        <v>0</v>
      </c>
      <c r="AD1336">
        <f>2*29.3*R1336*0.92*(EA1336-W1336)</f>
        <v>0</v>
      </c>
      <c r="AE1336">
        <f>2*0.95*5.67E-8*(((EA1336+$B$7)+273)^4-(W1336+273)^4)</f>
        <v>0</v>
      </c>
      <c r="AF1336">
        <f>U1336+AE1336+AC1336+AD1336</f>
        <v>0</v>
      </c>
      <c r="AG1336">
        <f>DX1336*AU1336*(DS1336-DR1336*(1000-AU1336*DU1336)/(1000-AU1336*DT1336))/(100*DL1336)</f>
        <v>0</v>
      </c>
      <c r="AH1336">
        <f>1000*DX1336*AU1336*(DT1336-DU1336)/(100*DL1336*(1000-AU1336*DT1336))</f>
        <v>0</v>
      </c>
      <c r="AI1336">
        <f>(AJ1336 - AK1336 - DY1336*1E3/(8.314*(EA1336+273.15)) * AM1336/DX1336 * AL1336) * DX1336/(100*DL1336) * (1000 - DU1336)/1000</f>
        <v>0</v>
      </c>
      <c r="AJ1336">
        <v>1180.172977146818</v>
      </c>
      <c r="AK1336">
        <v>1136.92206060606</v>
      </c>
      <c r="AL1336">
        <v>3.404827456201463</v>
      </c>
      <c r="AM1336">
        <v>65.42573511111004</v>
      </c>
      <c r="AN1336">
        <f>(AP1336 - AO1336 + DY1336*1E3/(8.314*(EA1336+273.15)) * AR1336/DX1336 * AQ1336) * DX1336/(100*DL1336) * 1000/(1000 - AP1336)</f>
        <v>0</v>
      </c>
      <c r="AO1336">
        <v>17.97346071217297</v>
      </c>
      <c r="AP1336">
        <v>23.95362787878787</v>
      </c>
      <c r="AQ1336">
        <v>-5.512077280701001E-05</v>
      </c>
      <c r="AR1336">
        <v>117.4114001937617</v>
      </c>
      <c r="AS1336">
        <v>0</v>
      </c>
      <c r="AT1336">
        <v>0</v>
      </c>
      <c r="AU1336">
        <f>IF(AS1336*$H$13&gt;=AW1336,1.0,(AW1336/(AW1336-AS1336*$H$13)))</f>
        <v>0</v>
      </c>
      <c r="AV1336">
        <f>(AU1336-1)*100</f>
        <v>0</v>
      </c>
      <c r="AW1336">
        <f>MAX(0,($B$13+$C$13*EF1336)/(1+$D$13*EF1336)*DY1336/(EA1336+273)*$E$13)</f>
        <v>0</v>
      </c>
      <c r="AX1336" t="s">
        <v>437</v>
      </c>
      <c r="AY1336" t="s">
        <v>437</v>
      </c>
      <c r="AZ1336">
        <v>0</v>
      </c>
      <c r="BA1336">
        <v>0</v>
      </c>
      <c r="BB1336">
        <f>1-AZ1336/BA1336</f>
        <v>0</v>
      </c>
      <c r="BC1336">
        <v>0</v>
      </c>
      <c r="BD1336" t="s">
        <v>437</v>
      </c>
      <c r="BE1336" t="s">
        <v>437</v>
      </c>
      <c r="BF1336">
        <v>0</v>
      </c>
      <c r="BG1336">
        <v>0</v>
      </c>
      <c r="BH1336">
        <f>1-BF1336/BG1336</f>
        <v>0</v>
      </c>
      <c r="BI1336">
        <v>0.5</v>
      </c>
      <c r="BJ1336">
        <f>DI1336</f>
        <v>0</v>
      </c>
      <c r="BK1336">
        <f>L1336</f>
        <v>0</v>
      </c>
      <c r="BL1336">
        <f>BH1336*BI1336*BJ1336</f>
        <v>0</v>
      </c>
      <c r="BM1336">
        <f>(BK1336-BC1336)/BJ1336</f>
        <v>0</v>
      </c>
      <c r="BN1336">
        <f>(BA1336-BG1336)/BG1336</f>
        <v>0</v>
      </c>
      <c r="BO1336">
        <f>AZ1336/(BB1336+AZ1336/BG1336)</f>
        <v>0</v>
      </c>
      <c r="BP1336" t="s">
        <v>437</v>
      </c>
      <c r="BQ1336">
        <v>0</v>
      </c>
      <c r="BR1336">
        <f>IF(BQ1336&lt;&gt;0, BQ1336, BO1336)</f>
        <v>0</v>
      </c>
      <c r="BS1336">
        <f>1-BR1336/BG1336</f>
        <v>0</v>
      </c>
      <c r="BT1336">
        <f>(BG1336-BF1336)/(BG1336-BR1336)</f>
        <v>0</v>
      </c>
      <c r="BU1336">
        <f>(BA1336-BG1336)/(BA1336-BR1336)</f>
        <v>0</v>
      </c>
      <c r="BV1336">
        <f>(BG1336-BF1336)/(BG1336-AZ1336)</f>
        <v>0</v>
      </c>
      <c r="BW1336">
        <f>(BA1336-BG1336)/(BA1336-AZ1336)</f>
        <v>0</v>
      </c>
      <c r="BX1336">
        <f>(BT1336*BR1336/BF1336)</f>
        <v>0</v>
      </c>
      <c r="BY1336">
        <f>(1-BX1336)</f>
        <v>0</v>
      </c>
      <c r="DH1336">
        <f>$B$11*EG1336+$C$11*EH1336+$F$11*ES1336*(1-EV1336)</f>
        <v>0</v>
      </c>
      <c r="DI1336">
        <f>DH1336*DJ1336</f>
        <v>0</v>
      </c>
      <c r="DJ1336">
        <f>($B$11*$D$9+$C$11*$D$9+$F$11*((FF1336+EX1336)/MAX(FF1336+EX1336+FG1336, 0.1)*$I$9+FG1336/MAX(FF1336+EX1336+FG1336, 0.1)*$J$9))/($B$11+$C$11+$F$11)</f>
        <v>0</v>
      </c>
      <c r="DK1336">
        <f>($B$11*$K$9+$C$11*$K$9+$F$11*((FF1336+EX1336)/MAX(FF1336+EX1336+FG1336, 0.1)*$P$9+FG1336/MAX(FF1336+EX1336+FG1336, 0.1)*$Q$9))/($B$11+$C$11+$F$11)</f>
        <v>0</v>
      </c>
      <c r="DL1336">
        <v>6</v>
      </c>
      <c r="DM1336">
        <v>0.5</v>
      </c>
      <c r="DN1336" t="s">
        <v>438</v>
      </c>
      <c r="DO1336">
        <v>2</v>
      </c>
      <c r="DP1336" t="b">
        <v>1</v>
      </c>
      <c r="DQ1336">
        <v>1761348765.6</v>
      </c>
      <c r="DR1336">
        <v>1086.51962962963</v>
      </c>
      <c r="DS1336">
        <v>1144.161851851852</v>
      </c>
      <c r="DT1336">
        <v>23.95280370370371</v>
      </c>
      <c r="DU1336">
        <v>17.97168148148148</v>
      </c>
      <c r="DV1336">
        <v>1085.192592592593</v>
      </c>
      <c r="DW1336">
        <v>23.73836666666666</v>
      </c>
      <c r="DX1336">
        <v>499.9986666666667</v>
      </c>
      <c r="DY1336">
        <v>90.07975555555555</v>
      </c>
      <c r="DZ1336">
        <v>0.07403918518518518</v>
      </c>
      <c r="EA1336">
        <v>30.22234444444445</v>
      </c>
      <c r="EB1336">
        <v>30.00493703703703</v>
      </c>
      <c r="EC1336">
        <v>999.9000000000001</v>
      </c>
      <c r="ED1336">
        <v>0</v>
      </c>
      <c r="EE1336">
        <v>0</v>
      </c>
      <c r="EF1336">
        <v>10007.18592592593</v>
      </c>
      <c r="EG1336">
        <v>0</v>
      </c>
      <c r="EH1336">
        <v>1196.42962962963</v>
      </c>
      <c r="EI1336">
        <v>-57.6428888888889</v>
      </c>
      <c r="EJ1336">
        <v>1113.182592592593</v>
      </c>
      <c r="EK1336">
        <v>1165.101111111111</v>
      </c>
      <c r="EL1336">
        <v>5.981124074074075</v>
      </c>
      <c r="EM1336">
        <v>1144.161851851852</v>
      </c>
      <c r="EN1336">
        <v>17.97168148148148</v>
      </c>
      <c r="EO1336">
        <v>2.157662592592593</v>
      </c>
      <c r="EP1336">
        <v>1.618884814814815</v>
      </c>
      <c r="EQ1336">
        <v>18.65137777777777</v>
      </c>
      <c r="ER1336">
        <v>14.13973333333333</v>
      </c>
      <c r="ES1336">
        <v>1199.97962962963</v>
      </c>
      <c r="ET1336">
        <v>0.9669969629629628</v>
      </c>
      <c r="EU1336">
        <v>0.03300310370370371</v>
      </c>
      <c r="EV1336">
        <v>0</v>
      </c>
      <c r="EW1336">
        <v>1488.318888888889</v>
      </c>
      <c r="EX1336">
        <v>5.000560000000001</v>
      </c>
      <c r="EY1336">
        <v>18182.29259259259</v>
      </c>
      <c r="EZ1336">
        <v>10316.62962962963</v>
      </c>
      <c r="FA1336">
        <v>45.45566666666664</v>
      </c>
      <c r="FB1336">
        <v>47.50918518518518</v>
      </c>
      <c r="FC1336">
        <v>46.125</v>
      </c>
      <c r="FD1336">
        <v>46.55740740740739</v>
      </c>
      <c r="FE1336">
        <v>46.31199999999998</v>
      </c>
      <c r="FF1336">
        <v>1155.539629629629</v>
      </c>
      <c r="FG1336">
        <v>39.44</v>
      </c>
      <c r="FH1336">
        <v>0</v>
      </c>
      <c r="FI1336">
        <v>1761348809.6</v>
      </c>
      <c r="FJ1336">
        <v>0</v>
      </c>
      <c r="FK1336">
        <v>1488.2748</v>
      </c>
      <c r="FL1336">
        <v>-5.180769258585355</v>
      </c>
      <c r="FM1336">
        <v>-60.09230783505689</v>
      </c>
      <c r="FN1336">
        <v>18181.936</v>
      </c>
      <c r="FO1336">
        <v>15</v>
      </c>
      <c r="FP1336">
        <v>0</v>
      </c>
      <c r="FQ1336" t="s">
        <v>439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-57.49863170731707</v>
      </c>
      <c r="GD1336">
        <v>-2.1325567944252</v>
      </c>
      <c r="GE1336">
        <v>0.2166021715079588</v>
      </c>
      <c r="GF1336">
        <v>0</v>
      </c>
      <c r="GG1336">
        <v>1488.668823529412</v>
      </c>
      <c r="GH1336">
        <v>-5.403208562204528</v>
      </c>
      <c r="GI1336">
        <v>0.5716784611788219</v>
      </c>
      <c r="GJ1336">
        <v>0</v>
      </c>
      <c r="GK1336">
        <v>5.980143658536585</v>
      </c>
      <c r="GL1336">
        <v>0.01640487804878506</v>
      </c>
      <c r="GM1336">
        <v>0.002562234882035538</v>
      </c>
      <c r="GN1336">
        <v>1</v>
      </c>
      <c r="GO1336">
        <v>1</v>
      </c>
      <c r="GP1336">
        <v>3</v>
      </c>
      <c r="GQ1336" t="s">
        <v>446</v>
      </c>
      <c r="GR1336">
        <v>3.12483</v>
      </c>
      <c r="GS1336">
        <v>2.75211</v>
      </c>
      <c r="GT1336">
        <v>0.163655</v>
      </c>
      <c r="GU1336">
        <v>0.170034</v>
      </c>
      <c r="GV1336">
        <v>0.104511</v>
      </c>
      <c r="GW1336">
        <v>0.0858752</v>
      </c>
      <c r="GX1336">
        <v>24599.3</v>
      </c>
      <c r="GY1336">
        <v>23807.8</v>
      </c>
      <c r="GZ1336">
        <v>29987.2</v>
      </c>
      <c r="HA1336">
        <v>28979.3</v>
      </c>
      <c r="HB1336">
        <v>37124.7</v>
      </c>
      <c r="HC1336">
        <v>34884.1</v>
      </c>
      <c r="HD1336">
        <v>45923.9</v>
      </c>
      <c r="HE1336">
        <v>43072.3</v>
      </c>
      <c r="HF1336">
        <v>1.75298</v>
      </c>
      <c r="HG1336">
        <v>1.72642</v>
      </c>
      <c r="HH1336">
        <v>-0.0237525</v>
      </c>
      <c r="HI1336">
        <v>0</v>
      </c>
      <c r="HJ1336">
        <v>30.3885</v>
      </c>
      <c r="HK1336">
        <v>999.9</v>
      </c>
      <c r="HL1336">
        <v>40.9</v>
      </c>
      <c r="HM1336">
        <v>32.7</v>
      </c>
      <c r="HN1336">
        <v>22.5559</v>
      </c>
      <c r="HO1336">
        <v>64.0039</v>
      </c>
      <c r="HP1336">
        <v>18.129</v>
      </c>
      <c r="HQ1336">
        <v>1</v>
      </c>
      <c r="HR1336">
        <v>0.821789</v>
      </c>
      <c r="HS1336">
        <v>4.14745</v>
      </c>
      <c r="HT1336">
        <v>20.1582</v>
      </c>
      <c r="HU1336">
        <v>5.22777</v>
      </c>
      <c r="HV1336">
        <v>11.9845</v>
      </c>
      <c r="HW1336">
        <v>4.9691</v>
      </c>
      <c r="HX1336">
        <v>3.28968</v>
      </c>
      <c r="HY1336">
        <v>9999</v>
      </c>
      <c r="HZ1336">
        <v>9999</v>
      </c>
      <c r="IA1336">
        <v>9999</v>
      </c>
      <c r="IB1336">
        <v>999.9</v>
      </c>
      <c r="IC1336">
        <v>4.97299</v>
      </c>
      <c r="ID1336">
        <v>1.87758</v>
      </c>
      <c r="IE1336">
        <v>1.87561</v>
      </c>
      <c r="IF1336">
        <v>1.87851</v>
      </c>
      <c r="IG1336">
        <v>1.87515</v>
      </c>
      <c r="IH1336">
        <v>1.87868</v>
      </c>
      <c r="II1336">
        <v>1.8758</v>
      </c>
      <c r="IJ1336">
        <v>1.87698</v>
      </c>
      <c r="IK1336">
        <v>0</v>
      </c>
      <c r="IL1336">
        <v>0</v>
      </c>
      <c r="IM1336">
        <v>0</v>
      </c>
      <c r="IN1336">
        <v>0</v>
      </c>
      <c r="IO1336" t="s">
        <v>441</v>
      </c>
      <c r="IP1336" t="s">
        <v>442</v>
      </c>
      <c r="IQ1336" t="s">
        <v>443</v>
      </c>
      <c r="IR1336" t="s">
        <v>443</v>
      </c>
      <c r="IS1336" t="s">
        <v>443</v>
      </c>
      <c r="IT1336" t="s">
        <v>443</v>
      </c>
      <c r="IU1336">
        <v>0</v>
      </c>
      <c r="IV1336">
        <v>100</v>
      </c>
      <c r="IW1336">
        <v>100</v>
      </c>
      <c r="IX1336">
        <v>1.36</v>
      </c>
      <c r="IY1336">
        <v>0.2144</v>
      </c>
      <c r="IZ1336">
        <v>-0.1194416370607354</v>
      </c>
      <c r="JA1336">
        <v>0.002211305909277446</v>
      </c>
      <c r="JB1336">
        <v>-1.416678044876584E-06</v>
      </c>
      <c r="JC1336">
        <v>5.589822708492042E-10</v>
      </c>
      <c r="JD1336">
        <v>0.2144336207880096</v>
      </c>
      <c r="JE1336">
        <v>0</v>
      </c>
      <c r="JF1336">
        <v>0</v>
      </c>
      <c r="JG1336">
        <v>0</v>
      </c>
      <c r="JH1336">
        <v>14</v>
      </c>
      <c r="JI1336">
        <v>2052</v>
      </c>
      <c r="JJ1336">
        <v>1</v>
      </c>
      <c r="JK1336">
        <v>21</v>
      </c>
      <c r="JL1336">
        <v>29355812.9</v>
      </c>
      <c r="JM1336">
        <v>29355812.9</v>
      </c>
      <c r="JN1336">
        <v>2.5415</v>
      </c>
      <c r="JO1336">
        <v>2.5354</v>
      </c>
      <c r="JP1336">
        <v>1.39893</v>
      </c>
      <c r="JQ1336">
        <v>2.33276</v>
      </c>
      <c r="JR1336">
        <v>1.44897</v>
      </c>
      <c r="JS1336">
        <v>2.63062</v>
      </c>
      <c r="JT1336">
        <v>38.4279</v>
      </c>
      <c r="JU1336">
        <v>23.7898</v>
      </c>
      <c r="JV1336">
        <v>18</v>
      </c>
      <c r="JW1336">
        <v>487.187</v>
      </c>
      <c r="JX1336">
        <v>441.208</v>
      </c>
      <c r="JY1336">
        <v>25.5231</v>
      </c>
      <c r="JZ1336">
        <v>37.2391</v>
      </c>
      <c r="KA1336">
        <v>30.0003</v>
      </c>
      <c r="KB1336">
        <v>36.7722</v>
      </c>
      <c r="KC1336">
        <v>36.8131</v>
      </c>
      <c r="KD1336">
        <v>50.8651</v>
      </c>
      <c r="KE1336">
        <v>25.9282</v>
      </c>
      <c r="KF1336">
        <v>65.0403</v>
      </c>
      <c r="KG1336">
        <v>25.5166</v>
      </c>
      <c r="KH1336">
        <v>1188.99</v>
      </c>
      <c r="KI1336">
        <v>17.9307</v>
      </c>
      <c r="KJ1336">
        <v>99.20189999999999</v>
      </c>
      <c r="KK1336">
        <v>99.0637</v>
      </c>
    </row>
    <row r="1337" spans="1:297">
      <c r="A1337">
        <v>1321</v>
      </c>
      <c r="B1337">
        <v>1761348778.1</v>
      </c>
      <c r="C1337">
        <v>20737.5</v>
      </c>
      <c r="D1337" t="s">
        <v>3098</v>
      </c>
      <c r="E1337" t="s">
        <v>3099</v>
      </c>
      <c r="F1337">
        <v>5</v>
      </c>
      <c r="G1337" t="s">
        <v>2957</v>
      </c>
      <c r="H1337" t="s">
        <v>436</v>
      </c>
      <c r="I1337">
        <v>1761348770.314285</v>
      </c>
      <c r="J1337">
        <f>(K1337)/1000</f>
        <v>0</v>
      </c>
      <c r="K1337">
        <f>IF(DP1337, AN1337, AH1337)</f>
        <v>0</v>
      </c>
      <c r="L1337">
        <f>IF(DP1337, AI1337, AG1337)</f>
        <v>0</v>
      </c>
      <c r="M1337">
        <f>DR1337 - IF(AU1337&gt;1, L1337*DL1337*100.0/(AW1337), 0)</f>
        <v>0</v>
      </c>
      <c r="N1337">
        <f>((T1337-J1337/2)*M1337-L1337)/(T1337+J1337/2)</f>
        <v>0</v>
      </c>
      <c r="O1337">
        <f>N1337*(DY1337+DZ1337)/1000.0</f>
        <v>0</v>
      </c>
      <c r="P1337">
        <f>(DR1337 - IF(AU1337&gt;1, L1337*DL1337*100.0/(AW1337), 0))*(DY1337+DZ1337)/1000.0</f>
        <v>0</v>
      </c>
      <c r="Q1337">
        <f>2.0/((1/S1337-1/R1337)+SIGN(S1337)*SQRT((1/S1337-1/R1337)*(1/S1337-1/R1337) + 4*DM1337/((DM1337+1)*(DM1337+1))*(2*1/S1337*1/R1337-1/R1337*1/R1337)))</f>
        <v>0</v>
      </c>
      <c r="R1337">
        <f>IF(LEFT(DN1337,1)&lt;&gt;"0",IF(LEFT(DN1337,1)="1",3.0,DO1337),$D$5+$E$5*(EF1337*DY1337/($K$5*1000))+$F$5*(EF1337*DY1337/($K$5*1000))*MAX(MIN(DL1337,$J$5),$I$5)*MAX(MIN(DL1337,$J$5),$I$5)+$G$5*MAX(MIN(DL1337,$J$5),$I$5)*(EF1337*DY1337/($K$5*1000))+$H$5*(EF1337*DY1337/($K$5*1000))*(EF1337*DY1337/($K$5*1000)))</f>
        <v>0</v>
      </c>
      <c r="S1337">
        <f>J1337*(1000-(1000*0.61365*exp(17.502*W1337/(240.97+W1337))/(DY1337+DZ1337)+DT1337)/2)/(1000*0.61365*exp(17.502*W1337/(240.97+W1337))/(DY1337+DZ1337)-DT1337)</f>
        <v>0</v>
      </c>
      <c r="T1337">
        <f>1/((DM1337+1)/(Q1337/1.6)+1/(R1337/1.37)) + DM1337/((DM1337+1)/(Q1337/1.6) + DM1337/(R1337/1.37))</f>
        <v>0</v>
      </c>
      <c r="U1337">
        <f>(DH1337*DK1337)</f>
        <v>0</v>
      </c>
      <c r="V1337">
        <f>(EA1337+(U1337+2*0.95*5.67E-8*(((EA1337+$B$7)+273)^4-(EA1337+273)^4)-44100*J1337)/(1.84*29.3*R1337+8*0.95*5.67E-8*(EA1337+273)^3))</f>
        <v>0</v>
      </c>
      <c r="W1337">
        <f>($C$7*EB1337+$D$7*EC1337+$E$7*V1337)</f>
        <v>0</v>
      </c>
      <c r="X1337">
        <f>0.61365*exp(17.502*W1337/(240.97+W1337))</f>
        <v>0</v>
      </c>
      <c r="Y1337">
        <f>(Z1337/AA1337*100)</f>
        <v>0</v>
      </c>
      <c r="Z1337">
        <f>DT1337*(DY1337+DZ1337)/1000</f>
        <v>0</v>
      </c>
      <c r="AA1337">
        <f>0.61365*exp(17.502*EA1337/(240.97+EA1337))</f>
        <v>0</v>
      </c>
      <c r="AB1337">
        <f>(X1337-DT1337*(DY1337+DZ1337)/1000)</f>
        <v>0</v>
      </c>
      <c r="AC1337">
        <f>(-J1337*44100)</f>
        <v>0</v>
      </c>
      <c r="AD1337">
        <f>2*29.3*R1337*0.92*(EA1337-W1337)</f>
        <v>0</v>
      </c>
      <c r="AE1337">
        <f>2*0.95*5.67E-8*(((EA1337+$B$7)+273)^4-(W1337+273)^4)</f>
        <v>0</v>
      </c>
      <c r="AF1337">
        <f>U1337+AE1337+AC1337+AD1337</f>
        <v>0</v>
      </c>
      <c r="AG1337">
        <f>DX1337*AU1337*(DS1337-DR1337*(1000-AU1337*DU1337)/(1000-AU1337*DT1337))/(100*DL1337)</f>
        <v>0</v>
      </c>
      <c r="AH1337">
        <f>1000*DX1337*AU1337*(DT1337-DU1337)/(100*DL1337*(1000-AU1337*DT1337))</f>
        <v>0</v>
      </c>
      <c r="AI1337">
        <f>(AJ1337 - AK1337 - DY1337*1E3/(8.314*(EA1337+273.15)) * AM1337/DX1337 * AL1337) * DX1337/(100*DL1337) * (1000 - DU1337)/1000</f>
        <v>0</v>
      </c>
      <c r="AJ1337">
        <v>1197.342345116793</v>
      </c>
      <c r="AK1337">
        <v>1153.975575757576</v>
      </c>
      <c r="AL1337">
        <v>3.40598672097946</v>
      </c>
      <c r="AM1337">
        <v>65.42573511111004</v>
      </c>
      <c r="AN1337">
        <f>(AP1337 - AO1337 + DY1337*1E3/(8.314*(EA1337+273.15)) * AR1337/DX1337 * AQ1337) * DX1337/(100*DL1337) * 1000/(1000 - AP1337)</f>
        <v>0</v>
      </c>
      <c r="AO1337">
        <v>17.97081492905093</v>
      </c>
      <c r="AP1337">
        <v>23.95293333333332</v>
      </c>
      <c r="AQ1337">
        <v>0.0001037312146977519</v>
      </c>
      <c r="AR1337">
        <v>117.4114001937617</v>
      </c>
      <c r="AS1337">
        <v>0</v>
      </c>
      <c r="AT1337">
        <v>0</v>
      </c>
      <c r="AU1337">
        <f>IF(AS1337*$H$13&gt;=AW1337,1.0,(AW1337/(AW1337-AS1337*$H$13)))</f>
        <v>0</v>
      </c>
      <c r="AV1337">
        <f>(AU1337-1)*100</f>
        <v>0</v>
      </c>
      <c r="AW1337">
        <f>MAX(0,($B$13+$C$13*EF1337)/(1+$D$13*EF1337)*DY1337/(EA1337+273)*$E$13)</f>
        <v>0</v>
      </c>
      <c r="AX1337" t="s">
        <v>437</v>
      </c>
      <c r="AY1337" t="s">
        <v>437</v>
      </c>
      <c r="AZ1337">
        <v>0</v>
      </c>
      <c r="BA1337">
        <v>0</v>
      </c>
      <c r="BB1337">
        <f>1-AZ1337/BA1337</f>
        <v>0</v>
      </c>
      <c r="BC1337">
        <v>0</v>
      </c>
      <c r="BD1337" t="s">
        <v>437</v>
      </c>
      <c r="BE1337" t="s">
        <v>437</v>
      </c>
      <c r="BF1337">
        <v>0</v>
      </c>
      <c r="BG1337">
        <v>0</v>
      </c>
      <c r="BH1337">
        <f>1-BF1337/BG1337</f>
        <v>0</v>
      </c>
      <c r="BI1337">
        <v>0.5</v>
      </c>
      <c r="BJ1337">
        <f>DI1337</f>
        <v>0</v>
      </c>
      <c r="BK1337">
        <f>L1337</f>
        <v>0</v>
      </c>
      <c r="BL1337">
        <f>BH1337*BI1337*BJ1337</f>
        <v>0</v>
      </c>
      <c r="BM1337">
        <f>(BK1337-BC1337)/BJ1337</f>
        <v>0</v>
      </c>
      <c r="BN1337">
        <f>(BA1337-BG1337)/BG1337</f>
        <v>0</v>
      </c>
      <c r="BO1337">
        <f>AZ1337/(BB1337+AZ1337/BG1337)</f>
        <v>0</v>
      </c>
      <c r="BP1337" t="s">
        <v>437</v>
      </c>
      <c r="BQ1337">
        <v>0</v>
      </c>
      <c r="BR1337">
        <f>IF(BQ1337&lt;&gt;0, BQ1337, BO1337)</f>
        <v>0</v>
      </c>
      <c r="BS1337">
        <f>1-BR1337/BG1337</f>
        <v>0</v>
      </c>
      <c r="BT1337">
        <f>(BG1337-BF1337)/(BG1337-BR1337)</f>
        <v>0</v>
      </c>
      <c r="BU1337">
        <f>(BA1337-BG1337)/(BA1337-BR1337)</f>
        <v>0</v>
      </c>
      <c r="BV1337">
        <f>(BG1337-BF1337)/(BG1337-AZ1337)</f>
        <v>0</v>
      </c>
      <c r="BW1337">
        <f>(BA1337-BG1337)/(BA1337-AZ1337)</f>
        <v>0</v>
      </c>
      <c r="BX1337">
        <f>(BT1337*BR1337/BF1337)</f>
        <v>0</v>
      </c>
      <c r="BY1337">
        <f>(1-BX1337)</f>
        <v>0</v>
      </c>
      <c r="DH1337">
        <f>$B$11*EG1337+$C$11*EH1337+$F$11*ES1337*(1-EV1337)</f>
        <v>0</v>
      </c>
      <c r="DI1337">
        <f>DH1337*DJ1337</f>
        <v>0</v>
      </c>
      <c r="DJ1337">
        <f>($B$11*$D$9+$C$11*$D$9+$F$11*((FF1337+EX1337)/MAX(FF1337+EX1337+FG1337, 0.1)*$I$9+FG1337/MAX(FF1337+EX1337+FG1337, 0.1)*$J$9))/($B$11+$C$11+$F$11)</f>
        <v>0</v>
      </c>
      <c r="DK1337">
        <f>($B$11*$K$9+$C$11*$K$9+$F$11*((FF1337+EX1337)/MAX(FF1337+EX1337+FG1337, 0.1)*$P$9+FG1337/MAX(FF1337+EX1337+FG1337, 0.1)*$Q$9))/($B$11+$C$11+$F$11)</f>
        <v>0</v>
      </c>
      <c r="DL1337">
        <v>6</v>
      </c>
      <c r="DM1337">
        <v>0.5</v>
      </c>
      <c r="DN1337" t="s">
        <v>438</v>
      </c>
      <c r="DO1337">
        <v>2</v>
      </c>
      <c r="DP1337" t="b">
        <v>1</v>
      </c>
      <c r="DQ1337">
        <v>1761348770.314285</v>
      </c>
      <c r="DR1337">
        <v>1102.143571428571</v>
      </c>
      <c r="DS1337">
        <v>1159.961071428571</v>
      </c>
      <c r="DT1337">
        <v>23.95449642857142</v>
      </c>
      <c r="DU1337">
        <v>17.96921071428571</v>
      </c>
      <c r="DV1337">
        <v>1100.799642857143</v>
      </c>
      <c r="DW1337">
        <v>23.74005714285714</v>
      </c>
      <c r="DX1337">
        <v>500.0034642857143</v>
      </c>
      <c r="DY1337">
        <v>90.07943571428571</v>
      </c>
      <c r="DZ1337">
        <v>0.0741170392857143</v>
      </c>
      <c r="EA1337">
        <v>30.22113928571429</v>
      </c>
      <c r="EB1337">
        <v>30.00387857142857</v>
      </c>
      <c r="EC1337">
        <v>999.9000000000002</v>
      </c>
      <c r="ED1337">
        <v>0</v>
      </c>
      <c r="EE1337">
        <v>0</v>
      </c>
      <c r="EF1337">
        <v>10004.5175</v>
      </c>
      <c r="EG1337">
        <v>0</v>
      </c>
      <c r="EH1337">
        <v>1196.419285714286</v>
      </c>
      <c r="EI1337">
        <v>-57.81814642857142</v>
      </c>
      <c r="EJ1337">
        <v>1129.1925</v>
      </c>
      <c r="EK1337">
        <v>1181.186428571429</v>
      </c>
      <c r="EL1337">
        <v>5.985288214285716</v>
      </c>
      <c r="EM1337">
        <v>1159.961071428571</v>
      </c>
      <c r="EN1337">
        <v>17.96921071428571</v>
      </c>
      <c r="EO1337">
        <v>2.1578075</v>
      </c>
      <c r="EP1337">
        <v>1.618656071428571</v>
      </c>
      <c r="EQ1337">
        <v>18.65245</v>
      </c>
      <c r="ER1337">
        <v>14.13755</v>
      </c>
      <c r="ES1337">
        <v>1199.993214285714</v>
      </c>
      <c r="ET1337">
        <v>0.9669930357142855</v>
      </c>
      <c r="EU1337">
        <v>0.03300698214285715</v>
      </c>
      <c r="EV1337">
        <v>0</v>
      </c>
      <c r="EW1337">
        <v>1487.866071428572</v>
      </c>
      <c r="EX1337">
        <v>5.000560000000001</v>
      </c>
      <c r="EY1337">
        <v>18177.26785714286</v>
      </c>
      <c r="EZ1337">
        <v>10316.73214285714</v>
      </c>
      <c r="FA1337">
        <v>45.45949999999999</v>
      </c>
      <c r="FB1337">
        <v>47.51328571428571</v>
      </c>
      <c r="FC1337">
        <v>46.125</v>
      </c>
      <c r="FD1337">
        <v>46.55535714285713</v>
      </c>
      <c r="FE1337">
        <v>46.31199999999998</v>
      </c>
      <c r="FF1337">
        <v>1155.548571428571</v>
      </c>
      <c r="FG1337">
        <v>39.44464285714287</v>
      </c>
      <c r="FH1337">
        <v>0</v>
      </c>
      <c r="FI1337">
        <v>1761348814.4</v>
      </c>
      <c r="FJ1337">
        <v>0</v>
      </c>
      <c r="FK1337">
        <v>1487.84</v>
      </c>
      <c r="FL1337">
        <v>-5.278461542867284</v>
      </c>
      <c r="FM1337">
        <v>-63.52307684196727</v>
      </c>
      <c r="FN1337">
        <v>18176.696</v>
      </c>
      <c r="FO1337">
        <v>15</v>
      </c>
      <c r="FP1337">
        <v>0</v>
      </c>
      <c r="FQ1337" t="s">
        <v>439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-57.72208780487804</v>
      </c>
      <c r="GD1337">
        <v>-2.277620905923284</v>
      </c>
      <c r="GE1337">
        <v>0.2299231591631689</v>
      </c>
      <c r="GF1337">
        <v>0</v>
      </c>
      <c r="GG1337">
        <v>1488.131470588236</v>
      </c>
      <c r="GH1337">
        <v>-5.38258213227623</v>
      </c>
      <c r="GI1337">
        <v>0.5601739874304889</v>
      </c>
      <c r="GJ1337">
        <v>0</v>
      </c>
      <c r="GK1337">
        <v>5.983890731707317</v>
      </c>
      <c r="GL1337">
        <v>0.04093191637630635</v>
      </c>
      <c r="GM1337">
        <v>0.007569987076782442</v>
      </c>
      <c r="GN1337">
        <v>1</v>
      </c>
      <c r="GO1337">
        <v>1</v>
      </c>
      <c r="GP1337">
        <v>3</v>
      </c>
      <c r="GQ1337" t="s">
        <v>446</v>
      </c>
      <c r="GR1337">
        <v>3.12491</v>
      </c>
      <c r="GS1337">
        <v>2.75191</v>
      </c>
      <c r="GT1337">
        <v>0.165192</v>
      </c>
      <c r="GU1337">
        <v>0.171544</v>
      </c>
      <c r="GV1337">
        <v>0.104502</v>
      </c>
      <c r="GW1337">
        <v>0.0857313</v>
      </c>
      <c r="GX1337">
        <v>24553.7</v>
      </c>
      <c r="GY1337">
        <v>23764.3</v>
      </c>
      <c r="GZ1337">
        <v>29986.9</v>
      </c>
      <c r="HA1337">
        <v>28979.2</v>
      </c>
      <c r="HB1337">
        <v>37124.8</v>
      </c>
      <c r="HC1337">
        <v>34889.4</v>
      </c>
      <c r="HD1337">
        <v>45923.4</v>
      </c>
      <c r="HE1337">
        <v>43072</v>
      </c>
      <c r="HF1337">
        <v>1.75308</v>
      </c>
      <c r="HG1337">
        <v>1.72605</v>
      </c>
      <c r="HH1337">
        <v>-0.0238642</v>
      </c>
      <c r="HI1337">
        <v>0</v>
      </c>
      <c r="HJ1337">
        <v>30.3893</v>
      </c>
      <c r="HK1337">
        <v>999.9</v>
      </c>
      <c r="HL1337">
        <v>40.9</v>
      </c>
      <c r="HM1337">
        <v>32.7</v>
      </c>
      <c r="HN1337">
        <v>22.5562</v>
      </c>
      <c r="HO1337">
        <v>63.9239</v>
      </c>
      <c r="HP1337">
        <v>18.0929</v>
      </c>
      <c r="HQ1337">
        <v>1</v>
      </c>
      <c r="HR1337">
        <v>0.822086</v>
      </c>
      <c r="HS1337">
        <v>4.1519</v>
      </c>
      <c r="HT1337">
        <v>20.1581</v>
      </c>
      <c r="HU1337">
        <v>5.22822</v>
      </c>
      <c r="HV1337">
        <v>11.9848</v>
      </c>
      <c r="HW1337">
        <v>4.9694</v>
      </c>
      <c r="HX1337">
        <v>3.28978</v>
      </c>
      <c r="HY1337">
        <v>9999</v>
      </c>
      <c r="HZ1337">
        <v>9999</v>
      </c>
      <c r="IA1337">
        <v>9999</v>
      </c>
      <c r="IB1337">
        <v>999.9</v>
      </c>
      <c r="IC1337">
        <v>4.973</v>
      </c>
      <c r="ID1337">
        <v>1.87757</v>
      </c>
      <c r="IE1337">
        <v>1.87561</v>
      </c>
      <c r="IF1337">
        <v>1.87851</v>
      </c>
      <c r="IG1337">
        <v>1.87515</v>
      </c>
      <c r="IH1337">
        <v>1.87869</v>
      </c>
      <c r="II1337">
        <v>1.8758</v>
      </c>
      <c r="IJ1337">
        <v>1.87699</v>
      </c>
      <c r="IK1337">
        <v>0</v>
      </c>
      <c r="IL1337">
        <v>0</v>
      </c>
      <c r="IM1337">
        <v>0</v>
      </c>
      <c r="IN1337">
        <v>0</v>
      </c>
      <c r="IO1337" t="s">
        <v>441</v>
      </c>
      <c r="IP1337" t="s">
        <v>442</v>
      </c>
      <c r="IQ1337" t="s">
        <v>443</v>
      </c>
      <c r="IR1337" t="s">
        <v>443</v>
      </c>
      <c r="IS1337" t="s">
        <v>443</v>
      </c>
      <c r="IT1337" t="s">
        <v>443</v>
      </c>
      <c r="IU1337">
        <v>0</v>
      </c>
      <c r="IV1337">
        <v>100</v>
      </c>
      <c r="IW1337">
        <v>100</v>
      </c>
      <c r="IX1337">
        <v>1.37</v>
      </c>
      <c r="IY1337">
        <v>0.2144</v>
      </c>
      <c r="IZ1337">
        <v>-0.1194416370607354</v>
      </c>
      <c r="JA1337">
        <v>0.002211305909277446</v>
      </c>
      <c r="JB1337">
        <v>-1.416678044876584E-06</v>
      </c>
      <c r="JC1337">
        <v>5.589822708492042E-10</v>
      </c>
      <c r="JD1337">
        <v>0.2144336207880096</v>
      </c>
      <c r="JE1337">
        <v>0</v>
      </c>
      <c r="JF1337">
        <v>0</v>
      </c>
      <c r="JG1337">
        <v>0</v>
      </c>
      <c r="JH1337">
        <v>14</v>
      </c>
      <c r="JI1337">
        <v>2052</v>
      </c>
      <c r="JJ1337">
        <v>1</v>
      </c>
      <c r="JK1337">
        <v>21</v>
      </c>
      <c r="JL1337">
        <v>29355813</v>
      </c>
      <c r="JM1337">
        <v>29355813</v>
      </c>
      <c r="JN1337">
        <v>2.56714</v>
      </c>
      <c r="JO1337">
        <v>2.53174</v>
      </c>
      <c r="JP1337">
        <v>1.39893</v>
      </c>
      <c r="JQ1337">
        <v>2.33276</v>
      </c>
      <c r="JR1337">
        <v>1.44897</v>
      </c>
      <c r="JS1337">
        <v>2.61841</v>
      </c>
      <c r="JT1337">
        <v>38.4279</v>
      </c>
      <c r="JU1337">
        <v>23.7898</v>
      </c>
      <c r="JV1337">
        <v>18</v>
      </c>
      <c r="JW1337">
        <v>487.253</v>
      </c>
      <c r="JX1337">
        <v>440.965</v>
      </c>
      <c r="JY1337">
        <v>25.5178</v>
      </c>
      <c r="JZ1337">
        <v>37.242</v>
      </c>
      <c r="KA1337">
        <v>30.0004</v>
      </c>
      <c r="KB1337">
        <v>36.7735</v>
      </c>
      <c r="KC1337">
        <v>36.8131</v>
      </c>
      <c r="KD1337">
        <v>51.3995</v>
      </c>
      <c r="KE1337">
        <v>25.9282</v>
      </c>
      <c r="KF1337">
        <v>65.0403</v>
      </c>
      <c r="KG1337">
        <v>25.5158</v>
      </c>
      <c r="KH1337">
        <v>1209.03</v>
      </c>
      <c r="KI1337">
        <v>17.9307</v>
      </c>
      <c r="KJ1337">
        <v>99.2009</v>
      </c>
      <c r="KK1337">
        <v>99.06310000000001</v>
      </c>
    </row>
    <row r="1338" spans="1:297">
      <c r="A1338">
        <v>1322</v>
      </c>
      <c r="B1338">
        <v>1761348783.1</v>
      </c>
      <c r="C1338">
        <v>20742.5</v>
      </c>
      <c r="D1338" t="s">
        <v>3100</v>
      </c>
      <c r="E1338" t="s">
        <v>3101</v>
      </c>
      <c r="F1338">
        <v>5</v>
      </c>
      <c r="G1338" t="s">
        <v>2957</v>
      </c>
      <c r="H1338" t="s">
        <v>436</v>
      </c>
      <c r="I1338">
        <v>1761348775.6</v>
      </c>
      <c r="J1338">
        <f>(K1338)/1000</f>
        <v>0</v>
      </c>
      <c r="K1338">
        <f>IF(DP1338, AN1338, AH1338)</f>
        <v>0</v>
      </c>
      <c r="L1338">
        <f>IF(DP1338, AI1338, AG1338)</f>
        <v>0</v>
      </c>
      <c r="M1338">
        <f>DR1338 - IF(AU1338&gt;1, L1338*DL1338*100.0/(AW1338), 0)</f>
        <v>0</v>
      </c>
      <c r="N1338">
        <f>((T1338-J1338/2)*M1338-L1338)/(T1338+J1338/2)</f>
        <v>0</v>
      </c>
      <c r="O1338">
        <f>N1338*(DY1338+DZ1338)/1000.0</f>
        <v>0</v>
      </c>
      <c r="P1338">
        <f>(DR1338 - IF(AU1338&gt;1, L1338*DL1338*100.0/(AW1338), 0))*(DY1338+DZ1338)/1000.0</f>
        <v>0</v>
      </c>
      <c r="Q1338">
        <f>2.0/((1/S1338-1/R1338)+SIGN(S1338)*SQRT((1/S1338-1/R1338)*(1/S1338-1/R1338) + 4*DM1338/((DM1338+1)*(DM1338+1))*(2*1/S1338*1/R1338-1/R1338*1/R1338)))</f>
        <v>0</v>
      </c>
      <c r="R1338">
        <f>IF(LEFT(DN1338,1)&lt;&gt;"0",IF(LEFT(DN1338,1)="1",3.0,DO1338),$D$5+$E$5*(EF1338*DY1338/($K$5*1000))+$F$5*(EF1338*DY1338/($K$5*1000))*MAX(MIN(DL1338,$J$5),$I$5)*MAX(MIN(DL1338,$J$5),$I$5)+$G$5*MAX(MIN(DL1338,$J$5),$I$5)*(EF1338*DY1338/($K$5*1000))+$H$5*(EF1338*DY1338/($K$5*1000))*(EF1338*DY1338/($K$5*1000)))</f>
        <v>0</v>
      </c>
      <c r="S1338">
        <f>J1338*(1000-(1000*0.61365*exp(17.502*W1338/(240.97+W1338))/(DY1338+DZ1338)+DT1338)/2)/(1000*0.61365*exp(17.502*W1338/(240.97+W1338))/(DY1338+DZ1338)-DT1338)</f>
        <v>0</v>
      </c>
      <c r="T1338">
        <f>1/((DM1338+1)/(Q1338/1.6)+1/(R1338/1.37)) + DM1338/((DM1338+1)/(Q1338/1.6) + DM1338/(R1338/1.37))</f>
        <v>0</v>
      </c>
      <c r="U1338">
        <f>(DH1338*DK1338)</f>
        <v>0</v>
      </c>
      <c r="V1338">
        <f>(EA1338+(U1338+2*0.95*5.67E-8*(((EA1338+$B$7)+273)^4-(EA1338+273)^4)-44100*J1338)/(1.84*29.3*R1338+8*0.95*5.67E-8*(EA1338+273)^3))</f>
        <v>0</v>
      </c>
      <c r="W1338">
        <f>($C$7*EB1338+$D$7*EC1338+$E$7*V1338)</f>
        <v>0</v>
      </c>
      <c r="X1338">
        <f>0.61365*exp(17.502*W1338/(240.97+W1338))</f>
        <v>0</v>
      </c>
      <c r="Y1338">
        <f>(Z1338/AA1338*100)</f>
        <v>0</v>
      </c>
      <c r="Z1338">
        <f>DT1338*(DY1338+DZ1338)/1000</f>
        <v>0</v>
      </c>
      <c r="AA1338">
        <f>0.61365*exp(17.502*EA1338/(240.97+EA1338))</f>
        <v>0</v>
      </c>
      <c r="AB1338">
        <f>(X1338-DT1338*(DY1338+DZ1338)/1000)</f>
        <v>0</v>
      </c>
      <c r="AC1338">
        <f>(-J1338*44100)</f>
        <v>0</v>
      </c>
      <c r="AD1338">
        <f>2*29.3*R1338*0.92*(EA1338-W1338)</f>
        <v>0</v>
      </c>
      <c r="AE1338">
        <f>2*0.95*5.67E-8*(((EA1338+$B$7)+273)^4-(W1338+273)^4)</f>
        <v>0</v>
      </c>
      <c r="AF1338">
        <f>U1338+AE1338+AC1338+AD1338</f>
        <v>0</v>
      </c>
      <c r="AG1338">
        <f>DX1338*AU1338*(DS1338-DR1338*(1000-AU1338*DU1338)/(1000-AU1338*DT1338))/(100*DL1338)</f>
        <v>0</v>
      </c>
      <c r="AH1338">
        <f>1000*DX1338*AU1338*(DT1338-DU1338)/(100*DL1338*(1000-AU1338*DT1338))</f>
        <v>0</v>
      </c>
      <c r="AI1338">
        <f>(AJ1338 - AK1338 - DY1338*1E3/(8.314*(EA1338+273.15)) * AM1338/DX1338 * AL1338) * DX1338/(100*DL1338) * (1000 - DU1338)/1000</f>
        <v>0</v>
      </c>
      <c r="AJ1338">
        <v>1214.238526333349</v>
      </c>
      <c r="AK1338">
        <v>1170.902303030303</v>
      </c>
      <c r="AL1338">
        <v>3.384814177180742</v>
      </c>
      <c r="AM1338">
        <v>65.42573511111004</v>
      </c>
      <c r="AN1338">
        <f>(AP1338 - AO1338 + DY1338*1E3/(8.314*(EA1338+273.15)) * AR1338/DX1338 * AQ1338) * DX1338/(100*DL1338) * 1000/(1000 - AP1338)</f>
        <v>0</v>
      </c>
      <c r="AO1338">
        <v>17.92094629164206</v>
      </c>
      <c r="AP1338">
        <v>23.93137939393939</v>
      </c>
      <c r="AQ1338">
        <v>-0.000299429013444925</v>
      </c>
      <c r="AR1338">
        <v>117.4114001937617</v>
      </c>
      <c r="AS1338">
        <v>0</v>
      </c>
      <c r="AT1338">
        <v>0</v>
      </c>
      <c r="AU1338">
        <f>IF(AS1338*$H$13&gt;=AW1338,1.0,(AW1338/(AW1338-AS1338*$H$13)))</f>
        <v>0</v>
      </c>
      <c r="AV1338">
        <f>(AU1338-1)*100</f>
        <v>0</v>
      </c>
      <c r="AW1338">
        <f>MAX(0,($B$13+$C$13*EF1338)/(1+$D$13*EF1338)*DY1338/(EA1338+273)*$E$13)</f>
        <v>0</v>
      </c>
      <c r="AX1338" t="s">
        <v>437</v>
      </c>
      <c r="AY1338" t="s">
        <v>437</v>
      </c>
      <c r="AZ1338">
        <v>0</v>
      </c>
      <c r="BA1338">
        <v>0</v>
      </c>
      <c r="BB1338">
        <f>1-AZ1338/BA1338</f>
        <v>0</v>
      </c>
      <c r="BC1338">
        <v>0</v>
      </c>
      <c r="BD1338" t="s">
        <v>437</v>
      </c>
      <c r="BE1338" t="s">
        <v>437</v>
      </c>
      <c r="BF1338">
        <v>0</v>
      </c>
      <c r="BG1338">
        <v>0</v>
      </c>
      <c r="BH1338">
        <f>1-BF1338/BG1338</f>
        <v>0</v>
      </c>
      <c r="BI1338">
        <v>0.5</v>
      </c>
      <c r="BJ1338">
        <f>DI1338</f>
        <v>0</v>
      </c>
      <c r="BK1338">
        <f>L1338</f>
        <v>0</v>
      </c>
      <c r="BL1338">
        <f>BH1338*BI1338*BJ1338</f>
        <v>0</v>
      </c>
      <c r="BM1338">
        <f>(BK1338-BC1338)/BJ1338</f>
        <v>0</v>
      </c>
      <c r="BN1338">
        <f>(BA1338-BG1338)/BG1338</f>
        <v>0</v>
      </c>
      <c r="BO1338">
        <f>AZ1338/(BB1338+AZ1338/BG1338)</f>
        <v>0</v>
      </c>
      <c r="BP1338" t="s">
        <v>437</v>
      </c>
      <c r="BQ1338">
        <v>0</v>
      </c>
      <c r="BR1338">
        <f>IF(BQ1338&lt;&gt;0, BQ1338, BO1338)</f>
        <v>0</v>
      </c>
      <c r="BS1338">
        <f>1-BR1338/BG1338</f>
        <v>0</v>
      </c>
      <c r="BT1338">
        <f>(BG1338-BF1338)/(BG1338-BR1338)</f>
        <v>0</v>
      </c>
      <c r="BU1338">
        <f>(BA1338-BG1338)/(BA1338-BR1338)</f>
        <v>0</v>
      </c>
      <c r="BV1338">
        <f>(BG1338-BF1338)/(BG1338-AZ1338)</f>
        <v>0</v>
      </c>
      <c r="BW1338">
        <f>(BA1338-BG1338)/(BA1338-AZ1338)</f>
        <v>0</v>
      </c>
      <c r="BX1338">
        <f>(BT1338*BR1338/BF1338)</f>
        <v>0</v>
      </c>
      <c r="BY1338">
        <f>(1-BX1338)</f>
        <v>0</v>
      </c>
      <c r="DH1338">
        <f>$B$11*EG1338+$C$11*EH1338+$F$11*ES1338*(1-EV1338)</f>
        <v>0</v>
      </c>
      <c r="DI1338">
        <f>DH1338*DJ1338</f>
        <v>0</v>
      </c>
      <c r="DJ1338">
        <f>($B$11*$D$9+$C$11*$D$9+$F$11*((FF1338+EX1338)/MAX(FF1338+EX1338+FG1338, 0.1)*$I$9+FG1338/MAX(FF1338+EX1338+FG1338, 0.1)*$J$9))/($B$11+$C$11+$F$11)</f>
        <v>0</v>
      </c>
      <c r="DK1338">
        <f>($B$11*$K$9+$C$11*$K$9+$F$11*((FF1338+EX1338)/MAX(FF1338+EX1338+FG1338, 0.1)*$P$9+FG1338/MAX(FF1338+EX1338+FG1338, 0.1)*$Q$9))/($B$11+$C$11+$F$11)</f>
        <v>0</v>
      </c>
      <c r="DL1338">
        <v>6</v>
      </c>
      <c r="DM1338">
        <v>0.5</v>
      </c>
      <c r="DN1338" t="s">
        <v>438</v>
      </c>
      <c r="DO1338">
        <v>2</v>
      </c>
      <c r="DP1338" t="b">
        <v>1</v>
      </c>
      <c r="DQ1338">
        <v>1761348775.6</v>
      </c>
      <c r="DR1338">
        <v>1119.667407407407</v>
      </c>
      <c r="DS1338">
        <v>1177.675185185185</v>
      </c>
      <c r="DT1338">
        <v>23.95004444444444</v>
      </c>
      <c r="DU1338">
        <v>17.95205555555556</v>
      </c>
      <c r="DV1338">
        <v>1118.304444444444</v>
      </c>
      <c r="DW1338">
        <v>23.7356074074074</v>
      </c>
      <c r="DX1338">
        <v>500.000111111111</v>
      </c>
      <c r="DY1338">
        <v>90.07889999999999</v>
      </c>
      <c r="DZ1338">
        <v>0.07419537407407407</v>
      </c>
      <c r="EA1338">
        <v>30.21981111111111</v>
      </c>
      <c r="EB1338">
        <v>30.0030074074074</v>
      </c>
      <c r="EC1338">
        <v>999.9000000000001</v>
      </c>
      <c r="ED1338">
        <v>0</v>
      </c>
      <c r="EE1338">
        <v>0</v>
      </c>
      <c r="EF1338">
        <v>9997.991851851852</v>
      </c>
      <c r="EG1338">
        <v>0</v>
      </c>
      <c r="EH1338">
        <v>1196.408888888889</v>
      </c>
      <c r="EI1338">
        <v>-58.00717037037037</v>
      </c>
      <c r="EJ1338">
        <v>1147.142592592593</v>
      </c>
      <c r="EK1338">
        <v>1199.202592592593</v>
      </c>
      <c r="EL1338">
        <v>5.997997407407409</v>
      </c>
      <c r="EM1338">
        <v>1177.675185185185</v>
      </c>
      <c r="EN1338">
        <v>17.95205555555556</v>
      </c>
      <c r="EO1338">
        <v>2.157394074074074</v>
      </c>
      <c r="EP1338">
        <v>1.617100740740741</v>
      </c>
      <c r="EQ1338">
        <v>18.6493962962963</v>
      </c>
      <c r="ER1338">
        <v>14.12271481481482</v>
      </c>
      <c r="ES1338">
        <v>1199.977037037037</v>
      </c>
      <c r="ET1338">
        <v>0.9669887777777778</v>
      </c>
      <c r="EU1338">
        <v>0.03301123703703704</v>
      </c>
      <c r="EV1338">
        <v>0</v>
      </c>
      <c r="EW1338">
        <v>1487.373703703704</v>
      </c>
      <c r="EX1338">
        <v>5.000560000000001</v>
      </c>
      <c r="EY1338">
        <v>18171.12962962963</v>
      </c>
      <c r="EZ1338">
        <v>10316.57777777778</v>
      </c>
      <c r="FA1338">
        <v>45.44866666666665</v>
      </c>
      <c r="FB1338">
        <v>47.52755555555556</v>
      </c>
      <c r="FC1338">
        <v>46.125</v>
      </c>
      <c r="FD1338">
        <v>46.55970370370369</v>
      </c>
      <c r="FE1338">
        <v>46.31199999999998</v>
      </c>
      <c r="FF1338">
        <v>1155.528148148148</v>
      </c>
      <c r="FG1338">
        <v>39.4488888888889</v>
      </c>
      <c r="FH1338">
        <v>0</v>
      </c>
      <c r="FI1338">
        <v>1761348819.2</v>
      </c>
      <c r="FJ1338">
        <v>0</v>
      </c>
      <c r="FK1338">
        <v>1487.4068</v>
      </c>
      <c r="FL1338">
        <v>-5.341538475720617</v>
      </c>
      <c r="FM1338">
        <v>-67.02307683384051</v>
      </c>
      <c r="FN1338">
        <v>18171.468</v>
      </c>
      <c r="FO1338">
        <v>15</v>
      </c>
      <c r="FP1338">
        <v>0</v>
      </c>
      <c r="FQ1338" t="s">
        <v>439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-57.84941219512196</v>
      </c>
      <c r="GD1338">
        <v>-2.205365853658457</v>
      </c>
      <c r="GE1338">
        <v>0.2233713021669678</v>
      </c>
      <c r="GF1338">
        <v>0</v>
      </c>
      <c r="GG1338">
        <v>1487.733529411765</v>
      </c>
      <c r="GH1338">
        <v>-5.381818191304364</v>
      </c>
      <c r="GI1338">
        <v>0.5659655069147964</v>
      </c>
      <c r="GJ1338">
        <v>0</v>
      </c>
      <c r="GK1338">
        <v>5.991820975609756</v>
      </c>
      <c r="GL1338">
        <v>0.1323204878048782</v>
      </c>
      <c r="GM1338">
        <v>0.01645251256738283</v>
      </c>
      <c r="GN1338">
        <v>0</v>
      </c>
      <c r="GO1338">
        <v>0</v>
      </c>
      <c r="GP1338">
        <v>3</v>
      </c>
      <c r="GQ1338" t="s">
        <v>497</v>
      </c>
      <c r="GR1338">
        <v>3.12488</v>
      </c>
      <c r="GS1338">
        <v>2.75216</v>
      </c>
      <c r="GT1338">
        <v>0.1667</v>
      </c>
      <c r="GU1338">
        <v>0.173045</v>
      </c>
      <c r="GV1338">
        <v>0.104428</v>
      </c>
      <c r="GW1338">
        <v>0.0856753</v>
      </c>
      <c r="GX1338">
        <v>24509</v>
      </c>
      <c r="GY1338">
        <v>23721</v>
      </c>
      <c r="GZ1338">
        <v>29986.6</v>
      </c>
      <c r="HA1338">
        <v>28979.2</v>
      </c>
      <c r="HB1338">
        <v>37127.4</v>
      </c>
      <c r="HC1338">
        <v>34891.6</v>
      </c>
      <c r="HD1338">
        <v>45922.7</v>
      </c>
      <c r="HE1338">
        <v>43071.9</v>
      </c>
      <c r="HF1338">
        <v>1.75312</v>
      </c>
      <c r="HG1338">
        <v>1.7262</v>
      </c>
      <c r="HH1338">
        <v>-0.0236854</v>
      </c>
      <c r="HI1338">
        <v>0</v>
      </c>
      <c r="HJ1338">
        <v>30.3912</v>
      </c>
      <c r="HK1338">
        <v>999.9</v>
      </c>
      <c r="HL1338">
        <v>40.8</v>
      </c>
      <c r="HM1338">
        <v>32.6</v>
      </c>
      <c r="HN1338">
        <v>22.3741</v>
      </c>
      <c r="HO1338">
        <v>63.5439</v>
      </c>
      <c r="HP1338">
        <v>17.9447</v>
      </c>
      <c r="HQ1338">
        <v>1</v>
      </c>
      <c r="HR1338">
        <v>0.822114</v>
      </c>
      <c r="HS1338">
        <v>4.13961</v>
      </c>
      <c r="HT1338">
        <v>20.1586</v>
      </c>
      <c r="HU1338">
        <v>5.22807</v>
      </c>
      <c r="HV1338">
        <v>11.9854</v>
      </c>
      <c r="HW1338">
        <v>4.96925</v>
      </c>
      <c r="HX1338">
        <v>3.28965</v>
      </c>
      <c r="HY1338">
        <v>9999</v>
      </c>
      <c r="HZ1338">
        <v>9999</v>
      </c>
      <c r="IA1338">
        <v>9999</v>
      </c>
      <c r="IB1338">
        <v>999.9</v>
      </c>
      <c r="IC1338">
        <v>4.973</v>
      </c>
      <c r="ID1338">
        <v>1.87756</v>
      </c>
      <c r="IE1338">
        <v>1.87561</v>
      </c>
      <c r="IF1338">
        <v>1.87847</v>
      </c>
      <c r="IG1338">
        <v>1.87515</v>
      </c>
      <c r="IH1338">
        <v>1.87866</v>
      </c>
      <c r="II1338">
        <v>1.87578</v>
      </c>
      <c r="IJ1338">
        <v>1.87698</v>
      </c>
      <c r="IK1338">
        <v>0</v>
      </c>
      <c r="IL1338">
        <v>0</v>
      </c>
      <c r="IM1338">
        <v>0</v>
      </c>
      <c r="IN1338">
        <v>0</v>
      </c>
      <c r="IO1338" t="s">
        <v>441</v>
      </c>
      <c r="IP1338" t="s">
        <v>442</v>
      </c>
      <c r="IQ1338" t="s">
        <v>443</v>
      </c>
      <c r="IR1338" t="s">
        <v>443</v>
      </c>
      <c r="IS1338" t="s">
        <v>443</v>
      </c>
      <c r="IT1338" t="s">
        <v>443</v>
      </c>
      <c r="IU1338">
        <v>0</v>
      </c>
      <c r="IV1338">
        <v>100</v>
      </c>
      <c r="IW1338">
        <v>100</v>
      </c>
      <c r="IX1338">
        <v>1.39</v>
      </c>
      <c r="IY1338">
        <v>0.2145</v>
      </c>
      <c r="IZ1338">
        <v>-0.1194416370607354</v>
      </c>
      <c r="JA1338">
        <v>0.002211305909277446</v>
      </c>
      <c r="JB1338">
        <v>-1.416678044876584E-06</v>
      </c>
      <c r="JC1338">
        <v>5.589822708492042E-10</v>
      </c>
      <c r="JD1338">
        <v>0.2144336207880096</v>
      </c>
      <c r="JE1338">
        <v>0</v>
      </c>
      <c r="JF1338">
        <v>0</v>
      </c>
      <c r="JG1338">
        <v>0</v>
      </c>
      <c r="JH1338">
        <v>14</v>
      </c>
      <c r="JI1338">
        <v>2052</v>
      </c>
      <c r="JJ1338">
        <v>1</v>
      </c>
      <c r="JK1338">
        <v>21</v>
      </c>
      <c r="JL1338">
        <v>29355813.1</v>
      </c>
      <c r="JM1338">
        <v>29355813.1</v>
      </c>
      <c r="JN1338">
        <v>2.59766</v>
      </c>
      <c r="JO1338">
        <v>2.53174</v>
      </c>
      <c r="JP1338">
        <v>1.39893</v>
      </c>
      <c r="JQ1338">
        <v>2.33154</v>
      </c>
      <c r="JR1338">
        <v>1.44897</v>
      </c>
      <c r="JS1338">
        <v>2.58789</v>
      </c>
      <c r="JT1338">
        <v>38.4279</v>
      </c>
      <c r="JU1338">
        <v>23.7898</v>
      </c>
      <c r="JV1338">
        <v>18</v>
      </c>
      <c r="JW1338">
        <v>487.285</v>
      </c>
      <c r="JX1338">
        <v>441.08</v>
      </c>
      <c r="JY1338">
        <v>25.5147</v>
      </c>
      <c r="JZ1338">
        <v>37.242</v>
      </c>
      <c r="KA1338">
        <v>30.0001</v>
      </c>
      <c r="KB1338">
        <v>36.774</v>
      </c>
      <c r="KC1338">
        <v>36.816</v>
      </c>
      <c r="KD1338">
        <v>52.0038</v>
      </c>
      <c r="KE1338">
        <v>25.9282</v>
      </c>
      <c r="KF1338">
        <v>65.0403</v>
      </c>
      <c r="KG1338">
        <v>25.5119</v>
      </c>
      <c r="KH1338">
        <v>1222.41</v>
      </c>
      <c r="KI1338">
        <v>17.9307</v>
      </c>
      <c r="KJ1338">
        <v>99.1996</v>
      </c>
      <c r="KK1338">
        <v>99.063</v>
      </c>
    </row>
    <row r="1339" spans="1:297">
      <c r="A1339">
        <v>1323</v>
      </c>
      <c r="B1339">
        <v>1761348788.1</v>
      </c>
      <c r="C1339">
        <v>20747.5</v>
      </c>
      <c r="D1339" t="s">
        <v>3102</v>
      </c>
      <c r="E1339" t="s">
        <v>3103</v>
      </c>
      <c r="F1339">
        <v>5</v>
      </c>
      <c r="G1339" t="s">
        <v>2957</v>
      </c>
      <c r="H1339" t="s">
        <v>436</v>
      </c>
      <c r="I1339">
        <v>1761348780.314285</v>
      </c>
      <c r="J1339">
        <f>(K1339)/1000</f>
        <v>0</v>
      </c>
      <c r="K1339">
        <f>IF(DP1339, AN1339, AH1339)</f>
        <v>0</v>
      </c>
      <c r="L1339">
        <f>IF(DP1339, AI1339, AG1339)</f>
        <v>0</v>
      </c>
      <c r="M1339">
        <f>DR1339 - IF(AU1339&gt;1, L1339*DL1339*100.0/(AW1339), 0)</f>
        <v>0</v>
      </c>
      <c r="N1339">
        <f>((T1339-J1339/2)*M1339-L1339)/(T1339+J1339/2)</f>
        <v>0</v>
      </c>
      <c r="O1339">
        <f>N1339*(DY1339+DZ1339)/1000.0</f>
        <v>0</v>
      </c>
      <c r="P1339">
        <f>(DR1339 - IF(AU1339&gt;1, L1339*DL1339*100.0/(AW1339), 0))*(DY1339+DZ1339)/1000.0</f>
        <v>0</v>
      </c>
      <c r="Q1339">
        <f>2.0/((1/S1339-1/R1339)+SIGN(S1339)*SQRT((1/S1339-1/R1339)*(1/S1339-1/R1339) + 4*DM1339/((DM1339+1)*(DM1339+1))*(2*1/S1339*1/R1339-1/R1339*1/R1339)))</f>
        <v>0</v>
      </c>
      <c r="R1339">
        <f>IF(LEFT(DN1339,1)&lt;&gt;"0",IF(LEFT(DN1339,1)="1",3.0,DO1339),$D$5+$E$5*(EF1339*DY1339/($K$5*1000))+$F$5*(EF1339*DY1339/($K$5*1000))*MAX(MIN(DL1339,$J$5),$I$5)*MAX(MIN(DL1339,$J$5),$I$5)+$G$5*MAX(MIN(DL1339,$J$5),$I$5)*(EF1339*DY1339/($K$5*1000))+$H$5*(EF1339*DY1339/($K$5*1000))*(EF1339*DY1339/($K$5*1000)))</f>
        <v>0</v>
      </c>
      <c r="S1339">
        <f>J1339*(1000-(1000*0.61365*exp(17.502*W1339/(240.97+W1339))/(DY1339+DZ1339)+DT1339)/2)/(1000*0.61365*exp(17.502*W1339/(240.97+W1339))/(DY1339+DZ1339)-DT1339)</f>
        <v>0</v>
      </c>
      <c r="T1339">
        <f>1/((DM1339+1)/(Q1339/1.6)+1/(R1339/1.37)) + DM1339/((DM1339+1)/(Q1339/1.6) + DM1339/(R1339/1.37))</f>
        <v>0</v>
      </c>
      <c r="U1339">
        <f>(DH1339*DK1339)</f>
        <v>0</v>
      </c>
      <c r="V1339">
        <f>(EA1339+(U1339+2*0.95*5.67E-8*(((EA1339+$B$7)+273)^4-(EA1339+273)^4)-44100*J1339)/(1.84*29.3*R1339+8*0.95*5.67E-8*(EA1339+273)^3))</f>
        <v>0</v>
      </c>
      <c r="W1339">
        <f>($C$7*EB1339+$D$7*EC1339+$E$7*V1339)</f>
        <v>0</v>
      </c>
      <c r="X1339">
        <f>0.61365*exp(17.502*W1339/(240.97+W1339))</f>
        <v>0</v>
      </c>
      <c r="Y1339">
        <f>(Z1339/AA1339*100)</f>
        <v>0</v>
      </c>
      <c r="Z1339">
        <f>DT1339*(DY1339+DZ1339)/1000</f>
        <v>0</v>
      </c>
      <c r="AA1339">
        <f>0.61365*exp(17.502*EA1339/(240.97+EA1339))</f>
        <v>0</v>
      </c>
      <c r="AB1339">
        <f>(X1339-DT1339*(DY1339+DZ1339)/1000)</f>
        <v>0</v>
      </c>
      <c r="AC1339">
        <f>(-J1339*44100)</f>
        <v>0</v>
      </c>
      <c r="AD1339">
        <f>2*29.3*R1339*0.92*(EA1339-W1339)</f>
        <v>0</v>
      </c>
      <c r="AE1339">
        <f>2*0.95*5.67E-8*(((EA1339+$B$7)+273)^4-(W1339+273)^4)</f>
        <v>0</v>
      </c>
      <c r="AF1339">
        <f>U1339+AE1339+AC1339+AD1339</f>
        <v>0</v>
      </c>
      <c r="AG1339">
        <f>DX1339*AU1339*(DS1339-DR1339*(1000-AU1339*DU1339)/(1000-AU1339*DT1339))/(100*DL1339)</f>
        <v>0</v>
      </c>
      <c r="AH1339">
        <f>1000*DX1339*AU1339*(DT1339-DU1339)/(100*DL1339*(1000-AU1339*DT1339))</f>
        <v>0</v>
      </c>
      <c r="AI1339">
        <f>(AJ1339 - AK1339 - DY1339*1E3/(8.314*(EA1339+273.15)) * AM1339/DX1339 * AL1339) * DX1339/(100*DL1339) * (1000 - DU1339)/1000</f>
        <v>0</v>
      </c>
      <c r="AJ1339">
        <v>1231.340699409156</v>
      </c>
      <c r="AK1339">
        <v>1187.866060606061</v>
      </c>
      <c r="AL1339">
        <v>3.388825751283713</v>
      </c>
      <c r="AM1339">
        <v>65.42573511111004</v>
      </c>
      <c r="AN1339">
        <f>(AP1339 - AO1339 + DY1339*1E3/(8.314*(EA1339+273.15)) * AR1339/DX1339 * AQ1339) * DX1339/(100*DL1339) * 1000/(1000 - AP1339)</f>
        <v>0</v>
      </c>
      <c r="AO1339">
        <v>17.91681155254384</v>
      </c>
      <c r="AP1339">
        <v>23.91726242424242</v>
      </c>
      <c r="AQ1339">
        <v>-0.00197159089426842</v>
      </c>
      <c r="AR1339">
        <v>117.4114001937617</v>
      </c>
      <c r="AS1339">
        <v>0</v>
      </c>
      <c r="AT1339">
        <v>0</v>
      </c>
      <c r="AU1339">
        <f>IF(AS1339*$H$13&gt;=AW1339,1.0,(AW1339/(AW1339-AS1339*$H$13)))</f>
        <v>0</v>
      </c>
      <c r="AV1339">
        <f>(AU1339-1)*100</f>
        <v>0</v>
      </c>
      <c r="AW1339">
        <f>MAX(0,($B$13+$C$13*EF1339)/(1+$D$13*EF1339)*DY1339/(EA1339+273)*$E$13)</f>
        <v>0</v>
      </c>
      <c r="AX1339" t="s">
        <v>437</v>
      </c>
      <c r="AY1339" t="s">
        <v>437</v>
      </c>
      <c r="AZ1339">
        <v>0</v>
      </c>
      <c r="BA1339">
        <v>0</v>
      </c>
      <c r="BB1339">
        <f>1-AZ1339/BA1339</f>
        <v>0</v>
      </c>
      <c r="BC1339">
        <v>0</v>
      </c>
      <c r="BD1339" t="s">
        <v>437</v>
      </c>
      <c r="BE1339" t="s">
        <v>437</v>
      </c>
      <c r="BF1339">
        <v>0</v>
      </c>
      <c r="BG1339">
        <v>0</v>
      </c>
      <c r="BH1339">
        <f>1-BF1339/BG1339</f>
        <v>0</v>
      </c>
      <c r="BI1339">
        <v>0.5</v>
      </c>
      <c r="BJ1339">
        <f>DI1339</f>
        <v>0</v>
      </c>
      <c r="BK1339">
        <f>L1339</f>
        <v>0</v>
      </c>
      <c r="BL1339">
        <f>BH1339*BI1339*BJ1339</f>
        <v>0</v>
      </c>
      <c r="BM1339">
        <f>(BK1339-BC1339)/BJ1339</f>
        <v>0</v>
      </c>
      <c r="BN1339">
        <f>(BA1339-BG1339)/BG1339</f>
        <v>0</v>
      </c>
      <c r="BO1339">
        <f>AZ1339/(BB1339+AZ1339/BG1339)</f>
        <v>0</v>
      </c>
      <c r="BP1339" t="s">
        <v>437</v>
      </c>
      <c r="BQ1339">
        <v>0</v>
      </c>
      <c r="BR1339">
        <f>IF(BQ1339&lt;&gt;0, BQ1339, BO1339)</f>
        <v>0</v>
      </c>
      <c r="BS1339">
        <f>1-BR1339/BG1339</f>
        <v>0</v>
      </c>
      <c r="BT1339">
        <f>(BG1339-BF1339)/(BG1339-BR1339)</f>
        <v>0</v>
      </c>
      <c r="BU1339">
        <f>(BA1339-BG1339)/(BA1339-BR1339)</f>
        <v>0</v>
      </c>
      <c r="BV1339">
        <f>(BG1339-BF1339)/(BG1339-AZ1339)</f>
        <v>0</v>
      </c>
      <c r="BW1339">
        <f>(BA1339-BG1339)/(BA1339-AZ1339)</f>
        <v>0</v>
      </c>
      <c r="BX1339">
        <f>(BT1339*BR1339/BF1339)</f>
        <v>0</v>
      </c>
      <c r="BY1339">
        <f>(1-BX1339)</f>
        <v>0</v>
      </c>
      <c r="DH1339">
        <f>$B$11*EG1339+$C$11*EH1339+$F$11*ES1339*(1-EV1339)</f>
        <v>0</v>
      </c>
      <c r="DI1339">
        <f>DH1339*DJ1339</f>
        <v>0</v>
      </c>
      <c r="DJ1339">
        <f>($B$11*$D$9+$C$11*$D$9+$F$11*((FF1339+EX1339)/MAX(FF1339+EX1339+FG1339, 0.1)*$I$9+FG1339/MAX(FF1339+EX1339+FG1339, 0.1)*$J$9))/($B$11+$C$11+$F$11)</f>
        <v>0</v>
      </c>
      <c r="DK1339">
        <f>($B$11*$K$9+$C$11*$K$9+$F$11*((FF1339+EX1339)/MAX(FF1339+EX1339+FG1339, 0.1)*$P$9+FG1339/MAX(FF1339+EX1339+FG1339, 0.1)*$Q$9))/($B$11+$C$11+$F$11)</f>
        <v>0</v>
      </c>
      <c r="DL1339">
        <v>6</v>
      </c>
      <c r="DM1339">
        <v>0.5</v>
      </c>
      <c r="DN1339" t="s">
        <v>438</v>
      </c>
      <c r="DO1339">
        <v>2</v>
      </c>
      <c r="DP1339" t="b">
        <v>1</v>
      </c>
      <c r="DQ1339">
        <v>1761348780.314285</v>
      </c>
      <c r="DR1339">
        <v>1135.315357142857</v>
      </c>
      <c r="DS1339">
        <v>1193.477857142857</v>
      </c>
      <c r="DT1339">
        <v>23.93993214285715</v>
      </c>
      <c r="DU1339">
        <v>17.93462142857143</v>
      </c>
      <c r="DV1339">
        <v>1133.934285714286</v>
      </c>
      <c r="DW1339">
        <v>23.7255</v>
      </c>
      <c r="DX1339">
        <v>500.0041428571429</v>
      </c>
      <c r="DY1339">
        <v>90.07843571428569</v>
      </c>
      <c r="DZ1339">
        <v>0.074245225</v>
      </c>
      <c r="EA1339">
        <v>30.21974285714285</v>
      </c>
      <c r="EB1339">
        <v>30.00317142857143</v>
      </c>
      <c r="EC1339">
        <v>999.9000000000002</v>
      </c>
      <c r="ED1339">
        <v>0</v>
      </c>
      <c r="EE1339">
        <v>0</v>
      </c>
      <c r="EF1339">
        <v>9996.31857142857</v>
      </c>
      <c r="EG1339">
        <v>0</v>
      </c>
      <c r="EH1339">
        <v>1196.412142857143</v>
      </c>
      <c r="EI1339">
        <v>-58.16212857142857</v>
      </c>
      <c r="EJ1339">
        <v>1163.162142857143</v>
      </c>
      <c r="EK1339">
        <v>1215.273214285714</v>
      </c>
      <c r="EL1339">
        <v>6.005317857142857</v>
      </c>
      <c r="EM1339">
        <v>1193.477857142857</v>
      </c>
      <c r="EN1339">
        <v>17.93462142857143</v>
      </c>
      <c r="EO1339">
        <v>2.156472142857143</v>
      </c>
      <c r="EP1339">
        <v>1.615521785714286</v>
      </c>
      <c r="EQ1339">
        <v>18.64255714285714</v>
      </c>
      <c r="ER1339">
        <v>14.10765357142857</v>
      </c>
      <c r="ES1339">
        <v>1199.996785714286</v>
      </c>
      <c r="ET1339">
        <v>0.9669882857142856</v>
      </c>
      <c r="EU1339">
        <v>0.03301167142857143</v>
      </c>
      <c r="EV1339">
        <v>0</v>
      </c>
      <c r="EW1339">
        <v>1486.938214285714</v>
      </c>
      <c r="EX1339">
        <v>5.000560000000001</v>
      </c>
      <c r="EY1339">
        <v>18166.58571428572</v>
      </c>
      <c r="EZ1339">
        <v>10316.74642857143</v>
      </c>
      <c r="FA1339">
        <v>45.46625</v>
      </c>
      <c r="FB1339">
        <v>47.52435714285715</v>
      </c>
      <c r="FC1339">
        <v>46.125</v>
      </c>
      <c r="FD1339">
        <v>46.5597857142857</v>
      </c>
      <c r="FE1339">
        <v>46.31199999999998</v>
      </c>
      <c r="FF1339">
        <v>1155.546785714286</v>
      </c>
      <c r="FG1339">
        <v>39.45</v>
      </c>
      <c r="FH1339">
        <v>0</v>
      </c>
      <c r="FI1339">
        <v>1761348824.6</v>
      </c>
      <c r="FJ1339">
        <v>0</v>
      </c>
      <c r="FK1339">
        <v>1486.922307692308</v>
      </c>
      <c r="FL1339">
        <v>-6.066324793525691</v>
      </c>
      <c r="FM1339">
        <v>-68.62905969436075</v>
      </c>
      <c r="FN1339">
        <v>18166.09230769231</v>
      </c>
      <c r="FO1339">
        <v>15</v>
      </c>
      <c r="FP1339">
        <v>0</v>
      </c>
      <c r="FQ1339" t="s">
        <v>439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-58.07323902439024</v>
      </c>
      <c r="GD1339">
        <v>-1.961400000000052</v>
      </c>
      <c r="GE1339">
        <v>0.1982029015539733</v>
      </c>
      <c r="GF1339">
        <v>0</v>
      </c>
      <c r="GG1339">
        <v>1487.199705882353</v>
      </c>
      <c r="GH1339">
        <v>-5.837585947981236</v>
      </c>
      <c r="GI1339">
        <v>0.6032387357575241</v>
      </c>
      <c r="GJ1339">
        <v>0</v>
      </c>
      <c r="GK1339">
        <v>5.999124146341464</v>
      </c>
      <c r="GL1339">
        <v>0.1181931010452849</v>
      </c>
      <c r="GM1339">
        <v>0.01627393396540271</v>
      </c>
      <c r="GN1339">
        <v>0</v>
      </c>
      <c r="GO1339">
        <v>0</v>
      </c>
      <c r="GP1339">
        <v>3</v>
      </c>
      <c r="GQ1339" t="s">
        <v>497</v>
      </c>
      <c r="GR1339">
        <v>3.12479</v>
      </c>
      <c r="GS1339">
        <v>2.75217</v>
      </c>
      <c r="GT1339">
        <v>0.168204</v>
      </c>
      <c r="GU1339">
        <v>0.17453</v>
      </c>
      <c r="GV1339">
        <v>0.104386</v>
      </c>
      <c r="GW1339">
        <v>0.08567669999999999</v>
      </c>
      <c r="GX1339">
        <v>24464.3</v>
      </c>
      <c r="GY1339">
        <v>23678.2</v>
      </c>
      <c r="GZ1339">
        <v>29986.2</v>
      </c>
      <c r="HA1339">
        <v>28979.1</v>
      </c>
      <c r="HB1339">
        <v>37128.6</v>
      </c>
      <c r="HC1339">
        <v>34891.7</v>
      </c>
      <c r="HD1339">
        <v>45922</v>
      </c>
      <c r="HE1339">
        <v>43072</v>
      </c>
      <c r="HF1339">
        <v>1.75303</v>
      </c>
      <c r="HG1339">
        <v>1.72615</v>
      </c>
      <c r="HH1339">
        <v>-0.0244752</v>
      </c>
      <c r="HI1339">
        <v>0</v>
      </c>
      <c r="HJ1339">
        <v>30.3912</v>
      </c>
      <c r="HK1339">
        <v>999.9</v>
      </c>
      <c r="HL1339">
        <v>40.8</v>
      </c>
      <c r="HM1339">
        <v>32.6</v>
      </c>
      <c r="HN1339">
        <v>22.3758</v>
      </c>
      <c r="HO1339">
        <v>63.7939</v>
      </c>
      <c r="HP1339">
        <v>18.0008</v>
      </c>
      <c r="HQ1339">
        <v>1</v>
      </c>
      <c r="HR1339">
        <v>0.822175</v>
      </c>
      <c r="HS1339">
        <v>4.14758</v>
      </c>
      <c r="HT1339">
        <v>20.1583</v>
      </c>
      <c r="HU1339">
        <v>5.22762</v>
      </c>
      <c r="HV1339">
        <v>11.9854</v>
      </c>
      <c r="HW1339">
        <v>4.9692</v>
      </c>
      <c r="HX1339">
        <v>3.28963</v>
      </c>
      <c r="HY1339">
        <v>9999</v>
      </c>
      <c r="HZ1339">
        <v>9999</v>
      </c>
      <c r="IA1339">
        <v>9999</v>
      </c>
      <c r="IB1339">
        <v>999.9</v>
      </c>
      <c r="IC1339">
        <v>4.97302</v>
      </c>
      <c r="ID1339">
        <v>1.87757</v>
      </c>
      <c r="IE1339">
        <v>1.87561</v>
      </c>
      <c r="IF1339">
        <v>1.8785</v>
      </c>
      <c r="IG1339">
        <v>1.87515</v>
      </c>
      <c r="IH1339">
        <v>1.87867</v>
      </c>
      <c r="II1339">
        <v>1.8758</v>
      </c>
      <c r="IJ1339">
        <v>1.87698</v>
      </c>
      <c r="IK1339">
        <v>0</v>
      </c>
      <c r="IL1339">
        <v>0</v>
      </c>
      <c r="IM1339">
        <v>0</v>
      </c>
      <c r="IN1339">
        <v>0</v>
      </c>
      <c r="IO1339" t="s">
        <v>441</v>
      </c>
      <c r="IP1339" t="s">
        <v>442</v>
      </c>
      <c r="IQ1339" t="s">
        <v>443</v>
      </c>
      <c r="IR1339" t="s">
        <v>443</v>
      </c>
      <c r="IS1339" t="s">
        <v>443</v>
      </c>
      <c r="IT1339" t="s">
        <v>443</v>
      </c>
      <c r="IU1339">
        <v>0</v>
      </c>
      <c r="IV1339">
        <v>100</v>
      </c>
      <c r="IW1339">
        <v>100</v>
      </c>
      <c r="IX1339">
        <v>1.41</v>
      </c>
      <c r="IY1339">
        <v>0.2144</v>
      </c>
      <c r="IZ1339">
        <v>-0.1194416370607354</v>
      </c>
      <c r="JA1339">
        <v>0.002211305909277446</v>
      </c>
      <c r="JB1339">
        <v>-1.416678044876584E-06</v>
      </c>
      <c r="JC1339">
        <v>5.589822708492042E-10</v>
      </c>
      <c r="JD1339">
        <v>0.2144336207880096</v>
      </c>
      <c r="JE1339">
        <v>0</v>
      </c>
      <c r="JF1339">
        <v>0</v>
      </c>
      <c r="JG1339">
        <v>0</v>
      </c>
      <c r="JH1339">
        <v>14</v>
      </c>
      <c r="JI1339">
        <v>2052</v>
      </c>
      <c r="JJ1339">
        <v>1</v>
      </c>
      <c r="JK1339">
        <v>21</v>
      </c>
      <c r="JL1339">
        <v>29355813.1</v>
      </c>
      <c r="JM1339">
        <v>29355813.1</v>
      </c>
      <c r="JN1339">
        <v>2.62451</v>
      </c>
      <c r="JO1339">
        <v>2.5354</v>
      </c>
      <c r="JP1339">
        <v>1.39893</v>
      </c>
      <c r="JQ1339">
        <v>2.33154</v>
      </c>
      <c r="JR1339">
        <v>1.44897</v>
      </c>
      <c r="JS1339">
        <v>2.51465</v>
      </c>
      <c r="JT1339">
        <v>38.4279</v>
      </c>
      <c r="JU1339">
        <v>23.7898</v>
      </c>
      <c r="JV1339">
        <v>18</v>
      </c>
      <c r="JW1339">
        <v>487.244</v>
      </c>
      <c r="JX1339">
        <v>441.051</v>
      </c>
      <c r="JY1339">
        <v>25.5121</v>
      </c>
      <c r="JZ1339">
        <v>37.2456</v>
      </c>
      <c r="KA1339">
        <v>30.0002</v>
      </c>
      <c r="KB1339">
        <v>36.7769</v>
      </c>
      <c r="KC1339">
        <v>36.8165</v>
      </c>
      <c r="KD1339">
        <v>52.5376</v>
      </c>
      <c r="KE1339">
        <v>25.9282</v>
      </c>
      <c r="KF1339">
        <v>65.0403</v>
      </c>
      <c r="KG1339">
        <v>25.5079</v>
      </c>
      <c r="KH1339">
        <v>1242.44</v>
      </c>
      <c r="KI1339">
        <v>17.9307</v>
      </c>
      <c r="KJ1339">
        <v>99.1982</v>
      </c>
      <c r="KK1339">
        <v>99.063</v>
      </c>
    </row>
    <row r="1340" spans="1:297">
      <c r="A1340">
        <v>1324</v>
      </c>
      <c r="B1340">
        <v>1761348793.1</v>
      </c>
      <c r="C1340">
        <v>20752.5</v>
      </c>
      <c r="D1340" t="s">
        <v>3104</v>
      </c>
      <c r="E1340" t="s">
        <v>3105</v>
      </c>
      <c r="F1340">
        <v>5</v>
      </c>
      <c r="G1340" t="s">
        <v>2957</v>
      </c>
      <c r="H1340" t="s">
        <v>436</v>
      </c>
      <c r="I1340">
        <v>1761348785.6</v>
      </c>
      <c r="J1340">
        <f>(K1340)/1000</f>
        <v>0</v>
      </c>
      <c r="K1340">
        <f>IF(DP1340, AN1340, AH1340)</f>
        <v>0</v>
      </c>
      <c r="L1340">
        <f>IF(DP1340, AI1340, AG1340)</f>
        <v>0</v>
      </c>
      <c r="M1340">
        <f>DR1340 - IF(AU1340&gt;1, L1340*DL1340*100.0/(AW1340), 0)</f>
        <v>0</v>
      </c>
      <c r="N1340">
        <f>((T1340-J1340/2)*M1340-L1340)/(T1340+J1340/2)</f>
        <v>0</v>
      </c>
      <c r="O1340">
        <f>N1340*(DY1340+DZ1340)/1000.0</f>
        <v>0</v>
      </c>
      <c r="P1340">
        <f>(DR1340 - IF(AU1340&gt;1, L1340*DL1340*100.0/(AW1340), 0))*(DY1340+DZ1340)/1000.0</f>
        <v>0</v>
      </c>
      <c r="Q1340">
        <f>2.0/((1/S1340-1/R1340)+SIGN(S1340)*SQRT((1/S1340-1/R1340)*(1/S1340-1/R1340) + 4*DM1340/((DM1340+1)*(DM1340+1))*(2*1/S1340*1/R1340-1/R1340*1/R1340)))</f>
        <v>0</v>
      </c>
      <c r="R1340">
        <f>IF(LEFT(DN1340,1)&lt;&gt;"0",IF(LEFT(DN1340,1)="1",3.0,DO1340),$D$5+$E$5*(EF1340*DY1340/($K$5*1000))+$F$5*(EF1340*DY1340/($K$5*1000))*MAX(MIN(DL1340,$J$5),$I$5)*MAX(MIN(DL1340,$J$5),$I$5)+$G$5*MAX(MIN(DL1340,$J$5),$I$5)*(EF1340*DY1340/($K$5*1000))+$H$5*(EF1340*DY1340/($K$5*1000))*(EF1340*DY1340/($K$5*1000)))</f>
        <v>0</v>
      </c>
      <c r="S1340">
        <f>J1340*(1000-(1000*0.61365*exp(17.502*W1340/(240.97+W1340))/(DY1340+DZ1340)+DT1340)/2)/(1000*0.61365*exp(17.502*W1340/(240.97+W1340))/(DY1340+DZ1340)-DT1340)</f>
        <v>0</v>
      </c>
      <c r="T1340">
        <f>1/((DM1340+1)/(Q1340/1.6)+1/(R1340/1.37)) + DM1340/((DM1340+1)/(Q1340/1.6) + DM1340/(R1340/1.37))</f>
        <v>0</v>
      </c>
      <c r="U1340">
        <f>(DH1340*DK1340)</f>
        <v>0</v>
      </c>
      <c r="V1340">
        <f>(EA1340+(U1340+2*0.95*5.67E-8*(((EA1340+$B$7)+273)^4-(EA1340+273)^4)-44100*J1340)/(1.84*29.3*R1340+8*0.95*5.67E-8*(EA1340+273)^3))</f>
        <v>0</v>
      </c>
      <c r="W1340">
        <f>($C$7*EB1340+$D$7*EC1340+$E$7*V1340)</f>
        <v>0</v>
      </c>
      <c r="X1340">
        <f>0.61365*exp(17.502*W1340/(240.97+W1340))</f>
        <v>0</v>
      </c>
      <c r="Y1340">
        <f>(Z1340/AA1340*100)</f>
        <v>0</v>
      </c>
      <c r="Z1340">
        <f>DT1340*(DY1340+DZ1340)/1000</f>
        <v>0</v>
      </c>
      <c r="AA1340">
        <f>0.61365*exp(17.502*EA1340/(240.97+EA1340))</f>
        <v>0</v>
      </c>
      <c r="AB1340">
        <f>(X1340-DT1340*(DY1340+DZ1340)/1000)</f>
        <v>0</v>
      </c>
      <c r="AC1340">
        <f>(-J1340*44100)</f>
        <v>0</v>
      </c>
      <c r="AD1340">
        <f>2*29.3*R1340*0.92*(EA1340-W1340)</f>
        <v>0</v>
      </c>
      <c r="AE1340">
        <f>2*0.95*5.67E-8*(((EA1340+$B$7)+273)^4-(W1340+273)^4)</f>
        <v>0</v>
      </c>
      <c r="AF1340">
        <f>U1340+AE1340+AC1340+AD1340</f>
        <v>0</v>
      </c>
      <c r="AG1340">
        <f>DX1340*AU1340*(DS1340-DR1340*(1000-AU1340*DU1340)/(1000-AU1340*DT1340))/(100*DL1340)</f>
        <v>0</v>
      </c>
      <c r="AH1340">
        <f>1000*DX1340*AU1340*(DT1340-DU1340)/(100*DL1340*(1000-AU1340*DT1340))</f>
        <v>0</v>
      </c>
      <c r="AI1340">
        <f>(AJ1340 - AK1340 - DY1340*1E3/(8.314*(EA1340+273.15)) * AM1340/DX1340 * AL1340) * DX1340/(100*DL1340) * (1000 - DU1340)/1000</f>
        <v>0</v>
      </c>
      <c r="AJ1340">
        <v>1248.485593957969</v>
      </c>
      <c r="AK1340">
        <v>1204.917818181818</v>
      </c>
      <c r="AL1340">
        <v>3.423282906442642</v>
      </c>
      <c r="AM1340">
        <v>65.42573511111004</v>
      </c>
      <c r="AN1340">
        <f>(AP1340 - AO1340 + DY1340*1E3/(8.314*(EA1340+273.15)) * AR1340/DX1340 * AQ1340) * DX1340/(100*DL1340) * 1000/(1000 - AP1340)</f>
        <v>0</v>
      </c>
      <c r="AO1340">
        <v>17.91793346152957</v>
      </c>
      <c r="AP1340">
        <v>23.91004969696969</v>
      </c>
      <c r="AQ1340">
        <v>-0.0003537787996704753</v>
      </c>
      <c r="AR1340">
        <v>117.4114001937617</v>
      </c>
      <c r="AS1340">
        <v>0</v>
      </c>
      <c r="AT1340">
        <v>0</v>
      </c>
      <c r="AU1340">
        <f>IF(AS1340*$H$13&gt;=AW1340,1.0,(AW1340/(AW1340-AS1340*$H$13)))</f>
        <v>0</v>
      </c>
      <c r="AV1340">
        <f>(AU1340-1)*100</f>
        <v>0</v>
      </c>
      <c r="AW1340">
        <f>MAX(0,($B$13+$C$13*EF1340)/(1+$D$13*EF1340)*DY1340/(EA1340+273)*$E$13)</f>
        <v>0</v>
      </c>
      <c r="AX1340" t="s">
        <v>437</v>
      </c>
      <c r="AY1340" t="s">
        <v>437</v>
      </c>
      <c r="AZ1340">
        <v>0</v>
      </c>
      <c r="BA1340">
        <v>0</v>
      </c>
      <c r="BB1340">
        <f>1-AZ1340/BA1340</f>
        <v>0</v>
      </c>
      <c r="BC1340">
        <v>0</v>
      </c>
      <c r="BD1340" t="s">
        <v>437</v>
      </c>
      <c r="BE1340" t="s">
        <v>437</v>
      </c>
      <c r="BF1340">
        <v>0</v>
      </c>
      <c r="BG1340">
        <v>0</v>
      </c>
      <c r="BH1340">
        <f>1-BF1340/BG1340</f>
        <v>0</v>
      </c>
      <c r="BI1340">
        <v>0.5</v>
      </c>
      <c r="BJ1340">
        <f>DI1340</f>
        <v>0</v>
      </c>
      <c r="BK1340">
        <f>L1340</f>
        <v>0</v>
      </c>
      <c r="BL1340">
        <f>BH1340*BI1340*BJ1340</f>
        <v>0</v>
      </c>
      <c r="BM1340">
        <f>(BK1340-BC1340)/BJ1340</f>
        <v>0</v>
      </c>
      <c r="BN1340">
        <f>(BA1340-BG1340)/BG1340</f>
        <v>0</v>
      </c>
      <c r="BO1340">
        <f>AZ1340/(BB1340+AZ1340/BG1340)</f>
        <v>0</v>
      </c>
      <c r="BP1340" t="s">
        <v>437</v>
      </c>
      <c r="BQ1340">
        <v>0</v>
      </c>
      <c r="BR1340">
        <f>IF(BQ1340&lt;&gt;0, BQ1340, BO1340)</f>
        <v>0</v>
      </c>
      <c r="BS1340">
        <f>1-BR1340/BG1340</f>
        <v>0</v>
      </c>
      <c r="BT1340">
        <f>(BG1340-BF1340)/(BG1340-BR1340)</f>
        <v>0</v>
      </c>
      <c r="BU1340">
        <f>(BA1340-BG1340)/(BA1340-BR1340)</f>
        <v>0</v>
      </c>
      <c r="BV1340">
        <f>(BG1340-BF1340)/(BG1340-AZ1340)</f>
        <v>0</v>
      </c>
      <c r="BW1340">
        <f>(BA1340-BG1340)/(BA1340-AZ1340)</f>
        <v>0</v>
      </c>
      <c r="BX1340">
        <f>(BT1340*BR1340/BF1340)</f>
        <v>0</v>
      </c>
      <c r="BY1340">
        <f>(1-BX1340)</f>
        <v>0</v>
      </c>
      <c r="DH1340">
        <f>$B$11*EG1340+$C$11*EH1340+$F$11*ES1340*(1-EV1340)</f>
        <v>0</v>
      </c>
      <c r="DI1340">
        <f>DH1340*DJ1340</f>
        <v>0</v>
      </c>
      <c r="DJ1340">
        <f>($B$11*$D$9+$C$11*$D$9+$F$11*((FF1340+EX1340)/MAX(FF1340+EX1340+FG1340, 0.1)*$I$9+FG1340/MAX(FF1340+EX1340+FG1340, 0.1)*$J$9))/($B$11+$C$11+$F$11)</f>
        <v>0</v>
      </c>
      <c r="DK1340">
        <f>($B$11*$K$9+$C$11*$K$9+$F$11*((FF1340+EX1340)/MAX(FF1340+EX1340+FG1340, 0.1)*$P$9+FG1340/MAX(FF1340+EX1340+FG1340, 0.1)*$Q$9))/($B$11+$C$11+$F$11)</f>
        <v>0</v>
      </c>
      <c r="DL1340">
        <v>6</v>
      </c>
      <c r="DM1340">
        <v>0.5</v>
      </c>
      <c r="DN1340" t="s">
        <v>438</v>
      </c>
      <c r="DO1340">
        <v>2</v>
      </c>
      <c r="DP1340" t="b">
        <v>1</v>
      </c>
      <c r="DQ1340">
        <v>1761348785.6</v>
      </c>
      <c r="DR1340">
        <v>1152.835925925926</v>
      </c>
      <c r="DS1340">
        <v>1211.200740740741</v>
      </c>
      <c r="DT1340">
        <v>23.92461111111111</v>
      </c>
      <c r="DU1340">
        <v>17.91858518518519</v>
      </c>
      <c r="DV1340">
        <v>1151.435185185185</v>
      </c>
      <c r="DW1340">
        <v>23.71018148148148</v>
      </c>
      <c r="DX1340">
        <v>500.027037037037</v>
      </c>
      <c r="DY1340">
        <v>90.0767</v>
      </c>
      <c r="DZ1340">
        <v>0.07424494074074074</v>
      </c>
      <c r="EA1340">
        <v>30.21976296296296</v>
      </c>
      <c r="EB1340">
        <v>30.00312592592593</v>
      </c>
      <c r="EC1340">
        <v>999.9000000000001</v>
      </c>
      <c r="ED1340">
        <v>0</v>
      </c>
      <c r="EE1340">
        <v>0</v>
      </c>
      <c r="EF1340">
        <v>10000.69</v>
      </c>
      <c r="EG1340">
        <v>0</v>
      </c>
      <c r="EH1340">
        <v>1196.42037037037</v>
      </c>
      <c r="EI1340">
        <v>-58.36331481481483</v>
      </c>
      <c r="EJ1340">
        <v>1181.094074074074</v>
      </c>
      <c r="EK1340">
        <v>1233.298888888889</v>
      </c>
      <c r="EL1340">
        <v>6.006032962962963</v>
      </c>
      <c r="EM1340">
        <v>1211.200740740741</v>
      </c>
      <c r="EN1340">
        <v>17.91858518518519</v>
      </c>
      <c r="EO1340">
        <v>2.15505</v>
      </c>
      <c r="EP1340">
        <v>1.614045925925926</v>
      </c>
      <c r="EQ1340">
        <v>18.63201851851852</v>
      </c>
      <c r="ER1340">
        <v>14.09357037037037</v>
      </c>
      <c r="ES1340">
        <v>1199.998148148148</v>
      </c>
      <c r="ET1340">
        <v>0.9669883703703702</v>
      </c>
      <c r="EU1340">
        <v>0.03301153333333334</v>
      </c>
      <c r="EV1340">
        <v>0</v>
      </c>
      <c r="EW1340">
        <v>1486.485925925926</v>
      </c>
      <c r="EX1340">
        <v>5.000560000000001</v>
      </c>
      <c r="EY1340">
        <v>18161.24074074074</v>
      </c>
      <c r="EZ1340">
        <v>10316.75925925926</v>
      </c>
      <c r="FA1340">
        <v>45.46733333333333</v>
      </c>
      <c r="FB1340">
        <v>47.52985185185184</v>
      </c>
      <c r="FC1340">
        <v>46.125</v>
      </c>
      <c r="FD1340">
        <v>46.56199999999998</v>
      </c>
      <c r="FE1340">
        <v>46.31199999999998</v>
      </c>
      <c r="FF1340">
        <v>1155.548148148148</v>
      </c>
      <c r="FG1340">
        <v>39.45</v>
      </c>
      <c r="FH1340">
        <v>0</v>
      </c>
      <c r="FI1340">
        <v>1761348829.4</v>
      </c>
      <c r="FJ1340">
        <v>0</v>
      </c>
      <c r="FK1340">
        <v>1486.489615384615</v>
      </c>
      <c r="FL1340">
        <v>-5.296752136151832</v>
      </c>
      <c r="FM1340">
        <v>-63.41196573925734</v>
      </c>
      <c r="FN1340">
        <v>18160.96153846154</v>
      </c>
      <c r="FO1340">
        <v>15</v>
      </c>
      <c r="FP1340">
        <v>0</v>
      </c>
      <c r="FQ1340" t="s">
        <v>439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-58.22944634146341</v>
      </c>
      <c r="GD1340">
        <v>-2.205811149825788</v>
      </c>
      <c r="GE1340">
        <v>0.2255633977157068</v>
      </c>
      <c r="GF1340">
        <v>0</v>
      </c>
      <c r="GG1340">
        <v>1486.835294117647</v>
      </c>
      <c r="GH1340">
        <v>-5.244614213960302</v>
      </c>
      <c r="GI1340">
        <v>0.5560535061755224</v>
      </c>
      <c r="GJ1340">
        <v>0</v>
      </c>
      <c r="GK1340">
        <v>6.00169512195122</v>
      </c>
      <c r="GL1340">
        <v>0.02862522648084505</v>
      </c>
      <c r="GM1340">
        <v>0.01409785628435732</v>
      </c>
      <c r="GN1340">
        <v>1</v>
      </c>
      <c r="GO1340">
        <v>1</v>
      </c>
      <c r="GP1340">
        <v>3</v>
      </c>
      <c r="GQ1340" t="s">
        <v>446</v>
      </c>
      <c r="GR1340">
        <v>3.12506</v>
      </c>
      <c r="GS1340">
        <v>2.75185</v>
      </c>
      <c r="GT1340">
        <v>0.169698</v>
      </c>
      <c r="GU1340">
        <v>0.176004</v>
      </c>
      <c r="GV1340">
        <v>0.104365</v>
      </c>
      <c r="GW1340">
        <v>0.0856778</v>
      </c>
      <c r="GX1340">
        <v>24420.2</v>
      </c>
      <c r="GY1340">
        <v>23635.7</v>
      </c>
      <c r="GZ1340">
        <v>29986.2</v>
      </c>
      <c r="HA1340">
        <v>28978.9</v>
      </c>
      <c r="HB1340">
        <v>37129.5</v>
      </c>
      <c r="HC1340">
        <v>34891.5</v>
      </c>
      <c r="HD1340">
        <v>45921.8</v>
      </c>
      <c r="HE1340">
        <v>43071.6</v>
      </c>
      <c r="HF1340">
        <v>1.75335</v>
      </c>
      <c r="HG1340">
        <v>1.72613</v>
      </c>
      <c r="HH1340">
        <v>-0.0235066</v>
      </c>
      <c r="HI1340">
        <v>0</v>
      </c>
      <c r="HJ1340">
        <v>30.3912</v>
      </c>
      <c r="HK1340">
        <v>999.9</v>
      </c>
      <c r="HL1340">
        <v>40.8</v>
      </c>
      <c r="HM1340">
        <v>32.7</v>
      </c>
      <c r="HN1340">
        <v>22.502</v>
      </c>
      <c r="HO1340">
        <v>63.9539</v>
      </c>
      <c r="HP1340">
        <v>17.8646</v>
      </c>
      <c r="HQ1340">
        <v>1</v>
      </c>
      <c r="HR1340">
        <v>0.822434</v>
      </c>
      <c r="HS1340">
        <v>4.15396</v>
      </c>
      <c r="HT1340">
        <v>20.1581</v>
      </c>
      <c r="HU1340">
        <v>5.22777</v>
      </c>
      <c r="HV1340">
        <v>11.9855</v>
      </c>
      <c r="HW1340">
        <v>4.96895</v>
      </c>
      <c r="HX1340">
        <v>3.2897</v>
      </c>
      <c r="HY1340">
        <v>9999</v>
      </c>
      <c r="HZ1340">
        <v>9999</v>
      </c>
      <c r="IA1340">
        <v>9999</v>
      </c>
      <c r="IB1340">
        <v>999.9</v>
      </c>
      <c r="IC1340">
        <v>4.97299</v>
      </c>
      <c r="ID1340">
        <v>1.87757</v>
      </c>
      <c r="IE1340">
        <v>1.87562</v>
      </c>
      <c r="IF1340">
        <v>1.87851</v>
      </c>
      <c r="IG1340">
        <v>1.87515</v>
      </c>
      <c r="IH1340">
        <v>1.87869</v>
      </c>
      <c r="II1340">
        <v>1.87581</v>
      </c>
      <c r="IJ1340">
        <v>1.87698</v>
      </c>
      <c r="IK1340">
        <v>0</v>
      </c>
      <c r="IL1340">
        <v>0</v>
      </c>
      <c r="IM1340">
        <v>0</v>
      </c>
      <c r="IN1340">
        <v>0</v>
      </c>
      <c r="IO1340" t="s">
        <v>441</v>
      </c>
      <c r="IP1340" t="s">
        <v>442</v>
      </c>
      <c r="IQ1340" t="s">
        <v>443</v>
      </c>
      <c r="IR1340" t="s">
        <v>443</v>
      </c>
      <c r="IS1340" t="s">
        <v>443</v>
      </c>
      <c r="IT1340" t="s">
        <v>443</v>
      </c>
      <c r="IU1340">
        <v>0</v>
      </c>
      <c r="IV1340">
        <v>100</v>
      </c>
      <c r="IW1340">
        <v>100</v>
      </c>
      <c r="IX1340">
        <v>1.43</v>
      </c>
      <c r="IY1340">
        <v>0.2144</v>
      </c>
      <c r="IZ1340">
        <v>-0.1194416370607354</v>
      </c>
      <c r="JA1340">
        <v>0.002211305909277446</v>
      </c>
      <c r="JB1340">
        <v>-1.416678044876584E-06</v>
      </c>
      <c r="JC1340">
        <v>5.589822708492042E-10</v>
      </c>
      <c r="JD1340">
        <v>0.2144336207880096</v>
      </c>
      <c r="JE1340">
        <v>0</v>
      </c>
      <c r="JF1340">
        <v>0</v>
      </c>
      <c r="JG1340">
        <v>0</v>
      </c>
      <c r="JH1340">
        <v>14</v>
      </c>
      <c r="JI1340">
        <v>2052</v>
      </c>
      <c r="JJ1340">
        <v>1</v>
      </c>
      <c r="JK1340">
        <v>21</v>
      </c>
      <c r="JL1340">
        <v>29355813.2</v>
      </c>
      <c r="JM1340">
        <v>29355813.2</v>
      </c>
      <c r="JN1340">
        <v>2.65381</v>
      </c>
      <c r="JO1340">
        <v>2.54395</v>
      </c>
      <c r="JP1340">
        <v>1.39893</v>
      </c>
      <c r="JQ1340">
        <v>2.33154</v>
      </c>
      <c r="JR1340">
        <v>1.44897</v>
      </c>
      <c r="JS1340">
        <v>2.47437</v>
      </c>
      <c r="JT1340">
        <v>38.4279</v>
      </c>
      <c r="JU1340">
        <v>23.7898</v>
      </c>
      <c r="JV1340">
        <v>18</v>
      </c>
      <c r="JW1340">
        <v>487.435</v>
      </c>
      <c r="JX1340">
        <v>441.054</v>
      </c>
      <c r="JY1340">
        <v>25.5086</v>
      </c>
      <c r="JZ1340">
        <v>37.2456</v>
      </c>
      <c r="KA1340">
        <v>30.0003</v>
      </c>
      <c r="KB1340">
        <v>36.7769</v>
      </c>
      <c r="KC1340">
        <v>36.8194</v>
      </c>
      <c r="KD1340">
        <v>53.1373</v>
      </c>
      <c r="KE1340">
        <v>25.9282</v>
      </c>
      <c r="KF1340">
        <v>65.0403</v>
      </c>
      <c r="KG1340">
        <v>25.5066</v>
      </c>
      <c r="KH1340">
        <v>1255.81</v>
      </c>
      <c r="KI1340">
        <v>17.9307</v>
      </c>
      <c r="KJ1340">
        <v>99.1979</v>
      </c>
      <c r="KK1340">
        <v>99.0622</v>
      </c>
    </row>
    <row r="1341" spans="1:297">
      <c r="A1341">
        <v>1325</v>
      </c>
      <c r="B1341">
        <v>1761348798.1</v>
      </c>
      <c r="C1341">
        <v>20757.5</v>
      </c>
      <c r="D1341" t="s">
        <v>3106</v>
      </c>
      <c r="E1341" t="s">
        <v>3107</v>
      </c>
      <c r="F1341">
        <v>5</v>
      </c>
      <c r="G1341" t="s">
        <v>2957</v>
      </c>
      <c r="H1341" t="s">
        <v>436</v>
      </c>
      <c r="I1341">
        <v>1761348790.314285</v>
      </c>
      <c r="J1341">
        <f>(K1341)/1000</f>
        <v>0</v>
      </c>
      <c r="K1341">
        <f>IF(DP1341, AN1341, AH1341)</f>
        <v>0</v>
      </c>
      <c r="L1341">
        <f>IF(DP1341, AI1341, AG1341)</f>
        <v>0</v>
      </c>
      <c r="M1341">
        <f>DR1341 - IF(AU1341&gt;1, L1341*DL1341*100.0/(AW1341), 0)</f>
        <v>0</v>
      </c>
      <c r="N1341">
        <f>((T1341-J1341/2)*M1341-L1341)/(T1341+J1341/2)</f>
        <v>0</v>
      </c>
      <c r="O1341">
        <f>N1341*(DY1341+DZ1341)/1000.0</f>
        <v>0</v>
      </c>
      <c r="P1341">
        <f>(DR1341 - IF(AU1341&gt;1, L1341*DL1341*100.0/(AW1341), 0))*(DY1341+DZ1341)/1000.0</f>
        <v>0</v>
      </c>
      <c r="Q1341">
        <f>2.0/((1/S1341-1/R1341)+SIGN(S1341)*SQRT((1/S1341-1/R1341)*(1/S1341-1/R1341) + 4*DM1341/((DM1341+1)*(DM1341+1))*(2*1/S1341*1/R1341-1/R1341*1/R1341)))</f>
        <v>0</v>
      </c>
      <c r="R1341">
        <f>IF(LEFT(DN1341,1)&lt;&gt;"0",IF(LEFT(DN1341,1)="1",3.0,DO1341),$D$5+$E$5*(EF1341*DY1341/($K$5*1000))+$F$5*(EF1341*DY1341/($K$5*1000))*MAX(MIN(DL1341,$J$5),$I$5)*MAX(MIN(DL1341,$J$5),$I$5)+$G$5*MAX(MIN(DL1341,$J$5),$I$5)*(EF1341*DY1341/($K$5*1000))+$H$5*(EF1341*DY1341/($K$5*1000))*(EF1341*DY1341/($K$5*1000)))</f>
        <v>0</v>
      </c>
      <c r="S1341">
        <f>J1341*(1000-(1000*0.61365*exp(17.502*W1341/(240.97+W1341))/(DY1341+DZ1341)+DT1341)/2)/(1000*0.61365*exp(17.502*W1341/(240.97+W1341))/(DY1341+DZ1341)-DT1341)</f>
        <v>0</v>
      </c>
      <c r="T1341">
        <f>1/((DM1341+1)/(Q1341/1.6)+1/(R1341/1.37)) + DM1341/((DM1341+1)/(Q1341/1.6) + DM1341/(R1341/1.37))</f>
        <v>0</v>
      </c>
      <c r="U1341">
        <f>(DH1341*DK1341)</f>
        <v>0</v>
      </c>
      <c r="V1341">
        <f>(EA1341+(U1341+2*0.95*5.67E-8*(((EA1341+$B$7)+273)^4-(EA1341+273)^4)-44100*J1341)/(1.84*29.3*R1341+8*0.95*5.67E-8*(EA1341+273)^3))</f>
        <v>0</v>
      </c>
      <c r="W1341">
        <f>($C$7*EB1341+$D$7*EC1341+$E$7*V1341)</f>
        <v>0</v>
      </c>
      <c r="X1341">
        <f>0.61365*exp(17.502*W1341/(240.97+W1341))</f>
        <v>0</v>
      </c>
      <c r="Y1341">
        <f>(Z1341/AA1341*100)</f>
        <v>0</v>
      </c>
      <c r="Z1341">
        <f>DT1341*(DY1341+DZ1341)/1000</f>
        <v>0</v>
      </c>
      <c r="AA1341">
        <f>0.61365*exp(17.502*EA1341/(240.97+EA1341))</f>
        <v>0</v>
      </c>
      <c r="AB1341">
        <f>(X1341-DT1341*(DY1341+DZ1341)/1000)</f>
        <v>0</v>
      </c>
      <c r="AC1341">
        <f>(-J1341*44100)</f>
        <v>0</v>
      </c>
      <c r="AD1341">
        <f>2*29.3*R1341*0.92*(EA1341-W1341)</f>
        <v>0</v>
      </c>
      <c r="AE1341">
        <f>2*0.95*5.67E-8*(((EA1341+$B$7)+273)^4-(W1341+273)^4)</f>
        <v>0</v>
      </c>
      <c r="AF1341">
        <f>U1341+AE1341+AC1341+AD1341</f>
        <v>0</v>
      </c>
      <c r="AG1341">
        <f>DX1341*AU1341*(DS1341-DR1341*(1000-AU1341*DU1341)/(1000-AU1341*DT1341))/(100*DL1341)</f>
        <v>0</v>
      </c>
      <c r="AH1341">
        <f>1000*DX1341*AU1341*(DT1341-DU1341)/(100*DL1341*(1000-AU1341*DT1341))</f>
        <v>0</v>
      </c>
      <c r="AI1341">
        <f>(AJ1341 - AK1341 - DY1341*1E3/(8.314*(EA1341+273.15)) * AM1341/DX1341 * AL1341) * DX1341/(100*DL1341) * (1000 - DU1341)/1000</f>
        <v>0</v>
      </c>
      <c r="AJ1341">
        <v>1265.450965425963</v>
      </c>
      <c r="AK1341">
        <v>1221.746727272727</v>
      </c>
      <c r="AL1341">
        <v>3.342398924323132</v>
      </c>
      <c r="AM1341">
        <v>65.42573511111004</v>
      </c>
      <c r="AN1341">
        <f>(AP1341 - AO1341 + DY1341*1E3/(8.314*(EA1341+273.15)) * AR1341/DX1341 * AQ1341) * DX1341/(100*DL1341) * 1000/(1000 - AP1341)</f>
        <v>0</v>
      </c>
      <c r="AO1341">
        <v>17.91913020094373</v>
      </c>
      <c r="AP1341">
        <v>23.9021212121212</v>
      </c>
      <c r="AQ1341">
        <v>-0.0003652585823094652</v>
      </c>
      <c r="AR1341">
        <v>117.4114001937617</v>
      </c>
      <c r="AS1341">
        <v>0</v>
      </c>
      <c r="AT1341">
        <v>0</v>
      </c>
      <c r="AU1341">
        <f>IF(AS1341*$H$13&gt;=AW1341,1.0,(AW1341/(AW1341-AS1341*$H$13)))</f>
        <v>0</v>
      </c>
      <c r="AV1341">
        <f>(AU1341-1)*100</f>
        <v>0</v>
      </c>
      <c r="AW1341">
        <f>MAX(0,($B$13+$C$13*EF1341)/(1+$D$13*EF1341)*DY1341/(EA1341+273)*$E$13)</f>
        <v>0</v>
      </c>
      <c r="AX1341" t="s">
        <v>437</v>
      </c>
      <c r="AY1341" t="s">
        <v>437</v>
      </c>
      <c r="AZ1341">
        <v>0</v>
      </c>
      <c r="BA1341">
        <v>0</v>
      </c>
      <c r="BB1341">
        <f>1-AZ1341/BA1341</f>
        <v>0</v>
      </c>
      <c r="BC1341">
        <v>0</v>
      </c>
      <c r="BD1341" t="s">
        <v>437</v>
      </c>
      <c r="BE1341" t="s">
        <v>437</v>
      </c>
      <c r="BF1341">
        <v>0</v>
      </c>
      <c r="BG1341">
        <v>0</v>
      </c>
      <c r="BH1341">
        <f>1-BF1341/BG1341</f>
        <v>0</v>
      </c>
      <c r="BI1341">
        <v>0.5</v>
      </c>
      <c r="BJ1341">
        <f>DI1341</f>
        <v>0</v>
      </c>
      <c r="BK1341">
        <f>L1341</f>
        <v>0</v>
      </c>
      <c r="BL1341">
        <f>BH1341*BI1341*BJ1341</f>
        <v>0</v>
      </c>
      <c r="BM1341">
        <f>(BK1341-BC1341)/BJ1341</f>
        <v>0</v>
      </c>
      <c r="BN1341">
        <f>(BA1341-BG1341)/BG1341</f>
        <v>0</v>
      </c>
      <c r="BO1341">
        <f>AZ1341/(BB1341+AZ1341/BG1341)</f>
        <v>0</v>
      </c>
      <c r="BP1341" t="s">
        <v>437</v>
      </c>
      <c r="BQ1341">
        <v>0</v>
      </c>
      <c r="BR1341">
        <f>IF(BQ1341&lt;&gt;0, BQ1341, BO1341)</f>
        <v>0</v>
      </c>
      <c r="BS1341">
        <f>1-BR1341/BG1341</f>
        <v>0</v>
      </c>
      <c r="BT1341">
        <f>(BG1341-BF1341)/(BG1341-BR1341)</f>
        <v>0</v>
      </c>
      <c r="BU1341">
        <f>(BA1341-BG1341)/(BA1341-BR1341)</f>
        <v>0</v>
      </c>
      <c r="BV1341">
        <f>(BG1341-BF1341)/(BG1341-AZ1341)</f>
        <v>0</v>
      </c>
      <c r="BW1341">
        <f>(BA1341-BG1341)/(BA1341-AZ1341)</f>
        <v>0</v>
      </c>
      <c r="BX1341">
        <f>(BT1341*BR1341/BF1341)</f>
        <v>0</v>
      </c>
      <c r="BY1341">
        <f>(1-BX1341)</f>
        <v>0</v>
      </c>
      <c r="DH1341">
        <f>$B$11*EG1341+$C$11*EH1341+$F$11*ES1341*(1-EV1341)</f>
        <v>0</v>
      </c>
      <c r="DI1341">
        <f>DH1341*DJ1341</f>
        <v>0</v>
      </c>
      <c r="DJ1341">
        <f>($B$11*$D$9+$C$11*$D$9+$F$11*((FF1341+EX1341)/MAX(FF1341+EX1341+FG1341, 0.1)*$I$9+FG1341/MAX(FF1341+EX1341+FG1341, 0.1)*$J$9))/($B$11+$C$11+$F$11)</f>
        <v>0</v>
      </c>
      <c r="DK1341">
        <f>($B$11*$K$9+$C$11*$K$9+$F$11*((FF1341+EX1341)/MAX(FF1341+EX1341+FG1341, 0.1)*$P$9+FG1341/MAX(FF1341+EX1341+FG1341, 0.1)*$Q$9))/($B$11+$C$11+$F$11)</f>
        <v>0</v>
      </c>
      <c r="DL1341">
        <v>6</v>
      </c>
      <c r="DM1341">
        <v>0.5</v>
      </c>
      <c r="DN1341" t="s">
        <v>438</v>
      </c>
      <c r="DO1341">
        <v>2</v>
      </c>
      <c r="DP1341" t="b">
        <v>1</v>
      </c>
      <c r="DQ1341">
        <v>1761348790.314285</v>
      </c>
      <c r="DR1341">
        <v>1168.478214285714</v>
      </c>
      <c r="DS1341">
        <v>1226.9975</v>
      </c>
      <c r="DT1341">
        <v>23.91348214285714</v>
      </c>
      <c r="DU1341">
        <v>17.918175</v>
      </c>
      <c r="DV1341">
        <v>1167.058214285714</v>
      </c>
      <c r="DW1341">
        <v>23.69904285714285</v>
      </c>
      <c r="DX1341">
        <v>499.9940357142858</v>
      </c>
      <c r="DY1341">
        <v>90.07537857142859</v>
      </c>
      <c r="DZ1341">
        <v>0.07424142857142857</v>
      </c>
      <c r="EA1341">
        <v>30.21951785714285</v>
      </c>
      <c r="EB1341">
        <v>30.00293928571428</v>
      </c>
      <c r="EC1341">
        <v>999.9000000000002</v>
      </c>
      <c r="ED1341">
        <v>0</v>
      </c>
      <c r="EE1341">
        <v>0</v>
      </c>
      <c r="EF1341">
        <v>9997.026071428571</v>
      </c>
      <c r="EG1341">
        <v>0</v>
      </c>
      <c r="EH1341">
        <v>1196.419642857143</v>
      </c>
      <c r="EI1341">
        <v>-58.51862142857142</v>
      </c>
      <c r="EJ1341">
        <v>1197.104642857143</v>
      </c>
      <c r="EK1341">
        <v>1249.383928571429</v>
      </c>
      <c r="EL1341">
        <v>5.995302857142858</v>
      </c>
      <c r="EM1341">
        <v>1226.9975</v>
      </c>
      <c r="EN1341">
        <v>17.918175</v>
      </c>
      <c r="EO1341">
        <v>2.154015714285714</v>
      </c>
      <c r="EP1341">
        <v>1.613985714285714</v>
      </c>
      <c r="EQ1341">
        <v>18.62434642857143</v>
      </c>
      <c r="ER1341">
        <v>14.09299285714286</v>
      </c>
      <c r="ES1341">
        <v>1199.993214285714</v>
      </c>
      <c r="ET1341">
        <v>0.9669882857142856</v>
      </c>
      <c r="EU1341">
        <v>0.03301160357142858</v>
      </c>
      <c r="EV1341">
        <v>0</v>
      </c>
      <c r="EW1341">
        <v>1486.080714285714</v>
      </c>
      <c r="EX1341">
        <v>5.000560000000001</v>
      </c>
      <c r="EY1341">
        <v>18156.33928571429</v>
      </c>
      <c r="EZ1341">
        <v>10316.71071428571</v>
      </c>
      <c r="FA1341">
        <v>45.4685</v>
      </c>
      <c r="FB1341">
        <v>47.53099999999998</v>
      </c>
      <c r="FC1341">
        <v>46.125</v>
      </c>
      <c r="FD1341">
        <v>46.56649999999998</v>
      </c>
      <c r="FE1341">
        <v>46.31199999999998</v>
      </c>
      <c r="FF1341">
        <v>1155.543214285714</v>
      </c>
      <c r="FG1341">
        <v>39.45</v>
      </c>
      <c r="FH1341">
        <v>0</v>
      </c>
      <c r="FI1341">
        <v>1761348834.8</v>
      </c>
      <c r="FJ1341">
        <v>0</v>
      </c>
      <c r="FK1341">
        <v>1486.0036</v>
      </c>
      <c r="FL1341">
        <v>-4.599230778097288</v>
      </c>
      <c r="FM1341">
        <v>-68.25384618026095</v>
      </c>
      <c r="FN1341">
        <v>18155.156</v>
      </c>
      <c r="FO1341">
        <v>15</v>
      </c>
      <c r="FP1341">
        <v>0</v>
      </c>
      <c r="FQ1341" t="s">
        <v>439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-58.41245365853658</v>
      </c>
      <c r="GD1341">
        <v>-2.119266898954651</v>
      </c>
      <c r="GE1341">
        <v>0.2201298996740733</v>
      </c>
      <c r="GF1341">
        <v>0</v>
      </c>
      <c r="GG1341">
        <v>1486.287352941176</v>
      </c>
      <c r="GH1341">
        <v>-5.122230713989004</v>
      </c>
      <c r="GI1341">
        <v>0.5427073137278453</v>
      </c>
      <c r="GJ1341">
        <v>0</v>
      </c>
      <c r="GK1341">
        <v>6.001719268292683</v>
      </c>
      <c r="GL1341">
        <v>-0.1299855052264859</v>
      </c>
      <c r="GM1341">
        <v>0.01314506257863797</v>
      </c>
      <c r="GN1341">
        <v>0</v>
      </c>
      <c r="GO1341">
        <v>0</v>
      </c>
      <c r="GP1341">
        <v>3</v>
      </c>
      <c r="GQ1341" t="s">
        <v>497</v>
      </c>
      <c r="GR1341">
        <v>3.12481</v>
      </c>
      <c r="GS1341">
        <v>2.7519</v>
      </c>
      <c r="GT1341">
        <v>0.17117</v>
      </c>
      <c r="GU1341">
        <v>0.177465</v>
      </c>
      <c r="GV1341">
        <v>0.104345</v>
      </c>
      <c r="GW1341">
        <v>0.08568190000000001</v>
      </c>
      <c r="GX1341">
        <v>24376.8</v>
      </c>
      <c r="GY1341">
        <v>23593.8</v>
      </c>
      <c r="GZ1341">
        <v>29986.3</v>
      </c>
      <c r="HA1341">
        <v>28979.2</v>
      </c>
      <c r="HB1341">
        <v>37130.7</v>
      </c>
      <c r="HC1341">
        <v>34891.9</v>
      </c>
      <c r="HD1341">
        <v>45922.2</v>
      </c>
      <c r="HE1341">
        <v>43072.1</v>
      </c>
      <c r="HF1341">
        <v>1.75298</v>
      </c>
      <c r="HG1341">
        <v>1.72628</v>
      </c>
      <c r="HH1341">
        <v>-0.0242591</v>
      </c>
      <c r="HI1341">
        <v>0</v>
      </c>
      <c r="HJ1341">
        <v>30.3922</v>
      </c>
      <c r="HK1341">
        <v>999.9</v>
      </c>
      <c r="HL1341">
        <v>40.8</v>
      </c>
      <c r="HM1341">
        <v>32.6</v>
      </c>
      <c r="HN1341">
        <v>22.3754</v>
      </c>
      <c r="HO1341">
        <v>63.6339</v>
      </c>
      <c r="HP1341">
        <v>17.9647</v>
      </c>
      <c r="HQ1341">
        <v>1</v>
      </c>
      <c r="HR1341">
        <v>0.822673</v>
      </c>
      <c r="HS1341">
        <v>4.1474</v>
      </c>
      <c r="HT1341">
        <v>20.1583</v>
      </c>
      <c r="HU1341">
        <v>5.22807</v>
      </c>
      <c r="HV1341">
        <v>11.9855</v>
      </c>
      <c r="HW1341">
        <v>4.96925</v>
      </c>
      <c r="HX1341">
        <v>3.2896</v>
      </c>
      <c r="HY1341">
        <v>9999</v>
      </c>
      <c r="HZ1341">
        <v>9999</v>
      </c>
      <c r="IA1341">
        <v>9999</v>
      </c>
      <c r="IB1341">
        <v>999.9</v>
      </c>
      <c r="IC1341">
        <v>4.973</v>
      </c>
      <c r="ID1341">
        <v>1.87757</v>
      </c>
      <c r="IE1341">
        <v>1.87561</v>
      </c>
      <c r="IF1341">
        <v>1.87851</v>
      </c>
      <c r="IG1341">
        <v>1.87516</v>
      </c>
      <c r="IH1341">
        <v>1.87868</v>
      </c>
      <c r="II1341">
        <v>1.87584</v>
      </c>
      <c r="IJ1341">
        <v>1.87699</v>
      </c>
      <c r="IK1341">
        <v>0</v>
      </c>
      <c r="IL1341">
        <v>0</v>
      </c>
      <c r="IM1341">
        <v>0</v>
      </c>
      <c r="IN1341">
        <v>0</v>
      </c>
      <c r="IO1341" t="s">
        <v>441</v>
      </c>
      <c r="IP1341" t="s">
        <v>442</v>
      </c>
      <c r="IQ1341" t="s">
        <v>443</v>
      </c>
      <c r="IR1341" t="s">
        <v>443</v>
      </c>
      <c r="IS1341" t="s">
        <v>443</v>
      </c>
      <c r="IT1341" t="s">
        <v>443</v>
      </c>
      <c r="IU1341">
        <v>0</v>
      </c>
      <c r="IV1341">
        <v>100</v>
      </c>
      <c r="IW1341">
        <v>100</v>
      </c>
      <c r="IX1341">
        <v>1.45</v>
      </c>
      <c r="IY1341">
        <v>0.2144</v>
      </c>
      <c r="IZ1341">
        <v>-0.1194416370607354</v>
      </c>
      <c r="JA1341">
        <v>0.002211305909277446</v>
      </c>
      <c r="JB1341">
        <v>-1.416678044876584E-06</v>
      </c>
      <c r="JC1341">
        <v>5.589822708492042E-10</v>
      </c>
      <c r="JD1341">
        <v>0.2144336207880096</v>
      </c>
      <c r="JE1341">
        <v>0</v>
      </c>
      <c r="JF1341">
        <v>0</v>
      </c>
      <c r="JG1341">
        <v>0</v>
      </c>
      <c r="JH1341">
        <v>14</v>
      </c>
      <c r="JI1341">
        <v>2052</v>
      </c>
      <c r="JJ1341">
        <v>1</v>
      </c>
      <c r="JK1341">
        <v>21</v>
      </c>
      <c r="JL1341">
        <v>29355813.3</v>
      </c>
      <c r="JM1341">
        <v>29355813.3</v>
      </c>
      <c r="JN1341">
        <v>2.68066</v>
      </c>
      <c r="JO1341">
        <v>2.54639</v>
      </c>
      <c r="JP1341">
        <v>1.39893</v>
      </c>
      <c r="JQ1341">
        <v>2.33154</v>
      </c>
      <c r="JR1341">
        <v>1.44897</v>
      </c>
      <c r="JS1341">
        <v>2.5</v>
      </c>
      <c r="JT1341">
        <v>38.4279</v>
      </c>
      <c r="JU1341">
        <v>23.7898</v>
      </c>
      <c r="JV1341">
        <v>18</v>
      </c>
      <c r="JW1341">
        <v>487.235</v>
      </c>
      <c r="JX1341">
        <v>441.155</v>
      </c>
      <c r="JY1341">
        <v>25.5059</v>
      </c>
      <c r="JZ1341">
        <v>37.2491</v>
      </c>
      <c r="KA1341">
        <v>30.0004</v>
      </c>
      <c r="KB1341">
        <v>36.7803</v>
      </c>
      <c r="KC1341">
        <v>36.82</v>
      </c>
      <c r="KD1341">
        <v>53.6645</v>
      </c>
      <c r="KE1341">
        <v>25.9282</v>
      </c>
      <c r="KF1341">
        <v>65.0403</v>
      </c>
      <c r="KG1341">
        <v>25.5041</v>
      </c>
      <c r="KH1341">
        <v>1275.85</v>
      </c>
      <c r="KI1341">
        <v>17.931</v>
      </c>
      <c r="KJ1341">
        <v>99.1985</v>
      </c>
      <c r="KK1341">
        <v>99.0633</v>
      </c>
    </row>
    <row r="1342" spans="1:297">
      <c r="A1342">
        <v>1326</v>
      </c>
      <c r="B1342">
        <v>1761348803.1</v>
      </c>
      <c r="C1342">
        <v>20762.5</v>
      </c>
      <c r="D1342" t="s">
        <v>3108</v>
      </c>
      <c r="E1342" t="s">
        <v>3109</v>
      </c>
      <c r="F1342">
        <v>5</v>
      </c>
      <c r="G1342" t="s">
        <v>2957</v>
      </c>
      <c r="H1342" t="s">
        <v>436</v>
      </c>
      <c r="I1342">
        <v>1761348795.6</v>
      </c>
      <c r="J1342">
        <f>(K1342)/1000</f>
        <v>0</v>
      </c>
      <c r="K1342">
        <f>IF(DP1342, AN1342, AH1342)</f>
        <v>0</v>
      </c>
      <c r="L1342">
        <f>IF(DP1342, AI1342, AG1342)</f>
        <v>0</v>
      </c>
      <c r="M1342">
        <f>DR1342 - IF(AU1342&gt;1, L1342*DL1342*100.0/(AW1342), 0)</f>
        <v>0</v>
      </c>
      <c r="N1342">
        <f>((T1342-J1342/2)*M1342-L1342)/(T1342+J1342/2)</f>
        <v>0</v>
      </c>
      <c r="O1342">
        <f>N1342*(DY1342+DZ1342)/1000.0</f>
        <v>0</v>
      </c>
      <c r="P1342">
        <f>(DR1342 - IF(AU1342&gt;1, L1342*DL1342*100.0/(AW1342), 0))*(DY1342+DZ1342)/1000.0</f>
        <v>0</v>
      </c>
      <c r="Q1342">
        <f>2.0/((1/S1342-1/R1342)+SIGN(S1342)*SQRT((1/S1342-1/R1342)*(1/S1342-1/R1342) + 4*DM1342/((DM1342+1)*(DM1342+1))*(2*1/S1342*1/R1342-1/R1342*1/R1342)))</f>
        <v>0</v>
      </c>
      <c r="R1342">
        <f>IF(LEFT(DN1342,1)&lt;&gt;"0",IF(LEFT(DN1342,1)="1",3.0,DO1342),$D$5+$E$5*(EF1342*DY1342/($K$5*1000))+$F$5*(EF1342*DY1342/($K$5*1000))*MAX(MIN(DL1342,$J$5),$I$5)*MAX(MIN(DL1342,$J$5),$I$5)+$G$5*MAX(MIN(DL1342,$J$5),$I$5)*(EF1342*DY1342/($K$5*1000))+$H$5*(EF1342*DY1342/($K$5*1000))*(EF1342*DY1342/($K$5*1000)))</f>
        <v>0</v>
      </c>
      <c r="S1342">
        <f>J1342*(1000-(1000*0.61365*exp(17.502*W1342/(240.97+W1342))/(DY1342+DZ1342)+DT1342)/2)/(1000*0.61365*exp(17.502*W1342/(240.97+W1342))/(DY1342+DZ1342)-DT1342)</f>
        <v>0</v>
      </c>
      <c r="T1342">
        <f>1/((DM1342+1)/(Q1342/1.6)+1/(R1342/1.37)) + DM1342/((DM1342+1)/(Q1342/1.6) + DM1342/(R1342/1.37))</f>
        <v>0</v>
      </c>
      <c r="U1342">
        <f>(DH1342*DK1342)</f>
        <v>0</v>
      </c>
      <c r="V1342">
        <f>(EA1342+(U1342+2*0.95*5.67E-8*(((EA1342+$B$7)+273)^4-(EA1342+273)^4)-44100*J1342)/(1.84*29.3*R1342+8*0.95*5.67E-8*(EA1342+273)^3))</f>
        <v>0</v>
      </c>
      <c r="W1342">
        <f>($C$7*EB1342+$D$7*EC1342+$E$7*V1342)</f>
        <v>0</v>
      </c>
      <c r="X1342">
        <f>0.61365*exp(17.502*W1342/(240.97+W1342))</f>
        <v>0</v>
      </c>
      <c r="Y1342">
        <f>(Z1342/AA1342*100)</f>
        <v>0</v>
      </c>
      <c r="Z1342">
        <f>DT1342*(DY1342+DZ1342)/1000</f>
        <v>0</v>
      </c>
      <c r="AA1342">
        <f>0.61365*exp(17.502*EA1342/(240.97+EA1342))</f>
        <v>0</v>
      </c>
      <c r="AB1342">
        <f>(X1342-DT1342*(DY1342+DZ1342)/1000)</f>
        <v>0</v>
      </c>
      <c r="AC1342">
        <f>(-J1342*44100)</f>
        <v>0</v>
      </c>
      <c r="AD1342">
        <f>2*29.3*R1342*0.92*(EA1342-W1342)</f>
        <v>0</v>
      </c>
      <c r="AE1342">
        <f>2*0.95*5.67E-8*(((EA1342+$B$7)+273)^4-(W1342+273)^4)</f>
        <v>0</v>
      </c>
      <c r="AF1342">
        <f>U1342+AE1342+AC1342+AD1342</f>
        <v>0</v>
      </c>
      <c r="AG1342">
        <f>DX1342*AU1342*(DS1342-DR1342*(1000-AU1342*DU1342)/(1000-AU1342*DT1342))/(100*DL1342)</f>
        <v>0</v>
      </c>
      <c r="AH1342">
        <f>1000*DX1342*AU1342*(DT1342-DU1342)/(100*DL1342*(1000-AU1342*DT1342))</f>
        <v>0</v>
      </c>
      <c r="AI1342">
        <f>(AJ1342 - AK1342 - DY1342*1E3/(8.314*(EA1342+273.15)) * AM1342/DX1342 * AL1342) * DX1342/(100*DL1342) * (1000 - DU1342)/1000</f>
        <v>0</v>
      </c>
      <c r="AJ1342">
        <v>1282.47401839107</v>
      </c>
      <c r="AK1342">
        <v>1238.801333333333</v>
      </c>
      <c r="AL1342">
        <v>3.425981245903861</v>
      </c>
      <c r="AM1342">
        <v>65.42573511111004</v>
      </c>
      <c r="AN1342">
        <f>(AP1342 - AO1342 + DY1342*1E3/(8.314*(EA1342+273.15)) * AR1342/DX1342 * AQ1342) * DX1342/(100*DL1342) * 1000/(1000 - AP1342)</f>
        <v>0</v>
      </c>
      <c r="AO1342">
        <v>17.92000312596673</v>
      </c>
      <c r="AP1342">
        <v>23.89336424242425</v>
      </c>
      <c r="AQ1342">
        <v>-8.319143721800632E-05</v>
      </c>
      <c r="AR1342">
        <v>117.4114001937617</v>
      </c>
      <c r="AS1342">
        <v>0</v>
      </c>
      <c r="AT1342">
        <v>0</v>
      </c>
      <c r="AU1342">
        <f>IF(AS1342*$H$13&gt;=AW1342,1.0,(AW1342/(AW1342-AS1342*$H$13)))</f>
        <v>0</v>
      </c>
      <c r="AV1342">
        <f>(AU1342-1)*100</f>
        <v>0</v>
      </c>
      <c r="AW1342">
        <f>MAX(0,($B$13+$C$13*EF1342)/(1+$D$13*EF1342)*DY1342/(EA1342+273)*$E$13)</f>
        <v>0</v>
      </c>
      <c r="AX1342" t="s">
        <v>437</v>
      </c>
      <c r="AY1342" t="s">
        <v>437</v>
      </c>
      <c r="AZ1342">
        <v>0</v>
      </c>
      <c r="BA1342">
        <v>0</v>
      </c>
      <c r="BB1342">
        <f>1-AZ1342/BA1342</f>
        <v>0</v>
      </c>
      <c r="BC1342">
        <v>0</v>
      </c>
      <c r="BD1342" t="s">
        <v>437</v>
      </c>
      <c r="BE1342" t="s">
        <v>437</v>
      </c>
      <c r="BF1342">
        <v>0</v>
      </c>
      <c r="BG1342">
        <v>0</v>
      </c>
      <c r="BH1342">
        <f>1-BF1342/BG1342</f>
        <v>0</v>
      </c>
      <c r="BI1342">
        <v>0.5</v>
      </c>
      <c r="BJ1342">
        <f>DI1342</f>
        <v>0</v>
      </c>
      <c r="BK1342">
        <f>L1342</f>
        <v>0</v>
      </c>
      <c r="BL1342">
        <f>BH1342*BI1342*BJ1342</f>
        <v>0</v>
      </c>
      <c r="BM1342">
        <f>(BK1342-BC1342)/BJ1342</f>
        <v>0</v>
      </c>
      <c r="BN1342">
        <f>(BA1342-BG1342)/BG1342</f>
        <v>0</v>
      </c>
      <c r="BO1342">
        <f>AZ1342/(BB1342+AZ1342/BG1342)</f>
        <v>0</v>
      </c>
      <c r="BP1342" t="s">
        <v>437</v>
      </c>
      <c r="BQ1342">
        <v>0</v>
      </c>
      <c r="BR1342">
        <f>IF(BQ1342&lt;&gt;0, BQ1342, BO1342)</f>
        <v>0</v>
      </c>
      <c r="BS1342">
        <f>1-BR1342/BG1342</f>
        <v>0</v>
      </c>
      <c r="BT1342">
        <f>(BG1342-BF1342)/(BG1342-BR1342)</f>
        <v>0</v>
      </c>
      <c r="BU1342">
        <f>(BA1342-BG1342)/(BA1342-BR1342)</f>
        <v>0</v>
      </c>
      <c r="BV1342">
        <f>(BG1342-BF1342)/(BG1342-AZ1342)</f>
        <v>0</v>
      </c>
      <c r="BW1342">
        <f>(BA1342-BG1342)/(BA1342-AZ1342)</f>
        <v>0</v>
      </c>
      <c r="BX1342">
        <f>(BT1342*BR1342/BF1342)</f>
        <v>0</v>
      </c>
      <c r="BY1342">
        <f>(1-BX1342)</f>
        <v>0</v>
      </c>
      <c r="DH1342">
        <f>$B$11*EG1342+$C$11*EH1342+$F$11*ES1342*(1-EV1342)</f>
        <v>0</v>
      </c>
      <c r="DI1342">
        <f>DH1342*DJ1342</f>
        <v>0</v>
      </c>
      <c r="DJ1342">
        <f>($B$11*$D$9+$C$11*$D$9+$F$11*((FF1342+EX1342)/MAX(FF1342+EX1342+FG1342, 0.1)*$I$9+FG1342/MAX(FF1342+EX1342+FG1342, 0.1)*$J$9))/($B$11+$C$11+$F$11)</f>
        <v>0</v>
      </c>
      <c r="DK1342">
        <f>($B$11*$K$9+$C$11*$K$9+$F$11*((FF1342+EX1342)/MAX(FF1342+EX1342+FG1342, 0.1)*$P$9+FG1342/MAX(FF1342+EX1342+FG1342, 0.1)*$Q$9))/($B$11+$C$11+$F$11)</f>
        <v>0</v>
      </c>
      <c r="DL1342">
        <v>6</v>
      </c>
      <c r="DM1342">
        <v>0.5</v>
      </c>
      <c r="DN1342" t="s">
        <v>438</v>
      </c>
      <c r="DO1342">
        <v>2</v>
      </c>
      <c r="DP1342" t="b">
        <v>1</v>
      </c>
      <c r="DQ1342">
        <v>1761348795.6</v>
      </c>
      <c r="DR1342">
        <v>1185.975555555556</v>
      </c>
      <c r="DS1342">
        <v>1244.700740740741</v>
      </c>
      <c r="DT1342">
        <v>23.90524074074074</v>
      </c>
      <c r="DU1342">
        <v>17.91924444444444</v>
      </c>
      <c r="DV1342">
        <v>1184.535185185185</v>
      </c>
      <c r="DW1342">
        <v>23.6907962962963</v>
      </c>
      <c r="DX1342">
        <v>500.0132222222222</v>
      </c>
      <c r="DY1342">
        <v>90.07442592592594</v>
      </c>
      <c r="DZ1342">
        <v>0.07408207407407408</v>
      </c>
      <c r="EA1342">
        <v>30.21864074074074</v>
      </c>
      <c r="EB1342">
        <v>29.9992962962963</v>
      </c>
      <c r="EC1342">
        <v>999.9000000000001</v>
      </c>
      <c r="ED1342">
        <v>0</v>
      </c>
      <c r="EE1342">
        <v>0</v>
      </c>
      <c r="EF1342">
        <v>10001.77703703704</v>
      </c>
      <c r="EG1342">
        <v>0</v>
      </c>
      <c r="EH1342">
        <v>1196.425185185185</v>
      </c>
      <c r="EI1342">
        <v>-58.72447037037038</v>
      </c>
      <c r="EJ1342">
        <v>1215.020370370371</v>
      </c>
      <c r="EK1342">
        <v>1267.410740740741</v>
      </c>
      <c r="EL1342">
        <v>5.985988148148148</v>
      </c>
      <c r="EM1342">
        <v>1244.700740740741</v>
      </c>
      <c r="EN1342">
        <v>17.91924444444444</v>
      </c>
      <c r="EO1342">
        <v>2.15325037037037</v>
      </c>
      <c r="EP1342">
        <v>1.614065555555555</v>
      </c>
      <c r="EQ1342">
        <v>18.61867777777778</v>
      </c>
      <c r="ER1342">
        <v>14.09375185185186</v>
      </c>
      <c r="ES1342">
        <v>1200.004814814815</v>
      </c>
      <c r="ET1342">
        <v>0.9669886666666666</v>
      </c>
      <c r="EU1342">
        <v>0.03301124444444444</v>
      </c>
      <c r="EV1342">
        <v>0</v>
      </c>
      <c r="EW1342">
        <v>1485.664814814814</v>
      </c>
      <c r="EX1342">
        <v>5.000560000000001</v>
      </c>
      <c r="EY1342">
        <v>18151.31851851852</v>
      </c>
      <c r="EZ1342">
        <v>10316.81111111111</v>
      </c>
      <c r="FA1342">
        <v>45.46966666666667</v>
      </c>
      <c r="FB1342">
        <v>47.54592592592592</v>
      </c>
      <c r="FC1342">
        <v>46.125</v>
      </c>
      <c r="FD1342">
        <v>46.55977777777777</v>
      </c>
      <c r="FE1342">
        <v>46.31199999999998</v>
      </c>
      <c r="FF1342">
        <v>1155.554814814815</v>
      </c>
      <c r="FG1342">
        <v>39.45</v>
      </c>
      <c r="FH1342">
        <v>0</v>
      </c>
      <c r="FI1342">
        <v>1761348839.6</v>
      </c>
      <c r="FJ1342">
        <v>0</v>
      </c>
      <c r="FK1342">
        <v>1485.6376</v>
      </c>
      <c r="FL1342">
        <v>-4.748461542645941</v>
      </c>
      <c r="FM1342">
        <v>-55.87692300928878</v>
      </c>
      <c r="FN1342">
        <v>18150.824</v>
      </c>
      <c r="FO1342">
        <v>15</v>
      </c>
      <c r="FP1342">
        <v>0</v>
      </c>
      <c r="FQ1342" t="s">
        <v>439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-58.57142195121951</v>
      </c>
      <c r="GD1342">
        <v>-2.110789547038428</v>
      </c>
      <c r="GE1342">
        <v>0.2206753232661772</v>
      </c>
      <c r="GF1342">
        <v>0</v>
      </c>
      <c r="GG1342">
        <v>1485.985</v>
      </c>
      <c r="GH1342">
        <v>-4.744232239660485</v>
      </c>
      <c r="GI1342">
        <v>0.5076488480644573</v>
      </c>
      <c r="GJ1342">
        <v>0</v>
      </c>
      <c r="GK1342">
        <v>5.993868536585366</v>
      </c>
      <c r="GL1342">
        <v>-0.1104606271777105</v>
      </c>
      <c r="GM1342">
        <v>0.01112295397704627</v>
      </c>
      <c r="GN1342">
        <v>0</v>
      </c>
      <c r="GO1342">
        <v>0</v>
      </c>
      <c r="GP1342">
        <v>3</v>
      </c>
      <c r="GQ1342" t="s">
        <v>497</v>
      </c>
      <c r="GR1342">
        <v>3.12476</v>
      </c>
      <c r="GS1342">
        <v>2.75169</v>
      </c>
      <c r="GT1342">
        <v>0.172649</v>
      </c>
      <c r="GU1342">
        <v>0.178927</v>
      </c>
      <c r="GV1342">
        <v>0.104314</v>
      </c>
      <c r="GW1342">
        <v>0.0856851</v>
      </c>
      <c r="GX1342">
        <v>24332.8</v>
      </c>
      <c r="GY1342">
        <v>23551.3</v>
      </c>
      <c r="GZ1342">
        <v>29985.9</v>
      </c>
      <c r="HA1342">
        <v>28978.6</v>
      </c>
      <c r="HB1342">
        <v>37131.8</v>
      </c>
      <c r="HC1342">
        <v>34891.1</v>
      </c>
      <c r="HD1342">
        <v>45921.9</v>
      </c>
      <c r="HE1342">
        <v>43071.3</v>
      </c>
      <c r="HF1342">
        <v>1.75298</v>
      </c>
      <c r="HG1342">
        <v>1.72628</v>
      </c>
      <c r="HH1342">
        <v>-0.024423</v>
      </c>
      <c r="HI1342">
        <v>0</v>
      </c>
      <c r="HJ1342">
        <v>30.3939</v>
      </c>
      <c r="HK1342">
        <v>999.9</v>
      </c>
      <c r="HL1342">
        <v>40.8</v>
      </c>
      <c r="HM1342">
        <v>32.6</v>
      </c>
      <c r="HN1342">
        <v>22.3753</v>
      </c>
      <c r="HO1342">
        <v>63.7039</v>
      </c>
      <c r="HP1342">
        <v>18.0769</v>
      </c>
      <c r="HQ1342">
        <v>1</v>
      </c>
      <c r="HR1342">
        <v>0.822729</v>
      </c>
      <c r="HS1342">
        <v>4.15055</v>
      </c>
      <c r="HT1342">
        <v>20.1582</v>
      </c>
      <c r="HU1342">
        <v>5.22807</v>
      </c>
      <c r="HV1342">
        <v>11.9849</v>
      </c>
      <c r="HW1342">
        <v>4.9691</v>
      </c>
      <c r="HX1342">
        <v>3.28958</v>
      </c>
      <c r="HY1342">
        <v>9999</v>
      </c>
      <c r="HZ1342">
        <v>9999</v>
      </c>
      <c r="IA1342">
        <v>9999</v>
      </c>
      <c r="IB1342">
        <v>999.9</v>
      </c>
      <c r="IC1342">
        <v>4.973</v>
      </c>
      <c r="ID1342">
        <v>1.87756</v>
      </c>
      <c r="IE1342">
        <v>1.87561</v>
      </c>
      <c r="IF1342">
        <v>1.87851</v>
      </c>
      <c r="IG1342">
        <v>1.87516</v>
      </c>
      <c r="IH1342">
        <v>1.87867</v>
      </c>
      <c r="II1342">
        <v>1.8758</v>
      </c>
      <c r="IJ1342">
        <v>1.87699</v>
      </c>
      <c r="IK1342">
        <v>0</v>
      </c>
      <c r="IL1342">
        <v>0</v>
      </c>
      <c r="IM1342">
        <v>0</v>
      </c>
      <c r="IN1342">
        <v>0</v>
      </c>
      <c r="IO1342" t="s">
        <v>441</v>
      </c>
      <c r="IP1342" t="s">
        <v>442</v>
      </c>
      <c r="IQ1342" t="s">
        <v>443</v>
      </c>
      <c r="IR1342" t="s">
        <v>443</v>
      </c>
      <c r="IS1342" t="s">
        <v>443</v>
      </c>
      <c r="IT1342" t="s">
        <v>443</v>
      </c>
      <c r="IU1342">
        <v>0</v>
      </c>
      <c r="IV1342">
        <v>100</v>
      </c>
      <c r="IW1342">
        <v>100</v>
      </c>
      <c r="IX1342">
        <v>1.47</v>
      </c>
      <c r="IY1342">
        <v>0.2144</v>
      </c>
      <c r="IZ1342">
        <v>-0.1194416370607354</v>
      </c>
      <c r="JA1342">
        <v>0.002211305909277446</v>
      </c>
      <c r="JB1342">
        <v>-1.416678044876584E-06</v>
      </c>
      <c r="JC1342">
        <v>5.589822708492042E-10</v>
      </c>
      <c r="JD1342">
        <v>0.2144336207880096</v>
      </c>
      <c r="JE1342">
        <v>0</v>
      </c>
      <c r="JF1342">
        <v>0</v>
      </c>
      <c r="JG1342">
        <v>0</v>
      </c>
      <c r="JH1342">
        <v>14</v>
      </c>
      <c r="JI1342">
        <v>2052</v>
      </c>
      <c r="JJ1342">
        <v>1</v>
      </c>
      <c r="JK1342">
        <v>21</v>
      </c>
      <c r="JL1342">
        <v>29355813.4</v>
      </c>
      <c r="JM1342">
        <v>29355813.4</v>
      </c>
      <c r="JN1342">
        <v>2.71118</v>
      </c>
      <c r="JO1342">
        <v>2.54761</v>
      </c>
      <c r="JP1342">
        <v>1.39893</v>
      </c>
      <c r="JQ1342">
        <v>2.33154</v>
      </c>
      <c r="JR1342">
        <v>1.44897</v>
      </c>
      <c r="JS1342">
        <v>2.57202</v>
      </c>
      <c r="JT1342">
        <v>38.4279</v>
      </c>
      <c r="JU1342">
        <v>23.7898</v>
      </c>
      <c r="JV1342">
        <v>18</v>
      </c>
      <c r="JW1342">
        <v>487.235</v>
      </c>
      <c r="JX1342">
        <v>441.162</v>
      </c>
      <c r="JY1342">
        <v>25.504</v>
      </c>
      <c r="JZ1342">
        <v>37.2491</v>
      </c>
      <c r="KA1342">
        <v>30.0001</v>
      </c>
      <c r="KB1342">
        <v>36.7803</v>
      </c>
      <c r="KC1342">
        <v>36.8212</v>
      </c>
      <c r="KD1342">
        <v>54.2658</v>
      </c>
      <c r="KE1342">
        <v>25.9282</v>
      </c>
      <c r="KF1342">
        <v>65.0403</v>
      </c>
      <c r="KG1342">
        <v>25.5176</v>
      </c>
      <c r="KH1342">
        <v>1289.21</v>
      </c>
      <c r="KI1342">
        <v>17.9411</v>
      </c>
      <c r="KJ1342">
        <v>99.19759999999999</v>
      </c>
      <c r="KK1342">
        <v>99.0613</v>
      </c>
    </row>
    <row r="1343" spans="1:297">
      <c r="A1343">
        <v>1327</v>
      </c>
      <c r="B1343">
        <v>1761348808.1</v>
      </c>
      <c r="C1343">
        <v>20767.5</v>
      </c>
      <c r="D1343" t="s">
        <v>3110</v>
      </c>
      <c r="E1343" t="s">
        <v>3111</v>
      </c>
      <c r="F1343">
        <v>5</v>
      </c>
      <c r="G1343" t="s">
        <v>2957</v>
      </c>
      <c r="H1343" t="s">
        <v>436</v>
      </c>
      <c r="I1343">
        <v>1761348800.314285</v>
      </c>
      <c r="J1343">
        <f>(K1343)/1000</f>
        <v>0</v>
      </c>
      <c r="K1343">
        <f>IF(DP1343, AN1343, AH1343)</f>
        <v>0</v>
      </c>
      <c r="L1343">
        <f>IF(DP1343, AI1343, AG1343)</f>
        <v>0</v>
      </c>
      <c r="M1343">
        <f>DR1343 - IF(AU1343&gt;1, L1343*DL1343*100.0/(AW1343), 0)</f>
        <v>0</v>
      </c>
      <c r="N1343">
        <f>((T1343-J1343/2)*M1343-L1343)/(T1343+J1343/2)</f>
        <v>0</v>
      </c>
      <c r="O1343">
        <f>N1343*(DY1343+DZ1343)/1000.0</f>
        <v>0</v>
      </c>
      <c r="P1343">
        <f>(DR1343 - IF(AU1343&gt;1, L1343*DL1343*100.0/(AW1343), 0))*(DY1343+DZ1343)/1000.0</f>
        <v>0</v>
      </c>
      <c r="Q1343">
        <f>2.0/((1/S1343-1/R1343)+SIGN(S1343)*SQRT((1/S1343-1/R1343)*(1/S1343-1/R1343) + 4*DM1343/((DM1343+1)*(DM1343+1))*(2*1/S1343*1/R1343-1/R1343*1/R1343)))</f>
        <v>0</v>
      </c>
      <c r="R1343">
        <f>IF(LEFT(DN1343,1)&lt;&gt;"0",IF(LEFT(DN1343,1)="1",3.0,DO1343),$D$5+$E$5*(EF1343*DY1343/($K$5*1000))+$F$5*(EF1343*DY1343/($K$5*1000))*MAX(MIN(DL1343,$J$5),$I$5)*MAX(MIN(DL1343,$J$5),$I$5)+$G$5*MAX(MIN(DL1343,$J$5),$I$5)*(EF1343*DY1343/($K$5*1000))+$H$5*(EF1343*DY1343/($K$5*1000))*(EF1343*DY1343/($K$5*1000)))</f>
        <v>0</v>
      </c>
      <c r="S1343">
        <f>J1343*(1000-(1000*0.61365*exp(17.502*W1343/(240.97+W1343))/(DY1343+DZ1343)+DT1343)/2)/(1000*0.61365*exp(17.502*W1343/(240.97+W1343))/(DY1343+DZ1343)-DT1343)</f>
        <v>0</v>
      </c>
      <c r="T1343">
        <f>1/((DM1343+1)/(Q1343/1.6)+1/(R1343/1.37)) + DM1343/((DM1343+1)/(Q1343/1.6) + DM1343/(R1343/1.37))</f>
        <v>0</v>
      </c>
      <c r="U1343">
        <f>(DH1343*DK1343)</f>
        <v>0</v>
      </c>
      <c r="V1343">
        <f>(EA1343+(U1343+2*0.95*5.67E-8*(((EA1343+$B$7)+273)^4-(EA1343+273)^4)-44100*J1343)/(1.84*29.3*R1343+8*0.95*5.67E-8*(EA1343+273)^3))</f>
        <v>0</v>
      </c>
      <c r="W1343">
        <f>($C$7*EB1343+$D$7*EC1343+$E$7*V1343)</f>
        <v>0</v>
      </c>
      <c r="X1343">
        <f>0.61365*exp(17.502*W1343/(240.97+W1343))</f>
        <v>0</v>
      </c>
      <c r="Y1343">
        <f>(Z1343/AA1343*100)</f>
        <v>0</v>
      </c>
      <c r="Z1343">
        <f>DT1343*(DY1343+DZ1343)/1000</f>
        <v>0</v>
      </c>
      <c r="AA1343">
        <f>0.61365*exp(17.502*EA1343/(240.97+EA1343))</f>
        <v>0</v>
      </c>
      <c r="AB1343">
        <f>(X1343-DT1343*(DY1343+DZ1343)/1000)</f>
        <v>0</v>
      </c>
      <c r="AC1343">
        <f>(-J1343*44100)</f>
        <v>0</v>
      </c>
      <c r="AD1343">
        <f>2*29.3*R1343*0.92*(EA1343-W1343)</f>
        <v>0</v>
      </c>
      <c r="AE1343">
        <f>2*0.95*5.67E-8*(((EA1343+$B$7)+273)^4-(W1343+273)^4)</f>
        <v>0</v>
      </c>
      <c r="AF1343">
        <f>U1343+AE1343+AC1343+AD1343</f>
        <v>0</v>
      </c>
      <c r="AG1343">
        <f>DX1343*AU1343*(DS1343-DR1343*(1000-AU1343*DU1343)/(1000-AU1343*DT1343))/(100*DL1343)</f>
        <v>0</v>
      </c>
      <c r="AH1343">
        <f>1000*DX1343*AU1343*(DT1343-DU1343)/(100*DL1343*(1000-AU1343*DT1343))</f>
        <v>0</v>
      </c>
      <c r="AI1343">
        <f>(AJ1343 - AK1343 - DY1343*1E3/(8.314*(EA1343+273.15)) * AM1343/DX1343 * AL1343) * DX1343/(100*DL1343) * (1000 - DU1343)/1000</f>
        <v>0</v>
      </c>
      <c r="AJ1343">
        <v>1299.620048589546</v>
      </c>
      <c r="AK1343">
        <v>1255.846424242424</v>
      </c>
      <c r="AL1343">
        <v>3.412241184302082</v>
      </c>
      <c r="AM1343">
        <v>65.42573511111004</v>
      </c>
      <c r="AN1343">
        <f>(AP1343 - AO1343 + DY1343*1E3/(8.314*(EA1343+273.15)) * AR1343/DX1343 * AQ1343) * DX1343/(100*DL1343) * 1000/(1000 - AP1343)</f>
        <v>0</v>
      </c>
      <c r="AO1343">
        <v>17.92112831717317</v>
      </c>
      <c r="AP1343">
        <v>23.89141636363636</v>
      </c>
      <c r="AQ1343">
        <v>6.048995680643537E-05</v>
      </c>
      <c r="AR1343">
        <v>117.4114001937617</v>
      </c>
      <c r="AS1343">
        <v>0</v>
      </c>
      <c r="AT1343">
        <v>0</v>
      </c>
      <c r="AU1343">
        <f>IF(AS1343*$H$13&gt;=AW1343,1.0,(AW1343/(AW1343-AS1343*$H$13)))</f>
        <v>0</v>
      </c>
      <c r="AV1343">
        <f>(AU1343-1)*100</f>
        <v>0</v>
      </c>
      <c r="AW1343">
        <f>MAX(0,($B$13+$C$13*EF1343)/(1+$D$13*EF1343)*DY1343/(EA1343+273)*$E$13)</f>
        <v>0</v>
      </c>
      <c r="AX1343" t="s">
        <v>437</v>
      </c>
      <c r="AY1343" t="s">
        <v>437</v>
      </c>
      <c r="AZ1343">
        <v>0</v>
      </c>
      <c r="BA1343">
        <v>0</v>
      </c>
      <c r="BB1343">
        <f>1-AZ1343/BA1343</f>
        <v>0</v>
      </c>
      <c r="BC1343">
        <v>0</v>
      </c>
      <c r="BD1343" t="s">
        <v>437</v>
      </c>
      <c r="BE1343" t="s">
        <v>437</v>
      </c>
      <c r="BF1343">
        <v>0</v>
      </c>
      <c r="BG1343">
        <v>0</v>
      </c>
      <c r="BH1343">
        <f>1-BF1343/BG1343</f>
        <v>0</v>
      </c>
      <c r="BI1343">
        <v>0.5</v>
      </c>
      <c r="BJ1343">
        <f>DI1343</f>
        <v>0</v>
      </c>
      <c r="BK1343">
        <f>L1343</f>
        <v>0</v>
      </c>
      <c r="BL1343">
        <f>BH1343*BI1343*BJ1343</f>
        <v>0</v>
      </c>
      <c r="BM1343">
        <f>(BK1343-BC1343)/BJ1343</f>
        <v>0</v>
      </c>
      <c r="BN1343">
        <f>(BA1343-BG1343)/BG1343</f>
        <v>0</v>
      </c>
      <c r="BO1343">
        <f>AZ1343/(BB1343+AZ1343/BG1343)</f>
        <v>0</v>
      </c>
      <c r="BP1343" t="s">
        <v>437</v>
      </c>
      <c r="BQ1343">
        <v>0</v>
      </c>
      <c r="BR1343">
        <f>IF(BQ1343&lt;&gt;0, BQ1343, BO1343)</f>
        <v>0</v>
      </c>
      <c r="BS1343">
        <f>1-BR1343/BG1343</f>
        <v>0</v>
      </c>
      <c r="BT1343">
        <f>(BG1343-BF1343)/(BG1343-BR1343)</f>
        <v>0</v>
      </c>
      <c r="BU1343">
        <f>(BA1343-BG1343)/(BA1343-BR1343)</f>
        <v>0</v>
      </c>
      <c r="BV1343">
        <f>(BG1343-BF1343)/(BG1343-AZ1343)</f>
        <v>0</v>
      </c>
      <c r="BW1343">
        <f>(BA1343-BG1343)/(BA1343-AZ1343)</f>
        <v>0</v>
      </c>
      <c r="BX1343">
        <f>(BT1343*BR1343/BF1343)</f>
        <v>0</v>
      </c>
      <c r="BY1343">
        <f>(1-BX1343)</f>
        <v>0</v>
      </c>
      <c r="DH1343">
        <f>$B$11*EG1343+$C$11*EH1343+$F$11*ES1343*(1-EV1343)</f>
        <v>0</v>
      </c>
      <c r="DI1343">
        <f>DH1343*DJ1343</f>
        <v>0</v>
      </c>
      <c r="DJ1343">
        <f>($B$11*$D$9+$C$11*$D$9+$F$11*((FF1343+EX1343)/MAX(FF1343+EX1343+FG1343, 0.1)*$I$9+FG1343/MAX(FF1343+EX1343+FG1343, 0.1)*$J$9))/($B$11+$C$11+$F$11)</f>
        <v>0</v>
      </c>
      <c r="DK1343">
        <f>($B$11*$K$9+$C$11*$K$9+$F$11*((FF1343+EX1343)/MAX(FF1343+EX1343+FG1343, 0.1)*$P$9+FG1343/MAX(FF1343+EX1343+FG1343, 0.1)*$Q$9))/($B$11+$C$11+$F$11)</f>
        <v>0</v>
      </c>
      <c r="DL1343">
        <v>6</v>
      </c>
      <c r="DM1343">
        <v>0.5</v>
      </c>
      <c r="DN1343" t="s">
        <v>438</v>
      </c>
      <c r="DO1343">
        <v>2</v>
      </c>
      <c r="DP1343" t="b">
        <v>1</v>
      </c>
      <c r="DQ1343">
        <v>1761348800.314285</v>
      </c>
      <c r="DR1343">
        <v>1201.621071428571</v>
      </c>
      <c r="DS1343">
        <v>1260.488928571428</v>
      </c>
      <c r="DT1343">
        <v>23.89915357142857</v>
      </c>
      <c r="DU1343">
        <v>17.92033571428571</v>
      </c>
      <c r="DV1343">
        <v>1200.160714285714</v>
      </c>
      <c r="DW1343">
        <v>23.68471428571429</v>
      </c>
      <c r="DX1343">
        <v>500.0153928571428</v>
      </c>
      <c r="DY1343">
        <v>90.07448571428571</v>
      </c>
      <c r="DZ1343">
        <v>0.07387699285714286</v>
      </c>
      <c r="EA1343">
        <v>30.21912500000001</v>
      </c>
      <c r="EB1343">
        <v>29.99937857142857</v>
      </c>
      <c r="EC1343">
        <v>999.9000000000002</v>
      </c>
      <c r="ED1343">
        <v>0</v>
      </c>
      <c r="EE1343">
        <v>0</v>
      </c>
      <c r="EF1343">
        <v>10000.865</v>
      </c>
      <c r="EG1343">
        <v>0</v>
      </c>
      <c r="EH1343">
        <v>1196.414642857143</v>
      </c>
      <c r="EI1343">
        <v>-58.86802857142857</v>
      </c>
      <c r="EJ1343">
        <v>1231.040714285714</v>
      </c>
      <c r="EK1343">
        <v>1283.489285714286</v>
      </c>
      <c r="EL1343">
        <v>5.978812857142857</v>
      </c>
      <c r="EM1343">
        <v>1260.488928571428</v>
      </c>
      <c r="EN1343">
        <v>17.92033571428571</v>
      </c>
      <c r="EO1343">
        <v>2.152703928571429</v>
      </c>
      <c r="EP1343">
        <v>1.614165357142857</v>
      </c>
      <c r="EQ1343">
        <v>18.61461785714286</v>
      </c>
      <c r="ER1343">
        <v>14.09470357142857</v>
      </c>
      <c r="ES1343">
        <v>1200.0325</v>
      </c>
      <c r="ET1343">
        <v>0.9669894285714286</v>
      </c>
      <c r="EU1343">
        <v>0.03301048214285714</v>
      </c>
      <c r="EV1343">
        <v>0</v>
      </c>
      <c r="EW1343">
        <v>1485.28</v>
      </c>
      <c r="EX1343">
        <v>5.000560000000001</v>
      </c>
      <c r="EY1343">
        <v>18147.23214285714</v>
      </c>
      <c r="EZ1343">
        <v>10317.05357142857</v>
      </c>
      <c r="FA1343">
        <v>45.47075</v>
      </c>
      <c r="FB1343">
        <v>47.55535714285713</v>
      </c>
      <c r="FC1343">
        <v>46.125</v>
      </c>
      <c r="FD1343">
        <v>46.56435714285713</v>
      </c>
      <c r="FE1343">
        <v>46.31199999999998</v>
      </c>
      <c r="FF1343">
        <v>1155.5825</v>
      </c>
      <c r="FG1343">
        <v>39.45</v>
      </c>
      <c r="FH1343">
        <v>0</v>
      </c>
      <c r="FI1343">
        <v>1761348844.4</v>
      </c>
      <c r="FJ1343">
        <v>0</v>
      </c>
      <c r="FK1343">
        <v>1485.24</v>
      </c>
      <c r="FL1343">
        <v>-4.759999999447657</v>
      </c>
      <c r="FM1343">
        <v>-53.06923054582558</v>
      </c>
      <c r="FN1343">
        <v>18146.568</v>
      </c>
      <c r="FO1343">
        <v>15</v>
      </c>
      <c r="FP1343">
        <v>0</v>
      </c>
      <c r="FQ1343" t="s">
        <v>439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-58.7754275</v>
      </c>
      <c r="GD1343">
        <v>-2.083759474671586</v>
      </c>
      <c r="GE1343">
        <v>0.2142852432944229</v>
      </c>
      <c r="GF1343">
        <v>0</v>
      </c>
      <c r="GG1343">
        <v>1485.565294117647</v>
      </c>
      <c r="GH1343">
        <v>-4.7346065696895</v>
      </c>
      <c r="GI1343">
        <v>0.5095917356317832</v>
      </c>
      <c r="GJ1343">
        <v>0</v>
      </c>
      <c r="GK1343">
        <v>5.98317975</v>
      </c>
      <c r="GL1343">
        <v>-0.09324326454035152</v>
      </c>
      <c r="GM1343">
        <v>0.009060338152491928</v>
      </c>
      <c r="GN1343">
        <v>1</v>
      </c>
      <c r="GO1343">
        <v>1</v>
      </c>
      <c r="GP1343">
        <v>3</v>
      </c>
      <c r="GQ1343" t="s">
        <v>446</v>
      </c>
      <c r="GR1343">
        <v>3.12496</v>
      </c>
      <c r="GS1343">
        <v>2.75142</v>
      </c>
      <c r="GT1343">
        <v>0.174114</v>
      </c>
      <c r="GU1343">
        <v>0.180382</v>
      </c>
      <c r="GV1343">
        <v>0.104309</v>
      </c>
      <c r="GW1343">
        <v>0.0856924</v>
      </c>
      <c r="GX1343">
        <v>24289.3</v>
      </c>
      <c r="GY1343">
        <v>23509.7</v>
      </c>
      <c r="GZ1343">
        <v>29985.6</v>
      </c>
      <c r="HA1343">
        <v>28979</v>
      </c>
      <c r="HB1343">
        <v>37131.8</v>
      </c>
      <c r="HC1343">
        <v>34891.5</v>
      </c>
      <c r="HD1343">
        <v>45921.4</v>
      </c>
      <c r="HE1343">
        <v>43071.9</v>
      </c>
      <c r="HF1343">
        <v>1.75315</v>
      </c>
      <c r="HG1343">
        <v>1.72595</v>
      </c>
      <c r="HH1343">
        <v>-0.0244565</v>
      </c>
      <c r="HI1343">
        <v>0</v>
      </c>
      <c r="HJ1343">
        <v>30.3939</v>
      </c>
      <c r="HK1343">
        <v>999.9</v>
      </c>
      <c r="HL1343">
        <v>40.8</v>
      </c>
      <c r="HM1343">
        <v>32.7</v>
      </c>
      <c r="HN1343">
        <v>22.4981</v>
      </c>
      <c r="HO1343">
        <v>63.9539</v>
      </c>
      <c r="HP1343">
        <v>18.0649</v>
      </c>
      <c r="HQ1343">
        <v>1</v>
      </c>
      <c r="HR1343">
        <v>0.82248</v>
      </c>
      <c r="HS1343">
        <v>4.08948</v>
      </c>
      <c r="HT1343">
        <v>20.1598</v>
      </c>
      <c r="HU1343">
        <v>5.22747</v>
      </c>
      <c r="HV1343">
        <v>11.9854</v>
      </c>
      <c r="HW1343">
        <v>4.9689</v>
      </c>
      <c r="HX1343">
        <v>3.2896</v>
      </c>
      <c r="HY1343">
        <v>9999</v>
      </c>
      <c r="HZ1343">
        <v>9999</v>
      </c>
      <c r="IA1343">
        <v>9999</v>
      </c>
      <c r="IB1343">
        <v>999.9</v>
      </c>
      <c r="IC1343">
        <v>4.97302</v>
      </c>
      <c r="ID1343">
        <v>1.87758</v>
      </c>
      <c r="IE1343">
        <v>1.87562</v>
      </c>
      <c r="IF1343">
        <v>1.87851</v>
      </c>
      <c r="IG1343">
        <v>1.87516</v>
      </c>
      <c r="IH1343">
        <v>1.87869</v>
      </c>
      <c r="II1343">
        <v>1.87587</v>
      </c>
      <c r="IJ1343">
        <v>1.87699</v>
      </c>
      <c r="IK1343">
        <v>0</v>
      </c>
      <c r="IL1343">
        <v>0</v>
      </c>
      <c r="IM1343">
        <v>0</v>
      </c>
      <c r="IN1343">
        <v>0</v>
      </c>
      <c r="IO1343" t="s">
        <v>441</v>
      </c>
      <c r="IP1343" t="s">
        <v>442</v>
      </c>
      <c r="IQ1343" t="s">
        <v>443</v>
      </c>
      <c r="IR1343" t="s">
        <v>443</v>
      </c>
      <c r="IS1343" t="s">
        <v>443</v>
      </c>
      <c r="IT1343" t="s">
        <v>443</v>
      </c>
      <c r="IU1343">
        <v>0</v>
      </c>
      <c r="IV1343">
        <v>100</v>
      </c>
      <c r="IW1343">
        <v>100</v>
      </c>
      <c r="IX1343">
        <v>1.49</v>
      </c>
      <c r="IY1343">
        <v>0.2144</v>
      </c>
      <c r="IZ1343">
        <v>-0.1194416370607354</v>
      </c>
      <c r="JA1343">
        <v>0.002211305909277446</v>
      </c>
      <c r="JB1343">
        <v>-1.416678044876584E-06</v>
      </c>
      <c r="JC1343">
        <v>5.589822708492042E-10</v>
      </c>
      <c r="JD1343">
        <v>0.2144336207880096</v>
      </c>
      <c r="JE1343">
        <v>0</v>
      </c>
      <c r="JF1343">
        <v>0</v>
      </c>
      <c r="JG1343">
        <v>0</v>
      </c>
      <c r="JH1343">
        <v>14</v>
      </c>
      <c r="JI1343">
        <v>2052</v>
      </c>
      <c r="JJ1343">
        <v>1</v>
      </c>
      <c r="JK1343">
        <v>21</v>
      </c>
      <c r="JL1343">
        <v>29355813.5</v>
      </c>
      <c r="JM1343">
        <v>29355813.5</v>
      </c>
      <c r="JN1343">
        <v>2.73682</v>
      </c>
      <c r="JO1343">
        <v>2.54395</v>
      </c>
      <c r="JP1343">
        <v>1.39893</v>
      </c>
      <c r="JQ1343">
        <v>2.33154</v>
      </c>
      <c r="JR1343">
        <v>1.44897</v>
      </c>
      <c r="JS1343">
        <v>2.6001</v>
      </c>
      <c r="JT1343">
        <v>38.4279</v>
      </c>
      <c r="JU1343">
        <v>23.8073</v>
      </c>
      <c r="JV1343">
        <v>18</v>
      </c>
      <c r="JW1343">
        <v>487.35</v>
      </c>
      <c r="JX1343">
        <v>440.966</v>
      </c>
      <c r="JY1343">
        <v>25.5106</v>
      </c>
      <c r="JZ1343">
        <v>37.2513</v>
      </c>
      <c r="KA1343">
        <v>30</v>
      </c>
      <c r="KB1343">
        <v>36.7825</v>
      </c>
      <c r="KC1343">
        <v>36.8234</v>
      </c>
      <c r="KD1343">
        <v>54.7801</v>
      </c>
      <c r="KE1343">
        <v>25.9282</v>
      </c>
      <c r="KF1343">
        <v>65.0403</v>
      </c>
      <c r="KG1343">
        <v>25.5179</v>
      </c>
      <c r="KH1343">
        <v>1309.24</v>
      </c>
      <c r="KI1343">
        <v>17.9517</v>
      </c>
      <c r="KJ1343">
        <v>99.1965</v>
      </c>
      <c r="KK1343">
        <v>99.06270000000001</v>
      </c>
    </row>
    <row r="1344" spans="1:297">
      <c r="A1344">
        <v>1328</v>
      </c>
      <c r="B1344">
        <v>1761348813.1</v>
      </c>
      <c r="C1344">
        <v>20772.5</v>
      </c>
      <c r="D1344" t="s">
        <v>3112</v>
      </c>
      <c r="E1344" t="s">
        <v>3113</v>
      </c>
      <c r="F1344">
        <v>5</v>
      </c>
      <c r="G1344" t="s">
        <v>2957</v>
      </c>
      <c r="H1344" t="s">
        <v>436</v>
      </c>
      <c r="I1344">
        <v>1761348805.6</v>
      </c>
      <c r="J1344">
        <f>(K1344)/1000</f>
        <v>0</v>
      </c>
      <c r="K1344">
        <f>IF(DP1344, AN1344, AH1344)</f>
        <v>0</v>
      </c>
      <c r="L1344">
        <f>IF(DP1344, AI1344, AG1344)</f>
        <v>0</v>
      </c>
      <c r="M1344">
        <f>DR1344 - IF(AU1344&gt;1, L1344*DL1344*100.0/(AW1344), 0)</f>
        <v>0</v>
      </c>
      <c r="N1344">
        <f>((T1344-J1344/2)*M1344-L1344)/(T1344+J1344/2)</f>
        <v>0</v>
      </c>
      <c r="O1344">
        <f>N1344*(DY1344+DZ1344)/1000.0</f>
        <v>0</v>
      </c>
      <c r="P1344">
        <f>(DR1344 - IF(AU1344&gt;1, L1344*DL1344*100.0/(AW1344), 0))*(DY1344+DZ1344)/1000.0</f>
        <v>0</v>
      </c>
      <c r="Q1344">
        <f>2.0/((1/S1344-1/R1344)+SIGN(S1344)*SQRT((1/S1344-1/R1344)*(1/S1344-1/R1344) + 4*DM1344/((DM1344+1)*(DM1344+1))*(2*1/S1344*1/R1344-1/R1344*1/R1344)))</f>
        <v>0</v>
      </c>
      <c r="R1344">
        <f>IF(LEFT(DN1344,1)&lt;&gt;"0",IF(LEFT(DN1344,1)="1",3.0,DO1344),$D$5+$E$5*(EF1344*DY1344/($K$5*1000))+$F$5*(EF1344*DY1344/($K$5*1000))*MAX(MIN(DL1344,$J$5),$I$5)*MAX(MIN(DL1344,$J$5),$I$5)+$G$5*MAX(MIN(DL1344,$J$5),$I$5)*(EF1344*DY1344/($K$5*1000))+$H$5*(EF1344*DY1344/($K$5*1000))*(EF1344*DY1344/($K$5*1000)))</f>
        <v>0</v>
      </c>
      <c r="S1344">
        <f>J1344*(1000-(1000*0.61365*exp(17.502*W1344/(240.97+W1344))/(DY1344+DZ1344)+DT1344)/2)/(1000*0.61365*exp(17.502*W1344/(240.97+W1344))/(DY1344+DZ1344)-DT1344)</f>
        <v>0</v>
      </c>
      <c r="T1344">
        <f>1/((DM1344+1)/(Q1344/1.6)+1/(R1344/1.37)) + DM1344/((DM1344+1)/(Q1344/1.6) + DM1344/(R1344/1.37))</f>
        <v>0</v>
      </c>
      <c r="U1344">
        <f>(DH1344*DK1344)</f>
        <v>0</v>
      </c>
      <c r="V1344">
        <f>(EA1344+(U1344+2*0.95*5.67E-8*(((EA1344+$B$7)+273)^4-(EA1344+273)^4)-44100*J1344)/(1.84*29.3*R1344+8*0.95*5.67E-8*(EA1344+273)^3))</f>
        <v>0</v>
      </c>
      <c r="W1344">
        <f>($C$7*EB1344+$D$7*EC1344+$E$7*V1344)</f>
        <v>0</v>
      </c>
      <c r="X1344">
        <f>0.61365*exp(17.502*W1344/(240.97+W1344))</f>
        <v>0</v>
      </c>
      <c r="Y1344">
        <f>(Z1344/AA1344*100)</f>
        <v>0</v>
      </c>
      <c r="Z1344">
        <f>DT1344*(DY1344+DZ1344)/1000</f>
        <v>0</v>
      </c>
      <c r="AA1344">
        <f>0.61365*exp(17.502*EA1344/(240.97+EA1344))</f>
        <v>0</v>
      </c>
      <c r="AB1344">
        <f>(X1344-DT1344*(DY1344+DZ1344)/1000)</f>
        <v>0</v>
      </c>
      <c r="AC1344">
        <f>(-J1344*44100)</f>
        <v>0</v>
      </c>
      <c r="AD1344">
        <f>2*29.3*R1344*0.92*(EA1344-W1344)</f>
        <v>0</v>
      </c>
      <c r="AE1344">
        <f>2*0.95*5.67E-8*(((EA1344+$B$7)+273)^4-(W1344+273)^4)</f>
        <v>0</v>
      </c>
      <c r="AF1344">
        <f>U1344+AE1344+AC1344+AD1344</f>
        <v>0</v>
      </c>
      <c r="AG1344">
        <f>DX1344*AU1344*(DS1344-DR1344*(1000-AU1344*DU1344)/(1000-AU1344*DT1344))/(100*DL1344)</f>
        <v>0</v>
      </c>
      <c r="AH1344">
        <f>1000*DX1344*AU1344*(DT1344-DU1344)/(100*DL1344*(1000-AU1344*DT1344))</f>
        <v>0</v>
      </c>
      <c r="AI1344">
        <f>(AJ1344 - AK1344 - DY1344*1E3/(8.314*(EA1344+273.15)) * AM1344/DX1344 * AL1344) * DX1344/(100*DL1344) * (1000 - DU1344)/1000</f>
        <v>0</v>
      </c>
      <c r="AJ1344">
        <v>1316.47553443621</v>
      </c>
      <c r="AK1344">
        <v>1272.763090909091</v>
      </c>
      <c r="AL1344">
        <v>3.369579632388823</v>
      </c>
      <c r="AM1344">
        <v>65.42573511111004</v>
      </c>
      <c r="AN1344">
        <f>(AP1344 - AO1344 + DY1344*1E3/(8.314*(EA1344+273.15)) * AR1344/DX1344 * AQ1344) * DX1344/(100*DL1344) * 1000/(1000 - AP1344)</f>
        <v>0</v>
      </c>
      <c r="AO1344">
        <v>17.92316359999132</v>
      </c>
      <c r="AP1344">
        <v>23.88686303030303</v>
      </c>
      <c r="AQ1344">
        <v>-0.0001538084756026057</v>
      </c>
      <c r="AR1344">
        <v>117.4114001937617</v>
      </c>
      <c r="AS1344">
        <v>0</v>
      </c>
      <c r="AT1344">
        <v>0</v>
      </c>
      <c r="AU1344">
        <f>IF(AS1344*$H$13&gt;=AW1344,1.0,(AW1344/(AW1344-AS1344*$H$13)))</f>
        <v>0</v>
      </c>
      <c r="AV1344">
        <f>(AU1344-1)*100</f>
        <v>0</v>
      </c>
      <c r="AW1344">
        <f>MAX(0,($B$13+$C$13*EF1344)/(1+$D$13*EF1344)*DY1344/(EA1344+273)*$E$13)</f>
        <v>0</v>
      </c>
      <c r="AX1344" t="s">
        <v>437</v>
      </c>
      <c r="AY1344" t="s">
        <v>437</v>
      </c>
      <c r="AZ1344">
        <v>0</v>
      </c>
      <c r="BA1344">
        <v>0</v>
      </c>
      <c r="BB1344">
        <f>1-AZ1344/BA1344</f>
        <v>0</v>
      </c>
      <c r="BC1344">
        <v>0</v>
      </c>
      <c r="BD1344" t="s">
        <v>437</v>
      </c>
      <c r="BE1344" t="s">
        <v>437</v>
      </c>
      <c r="BF1344">
        <v>0</v>
      </c>
      <c r="BG1344">
        <v>0</v>
      </c>
      <c r="BH1344">
        <f>1-BF1344/BG1344</f>
        <v>0</v>
      </c>
      <c r="BI1344">
        <v>0.5</v>
      </c>
      <c r="BJ1344">
        <f>DI1344</f>
        <v>0</v>
      </c>
      <c r="BK1344">
        <f>L1344</f>
        <v>0</v>
      </c>
      <c r="BL1344">
        <f>BH1344*BI1344*BJ1344</f>
        <v>0</v>
      </c>
      <c r="BM1344">
        <f>(BK1344-BC1344)/BJ1344</f>
        <v>0</v>
      </c>
      <c r="BN1344">
        <f>(BA1344-BG1344)/BG1344</f>
        <v>0</v>
      </c>
      <c r="BO1344">
        <f>AZ1344/(BB1344+AZ1344/BG1344)</f>
        <v>0</v>
      </c>
      <c r="BP1344" t="s">
        <v>437</v>
      </c>
      <c r="BQ1344">
        <v>0</v>
      </c>
      <c r="BR1344">
        <f>IF(BQ1344&lt;&gt;0, BQ1344, BO1344)</f>
        <v>0</v>
      </c>
      <c r="BS1344">
        <f>1-BR1344/BG1344</f>
        <v>0</v>
      </c>
      <c r="BT1344">
        <f>(BG1344-BF1344)/(BG1344-BR1344)</f>
        <v>0</v>
      </c>
      <c r="BU1344">
        <f>(BA1344-BG1344)/(BA1344-BR1344)</f>
        <v>0</v>
      </c>
      <c r="BV1344">
        <f>(BG1344-BF1344)/(BG1344-AZ1344)</f>
        <v>0</v>
      </c>
      <c r="BW1344">
        <f>(BA1344-BG1344)/(BA1344-AZ1344)</f>
        <v>0</v>
      </c>
      <c r="BX1344">
        <f>(BT1344*BR1344/BF1344)</f>
        <v>0</v>
      </c>
      <c r="BY1344">
        <f>(1-BX1344)</f>
        <v>0</v>
      </c>
      <c r="DH1344">
        <f>$B$11*EG1344+$C$11*EH1344+$F$11*ES1344*(1-EV1344)</f>
        <v>0</v>
      </c>
      <c r="DI1344">
        <f>DH1344*DJ1344</f>
        <v>0</v>
      </c>
      <c r="DJ1344">
        <f>($B$11*$D$9+$C$11*$D$9+$F$11*((FF1344+EX1344)/MAX(FF1344+EX1344+FG1344, 0.1)*$I$9+FG1344/MAX(FF1344+EX1344+FG1344, 0.1)*$J$9))/($B$11+$C$11+$F$11)</f>
        <v>0</v>
      </c>
      <c r="DK1344">
        <f>($B$11*$K$9+$C$11*$K$9+$F$11*((FF1344+EX1344)/MAX(FF1344+EX1344+FG1344, 0.1)*$P$9+FG1344/MAX(FF1344+EX1344+FG1344, 0.1)*$Q$9))/($B$11+$C$11+$F$11)</f>
        <v>0</v>
      </c>
      <c r="DL1344">
        <v>6</v>
      </c>
      <c r="DM1344">
        <v>0.5</v>
      </c>
      <c r="DN1344" t="s">
        <v>438</v>
      </c>
      <c r="DO1344">
        <v>2</v>
      </c>
      <c r="DP1344" t="b">
        <v>1</v>
      </c>
      <c r="DQ1344">
        <v>1761348805.6</v>
      </c>
      <c r="DR1344">
        <v>1219.148888888889</v>
      </c>
      <c r="DS1344">
        <v>1278.160740740741</v>
      </c>
      <c r="DT1344">
        <v>23.89273333333333</v>
      </c>
      <c r="DU1344">
        <v>17.92158148148148</v>
      </c>
      <c r="DV1344">
        <v>1217.667037037037</v>
      </c>
      <c r="DW1344">
        <v>23.67829259259259</v>
      </c>
      <c r="DX1344">
        <v>500.0015185185184</v>
      </c>
      <c r="DY1344">
        <v>90.07615555555556</v>
      </c>
      <c r="DZ1344">
        <v>0.07386103703703703</v>
      </c>
      <c r="EA1344">
        <v>30.21923703703704</v>
      </c>
      <c r="EB1344">
        <v>29.99854814814815</v>
      </c>
      <c r="EC1344">
        <v>999.9000000000001</v>
      </c>
      <c r="ED1344">
        <v>0</v>
      </c>
      <c r="EE1344">
        <v>0</v>
      </c>
      <c r="EF1344">
        <v>10001.73185185185</v>
      </c>
      <c r="EG1344">
        <v>0</v>
      </c>
      <c r="EH1344">
        <v>1196.419259259259</v>
      </c>
      <c r="EI1344">
        <v>-59.01251851851851</v>
      </c>
      <c r="EJ1344">
        <v>1248.99</v>
      </c>
      <c r="EK1344">
        <v>1301.485555555555</v>
      </c>
      <c r="EL1344">
        <v>5.97114925925926</v>
      </c>
      <c r="EM1344">
        <v>1278.160740740741</v>
      </c>
      <c r="EN1344">
        <v>17.92158148148148</v>
      </c>
      <c r="EO1344">
        <v>2.152165185185185</v>
      </c>
      <c r="EP1344">
        <v>1.614307777777778</v>
      </c>
      <c r="EQ1344">
        <v>18.61062222222222</v>
      </c>
      <c r="ER1344">
        <v>14.09606296296296</v>
      </c>
      <c r="ES1344">
        <v>1200.057037037037</v>
      </c>
      <c r="ET1344">
        <v>0.9669901481481481</v>
      </c>
      <c r="EU1344">
        <v>0.03300976296296296</v>
      </c>
      <c r="EV1344">
        <v>0</v>
      </c>
      <c r="EW1344">
        <v>1484.880740740741</v>
      </c>
      <c r="EX1344">
        <v>5.000560000000001</v>
      </c>
      <c r="EY1344">
        <v>18142.48888888889</v>
      </c>
      <c r="EZ1344">
        <v>10317.27407407408</v>
      </c>
      <c r="FA1344">
        <v>45.47666666666666</v>
      </c>
      <c r="FB1344">
        <v>47.55511111111109</v>
      </c>
      <c r="FC1344">
        <v>46.125</v>
      </c>
      <c r="FD1344">
        <v>46.55977777777776</v>
      </c>
      <c r="FE1344">
        <v>46.31199999999998</v>
      </c>
      <c r="FF1344">
        <v>1155.607037037037</v>
      </c>
      <c r="FG1344">
        <v>39.45</v>
      </c>
      <c r="FH1344">
        <v>0</v>
      </c>
      <c r="FI1344">
        <v>1761348849.2</v>
      </c>
      <c r="FJ1344">
        <v>0</v>
      </c>
      <c r="FK1344">
        <v>1484.862</v>
      </c>
      <c r="FL1344">
        <v>-4.667692310687267</v>
      </c>
      <c r="FM1344">
        <v>-65.01538453956653</v>
      </c>
      <c r="FN1344">
        <v>18142.288</v>
      </c>
      <c r="FO1344">
        <v>15</v>
      </c>
      <c r="FP1344">
        <v>0</v>
      </c>
      <c r="FQ1344" t="s">
        <v>439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-58.8944575</v>
      </c>
      <c r="GD1344">
        <v>-1.742630769230693</v>
      </c>
      <c r="GE1344">
        <v>0.1928074478430489</v>
      </c>
      <c r="GF1344">
        <v>0</v>
      </c>
      <c r="GG1344">
        <v>1485.097352941177</v>
      </c>
      <c r="GH1344">
        <v>-4.522383504771313</v>
      </c>
      <c r="GI1344">
        <v>0.5037641186083434</v>
      </c>
      <c r="GJ1344">
        <v>0</v>
      </c>
      <c r="GK1344">
        <v>5.975924000000001</v>
      </c>
      <c r="GL1344">
        <v>-0.09039624765480292</v>
      </c>
      <c r="GM1344">
        <v>0.008813595690749642</v>
      </c>
      <c r="GN1344">
        <v>1</v>
      </c>
      <c r="GO1344">
        <v>1</v>
      </c>
      <c r="GP1344">
        <v>3</v>
      </c>
      <c r="GQ1344" t="s">
        <v>446</v>
      </c>
      <c r="GR1344">
        <v>3.12466</v>
      </c>
      <c r="GS1344">
        <v>2.75197</v>
      </c>
      <c r="GT1344">
        <v>0.175572</v>
      </c>
      <c r="GU1344">
        <v>0.181824</v>
      </c>
      <c r="GV1344">
        <v>0.104302</v>
      </c>
      <c r="GW1344">
        <v>0.08569740000000001</v>
      </c>
      <c r="GX1344">
        <v>24246.5</v>
      </c>
      <c r="GY1344">
        <v>23468</v>
      </c>
      <c r="GZ1344">
        <v>29985.9</v>
      </c>
      <c r="HA1344">
        <v>28978.7</v>
      </c>
      <c r="HB1344">
        <v>37132.4</v>
      </c>
      <c r="HC1344">
        <v>34890.9</v>
      </c>
      <c r="HD1344">
        <v>45921.7</v>
      </c>
      <c r="HE1344">
        <v>43071.3</v>
      </c>
      <c r="HF1344">
        <v>1.75285</v>
      </c>
      <c r="HG1344">
        <v>1.7264</v>
      </c>
      <c r="HH1344">
        <v>-0.0237152</v>
      </c>
      <c r="HI1344">
        <v>0</v>
      </c>
      <c r="HJ1344">
        <v>30.3939</v>
      </c>
      <c r="HK1344">
        <v>999.9</v>
      </c>
      <c r="HL1344">
        <v>40.8</v>
      </c>
      <c r="HM1344">
        <v>32.7</v>
      </c>
      <c r="HN1344">
        <v>22.5011</v>
      </c>
      <c r="HO1344">
        <v>63.7839</v>
      </c>
      <c r="HP1344">
        <v>18.1811</v>
      </c>
      <c r="HQ1344">
        <v>1</v>
      </c>
      <c r="HR1344">
        <v>0.822632</v>
      </c>
      <c r="HS1344">
        <v>4.10893</v>
      </c>
      <c r="HT1344">
        <v>20.1591</v>
      </c>
      <c r="HU1344">
        <v>5.22852</v>
      </c>
      <c r="HV1344">
        <v>11.986</v>
      </c>
      <c r="HW1344">
        <v>4.9693</v>
      </c>
      <c r="HX1344">
        <v>3.28973</v>
      </c>
      <c r="HY1344">
        <v>9999</v>
      </c>
      <c r="HZ1344">
        <v>9999</v>
      </c>
      <c r="IA1344">
        <v>9999</v>
      </c>
      <c r="IB1344">
        <v>999.9</v>
      </c>
      <c r="IC1344">
        <v>4.97303</v>
      </c>
      <c r="ID1344">
        <v>1.87759</v>
      </c>
      <c r="IE1344">
        <v>1.87564</v>
      </c>
      <c r="IF1344">
        <v>1.87851</v>
      </c>
      <c r="IG1344">
        <v>1.87516</v>
      </c>
      <c r="IH1344">
        <v>1.87875</v>
      </c>
      <c r="II1344">
        <v>1.87588</v>
      </c>
      <c r="IJ1344">
        <v>1.87701</v>
      </c>
      <c r="IK1344">
        <v>0</v>
      </c>
      <c r="IL1344">
        <v>0</v>
      </c>
      <c r="IM1344">
        <v>0</v>
      </c>
      <c r="IN1344">
        <v>0</v>
      </c>
      <c r="IO1344" t="s">
        <v>441</v>
      </c>
      <c r="IP1344" t="s">
        <v>442</v>
      </c>
      <c r="IQ1344" t="s">
        <v>443</v>
      </c>
      <c r="IR1344" t="s">
        <v>443</v>
      </c>
      <c r="IS1344" t="s">
        <v>443</v>
      </c>
      <c r="IT1344" t="s">
        <v>443</v>
      </c>
      <c r="IU1344">
        <v>0</v>
      </c>
      <c r="IV1344">
        <v>100</v>
      </c>
      <c r="IW1344">
        <v>100</v>
      </c>
      <c r="IX1344">
        <v>1.51</v>
      </c>
      <c r="IY1344">
        <v>0.2144</v>
      </c>
      <c r="IZ1344">
        <v>-0.1194416370607354</v>
      </c>
      <c r="JA1344">
        <v>0.002211305909277446</v>
      </c>
      <c r="JB1344">
        <v>-1.416678044876584E-06</v>
      </c>
      <c r="JC1344">
        <v>5.589822708492042E-10</v>
      </c>
      <c r="JD1344">
        <v>0.2144336207880096</v>
      </c>
      <c r="JE1344">
        <v>0</v>
      </c>
      <c r="JF1344">
        <v>0</v>
      </c>
      <c r="JG1344">
        <v>0</v>
      </c>
      <c r="JH1344">
        <v>14</v>
      </c>
      <c r="JI1344">
        <v>2052</v>
      </c>
      <c r="JJ1344">
        <v>1</v>
      </c>
      <c r="JK1344">
        <v>21</v>
      </c>
      <c r="JL1344">
        <v>29355813.6</v>
      </c>
      <c r="JM1344">
        <v>29355813.6</v>
      </c>
      <c r="JN1344">
        <v>2.76611</v>
      </c>
      <c r="JO1344">
        <v>2.53174</v>
      </c>
      <c r="JP1344">
        <v>1.39893</v>
      </c>
      <c r="JQ1344">
        <v>2.33154</v>
      </c>
      <c r="JR1344">
        <v>1.44897</v>
      </c>
      <c r="JS1344">
        <v>2.63062</v>
      </c>
      <c r="JT1344">
        <v>38.4279</v>
      </c>
      <c r="JU1344">
        <v>23.8073</v>
      </c>
      <c r="JV1344">
        <v>18</v>
      </c>
      <c r="JW1344">
        <v>487.182</v>
      </c>
      <c r="JX1344">
        <v>441.258</v>
      </c>
      <c r="JY1344">
        <v>25.5178</v>
      </c>
      <c r="JZ1344">
        <v>37.2526</v>
      </c>
      <c r="KA1344">
        <v>30.0002</v>
      </c>
      <c r="KB1344">
        <v>36.7838</v>
      </c>
      <c r="KC1344">
        <v>36.8234</v>
      </c>
      <c r="KD1344">
        <v>55.3848</v>
      </c>
      <c r="KE1344">
        <v>25.9282</v>
      </c>
      <c r="KF1344">
        <v>65.0403</v>
      </c>
      <c r="KG1344">
        <v>25.5177</v>
      </c>
      <c r="KH1344">
        <v>1322.61</v>
      </c>
      <c r="KI1344">
        <v>17.9558</v>
      </c>
      <c r="KJ1344">
        <v>99.1973</v>
      </c>
      <c r="KK1344">
        <v>99.0616</v>
      </c>
    </row>
    <row r="1345" spans="1:297">
      <c r="A1345">
        <v>1329</v>
      </c>
      <c r="B1345">
        <v>1761348818.1</v>
      </c>
      <c r="C1345">
        <v>20777.5</v>
      </c>
      <c r="D1345" t="s">
        <v>3114</v>
      </c>
      <c r="E1345" t="s">
        <v>3115</v>
      </c>
      <c r="F1345">
        <v>5</v>
      </c>
      <c r="G1345" t="s">
        <v>2957</v>
      </c>
      <c r="H1345" t="s">
        <v>436</v>
      </c>
      <c r="I1345">
        <v>1761348810.314285</v>
      </c>
      <c r="J1345">
        <f>(K1345)/1000</f>
        <v>0</v>
      </c>
      <c r="K1345">
        <f>IF(DP1345, AN1345, AH1345)</f>
        <v>0</v>
      </c>
      <c r="L1345">
        <f>IF(DP1345, AI1345, AG1345)</f>
        <v>0</v>
      </c>
      <c r="M1345">
        <f>DR1345 - IF(AU1345&gt;1, L1345*DL1345*100.0/(AW1345), 0)</f>
        <v>0</v>
      </c>
      <c r="N1345">
        <f>((T1345-J1345/2)*M1345-L1345)/(T1345+J1345/2)</f>
        <v>0</v>
      </c>
      <c r="O1345">
        <f>N1345*(DY1345+DZ1345)/1000.0</f>
        <v>0</v>
      </c>
      <c r="P1345">
        <f>(DR1345 - IF(AU1345&gt;1, L1345*DL1345*100.0/(AW1345), 0))*(DY1345+DZ1345)/1000.0</f>
        <v>0</v>
      </c>
      <c r="Q1345">
        <f>2.0/((1/S1345-1/R1345)+SIGN(S1345)*SQRT((1/S1345-1/R1345)*(1/S1345-1/R1345) + 4*DM1345/((DM1345+1)*(DM1345+1))*(2*1/S1345*1/R1345-1/R1345*1/R1345)))</f>
        <v>0</v>
      </c>
      <c r="R1345">
        <f>IF(LEFT(DN1345,1)&lt;&gt;"0",IF(LEFT(DN1345,1)="1",3.0,DO1345),$D$5+$E$5*(EF1345*DY1345/($K$5*1000))+$F$5*(EF1345*DY1345/($K$5*1000))*MAX(MIN(DL1345,$J$5),$I$5)*MAX(MIN(DL1345,$J$5),$I$5)+$G$5*MAX(MIN(DL1345,$J$5),$I$5)*(EF1345*DY1345/($K$5*1000))+$H$5*(EF1345*DY1345/($K$5*1000))*(EF1345*DY1345/($K$5*1000)))</f>
        <v>0</v>
      </c>
      <c r="S1345">
        <f>J1345*(1000-(1000*0.61365*exp(17.502*W1345/(240.97+W1345))/(DY1345+DZ1345)+DT1345)/2)/(1000*0.61365*exp(17.502*W1345/(240.97+W1345))/(DY1345+DZ1345)-DT1345)</f>
        <v>0</v>
      </c>
      <c r="T1345">
        <f>1/((DM1345+1)/(Q1345/1.6)+1/(R1345/1.37)) + DM1345/((DM1345+1)/(Q1345/1.6) + DM1345/(R1345/1.37))</f>
        <v>0</v>
      </c>
      <c r="U1345">
        <f>(DH1345*DK1345)</f>
        <v>0</v>
      </c>
      <c r="V1345">
        <f>(EA1345+(U1345+2*0.95*5.67E-8*(((EA1345+$B$7)+273)^4-(EA1345+273)^4)-44100*J1345)/(1.84*29.3*R1345+8*0.95*5.67E-8*(EA1345+273)^3))</f>
        <v>0</v>
      </c>
      <c r="W1345">
        <f>($C$7*EB1345+$D$7*EC1345+$E$7*V1345)</f>
        <v>0</v>
      </c>
      <c r="X1345">
        <f>0.61365*exp(17.502*W1345/(240.97+W1345))</f>
        <v>0</v>
      </c>
      <c r="Y1345">
        <f>(Z1345/AA1345*100)</f>
        <v>0</v>
      </c>
      <c r="Z1345">
        <f>DT1345*(DY1345+DZ1345)/1000</f>
        <v>0</v>
      </c>
      <c r="AA1345">
        <f>0.61365*exp(17.502*EA1345/(240.97+EA1345))</f>
        <v>0</v>
      </c>
      <c r="AB1345">
        <f>(X1345-DT1345*(DY1345+DZ1345)/1000)</f>
        <v>0</v>
      </c>
      <c r="AC1345">
        <f>(-J1345*44100)</f>
        <v>0</v>
      </c>
      <c r="AD1345">
        <f>2*29.3*R1345*0.92*(EA1345-W1345)</f>
        <v>0</v>
      </c>
      <c r="AE1345">
        <f>2*0.95*5.67E-8*(((EA1345+$B$7)+273)^4-(W1345+273)^4)</f>
        <v>0</v>
      </c>
      <c r="AF1345">
        <f>U1345+AE1345+AC1345+AD1345</f>
        <v>0</v>
      </c>
      <c r="AG1345">
        <f>DX1345*AU1345*(DS1345-DR1345*(1000-AU1345*DU1345)/(1000-AU1345*DT1345))/(100*DL1345)</f>
        <v>0</v>
      </c>
      <c r="AH1345">
        <f>1000*DX1345*AU1345*(DT1345-DU1345)/(100*DL1345*(1000-AU1345*DT1345))</f>
        <v>0</v>
      </c>
      <c r="AI1345">
        <f>(AJ1345 - AK1345 - DY1345*1E3/(8.314*(EA1345+273.15)) * AM1345/DX1345 * AL1345) * DX1345/(100*DL1345) * (1000 - DU1345)/1000</f>
        <v>0</v>
      </c>
      <c r="AJ1345">
        <v>1333.706558170401</v>
      </c>
      <c r="AK1345">
        <v>1289.913939393939</v>
      </c>
      <c r="AL1345">
        <v>3.44184603013652</v>
      </c>
      <c r="AM1345">
        <v>65.42573511111004</v>
      </c>
      <c r="AN1345">
        <f>(AP1345 - AO1345 + DY1345*1E3/(8.314*(EA1345+273.15)) * AR1345/DX1345 * AQ1345) * DX1345/(100*DL1345) * 1000/(1000 - AP1345)</f>
        <v>0</v>
      </c>
      <c r="AO1345">
        <v>17.9233393160212</v>
      </c>
      <c r="AP1345">
        <v>23.88619212121212</v>
      </c>
      <c r="AQ1345">
        <v>5.723180594888673E-05</v>
      </c>
      <c r="AR1345">
        <v>117.4114001937617</v>
      </c>
      <c r="AS1345">
        <v>0</v>
      </c>
      <c r="AT1345">
        <v>0</v>
      </c>
      <c r="AU1345">
        <f>IF(AS1345*$H$13&gt;=AW1345,1.0,(AW1345/(AW1345-AS1345*$H$13)))</f>
        <v>0</v>
      </c>
      <c r="AV1345">
        <f>(AU1345-1)*100</f>
        <v>0</v>
      </c>
      <c r="AW1345">
        <f>MAX(0,($B$13+$C$13*EF1345)/(1+$D$13*EF1345)*DY1345/(EA1345+273)*$E$13)</f>
        <v>0</v>
      </c>
      <c r="AX1345" t="s">
        <v>437</v>
      </c>
      <c r="AY1345" t="s">
        <v>437</v>
      </c>
      <c r="AZ1345">
        <v>0</v>
      </c>
      <c r="BA1345">
        <v>0</v>
      </c>
      <c r="BB1345">
        <f>1-AZ1345/BA1345</f>
        <v>0</v>
      </c>
      <c r="BC1345">
        <v>0</v>
      </c>
      <c r="BD1345" t="s">
        <v>437</v>
      </c>
      <c r="BE1345" t="s">
        <v>437</v>
      </c>
      <c r="BF1345">
        <v>0</v>
      </c>
      <c r="BG1345">
        <v>0</v>
      </c>
      <c r="BH1345">
        <f>1-BF1345/BG1345</f>
        <v>0</v>
      </c>
      <c r="BI1345">
        <v>0.5</v>
      </c>
      <c r="BJ1345">
        <f>DI1345</f>
        <v>0</v>
      </c>
      <c r="BK1345">
        <f>L1345</f>
        <v>0</v>
      </c>
      <c r="BL1345">
        <f>BH1345*BI1345*BJ1345</f>
        <v>0</v>
      </c>
      <c r="BM1345">
        <f>(BK1345-BC1345)/BJ1345</f>
        <v>0</v>
      </c>
      <c r="BN1345">
        <f>(BA1345-BG1345)/BG1345</f>
        <v>0</v>
      </c>
      <c r="BO1345">
        <f>AZ1345/(BB1345+AZ1345/BG1345)</f>
        <v>0</v>
      </c>
      <c r="BP1345" t="s">
        <v>437</v>
      </c>
      <c r="BQ1345">
        <v>0</v>
      </c>
      <c r="BR1345">
        <f>IF(BQ1345&lt;&gt;0, BQ1345, BO1345)</f>
        <v>0</v>
      </c>
      <c r="BS1345">
        <f>1-BR1345/BG1345</f>
        <v>0</v>
      </c>
      <c r="BT1345">
        <f>(BG1345-BF1345)/(BG1345-BR1345)</f>
        <v>0</v>
      </c>
      <c r="BU1345">
        <f>(BA1345-BG1345)/(BA1345-BR1345)</f>
        <v>0</v>
      </c>
      <c r="BV1345">
        <f>(BG1345-BF1345)/(BG1345-AZ1345)</f>
        <v>0</v>
      </c>
      <c r="BW1345">
        <f>(BA1345-BG1345)/(BA1345-AZ1345)</f>
        <v>0</v>
      </c>
      <c r="BX1345">
        <f>(BT1345*BR1345/BF1345)</f>
        <v>0</v>
      </c>
      <c r="BY1345">
        <f>(1-BX1345)</f>
        <v>0</v>
      </c>
      <c r="DH1345">
        <f>$B$11*EG1345+$C$11*EH1345+$F$11*ES1345*(1-EV1345)</f>
        <v>0</v>
      </c>
      <c r="DI1345">
        <f>DH1345*DJ1345</f>
        <v>0</v>
      </c>
      <c r="DJ1345">
        <f>($B$11*$D$9+$C$11*$D$9+$F$11*((FF1345+EX1345)/MAX(FF1345+EX1345+FG1345, 0.1)*$I$9+FG1345/MAX(FF1345+EX1345+FG1345, 0.1)*$J$9))/($B$11+$C$11+$F$11)</f>
        <v>0</v>
      </c>
      <c r="DK1345">
        <f>($B$11*$K$9+$C$11*$K$9+$F$11*((FF1345+EX1345)/MAX(FF1345+EX1345+FG1345, 0.1)*$P$9+FG1345/MAX(FF1345+EX1345+FG1345, 0.1)*$Q$9))/($B$11+$C$11+$F$11)</f>
        <v>0</v>
      </c>
      <c r="DL1345">
        <v>6</v>
      </c>
      <c r="DM1345">
        <v>0.5</v>
      </c>
      <c r="DN1345" t="s">
        <v>438</v>
      </c>
      <c r="DO1345">
        <v>2</v>
      </c>
      <c r="DP1345" t="b">
        <v>1</v>
      </c>
      <c r="DQ1345">
        <v>1761348810.314285</v>
      </c>
      <c r="DR1345">
        <v>1234.836785714286</v>
      </c>
      <c r="DS1345">
        <v>1293.975357142857</v>
      </c>
      <c r="DT1345">
        <v>23.88920714285715</v>
      </c>
      <c r="DU1345">
        <v>17.92252142857143</v>
      </c>
      <c r="DV1345">
        <v>1233.334642857143</v>
      </c>
      <c r="DW1345">
        <v>23.67475714285714</v>
      </c>
      <c r="DX1345">
        <v>499.997</v>
      </c>
      <c r="DY1345">
        <v>90.07803214285715</v>
      </c>
      <c r="DZ1345">
        <v>0.07389676428571428</v>
      </c>
      <c r="EA1345">
        <v>30.22053214285715</v>
      </c>
      <c r="EB1345">
        <v>30.00265</v>
      </c>
      <c r="EC1345">
        <v>999.9000000000002</v>
      </c>
      <c r="ED1345">
        <v>0</v>
      </c>
      <c r="EE1345">
        <v>0</v>
      </c>
      <c r="EF1345">
        <v>10005.27178571429</v>
      </c>
      <c r="EG1345">
        <v>0</v>
      </c>
      <c r="EH1345">
        <v>1196.422857142857</v>
      </c>
      <c r="EI1345">
        <v>-59.13953214285714</v>
      </c>
      <c r="EJ1345">
        <v>1265.057857142857</v>
      </c>
      <c r="EK1345">
        <v>1317.591071428571</v>
      </c>
      <c r="EL1345">
        <v>5.9666725</v>
      </c>
      <c r="EM1345">
        <v>1293.975357142857</v>
      </c>
      <c r="EN1345">
        <v>17.92252142857143</v>
      </c>
      <c r="EO1345">
        <v>2.151892142857143</v>
      </c>
      <c r="EP1345">
        <v>1.614426785714286</v>
      </c>
      <c r="EQ1345">
        <v>18.60858571428571</v>
      </c>
      <c r="ER1345">
        <v>14.09719285714286</v>
      </c>
      <c r="ES1345">
        <v>1200.06</v>
      </c>
      <c r="ET1345">
        <v>0.9669902857142857</v>
      </c>
      <c r="EU1345">
        <v>0.03300961428571429</v>
      </c>
      <c r="EV1345">
        <v>0</v>
      </c>
      <c r="EW1345">
        <v>1484.517142857143</v>
      </c>
      <c r="EX1345">
        <v>5.000560000000001</v>
      </c>
      <c r="EY1345">
        <v>18137.73214285714</v>
      </c>
      <c r="EZ1345">
        <v>10317.29642857143</v>
      </c>
      <c r="FA1345">
        <v>45.47525</v>
      </c>
      <c r="FB1345">
        <v>47.55757142857141</v>
      </c>
      <c r="FC1345">
        <v>46.125</v>
      </c>
      <c r="FD1345">
        <v>46.5687857142857</v>
      </c>
      <c r="FE1345">
        <v>46.31199999999998</v>
      </c>
      <c r="FF1345">
        <v>1155.61</v>
      </c>
      <c r="FG1345">
        <v>39.45</v>
      </c>
      <c r="FH1345">
        <v>0</v>
      </c>
      <c r="FI1345">
        <v>1761348854.6</v>
      </c>
      <c r="FJ1345">
        <v>0</v>
      </c>
      <c r="FK1345">
        <v>1484.461923076923</v>
      </c>
      <c r="FL1345">
        <v>-4.104273520554895</v>
      </c>
      <c r="FM1345">
        <v>-62.14358978020995</v>
      </c>
      <c r="FN1345">
        <v>18137.18846153847</v>
      </c>
      <c r="FO1345">
        <v>15</v>
      </c>
      <c r="FP1345">
        <v>0</v>
      </c>
      <c r="FQ1345" t="s">
        <v>439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-59.0755756097561</v>
      </c>
      <c r="GD1345">
        <v>-1.533271777003531</v>
      </c>
      <c r="GE1345">
        <v>0.1739089273581783</v>
      </c>
      <c r="GF1345">
        <v>0</v>
      </c>
      <c r="GG1345">
        <v>1484.706764705882</v>
      </c>
      <c r="GH1345">
        <v>-4.585637897329708</v>
      </c>
      <c r="GI1345">
        <v>0.5202472296234045</v>
      </c>
      <c r="GJ1345">
        <v>0</v>
      </c>
      <c r="GK1345">
        <v>5.97009512195122</v>
      </c>
      <c r="GL1345">
        <v>-0.06020905923344937</v>
      </c>
      <c r="GM1345">
        <v>0.006502382348388976</v>
      </c>
      <c r="GN1345">
        <v>1</v>
      </c>
      <c r="GO1345">
        <v>1</v>
      </c>
      <c r="GP1345">
        <v>3</v>
      </c>
      <c r="GQ1345" t="s">
        <v>446</v>
      </c>
      <c r="GR1345">
        <v>3.12495</v>
      </c>
      <c r="GS1345">
        <v>2.75175</v>
      </c>
      <c r="GT1345">
        <v>0.177026</v>
      </c>
      <c r="GU1345">
        <v>0.183258</v>
      </c>
      <c r="GV1345">
        <v>0.104297</v>
      </c>
      <c r="GW1345">
        <v>0.0856971</v>
      </c>
      <c r="GX1345">
        <v>24203.3</v>
      </c>
      <c r="GY1345">
        <v>23426.4</v>
      </c>
      <c r="GZ1345">
        <v>29985.6</v>
      </c>
      <c r="HA1345">
        <v>28978.4</v>
      </c>
      <c r="HB1345">
        <v>37132.4</v>
      </c>
      <c r="HC1345">
        <v>34890.3</v>
      </c>
      <c r="HD1345">
        <v>45921.2</v>
      </c>
      <c r="HE1345">
        <v>43070.4</v>
      </c>
      <c r="HF1345">
        <v>1.753</v>
      </c>
      <c r="HG1345">
        <v>1.7263</v>
      </c>
      <c r="HH1345">
        <v>-0.0240281</v>
      </c>
      <c r="HI1345">
        <v>0</v>
      </c>
      <c r="HJ1345">
        <v>30.3939</v>
      </c>
      <c r="HK1345">
        <v>999.9</v>
      </c>
      <c r="HL1345">
        <v>40.8</v>
      </c>
      <c r="HM1345">
        <v>32.6</v>
      </c>
      <c r="HN1345">
        <v>22.3715</v>
      </c>
      <c r="HO1345">
        <v>63.6139</v>
      </c>
      <c r="HP1345">
        <v>18.0128</v>
      </c>
      <c r="HQ1345">
        <v>1</v>
      </c>
      <c r="HR1345">
        <v>0.822759</v>
      </c>
      <c r="HS1345">
        <v>4.12273</v>
      </c>
      <c r="HT1345">
        <v>20.1589</v>
      </c>
      <c r="HU1345">
        <v>5.22747</v>
      </c>
      <c r="HV1345">
        <v>11.9858</v>
      </c>
      <c r="HW1345">
        <v>4.9689</v>
      </c>
      <c r="HX1345">
        <v>3.28968</v>
      </c>
      <c r="HY1345">
        <v>9999</v>
      </c>
      <c r="HZ1345">
        <v>9999</v>
      </c>
      <c r="IA1345">
        <v>9999</v>
      </c>
      <c r="IB1345">
        <v>999.9</v>
      </c>
      <c r="IC1345">
        <v>4.97303</v>
      </c>
      <c r="ID1345">
        <v>1.87757</v>
      </c>
      <c r="IE1345">
        <v>1.87563</v>
      </c>
      <c r="IF1345">
        <v>1.87851</v>
      </c>
      <c r="IG1345">
        <v>1.87515</v>
      </c>
      <c r="IH1345">
        <v>1.87875</v>
      </c>
      <c r="II1345">
        <v>1.87586</v>
      </c>
      <c r="IJ1345">
        <v>1.87699</v>
      </c>
      <c r="IK1345">
        <v>0</v>
      </c>
      <c r="IL1345">
        <v>0</v>
      </c>
      <c r="IM1345">
        <v>0</v>
      </c>
      <c r="IN1345">
        <v>0</v>
      </c>
      <c r="IO1345" t="s">
        <v>441</v>
      </c>
      <c r="IP1345" t="s">
        <v>442</v>
      </c>
      <c r="IQ1345" t="s">
        <v>443</v>
      </c>
      <c r="IR1345" t="s">
        <v>443</v>
      </c>
      <c r="IS1345" t="s">
        <v>443</v>
      </c>
      <c r="IT1345" t="s">
        <v>443</v>
      </c>
      <c r="IU1345">
        <v>0</v>
      </c>
      <c r="IV1345">
        <v>100</v>
      </c>
      <c r="IW1345">
        <v>100</v>
      </c>
      <c r="IX1345">
        <v>1.54</v>
      </c>
      <c r="IY1345">
        <v>0.2144</v>
      </c>
      <c r="IZ1345">
        <v>-0.1194416370607354</v>
      </c>
      <c r="JA1345">
        <v>0.002211305909277446</v>
      </c>
      <c r="JB1345">
        <v>-1.416678044876584E-06</v>
      </c>
      <c r="JC1345">
        <v>5.589822708492042E-10</v>
      </c>
      <c r="JD1345">
        <v>0.2144336207880096</v>
      </c>
      <c r="JE1345">
        <v>0</v>
      </c>
      <c r="JF1345">
        <v>0</v>
      </c>
      <c r="JG1345">
        <v>0</v>
      </c>
      <c r="JH1345">
        <v>14</v>
      </c>
      <c r="JI1345">
        <v>2052</v>
      </c>
      <c r="JJ1345">
        <v>1</v>
      </c>
      <c r="JK1345">
        <v>21</v>
      </c>
      <c r="JL1345">
        <v>29355813.6</v>
      </c>
      <c r="JM1345">
        <v>29355813.6</v>
      </c>
      <c r="JN1345">
        <v>2.79175</v>
      </c>
      <c r="JO1345">
        <v>2.5293</v>
      </c>
      <c r="JP1345">
        <v>1.39893</v>
      </c>
      <c r="JQ1345">
        <v>2.33154</v>
      </c>
      <c r="JR1345">
        <v>1.44897</v>
      </c>
      <c r="JS1345">
        <v>2.60254</v>
      </c>
      <c r="JT1345">
        <v>38.4524</v>
      </c>
      <c r="JU1345">
        <v>23.8073</v>
      </c>
      <c r="JV1345">
        <v>18</v>
      </c>
      <c r="JW1345">
        <v>487.272</v>
      </c>
      <c r="JX1345">
        <v>441.216</v>
      </c>
      <c r="JY1345">
        <v>25.5194</v>
      </c>
      <c r="JZ1345">
        <v>37.2539</v>
      </c>
      <c r="KA1345">
        <v>30.0001</v>
      </c>
      <c r="KB1345">
        <v>36.7843</v>
      </c>
      <c r="KC1345">
        <v>36.8269</v>
      </c>
      <c r="KD1345">
        <v>55.8984</v>
      </c>
      <c r="KE1345">
        <v>25.9282</v>
      </c>
      <c r="KF1345">
        <v>65.0403</v>
      </c>
      <c r="KG1345">
        <v>25.5107</v>
      </c>
      <c r="KH1345">
        <v>1342.64</v>
      </c>
      <c r="KI1345">
        <v>17.9673</v>
      </c>
      <c r="KJ1345">
        <v>99.19629999999999</v>
      </c>
      <c r="KK1345">
        <v>99.0598</v>
      </c>
    </row>
    <row r="1346" spans="1:297">
      <c r="A1346">
        <v>1330</v>
      </c>
      <c r="B1346">
        <v>1761348823.1</v>
      </c>
      <c r="C1346">
        <v>20782.5</v>
      </c>
      <c r="D1346" t="s">
        <v>3116</v>
      </c>
      <c r="E1346" t="s">
        <v>3117</v>
      </c>
      <c r="F1346">
        <v>5</v>
      </c>
      <c r="G1346" t="s">
        <v>2957</v>
      </c>
      <c r="H1346" t="s">
        <v>436</v>
      </c>
      <c r="I1346">
        <v>1761348815.6</v>
      </c>
      <c r="J1346">
        <f>(K1346)/1000</f>
        <v>0</v>
      </c>
      <c r="K1346">
        <f>IF(DP1346, AN1346, AH1346)</f>
        <v>0</v>
      </c>
      <c r="L1346">
        <f>IF(DP1346, AI1346, AG1346)</f>
        <v>0</v>
      </c>
      <c r="M1346">
        <f>DR1346 - IF(AU1346&gt;1, L1346*DL1346*100.0/(AW1346), 0)</f>
        <v>0</v>
      </c>
      <c r="N1346">
        <f>((T1346-J1346/2)*M1346-L1346)/(T1346+J1346/2)</f>
        <v>0</v>
      </c>
      <c r="O1346">
        <f>N1346*(DY1346+DZ1346)/1000.0</f>
        <v>0</v>
      </c>
      <c r="P1346">
        <f>(DR1346 - IF(AU1346&gt;1, L1346*DL1346*100.0/(AW1346), 0))*(DY1346+DZ1346)/1000.0</f>
        <v>0</v>
      </c>
      <c r="Q1346">
        <f>2.0/((1/S1346-1/R1346)+SIGN(S1346)*SQRT((1/S1346-1/R1346)*(1/S1346-1/R1346) + 4*DM1346/((DM1346+1)*(DM1346+1))*(2*1/S1346*1/R1346-1/R1346*1/R1346)))</f>
        <v>0</v>
      </c>
      <c r="R1346">
        <f>IF(LEFT(DN1346,1)&lt;&gt;"0",IF(LEFT(DN1346,1)="1",3.0,DO1346),$D$5+$E$5*(EF1346*DY1346/($K$5*1000))+$F$5*(EF1346*DY1346/($K$5*1000))*MAX(MIN(DL1346,$J$5),$I$5)*MAX(MIN(DL1346,$J$5),$I$5)+$G$5*MAX(MIN(DL1346,$J$5),$I$5)*(EF1346*DY1346/($K$5*1000))+$H$5*(EF1346*DY1346/($K$5*1000))*(EF1346*DY1346/($K$5*1000)))</f>
        <v>0</v>
      </c>
      <c r="S1346">
        <f>J1346*(1000-(1000*0.61365*exp(17.502*W1346/(240.97+W1346))/(DY1346+DZ1346)+DT1346)/2)/(1000*0.61365*exp(17.502*W1346/(240.97+W1346))/(DY1346+DZ1346)-DT1346)</f>
        <v>0</v>
      </c>
      <c r="T1346">
        <f>1/((DM1346+1)/(Q1346/1.6)+1/(R1346/1.37)) + DM1346/((DM1346+1)/(Q1346/1.6) + DM1346/(R1346/1.37))</f>
        <v>0</v>
      </c>
      <c r="U1346">
        <f>(DH1346*DK1346)</f>
        <v>0</v>
      </c>
      <c r="V1346">
        <f>(EA1346+(U1346+2*0.95*5.67E-8*(((EA1346+$B$7)+273)^4-(EA1346+273)^4)-44100*J1346)/(1.84*29.3*R1346+8*0.95*5.67E-8*(EA1346+273)^3))</f>
        <v>0</v>
      </c>
      <c r="W1346">
        <f>($C$7*EB1346+$D$7*EC1346+$E$7*V1346)</f>
        <v>0</v>
      </c>
      <c r="X1346">
        <f>0.61365*exp(17.502*W1346/(240.97+W1346))</f>
        <v>0</v>
      </c>
      <c r="Y1346">
        <f>(Z1346/AA1346*100)</f>
        <v>0</v>
      </c>
      <c r="Z1346">
        <f>DT1346*(DY1346+DZ1346)/1000</f>
        <v>0</v>
      </c>
      <c r="AA1346">
        <f>0.61365*exp(17.502*EA1346/(240.97+EA1346))</f>
        <v>0</v>
      </c>
      <c r="AB1346">
        <f>(X1346-DT1346*(DY1346+DZ1346)/1000)</f>
        <v>0</v>
      </c>
      <c r="AC1346">
        <f>(-J1346*44100)</f>
        <v>0</v>
      </c>
      <c r="AD1346">
        <f>2*29.3*R1346*0.92*(EA1346-W1346)</f>
        <v>0</v>
      </c>
      <c r="AE1346">
        <f>2*0.95*5.67E-8*(((EA1346+$B$7)+273)^4-(W1346+273)^4)</f>
        <v>0</v>
      </c>
      <c r="AF1346">
        <f>U1346+AE1346+AC1346+AD1346</f>
        <v>0</v>
      </c>
      <c r="AG1346">
        <f>DX1346*AU1346*(DS1346-DR1346*(1000-AU1346*DU1346)/(1000-AU1346*DT1346))/(100*DL1346)</f>
        <v>0</v>
      </c>
      <c r="AH1346">
        <f>1000*DX1346*AU1346*(DT1346-DU1346)/(100*DL1346*(1000-AU1346*DT1346))</f>
        <v>0</v>
      </c>
      <c r="AI1346">
        <f>(AJ1346 - AK1346 - DY1346*1E3/(8.314*(EA1346+273.15)) * AM1346/DX1346 * AL1346) * DX1346/(100*DL1346) * (1000 - DU1346)/1000</f>
        <v>0</v>
      </c>
      <c r="AJ1346">
        <v>1350.785455844474</v>
      </c>
      <c r="AK1346">
        <v>1306.885393939393</v>
      </c>
      <c r="AL1346">
        <v>3.398832570954807</v>
      </c>
      <c r="AM1346">
        <v>65.42573511111004</v>
      </c>
      <c r="AN1346">
        <f>(AP1346 - AO1346 + DY1346*1E3/(8.314*(EA1346+273.15)) * AR1346/DX1346 * AQ1346) * DX1346/(100*DL1346) * 1000/(1000 - AP1346)</f>
        <v>0</v>
      </c>
      <c r="AO1346">
        <v>17.92294258151389</v>
      </c>
      <c r="AP1346">
        <v>23.8830012121212</v>
      </c>
      <c r="AQ1346">
        <v>-8.977262611385592E-06</v>
      </c>
      <c r="AR1346">
        <v>117.4114001937617</v>
      </c>
      <c r="AS1346">
        <v>0</v>
      </c>
      <c r="AT1346">
        <v>0</v>
      </c>
      <c r="AU1346">
        <f>IF(AS1346*$H$13&gt;=AW1346,1.0,(AW1346/(AW1346-AS1346*$H$13)))</f>
        <v>0</v>
      </c>
      <c r="AV1346">
        <f>(AU1346-1)*100</f>
        <v>0</v>
      </c>
      <c r="AW1346">
        <f>MAX(0,($B$13+$C$13*EF1346)/(1+$D$13*EF1346)*DY1346/(EA1346+273)*$E$13)</f>
        <v>0</v>
      </c>
      <c r="AX1346" t="s">
        <v>437</v>
      </c>
      <c r="AY1346" t="s">
        <v>437</v>
      </c>
      <c r="AZ1346">
        <v>0</v>
      </c>
      <c r="BA1346">
        <v>0</v>
      </c>
      <c r="BB1346">
        <f>1-AZ1346/BA1346</f>
        <v>0</v>
      </c>
      <c r="BC1346">
        <v>0</v>
      </c>
      <c r="BD1346" t="s">
        <v>437</v>
      </c>
      <c r="BE1346" t="s">
        <v>437</v>
      </c>
      <c r="BF1346">
        <v>0</v>
      </c>
      <c r="BG1346">
        <v>0</v>
      </c>
      <c r="BH1346">
        <f>1-BF1346/BG1346</f>
        <v>0</v>
      </c>
      <c r="BI1346">
        <v>0.5</v>
      </c>
      <c r="BJ1346">
        <f>DI1346</f>
        <v>0</v>
      </c>
      <c r="BK1346">
        <f>L1346</f>
        <v>0</v>
      </c>
      <c r="BL1346">
        <f>BH1346*BI1346*BJ1346</f>
        <v>0</v>
      </c>
      <c r="BM1346">
        <f>(BK1346-BC1346)/BJ1346</f>
        <v>0</v>
      </c>
      <c r="BN1346">
        <f>(BA1346-BG1346)/BG1346</f>
        <v>0</v>
      </c>
      <c r="BO1346">
        <f>AZ1346/(BB1346+AZ1346/BG1346)</f>
        <v>0</v>
      </c>
      <c r="BP1346" t="s">
        <v>437</v>
      </c>
      <c r="BQ1346">
        <v>0</v>
      </c>
      <c r="BR1346">
        <f>IF(BQ1346&lt;&gt;0, BQ1346, BO1346)</f>
        <v>0</v>
      </c>
      <c r="BS1346">
        <f>1-BR1346/BG1346</f>
        <v>0</v>
      </c>
      <c r="BT1346">
        <f>(BG1346-BF1346)/(BG1346-BR1346)</f>
        <v>0</v>
      </c>
      <c r="BU1346">
        <f>(BA1346-BG1346)/(BA1346-BR1346)</f>
        <v>0</v>
      </c>
      <c r="BV1346">
        <f>(BG1346-BF1346)/(BG1346-AZ1346)</f>
        <v>0</v>
      </c>
      <c r="BW1346">
        <f>(BA1346-BG1346)/(BA1346-AZ1346)</f>
        <v>0</v>
      </c>
      <c r="BX1346">
        <f>(BT1346*BR1346/BF1346)</f>
        <v>0</v>
      </c>
      <c r="BY1346">
        <f>(1-BX1346)</f>
        <v>0</v>
      </c>
      <c r="DH1346">
        <f>$B$11*EG1346+$C$11*EH1346+$F$11*ES1346*(1-EV1346)</f>
        <v>0</v>
      </c>
      <c r="DI1346">
        <f>DH1346*DJ1346</f>
        <v>0</v>
      </c>
      <c r="DJ1346">
        <f>($B$11*$D$9+$C$11*$D$9+$F$11*((FF1346+EX1346)/MAX(FF1346+EX1346+FG1346, 0.1)*$I$9+FG1346/MAX(FF1346+EX1346+FG1346, 0.1)*$J$9))/($B$11+$C$11+$F$11)</f>
        <v>0</v>
      </c>
      <c r="DK1346">
        <f>($B$11*$K$9+$C$11*$K$9+$F$11*((FF1346+EX1346)/MAX(FF1346+EX1346+FG1346, 0.1)*$P$9+FG1346/MAX(FF1346+EX1346+FG1346, 0.1)*$Q$9))/($B$11+$C$11+$F$11)</f>
        <v>0</v>
      </c>
      <c r="DL1346">
        <v>6</v>
      </c>
      <c r="DM1346">
        <v>0.5</v>
      </c>
      <c r="DN1346" t="s">
        <v>438</v>
      </c>
      <c r="DO1346">
        <v>2</v>
      </c>
      <c r="DP1346" t="b">
        <v>1</v>
      </c>
      <c r="DQ1346">
        <v>1761348815.6</v>
      </c>
      <c r="DR1346">
        <v>1252.408518518519</v>
      </c>
      <c r="DS1346">
        <v>1311.668518518519</v>
      </c>
      <c r="DT1346">
        <v>23.88624074074075</v>
      </c>
      <c r="DU1346">
        <v>17.92298888888889</v>
      </c>
      <c r="DV1346">
        <v>1250.882592592593</v>
      </c>
      <c r="DW1346">
        <v>23.67178518518518</v>
      </c>
      <c r="DX1346">
        <v>499.9748518518518</v>
      </c>
      <c r="DY1346">
        <v>90.08162222222224</v>
      </c>
      <c r="DZ1346">
        <v>0.07383671481481481</v>
      </c>
      <c r="EA1346">
        <v>30.22098148148148</v>
      </c>
      <c r="EB1346">
        <v>30.00537407407407</v>
      </c>
      <c r="EC1346">
        <v>999.9000000000001</v>
      </c>
      <c r="ED1346">
        <v>0</v>
      </c>
      <c r="EE1346">
        <v>0</v>
      </c>
      <c r="EF1346">
        <v>9996.604074074074</v>
      </c>
      <c r="EG1346">
        <v>0</v>
      </c>
      <c r="EH1346">
        <v>1196.430740740741</v>
      </c>
      <c r="EI1346">
        <v>-59.26096666666668</v>
      </c>
      <c r="EJ1346">
        <v>1283.055555555555</v>
      </c>
      <c r="EK1346">
        <v>1335.607037037037</v>
      </c>
      <c r="EL1346">
        <v>5.96324148148148</v>
      </c>
      <c r="EM1346">
        <v>1311.668518518519</v>
      </c>
      <c r="EN1346">
        <v>17.92298888888889</v>
      </c>
      <c r="EO1346">
        <v>2.151711111111111</v>
      </c>
      <c r="EP1346">
        <v>1.614533333333333</v>
      </c>
      <c r="EQ1346">
        <v>18.60724444444444</v>
      </c>
      <c r="ER1346">
        <v>14.0982037037037</v>
      </c>
      <c r="ES1346">
        <v>1200.042592592593</v>
      </c>
      <c r="ET1346">
        <v>0.9669898518518517</v>
      </c>
      <c r="EU1346">
        <v>0.03301006666666667</v>
      </c>
      <c r="EV1346">
        <v>0</v>
      </c>
      <c r="EW1346">
        <v>1484.049629629629</v>
      </c>
      <c r="EX1346">
        <v>5.000560000000001</v>
      </c>
      <c r="EY1346">
        <v>18132.25925925926</v>
      </c>
      <c r="EZ1346">
        <v>10317.15185185185</v>
      </c>
      <c r="FA1346">
        <v>45.48133333333334</v>
      </c>
      <c r="FB1346">
        <v>47.55740740740739</v>
      </c>
      <c r="FC1346">
        <v>46.125</v>
      </c>
      <c r="FD1346">
        <v>46.56666666666665</v>
      </c>
      <c r="FE1346">
        <v>46.31199999999998</v>
      </c>
      <c r="FF1346">
        <v>1155.592592592592</v>
      </c>
      <c r="FG1346">
        <v>39.45</v>
      </c>
      <c r="FH1346">
        <v>0</v>
      </c>
      <c r="FI1346">
        <v>1761348859.4</v>
      </c>
      <c r="FJ1346">
        <v>0</v>
      </c>
      <c r="FK1346">
        <v>1484.052307692308</v>
      </c>
      <c r="FL1346">
        <v>-4.400683775160823</v>
      </c>
      <c r="FM1346">
        <v>-56.40341884188764</v>
      </c>
      <c r="FN1346">
        <v>18132.4923076923</v>
      </c>
      <c r="FO1346">
        <v>15</v>
      </c>
      <c r="FP1346">
        <v>0</v>
      </c>
      <c r="FQ1346" t="s">
        <v>439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-59.17993902439026</v>
      </c>
      <c r="GD1346">
        <v>-1.611754703832837</v>
      </c>
      <c r="GE1346">
        <v>0.1781839155069551</v>
      </c>
      <c r="GF1346">
        <v>0</v>
      </c>
      <c r="GG1346">
        <v>1484.363235294118</v>
      </c>
      <c r="GH1346">
        <v>-4.743621093546015</v>
      </c>
      <c r="GI1346">
        <v>0.5371368572907887</v>
      </c>
      <c r="GJ1346">
        <v>0</v>
      </c>
      <c r="GK1346">
        <v>5.966051219512194</v>
      </c>
      <c r="GL1346">
        <v>-0.03920216027875338</v>
      </c>
      <c r="GM1346">
        <v>0.004177084521308672</v>
      </c>
      <c r="GN1346">
        <v>1</v>
      </c>
      <c r="GO1346">
        <v>1</v>
      </c>
      <c r="GP1346">
        <v>3</v>
      </c>
      <c r="GQ1346" t="s">
        <v>446</v>
      </c>
      <c r="GR1346">
        <v>3.1248</v>
      </c>
      <c r="GS1346">
        <v>2.75154</v>
      </c>
      <c r="GT1346">
        <v>0.178461</v>
      </c>
      <c r="GU1346">
        <v>0.184672</v>
      </c>
      <c r="GV1346">
        <v>0.10429</v>
      </c>
      <c r="GW1346">
        <v>0.08570510000000001</v>
      </c>
      <c r="GX1346">
        <v>24161.2</v>
      </c>
      <c r="GY1346">
        <v>23385.9</v>
      </c>
      <c r="GZ1346">
        <v>29985.8</v>
      </c>
      <c r="HA1346">
        <v>28978.7</v>
      </c>
      <c r="HB1346">
        <v>37132.7</v>
      </c>
      <c r="HC1346">
        <v>34890.6</v>
      </c>
      <c r="HD1346">
        <v>45921.2</v>
      </c>
      <c r="HE1346">
        <v>43071.1</v>
      </c>
      <c r="HF1346">
        <v>1.75283</v>
      </c>
      <c r="HG1346">
        <v>1.72637</v>
      </c>
      <c r="HH1346">
        <v>-0.0237748</v>
      </c>
      <c r="HI1346">
        <v>0</v>
      </c>
      <c r="HJ1346">
        <v>30.3939</v>
      </c>
      <c r="HK1346">
        <v>999.9</v>
      </c>
      <c r="HL1346">
        <v>40.8</v>
      </c>
      <c r="HM1346">
        <v>32.6</v>
      </c>
      <c r="HN1346">
        <v>22.3725</v>
      </c>
      <c r="HO1346">
        <v>63.7439</v>
      </c>
      <c r="HP1346">
        <v>17.9888</v>
      </c>
      <c r="HQ1346">
        <v>1</v>
      </c>
      <c r="HR1346">
        <v>0.823049</v>
      </c>
      <c r="HS1346">
        <v>4.15533</v>
      </c>
      <c r="HT1346">
        <v>20.1579</v>
      </c>
      <c r="HU1346">
        <v>5.22867</v>
      </c>
      <c r="HV1346">
        <v>11.9857</v>
      </c>
      <c r="HW1346">
        <v>4.9686</v>
      </c>
      <c r="HX1346">
        <v>3.28975</v>
      </c>
      <c r="HY1346">
        <v>9999</v>
      </c>
      <c r="HZ1346">
        <v>9999</v>
      </c>
      <c r="IA1346">
        <v>9999</v>
      </c>
      <c r="IB1346">
        <v>999.9</v>
      </c>
      <c r="IC1346">
        <v>4.97304</v>
      </c>
      <c r="ID1346">
        <v>1.87752</v>
      </c>
      <c r="IE1346">
        <v>1.87561</v>
      </c>
      <c r="IF1346">
        <v>1.87849</v>
      </c>
      <c r="IG1346">
        <v>1.87515</v>
      </c>
      <c r="IH1346">
        <v>1.87866</v>
      </c>
      <c r="II1346">
        <v>1.87578</v>
      </c>
      <c r="IJ1346">
        <v>1.87697</v>
      </c>
      <c r="IK1346">
        <v>0</v>
      </c>
      <c r="IL1346">
        <v>0</v>
      </c>
      <c r="IM1346">
        <v>0</v>
      </c>
      <c r="IN1346">
        <v>0</v>
      </c>
      <c r="IO1346" t="s">
        <v>441</v>
      </c>
      <c r="IP1346" t="s">
        <v>442</v>
      </c>
      <c r="IQ1346" t="s">
        <v>443</v>
      </c>
      <c r="IR1346" t="s">
        <v>443</v>
      </c>
      <c r="IS1346" t="s">
        <v>443</v>
      </c>
      <c r="IT1346" t="s">
        <v>443</v>
      </c>
      <c r="IU1346">
        <v>0</v>
      </c>
      <c r="IV1346">
        <v>100</v>
      </c>
      <c r="IW1346">
        <v>100</v>
      </c>
      <c r="IX1346">
        <v>1.56</v>
      </c>
      <c r="IY1346">
        <v>0.2144</v>
      </c>
      <c r="IZ1346">
        <v>-0.1194416370607354</v>
      </c>
      <c r="JA1346">
        <v>0.002211305909277446</v>
      </c>
      <c r="JB1346">
        <v>-1.416678044876584E-06</v>
      </c>
      <c r="JC1346">
        <v>5.589822708492042E-10</v>
      </c>
      <c r="JD1346">
        <v>0.2144336207880096</v>
      </c>
      <c r="JE1346">
        <v>0</v>
      </c>
      <c r="JF1346">
        <v>0</v>
      </c>
      <c r="JG1346">
        <v>0</v>
      </c>
      <c r="JH1346">
        <v>14</v>
      </c>
      <c r="JI1346">
        <v>2052</v>
      </c>
      <c r="JJ1346">
        <v>1</v>
      </c>
      <c r="JK1346">
        <v>21</v>
      </c>
      <c r="JL1346">
        <v>29355813.7</v>
      </c>
      <c r="JM1346">
        <v>29355813.7</v>
      </c>
      <c r="JN1346">
        <v>2.82227</v>
      </c>
      <c r="JO1346">
        <v>2.52808</v>
      </c>
      <c r="JP1346">
        <v>1.39893</v>
      </c>
      <c r="JQ1346">
        <v>2.33154</v>
      </c>
      <c r="JR1346">
        <v>1.44897</v>
      </c>
      <c r="JS1346">
        <v>2.5769</v>
      </c>
      <c r="JT1346">
        <v>38.4524</v>
      </c>
      <c r="JU1346">
        <v>23.7898</v>
      </c>
      <c r="JV1346">
        <v>18</v>
      </c>
      <c r="JW1346">
        <v>487.187</v>
      </c>
      <c r="JX1346">
        <v>441.264</v>
      </c>
      <c r="JY1346">
        <v>25.515</v>
      </c>
      <c r="JZ1346">
        <v>37.2561</v>
      </c>
      <c r="KA1346">
        <v>30.0004</v>
      </c>
      <c r="KB1346">
        <v>36.7873</v>
      </c>
      <c r="KC1346">
        <v>36.8269</v>
      </c>
      <c r="KD1346">
        <v>56.4939</v>
      </c>
      <c r="KE1346">
        <v>25.9282</v>
      </c>
      <c r="KF1346">
        <v>65.0403</v>
      </c>
      <c r="KG1346">
        <v>25.5035</v>
      </c>
      <c r="KH1346">
        <v>1356.02</v>
      </c>
      <c r="KI1346">
        <v>17.9736</v>
      </c>
      <c r="KJ1346">
        <v>99.1966</v>
      </c>
      <c r="KK1346">
        <v>99.0612</v>
      </c>
    </row>
    <row r="1347" spans="1:297">
      <c r="A1347">
        <v>1331</v>
      </c>
      <c r="B1347">
        <v>1761348828.1</v>
      </c>
      <c r="C1347">
        <v>20787.5</v>
      </c>
      <c r="D1347" t="s">
        <v>3118</v>
      </c>
      <c r="E1347" t="s">
        <v>3119</v>
      </c>
      <c r="F1347">
        <v>5</v>
      </c>
      <c r="G1347" t="s">
        <v>2957</v>
      </c>
      <c r="H1347" t="s">
        <v>436</v>
      </c>
      <c r="I1347">
        <v>1761348820.314285</v>
      </c>
      <c r="J1347">
        <f>(K1347)/1000</f>
        <v>0</v>
      </c>
      <c r="K1347">
        <f>IF(DP1347, AN1347, AH1347)</f>
        <v>0</v>
      </c>
      <c r="L1347">
        <f>IF(DP1347, AI1347, AG1347)</f>
        <v>0</v>
      </c>
      <c r="M1347">
        <f>DR1347 - IF(AU1347&gt;1, L1347*DL1347*100.0/(AW1347), 0)</f>
        <v>0</v>
      </c>
      <c r="N1347">
        <f>((T1347-J1347/2)*M1347-L1347)/(T1347+J1347/2)</f>
        <v>0</v>
      </c>
      <c r="O1347">
        <f>N1347*(DY1347+DZ1347)/1000.0</f>
        <v>0</v>
      </c>
      <c r="P1347">
        <f>(DR1347 - IF(AU1347&gt;1, L1347*DL1347*100.0/(AW1347), 0))*(DY1347+DZ1347)/1000.0</f>
        <v>0</v>
      </c>
      <c r="Q1347">
        <f>2.0/((1/S1347-1/R1347)+SIGN(S1347)*SQRT((1/S1347-1/R1347)*(1/S1347-1/R1347) + 4*DM1347/((DM1347+1)*(DM1347+1))*(2*1/S1347*1/R1347-1/R1347*1/R1347)))</f>
        <v>0</v>
      </c>
      <c r="R1347">
        <f>IF(LEFT(DN1347,1)&lt;&gt;"0",IF(LEFT(DN1347,1)="1",3.0,DO1347),$D$5+$E$5*(EF1347*DY1347/($K$5*1000))+$F$5*(EF1347*DY1347/($K$5*1000))*MAX(MIN(DL1347,$J$5),$I$5)*MAX(MIN(DL1347,$J$5),$I$5)+$G$5*MAX(MIN(DL1347,$J$5),$I$5)*(EF1347*DY1347/($K$5*1000))+$H$5*(EF1347*DY1347/($K$5*1000))*(EF1347*DY1347/($K$5*1000)))</f>
        <v>0</v>
      </c>
      <c r="S1347">
        <f>J1347*(1000-(1000*0.61365*exp(17.502*W1347/(240.97+W1347))/(DY1347+DZ1347)+DT1347)/2)/(1000*0.61365*exp(17.502*W1347/(240.97+W1347))/(DY1347+DZ1347)-DT1347)</f>
        <v>0</v>
      </c>
      <c r="T1347">
        <f>1/((DM1347+1)/(Q1347/1.6)+1/(R1347/1.37)) + DM1347/((DM1347+1)/(Q1347/1.6) + DM1347/(R1347/1.37))</f>
        <v>0</v>
      </c>
      <c r="U1347">
        <f>(DH1347*DK1347)</f>
        <v>0</v>
      </c>
      <c r="V1347">
        <f>(EA1347+(U1347+2*0.95*5.67E-8*(((EA1347+$B$7)+273)^4-(EA1347+273)^4)-44100*J1347)/(1.84*29.3*R1347+8*0.95*5.67E-8*(EA1347+273)^3))</f>
        <v>0</v>
      </c>
      <c r="W1347">
        <f>($C$7*EB1347+$D$7*EC1347+$E$7*V1347)</f>
        <v>0</v>
      </c>
      <c r="X1347">
        <f>0.61365*exp(17.502*W1347/(240.97+W1347))</f>
        <v>0</v>
      </c>
      <c r="Y1347">
        <f>(Z1347/AA1347*100)</f>
        <v>0</v>
      </c>
      <c r="Z1347">
        <f>DT1347*(DY1347+DZ1347)/1000</f>
        <v>0</v>
      </c>
      <c r="AA1347">
        <f>0.61365*exp(17.502*EA1347/(240.97+EA1347))</f>
        <v>0</v>
      </c>
      <c r="AB1347">
        <f>(X1347-DT1347*(DY1347+DZ1347)/1000)</f>
        <v>0</v>
      </c>
      <c r="AC1347">
        <f>(-J1347*44100)</f>
        <v>0</v>
      </c>
      <c r="AD1347">
        <f>2*29.3*R1347*0.92*(EA1347-W1347)</f>
        <v>0</v>
      </c>
      <c r="AE1347">
        <f>2*0.95*5.67E-8*(((EA1347+$B$7)+273)^4-(W1347+273)^4)</f>
        <v>0</v>
      </c>
      <c r="AF1347">
        <f>U1347+AE1347+AC1347+AD1347</f>
        <v>0</v>
      </c>
      <c r="AG1347">
        <f>DX1347*AU1347*(DS1347-DR1347*(1000-AU1347*DU1347)/(1000-AU1347*DT1347))/(100*DL1347)</f>
        <v>0</v>
      </c>
      <c r="AH1347">
        <f>1000*DX1347*AU1347*(DT1347-DU1347)/(100*DL1347*(1000-AU1347*DT1347))</f>
        <v>0</v>
      </c>
      <c r="AI1347">
        <f>(AJ1347 - AK1347 - DY1347*1E3/(8.314*(EA1347+273.15)) * AM1347/DX1347 * AL1347) * DX1347/(100*DL1347) * (1000 - DU1347)/1000</f>
        <v>0</v>
      </c>
      <c r="AJ1347">
        <v>1367.757030793027</v>
      </c>
      <c r="AK1347">
        <v>1323.820363636363</v>
      </c>
      <c r="AL1347">
        <v>3.383857604239018</v>
      </c>
      <c r="AM1347">
        <v>65.42573511111004</v>
      </c>
      <c r="AN1347">
        <f>(AP1347 - AO1347 + DY1347*1E3/(8.314*(EA1347+273.15)) * AR1347/DX1347 * AQ1347) * DX1347/(100*DL1347) * 1000/(1000 - AP1347)</f>
        <v>0</v>
      </c>
      <c r="AO1347">
        <v>17.92425141990199</v>
      </c>
      <c r="AP1347">
        <v>23.87611151515152</v>
      </c>
      <c r="AQ1347">
        <v>-0.0001345759689052071</v>
      </c>
      <c r="AR1347">
        <v>117.4114001937617</v>
      </c>
      <c r="AS1347">
        <v>0</v>
      </c>
      <c r="AT1347">
        <v>0</v>
      </c>
      <c r="AU1347">
        <f>IF(AS1347*$H$13&gt;=AW1347,1.0,(AW1347/(AW1347-AS1347*$H$13)))</f>
        <v>0</v>
      </c>
      <c r="AV1347">
        <f>(AU1347-1)*100</f>
        <v>0</v>
      </c>
      <c r="AW1347">
        <f>MAX(0,($B$13+$C$13*EF1347)/(1+$D$13*EF1347)*DY1347/(EA1347+273)*$E$13)</f>
        <v>0</v>
      </c>
      <c r="AX1347" t="s">
        <v>437</v>
      </c>
      <c r="AY1347" t="s">
        <v>437</v>
      </c>
      <c r="AZ1347">
        <v>0</v>
      </c>
      <c r="BA1347">
        <v>0</v>
      </c>
      <c r="BB1347">
        <f>1-AZ1347/BA1347</f>
        <v>0</v>
      </c>
      <c r="BC1347">
        <v>0</v>
      </c>
      <c r="BD1347" t="s">
        <v>437</v>
      </c>
      <c r="BE1347" t="s">
        <v>437</v>
      </c>
      <c r="BF1347">
        <v>0</v>
      </c>
      <c r="BG1347">
        <v>0</v>
      </c>
      <c r="BH1347">
        <f>1-BF1347/BG1347</f>
        <v>0</v>
      </c>
      <c r="BI1347">
        <v>0.5</v>
      </c>
      <c r="BJ1347">
        <f>DI1347</f>
        <v>0</v>
      </c>
      <c r="BK1347">
        <f>L1347</f>
        <v>0</v>
      </c>
      <c r="BL1347">
        <f>BH1347*BI1347*BJ1347</f>
        <v>0</v>
      </c>
      <c r="BM1347">
        <f>(BK1347-BC1347)/BJ1347</f>
        <v>0</v>
      </c>
      <c r="BN1347">
        <f>(BA1347-BG1347)/BG1347</f>
        <v>0</v>
      </c>
      <c r="BO1347">
        <f>AZ1347/(BB1347+AZ1347/BG1347)</f>
        <v>0</v>
      </c>
      <c r="BP1347" t="s">
        <v>437</v>
      </c>
      <c r="BQ1347">
        <v>0</v>
      </c>
      <c r="BR1347">
        <f>IF(BQ1347&lt;&gt;0, BQ1347, BO1347)</f>
        <v>0</v>
      </c>
      <c r="BS1347">
        <f>1-BR1347/BG1347</f>
        <v>0</v>
      </c>
      <c r="BT1347">
        <f>(BG1347-BF1347)/(BG1347-BR1347)</f>
        <v>0</v>
      </c>
      <c r="BU1347">
        <f>(BA1347-BG1347)/(BA1347-BR1347)</f>
        <v>0</v>
      </c>
      <c r="BV1347">
        <f>(BG1347-BF1347)/(BG1347-AZ1347)</f>
        <v>0</v>
      </c>
      <c r="BW1347">
        <f>(BA1347-BG1347)/(BA1347-AZ1347)</f>
        <v>0</v>
      </c>
      <c r="BX1347">
        <f>(BT1347*BR1347/BF1347)</f>
        <v>0</v>
      </c>
      <c r="BY1347">
        <f>(1-BX1347)</f>
        <v>0</v>
      </c>
      <c r="DH1347">
        <f>$B$11*EG1347+$C$11*EH1347+$F$11*ES1347*(1-EV1347)</f>
        <v>0</v>
      </c>
      <c r="DI1347">
        <f>DH1347*DJ1347</f>
        <v>0</v>
      </c>
      <c r="DJ1347">
        <f>($B$11*$D$9+$C$11*$D$9+$F$11*((FF1347+EX1347)/MAX(FF1347+EX1347+FG1347, 0.1)*$I$9+FG1347/MAX(FF1347+EX1347+FG1347, 0.1)*$J$9))/($B$11+$C$11+$F$11)</f>
        <v>0</v>
      </c>
      <c r="DK1347">
        <f>($B$11*$K$9+$C$11*$K$9+$F$11*((FF1347+EX1347)/MAX(FF1347+EX1347+FG1347, 0.1)*$P$9+FG1347/MAX(FF1347+EX1347+FG1347, 0.1)*$Q$9))/($B$11+$C$11+$F$11)</f>
        <v>0</v>
      </c>
      <c r="DL1347">
        <v>6</v>
      </c>
      <c r="DM1347">
        <v>0.5</v>
      </c>
      <c r="DN1347" t="s">
        <v>438</v>
      </c>
      <c r="DO1347">
        <v>2</v>
      </c>
      <c r="DP1347" t="b">
        <v>1</v>
      </c>
      <c r="DQ1347">
        <v>1761348820.314285</v>
      </c>
      <c r="DR1347">
        <v>1268.0625</v>
      </c>
      <c r="DS1347">
        <v>1327.494285714286</v>
      </c>
      <c r="DT1347">
        <v>23.88291428571429</v>
      </c>
      <c r="DU1347">
        <v>17.92354642857143</v>
      </c>
      <c r="DV1347">
        <v>1266.515357142857</v>
      </c>
      <c r="DW1347">
        <v>23.66846071428571</v>
      </c>
      <c r="DX1347">
        <v>500.0143928571429</v>
      </c>
      <c r="DY1347">
        <v>90.08436785714287</v>
      </c>
      <c r="DZ1347">
        <v>0.07381251071428571</v>
      </c>
      <c r="EA1347">
        <v>30.22055357142857</v>
      </c>
      <c r="EB1347">
        <v>30.00411785714286</v>
      </c>
      <c r="EC1347">
        <v>999.9000000000002</v>
      </c>
      <c r="ED1347">
        <v>0</v>
      </c>
      <c r="EE1347">
        <v>0</v>
      </c>
      <c r="EF1347">
        <v>10001.90392857143</v>
      </c>
      <c r="EG1347">
        <v>0</v>
      </c>
      <c r="EH1347">
        <v>1196.423928571429</v>
      </c>
      <c r="EI1347">
        <v>-59.43214285714286</v>
      </c>
      <c r="EJ1347">
        <v>1299.087857142857</v>
      </c>
      <c r="EK1347">
        <v>1351.722142857143</v>
      </c>
      <c r="EL1347">
        <v>5.959359999999999</v>
      </c>
      <c r="EM1347">
        <v>1327.494285714286</v>
      </c>
      <c r="EN1347">
        <v>17.92354642857143</v>
      </c>
      <c r="EO1347">
        <v>2.151476071428572</v>
      </c>
      <c r="EP1347">
        <v>1.614631428571428</v>
      </c>
      <c r="EQ1347">
        <v>18.60549642857143</v>
      </c>
      <c r="ER1347">
        <v>14.09915</v>
      </c>
      <c r="ES1347">
        <v>1200.037857142857</v>
      </c>
      <c r="ET1347">
        <v>0.9669897142857141</v>
      </c>
      <c r="EU1347">
        <v>0.03301021428571429</v>
      </c>
      <c r="EV1347">
        <v>0</v>
      </c>
      <c r="EW1347">
        <v>1483.661071428571</v>
      </c>
      <c r="EX1347">
        <v>5.000560000000001</v>
      </c>
      <c r="EY1347">
        <v>18127.825</v>
      </c>
      <c r="EZ1347">
        <v>10317.10357142857</v>
      </c>
      <c r="FA1347">
        <v>45.47975</v>
      </c>
      <c r="FB1347">
        <v>47.56199999999998</v>
      </c>
      <c r="FC1347">
        <v>46.125</v>
      </c>
      <c r="FD1347">
        <v>46.56207142857141</v>
      </c>
      <c r="FE1347">
        <v>46.31199999999998</v>
      </c>
      <c r="FF1347">
        <v>1155.587857142857</v>
      </c>
      <c r="FG1347">
        <v>39.45</v>
      </c>
      <c r="FH1347">
        <v>0</v>
      </c>
      <c r="FI1347">
        <v>1761348864.8</v>
      </c>
      <c r="FJ1347">
        <v>0</v>
      </c>
      <c r="FK1347">
        <v>1483.6</v>
      </c>
      <c r="FL1347">
        <v>-5.405384648475248</v>
      </c>
      <c r="FM1347">
        <v>-50.71538462913278</v>
      </c>
      <c r="FN1347">
        <v>18127.32</v>
      </c>
      <c r="FO1347">
        <v>15</v>
      </c>
      <c r="FP1347">
        <v>0</v>
      </c>
      <c r="FQ1347" t="s">
        <v>439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-59.3201775</v>
      </c>
      <c r="GD1347">
        <v>-1.8161639774858</v>
      </c>
      <c r="GE1347">
        <v>0.1902174774928689</v>
      </c>
      <c r="GF1347">
        <v>0</v>
      </c>
      <c r="GG1347">
        <v>1483.909705882353</v>
      </c>
      <c r="GH1347">
        <v>-4.768678393727449</v>
      </c>
      <c r="GI1347">
        <v>0.5485032323038407</v>
      </c>
      <c r="GJ1347">
        <v>0</v>
      </c>
      <c r="GK1347">
        <v>5.96120075</v>
      </c>
      <c r="GL1347">
        <v>-0.04652363977487911</v>
      </c>
      <c r="GM1347">
        <v>0.00497348941262579</v>
      </c>
      <c r="GN1347">
        <v>1</v>
      </c>
      <c r="GO1347">
        <v>1</v>
      </c>
      <c r="GP1347">
        <v>3</v>
      </c>
      <c r="GQ1347" t="s">
        <v>446</v>
      </c>
      <c r="GR1347">
        <v>3.12496</v>
      </c>
      <c r="GS1347">
        <v>2.75163</v>
      </c>
      <c r="GT1347">
        <v>0.179875</v>
      </c>
      <c r="GU1347">
        <v>0.186091</v>
      </c>
      <c r="GV1347">
        <v>0.10427</v>
      </c>
      <c r="GW1347">
        <v>0.0857107</v>
      </c>
      <c r="GX1347">
        <v>24119.6</v>
      </c>
      <c r="GY1347">
        <v>23345.2</v>
      </c>
      <c r="GZ1347">
        <v>29986</v>
      </c>
      <c r="HA1347">
        <v>28978.8</v>
      </c>
      <c r="HB1347">
        <v>37134.1</v>
      </c>
      <c r="HC1347">
        <v>34890.6</v>
      </c>
      <c r="HD1347">
        <v>45921.7</v>
      </c>
      <c r="HE1347">
        <v>43071.2</v>
      </c>
      <c r="HF1347">
        <v>1.75325</v>
      </c>
      <c r="HG1347">
        <v>1.72598</v>
      </c>
      <c r="HH1347">
        <v>-0.0243448</v>
      </c>
      <c r="HI1347">
        <v>0</v>
      </c>
      <c r="HJ1347">
        <v>30.3939</v>
      </c>
      <c r="HK1347">
        <v>999.9</v>
      </c>
      <c r="HL1347">
        <v>40.8</v>
      </c>
      <c r="HM1347">
        <v>32.6</v>
      </c>
      <c r="HN1347">
        <v>22.3715</v>
      </c>
      <c r="HO1347">
        <v>64.29389999999999</v>
      </c>
      <c r="HP1347">
        <v>18.0288</v>
      </c>
      <c r="HQ1347">
        <v>1</v>
      </c>
      <c r="HR1347">
        <v>0.823407</v>
      </c>
      <c r="HS1347">
        <v>4.17454</v>
      </c>
      <c r="HT1347">
        <v>20.1578</v>
      </c>
      <c r="HU1347">
        <v>5.22837</v>
      </c>
      <c r="HV1347">
        <v>11.9852</v>
      </c>
      <c r="HW1347">
        <v>4.9693</v>
      </c>
      <c r="HX1347">
        <v>3.2898</v>
      </c>
      <c r="HY1347">
        <v>9999</v>
      </c>
      <c r="HZ1347">
        <v>9999</v>
      </c>
      <c r="IA1347">
        <v>9999</v>
      </c>
      <c r="IB1347">
        <v>999.9</v>
      </c>
      <c r="IC1347">
        <v>4.97302</v>
      </c>
      <c r="ID1347">
        <v>1.87754</v>
      </c>
      <c r="IE1347">
        <v>1.87562</v>
      </c>
      <c r="IF1347">
        <v>1.87849</v>
      </c>
      <c r="IG1347">
        <v>1.87515</v>
      </c>
      <c r="IH1347">
        <v>1.87868</v>
      </c>
      <c r="II1347">
        <v>1.8758</v>
      </c>
      <c r="IJ1347">
        <v>1.87698</v>
      </c>
      <c r="IK1347">
        <v>0</v>
      </c>
      <c r="IL1347">
        <v>0</v>
      </c>
      <c r="IM1347">
        <v>0</v>
      </c>
      <c r="IN1347">
        <v>0</v>
      </c>
      <c r="IO1347" t="s">
        <v>441</v>
      </c>
      <c r="IP1347" t="s">
        <v>442</v>
      </c>
      <c r="IQ1347" t="s">
        <v>443</v>
      </c>
      <c r="IR1347" t="s">
        <v>443</v>
      </c>
      <c r="IS1347" t="s">
        <v>443</v>
      </c>
      <c r="IT1347" t="s">
        <v>443</v>
      </c>
      <c r="IU1347">
        <v>0</v>
      </c>
      <c r="IV1347">
        <v>100</v>
      </c>
      <c r="IW1347">
        <v>100</v>
      </c>
      <c r="IX1347">
        <v>1.58</v>
      </c>
      <c r="IY1347">
        <v>0.2145</v>
      </c>
      <c r="IZ1347">
        <v>-0.1194416370607354</v>
      </c>
      <c r="JA1347">
        <v>0.002211305909277446</v>
      </c>
      <c r="JB1347">
        <v>-1.416678044876584E-06</v>
      </c>
      <c r="JC1347">
        <v>5.589822708492042E-10</v>
      </c>
      <c r="JD1347">
        <v>0.2144336207880096</v>
      </c>
      <c r="JE1347">
        <v>0</v>
      </c>
      <c r="JF1347">
        <v>0</v>
      </c>
      <c r="JG1347">
        <v>0</v>
      </c>
      <c r="JH1347">
        <v>14</v>
      </c>
      <c r="JI1347">
        <v>2052</v>
      </c>
      <c r="JJ1347">
        <v>1</v>
      </c>
      <c r="JK1347">
        <v>21</v>
      </c>
      <c r="JL1347">
        <v>29355813.8</v>
      </c>
      <c r="JM1347">
        <v>29355813.8</v>
      </c>
      <c r="JN1347">
        <v>2.84668</v>
      </c>
      <c r="JO1347">
        <v>2.53296</v>
      </c>
      <c r="JP1347">
        <v>1.39893</v>
      </c>
      <c r="JQ1347">
        <v>2.33276</v>
      </c>
      <c r="JR1347">
        <v>1.44897</v>
      </c>
      <c r="JS1347">
        <v>2.51221</v>
      </c>
      <c r="JT1347">
        <v>38.4524</v>
      </c>
      <c r="JU1347">
        <v>23.7986</v>
      </c>
      <c r="JV1347">
        <v>18</v>
      </c>
      <c r="JW1347">
        <v>487.437</v>
      </c>
      <c r="JX1347">
        <v>441.017</v>
      </c>
      <c r="JY1347">
        <v>25.507</v>
      </c>
      <c r="JZ1347">
        <v>37.2561</v>
      </c>
      <c r="KA1347">
        <v>30.0004</v>
      </c>
      <c r="KB1347">
        <v>36.7873</v>
      </c>
      <c r="KC1347">
        <v>36.8288</v>
      </c>
      <c r="KD1347">
        <v>57.0046</v>
      </c>
      <c r="KE1347">
        <v>25.9282</v>
      </c>
      <c r="KF1347">
        <v>65.0403</v>
      </c>
      <c r="KG1347">
        <v>25.5124</v>
      </c>
      <c r="KH1347">
        <v>1376.05</v>
      </c>
      <c r="KI1347">
        <v>17.985</v>
      </c>
      <c r="KJ1347">
        <v>99.19759999999999</v>
      </c>
      <c r="KK1347">
        <v>99.0616</v>
      </c>
    </row>
    <row r="1348" spans="1:297">
      <c r="A1348">
        <v>1332</v>
      </c>
      <c r="B1348">
        <v>1761348833.1</v>
      </c>
      <c r="C1348">
        <v>20792.5</v>
      </c>
      <c r="D1348" t="s">
        <v>3120</v>
      </c>
      <c r="E1348" t="s">
        <v>3121</v>
      </c>
      <c r="F1348">
        <v>5</v>
      </c>
      <c r="G1348" t="s">
        <v>2957</v>
      </c>
      <c r="H1348" t="s">
        <v>436</v>
      </c>
      <c r="I1348">
        <v>1761348825.6</v>
      </c>
      <c r="J1348">
        <f>(K1348)/1000</f>
        <v>0</v>
      </c>
      <c r="K1348">
        <f>IF(DP1348, AN1348, AH1348)</f>
        <v>0</v>
      </c>
      <c r="L1348">
        <f>IF(DP1348, AI1348, AG1348)</f>
        <v>0</v>
      </c>
      <c r="M1348">
        <f>DR1348 - IF(AU1348&gt;1, L1348*DL1348*100.0/(AW1348), 0)</f>
        <v>0</v>
      </c>
      <c r="N1348">
        <f>((T1348-J1348/2)*M1348-L1348)/(T1348+J1348/2)</f>
        <v>0</v>
      </c>
      <c r="O1348">
        <f>N1348*(DY1348+DZ1348)/1000.0</f>
        <v>0</v>
      </c>
      <c r="P1348">
        <f>(DR1348 - IF(AU1348&gt;1, L1348*DL1348*100.0/(AW1348), 0))*(DY1348+DZ1348)/1000.0</f>
        <v>0</v>
      </c>
      <c r="Q1348">
        <f>2.0/((1/S1348-1/R1348)+SIGN(S1348)*SQRT((1/S1348-1/R1348)*(1/S1348-1/R1348) + 4*DM1348/((DM1348+1)*(DM1348+1))*(2*1/S1348*1/R1348-1/R1348*1/R1348)))</f>
        <v>0</v>
      </c>
      <c r="R1348">
        <f>IF(LEFT(DN1348,1)&lt;&gt;"0",IF(LEFT(DN1348,1)="1",3.0,DO1348),$D$5+$E$5*(EF1348*DY1348/($K$5*1000))+$F$5*(EF1348*DY1348/($K$5*1000))*MAX(MIN(DL1348,$J$5),$I$5)*MAX(MIN(DL1348,$J$5),$I$5)+$G$5*MAX(MIN(DL1348,$J$5),$I$5)*(EF1348*DY1348/($K$5*1000))+$H$5*(EF1348*DY1348/($K$5*1000))*(EF1348*DY1348/($K$5*1000)))</f>
        <v>0</v>
      </c>
      <c r="S1348">
        <f>J1348*(1000-(1000*0.61365*exp(17.502*W1348/(240.97+W1348))/(DY1348+DZ1348)+DT1348)/2)/(1000*0.61365*exp(17.502*W1348/(240.97+W1348))/(DY1348+DZ1348)-DT1348)</f>
        <v>0</v>
      </c>
      <c r="T1348">
        <f>1/((DM1348+1)/(Q1348/1.6)+1/(R1348/1.37)) + DM1348/((DM1348+1)/(Q1348/1.6) + DM1348/(R1348/1.37))</f>
        <v>0</v>
      </c>
      <c r="U1348">
        <f>(DH1348*DK1348)</f>
        <v>0</v>
      </c>
      <c r="V1348">
        <f>(EA1348+(U1348+2*0.95*5.67E-8*(((EA1348+$B$7)+273)^4-(EA1348+273)^4)-44100*J1348)/(1.84*29.3*R1348+8*0.95*5.67E-8*(EA1348+273)^3))</f>
        <v>0</v>
      </c>
      <c r="W1348">
        <f>($C$7*EB1348+$D$7*EC1348+$E$7*V1348)</f>
        <v>0</v>
      </c>
      <c r="X1348">
        <f>0.61365*exp(17.502*W1348/(240.97+W1348))</f>
        <v>0</v>
      </c>
      <c r="Y1348">
        <f>(Z1348/AA1348*100)</f>
        <v>0</v>
      </c>
      <c r="Z1348">
        <f>DT1348*(DY1348+DZ1348)/1000</f>
        <v>0</v>
      </c>
      <c r="AA1348">
        <f>0.61365*exp(17.502*EA1348/(240.97+EA1348))</f>
        <v>0</v>
      </c>
      <c r="AB1348">
        <f>(X1348-DT1348*(DY1348+DZ1348)/1000)</f>
        <v>0</v>
      </c>
      <c r="AC1348">
        <f>(-J1348*44100)</f>
        <v>0</v>
      </c>
      <c r="AD1348">
        <f>2*29.3*R1348*0.92*(EA1348-W1348)</f>
        <v>0</v>
      </c>
      <c r="AE1348">
        <f>2*0.95*5.67E-8*(((EA1348+$B$7)+273)^4-(W1348+273)^4)</f>
        <v>0</v>
      </c>
      <c r="AF1348">
        <f>U1348+AE1348+AC1348+AD1348</f>
        <v>0</v>
      </c>
      <c r="AG1348">
        <f>DX1348*AU1348*(DS1348-DR1348*(1000-AU1348*DU1348)/(1000-AU1348*DT1348))/(100*DL1348)</f>
        <v>0</v>
      </c>
      <c r="AH1348">
        <f>1000*DX1348*AU1348*(DT1348-DU1348)/(100*DL1348*(1000-AU1348*DT1348))</f>
        <v>0</v>
      </c>
      <c r="AI1348">
        <f>(AJ1348 - AK1348 - DY1348*1E3/(8.314*(EA1348+273.15)) * AM1348/DX1348 * AL1348) * DX1348/(100*DL1348) * (1000 - DU1348)/1000</f>
        <v>0</v>
      </c>
      <c r="AJ1348">
        <v>1384.931559976095</v>
      </c>
      <c r="AK1348">
        <v>1340.855151515151</v>
      </c>
      <c r="AL1348">
        <v>3.401294840867369</v>
      </c>
      <c r="AM1348">
        <v>65.42573511111004</v>
      </c>
      <c r="AN1348">
        <f>(AP1348 - AO1348 + DY1348*1E3/(8.314*(EA1348+273.15)) * AR1348/DX1348 * AQ1348) * DX1348/(100*DL1348) * 1000/(1000 - AP1348)</f>
        <v>0</v>
      </c>
      <c r="AO1348">
        <v>17.92634647470321</v>
      </c>
      <c r="AP1348">
        <v>23.87063757575756</v>
      </c>
      <c r="AQ1348">
        <v>-0.000131587814826813</v>
      </c>
      <c r="AR1348">
        <v>117.4114001937617</v>
      </c>
      <c r="AS1348">
        <v>0</v>
      </c>
      <c r="AT1348">
        <v>0</v>
      </c>
      <c r="AU1348">
        <f>IF(AS1348*$H$13&gt;=AW1348,1.0,(AW1348/(AW1348-AS1348*$H$13)))</f>
        <v>0</v>
      </c>
      <c r="AV1348">
        <f>(AU1348-1)*100</f>
        <v>0</v>
      </c>
      <c r="AW1348">
        <f>MAX(0,($B$13+$C$13*EF1348)/(1+$D$13*EF1348)*DY1348/(EA1348+273)*$E$13)</f>
        <v>0</v>
      </c>
      <c r="AX1348" t="s">
        <v>437</v>
      </c>
      <c r="AY1348" t="s">
        <v>437</v>
      </c>
      <c r="AZ1348">
        <v>0</v>
      </c>
      <c r="BA1348">
        <v>0</v>
      </c>
      <c r="BB1348">
        <f>1-AZ1348/BA1348</f>
        <v>0</v>
      </c>
      <c r="BC1348">
        <v>0</v>
      </c>
      <c r="BD1348" t="s">
        <v>437</v>
      </c>
      <c r="BE1348" t="s">
        <v>437</v>
      </c>
      <c r="BF1348">
        <v>0</v>
      </c>
      <c r="BG1348">
        <v>0</v>
      </c>
      <c r="BH1348">
        <f>1-BF1348/BG1348</f>
        <v>0</v>
      </c>
      <c r="BI1348">
        <v>0.5</v>
      </c>
      <c r="BJ1348">
        <f>DI1348</f>
        <v>0</v>
      </c>
      <c r="BK1348">
        <f>L1348</f>
        <v>0</v>
      </c>
      <c r="BL1348">
        <f>BH1348*BI1348*BJ1348</f>
        <v>0</v>
      </c>
      <c r="BM1348">
        <f>(BK1348-BC1348)/BJ1348</f>
        <v>0</v>
      </c>
      <c r="BN1348">
        <f>(BA1348-BG1348)/BG1348</f>
        <v>0</v>
      </c>
      <c r="BO1348">
        <f>AZ1348/(BB1348+AZ1348/BG1348)</f>
        <v>0</v>
      </c>
      <c r="BP1348" t="s">
        <v>437</v>
      </c>
      <c r="BQ1348">
        <v>0</v>
      </c>
      <c r="BR1348">
        <f>IF(BQ1348&lt;&gt;0, BQ1348, BO1348)</f>
        <v>0</v>
      </c>
      <c r="BS1348">
        <f>1-BR1348/BG1348</f>
        <v>0</v>
      </c>
      <c r="BT1348">
        <f>(BG1348-BF1348)/(BG1348-BR1348)</f>
        <v>0</v>
      </c>
      <c r="BU1348">
        <f>(BA1348-BG1348)/(BA1348-BR1348)</f>
        <v>0</v>
      </c>
      <c r="BV1348">
        <f>(BG1348-BF1348)/(BG1348-AZ1348)</f>
        <v>0</v>
      </c>
      <c r="BW1348">
        <f>(BA1348-BG1348)/(BA1348-AZ1348)</f>
        <v>0</v>
      </c>
      <c r="BX1348">
        <f>(BT1348*BR1348/BF1348)</f>
        <v>0</v>
      </c>
      <c r="BY1348">
        <f>(1-BX1348)</f>
        <v>0</v>
      </c>
      <c r="DH1348">
        <f>$B$11*EG1348+$C$11*EH1348+$F$11*ES1348*(1-EV1348)</f>
        <v>0</v>
      </c>
      <c r="DI1348">
        <f>DH1348*DJ1348</f>
        <v>0</v>
      </c>
      <c r="DJ1348">
        <f>($B$11*$D$9+$C$11*$D$9+$F$11*((FF1348+EX1348)/MAX(FF1348+EX1348+FG1348, 0.1)*$I$9+FG1348/MAX(FF1348+EX1348+FG1348, 0.1)*$J$9))/($B$11+$C$11+$F$11)</f>
        <v>0</v>
      </c>
      <c r="DK1348">
        <f>($B$11*$K$9+$C$11*$K$9+$F$11*((FF1348+EX1348)/MAX(FF1348+EX1348+FG1348, 0.1)*$P$9+FG1348/MAX(FF1348+EX1348+FG1348, 0.1)*$Q$9))/($B$11+$C$11+$F$11)</f>
        <v>0</v>
      </c>
      <c r="DL1348">
        <v>6</v>
      </c>
      <c r="DM1348">
        <v>0.5</v>
      </c>
      <c r="DN1348" t="s">
        <v>438</v>
      </c>
      <c r="DO1348">
        <v>2</v>
      </c>
      <c r="DP1348" t="b">
        <v>1</v>
      </c>
      <c r="DQ1348">
        <v>1761348825.6</v>
      </c>
      <c r="DR1348">
        <v>1285.62</v>
      </c>
      <c r="DS1348">
        <v>1345.212962962963</v>
      </c>
      <c r="DT1348">
        <v>23.87724444444444</v>
      </c>
      <c r="DU1348">
        <v>17.9246962962963</v>
      </c>
      <c r="DV1348">
        <v>1284.05</v>
      </c>
      <c r="DW1348">
        <v>23.66280370370371</v>
      </c>
      <c r="DX1348">
        <v>499.9855185185185</v>
      </c>
      <c r="DY1348">
        <v>90.08648148148148</v>
      </c>
      <c r="DZ1348">
        <v>0.07384404074074075</v>
      </c>
      <c r="EA1348">
        <v>30.21922222222222</v>
      </c>
      <c r="EB1348">
        <v>30.0004037037037</v>
      </c>
      <c r="EC1348">
        <v>999.9000000000001</v>
      </c>
      <c r="ED1348">
        <v>0</v>
      </c>
      <c r="EE1348">
        <v>0</v>
      </c>
      <c r="EF1348">
        <v>9993.724444444444</v>
      </c>
      <c r="EG1348">
        <v>0</v>
      </c>
      <c r="EH1348">
        <v>1196.411481481482</v>
      </c>
      <c r="EI1348">
        <v>-59.59273703703703</v>
      </c>
      <c r="EJ1348">
        <v>1317.067037037037</v>
      </c>
      <c r="EK1348">
        <v>1369.764814814815</v>
      </c>
      <c r="EL1348">
        <v>5.952548888888889</v>
      </c>
      <c r="EM1348">
        <v>1345.212962962963</v>
      </c>
      <c r="EN1348">
        <v>17.9246962962963</v>
      </c>
      <c r="EO1348">
        <v>2.151016296296296</v>
      </c>
      <c r="EP1348">
        <v>1.614771851851852</v>
      </c>
      <c r="EQ1348">
        <v>18.60208888888889</v>
      </c>
      <c r="ER1348">
        <v>14.1004962962963</v>
      </c>
      <c r="ES1348">
        <v>1200.044814814815</v>
      </c>
      <c r="ET1348">
        <v>0.9669898518518517</v>
      </c>
      <c r="EU1348">
        <v>0.03301006666666667</v>
      </c>
      <c r="EV1348">
        <v>0</v>
      </c>
      <c r="EW1348">
        <v>1483.231111111111</v>
      </c>
      <c r="EX1348">
        <v>5.000560000000001</v>
      </c>
      <c r="EY1348">
        <v>18123.34814814814</v>
      </c>
      <c r="EZ1348">
        <v>10317.17037037037</v>
      </c>
      <c r="FA1348">
        <v>45.47433333333333</v>
      </c>
      <c r="FB1348">
        <v>47.56199999999998</v>
      </c>
      <c r="FC1348">
        <v>46.125</v>
      </c>
      <c r="FD1348">
        <v>46.56207407407405</v>
      </c>
      <c r="FE1348">
        <v>46.31199999999998</v>
      </c>
      <c r="FF1348">
        <v>1155.594814814815</v>
      </c>
      <c r="FG1348">
        <v>39.45</v>
      </c>
      <c r="FH1348">
        <v>0</v>
      </c>
      <c r="FI1348">
        <v>1761348869.6</v>
      </c>
      <c r="FJ1348">
        <v>0</v>
      </c>
      <c r="FK1348">
        <v>1483.2152</v>
      </c>
      <c r="FL1348">
        <v>-4.040000013568639</v>
      </c>
      <c r="FM1348">
        <v>-48.85384629214394</v>
      </c>
      <c r="FN1348">
        <v>18123.212</v>
      </c>
      <c r="FO1348">
        <v>15</v>
      </c>
      <c r="FP1348">
        <v>0</v>
      </c>
      <c r="FQ1348" t="s">
        <v>439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-59.5046075</v>
      </c>
      <c r="GD1348">
        <v>-1.830156472795353</v>
      </c>
      <c r="GE1348">
        <v>0.186541453017151</v>
      </c>
      <c r="GF1348">
        <v>0</v>
      </c>
      <c r="GG1348">
        <v>1483.562941176471</v>
      </c>
      <c r="GH1348">
        <v>-5.250725749003403</v>
      </c>
      <c r="GI1348">
        <v>0.5770387356340532</v>
      </c>
      <c r="GJ1348">
        <v>0</v>
      </c>
      <c r="GK1348">
        <v>5.95638475</v>
      </c>
      <c r="GL1348">
        <v>-0.07573677298310647</v>
      </c>
      <c r="GM1348">
        <v>0.007494529667530853</v>
      </c>
      <c r="GN1348">
        <v>1</v>
      </c>
      <c r="GO1348">
        <v>1</v>
      </c>
      <c r="GP1348">
        <v>3</v>
      </c>
      <c r="GQ1348" t="s">
        <v>446</v>
      </c>
      <c r="GR1348">
        <v>3.12484</v>
      </c>
      <c r="GS1348">
        <v>2.75197</v>
      </c>
      <c r="GT1348">
        <v>0.181285</v>
      </c>
      <c r="GU1348">
        <v>0.187475</v>
      </c>
      <c r="GV1348">
        <v>0.104256</v>
      </c>
      <c r="GW1348">
        <v>0.0857154</v>
      </c>
      <c r="GX1348">
        <v>24077.4</v>
      </c>
      <c r="GY1348">
        <v>23305.1</v>
      </c>
      <c r="GZ1348">
        <v>29985.4</v>
      </c>
      <c r="HA1348">
        <v>28978.6</v>
      </c>
      <c r="HB1348">
        <v>37134.1</v>
      </c>
      <c r="HC1348">
        <v>34890.3</v>
      </c>
      <c r="HD1348">
        <v>45920.9</v>
      </c>
      <c r="HE1348">
        <v>43070.9</v>
      </c>
      <c r="HF1348">
        <v>1.75287</v>
      </c>
      <c r="HG1348">
        <v>1.72648</v>
      </c>
      <c r="HH1348">
        <v>-0.024721</v>
      </c>
      <c r="HI1348">
        <v>0</v>
      </c>
      <c r="HJ1348">
        <v>30.3939</v>
      </c>
      <c r="HK1348">
        <v>999.9</v>
      </c>
      <c r="HL1348">
        <v>40.8</v>
      </c>
      <c r="HM1348">
        <v>32.7</v>
      </c>
      <c r="HN1348">
        <v>22.4987</v>
      </c>
      <c r="HO1348">
        <v>63.8839</v>
      </c>
      <c r="HP1348">
        <v>17.9127</v>
      </c>
      <c r="HQ1348">
        <v>1</v>
      </c>
      <c r="HR1348">
        <v>0.823298</v>
      </c>
      <c r="HS1348">
        <v>4.12174</v>
      </c>
      <c r="HT1348">
        <v>20.159</v>
      </c>
      <c r="HU1348">
        <v>5.22882</v>
      </c>
      <c r="HV1348">
        <v>11.9855</v>
      </c>
      <c r="HW1348">
        <v>4.96935</v>
      </c>
      <c r="HX1348">
        <v>3.28978</v>
      </c>
      <c r="HY1348">
        <v>9999</v>
      </c>
      <c r="HZ1348">
        <v>9999</v>
      </c>
      <c r="IA1348">
        <v>9999</v>
      </c>
      <c r="IB1348">
        <v>999.9</v>
      </c>
      <c r="IC1348">
        <v>4.97303</v>
      </c>
      <c r="ID1348">
        <v>1.87755</v>
      </c>
      <c r="IE1348">
        <v>1.87561</v>
      </c>
      <c r="IF1348">
        <v>1.87848</v>
      </c>
      <c r="IG1348">
        <v>1.87515</v>
      </c>
      <c r="IH1348">
        <v>1.87869</v>
      </c>
      <c r="II1348">
        <v>1.87578</v>
      </c>
      <c r="IJ1348">
        <v>1.87698</v>
      </c>
      <c r="IK1348">
        <v>0</v>
      </c>
      <c r="IL1348">
        <v>0</v>
      </c>
      <c r="IM1348">
        <v>0</v>
      </c>
      <c r="IN1348">
        <v>0</v>
      </c>
      <c r="IO1348" t="s">
        <v>441</v>
      </c>
      <c r="IP1348" t="s">
        <v>442</v>
      </c>
      <c r="IQ1348" t="s">
        <v>443</v>
      </c>
      <c r="IR1348" t="s">
        <v>443</v>
      </c>
      <c r="IS1348" t="s">
        <v>443</v>
      </c>
      <c r="IT1348" t="s">
        <v>443</v>
      </c>
      <c r="IU1348">
        <v>0</v>
      </c>
      <c r="IV1348">
        <v>100</v>
      </c>
      <c r="IW1348">
        <v>100</v>
      </c>
      <c r="IX1348">
        <v>1.6</v>
      </c>
      <c r="IY1348">
        <v>0.2144</v>
      </c>
      <c r="IZ1348">
        <v>-0.1194416370607354</v>
      </c>
      <c r="JA1348">
        <v>0.002211305909277446</v>
      </c>
      <c r="JB1348">
        <v>-1.416678044876584E-06</v>
      </c>
      <c r="JC1348">
        <v>5.589822708492042E-10</v>
      </c>
      <c r="JD1348">
        <v>0.2144336207880096</v>
      </c>
      <c r="JE1348">
        <v>0</v>
      </c>
      <c r="JF1348">
        <v>0</v>
      </c>
      <c r="JG1348">
        <v>0</v>
      </c>
      <c r="JH1348">
        <v>14</v>
      </c>
      <c r="JI1348">
        <v>2052</v>
      </c>
      <c r="JJ1348">
        <v>1</v>
      </c>
      <c r="JK1348">
        <v>21</v>
      </c>
      <c r="JL1348">
        <v>29355813.9</v>
      </c>
      <c r="JM1348">
        <v>29355813.9</v>
      </c>
      <c r="JN1348">
        <v>2.8772</v>
      </c>
      <c r="JO1348">
        <v>2.54761</v>
      </c>
      <c r="JP1348">
        <v>1.39893</v>
      </c>
      <c r="JQ1348">
        <v>2.33154</v>
      </c>
      <c r="JR1348">
        <v>1.44897</v>
      </c>
      <c r="JS1348">
        <v>2.48657</v>
      </c>
      <c r="JT1348">
        <v>38.4524</v>
      </c>
      <c r="JU1348">
        <v>23.7898</v>
      </c>
      <c r="JV1348">
        <v>18</v>
      </c>
      <c r="JW1348">
        <v>487.234</v>
      </c>
      <c r="JX1348">
        <v>441.351</v>
      </c>
      <c r="JY1348">
        <v>25.5074</v>
      </c>
      <c r="JZ1348">
        <v>37.2596</v>
      </c>
      <c r="KA1348">
        <v>30.0001</v>
      </c>
      <c r="KB1348">
        <v>36.7904</v>
      </c>
      <c r="KC1348">
        <v>36.8303</v>
      </c>
      <c r="KD1348">
        <v>57.5933</v>
      </c>
      <c r="KE1348">
        <v>25.9282</v>
      </c>
      <c r="KF1348">
        <v>65.0403</v>
      </c>
      <c r="KG1348">
        <v>25.5151</v>
      </c>
      <c r="KH1348">
        <v>1389.43</v>
      </c>
      <c r="KI1348">
        <v>18.0007</v>
      </c>
      <c r="KJ1348">
        <v>99.1956</v>
      </c>
      <c r="KK1348">
        <v>99.0608</v>
      </c>
    </row>
    <row r="1349" spans="1:297">
      <c r="A1349">
        <v>1333</v>
      </c>
      <c r="B1349">
        <v>1761348838.1</v>
      </c>
      <c r="C1349">
        <v>20797.5</v>
      </c>
      <c r="D1349" t="s">
        <v>3122</v>
      </c>
      <c r="E1349" t="s">
        <v>3123</v>
      </c>
      <c r="F1349">
        <v>5</v>
      </c>
      <c r="G1349" t="s">
        <v>2957</v>
      </c>
      <c r="H1349" t="s">
        <v>436</v>
      </c>
      <c r="I1349">
        <v>1761348830.314285</v>
      </c>
      <c r="J1349">
        <f>(K1349)/1000</f>
        <v>0</v>
      </c>
      <c r="K1349">
        <f>IF(DP1349, AN1349, AH1349)</f>
        <v>0</v>
      </c>
      <c r="L1349">
        <f>IF(DP1349, AI1349, AG1349)</f>
        <v>0</v>
      </c>
      <c r="M1349">
        <f>DR1349 - IF(AU1349&gt;1, L1349*DL1349*100.0/(AW1349), 0)</f>
        <v>0</v>
      </c>
      <c r="N1349">
        <f>((T1349-J1349/2)*M1349-L1349)/(T1349+J1349/2)</f>
        <v>0</v>
      </c>
      <c r="O1349">
        <f>N1349*(DY1349+DZ1349)/1000.0</f>
        <v>0</v>
      </c>
      <c r="P1349">
        <f>(DR1349 - IF(AU1349&gt;1, L1349*DL1349*100.0/(AW1349), 0))*(DY1349+DZ1349)/1000.0</f>
        <v>0</v>
      </c>
      <c r="Q1349">
        <f>2.0/((1/S1349-1/R1349)+SIGN(S1349)*SQRT((1/S1349-1/R1349)*(1/S1349-1/R1349) + 4*DM1349/((DM1349+1)*(DM1349+1))*(2*1/S1349*1/R1349-1/R1349*1/R1349)))</f>
        <v>0</v>
      </c>
      <c r="R1349">
        <f>IF(LEFT(DN1349,1)&lt;&gt;"0",IF(LEFT(DN1349,1)="1",3.0,DO1349),$D$5+$E$5*(EF1349*DY1349/($K$5*1000))+$F$5*(EF1349*DY1349/($K$5*1000))*MAX(MIN(DL1349,$J$5),$I$5)*MAX(MIN(DL1349,$J$5),$I$5)+$G$5*MAX(MIN(DL1349,$J$5),$I$5)*(EF1349*DY1349/($K$5*1000))+$H$5*(EF1349*DY1349/($K$5*1000))*(EF1349*DY1349/($K$5*1000)))</f>
        <v>0</v>
      </c>
      <c r="S1349">
        <f>J1349*(1000-(1000*0.61365*exp(17.502*W1349/(240.97+W1349))/(DY1349+DZ1349)+DT1349)/2)/(1000*0.61365*exp(17.502*W1349/(240.97+W1349))/(DY1349+DZ1349)-DT1349)</f>
        <v>0</v>
      </c>
      <c r="T1349">
        <f>1/((DM1349+1)/(Q1349/1.6)+1/(R1349/1.37)) + DM1349/((DM1349+1)/(Q1349/1.6) + DM1349/(R1349/1.37))</f>
        <v>0</v>
      </c>
      <c r="U1349">
        <f>(DH1349*DK1349)</f>
        <v>0</v>
      </c>
      <c r="V1349">
        <f>(EA1349+(U1349+2*0.95*5.67E-8*(((EA1349+$B$7)+273)^4-(EA1349+273)^4)-44100*J1349)/(1.84*29.3*R1349+8*0.95*5.67E-8*(EA1349+273)^3))</f>
        <v>0</v>
      </c>
      <c r="W1349">
        <f>($C$7*EB1349+$D$7*EC1349+$E$7*V1349)</f>
        <v>0</v>
      </c>
      <c r="X1349">
        <f>0.61365*exp(17.502*W1349/(240.97+W1349))</f>
        <v>0</v>
      </c>
      <c r="Y1349">
        <f>(Z1349/AA1349*100)</f>
        <v>0</v>
      </c>
      <c r="Z1349">
        <f>DT1349*(DY1349+DZ1349)/1000</f>
        <v>0</v>
      </c>
      <c r="AA1349">
        <f>0.61365*exp(17.502*EA1349/(240.97+EA1349))</f>
        <v>0</v>
      </c>
      <c r="AB1349">
        <f>(X1349-DT1349*(DY1349+DZ1349)/1000)</f>
        <v>0</v>
      </c>
      <c r="AC1349">
        <f>(-J1349*44100)</f>
        <v>0</v>
      </c>
      <c r="AD1349">
        <f>2*29.3*R1349*0.92*(EA1349-W1349)</f>
        <v>0</v>
      </c>
      <c r="AE1349">
        <f>2*0.95*5.67E-8*(((EA1349+$B$7)+273)^4-(W1349+273)^4)</f>
        <v>0</v>
      </c>
      <c r="AF1349">
        <f>U1349+AE1349+AC1349+AD1349</f>
        <v>0</v>
      </c>
      <c r="AG1349">
        <f>DX1349*AU1349*(DS1349-DR1349*(1000-AU1349*DU1349)/(1000-AU1349*DT1349))/(100*DL1349)</f>
        <v>0</v>
      </c>
      <c r="AH1349">
        <f>1000*DX1349*AU1349*(DT1349-DU1349)/(100*DL1349*(1000-AU1349*DT1349))</f>
        <v>0</v>
      </c>
      <c r="AI1349">
        <f>(AJ1349 - AK1349 - DY1349*1E3/(8.314*(EA1349+273.15)) * AM1349/DX1349 * AL1349) * DX1349/(100*DL1349) * (1000 - DU1349)/1000</f>
        <v>0</v>
      </c>
      <c r="AJ1349">
        <v>1401.852144008335</v>
      </c>
      <c r="AK1349">
        <v>1357.791393939394</v>
      </c>
      <c r="AL1349">
        <v>3.381067295907715</v>
      </c>
      <c r="AM1349">
        <v>65.42573511111004</v>
      </c>
      <c r="AN1349">
        <f>(AP1349 - AO1349 + DY1349*1E3/(8.314*(EA1349+273.15)) * AR1349/DX1349 * AQ1349) * DX1349/(100*DL1349) * 1000/(1000 - AP1349)</f>
        <v>0</v>
      </c>
      <c r="AO1349">
        <v>17.92774874899757</v>
      </c>
      <c r="AP1349">
        <v>23.86748484848485</v>
      </c>
      <c r="AQ1349">
        <v>-6.612399954572745E-05</v>
      </c>
      <c r="AR1349">
        <v>117.4114001937617</v>
      </c>
      <c r="AS1349">
        <v>0</v>
      </c>
      <c r="AT1349">
        <v>0</v>
      </c>
      <c r="AU1349">
        <f>IF(AS1349*$H$13&gt;=AW1349,1.0,(AW1349/(AW1349-AS1349*$H$13)))</f>
        <v>0</v>
      </c>
      <c r="AV1349">
        <f>(AU1349-1)*100</f>
        <v>0</v>
      </c>
      <c r="AW1349">
        <f>MAX(0,($B$13+$C$13*EF1349)/(1+$D$13*EF1349)*DY1349/(EA1349+273)*$E$13)</f>
        <v>0</v>
      </c>
      <c r="AX1349" t="s">
        <v>437</v>
      </c>
      <c r="AY1349" t="s">
        <v>437</v>
      </c>
      <c r="AZ1349">
        <v>0</v>
      </c>
      <c r="BA1349">
        <v>0</v>
      </c>
      <c r="BB1349">
        <f>1-AZ1349/BA1349</f>
        <v>0</v>
      </c>
      <c r="BC1349">
        <v>0</v>
      </c>
      <c r="BD1349" t="s">
        <v>437</v>
      </c>
      <c r="BE1349" t="s">
        <v>437</v>
      </c>
      <c r="BF1349">
        <v>0</v>
      </c>
      <c r="BG1349">
        <v>0</v>
      </c>
      <c r="BH1349">
        <f>1-BF1349/BG1349</f>
        <v>0</v>
      </c>
      <c r="BI1349">
        <v>0.5</v>
      </c>
      <c r="BJ1349">
        <f>DI1349</f>
        <v>0</v>
      </c>
      <c r="BK1349">
        <f>L1349</f>
        <v>0</v>
      </c>
      <c r="BL1349">
        <f>BH1349*BI1349*BJ1349</f>
        <v>0</v>
      </c>
      <c r="BM1349">
        <f>(BK1349-BC1349)/BJ1349</f>
        <v>0</v>
      </c>
      <c r="BN1349">
        <f>(BA1349-BG1349)/BG1349</f>
        <v>0</v>
      </c>
      <c r="BO1349">
        <f>AZ1349/(BB1349+AZ1349/BG1349)</f>
        <v>0</v>
      </c>
      <c r="BP1349" t="s">
        <v>437</v>
      </c>
      <c r="BQ1349">
        <v>0</v>
      </c>
      <c r="BR1349">
        <f>IF(BQ1349&lt;&gt;0, BQ1349, BO1349)</f>
        <v>0</v>
      </c>
      <c r="BS1349">
        <f>1-BR1349/BG1349</f>
        <v>0</v>
      </c>
      <c r="BT1349">
        <f>(BG1349-BF1349)/(BG1349-BR1349)</f>
        <v>0</v>
      </c>
      <c r="BU1349">
        <f>(BA1349-BG1349)/(BA1349-BR1349)</f>
        <v>0</v>
      </c>
      <c r="BV1349">
        <f>(BG1349-BF1349)/(BG1349-AZ1349)</f>
        <v>0</v>
      </c>
      <c r="BW1349">
        <f>(BA1349-BG1349)/(BA1349-AZ1349)</f>
        <v>0</v>
      </c>
      <c r="BX1349">
        <f>(BT1349*BR1349/BF1349)</f>
        <v>0</v>
      </c>
      <c r="BY1349">
        <f>(1-BX1349)</f>
        <v>0</v>
      </c>
      <c r="DH1349">
        <f>$B$11*EG1349+$C$11*EH1349+$F$11*ES1349*(1-EV1349)</f>
        <v>0</v>
      </c>
      <c r="DI1349">
        <f>DH1349*DJ1349</f>
        <v>0</v>
      </c>
      <c r="DJ1349">
        <f>($B$11*$D$9+$C$11*$D$9+$F$11*((FF1349+EX1349)/MAX(FF1349+EX1349+FG1349, 0.1)*$I$9+FG1349/MAX(FF1349+EX1349+FG1349, 0.1)*$J$9))/($B$11+$C$11+$F$11)</f>
        <v>0</v>
      </c>
      <c r="DK1349">
        <f>($B$11*$K$9+$C$11*$K$9+$F$11*((FF1349+EX1349)/MAX(FF1349+EX1349+FG1349, 0.1)*$P$9+FG1349/MAX(FF1349+EX1349+FG1349, 0.1)*$Q$9))/($B$11+$C$11+$F$11)</f>
        <v>0</v>
      </c>
      <c r="DL1349">
        <v>6</v>
      </c>
      <c r="DM1349">
        <v>0.5</v>
      </c>
      <c r="DN1349" t="s">
        <v>438</v>
      </c>
      <c r="DO1349">
        <v>2</v>
      </c>
      <c r="DP1349" t="b">
        <v>1</v>
      </c>
      <c r="DQ1349">
        <v>1761348830.314285</v>
      </c>
      <c r="DR1349">
        <v>1301.260357142857</v>
      </c>
      <c r="DS1349">
        <v>1360.993214285714</v>
      </c>
      <c r="DT1349">
        <v>23.87265357142857</v>
      </c>
      <c r="DU1349">
        <v>17.92620357142857</v>
      </c>
      <c r="DV1349">
        <v>1299.669642857143</v>
      </c>
      <c r="DW1349">
        <v>23.65822142857143</v>
      </c>
      <c r="DX1349">
        <v>500.0243571428571</v>
      </c>
      <c r="DY1349">
        <v>90.08681785714286</v>
      </c>
      <c r="DZ1349">
        <v>0.07386798214285714</v>
      </c>
      <c r="EA1349">
        <v>30.21876071428571</v>
      </c>
      <c r="EB1349">
        <v>29.99807142857143</v>
      </c>
      <c r="EC1349">
        <v>999.9000000000002</v>
      </c>
      <c r="ED1349">
        <v>0</v>
      </c>
      <c r="EE1349">
        <v>0</v>
      </c>
      <c r="EF1349">
        <v>10013.12142857143</v>
      </c>
      <c r="EG1349">
        <v>0</v>
      </c>
      <c r="EH1349">
        <v>1196.4025</v>
      </c>
      <c r="EI1349">
        <v>-59.73209642857142</v>
      </c>
      <c r="EJ1349">
        <v>1333.083571428572</v>
      </c>
      <c r="EK1349">
        <v>1385.835357142857</v>
      </c>
      <c r="EL1349">
        <v>5.946454642857142</v>
      </c>
      <c r="EM1349">
        <v>1360.993214285714</v>
      </c>
      <c r="EN1349">
        <v>17.92620357142857</v>
      </c>
      <c r="EO1349">
        <v>2.150610714285714</v>
      </c>
      <c r="EP1349">
        <v>1.614913214285714</v>
      </c>
      <c r="EQ1349">
        <v>18.59907857142857</v>
      </c>
      <c r="ER1349">
        <v>14.10185714285714</v>
      </c>
      <c r="ES1349">
        <v>1200.026428571429</v>
      </c>
      <c r="ET1349">
        <v>0.9669894285714286</v>
      </c>
      <c r="EU1349">
        <v>0.03301052857142858</v>
      </c>
      <c r="EV1349">
        <v>0</v>
      </c>
      <c r="EW1349">
        <v>1482.846785714286</v>
      </c>
      <c r="EX1349">
        <v>5.000560000000001</v>
      </c>
      <c r="EY1349">
        <v>18119.01071428572</v>
      </c>
      <c r="EZ1349">
        <v>10317.00714285714</v>
      </c>
      <c r="FA1349">
        <v>45.47075</v>
      </c>
      <c r="FB1349">
        <v>47.56199999999998</v>
      </c>
      <c r="FC1349">
        <v>46.13385714285713</v>
      </c>
      <c r="FD1349">
        <v>46.56657142857141</v>
      </c>
      <c r="FE1349">
        <v>46.31199999999998</v>
      </c>
      <c r="FF1349">
        <v>1155.576428571429</v>
      </c>
      <c r="FG1349">
        <v>39.45</v>
      </c>
      <c r="FH1349">
        <v>0</v>
      </c>
      <c r="FI1349">
        <v>1761348874.4</v>
      </c>
      <c r="FJ1349">
        <v>0</v>
      </c>
      <c r="FK1349">
        <v>1482.8428</v>
      </c>
      <c r="FL1349">
        <v>-4.465384614753487</v>
      </c>
      <c r="FM1349">
        <v>-49.13076914655052</v>
      </c>
      <c r="FN1349">
        <v>18119.032</v>
      </c>
      <c r="FO1349">
        <v>15</v>
      </c>
      <c r="FP1349">
        <v>0</v>
      </c>
      <c r="FQ1349" t="s">
        <v>439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-59.64673658536586</v>
      </c>
      <c r="GD1349">
        <v>-1.884861324042072</v>
      </c>
      <c r="GE1349">
        <v>0.1971715122599532</v>
      </c>
      <c r="GF1349">
        <v>0</v>
      </c>
      <c r="GG1349">
        <v>1483.080588235294</v>
      </c>
      <c r="GH1349">
        <v>-4.462643241977838</v>
      </c>
      <c r="GI1349">
        <v>0.4926097439775133</v>
      </c>
      <c r="GJ1349">
        <v>0</v>
      </c>
      <c r="GK1349">
        <v>5.950243170731707</v>
      </c>
      <c r="GL1349">
        <v>-0.07888202090591265</v>
      </c>
      <c r="GM1349">
        <v>0.007896396349748001</v>
      </c>
      <c r="GN1349">
        <v>1</v>
      </c>
      <c r="GO1349">
        <v>1</v>
      </c>
      <c r="GP1349">
        <v>3</v>
      </c>
      <c r="GQ1349" t="s">
        <v>446</v>
      </c>
      <c r="GR1349">
        <v>3.12491</v>
      </c>
      <c r="GS1349">
        <v>2.75149</v>
      </c>
      <c r="GT1349">
        <v>0.182676</v>
      </c>
      <c r="GU1349">
        <v>0.188866</v>
      </c>
      <c r="GV1349">
        <v>0.104244</v>
      </c>
      <c r="GW1349">
        <v>0.08571719999999999</v>
      </c>
      <c r="GX1349">
        <v>24036.5</v>
      </c>
      <c r="GY1349">
        <v>23265.1</v>
      </c>
      <c r="GZ1349">
        <v>29985.5</v>
      </c>
      <c r="HA1349">
        <v>28978.6</v>
      </c>
      <c r="HB1349">
        <v>37134.6</v>
      </c>
      <c r="HC1349">
        <v>34890.5</v>
      </c>
      <c r="HD1349">
        <v>45920.8</v>
      </c>
      <c r="HE1349">
        <v>43071.2</v>
      </c>
      <c r="HF1349">
        <v>1.75318</v>
      </c>
      <c r="HG1349">
        <v>1.72622</v>
      </c>
      <c r="HH1349">
        <v>-0.0239722</v>
      </c>
      <c r="HI1349">
        <v>0</v>
      </c>
      <c r="HJ1349">
        <v>30.3954</v>
      </c>
      <c r="HK1349">
        <v>999.9</v>
      </c>
      <c r="HL1349">
        <v>40.8</v>
      </c>
      <c r="HM1349">
        <v>32.7</v>
      </c>
      <c r="HN1349">
        <v>22.4988</v>
      </c>
      <c r="HO1349">
        <v>63.6239</v>
      </c>
      <c r="HP1349">
        <v>18.0889</v>
      </c>
      <c r="HQ1349">
        <v>1</v>
      </c>
      <c r="HR1349">
        <v>0.823267</v>
      </c>
      <c r="HS1349">
        <v>4.11947</v>
      </c>
      <c r="HT1349">
        <v>20.1589</v>
      </c>
      <c r="HU1349">
        <v>5.22777</v>
      </c>
      <c r="HV1349">
        <v>11.9857</v>
      </c>
      <c r="HW1349">
        <v>4.96905</v>
      </c>
      <c r="HX1349">
        <v>3.28963</v>
      </c>
      <c r="HY1349">
        <v>9999</v>
      </c>
      <c r="HZ1349">
        <v>9999</v>
      </c>
      <c r="IA1349">
        <v>9999</v>
      </c>
      <c r="IB1349">
        <v>999.9</v>
      </c>
      <c r="IC1349">
        <v>4.97297</v>
      </c>
      <c r="ID1349">
        <v>1.87751</v>
      </c>
      <c r="IE1349">
        <v>1.87561</v>
      </c>
      <c r="IF1349">
        <v>1.87849</v>
      </c>
      <c r="IG1349">
        <v>1.87515</v>
      </c>
      <c r="IH1349">
        <v>1.87867</v>
      </c>
      <c r="II1349">
        <v>1.87576</v>
      </c>
      <c r="IJ1349">
        <v>1.87698</v>
      </c>
      <c r="IK1349">
        <v>0</v>
      </c>
      <c r="IL1349">
        <v>0</v>
      </c>
      <c r="IM1349">
        <v>0</v>
      </c>
      <c r="IN1349">
        <v>0</v>
      </c>
      <c r="IO1349" t="s">
        <v>441</v>
      </c>
      <c r="IP1349" t="s">
        <v>442</v>
      </c>
      <c r="IQ1349" t="s">
        <v>443</v>
      </c>
      <c r="IR1349" t="s">
        <v>443</v>
      </c>
      <c r="IS1349" t="s">
        <v>443</v>
      </c>
      <c r="IT1349" t="s">
        <v>443</v>
      </c>
      <c r="IU1349">
        <v>0</v>
      </c>
      <c r="IV1349">
        <v>100</v>
      </c>
      <c r="IW1349">
        <v>100</v>
      </c>
      <c r="IX1349">
        <v>1.63</v>
      </c>
      <c r="IY1349">
        <v>0.2144</v>
      </c>
      <c r="IZ1349">
        <v>-0.1194416370607354</v>
      </c>
      <c r="JA1349">
        <v>0.002211305909277446</v>
      </c>
      <c r="JB1349">
        <v>-1.416678044876584E-06</v>
      </c>
      <c r="JC1349">
        <v>5.589822708492042E-10</v>
      </c>
      <c r="JD1349">
        <v>0.2144336207880096</v>
      </c>
      <c r="JE1349">
        <v>0</v>
      </c>
      <c r="JF1349">
        <v>0</v>
      </c>
      <c r="JG1349">
        <v>0</v>
      </c>
      <c r="JH1349">
        <v>14</v>
      </c>
      <c r="JI1349">
        <v>2052</v>
      </c>
      <c r="JJ1349">
        <v>1</v>
      </c>
      <c r="JK1349">
        <v>21</v>
      </c>
      <c r="JL1349">
        <v>29355814</v>
      </c>
      <c r="JM1349">
        <v>29355814</v>
      </c>
      <c r="JN1349">
        <v>2.90283</v>
      </c>
      <c r="JO1349">
        <v>2.54395</v>
      </c>
      <c r="JP1349">
        <v>1.39893</v>
      </c>
      <c r="JQ1349">
        <v>2.33154</v>
      </c>
      <c r="JR1349">
        <v>1.44897</v>
      </c>
      <c r="JS1349">
        <v>2.50854</v>
      </c>
      <c r="JT1349">
        <v>38.4279</v>
      </c>
      <c r="JU1349">
        <v>23.7898</v>
      </c>
      <c r="JV1349">
        <v>18</v>
      </c>
      <c r="JW1349">
        <v>487.413</v>
      </c>
      <c r="JX1349">
        <v>441.189</v>
      </c>
      <c r="JY1349">
        <v>25.513</v>
      </c>
      <c r="JZ1349">
        <v>37.2596</v>
      </c>
      <c r="KA1349">
        <v>30</v>
      </c>
      <c r="KB1349">
        <v>36.7907</v>
      </c>
      <c r="KC1349">
        <v>36.8303</v>
      </c>
      <c r="KD1349">
        <v>58.1005</v>
      </c>
      <c r="KE1349">
        <v>25.6421</v>
      </c>
      <c r="KF1349">
        <v>65.0403</v>
      </c>
      <c r="KG1349">
        <v>25.5153</v>
      </c>
      <c r="KH1349">
        <v>1409.46</v>
      </c>
      <c r="KI1349">
        <v>18.0161</v>
      </c>
      <c r="KJ1349">
        <v>99.1957</v>
      </c>
      <c r="KK1349">
        <v>99.0612</v>
      </c>
    </row>
    <row r="1350" spans="1:297">
      <c r="A1350">
        <v>1334</v>
      </c>
      <c r="B1350">
        <v>1761348843.1</v>
      </c>
      <c r="C1350">
        <v>20802.5</v>
      </c>
      <c r="D1350" t="s">
        <v>3124</v>
      </c>
      <c r="E1350" t="s">
        <v>3125</v>
      </c>
      <c r="F1350">
        <v>5</v>
      </c>
      <c r="G1350" t="s">
        <v>2957</v>
      </c>
      <c r="H1350" t="s">
        <v>436</v>
      </c>
      <c r="I1350">
        <v>1761348835.6</v>
      </c>
      <c r="J1350">
        <f>(K1350)/1000</f>
        <v>0</v>
      </c>
      <c r="K1350">
        <f>IF(DP1350, AN1350, AH1350)</f>
        <v>0</v>
      </c>
      <c r="L1350">
        <f>IF(DP1350, AI1350, AG1350)</f>
        <v>0</v>
      </c>
      <c r="M1350">
        <f>DR1350 - IF(AU1350&gt;1, L1350*DL1350*100.0/(AW1350), 0)</f>
        <v>0</v>
      </c>
      <c r="N1350">
        <f>((T1350-J1350/2)*M1350-L1350)/(T1350+J1350/2)</f>
        <v>0</v>
      </c>
      <c r="O1350">
        <f>N1350*(DY1350+DZ1350)/1000.0</f>
        <v>0</v>
      </c>
      <c r="P1350">
        <f>(DR1350 - IF(AU1350&gt;1, L1350*DL1350*100.0/(AW1350), 0))*(DY1350+DZ1350)/1000.0</f>
        <v>0</v>
      </c>
      <c r="Q1350">
        <f>2.0/((1/S1350-1/R1350)+SIGN(S1350)*SQRT((1/S1350-1/R1350)*(1/S1350-1/R1350) + 4*DM1350/((DM1350+1)*(DM1350+1))*(2*1/S1350*1/R1350-1/R1350*1/R1350)))</f>
        <v>0</v>
      </c>
      <c r="R1350">
        <f>IF(LEFT(DN1350,1)&lt;&gt;"0",IF(LEFT(DN1350,1)="1",3.0,DO1350),$D$5+$E$5*(EF1350*DY1350/($K$5*1000))+$F$5*(EF1350*DY1350/($K$5*1000))*MAX(MIN(DL1350,$J$5),$I$5)*MAX(MIN(DL1350,$J$5),$I$5)+$G$5*MAX(MIN(DL1350,$J$5),$I$5)*(EF1350*DY1350/($K$5*1000))+$H$5*(EF1350*DY1350/($K$5*1000))*(EF1350*DY1350/($K$5*1000)))</f>
        <v>0</v>
      </c>
      <c r="S1350">
        <f>J1350*(1000-(1000*0.61365*exp(17.502*W1350/(240.97+W1350))/(DY1350+DZ1350)+DT1350)/2)/(1000*0.61365*exp(17.502*W1350/(240.97+W1350))/(DY1350+DZ1350)-DT1350)</f>
        <v>0</v>
      </c>
      <c r="T1350">
        <f>1/((DM1350+1)/(Q1350/1.6)+1/(R1350/1.37)) + DM1350/((DM1350+1)/(Q1350/1.6) + DM1350/(R1350/1.37))</f>
        <v>0</v>
      </c>
      <c r="U1350">
        <f>(DH1350*DK1350)</f>
        <v>0</v>
      </c>
      <c r="V1350">
        <f>(EA1350+(U1350+2*0.95*5.67E-8*(((EA1350+$B$7)+273)^4-(EA1350+273)^4)-44100*J1350)/(1.84*29.3*R1350+8*0.95*5.67E-8*(EA1350+273)^3))</f>
        <v>0</v>
      </c>
      <c r="W1350">
        <f>($C$7*EB1350+$D$7*EC1350+$E$7*V1350)</f>
        <v>0</v>
      </c>
      <c r="X1350">
        <f>0.61365*exp(17.502*W1350/(240.97+W1350))</f>
        <v>0</v>
      </c>
      <c r="Y1350">
        <f>(Z1350/AA1350*100)</f>
        <v>0</v>
      </c>
      <c r="Z1350">
        <f>DT1350*(DY1350+DZ1350)/1000</f>
        <v>0</v>
      </c>
      <c r="AA1350">
        <f>0.61365*exp(17.502*EA1350/(240.97+EA1350))</f>
        <v>0</v>
      </c>
      <c r="AB1350">
        <f>(X1350-DT1350*(DY1350+DZ1350)/1000)</f>
        <v>0</v>
      </c>
      <c r="AC1350">
        <f>(-J1350*44100)</f>
        <v>0</v>
      </c>
      <c r="AD1350">
        <f>2*29.3*R1350*0.92*(EA1350-W1350)</f>
        <v>0</v>
      </c>
      <c r="AE1350">
        <f>2*0.95*5.67E-8*(((EA1350+$B$7)+273)^4-(W1350+273)^4)</f>
        <v>0</v>
      </c>
      <c r="AF1350">
        <f>U1350+AE1350+AC1350+AD1350</f>
        <v>0</v>
      </c>
      <c r="AG1350">
        <f>DX1350*AU1350*(DS1350-DR1350*(1000-AU1350*DU1350)/(1000-AU1350*DT1350))/(100*DL1350)</f>
        <v>0</v>
      </c>
      <c r="AH1350">
        <f>1000*DX1350*AU1350*(DT1350-DU1350)/(100*DL1350*(1000-AU1350*DT1350))</f>
        <v>0</v>
      </c>
      <c r="AI1350">
        <f>(AJ1350 - AK1350 - DY1350*1E3/(8.314*(EA1350+273.15)) * AM1350/DX1350 * AL1350) * DX1350/(100*DL1350) * (1000 - DU1350)/1000</f>
        <v>0</v>
      </c>
      <c r="AJ1350">
        <v>1419.017304191358</v>
      </c>
      <c r="AK1350">
        <v>1374.761454545454</v>
      </c>
      <c r="AL1350">
        <v>3.392105608212642</v>
      </c>
      <c r="AM1350">
        <v>65.42573511111004</v>
      </c>
      <c r="AN1350">
        <f>(AP1350 - AO1350 + DY1350*1E3/(8.314*(EA1350+273.15)) * AR1350/DX1350 * AQ1350) * DX1350/(100*DL1350) * 1000/(1000 - AP1350)</f>
        <v>0</v>
      </c>
      <c r="AO1350">
        <v>17.92899025037196</v>
      </c>
      <c r="AP1350">
        <v>23.86416787878787</v>
      </c>
      <c r="AQ1350">
        <v>-4.580295748734811E-05</v>
      </c>
      <c r="AR1350">
        <v>117.4114001937617</v>
      </c>
      <c r="AS1350">
        <v>0</v>
      </c>
      <c r="AT1350">
        <v>0</v>
      </c>
      <c r="AU1350">
        <f>IF(AS1350*$H$13&gt;=AW1350,1.0,(AW1350/(AW1350-AS1350*$H$13)))</f>
        <v>0</v>
      </c>
      <c r="AV1350">
        <f>(AU1350-1)*100</f>
        <v>0</v>
      </c>
      <c r="AW1350">
        <f>MAX(0,($B$13+$C$13*EF1350)/(1+$D$13*EF1350)*DY1350/(EA1350+273)*$E$13)</f>
        <v>0</v>
      </c>
      <c r="AX1350" t="s">
        <v>437</v>
      </c>
      <c r="AY1350" t="s">
        <v>437</v>
      </c>
      <c r="AZ1350">
        <v>0</v>
      </c>
      <c r="BA1350">
        <v>0</v>
      </c>
      <c r="BB1350">
        <f>1-AZ1350/BA1350</f>
        <v>0</v>
      </c>
      <c r="BC1350">
        <v>0</v>
      </c>
      <c r="BD1350" t="s">
        <v>437</v>
      </c>
      <c r="BE1350" t="s">
        <v>437</v>
      </c>
      <c r="BF1350">
        <v>0</v>
      </c>
      <c r="BG1350">
        <v>0</v>
      </c>
      <c r="BH1350">
        <f>1-BF1350/BG1350</f>
        <v>0</v>
      </c>
      <c r="BI1350">
        <v>0.5</v>
      </c>
      <c r="BJ1350">
        <f>DI1350</f>
        <v>0</v>
      </c>
      <c r="BK1350">
        <f>L1350</f>
        <v>0</v>
      </c>
      <c r="BL1350">
        <f>BH1350*BI1350*BJ1350</f>
        <v>0</v>
      </c>
      <c r="BM1350">
        <f>(BK1350-BC1350)/BJ1350</f>
        <v>0</v>
      </c>
      <c r="BN1350">
        <f>(BA1350-BG1350)/BG1350</f>
        <v>0</v>
      </c>
      <c r="BO1350">
        <f>AZ1350/(BB1350+AZ1350/BG1350)</f>
        <v>0</v>
      </c>
      <c r="BP1350" t="s">
        <v>437</v>
      </c>
      <c r="BQ1350">
        <v>0</v>
      </c>
      <c r="BR1350">
        <f>IF(BQ1350&lt;&gt;0, BQ1350, BO1350)</f>
        <v>0</v>
      </c>
      <c r="BS1350">
        <f>1-BR1350/BG1350</f>
        <v>0</v>
      </c>
      <c r="BT1350">
        <f>(BG1350-BF1350)/(BG1350-BR1350)</f>
        <v>0</v>
      </c>
      <c r="BU1350">
        <f>(BA1350-BG1350)/(BA1350-BR1350)</f>
        <v>0</v>
      </c>
      <c r="BV1350">
        <f>(BG1350-BF1350)/(BG1350-AZ1350)</f>
        <v>0</v>
      </c>
      <c r="BW1350">
        <f>(BA1350-BG1350)/(BA1350-AZ1350)</f>
        <v>0</v>
      </c>
      <c r="BX1350">
        <f>(BT1350*BR1350/BF1350)</f>
        <v>0</v>
      </c>
      <c r="BY1350">
        <f>(1-BX1350)</f>
        <v>0</v>
      </c>
      <c r="DH1350">
        <f>$B$11*EG1350+$C$11*EH1350+$F$11*ES1350*(1-EV1350)</f>
        <v>0</v>
      </c>
      <c r="DI1350">
        <f>DH1350*DJ1350</f>
        <v>0</v>
      </c>
      <c r="DJ1350">
        <f>($B$11*$D$9+$C$11*$D$9+$F$11*((FF1350+EX1350)/MAX(FF1350+EX1350+FG1350, 0.1)*$I$9+FG1350/MAX(FF1350+EX1350+FG1350, 0.1)*$J$9))/($B$11+$C$11+$F$11)</f>
        <v>0</v>
      </c>
      <c r="DK1350">
        <f>($B$11*$K$9+$C$11*$K$9+$F$11*((FF1350+EX1350)/MAX(FF1350+EX1350+FG1350, 0.1)*$P$9+FG1350/MAX(FF1350+EX1350+FG1350, 0.1)*$Q$9))/($B$11+$C$11+$F$11)</f>
        <v>0</v>
      </c>
      <c r="DL1350">
        <v>6</v>
      </c>
      <c r="DM1350">
        <v>0.5</v>
      </c>
      <c r="DN1350" t="s">
        <v>438</v>
      </c>
      <c r="DO1350">
        <v>2</v>
      </c>
      <c r="DP1350" t="b">
        <v>1</v>
      </c>
      <c r="DQ1350">
        <v>1761348835.6</v>
      </c>
      <c r="DR1350">
        <v>1318.785185185185</v>
      </c>
      <c r="DS1350">
        <v>1378.702222222222</v>
      </c>
      <c r="DT1350">
        <v>23.86827777777778</v>
      </c>
      <c r="DU1350">
        <v>17.92938148148148</v>
      </c>
      <c r="DV1350">
        <v>1317.171481481481</v>
      </c>
      <c r="DW1350">
        <v>23.65385185185185</v>
      </c>
      <c r="DX1350">
        <v>500.0160740740741</v>
      </c>
      <c r="DY1350">
        <v>90.08659259259258</v>
      </c>
      <c r="DZ1350">
        <v>0.07386196296296295</v>
      </c>
      <c r="EA1350">
        <v>30.21851481481482</v>
      </c>
      <c r="EB1350">
        <v>29.99934814814815</v>
      </c>
      <c r="EC1350">
        <v>999.9000000000001</v>
      </c>
      <c r="ED1350">
        <v>0</v>
      </c>
      <c r="EE1350">
        <v>0</v>
      </c>
      <c r="EF1350">
        <v>10000.31925925926</v>
      </c>
      <c r="EG1350">
        <v>0</v>
      </c>
      <c r="EH1350">
        <v>1196.407407407407</v>
      </c>
      <c r="EI1350">
        <v>-59.91602962962963</v>
      </c>
      <c r="EJ1350">
        <v>1351.031851851852</v>
      </c>
      <c r="EK1350">
        <v>1403.872222222222</v>
      </c>
      <c r="EL1350">
        <v>5.938894444444446</v>
      </c>
      <c r="EM1350">
        <v>1378.702222222222</v>
      </c>
      <c r="EN1350">
        <v>17.92938148148148</v>
      </c>
      <c r="EO1350">
        <v>2.150211851851852</v>
      </c>
      <c r="EP1350">
        <v>1.615196666666666</v>
      </c>
      <c r="EQ1350">
        <v>18.59612592592593</v>
      </c>
      <c r="ER1350">
        <v>14.10455555555556</v>
      </c>
      <c r="ES1350">
        <v>1200.041481481481</v>
      </c>
      <c r="ET1350">
        <v>0.9669898518518517</v>
      </c>
      <c r="EU1350">
        <v>0.03301007777777778</v>
      </c>
      <c r="EV1350">
        <v>0</v>
      </c>
      <c r="EW1350">
        <v>1482.513703703704</v>
      </c>
      <c r="EX1350">
        <v>5.000560000000001</v>
      </c>
      <c r="EY1350">
        <v>18114.71481481481</v>
      </c>
      <c r="EZ1350">
        <v>10317.13703703704</v>
      </c>
      <c r="FA1350">
        <v>45.47199999999999</v>
      </c>
      <c r="FB1350">
        <v>47.56199999999998</v>
      </c>
      <c r="FC1350">
        <v>46.13418518518519</v>
      </c>
      <c r="FD1350">
        <v>46.57366666666665</v>
      </c>
      <c r="FE1350">
        <v>46.31199999999998</v>
      </c>
      <c r="FF1350">
        <v>1155.591481481481</v>
      </c>
      <c r="FG1350">
        <v>39.45</v>
      </c>
      <c r="FH1350">
        <v>0</v>
      </c>
      <c r="FI1350">
        <v>1761348879.2</v>
      </c>
      <c r="FJ1350">
        <v>0</v>
      </c>
      <c r="FK1350">
        <v>1482.5176</v>
      </c>
      <c r="FL1350">
        <v>-4.484615386144729</v>
      </c>
      <c r="FM1350">
        <v>-50.39230780109149</v>
      </c>
      <c r="FN1350">
        <v>18114.924</v>
      </c>
      <c r="FO1350">
        <v>15</v>
      </c>
      <c r="FP1350">
        <v>0</v>
      </c>
      <c r="FQ1350" t="s">
        <v>439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-59.78540487804878</v>
      </c>
      <c r="GD1350">
        <v>-2.158438327526168</v>
      </c>
      <c r="GE1350">
        <v>0.227429061522456</v>
      </c>
      <c r="GF1350">
        <v>0</v>
      </c>
      <c r="GG1350">
        <v>1482.774411764706</v>
      </c>
      <c r="GH1350">
        <v>-4.13185638177415</v>
      </c>
      <c r="GI1350">
        <v>0.4601035124996587</v>
      </c>
      <c r="GJ1350">
        <v>0</v>
      </c>
      <c r="GK1350">
        <v>5.945111463414634</v>
      </c>
      <c r="GL1350">
        <v>-0.07858933797908629</v>
      </c>
      <c r="GM1350">
        <v>0.007990386773194762</v>
      </c>
      <c r="GN1350">
        <v>1</v>
      </c>
      <c r="GO1350">
        <v>1</v>
      </c>
      <c r="GP1350">
        <v>3</v>
      </c>
      <c r="GQ1350" t="s">
        <v>446</v>
      </c>
      <c r="GR1350">
        <v>3.12484</v>
      </c>
      <c r="GS1350">
        <v>2.7516</v>
      </c>
      <c r="GT1350">
        <v>0.184066</v>
      </c>
      <c r="GU1350">
        <v>0.190223</v>
      </c>
      <c r="GV1350">
        <v>0.104238</v>
      </c>
      <c r="GW1350">
        <v>0.08579249999999999</v>
      </c>
      <c r="GX1350">
        <v>23995.6</v>
      </c>
      <c r="GY1350">
        <v>23226</v>
      </c>
      <c r="GZ1350">
        <v>29985.7</v>
      </c>
      <c r="HA1350">
        <v>28978.6</v>
      </c>
      <c r="HB1350">
        <v>37135.4</v>
      </c>
      <c r="HC1350">
        <v>34887.7</v>
      </c>
      <c r="HD1350">
        <v>45921.3</v>
      </c>
      <c r="HE1350">
        <v>43071.1</v>
      </c>
      <c r="HF1350">
        <v>1.75325</v>
      </c>
      <c r="HG1350">
        <v>1.72668</v>
      </c>
      <c r="HH1350">
        <v>-0.0244156</v>
      </c>
      <c r="HI1350">
        <v>0</v>
      </c>
      <c r="HJ1350">
        <v>30.3965</v>
      </c>
      <c r="HK1350">
        <v>999.9</v>
      </c>
      <c r="HL1350">
        <v>40.8</v>
      </c>
      <c r="HM1350">
        <v>32.7</v>
      </c>
      <c r="HN1350">
        <v>22.4971</v>
      </c>
      <c r="HO1350">
        <v>64.23390000000001</v>
      </c>
      <c r="HP1350">
        <v>18.0208</v>
      </c>
      <c r="HQ1350">
        <v>1</v>
      </c>
      <c r="HR1350">
        <v>0.8233279999999999</v>
      </c>
      <c r="HS1350">
        <v>4.12554</v>
      </c>
      <c r="HT1350">
        <v>20.1588</v>
      </c>
      <c r="HU1350">
        <v>5.22792</v>
      </c>
      <c r="HV1350">
        <v>11.9855</v>
      </c>
      <c r="HW1350">
        <v>4.96905</v>
      </c>
      <c r="HX1350">
        <v>3.2896</v>
      </c>
      <c r="HY1350">
        <v>9999</v>
      </c>
      <c r="HZ1350">
        <v>9999</v>
      </c>
      <c r="IA1350">
        <v>9999</v>
      </c>
      <c r="IB1350">
        <v>999.9</v>
      </c>
      <c r="IC1350">
        <v>4.97299</v>
      </c>
      <c r="ID1350">
        <v>1.87748</v>
      </c>
      <c r="IE1350">
        <v>1.87561</v>
      </c>
      <c r="IF1350">
        <v>1.87843</v>
      </c>
      <c r="IG1350">
        <v>1.87512</v>
      </c>
      <c r="IH1350">
        <v>1.87866</v>
      </c>
      <c r="II1350">
        <v>1.87576</v>
      </c>
      <c r="IJ1350">
        <v>1.87697</v>
      </c>
      <c r="IK1350">
        <v>0</v>
      </c>
      <c r="IL1350">
        <v>0</v>
      </c>
      <c r="IM1350">
        <v>0</v>
      </c>
      <c r="IN1350">
        <v>0</v>
      </c>
      <c r="IO1350" t="s">
        <v>441</v>
      </c>
      <c r="IP1350" t="s">
        <v>442</v>
      </c>
      <c r="IQ1350" t="s">
        <v>443</v>
      </c>
      <c r="IR1350" t="s">
        <v>443</v>
      </c>
      <c r="IS1350" t="s">
        <v>443</v>
      </c>
      <c r="IT1350" t="s">
        <v>443</v>
      </c>
      <c r="IU1350">
        <v>0</v>
      </c>
      <c r="IV1350">
        <v>100</v>
      </c>
      <c r="IW1350">
        <v>100</v>
      </c>
      <c r="IX1350">
        <v>1.64</v>
      </c>
      <c r="IY1350">
        <v>0.2144</v>
      </c>
      <c r="IZ1350">
        <v>-0.1194416370607354</v>
      </c>
      <c r="JA1350">
        <v>0.002211305909277446</v>
      </c>
      <c r="JB1350">
        <v>-1.416678044876584E-06</v>
      </c>
      <c r="JC1350">
        <v>5.589822708492042E-10</v>
      </c>
      <c r="JD1350">
        <v>0.2144336207880096</v>
      </c>
      <c r="JE1350">
        <v>0</v>
      </c>
      <c r="JF1350">
        <v>0</v>
      </c>
      <c r="JG1350">
        <v>0</v>
      </c>
      <c r="JH1350">
        <v>14</v>
      </c>
      <c r="JI1350">
        <v>2052</v>
      </c>
      <c r="JJ1350">
        <v>1</v>
      </c>
      <c r="JK1350">
        <v>21</v>
      </c>
      <c r="JL1350">
        <v>29355814.1</v>
      </c>
      <c r="JM1350">
        <v>29355814.1</v>
      </c>
      <c r="JN1350">
        <v>2.93213</v>
      </c>
      <c r="JO1350">
        <v>2.54028</v>
      </c>
      <c r="JP1350">
        <v>1.39893</v>
      </c>
      <c r="JQ1350">
        <v>2.33154</v>
      </c>
      <c r="JR1350">
        <v>1.44897</v>
      </c>
      <c r="JS1350">
        <v>2.55371</v>
      </c>
      <c r="JT1350">
        <v>38.4279</v>
      </c>
      <c r="JU1350">
        <v>23.7898</v>
      </c>
      <c r="JV1350">
        <v>18</v>
      </c>
      <c r="JW1350">
        <v>487.464</v>
      </c>
      <c r="JX1350">
        <v>441.504</v>
      </c>
      <c r="JY1350">
        <v>25.5153</v>
      </c>
      <c r="JZ1350">
        <v>37.261</v>
      </c>
      <c r="KA1350">
        <v>30.0001</v>
      </c>
      <c r="KB1350">
        <v>36.7921</v>
      </c>
      <c r="KC1350">
        <v>36.8337</v>
      </c>
      <c r="KD1350">
        <v>58.6901</v>
      </c>
      <c r="KE1350">
        <v>25.6421</v>
      </c>
      <c r="KF1350">
        <v>64.6699</v>
      </c>
      <c r="KG1350">
        <v>25.5138</v>
      </c>
      <c r="KH1350">
        <v>1422.82</v>
      </c>
      <c r="KI1350">
        <v>18.0267</v>
      </c>
      <c r="KJ1350">
        <v>99.1966</v>
      </c>
      <c r="KK1350">
        <v>99.06100000000001</v>
      </c>
    </row>
    <row r="1351" spans="1:297">
      <c r="A1351">
        <v>1335</v>
      </c>
      <c r="B1351">
        <v>1761348848.1</v>
      </c>
      <c r="C1351">
        <v>20807.5</v>
      </c>
      <c r="D1351" t="s">
        <v>3126</v>
      </c>
      <c r="E1351" t="s">
        <v>3127</v>
      </c>
      <c r="F1351">
        <v>5</v>
      </c>
      <c r="G1351" t="s">
        <v>2957</v>
      </c>
      <c r="H1351" t="s">
        <v>436</v>
      </c>
      <c r="I1351">
        <v>1761348840.314285</v>
      </c>
      <c r="J1351">
        <f>(K1351)/1000</f>
        <v>0</v>
      </c>
      <c r="K1351">
        <f>IF(DP1351, AN1351, AH1351)</f>
        <v>0</v>
      </c>
      <c r="L1351">
        <f>IF(DP1351, AI1351, AG1351)</f>
        <v>0</v>
      </c>
      <c r="M1351">
        <f>DR1351 - IF(AU1351&gt;1, L1351*DL1351*100.0/(AW1351), 0)</f>
        <v>0</v>
      </c>
      <c r="N1351">
        <f>((T1351-J1351/2)*M1351-L1351)/(T1351+J1351/2)</f>
        <v>0</v>
      </c>
      <c r="O1351">
        <f>N1351*(DY1351+DZ1351)/1000.0</f>
        <v>0</v>
      </c>
      <c r="P1351">
        <f>(DR1351 - IF(AU1351&gt;1, L1351*DL1351*100.0/(AW1351), 0))*(DY1351+DZ1351)/1000.0</f>
        <v>0</v>
      </c>
      <c r="Q1351">
        <f>2.0/((1/S1351-1/R1351)+SIGN(S1351)*SQRT((1/S1351-1/R1351)*(1/S1351-1/R1351) + 4*DM1351/((DM1351+1)*(DM1351+1))*(2*1/S1351*1/R1351-1/R1351*1/R1351)))</f>
        <v>0</v>
      </c>
      <c r="R1351">
        <f>IF(LEFT(DN1351,1)&lt;&gt;"0",IF(LEFT(DN1351,1)="1",3.0,DO1351),$D$5+$E$5*(EF1351*DY1351/($K$5*1000))+$F$5*(EF1351*DY1351/($K$5*1000))*MAX(MIN(DL1351,$J$5),$I$5)*MAX(MIN(DL1351,$J$5),$I$5)+$G$5*MAX(MIN(DL1351,$J$5),$I$5)*(EF1351*DY1351/($K$5*1000))+$H$5*(EF1351*DY1351/($K$5*1000))*(EF1351*DY1351/($K$5*1000)))</f>
        <v>0</v>
      </c>
      <c r="S1351">
        <f>J1351*(1000-(1000*0.61365*exp(17.502*W1351/(240.97+W1351))/(DY1351+DZ1351)+DT1351)/2)/(1000*0.61365*exp(17.502*W1351/(240.97+W1351))/(DY1351+DZ1351)-DT1351)</f>
        <v>0</v>
      </c>
      <c r="T1351">
        <f>1/((DM1351+1)/(Q1351/1.6)+1/(R1351/1.37)) + DM1351/((DM1351+1)/(Q1351/1.6) + DM1351/(R1351/1.37))</f>
        <v>0</v>
      </c>
      <c r="U1351">
        <f>(DH1351*DK1351)</f>
        <v>0</v>
      </c>
      <c r="V1351">
        <f>(EA1351+(U1351+2*0.95*5.67E-8*(((EA1351+$B$7)+273)^4-(EA1351+273)^4)-44100*J1351)/(1.84*29.3*R1351+8*0.95*5.67E-8*(EA1351+273)^3))</f>
        <v>0</v>
      </c>
      <c r="W1351">
        <f>($C$7*EB1351+$D$7*EC1351+$E$7*V1351)</f>
        <v>0</v>
      </c>
      <c r="X1351">
        <f>0.61365*exp(17.502*W1351/(240.97+W1351))</f>
        <v>0</v>
      </c>
      <c r="Y1351">
        <f>(Z1351/AA1351*100)</f>
        <v>0</v>
      </c>
      <c r="Z1351">
        <f>DT1351*(DY1351+DZ1351)/1000</f>
        <v>0</v>
      </c>
      <c r="AA1351">
        <f>0.61365*exp(17.502*EA1351/(240.97+EA1351))</f>
        <v>0</v>
      </c>
      <c r="AB1351">
        <f>(X1351-DT1351*(DY1351+DZ1351)/1000)</f>
        <v>0</v>
      </c>
      <c r="AC1351">
        <f>(-J1351*44100)</f>
        <v>0</v>
      </c>
      <c r="AD1351">
        <f>2*29.3*R1351*0.92*(EA1351-W1351)</f>
        <v>0</v>
      </c>
      <c r="AE1351">
        <f>2*0.95*5.67E-8*(((EA1351+$B$7)+273)^4-(W1351+273)^4)</f>
        <v>0</v>
      </c>
      <c r="AF1351">
        <f>U1351+AE1351+AC1351+AD1351</f>
        <v>0</v>
      </c>
      <c r="AG1351">
        <f>DX1351*AU1351*(DS1351-DR1351*(1000-AU1351*DU1351)/(1000-AU1351*DT1351))/(100*DL1351)</f>
        <v>0</v>
      </c>
      <c r="AH1351">
        <f>1000*DX1351*AU1351*(DT1351-DU1351)/(100*DL1351*(1000-AU1351*DT1351))</f>
        <v>0</v>
      </c>
      <c r="AI1351">
        <f>(AJ1351 - AK1351 - DY1351*1E3/(8.314*(EA1351+273.15)) * AM1351/DX1351 * AL1351) * DX1351/(100*DL1351) * (1000 - DU1351)/1000</f>
        <v>0</v>
      </c>
      <c r="AJ1351">
        <v>1435.983680795256</v>
      </c>
      <c r="AK1351">
        <v>1391.792606060606</v>
      </c>
      <c r="AL1351">
        <v>3.407624944525963</v>
      </c>
      <c r="AM1351">
        <v>65.42573511111004</v>
      </c>
      <c r="AN1351">
        <f>(AP1351 - AO1351 + DY1351*1E3/(8.314*(EA1351+273.15)) * AR1351/DX1351 * AQ1351) * DX1351/(100*DL1351) * 1000/(1000 - AP1351)</f>
        <v>0</v>
      </c>
      <c r="AO1351">
        <v>17.95587716059355</v>
      </c>
      <c r="AP1351">
        <v>23.87204363636364</v>
      </c>
      <c r="AQ1351">
        <v>5.934392133517499E-05</v>
      </c>
      <c r="AR1351">
        <v>117.4114001937617</v>
      </c>
      <c r="AS1351">
        <v>0</v>
      </c>
      <c r="AT1351">
        <v>0</v>
      </c>
      <c r="AU1351">
        <f>IF(AS1351*$H$13&gt;=AW1351,1.0,(AW1351/(AW1351-AS1351*$H$13)))</f>
        <v>0</v>
      </c>
      <c r="AV1351">
        <f>(AU1351-1)*100</f>
        <v>0</v>
      </c>
      <c r="AW1351">
        <f>MAX(0,($B$13+$C$13*EF1351)/(1+$D$13*EF1351)*DY1351/(EA1351+273)*$E$13)</f>
        <v>0</v>
      </c>
      <c r="AX1351" t="s">
        <v>437</v>
      </c>
      <c r="AY1351" t="s">
        <v>437</v>
      </c>
      <c r="AZ1351">
        <v>0</v>
      </c>
      <c r="BA1351">
        <v>0</v>
      </c>
      <c r="BB1351">
        <f>1-AZ1351/BA1351</f>
        <v>0</v>
      </c>
      <c r="BC1351">
        <v>0</v>
      </c>
      <c r="BD1351" t="s">
        <v>437</v>
      </c>
      <c r="BE1351" t="s">
        <v>437</v>
      </c>
      <c r="BF1351">
        <v>0</v>
      </c>
      <c r="BG1351">
        <v>0</v>
      </c>
      <c r="BH1351">
        <f>1-BF1351/BG1351</f>
        <v>0</v>
      </c>
      <c r="BI1351">
        <v>0.5</v>
      </c>
      <c r="BJ1351">
        <f>DI1351</f>
        <v>0</v>
      </c>
      <c r="BK1351">
        <f>L1351</f>
        <v>0</v>
      </c>
      <c r="BL1351">
        <f>BH1351*BI1351*BJ1351</f>
        <v>0</v>
      </c>
      <c r="BM1351">
        <f>(BK1351-BC1351)/BJ1351</f>
        <v>0</v>
      </c>
      <c r="BN1351">
        <f>(BA1351-BG1351)/BG1351</f>
        <v>0</v>
      </c>
      <c r="BO1351">
        <f>AZ1351/(BB1351+AZ1351/BG1351)</f>
        <v>0</v>
      </c>
      <c r="BP1351" t="s">
        <v>437</v>
      </c>
      <c r="BQ1351">
        <v>0</v>
      </c>
      <c r="BR1351">
        <f>IF(BQ1351&lt;&gt;0, BQ1351, BO1351)</f>
        <v>0</v>
      </c>
      <c r="BS1351">
        <f>1-BR1351/BG1351</f>
        <v>0</v>
      </c>
      <c r="BT1351">
        <f>(BG1351-BF1351)/(BG1351-BR1351)</f>
        <v>0</v>
      </c>
      <c r="BU1351">
        <f>(BA1351-BG1351)/(BA1351-BR1351)</f>
        <v>0</v>
      </c>
      <c r="BV1351">
        <f>(BG1351-BF1351)/(BG1351-AZ1351)</f>
        <v>0</v>
      </c>
      <c r="BW1351">
        <f>(BA1351-BG1351)/(BA1351-AZ1351)</f>
        <v>0</v>
      </c>
      <c r="BX1351">
        <f>(BT1351*BR1351/BF1351)</f>
        <v>0</v>
      </c>
      <c r="BY1351">
        <f>(1-BX1351)</f>
        <v>0</v>
      </c>
      <c r="DH1351">
        <f>$B$11*EG1351+$C$11*EH1351+$F$11*ES1351*(1-EV1351)</f>
        <v>0</v>
      </c>
      <c r="DI1351">
        <f>DH1351*DJ1351</f>
        <v>0</v>
      </c>
      <c r="DJ1351">
        <f>($B$11*$D$9+$C$11*$D$9+$F$11*((FF1351+EX1351)/MAX(FF1351+EX1351+FG1351, 0.1)*$I$9+FG1351/MAX(FF1351+EX1351+FG1351, 0.1)*$J$9))/($B$11+$C$11+$F$11)</f>
        <v>0</v>
      </c>
      <c r="DK1351">
        <f>($B$11*$K$9+$C$11*$K$9+$F$11*((FF1351+EX1351)/MAX(FF1351+EX1351+FG1351, 0.1)*$P$9+FG1351/MAX(FF1351+EX1351+FG1351, 0.1)*$Q$9))/($B$11+$C$11+$F$11)</f>
        <v>0</v>
      </c>
      <c r="DL1351">
        <v>6</v>
      </c>
      <c r="DM1351">
        <v>0.5</v>
      </c>
      <c r="DN1351" t="s">
        <v>438</v>
      </c>
      <c r="DO1351">
        <v>2</v>
      </c>
      <c r="DP1351" t="b">
        <v>1</v>
      </c>
      <c r="DQ1351">
        <v>1761348840.314285</v>
      </c>
      <c r="DR1351">
        <v>1334.412857142857</v>
      </c>
      <c r="DS1351">
        <v>1394.470714285715</v>
      </c>
      <c r="DT1351">
        <v>23.86740357142857</v>
      </c>
      <c r="DU1351">
        <v>17.93609285714286</v>
      </c>
      <c r="DV1351">
        <v>1332.777142857143</v>
      </c>
      <c r="DW1351">
        <v>23.65297142857143</v>
      </c>
      <c r="DX1351">
        <v>500.0094642857143</v>
      </c>
      <c r="DY1351">
        <v>90.08616428571428</v>
      </c>
      <c r="DZ1351">
        <v>0.07395686785714285</v>
      </c>
      <c r="EA1351">
        <v>30.21968571428571</v>
      </c>
      <c r="EB1351">
        <v>29.99922857142858</v>
      </c>
      <c r="EC1351">
        <v>999.9000000000002</v>
      </c>
      <c r="ED1351">
        <v>0</v>
      </c>
      <c r="EE1351">
        <v>0</v>
      </c>
      <c r="EF1351">
        <v>10002.47535714286</v>
      </c>
      <c r="EG1351">
        <v>0</v>
      </c>
      <c r="EH1351">
        <v>1196.413928571429</v>
      </c>
      <c r="EI1351">
        <v>-60.05687142857142</v>
      </c>
      <c r="EJ1351">
        <v>1367.040714285714</v>
      </c>
      <c r="EK1351">
        <v>1419.938571428572</v>
      </c>
      <c r="EL1351">
        <v>5.931308214285715</v>
      </c>
      <c r="EM1351">
        <v>1394.470714285715</v>
      </c>
      <c r="EN1351">
        <v>17.93609285714286</v>
      </c>
      <c r="EO1351">
        <v>2.150122142857143</v>
      </c>
      <c r="EP1351">
        <v>1.615794285714286</v>
      </c>
      <c r="EQ1351">
        <v>18.59545714285715</v>
      </c>
      <c r="ER1351">
        <v>14.11026785714286</v>
      </c>
      <c r="ES1351">
        <v>1200.034285714286</v>
      </c>
      <c r="ET1351">
        <v>0.9669897142857141</v>
      </c>
      <c r="EU1351">
        <v>0.03301023214285715</v>
      </c>
      <c r="EV1351">
        <v>0</v>
      </c>
      <c r="EW1351">
        <v>1482.144285714285</v>
      </c>
      <c r="EX1351">
        <v>5.000560000000001</v>
      </c>
      <c r="EY1351">
        <v>18110.52142857143</v>
      </c>
      <c r="EZ1351">
        <v>10317.07142857143</v>
      </c>
      <c r="FA1351">
        <v>45.4775</v>
      </c>
      <c r="FB1351">
        <v>47.56199999999998</v>
      </c>
      <c r="FC1351">
        <v>46.13385714285715</v>
      </c>
      <c r="FD1351">
        <v>46.58224999999999</v>
      </c>
      <c r="FE1351">
        <v>46.31199999999998</v>
      </c>
      <c r="FF1351">
        <v>1155.584285714286</v>
      </c>
      <c r="FG1351">
        <v>39.45</v>
      </c>
      <c r="FH1351">
        <v>0</v>
      </c>
      <c r="FI1351">
        <v>1761348884.6</v>
      </c>
      <c r="FJ1351">
        <v>0</v>
      </c>
      <c r="FK1351">
        <v>1482.121538461538</v>
      </c>
      <c r="FL1351">
        <v>-4.232478633986011</v>
      </c>
      <c r="FM1351">
        <v>-53.18632478234316</v>
      </c>
      <c r="FN1351">
        <v>18110.41923076923</v>
      </c>
      <c r="FO1351">
        <v>15</v>
      </c>
      <c r="FP1351">
        <v>0</v>
      </c>
      <c r="FQ1351" t="s">
        <v>439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-59.96984999999999</v>
      </c>
      <c r="GD1351">
        <v>-1.714095309568346</v>
      </c>
      <c r="GE1351">
        <v>0.1894705174954664</v>
      </c>
      <c r="GF1351">
        <v>0</v>
      </c>
      <c r="GG1351">
        <v>1482.401176470588</v>
      </c>
      <c r="GH1351">
        <v>-4.478838805758724</v>
      </c>
      <c r="GI1351">
        <v>0.4798637349834234</v>
      </c>
      <c r="GJ1351">
        <v>0</v>
      </c>
      <c r="GK1351">
        <v>5.9347685</v>
      </c>
      <c r="GL1351">
        <v>-0.1059055159474787</v>
      </c>
      <c r="GM1351">
        <v>0.01205975902537025</v>
      </c>
      <c r="GN1351">
        <v>0</v>
      </c>
      <c r="GO1351">
        <v>0</v>
      </c>
      <c r="GP1351">
        <v>3</v>
      </c>
      <c r="GQ1351" t="s">
        <v>497</v>
      </c>
      <c r="GR1351">
        <v>3.12495</v>
      </c>
      <c r="GS1351">
        <v>2.752</v>
      </c>
      <c r="GT1351">
        <v>0.185442</v>
      </c>
      <c r="GU1351">
        <v>0.191613</v>
      </c>
      <c r="GV1351">
        <v>0.104254</v>
      </c>
      <c r="GW1351">
        <v>0.0856957</v>
      </c>
      <c r="GX1351">
        <v>23954.6</v>
      </c>
      <c r="GY1351">
        <v>23185.8</v>
      </c>
      <c r="GZ1351">
        <v>29985.2</v>
      </c>
      <c r="HA1351">
        <v>28978.5</v>
      </c>
      <c r="HB1351">
        <v>37134.3</v>
      </c>
      <c r="HC1351">
        <v>34891.4</v>
      </c>
      <c r="HD1351">
        <v>45920.7</v>
      </c>
      <c r="HE1351">
        <v>43071</v>
      </c>
      <c r="HF1351">
        <v>1.75327</v>
      </c>
      <c r="HG1351">
        <v>1.72637</v>
      </c>
      <c r="HH1351">
        <v>-0.0240281</v>
      </c>
      <c r="HI1351">
        <v>0</v>
      </c>
      <c r="HJ1351">
        <v>30.3965</v>
      </c>
      <c r="HK1351">
        <v>999.9</v>
      </c>
      <c r="HL1351">
        <v>40.8</v>
      </c>
      <c r="HM1351">
        <v>32.7</v>
      </c>
      <c r="HN1351">
        <v>22.5</v>
      </c>
      <c r="HO1351">
        <v>63.6439</v>
      </c>
      <c r="HP1351">
        <v>18.0449</v>
      </c>
      <c r="HQ1351">
        <v>1</v>
      </c>
      <c r="HR1351">
        <v>0.823506</v>
      </c>
      <c r="HS1351">
        <v>4.13646</v>
      </c>
      <c r="HT1351">
        <v>20.1586</v>
      </c>
      <c r="HU1351">
        <v>5.22762</v>
      </c>
      <c r="HV1351">
        <v>11.9846</v>
      </c>
      <c r="HW1351">
        <v>4.969</v>
      </c>
      <c r="HX1351">
        <v>3.2896</v>
      </c>
      <c r="HY1351">
        <v>9999</v>
      </c>
      <c r="HZ1351">
        <v>9999</v>
      </c>
      <c r="IA1351">
        <v>9999</v>
      </c>
      <c r="IB1351">
        <v>999.9</v>
      </c>
      <c r="IC1351">
        <v>4.97297</v>
      </c>
      <c r="ID1351">
        <v>1.87751</v>
      </c>
      <c r="IE1351">
        <v>1.87561</v>
      </c>
      <c r="IF1351">
        <v>1.87848</v>
      </c>
      <c r="IG1351">
        <v>1.87515</v>
      </c>
      <c r="IH1351">
        <v>1.87866</v>
      </c>
      <c r="II1351">
        <v>1.87577</v>
      </c>
      <c r="IJ1351">
        <v>1.87698</v>
      </c>
      <c r="IK1351">
        <v>0</v>
      </c>
      <c r="IL1351">
        <v>0</v>
      </c>
      <c r="IM1351">
        <v>0</v>
      </c>
      <c r="IN1351">
        <v>0</v>
      </c>
      <c r="IO1351" t="s">
        <v>441</v>
      </c>
      <c r="IP1351" t="s">
        <v>442</v>
      </c>
      <c r="IQ1351" t="s">
        <v>443</v>
      </c>
      <c r="IR1351" t="s">
        <v>443</v>
      </c>
      <c r="IS1351" t="s">
        <v>443</v>
      </c>
      <c r="IT1351" t="s">
        <v>443</v>
      </c>
      <c r="IU1351">
        <v>0</v>
      </c>
      <c r="IV1351">
        <v>100</v>
      </c>
      <c r="IW1351">
        <v>100</v>
      </c>
      <c r="IX1351">
        <v>1.68</v>
      </c>
      <c r="IY1351">
        <v>0.2145</v>
      </c>
      <c r="IZ1351">
        <v>-0.1194416370607354</v>
      </c>
      <c r="JA1351">
        <v>0.002211305909277446</v>
      </c>
      <c r="JB1351">
        <v>-1.416678044876584E-06</v>
      </c>
      <c r="JC1351">
        <v>5.589822708492042E-10</v>
      </c>
      <c r="JD1351">
        <v>0.2144336207880096</v>
      </c>
      <c r="JE1351">
        <v>0</v>
      </c>
      <c r="JF1351">
        <v>0</v>
      </c>
      <c r="JG1351">
        <v>0</v>
      </c>
      <c r="JH1351">
        <v>14</v>
      </c>
      <c r="JI1351">
        <v>2052</v>
      </c>
      <c r="JJ1351">
        <v>1</v>
      </c>
      <c r="JK1351">
        <v>21</v>
      </c>
      <c r="JL1351">
        <v>29355814.1</v>
      </c>
      <c r="JM1351">
        <v>29355814.1</v>
      </c>
      <c r="JN1351">
        <v>2.95654</v>
      </c>
      <c r="JO1351">
        <v>2.53296</v>
      </c>
      <c r="JP1351">
        <v>1.39893</v>
      </c>
      <c r="JQ1351">
        <v>2.33154</v>
      </c>
      <c r="JR1351">
        <v>1.44897</v>
      </c>
      <c r="JS1351">
        <v>2.61719</v>
      </c>
      <c r="JT1351">
        <v>38.4279</v>
      </c>
      <c r="JU1351">
        <v>23.8073</v>
      </c>
      <c r="JV1351">
        <v>18</v>
      </c>
      <c r="JW1351">
        <v>487.492</v>
      </c>
      <c r="JX1351">
        <v>441.309</v>
      </c>
      <c r="JY1351">
        <v>25.5152</v>
      </c>
      <c r="JZ1351">
        <v>37.2632</v>
      </c>
      <c r="KA1351">
        <v>30.0003</v>
      </c>
      <c r="KB1351">
        <v>36.7942</v>
      </c>
      <c r="KC1351">
        <v>36.8337</v>
      </c>
      <c r="KD1351">
        <v>59.1911</v>
      </c>
      <c r="KE1351">
        <v>25.3663</v>
      </c>
      <c r="KF1351">
        <v>64.6699</v>
      </c>
      <c r="KG1351">
        <v>25.5145</v>
      </c>
      <c r="KH1351">
        <v>1442.86</v>
      </c>
      <c r="KI1351">
        <v>18.035</v>
      </c>
      <c r="KJ1351">
        <v>99.1951</v>
      </c>
      <c r="KK1351">
        <v>99.0607</v>
      </c>
    </row>
    <row r="1352" spans="1:297">
      <c r="A1352">
        <v>1336</v>
      </c>
      <c r="B1352">
        <v>1761348853.1</v>
      </c>
      <c r="C1352">
        <v>20812.5</v>
      </c>
      <c r="D1352" t="s">
        <v>3128</v>
      </c>
      <c r="E1352" t="s">
        <v>3129</v>
      </c>
      <c r="F1352">
        <v>5</v>
      </c>
      <c r="G1352" t="s">
        <v>2957</v>
      </c>
      <c r="H1352" t="s">
        <v>436</v>
      </c>
      <c r="I1352">
        <v>1761348845.6</v>
      </c>
      <c r="J1352">
        <f>(K1352)/1000</f>
        <v>0</v>
      </c>
      <c r="K1352">
        <f>IF(DP1352, AN1352, AH1352)</f>
        <v>0</v>
      </c>
      <c r="L1352">
        <f>IF(DP1352, AI1352, AG1352)</f>
        <v>0</v>
      </c>
      <c r="M1352">
        <f>DR1352 - IF(AU1352&gt;1, L1352*DL1352*100.0/(AW1352), 0)</f>
        <v>0</v>
      </c>
      <c r="N1352">
        <f>((T1352-J1352/2)*M1352-L1352)/(T1352+J1352/2)</f>
        <v>0</v>
      </c>
      <c r="O1352">
        <f>N1352*(DY1352+DZ1352)/1000.0</f>
        <v>0</v>
      </c>
      <c r="P1352">
        <f>(DR1352 - IF(AU1352&gt;1, L1352*DL1352*100.0/(AW1352), 0))*(DY1352+DZ1352)/1000.0</f>
        <v>0</v>
      </c>
      <c r="Q1352">
        <f>2.0/((1/S1352-1/R1352)+SIGN(S1352)*SQRT((1/S1352-1/R1352)*(1/S1352-1/R1352) + 4*DM1352/((DM1352+1)*(DM1352+1))*(2*1/S1352*1/R1352-1/R1352*1/R1352)))</f>
        <v>0</v>
      </c>
      <c r="R1352">
        <f>IF(LEFT(DN1352,1)&lt;&gt;"0",IF(LEFT(DN1352,1)="1",3.0,DO1352),$D$5+$E$5*(EF1352*DY1352/($K$5*1000))+$F$5*(EF1352*DY1352/($K$5*1000))*MAX(MIN(DL1352,$J$5),$I$5)*MAX(MIN(DL1352,$J$5),$I$5)+$G$5*MAX(MIN(DL1352,$J$5),$I$5)*(EF1352*DY1352/($K$5*1000))+$H$5*(EF1352*DY1352/($K$5*1000))*(EF1352*DY1352/($K$5*1000)))</f>
        <v>0</v>
      </c>
      <c r="S1352">
        <f>J1352*(1000-(1000*0.61365*exp(17.502*W1352/(240.97+W1352))/(DY1352+DZ1352)+DT1352)/2)/(1000*0.61365*exp(17.502*W1352/(240.97+W1352))/(DY1352+DZ1352)-DT1352)</f>
        <v>0</v>
      </c>
      <c r="T1352">
        <f>1/((DM1352+1)/(Q1352/1.6)+1/(R1352/1.37)) + DM1352/((DM1352+1)/(Q1352/1.6) + DM1352/(R1352/1.37))</f>
        <v>0</v>
      </c>
      <c r="U1352">
        <f>(DH1352*DK1352)</f>
        <v>0</v>
      </c>
      <c r="V1352">
        <f>(EA1352+(U1352+2*0.95*5.67E-8*(((EA1352+$B$7)+273)^4-(EA1352+273)^4)-44100*J1352)/(1.84*29.3*R1352+8*0.95*5.67E-8*(EA1352+273)^3))</f>
        <v>0</v>
      </c>
      <c r="W1352">
        <f>($C$7*EB1352+$D$7*EC1352+$E$7*V1352)</f>
        <v>0</v>
      </c>
      <c r="X1352">
        <f>0.61365*exp(17.502*W1352/(240.97+W1352))</f>
        <v>0</v>
      </c>
      <c r="Y1352">
        <f>(Z1352/AA1352*100)</f>
        <v>0</v>
      </c>
      <c r="Z1352">
        <f>DT1352*(DY1352+DZ1352)/1000</f>
        <v>0</v>
      </c>
      <c r="AA1352">
        <f>0.61365*exp(17.502*EA1352/(240.97+EA1352))</f>
        <v>0</v>
      </c>
      <c r="AB1352">
        <f>(X1352-DT1352*(DY1352+DZ1352)/1000)</f>
        <v>0</v>
      </c>
      <c r="AC1352">
        <f>(-J1352*44100)</f>
        <v>0</v>
      </c>
      <c r="AD1352">
        <f>2*29.3*R1352*0.92*(EA1352-W1352)</f>
        <v>0</v>
      </c>
      <c r="AE1352">
        <f>2*0.95*5.67E-8*(((EA1352+$B$7)+273)^4-(W1352+273)^4)</f>
        <v>0</v>
      </c>
      <c r="AF1352">
        <f>U1352+AE1352+AC1352+AD1352</f>
        <v>0</v>
      </c>
      <c r="AG1352">
        <f>DX1352*AU1352*(DS1352-DR1352*(1000-AU1352*DU1352)/(1000-AU1352*DT1352))/(100*DL1352)</f>
        <v>0</v>
      </c>
      <c r="AH1352">
        <f>1000*DX1352*AU1352*(DT1352-DU1352)/(100*DL1352*(1000-AU1352*DT1352))</f>
        <v>0</v>
      </c>
      <c r="AI1352">
        <f>(AJ1352 - AK1352 - DY1352*1E3/(8.314*(EA1352+273.15)) * AM1352/DX1352 * AL1352) * DX1352/(100*DL1352) * (1000 - DU1352)/1000</f>
        <v>0</v>
      </c>
      <c r="AJ1352">
        <v>1453.181049267222</v>
      </c>
      <c r="AK1352">
        <v>1408.906909090909</v>
      </c>
      <c r="AL1352">
        <v>3.435539435005317</v>
      </c>
      <c r="AM1352">
        <v>65.42573511111004</v>
      </c>
      <c r="AN1352">
        <f>(AP1352 - AO1352 + DY1352*1E3/(8.314*(EA1352+273.15)) * AR1352/DX1352 * AQ1352) * DX1352/(100*DL1352) * 1000/(1000 - AP1352)</f>
        <v>0</v>
      </c>
      <c r="AO1352">
        <v>17.92475905415882</v>
      </c>
      <c r="AP1352">
        <v>23.86115878787879</v>
      </c>
      <c r="AQ1352">
        <v>-0.0001418612168561529</v>
      </c>
      <c r="AR1352">
        <v>117.4114001937617</v>
      </c>
      <c r="AS1352">
        <v>0</v>
      </c>
      <c r="AT1352">
        <v>0</v>
      </c>
      <c r="AU1352">
        <f>IF(AS1352*$H$13&gt;=AW1352,1.0,(AW1352/(AW1352-AS1352*$H$13)))</f>
        <v>0</v>
      </c>
      <c r="AV1352">
        <f>(AU1352-1)*100</f>
        <v>0</v>
      </c>
      <c r="AW1352">
        <f>MAX(0,($B$13+$C$13*EF1352)/(1+$D$13*EF1352)*DY1352/(EA1352+273)*$E$13)</f>
        <v>0</v>
      </c>
      <c r="AX1352" t="s">
        <v>437</v>
      </c>
      <c r="AY1352" t="s">
        <v>437</v>
      </c>
      <c r="AZ1352">
        <v>0</v>
      </c>
      <c r="BA1352">
        <v>0</v>
      </c>
      <c r="BB1352">
        <f>1-AZ1352/BA1352</f>
        <v>0</v>
      </c>
      <c r="BC1352">
        <v>0</v>
      </c>
      <c r="BD1352" t="s">
        <v>437</v>
      </c>
      <c r="BE1352" t="s">
        <v>437</v>
      </c>
      <c r="BF1352">
        <v>0</v>
      </c>
      <c r="BG1352">
        <v>0</v>
      </c>
      <c r="BH1352">
        <f>1-BF1352/BG1352</f>
        <v>0</v>
      </c>
      <c r="BI1352">
        <v>0.5</v>
      </c>
      <c r="BJ1352">
        <f>DI1352</f>
        <v>0</v>
      </c>
      <c r="BK1352">
        <f>L1352</f>
        <v>0</v>
      </c>
      <c r="BL1352">
        <f>BH1352*BI1352*BJ1352</f>
        <v>0</v>
      </c>
      <c r="BM1352">
        <f>(BK1352-BC1352)/BJ1352</f>
        <v>0</v>
      </c>
      <c r="BN1352">
        <f>(BA1352-BG1352)/BG1352</f>
        <v>0</v>
      </c>
      <c r="BO1352">
        <f>AZ1352/(BB1352+AZ1352/BG1352)</f>
        <v>0</v>
      </c>
      <c r="BP1352" t="s">
        <v>437</v>
      </c>
      <c r="BQ1352">
        <v>0</v>
      </c>
      <c r="BR1352">
        <f>IF(BQ1352&lt;&gt;0, BQ1352, BO1352)</f>
        <v>0</v>
      </c>
      <c r="BS1352">
        <f>1-BR1352/BG1352</f>
        <v>0</v>
      </c>
      <c r="BT1352">
        <f>(BG1352-BF1352)/(BG1352-BR1352)</f>
        <v>0</v>
      </c>
      <c r="BU1352">
        <f>(BA1352-BG1352)/(BA1352-BR1352)</f>
        <v>0</v>
      </c>
      <c r="BV1352">
        <f>(BG1352-BF1352)/(BG1352-AZ1352)</f>
        <v>0</v>
      </c>
      <c r="BW1352">
        <f>(BA1352-BG1352)/(BA1352-AZ1352)</f>
        <v>0</v>
      </c>
      <c r="BX1352">
        <f>(BT1352*BR1352/BF1352)</f>
        <v>0</v>
      </c>
      <c r="BY1352">
        <f>(1-BX1352)</f>
        <v>0</v>
      </c>
      <c r="DH1352">
        <f>$B$11*EG1352+$C$11*EH1352+$F$11*ES1352*(1-EV1352)</f>
        <v>0</v>
      </c>
      <c r="DI1352">
        <f>DH1352*DJ1352</f>
        <v>0</v>
      </c>
      <c r="DJ1352">
        <f>($B$11*$D$9+$C$11*$D$9+$F$11*((FF1352+EX1352)/MAX(FF1352+EX1352+FG1352, 0.1)*$I$9+FG1352/MAX(FF1352+EX1352+FG1352, 0.1)*$J$9))/($B$11+$C$11+$F$11)</f>
        <v>0</v>
      </c>
      <c r="DK1352">
        <f>($B$11*$K$9+$C$11*$K$9+$F$11*((FF1352+EX1352)/MAX(FF1352+EX1352+FG1352, 0.1)*$P$9+FG1352/MAX(FF1352+EX1352+FG1352, 0.1)*$Q$9))/($B$11+$C$11+$F$11)</f>
        <v>0</v>
      </c>
      <c r="DL1352">
        <v>6</v>
      </c>
      <c r="DM1352">
        <v>0.5</v>
      </c>
      <c r="DN1352" t="s">
        <v>438</v>
      </c>
      <c r="DO1352">
        <v>2</v>
      </c>
      <c r="DP1352" t="b">
        <v>1</v>
      </c>
      <c r="DQ1352">
        <v>1761348845.6</v>
      </c>
      <c r="DR1352">
        <v>1351.950740740741</v>
      </c>
      <c r="DS1352">
        <v>1412.20925925926</v>
      </c>
      <c r="DT1352">
        <v>23.8659</v>
      </c>
      <c r="DU1352">
        <v>17.93930740740741</v>
      </c>
      <c r="DV1352">
        <v>1350.29</v>
      </c>
      <c r="DW1352">
        <v>23.65146666666666</v>
      </c>
      <c r="DX1352">
        <v>500.0004444444444</v>
      </c>
      <c r="DY1352">
        <v>90.08544444444443</v>
      </c>
      <c r="DZ1352">
        <v>0.07412752962962964</v>
      </c>
      <c r="EA1352">
        <v>30.21981481481481</v>
      </c>
      <c r="EB1352">
        <v>30.00004444444444</v>
      </c>
      <c r="EC1352">
        <v>999.9000000000001</v>
      </c>
      <c r="ED1352">
        <v>0</v>
      </c>
      <c r="EE1352">
        <v>0</v>
      </c>
      <c r="EF1352">
        <v>9986.271481481481</v>
      </c>
      <c r="EG1352">
        <v>0</v>
      </c>
      <c r="EH1352">
        <v>1196.431111111111</v>
      </c>
      <c r="EI1352">
        <v>-60.25812962962963</v>
      </c>
      <c r="EJ1352">
        <v>1385.005925925926</v>
      </c>
      <c r="EK1352">
        <v>1438.006296296297</v>
      </c>
      <c r="EL1352">
        <v>5.926586296296296</v>
      </c>
      <c r="EM1352">
        <v>1412.20925925926</v>
      </c>
      <c r="EN1352">
        <v>17.93930740740741</v>
      </c>
      <c r="EO1352">
        <v>2.14997</v>
      </c>
      <c r="EP1352">
        <v>1.616071481481482</v>
      </c>
      <c r="EQ1352">
        <v>18.59431851851852</v>
      </c>
      <c r="ER1352">
        <v>14.11290740740741</v>
      </c>
      <c r="ES1352">
        <v>1200.051481481481</v>
      </c>
      <c r="ET1352">
        <v>0.9669901481481481</v>
      </c>
      <c r="EU1352">
        <v>0.03300976296296296</v>
      </c>
      <c r="EV1352">
        <v>0</v>
      </c>
      <c r="EW1352">
        <v>1481.799259259259</v>
      </c>
      <c r="EX1352">
        <v>5.000560000000001</v>
      </c>
      <c r="EY1352">
        <v>18106.2</v>
      </c>
      <c r="EZ1352">
        <v>10317.22962962963</v>
      </c>
      <c r="FA1352">
        <v>45.486</v>
      </c>
      <c r="FB1352">
        <v>47.56199999999998</v>
      </c>
      <c r="FC1352">
        <v>46.125</v>
      </c>
      <c r="FD1352">
        <v>46.57833333333332</v>
      </c>
      <c r="FE1352">
        <v>46.31199999999998</v>
      </c>
      <c r="FF1352">
        <v>1155.601481481482</v>
      </c>
      <c r="FG1352">
        <v>39.45</v>
      </c>
      <c r="FH1352">
        <v>0</v>
      </c>
      <c r="FI1352">
        <v>1761348889.4</v>
      </c>
      <c r="FJ1352">
        <v>0</v>
      </c>
      <c r="FK1352">
        <v>1481.801923076923</v>
      </c>
      <c r="FL1352">
        <v>-4.277264955326721</v>
      </c>
      <c r="FM1352">
        <v>-52.41709402923546</v>
      </c>
      <c r="FN1352">
        <v>18106.16153846154</v>
      </c>
      <c r="FO1352">
        <v>15</v>
      </c>
      <c r="FP1352">
        <v>0</v>
      </c>
      <c r="FQ1352" t="s">
        <v>439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-60.13850499999999</v>
      </c>
      <c r="GD1352">
        <v>-2.251571482176379</v>
      </c>
      <c r="GE1352">
        <v>0.2438590893836024</v>
      </c>
      <c r="GF1352">
        <v>0</v>
      </c>
      <c r="GG1352">
        <v>1481.989705882353</v>
      </c>
      <c r="GH1352">
        <v>-4.297173415600693</v>
      </c>
      <c r="GI1352">
        <v>0.4545099836741986</v>
      </c>
      <c r="GJ1352">
        <v>0</v>
      </c>
      <c r="GK1352">
        <v>5.93195275</v>
      </c>
      <c r="GL1352">
        <v>-0.05089879924954304</v>
      </c>
      <c r="GM1352">
        <v>0.01324286184846383</v>
      </c>
      <c r="GN1352">
        <v>1</v>
      </c>
      <c r="GO1352">
        <v>1</v>
      </c>
      <c r="GP1352">
        <v>3</v>
      </c>
      <c r="GQ1352" t="s">
        <v>446</v>
      </c>
      <c r="GR1352">
        <v>3.12483</v>
      </c>
      <c r="GS1352">
        <v>2.75184</v>
      </c>
      <c r="GT1352">
        <v>0.186816</v>
      </c>
      <c r="GU1352">
        <v>0.192951</v>
      </c>
      <c r="GV1352">
        <v>0.104229</v>
      </c>
      <c r="GW1352">
        <v>0.08586009999999999</v>
      </c>
      <c r="GX1352">
        <v>23914.4</v>
      </c>
      <c r="GY1352">
        <v>23147.2</v>
      </c>
      <c r="GZ1352">
        <v>29985.8</v>
      </c>
      <c r="HA1352">
        <v>28978.3</v>
      </c>
      <c r="HB1352">
        <v>37136.1</v>
      </c>
      <c r="HC1352">
        <v>34884.9</v>
      </c>
      <c r="HD1352">
        <v>45921.4</v>
      </c>
      <c r="HE1352">
        <v>43070.6</v>
      </c>
      <c r="HF1352">
        <v>1.75315</v>
      </c>
      <c r="HG1352">
        <v>1.72645</v>
      </c>
      <c r="HH1352">
        <v>-0.0248253</v>
      </c>
      <c r="HI1352">
        <v>0</v>
      </c>
      <c r="HJ1352">
        <v>30.3965</v>
      </c>
      <c r="HK1352">
        <v>999.9</v>
      </c>
      <c r="HL1352">
        <v>40.7</v>
      </c>
      <c r="HM1352">
        <v>32.7</v>
      </c>
      <c r="HN1352">
        <v>22.4438</v>
      </c>
      <c r="HO1352">
        <v>63.8039</v>
      </c>
      <c r="HP1352">
        <v>18.097</v>
      </c>
      <c r="HQ1352">
        <v>1</v>
      </c>
      <c r="HR1352">
        <v>0.823694</v>
      </c>
      <c r="HS1352">
        <v>4.13366</v>
      </c>
      <c r="HT1352">
        <v>20.1586</v>
      </c>
      <c r="HU1352">
        <v>5.22732</v>
      </c>
      <c r="HV1352">
        <v>11.9855</v>
      </c>
      <c r="HW1352">
        <v>4.96915</v>
      </c>
      <c r="HX1352">
        <v>3.28958</v>
      </c>
      <c r="HY1352">
        <v>9999</v>
      </c>
      <c r="HZ1352">
        <v>9999</v>
      </c>
      <c r="IA1352">
        <v>9999</v>
      </c>
      <c r="IB1352">
        <v>999.9</v>
      </c>
      <c r="IC1352">
        <v>4.97297</v>
      </c>
      <c r="ID1352">
        <v>1.87747</v>
      </c>
      <c r="IE1352">
        <v>1.87561</v>
      </c>
      <c r="IF1352">
        <v>1.87845</v>
      </c>
      <c r="IG1352">
        <v>1.87514</v>
      </c>
      <c r="IH1352">
        <v>1.87866</v>
      </c>
      <c r="II1352">
        <v>1.87576</v>
      </c>
      <c r="IJ1352">
        <v>1.87698</v>
      </c>
      <c r="IK1352">
        <v>0</v>
      </c>
      <c r="IL1352">
        <v>0</v>
      </c>
      <c r="IM1352">
        <v>0</v>
      </c>
      <c r="IN1352">
        <v>0</v>
      </c>
      <c r="IO1352" t="s">
        <v>441</v>
      </c>
      <c r="IP1352" t="s">
        <v>442</v>
      </c>
      <c r="IQ1352" t="s">
        <v>443</v>
      </c>
      <c r="IR1352" t="s">
        <v>443</v>
      </c>
      <c r="IS1352" t="s">
        <v>443</v>
      </c>
      <c r="IT1352" t="s">
        <v>443</v>
      </c>
      <c r="IU1352">
        <v>0</v>
      </c>
      <c r="IV1352">
        <v>100</v>
      </c>
      <c r="IW1352">
        <v>100</v>
      </c>
      <c r="IX1352">
        <v>1.7</v>
      </c>
      <c r="IY1352">
        <v>0.2144</v>
      </c>
      <c r="IZ1352">
        <v>-0.1194416370607354</v>
      </c>
      <c r="JA1352">
        <v>0.002211305909277446</v>
      </c>
      <c r="JB1352">
        <v>-1.416678044876584E-06</v>
      </c>
      <c r="JC1352">
        <v>5.589822708492042E-10</v>
      </c>
      <c r="JD1352">
        <v>0.2144336207880096</v>
      </c>
      <c r="JE1352">
        <v>0</v>
      </c>
      <c r="JF1352">
        <v>0</v>
      </c>
      <c r="JG1352">
        <v>0</v>
      </c>
      <c r="JH1352">
        <v>14</v>
      </c>
      <c r="JI1352">
        <v>2052</v>
      </c>
      <c r="JJ1352">
        <v>1</v>
      </c>
      <c r="JK1352">
        <v>21</v>
      </c>
      <c r="JL1352">
        <v>29355814.2</v>
      </c>
      <c r="JM1352">
        <v>29355814.2</v>
      </c>
      <c r="JN1352">
        <v>2.98584</v>
      </c>
      <c r="JO1352">
        <v>2.5293</v>
      </c>
      <c r="JP1352">
        <v>1.39893</v>
      </c>
      <c r="JQ1352">
        <v>2.33154</v>
      </c>
      <c r="JR1352">
        <v>1.44897</v>
      </c>
      <c r="JS1352">
        <v>2.62939</v>
      </c>
      <c r="JT1352">
        <v>38.4279</v>
      </c>
      <c r="JU1352">
        <v>23.8073</v>
      </c>
      <c r="JV1352">
        <v>18</v>
      </c>
      <c r="JW1352">
        <v>487.418</v>
      </c>
      <c r="JX1352">
        <v>441.376</v>
      </c>
      <c r="JY1352">
        <v>25.5147</v>
      </c>
      <c r="JZ1352">
        <v>37.2632</v>
      </c>
      <c r="KA1352">
        <v>30.0003</v>
      </c>
      <c r="KB1352">
        <v>36.7942</v>
      </c>
      <c r="KC1352">
        <v>36.8366</v>
      </c>
      <c r="KD1352">
        <v>59.7753</v>
      </c>
      <c r="KE1352">
        <v>25.3663</v>
      </c>
      <c r="KF1352">
        <v>64.6699</v>
      </c>
      <c r="KG1352">
        <v>25.5146</v>
      </c>
      <c r="KH1352">
        <v>1456.22</v>
      </c>
      <c r="KI1352">
        <v>18.0521</v>
      </c>
      <c r="KJ1352">
        <v>99.1968</v>
      </c>
      <c r="KK1352">
        <v>99.0599</v>
      </c>
    </row>
    <row r="1353" spans="1:297">
      <c r="A1353">
        <v>1337</v>
      </c>
      <c r="B1353">
        <v>1761348858.1</v>
      </c>
      <c r="C1353">
        <v>20817.5</v>
      </c>
      <c r="D1353" t="s">
        <v>3130</v>
      </c>
      <c r="E1353" t="s">
        <v>3131</v>
      </c>
      <c r="F1353">
        <v>5</v>
      </c>
      <c r="G1353" t="s">
        <v>2957</v>
      </c>
      <c r="H1353" t="s">
        <v>436</v>
      </c>
      <c r="I1353">
        <v>1761348850.314285</v>
      </c>
      <c r="J1353">
        <f>(K1353)/1000</f>
        <v>0</v>
      </c>
      <c r="K1353">
        <f>IF(DP1353, AN1353, AH1353)</f>
        <v>0</v>
      </c>
      <c r="L1353">
        <f>IF(DP1353, AI1353, AG1353)</f>
        <v>0</v>
      </c>
      <c r="M1353">
        <f>DR1353 - IF(AU1353&gt;1, L1353*DL1353*100.0/(AW1353), 0)</f>
        <v>0</v>
      </c>
      <c r="N1353">
        <f>((T1353-J1353/2)*M1353-L1353)/(T1353+J1353/2)</f>
        <v>0</v>
      </c>
      <c r="O1353">
        <f>N1353*(DY1353+DZ1353)/1000.0</f>
        <v>0</v>
      </c>
      <c r="P1353">
        <f>(DR1353 - IF(AU1353&gt;1, L1353*DL1353*100.0/(AW1353), 0))*(DY1353+DZ1353)/1000.0</f>
        <v>0</v>
      </c>
      <c r="Q1353">
        <f>2.0/((1/S1353-1/R1353)+SIGN(S1353)*SQRT((1/S1353-1/R1353)*(1/S1353-1/R1353) + 4*DM1353/((DM1353+1)*(DM1353+1))*(2*1/S1353*1/R1353-1/R1353*1/R1353)))</f>
        <v>0</v>
      </c>
      <c r="R1353">
        <f>IF(LEFT(DN1353,1)&lt;&gt;"0",IF(LEFT(DN1353,1)="1",3.0,DO1353),$D$5+$E$5*(EF1353*DY1353/($K$5*1000))+$F$5*(EF1353*DY1353/($K$5*1000))*MAX(MIN(DL1353,$J$5),$I$5)*MAX(MIN(DL1353,$J$5),$I$5)+$G$5*MAX(MIN(DL1353,$J$5),$I$5)*(EF1353*DY1353/($K$5*1000))+$H$5*(EF1353*DY1353/($K$5*1000))*(EF1353*DY1353/($K$5*1000)))</f>
        <v>0</v>
      </c>
      <c r="S1353">
        <f>J1353*(1000-(1000*0.61365*exp(17.502*W1353/(240.97+W1353))/(DY1353+DZ1353)+DT1353)/2)/(1000*0.61365*exp(17.502*W1353/(240.97+W1353))/(DY1353+DZ1353)-DT1353)</f>
        <v>0</v>
      </c>
      <c r="T1353">
        <f>1/((DM1353+1)/(Q1353/1.6)+1/(R1353/1.37)) + DM1353/((DM1353+1)/(Q1353/1.6) + DM1353/(R1353/1.37))</f>
        <v>0</v>
      </c>
      <c r="U1353">
        <f>(DH1353*DK1353)</f>
        <v>0</v>
      </c>
      <c r="V1353">
        <f>(EA1353+(U1353+2*0.95*5.67E-8*(((EA1353+$B$7)+273)^4-(EA1353+273)^4)-44100*J1353)/(1.84*29.3*R1353+8*0.95*5.67E-8*(EA1353+273)^3))</f>
        <v>0</v>
      </c>
      <c r="W1353">
        <f>($C$7*EB1353+$D$7*EC1353+$E$7*V1353)</f>
        <v>0</v>
      </c>
      <c r="X1353">
        <f>0.61365*exp(17.502*W1353/(240.97+W1353))</f>
        <v>0</v>
      </c>
      <c r="Y1353">
        <f>(Z1353/AA1353*100)</f>
        <v>0</v>
      </c>
      <c r="Z1353">
        <f>DT1353*(DY1353+DZ1353)/1000</f>
        <v>0</v>
      </c>
      <c r="AA1353">
        <f>0.61365*exp(17.502*EA1353/(240.97+EA1353))</f>
        <v>0</v>
      </c>
      <c r="AB1353">
        <f>(X1353-DT1353*(DY1353+DZ1353)/1000)</f>
        <v>0</v>
      </c>
      <c r="AC1353">
        <f>(-J1353*44100)</f>
        <v>0</v>
      </c>
      <c r="AD1353">
        <f>2*29.3*R1353*0.92*(EA1353-W1353)</f>
        <v>0</v>
      </c>
      <c r="AE1353">
        <f>2*0.95*5.67E-8*(((EA1353+$B$7)+273)^4-(W1353+273)^4)</f>
        <v>0</v>
      </c>
      <c r="AF1353">
        <f>U1353+AE1353+AC1353+AD1353</f>
        <v>0</v>
      </c>
      <c r="AG1353">
        <f>DX1353*AU1353*(DS1353-DR1353*(1000-AU1353*DU1353)/(1000-AU1353*DT1353))/(100*DL1353)</f>
        <v>0</v>
      </c>
      <c r="AH1353">
        <f>1000*DX1353*AU1353*(DT1353-DU1353)/(100*DL1353*(1000-AU1353*DT1353))</f>
        <v>0</v>
      </c>
      <c r="AI1353">
        <f>(AJ1353 - AK1353 - DY1353*1E3/(8.314*(EA1353+273.15)) * AM1353/DX1353 * AL1353) * DX1353/(100*DL1353) * (1000 - DU1353)/1000</f>
        <v>0</v>
      </c>
      <c r="AJ1353">
        <v>1470.209921181814</v>
      </c>
      <c r="AK1353">
        <v>1425.825454545454</v>
      </c>
      <c r="AL1353">
        <v>3.386086854116533</v>
      </c>
      <c r="AM1353">
        <v>65.42573511111004</v>
      </c>
      <c r="AN1353">
        <f>(AP1353 - AO1353 + DY1353*1E3/(8.314*(EA1353+273.15)) * AR1353/DX1353 * AQ1353) * DX1353/(100*DL1353) * 1000/(1000 - AP1353)</f>
        <v>0</v>
      </c>
      <c r="AO1353">
        <v>17.97708661738586</v>
      </c>
      <c r="AP1353">
        <v>23.87348363636363</v>
      </c>
      <c r="AQ1353">
        <v>0.0009567178217931527</v>
      </c>
      <c r="AR1353">
        <v>117.4114001937617</v>
      </c>
      <c r="AS1353">
        <v>0</v>
      </c>
      <c r="AT1353">
        <v>0</v>
      </c>
      <c r="AU1353">
        <f>IF(AS1353*$H$13&gt;=AW1353,1.0,(AW1353/(AW1353-AS1353*$H$13)))</f>
        <v>0</v>
      </c>
      <c r="AV1353">
        <f>(AU1353-1)*100</f>
        <v>0</v>
      </c>
      <c r="AW1353">
        <f>MAX(0,($B$13+$C$13*EF1353)/(1+$D$13*EF1353)*DY1353/(EA1353+273)*$E$13)</f>
        <v>0</v>
      </c>
      <c r="AX1353" t="s">
        <v>437</v>
      </c>
      <c r="AY1353" t="s">
        <v>437</v>
      </c>
      <c r="AZ1353">
        <v>0</v>
      </c>
      <c r="BA1353">
        <v>0</v>
      </c>
      <c r="BB1353">
        <f>1-AZ1353/BA1353</f>
        <v>0</v>
      </c>
      <c r="BC1353">
        <v>0</v>
      </c>
      <c r="BD1353" t="s">
        <v>437</v>
      </c>
      <c r="BE1353" t="s">
        <v>437</v>
      </c>
      <c r="BF1353">
        <v>0</v>
      </c>
      <c r="BG1353">
        <v>0</v>
      </c>
      <c r="BH1353">
        <f>1-BF1353/BG1353</f>
        <v>0</v>
      </c>
      <c r="BI1353">
        <v>0.5</v>
      </c>
      <c r="BJ1353">
        <f>DI1353</f>
        <v>0</v>
      </c>
      <c r="BK1353">
        <f>L1353</f>
        <v>0</v>
      </c>
      <c r="BL1353">
        <f>BH1353*BI1353*BJ1353</f>
        <v>0</v>
      </c>
      <c r="BM1353">
        <f>(BK1353-BC1353)/BJ1353</f>
        <v>0</v>
      </c>
      <c r="BN1353">
        <f>(BA1353-BG1353)/BG1353</f>
        <v>0</v>
      </c>
      <c r="BO1353">
        <f>AZ1353/(BB1353+AZ1353/BG1353)</f>
        <v>0</v>
      </c>
      <c r="BP1353" t="s">
        <v>437</v>
      </c>
      <c r="BQ1353">
        <v>0</v>
      </c>
      <c r="BR1353">
        <f>IF(BQ1353&lt;&gt;0, BQ1353, BO1353)</f>
        <v>0</v>
      </c>
      <c r="BS1353">
        <f>1-BR1353/BG1353</f>
        <v>0</v>
      </c>
      <c r="BT1353">
        <f>(BG1353-BF1353)/(BG1353-BR1353)</f>
        <v>0</v>
      </c>
      <c r="BU1353">
        <f>(BA1353-BG1353)/(BA1353-BR1353)</f>
        <v>0</v>
      </c>
      <c r="BV1353">
        <f>(BG1353-BF1353)/(BG1353-AZ1353)</f>
        <v>0</v>
      </c>
      <c r="BW1353">
        <f>(BA1353-BG1353)/(BA1353-AZ1353)</f>
        <v>0</v>
      </c>
      <c r="BX1353">
        <f>(BT1353*BR1353/BF1353)</f>
        <v>0</v>
      </c>
      <c r="BY1353">
        <f>(1-BX1353)</f>
        <v>0</v>
      </c>
      <c r="DH1353">
        <f>$B$11*EG1353+$C$11*EH1353+$F$11*ES1353*(1-EV1353)</f>
        <v>0</v>
      </c>
      <c r="DI1353">
        <f>DH1353*DJ1353</f>
        <v>0</v>
      </c>
      <c r="DJ1353">
        <f>($B$11*$D$9+$C$11*$D$9+$F$11*((FF1353+EX1353)/MAX(FF1353+EX1353+FG1353, 0.1)*$I$9+FG1353/MAX(FF1353+EX1353+FG1353, 0.1)*$J$9))/($B$11+$C$11+$F$11)</f>
        <v>0</v>
      </c>
      <c r="DK1353">
        <f>($B$11*$K$9+$C$11*$K$9+$F$11*((FF1353+EX1353)/MAX(FF1353+EX1353+FG1353, 0.1)*$P$9+FG1353/MAX(FF1353+EX1353+FG1353, 0.1)*$Q$9))/($B$11+$C$11+$F$11)</f>
        <v>0</v>
      </c>
      <c r="DL1353">
        <v>6</v>
      </c>
      <c r="DM1353">
        <v>0.5</v>
      </c>
      <c r="DN1353" t="s">
        <v>438</v>
      </c>
      <c r="DO1353">
        <v>2</v>
      </c>
      <c r="DP1353" t="b">
        <v>1</v>
      </c>
      <c r="DQ1353">
        <v>1761348850.314285</v>
      </c>
      <c r="DR1353">
        <v>1367.608214285714</v>
      </c>
      <c r="DS1353">
        <v>1427.989285714286</v>
      </c>
      <c r="DT1353">
        <v>23.86753928571429</v>
      </c>
      <c r="DU1353">
        <v>17.95367857142857</v>
      </c>
      <c r="DV1353">
        <v>1365.925</v>
      </c>
      <c r="DW1353">
        <v>23.65308928571429</v>
      </c>
      <c r="DX1353">
        <v>499.9834285714286</v>
      </c>
      <c r="DY1353">
        <v>90.0842142857143</v>
      </c>
      <c r="DZ1353">
        <v>0.07419285</v>
      </c>
      <c r="EA1353">
        <v>30.2204</v>
      </c>
      <c r="EB1353">
        <v>29.99813571428572</v>
      </c>
      <c r="EC1353">
        <v>999.9000000000002</v>
      </c>
      <c r="ED1353">
        <v>0</v>
      </c>
      <c r="EE1353">
        <v>0</v>
      </c>
      <c r="EF1353">
        <v>9994.352857142858</v>
      </c>
      <c r="EG1353">
        <v>0</v>
      </c>
      <c r="EH1353">
        <v>1196.435714285715</v>
      </c>
      <c r="EI1353">
        <v>-60.38082857142858</v>
      </c>
      <c r="EJ1353">
        <v>1401.047857142857</v>
      </c>
      <c r="EK1353">
        <v>1454.096071428572</v>
      </c>
      <c r="EL1353">
        <v>5.913853928571427</v>
      </c>
      <c r="EM1353">
        <v>1427.989285714286</v>
      </c>
      <c r="EN1353">
        <v>17.95367857142857</v>
      </c>
      <c r="EO1353">
        <v>2.1500875</v>
      </c>
      <c r="EP1353">
        <v>1.617342857142857</v>
      </c>
      <c r="EQ1353">
        <v>18.59518571428571</v>
      </c>
      <c r="ER1353">
        <v>14.12503928571428</v>
      </c>
      <c r="ES1353">
        <v>1200.058214285714</v>
      </c>
      <c r="ET1353">
        <v>0.9669902857142857</v>
      </c>
      <c r="EU1353">
        <v>0.03300961428571429</v>
      </c>
      <c r="EV1353">
        <v>0</v>
      </c>
      <c r="EW1353">
        <v>1481.446785714286</v>
      </c>
      <c r="EX1353">
        <v>5.000560000000001</v>
      </c>
      <c r="EY1353">
        <v>18102.17857142857</v>
      </c>
      <c r="EZ1353">
        <v>10317.28571428571</v>
      </c>
      <c r="FA1353">
        <v>45.4955</v>
      </c>
      <c r="FB1353">
        <v>47.56199999999998</v>
      </c>
      <c r="FC1353">
        <v>46.125</v>
      </c>
      <c r="FD1353">
        <v>46.57999999999998</v>
      </c>
      <c r="FE1353">
        <v>46.31199999999998</v>
      </c>
      <c r="FF1353">
        <v>1155.608214285714</v>
      </c>
      <c r="FG1353">
        <v>39.45</v>
      </c>
      <c r="FH1353">
        <v>0</v>
      </c>
      <c r="FI1353">
        <v>1761348894.8</v>
      </c>
      <c r="FJ1353">
        <v>0</v>
      </c>
      <c r="FK1353">
        <v>1481.3716</v>
      </c>
      <c r="FL1353">
        <v>-4.013076916632915</v>
      </c>
      <c r="FM1353">
        <v>-55.95384633464109</v>
      </c>
      <c r="FN1353">
        <v>18101.128</v>
      </c>
      <c r="FO1353">
        <v>15</v>
      </c>
      <c r="FP1353">
        <v>0</v>
      </c>
      <c r="FQ1353" t="s">
        <v>439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-60.30461463414633</v>
      </c>
      <c r="GD1353">
        <v>-1.623863414634148</v>
      </c>
      <c r="GE1353">
        <v>0.1955632822050634</v>
      </c>
      <c r="GF1353">
        <v>0</v>
      </c>
      <c r="GG1353">
        <v>1481.632058823529</v>
      </c>
      <c r="GH1353">
        <v>-4.302673797322552</v>
      </c>
      <c r="GI1353">
        <v>0.4725449210626987</v>
      </c>
      <c r="GJ1353">
        <v>0</v>
      </c>
      <c r="GK1353">
        <v>5.919095121951219</v>
      </c>
      <c r="GL1353">
        <v>-0.1315321254355517</v>
      </c>
      <c r="GM1353">
        <v>0.01997620830277508</v>
      </c>
      <c r="GN1353">
        <v>0</v>
      </c>
      <c r="GO1353">
        <v>0</v>
      </c>
      <c r="GP1353">
        <v>3</v>
      </c>
      <c r="GQ1353" t="s">
        <v>497</v>
      </c>
      <c r="GR1353">
        <v>3.12494</v>
      </c>
      <c r="GS1353">
        <v>2.752</v>
      </c>
      <c r="GT1353">
        <v>0.18817</v>
      </c>
      <c r="GU1353">
        <v>0.194292</v>
      </c>
      <c r="GV1353">
        <v>0.104261</v>
      </c>
      <c r="GW1353">
        <v>0.08589960000000001</v>
      </c>
      <c r="GX1353">
        <v>23873.9</v>
      </c>
      <c r="GY1353">
        <v>23108.4</v>
      </c>
      <c r="GZ1353">
        <v>29985.1</v>
      </c>
      <c r="HA1353">
        <v>28978.2</v>
      </c>
      <c r="HB1353">
        <v>37134.1</v>
      </c>
      <c r="HC1353">
        <v>34883.3</v>
      </c>
      <c r="HD1353">
        <v>45920.5</v>
      </c>
      <c r="HE1353">
        <v>43070.3</v>
      </c>
      <c r="HF1353">
        <v>1.753</v>
      </c>
      <c r="HG1353">
        <v>1.72663</v>
      </c>
      <c r="HH1353">
        <v>-0.0243261</v>
      </c>
      <c r="HI1353">
        <v>0</v>
      </c>
      <c r="HJ1353">
        <v>30.3965</v>
      </c>
      <c r="HK1353">
        <v>999.9</v>
      </c>
      <c r="HL1353">
        <v>40.7</v>
      </c>
      <c r="HM1353">
        <v>32.7</v>
      </c>
      <c r="HN1353">
        <v>22.4437</v>
      </c>
      <c r="HO1353">
        <v>63.7839</v>
      </c>
      <c r="HP1353">
        <v>17.8686</v>
      </c>
      <c r="HQ1353">
        <v>1</v>
      </c>
      <c r="HR1353">
        <v>0.823786</v>
      </c>
      <c r="HS1353">
        <v>4.13499</v>
      </c>
      <c r="HT1353">
        <v>20.1586</v>
      </c>
      <c r="HU1353">
        <v>5.22747</v>
      </c>
      <c r="HV1353">
        <v>11.9857</v>
      </c>
      <c r="HW1353">
        <v>4.96915</v>
      </c>
      <c r="HX1353">
        <v>3.28958</v>
      </c>
      <c r="HY1353">
        <v>9999</v>
      </c>
      <c r="HZ1353">
        <v>9999</v>
      </c>
      <c r="IA1353">
        <v>9999</v>
      </c>
      <c r="IB1353">
        <v>999.9</v>
      </c>
      <c r="IC1353">
        <v>4.97296</v>
      </c>
      <c r="ID1353">
        <v>1.87744</v>
      </c>
      <c r="IE1353">
        <v>1.87561</v>
      </c>
      <c r="IF1353">
        <v>1.87841</v>
      </c>
      <c r="IG1353">
        <v>1.87513</v>
      </c>
      <c r="IH1353">
        <v>1.87866</v>
      </c>
      <c r="II1353">
        <v>1.87576</v>
      </c>
      <c r="IJ1353">
        <v>1.87696</v>
      </c>
      <c r="IK1353">
        <v>0</v>
      </c>
      <c r="IL1353">
        <v>0</v>
      </c>
      <c r="IM1353">
        <v>0</v>
      </c>
      <c r="IN1353">
        <v>0</v>
      </c>
      <c r="IO1353" t="s">
        <v>441</v>
      </c>
      <c r="IP1353" t="s">
        <v>442</v>
      </c>
      <c r="IQ1353" t="s">
        <v>443</v>
      </c>
      <c r="IR1353" t="s">
        <v>443</v>
      </c>
      <c r="IS1353" t="s">
        <v>443</v>
      </c>
      <c r="IT1353" t="s">
        <v>443</v>
      </c>
      <c r="IU1353">
        <v>0</v>
      </c>
      <c r="IV1353">
        <v>100</v>
      </c>
      <c r="IW1353">
        <v>100</v>
      </c>
      <c r="IX1353">
        <v>1.72</v>
      </c>
      <c r="IY1353">
        <v>0.2145</v>
      </c>
      <c r="IZ1353">
        <v>-0.1194416370607354</v>
      </c>
      <c r="JA1353">
        <v>0.002211305909277446</v>
      </c>
      <c r="JB1353">
        <v>-1.416678044876584E-06</v>
      </c>
      <c r="JC1353">
        <v>5.589822708492042E-10</v>
      </c>
      <c r="JD1353">
        <v>0.2144336207880096</v>
      </c>
      <c r="JE1353">
        <v>0</v>
      </c>
      <c r="JF1353">
        <v>0</v>
      </c>
      <c r="JG1353">
        <v>0</v>
      </c>
      <c r="JH1353">
        <v>14</v>
      </c>
      <c r="JI1353">
        <v>2052</v>
      </c>
      <c r="JJ1353">
        <v>1</v>
      </c>
      <c r="JK1353">
        <v>21</v>
      </c>
      <c r="JL1353">
        <v>29355814.3</v>
      </c>
      <c r="JM1353">
        <v>29355814.3</v>
      </c>
      <c r="JN1353">
        <v>3.01147</v>
      </c>
      <c r="JO1353">
        <v>2.52319</v>
      </c>
      <c r="JP1353">
        <v>1.39893</v>
      </c>
      <c r="JQ1353">
        <v>2.33154</v>
      </c>
      <c r="JR1353">
        <v>1.44897</v>
      </c>
      <c r="JS1353">
        <v>2.61108</v>
      </c>
      <c r="JT1353">
        <v>38.4279</v>
      </c>
      <c r="JU1353">
        <v>23.8073</v>
      </c>
      <c r="JV1353">
        <v>18</v>
      </c>
      <c r="JW1353">
        <v>487.348</v>
      </c>
      <c r="JX1353">
        <v>441.493</v>
      </c>
      <c r="JY1353">
        <v>25.5148</v>
      </c>
      <c r="JZ1353">
        <v>37.2667</v>
      </c>
      <c r="KA1353">
        <v>30.0003</v>
      </c>
      <c r="KB1353">
        <v>36.7973</v>
      </c>
      <c r="KC1353">
        <v>36.8372</v>
      </c>
      <c r="KD1353">
        <v>60.2823</v>
      </c>
      <c r="KE1353">
        <v>25.095</v>
      </c>
      <c r="KF1353">
        <v>64.6699</v>
      </c>
      <c r="KG1353">
        <v>25.5168</v>
      </c>
      <c r="KH1353">
        <v>1476.26</v>
      </c>
      <c r="KI1353">
        <v>18.0536</v>
      </c>
      <c r="KJ1353">
        <v>99.1948</v>
      </c>
      <c r="KK1353">
        <v>99.0594</v>
      </c>
    </row>
    <row r="1354" spans="1:297">
      <c r="A1354">
        <v>1338</v>
      </c>
      <c r="B1354">
        <v>1761348863.1</v>
      </c>
      <c r="C1354">
        <v>20822.5</v>
      </c>
      <c r="D1354" t="s">
        <v>3132</v>
      </c>
      <c r="E1354" t="s">
        <v>3133</v>
      </c>
      <c r="F1354">
        <v>5</v>
      </c>
      <c r="G1354" t="s">
        <v>2957</v>
      </c>
      <c r="H1354" t="s">
        <v>436</v>
      </c>
      <c r="I1354">
        <v>1761348855.6</v>
      </c>
      <c r="J1354">
        <f>(K1354)/1000</f>
        <v>0</v>
      </c>
      <c r="K1354">
        <f>IF(DP1354, AN1354, AH1354)</f>
        <v>0</v>
      </c>
      <c r="L1354">
        <f>IF(DP1354, AI1354, AG1354)</f>
        <v>0</v>
      </c>
      <c r="M1354">
        <f>DR1354 - IF(AU1354&gt;1, L1354*DL1354*100.0/(AW1354), 0)</f>
        <v>0</v>
      </c>
      <c r="N1354">
        <f>((T1354-J1354/2)*M1354-L1354)/(T1354+J1354/2)</f>
        <v>0</v>
      </c>
      <c r="O1354">
        <f>N1354*(DY1354+DZ1354)/1000.0</f>
        <v>0</v>
      </c>
      <c r="P1354">
        <f>(DR1354 - IF(AU1354&gt;1, L1354*DL1354*100.0/(AW1354), 0))*(DY1354+DZ1354)/1000.0</f>
        <v>0</v>
      </c>
      <c r="Q1354">
        <f>2.0/((1/S1354-1/R1354)+SIGN(S1354)*SQRT((1/S1354-1/R1354)*(1/S1354-1/R1354) + 4*DM1354/((DM1354+1)*(DM1354+1))*(2*1/S1354*1/R1354-1/R1354*1/R1354)))</f>
        <v>0</v>
      </c>
      <c r="R1354">
        <f>IF(LEFT(DN1354,1)&lt;&gt;"0",IF(LEFT(DN1354,1)="1",3.0,DO1354),$D$5+$E$5*(EF1354*DY1354/($K$5*1000))+$F$5*(EF1354*DY1354/($K$5*1000))*MAX(MIN(DL1354,$J$5),$I$5)*MAX(MIN(DL1354,$J$5),$I$5)+$G$5*MAX(MIN(DL1354,$J$5),$I$5)*(EF1354*DY1354/($K$5*1000))+$H$5*(EF1354*DY1354/($K$5*1000))*(EF1354*DY1354/($K$5*1000)))</f>
        <v>0</v>
      </c>
      <c r="S1354">
        <f>J1354*(1000-(1000*0.61365*exp(17.502*W1354/(240.97+W1354))/(DY1354+DZ1354)+DT1354)/2)/(1000*0.61365*exp(17.502*W1354/(240.97+W1354))/(DY1354+DZ1354)-DT1354)</f>
        <v>0</v>
      </c>
      <c r="T1354">
        <f>1/((DM1354+1)/(Q1354/1.6)+1/(R1354/1.37)) + DM1354/((DM1354+1)/(Q1354/1.6) + DM1354/(R1354/1.37))</f>
        <v>0</v>
      </c>
      <c r="U1354">
        <f>(DH1354*DK1354)</f>
        <v>0</v>
      </c>
      <c r="V1354">
        <f>(EA1354+(U1354+2*0.95*5.67E-8*(((EA1354+$B$7)+273)^4-(EA1354+273)^4)-44100*J1354)/(1.84*29.3*R1354+8*0.95*5.67E-8*(EA1354+273)^3))</f>
        <v>0</v>
      </c>
      <c r="W1354">
        <f>($C$7*EB1354+$D$7*EC1354+$E$7*V1354)</f>
        <v>0</v>
      </c>
      <c r="X1354">
        <f>0.61365*exp(17.502*W1354/(240.97+W1354))</f>
        <v>0</v>
      </c>
      <c r="Y1354">
        <f>(Z1354/AA1354*100)</f>
        <v>0</v>
      </c>
      <c r="Z1354">
        <f>DT1354*(DY1354+DZ1354)/1000</f>
        <v>0</v>
      </c>
      <c r="AA1354">
        <f>0.61365*exp(17.502*EA1354/(240.97+EA1354))</f>
        <v>0</v>
      </c>
      <c r="AB1354">
        <f>(X1354-DT1354*(DY1354+DZ1354)/1000)</f>
        <v>0</v>
      </c>
      <c r="AC1354">
        <f>(-J1354*44100)</f>
        <v>0</v>
      </c>
      <c r="AD1354">
        <f>2*29.3*R1354*0.92*(EA1354-W1354)</f>
        <v>0</v>
      </c>
      <c r="AE1354">
        <f>2*0.95*5.67E-8*(((EA1354+$B$7)+273)^4-(W1354+273)^4)</f>
        <v>0</v>
      </c>
      <c r="AF1354">
        <f>U1354+AE1354+AC1354+AD1354</f>
        <v>0</v>
      </c>
      <c r="AG1354">
        <f>DX1354*AU1354*(DS1354-DR1354*(1000-AU1354*DU1354)/(1000-AU1354*DT1354))/(100*DL1354)</f>
        <v>0</v>
      </c>
      <c r="AH1354">
        <f>1000*DX1354*AU1354*(DT1354-DU1354)/(100*DL1354*(1000-AU1354*DT1354))</f>
        <v>0</v>
      </c>
      <c r="AI1354">
        <f>(AJ1354 - AK1354 - DY1354*1E3/(8.314*(EA1354+273.15)) * AM1354/DX1354 * AL1354) * DX1354/(100*DL1354) * (1000 - DU1354)/1000</f>
        <v>0</v>
      </c>
      <c r="AJ1354">
        <v>1487.165783122261</v>
      </c>
      <c r="AK1354">
        <v>1442.705393939394</v>
      </c>
      <c r="AL1354">
        <v>3.374606370590911</v>
      </c>
      <c r="AM1354">
        <v>65.42573511111004</v>
      </c>
      <c r="AN1354">
        <f>(AP1354 - AO1354 + DY1354*1E3/(8.314*(EA1354+273.15)) * AR1354/DX1354 * AQ1354) * DX1354/(100*DL1354) * 1000/(1000 - AP1354)</f>
        <v>0</v>
      </c>
      <c r="AO1354">
        <v>17.99749921760374</v>
      </c>
      <c r="AP1354">
        <v>23.88979333333333</v>
      </c>
      <c r="AQ1354">
        <v>0.0005554450776103411</v>
      </c>
      <c r="AR1354">
        <v>117.4114001937617</v>
      </c>
      <c r="AS1354">
        <v>0</v>
      </c>
      <c r="AT1354">
        <v>0</v>
      </c>
      <c r="AU1354">
        <f>IF(AS1354*$H$13&gt;=AW1354,1.0,(AW1354/(AW1354-AS1354*$H$13)))</f>
        <v>0</v>
      </c>
      <c r="AV1354">
        <f>(AU1354-1)*100</f>
        <v>0</v>
      </c>
      <c r="AW1354">
        <f>MAX(0,($B$13+$C$13*EF1354)/(1+$D$13*EF1354)*DY1354/(EA1354+273)*$E$13)</f>
        <v>0</v>
      </c>
      <c r="AX1354" t="s">
        <v>437</v>
      </c>
      <c r="AY1354" t="s">
        <v>437</v>
      </c>
      <c r="AZ1354">
        <v>0</v>
      </c>
      <c r="BA1354">
        <v>0</v>
      </c>
      <c r="BB1354">
        <f>1-AZ1354/BA1354</f>
        <v>0</v>
      </c>
      <c r="BC1354">
        <v>0</v>
      </c>
      <c r="BD1354" t="s">
        <v>437</v>
      </c>
      <c r="BE1354" t="s">
        <v>437</v>
      </c>
      <c r="BF1354">
        <v>0</v>
      </c>
      <c r="BG1354">
        <v>0</v>
      </c>
      <c r="BH1354">
        <f>1-BF1354/BG1354</f>
        <v>0</v>
      </c>
      <c r="BI1354">
        <v>0.5</v>
      </c>
      <c r="BJ1354">
        <f>DI1354</f>
        <v>0</v>
      </c>
      <c r="BK1354">
        <f>L1354</f>
        <v>0</v>
      </c>
      <c r="BL1354">
        <f>BH1354*BI1354*BJ1354</f>
        <v>0</v>
      </c>
      <c r="BM1354">
        <f>(BK1354-BC1354)/BJ1354</f>
        <v>0</v>
      </c>
      <c r="BN1354">
        <f>(BA1354-BG1354)/BG1354</f>
        <v>0</v>
      </c>
      <c r="BO1354">
        <f>AZ1354/(BB1354+AZ1354/BG1354)</f>
        <v>0</v>
      </c>
      <c r="BP1354" t="s">
        <v>437</v>
      </c>
      <c r="BQ1354">
        <v>0</v>
      </c>
      <c r="BR1354">
        <f>IF(BQ1354&lt;&gt;0, BQ1354, BO1354)</f>
        <v>0</v>
      </c>
      <c r="BS1354">
        <f>1-BR1354/BG1354</f>
        <v>0</v>
      </c>
      <c r="BT1354">
        <f>(BG1354-BF1354)/(BG1354-BR1354)</f>
        <v>0</v>
      </c>
      <c r="BU1354">
        <f>(BA1354-BG1354)/(BA1354-BR1354)</f>
        <v>0</v>
      </c>
      <c r="BV1354">
        <f>(BG1354-BF1354)/(BG1354-AZ1354)</f>
        <v>0</v>
      </c>
      <c r="BW1354">
        <f>(BA1354-BG1354)/(BA1354-AZ1354)</f>
        <v>0</v>
      </c>
      <c r="BX1354">
        <f>(BT1354*BR1354/BF1354)</f>
        <v>0</v>
      </c>
      <c r="BY1354">
        <f>(1-BX1354)</f>
        <v>0</v>
      </c>
      <c r="DH1354">
        <f>$B$11*EG1354+$C$11*EH1354+$F$11*ES1354*(1-EV1354)</f>
        <v>0</v>
      </c>
      <c r="DI1354">
        <f>DH1354*DJ1354</f>
        <v>0</v>
      </c>
      <c r="DJ1354">
        <f>($B$11*$D$9+$C$11*$D$9+$F$11*((FF1354+EX1354)/MAX(FF1354+EX1354+FG1354, 0.1)*$I$9+FG1354/MAX(FF1354+EX1354+FG1354, 0.1)*$J$9))/($B$11+$C$11+$F$11)</f>
        <v>0</v>
      </c>
      <c r="DK1354">
        <f>($B$11*$K$9+$C$11*$K$9+$F$11*((FF1354+EX1354)/MAX(FF1354+EX1354+FG1354, 0.1)*$P$9+FG1354/MAX(FF1354+EX1354+FG1354, 0.1)*$Q$9))/($B$11+$C$11+$F$11)</f>
        <v>0</v>
      </c>
      <c r="DL1354">
        <v>6</v>
      </c>
      <c r="DM1354">
        <v>0.5</v>
      </c>
      <c r="DN1354" t="s">
        <v>438</v>
      </c>
      <c r="DO1354">
        <v>2</v>
      </c>
      <c r="DP1354" t="b">
        <v>1</v>
      </c>
      <c r="DQ1354">
        <v>1761348855.6</v>
      </c>
      <c r="DR1354">
        <v>1385.135185185185</v>
      </c>
      <c r="DS1354">
        <v>1445.68962962963</v>
      </c>
      <c r="DT1354">
        <v>23.87235925925926</v>
      </c>
      <c r="DU1354">
        <v>17.97191481481481</v>
      </c>
      <c r="DV1354">
        <v>1383.425925925926</v>
      </c>
      <c r="DW1354">
        <v>23.65790740740741</v>
      </c>
      <c r="DX1354">
        <v>500.0311481481482</v>
      </c>
      <c r="DY1354">
        <v>90.08225925925926</v>
      </c>
      <c r="DZ1354">
        <v>0.07412135555555556</v>
      </c>
      <c r="EA1354">
        <v>30.21985925925926</v>
      </c>
      <c r="EB1354">
        <v>30.00064444444445</v>
      </c>
      <c r="EC1354">
        <v>999.9000000000001</v>
      </c>
      <c r="ED1354">
        <v>0</v>
      </c>
      <c r="EE1354">
        <v>0</v>
      </c>
      <c r="EF1354">
        <v>9993.380000000001</v>
      </c>
      <c r="EG1354">
        <v>0</v>
      </c>
      <c r="EH1354">
        <v>1196.428148148148</v>
      </c>
      <c r="EI1354">
        <v>-60.55434444444445</v>
      </c>
      <c r="EJ1354">
        <v>1419.01</v>
      </c>
      <c r="EK1354">
        <v>1472.147407407408</v>
      </c>
      <c r="EL1354">
        <v>5.900431111111112</v>
      </c>
      <c r="EM1354">
        <v>1445.68962962963</v>
      </c>
      <c r="EN1354">
        <v>17.97191481481481</v>
      </c>
      <c r="EO1354">
        <v>2.150475555555555</v>
      </c>
      <c r="EP1354">
        <v>1.618951111111111</v>
      </c>
      <c r="EQ1354">
        <v>18.59807037037037</v>
      </c>
      <c r="ER1354">
        <v>14.14035555555556</v>
      </c>
      <c r="ES1354">
        <v>1200.055185185185</v>
      </c>
      <c r="ET1354">
        <v>0.9669901481481481</v>
      </c>
      <c r="EU1354">
        <v>0.03300976666666667</v>
      </c>
      <c r="EV1354">
        <v>0</v>
      </c>
      <c r="EW1354">
        <v>1481.095925925926</v>
      </c>
      <c r="EX1354">
        <v>5.000560000000001</v>
      </c>
      <c r="EY1354">
        <v>18097.50740740741</v>
      </c>
      <c r="EZ1354">
        <v>10317.26296296296</v>
      </c>
      <c r="FA1354">
        <v>45.5</v>
      </c>
      <c r="FB1354">
        <v>47.56199999999998</v>
      </c>
      <c r="FC1354">
        <v>46.125</v>
      </c>
      <c r="FD1354">
        <v>46.57599999999999</v>
      </c>
      <c r="FE1354">
        <v>46.31199999999998</v>
      </c>
      <c r="FF1354">
        <v>1155.605185185185</v>
      </c>
      <c r="FG1354">
        <v>39.45</v>
      </c>
      <c r="FH1354">
        <v>0</v>
      </c>
      <c r="FI1354">
        <v>1761348899.6</v>
      </c>
      <c r="FJ1354">
        <v>0</v>
      </c>
      <c r="FK1354">
        <v>1481.0964</v>
      </c>
      <c r="FL1354">
        <v>-3.793846153767712</v>
      </c>
      <c r="FM1354">
        <v>-54.10000006266426</v>
      </c>
      <c r="FN1354">
        <v>18096.904</v>
      </c>
      <c r="FO1354">
        <v>15</v>
      </c>
      <c r="FP1354">
        <v>0</v>
      </c>
      <c r="FQ1354" t="s">
        <v>439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-60.44844634146342</v>
      </c>
      <c r="GD1354">
        <v>-1.930170731707274</v>
      </c>
      <c r="GE1354">
        <v>0.2258030569664541</v>
      </c>
      <c r="GF1354">
        <v>0</v>
      </c>
      <c r="GG1354">
        <v>1481.305294117647</v>
      </c>
      <c r="GH1354">
        <v>-3.834071806244556</v>
      </c>
      <c r="GI1354">
        <v>0.4406094395274523</v>
      </c>
      <c r="GJ1354">
        <v>0</v>
      </c>
      <c r="GK1354">
        <v>5.90644731707317</v>
      </c>
      <c r="GL1354">
        <v>-0.1724027874564355</v>
      </c>
      <c r="GM1354">
        <v>0.02277878270633416</v>
      </c>
      <c r="GN1354">
        <v>0</v>
      </c>
      <c r="GO1354">
        <v>0</v>
      </c>
      <c r="GP1354">
        <v>3</v>
      </c>
      <c r="GQ1354" t="s">
        <v>497</v>
      </c>
      <c r="GR1354">
        <v>3.1248</v>
      </c>
      <c r="GS1354">
        <v>2.75171</v>
      </c>
      <c r="GT1354">
        <v>0.189507</v>
      </c>
      <c r="GU1354">
        <v>0.195646</v>
      </c>
      <c r="GV1354">
        <v>0.104312</v>
      </c>
      <c r="GW1354">
        <v>0.08600439999999999</v>
      </c>
      <c r="GX1354">
        <v>23834.5</v>
      </c>
      <c r="GY1354">
        <v>23069.6</v>
      </c>
      <c r="GZ1354">
        <v>29985.1</v>
      </c>
      <c r="HA1354">
        <v>28978.3</v>
      </c>
      <c r="HB1354">
        <v>37132.2</v>
      </c>
      <c r="HC1354">
        <v>34879.7</v>
      </c>
      <c r="HD1354">
        <v>45920.7</v>
      </c>
      <c r="HE1354">
        <v>43070.6</v>
      </c>
      <c r="HF1354">
        <v>1.7528</v>
      </c>
      <c r="HG1354">
        <v>1.72692</v>
      </c>
      <c r="HH1354">
        <v>-0.0239983</v>
      </c>
      <c r="HI1354">
        <v>0</v>
      </c>
      <c r="HJ1354">
        <v>30.3965</v>
      </c>
      <c r="HK1354">
        <v>999.9</v>
      </c>
      <c r="HL1354">
        <v>40.7</v>
      </c>
      <c r="HM1354">
        <v>32.7</v>
      </c>
      <c r="HN1354">
        <v>22.4435</v>
      </c>
      <c r="HO1354">
        <v>63.7339</v>
      </c>
      <c r="HP1354">
        <v>17.9287</v>
      </c>
      <c r="HQ1354">
        <v>1</v>
      </c>
      <c r="HR1354">
        <v>0.823908</v>
      </c>
      <c r="HS1354">
        <v>4.12501</v>
      </c>
      <c r="HT1354">
        <v>20.1588</v>
      </c>
      <c r="HU1354">
        <v>5.22747</v>
      </c>
      <c r="HV1354">
        <v>11.986</v>
      </c>
      <c r="HW1354">
        <v>4.96925</v>
      </c>
      <c r="HX1354">
        <v>3.28963</v>
      </c>
      <c r="HY1354">
        <v>9999</v>
      </c>
      <c r="HZ1354">
        <v>9999</v>
      </c>
      <c r="IA1354">
        <v>9999</v>
      </c>
      <c r="IB1354">
        <v>999.9</v>
      </c>
      <c r="IC1354">
        <v>4.97296</v>
      </c>
      <c r="ID1354">
        <v>1.87744</v>
      </c>
      <c r="IE1354">
        <v>1.8756</v>
      </c>
      <c r="IF1354">
        <v>1.87839</v>
      </c>
      <c r="IG1354">
        <v>1.8751</v>
      </c>
      <c r="IH1354">
        <v>1.87865</v>
      </c>
      <c r="II1354">
        <v>1.87576</v>
      </c>
      <c r="IJ1354">
        <v>1.87695</v>
      </c>
      <c r="IK1354">
        <v>0</v>
      </c>
      <c r="IL1354">
        <v>0</v>
      </c>
      <c r="IM1354">
        <v>0</v>
      </c>
      <c r="IN1354">
        <v>0</v>
      </c>
      <c r="IO1354" t="s">
        <v>441</v>
      </c>
      <c r="IP1354" t="s">
        <v>442</v>
      </c>
      <c r="IQ1354" t="s">
        <v>443</v>
      </c>
      <c r="IR1354" t="s">
        <v>443</v>
      </c>
      <c r="IS1354" t="s">
        <v>443</v>
      </c>
      <c r="IT1354" t="s">
        <v>443</v>
      </c>
      <c r="IU1354">
        <v>0</v>
      </c>
      <c r="IV1354">
        <v>100</v>
      </c>
      <c r="IW1354">
        <v>100</v>
      </c>
      <c r="IX1354">
        <v>1.74</v>
      </c>
      <c r="IY1354">
        <v>0.2144</v>
      </c>
      <c r="IZ1354">
        <v>-0.1194416370607354</v>
      </c>
      <c r="JA1354">
        <v>0.002211305909277446</v>
      </c>
      <c r="JB1354">
        <v>-1.416678044876584E-06</v>
      </c>
      <c r="JC1354">
        <v>5.589822708492042E-10</v>
      </c>
      <c r="JD1354">
        <v>0.2144336207880096</v>
      </c>
      <c r="JE1354">
        <v>0</v>
      </c>
      <c r="JF1354">
        <v>0</v>
      </c>
      <c r="JG1354">
        <v>0</v>
      </c>
      <c r="JH1354">
        <v>14</v>
      </c>
      <c r="JI1354">
        <v>2052</v>
      </c>
      <c r="JJ1354">
        <v>1</v>
      </c>
      <c r="JK1354">
        <v>21</v>
      </c>
      <c r="JL1354">
        <v>29355814.4</v>
      </c>
      <c r="JM1354">
        <v>29355814.4</v>
      </c>
      <c r="JN1354">
        <v>3.03955</v>
      </c>
      <c r="JO1354">
        <v>2.52563</v>
      </c>
      <c r="JP1354">
        <v>1.39893</v>
      </c>
      <c r="JQ1354">
        <v>2.33154</v>
      </c>
      <c r="JR1354">
        <v>1.44897</v>
      </c>
      <c r="JS1354">
        <v>2.55981</v>
      </c>
      <c r="JT1354">
        <v>38.4279</v>
      </c>
      <c r="JU1354">
        <v>23.8073</v>
      </c>
      <c r="JV1354">
        <v>18</v>
      </c>
      <c r="JW1354">
        <v>487.233</v>
      </c>
      <c r="JX1354">
        <v>441.69</v>
      </c>
      <c r="JY1354">
        <v>25.5157</v>
      </c>
      <c r="JZ1354">
        <v>37.2667</v>
      </c>
      <c r="KA1354">
        <v>30.0001</v>
      </c>
      <c r="KB1354">
        <v>36.7977</v>
      </c>
      <c r="KC1354">
        <v>36.8375</v>
      </c>
      <c r="KD1354">
        <v>60.8538</v>
      </c>
      <c r="KE1354">
        <v>25.095</v>
      </c>
      <c r="KF1354">
        <v>64.6699</v>
      </c>
      <c r="KG1354">
        <v>25.5151</v>
      </c>
      <c r="KH1354">
        <v>1489.63</v>
      </c>
      <c r="KI1354">
        <v>18.0411</v>
      </c>
      <c r="KJ1354">
        <v>99.19499999999999</v>
      </c>
      <c r="KK1354">
        <v>99.06010000000001</v>
      </c>
    </row>
    <row r="1355" spans="1:297">
      <c r="A1355">
        <v>1339</v>
      </c>
      <c r="B1355">
        <v>1761348868.1</v>
      </c>
      <c r="C1355">
        <v>20827.5</v>
      </c>
      <c r="D1355" t="s">
        <v>3134</v>
      </c>
      <c r="E1355" t="s">
        <v>3135</v>
      </c>
      <c r="F1355">
        <v>5</v>
      </c>
      <c r="G1355" t="s">
        <v>2957</v>
      </c>
      <c r="H1355" t="s">
        <v>436</v>
      </c>
      <c r="I1355">
        <v>1761348860.314285</v>
      </c>
      <c r="J1355">
        <f>(K1355)/1000</f>
        <v>0</v>
      </c>
      <c r="K1355">
        <f>IF(DP1355, AN1355, AH1355)</f>
        <v>0</v>
      </c>
      <c r="L1355">
        <f>IF(DP1355, AI1355, AG1355)</f>
        <v>0</v>
      </c>
      <c r="M1355">
        <f>DR1355 - IF(AU1355&gt;1, L1355*DL1355*100.0/(AW1355), 0)</f>
        <v>0</v>
      </c>
      <c r="N1355">
        <f>((T1355-J1355/2)*M1355-L1355)/(T1355+J1355/2)</f>
        <v>0</v>
      </c>
      <c r="O1355">
        <f>N1355*(DY1355+DZ1355)/1000.0</f>
        <v>0</v>
      </c>
      <c r="P1355">
        <f>(DR1355 - IF(AU1355&gt;1, L1355*DL1355*100.0/(AW1355), 0))*(DY1355+DZ1355)/1000.0</f>
        <v>0</v>
      </c>
      <c r="Q1355">
        <f>2.0/((1/S1355-1/R1355)+SIGN(S1355)*SQRT((1/S1355-1/R1355)*(1/S1355-1/R1355) + 4*DM1355/((DM1355+1)*(DM1355+1))*(2*1/S1355*1/R1355-1/R1355*1/R1355)))</f>
        <v>0</v>
      </c>
      <c r="R1355">
        <f>IF(LEFT(DN1355,1)&lt;&gt;"0",IF(LEFT(DN1355,1)="1",3.0,DO1355),$D$5+$E$5*(EF1355*DY1355/($K$5*1000))+$F$5*(EF1355*DY1355/($K$5*1000))*MAX(MIN(DL1355,$J$5),$I$5)*MAX(MIN(DL1355,$J$5),$I$5)+$G$5*MAX(MIN(DL1355,$J$5),$I$5)*(EF1355*DY1355/($K$5*1000))+$H$5*(EF1355*DY1355/($K$5*1000))*(EF1355*DY1355/($K$5*1000)))</f>
        <v>0</v>
      </c>
      <c r="S1355">
        <f>J1355*(1000-(1000*0.61365*exp(17.502*W1355/(240.97+W1355))/(DY1355+DZ1355)+DT1355)/2)/(1000*0.61365*exp(17.502*W1355/(240.97+W1355))/(DY1355+DZ1355)-DT1355)</f>
        <v>0</v>
      </c>
      <c r="T1355">
        <f>1/((DM1355+1)/(Q1355/1.6)+1/(R1355/1.37)) + DM1355/((DM1355+1)/(Q1355/1.6) + DM1355/(R1355/1.37))</f>
        <v>0</v>
      </c>
      <c r="U1355">
        <f>(DH1355*DK1355)</f>
        <v>0</v>
      </c>
      <c r="V1355">
        <f>(EA1355+(U1355+2*0.95*5.67E-8*(((EA1355+$B$7)+273)^4-(EA1355+273)^4)-44100*J1355)/(1.84*29.3*R1355+8*0.95*5.67E-8*(EA1355+273)^3))</f>
        <v>0</v>
      </c>
      <c r="W1355">
        <f>($C$7*EB1355+$D$7*EC1355+$E$7*V1355)</f>
        <v>0</v>
      </c>
      <c r="X1355">
        <f>0.61365*exp(17.502*W1355/(240.97+W1355))</f>
        <v>0</v>
      </c>
      <c r="Y1355">
        <f>(Z1355/AA1355*100)</f>
        <v>0</v>
      </c>
      <c r="Z1355">
        <f>DT1355*(DY1355+DZ1355)/1000</f>
        <v>0</v>
      </c>
      <c r="AA1355">
        <f>0.61365*exp(17.502*EA1355/(240.97+EA1355))</f>
        <v>0</v>
      </c>
      <c r="AB1355">
        <f>(X1355-DT1355*(DY1355+DZ1355)/1000)</f>
        <v>0</v>
      </c>
      <c r="AC1355">
        <f>(-J1355*44100)</f>
        <v>0</v>
      </c>
      <c r="AD1355">
        <f>2*29.3*R1355*0.92*(EA1355-W1355)</f>
        <v>0</v>
      </c>
      <c r="AE1355">
        <f>2*0.95*5.67E-8*(((EA1355+$B$7)+273)^4-(W1355+273)^4)</f>
        <v>0</v>
      </c>
      <c r="AF1355">
        <f>U1355+AE1355+AC1355+AD1355</f>
        <v>0</v>
      </c>
      <c r="AG1355">
        <f>DX1355*AU1355*(DS1355-DR1355*(1000-AU1355*DU1355)/(1000-AU1355*DT1355))/(100*DL1355)</f>
        <v>0</v>
      </c>
      <c r="AH1355">
        <f>1000*DX1355*AU1355*(DT1355-DU1355)/(100*DL1355*(1000-AU1355*DT1355))</f>
        <v>0</v>
      </c>
      <c r="AI1355">
        <f>(AJ1355 - AK1355 - DY1355*1E3/(8.314*(EA1355+273.15)) * AM1355/DX1355 * AL1355) * DX1355/(100*DL1355) * (1000 - DU1355)/1000</f>
        <v>0</v>
      </c>
      <c r="AJ1355">
        <v>1504.520252036724</v>
      </c>
      <c r="AK1355">
        <v>1459.914848484848</v>
      </c>
      <c r="AL1355">
        <v>3.442480663686671</v>
      </c>
      <c r="AM1355">
        <v>65.42573511111004</v>
      </c>
      <c r="AN1355">
        <f>(AP1355 - AO1355 + DY1355*1E3/(8.314*(EA1355+273.15)) * AR1355/DX1355 * AQ1355) * DX1355/(100*DL1355) * 1000/(1000 - AP1355)</f>
        <v>0</v>
      </c>
      <c r="AO1355">
        <v>18.01699557352126</v>
      </c>
      <c r="AP1355">
        <v>23.89928242424242</v>
      </c>
      <c r="AQ1355">
        <v>0.0002729616463393649</v>
      </c>
      <c r="AR1355">
        <v>117.4114001937617</v>
      </c>
      <c r="AS1355">
        <v>0</v>
      </c>
      <c r="AT1355">
        <v>0</v>
      </c>
      <c r="AU1355">
        <f>IF(AS1355*$H$13&gt;=AW1355,1.0,(AW1355/(AW1355-AS1355*$H$13)))</f>
        <v>0</v>
      </c>
      <c r="AV1355">
        <f>(AU1355-1)*100</f>
        <v>0</v>
      </c>
      <c r="AW1355">
        <f>MAX(0,($B$13+$C$13*EF1355)/(1+$D$13*EF1355)*DY1355/(EA1355+273)*$E$13)</f>
        <v>0</v>
      </c>
      <c r="AX1355" t="s">
        <v>437</v>
      </c>
      <c r="AY1355" t="s">
        <v>437</v>
      </c>
      <c r="AZ1355">
        <v>0</v>
      </c>
      <c r="BA1355">
        <v>0</v>
      </c>
      <c r="BB1355">
        <f>1-AZ1355/BA1355</f>
        <v>0</v>
      </c>
      <c r="BC1355">
        <v>0</v>
      </c>
      <c r="BD1355" t="s">
        <v>437</v>
      </c>
      <c r="BE1355" t="s">
        <v>437</v>
      </c>
      <c r="BF1355">
        <v>0</v>
      </c>
      <c r="BG1355">
        <v>0</v>
      </c>
      <c r="BH1355">
        <f>1-BF1355/BG1355</f>
        <v>0</v>
      </c>
      <c r="BI1355">
        <v>0.5</v>
      </c>
      <c r="BJ1355">
        <f>DI1355</f>
        <v>0</v>
      </c>
      <c r="BK1355">
        <f>L1355</f>
        <v>0</v>
      </c>
      <c r="BL1355">
        <f>BH1355*BI1355*BJ1355</f>
        <v>0</v>
      </c>
      <c r="BM1355">
        <f>(BK1355-BC1355)/BJ1355</f>
        <v>0</v>
      </c>
      <c r="BN1355">
        <f>(BA1355-BG1355)/BG1355</f>
        <v>0</v>
      </c>
      <c r="BO1355">
        <f>AZ1355/(BB1355+AZ1355/BG1355)</f>
        <v>0</v>
      </c>
      <c r="BP1355" t="s">
        <v>437</v>
      </c>
      <c r="BQ1355">
        <v>0</v>
      </c>
      <c r="BR1355">
        <f>IF(BQ1355&lt;&gt;0, BQ1355, BO1355)</f>
        <v>0</v>
      </c>
      <c r="BS1355">
        <f>1-BR1355/BG1355</f>
        <v>0</v>
      </c>
      <c r="BT1355">
        <f>(BG1355-BF1355)/(BG1355-BR1355)</f>
        <v>0</v>
      </c>
      <c r="BU1355">
        <f>(BA1355-BG1355)/(BA1355-BR1355)</f>
        <v>0</v>
      </c>
      <c r="BV1355">
        <f>(BG1355-BF1355)/(BG1355-AZ1355)</f>
        <v>0</v>
      </c>
      <c r="BW1355">
        <f>(BA1355-BG1355)/(BA1355-AZ1355)</f>
        <v>0</v>
      </c>
      <c r="BX1355">
        <f>(BT1355*BR1355/BF1355)</f>
        <v>0</v>
      </c>
      <c r="BY1355">
        <f>(1-BX1355)</f>
        <v>0</v>
      </c>
      <c r="DH1355">
        <f>$B$11*EG1355+$C$11*EH1355+$F$11*ES1355*(1-EV1355)</f>
        <v>0</v>
      </c>
      <c r="DI1355">
        <f>DH1355*DJ1355</f>
        <v>0</v>
      </c>
      <c r="DJ1355">
        <f>($B$11*$D$9+$C$11*$D$9+$F$11*((FF1355+EX1355)/MAX(FF1355+EX1355+FG1355, 0.1)*$I$9+FG1355/MAX(FF1355+EX1355+FG1355, 0.1)*$J$9))/($B$11+$C$11+$F$11)</f>
        <v>0</v>
      </c>
      <c r="DK1355">
        <f>($B$11*$K$9+$C$11*$K$9+$F$11*((FF1355+EX1355)/MAX(FF1355+EX1355+FG1355, 0.1)*$P$9+FG1355/MAX(FF1355+EX1355+FG1355, 0.1)*$Q$9))/($B$11+$C$11+$F$11)</f>
        <v>0</v>
      </c>
      <c r="DL1355">
        <v>6</v>
      </c>
      <c r="DM1355">
        <v>0.5</v>
      </c>
      <c r="DN1355" t="s">
        <v>438</v>
      </c>
      <c r="DO1355">
        <v>2</v>
      </c>
      <c r="DP1355" t="b">
        <v>1</v>
      </c>
      <c r="DQ1355">
        <v>1761348860.314285</v>
      </c>
      <c r="DR1355">
        <v>1400.764285714286</v>
      </c>
      <c r="DS1355">
        <v>1461.490714285714</v>
      </c>
      <c r="DT1355">
        <v>23.88219642857142</v>
      </c>
      <c r="DU1355">
        <v>17.99775714285714</v>
      </c>
      <c r="DV1355">
        <v>1399.031428571428</v>
      </c>
      <c r="DW1355">
        <v>23.66773928571428</v>
      </c>
      <c r="DX1355">
        <v>500.0245</v>
      </c>
      <c r="DY1355">
        <v>90.08115000000001</v>
      </c>
      <c r="DZ1355">
        <v>0.07401449642857143</v>
      </c>
      <c r="EA1355">
        <v>30.22058571428571</v>
      </c>
      <c r="EB1355">
        <v>30.00303214285714</v>
      </c>
      <c r="EC1355">
        <v>999.9000000000002</v>
      </c>
      <c r="ED1355">
        <v>0</v>
      </c>
      <c r="EE1355">
        <v>0</v>
      </c>
      <c r="EF1355">
        <v>9995.112500000001</v>
      </c>
      <c r="EG1355">
        <v>0</v>
      </c>
      <c r="EH1355">
        <v>1196.406428571429</v>
      </c>
      <c r="EI1355">
        <v>-60.72612857142857</v>
      </c>
      <c r="EJ1355">
        <v>1435.035714285714</v>
      </c>
      <c r="EK1355">
        <v>1488.276071428571</v>
      </c>
      <c r="EL1355">
        <v>5.884422499999999</v>
      </c>
      <c r="EM1355">
        <v>1461.490714285714</v>
      </c>
      <c r="EN1355">
        <v>17.99775714285714</v>
      </c>
      <c r="EO1355">
        <v>2.151335</v>
      </c>
      <c r="EP1355">
        <v>1.621258928571429</v>
      </c>
      <c r="EQ1355">
        <v>18.60445</v>
      </c>
      <c r="ER1355">
        <v>14.16235714285714</v>
      </c>
      <c r="ES1355">
        <v>1200.070714285714</v>
      </c>
      <c r="ET1355">
        <v>0.9669905714285713</v>
      </c>
      <c r="EU1355">
        <v>0.03300932142857143</v>
      </c>
      <c r="EV1355">
        <v>0</v>
      </c>
      <c r="EW1355">
        <v>1480.745</v>
      </c>
      <c r="EX1355">
        <v>5.000560000000001</v>
      </c>
      <c r="EY1355">
        <v>18093.77142857143</v>
      </c>
      <c r="EZ1355">
        <v>10317.38928571428</v>
      </c>
      <c r="FA1355">
        <v>45.5</v>
      </c>
      <c r="FB1355">
        <v>47.56199999999998</v>
      </c>
      <c r="FC1355">
        <v>46.125</v>
      </c>
      <c r="FD1355">
        <v>46.57549999999998</v>
      </c>
      <c r="FE1355">
        <v>46.31199999999998</v>
      </c>
      <c r="FF1355">
        <v>1155.620714285714</v>
      </c>
      <c r="FG1355">
        <v>39.45</v>
      </c>
      <c r="FH1355">
        <v>0</v>
      </c>
      <c r="FI1355">
        <v>1761348904.4</v>
      </c>
      <c r="FJ1355">
        <v>0</v>
      </c>
      <c r="FK1355">
        <v>1480.714</v>
      </c>
      <c r="FL1355">
        <v>-5.119999991562469</v>
      </c>
      <c r="FM1355">
        <v>-53.71538454589388</v>
      </c>
      <c r="FN1355">
        <v>18092.796</v>
      </c>
      <c r="FO1355">
        <v>15</v>
      </c>
      <c r="FP1355">
        <v>0</v>
      </c>
      <c r="FQ1355" t="s">
        <v>439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-60.62129024390244</v>
      </c>
      <c r="GD1355">
        <v>-2.041720557491405</v>
      </c>
      <c r="GE1355">
        <v>0.2376515032100358</v>
      </c>
      <c r="GF1355">
        <v>0</v>
      </c>
      <c r="GG1355">
        <v>1481.001176470588</v>
      </c>
      <c r="GH1355">
        <v>-4.480977843931907</v>
      </c>
      <c r="GI1355">
        <v>0.4943966299254743</v>
      </c>
      <c r="GJ1355">
        <v>0</v>
      </c>
      <c r="GK1355">
        <v>5.899469512195122</v>
      </c>
      <c r="GL1355">
        <v>-0.2200800000000001</v>
      </c>
      <c r="GM1355">
        <v>0.02473680224135481</v>
      </c>
      <c r="GN1355">
        <v>0</v>
      </c>
      <c r="GO1355">
        <v>0</v>
      </c>
      <c r="GP1355">
        <v>3</v>
      </c>
      <c r="GQ1355" t="s">
        <v>497</v>
      </c>
      <c r="GR1355">
        <v>3.12491</v>
      </c>
      <c r="GS1355">
        <v>2.75128</v>
      </c>
      <c r="GT1355">
        <v>0.190861</v>
      </c>
      <c r="GU1355">
        <v>0.196972</v>
      </c>
      <c r="GV1355">
        <v>0.104338</v>
      </c>
      <c r="GW1355">
        <v>0.08601640000000001</v>
      </c>
      <c r="GX1355">
        <v>23793.9</v>
      </c>
      <c r="GY1355">
        <v>23031.2</v>
      </c>
      <c r="GZ1355">
        <v>29984.5</v>
      </c>
      <c r="HA1355">
        <v>28978.1</v>
      </c>
      <c r="HB1355">
        <v>37130.3</v>
      </c>
      <c r="HC1355">
        <v>34879</v>
      </c>
      <c r="HD1355">
        <v>45919.5</v>
      </c>
      <c r="HE1355">
        <v>43070.2</v>
      </c>
      <c r="HF1355">
        <v>1.75325</v>
      </c>
      <c r="HG1355">
        <v>1.72665</v>
      </c>
      <c r="HH1355">
        <v>-0.0242367</v>
      </c>
      <c r="HI1355">
        <v>0</v>
      </c>
      <c r="HJ1355">
        <v>30.3965</v>
      </c>
      <c r="HK1355">
        <v>999.9</v>
      </c>
      <c r="HL1355">
        <v>40.7</v>
      </c>
      <c r="HM1355">
        <v>32.7</v>
      </c>
      <c r="HN1355">
        <v>22.4432</v>
      </c>
      <c r="HO1355">
        <v>64.01390000000001</v>
      </c>
      <c r="HP1355">
        <v>17.8325</v>
      </c>
      <c r="HQ1355">
        <v>1</v>
      </c>
      <c r="HR1355">
        <v>0.824004</v>
      </c>
      <c r="HS1355">
        <v>4.13441</v>
      </c>
      <c r="HT1355">
        <v>20.1586</v>
      </c>
      <c r="HU1355">
        <v>5.22762</v>
      </c>
      <c r="HV1355">
        <v>11.9858</v>
      </c>
      <c r="HW1355">
        <v>4.96945</v>
      </c>
      <c r="HX1355">
        <v>3.28985</v>
      </c>
      <c r="HY1355">
        <v>9999</v>
      </c>
      <c r="HZ1355">
        <v>9999</v>
      </c>
      <c r="IA1355">
        <v>9999</v>
      </c>
      <c r="IB1355">
        <v>999.9</v>
      </c>
      <c r="IC1355">
        <v>4.97299</v>
      </c>
      <c r="ID1355">
        <v>1.87744</v>
      </c>
      <c r="IE1355">
        <v>1.87561</v>
      </c>
      <c r="IF1355">
        <v>1.87843</v>
      </c>
      <c r="IG1355">
        <v>1.87514</v>
      </c>
      <c r="IH1355">
        <v>1.87866</v>
      </c>
      <c r="II1355">
        <v>1.87576</v>
      </c>
      <c r="IJ1355">
        <v>1.87696</v>
      </c>
      <c r="IK1355">
        <v>0</v>
      </c>
      <c r="IL1355">
        <v>0</v>
      </c>
      <c r="IM1355">
        <v>0</v>
      </c>
      <c r="IN1355">
        <v>0</v>
      </c>
      <c r="IO1355" t="s">
        <v>441</v>
      </c>
      <c r="IP1355" t="s">
        <v>442</v>
      </c>
      <c r="IQ1355" t="s">
        <v>443</v>
      </c>
      <c r="IR1355" t="s">
        <v>443</v>
      </c>
      <c r="IS1355" t="s">
        <v>443</v>
      </c>
      <c r="IT1355" t="s">
        <v>443</v>
      </c>
      <c r="IU1355">
        <v>0</v>
      </c>
      <c r="IV1355">
        <v>100</v>
      </c>
      <c r="IW1355">
        <v>100</v>
      </c>
      <c r="IX1355">
        <v>1.77</v>
      </c>
      <c r="IY1355">
        <v>0.2144</v>
      </c>
      <c r="IZ1355">
        <v>-0.1194416370607354</v>
      </c>
      <c r="JA1355">
        <v>0.002211305909277446</v>
      </c>
      <c r="JB1355">
        <v>-1.416678044876584E-06</v>
      </c>
      <c r="JC1355">
        <v>5.589822708492042E-10</v>
      </c>
      <c r="JD1355">
        <v>0.2144336207880096</v>
      </c>
      <c r="JE1355">
        <v>0</v>
      </c>
      <c r="JF1355">
        <v>0</v>
      </c>
      <c r="JG1355">
        <v>0</v>
      </c>
      <c r="JH1355">
        <v>14</v>
      </c>
      <c r="JI1355">
        <v>2052</v>
      </c>
      <c r="JJ1355">
        <v>1</v>
      </c>
      <c r="JK1355">
        <v>21</v>
      </c>
      <c r="JL1355">
        <v>29355814.5</v>
      </c>
      <c r="JM1355">
        <v>29355814.5</v>
      </c>
      <c r="JN1355">
        <v>3.06519</v>
      </c>
      <c r="JO1355">
        <v>2.53662</v>
      </c>
      <c r="JP1355">
        <v>1.39893</v>
      </c>
      <c r="JQ1355">
        <v>2.33154</v>
      </c>
      <c r="JR1355">
        <v>1.44897</v>
      </c>
      <c r="JS1355">
        <v>2.50366</v>
      </c>
      <c r="JT1355">
        <v>38.4279</v>
      </c>
      <c r="JU1355">
        <v>23.7986</v>
      </c>
      <c r="JV1355">
        <v>18</v>
      </c>
      <c r="JW1355">
        <v>487.505</v>
      </c>
      <c r="JX1355">
        <v>441.532</v>
      </c>
      <c r="JY1355">
        <v>25.5156</v>
      </c>
      <c r="JZ1355">
        <v>37.2681</v>
      </c>
      <c r="KA1355">
        <v>30.0002</v>
      </c>
      <c r="KB1355">
        <v>36.799</v>
      </c>
      <c r="KC1355">
        <v>36.8406</v>
      </c>
      <c r="KD1355">
        <v>61.3528</v>
      </c>
      <c r="KE1355">
        <v>25.095</v>
      </c>
      <c r="KF1355">
        <v>64.6699</v>
      </c>
      <c r="KG1355">
        <v>25.507</v>
      </c>
      <c r="KH1355">
        <v>1502.99</v>
      </c>
      <c r="KI1355">
        <v>18.0429</v>
      </c>
      <c r="KJ1355">
        <v>99.1926</v>
      </c>
      <c r="KK1355">
        <v>99.0591</v>
      </c>
    </row>
    <row r="1356" spans="1:297">
      <c r="A1356">
        <v>1340</v>
      </c>
      <c r="B1356">
        <v>1761348873.1</v>
      </c>
      <c r="C1356">
        <v>20832.5</v>
      </c>
      <c r="D1356" t="s">
        <v>3136</v>
      </c>
      <c r="E1356" t="s">
        <v>3137</v>
      </c>
      <c r="F1356">
        <v>5</v>
      </c>
      <c r="G1356" t="s">
        <v>2957</v>
      </c>
      <c r="H1356" t="s">
        <v>436</v>
      </c>
      <c r="I1356">
        <v>1761348865.6</v>
      </c>
      <c r="J1356">
        <f>(K1356)/1000</f>
        <v>0</v>
      </c>
      <c r="K1356">
        <f>IF(DP1356, AN1356, AH1356)</f>
        <v>0</v>
      </c>
      <c r="L1356">
        <f>IF(DP1356, AI1356, AG1356)</f>
        <v>0</v>
      </c>
      <c r="M1356">
        <f>DR1356 - IF(AU1356&gt;1, L1356*DL1356*100.0/(AW1356), 0)</f>
        <v>0</v>
      </c>
      <c r="N1356">
        <f>((T1356-J1356/2)*M1356-L1356)/(T1356+J1356/2)</f>
        <v>0</v>
      </c>
      <c r="O1356">
        <f>N1356*(DY1356+DZ1356)/1000.0</f>
        <v>0</v>
      </c>
      <c r="P1356">
        <f>(DR1356 - IF(AU1356&gt;1, L1356*DL1356*100.0/(AW1356), 0))*(DY1356+DZ1356)/1000.0</f>
        <v>0</v>
      </c>
      <c r="Q1356">
        <f>2.0/((1/S1356-1/R1356)+SIGN(S1356)*SQRT((1/S1356-1/R1356)*(1/S1356-1/R1356) + 4*DM1356/((DM1356+1)*(DM1356+1))*(2*1/S1356*1/R1356-1/R1356*1/R1356)))</f>
        <v>0</v>
      </c>
      <c r="R1356">
        <f>IF(LEFT(DN1356,1)&lt;&gt;"0",IF(LEFT(DN1356,1)="1",3.0,DO1356),$D$5+$E$5*(EF1356*DY1356/($K$5*1000))+$F$5*(EF1356*DY1356/($K$5*1000))*MAX(MIN(DL1356,$J$5),$I$5)*MAX(MIN(DL1356,$J$5),$I$5)+$G$5*MAX(MIN(DL1356,$J$5),$I$5)*(EF1356*DY1356/($K$5*1000))+$H$5*(EF1356*DY1356/($K$5*1000))*(EF1356*DY1356/($K$5*1000)))</f>
        <v>0</v>
      </c>
      <c r="S1356">
        <f>J1356*(1000-(1000*0.61365*exp(17.502*W1356/(240.97+W1356))/(DY1356+DZ1356)+DT1356)/2)/(1000*0.61365*exp(17.502*W1356/(240.97+W1356))/(DY1356+DZ1356)-DT1356)</f>
        <v>0</v>
      </c>
      <c r="T1356">
        <f>1/((DM1356+1)/(Q1356/1.6)+1/(R1356/1.37)) + DM1356/((DM1356+1)/(Q1356/1.6) + DM1356/(R1356/1.37))</f>
        <v>0</v>
      </c>
      <c r="U1356">
        <f>(DH1356*DK1356)</f>
        <v>0</v>
      </c>
      <c r="V1356">
        <f>(EA1356+(U1356+2*0.95*5.67E-8*(((EA1356+$B$7)+273)^4-(EA1356+273)^4)-44100*J1356)/(1.84*29.3*R1356+8*0.95*5.67E-8*(EA1356+273)^3))</f>
        <v>0</v>
      </c>
      <c r="W1356">
        <f>($C$7*EB1356+$D$7*EC1356+$E$7*V1356)</f>
        <v>0</v>
      </c>
      <c r="X1356">
        <f>0.61365*exp(17.502*W1356/(240.97+W1356))</f>
        <v>0</v>
      </c>
      <c r="Y1356">
        <f>(Z1356/AA1356*100)</f>
        <v>0</v>
      </c>
      <c r="Z1356">
        <f>DT1356*(DY1356+DZ1356)/1000</f>
        <v>0</v>
      </c>
      <c r="AA1356">
        <f>0.61365*exp(17.502*EA1356/(240.97+EA1356))</f>
        <v>0</v>
      </c>
      <c r="AB1356">
        <f>(X1356-DT1356*(DY1356+DZ1356)/1000)</f>
        <v>0</v>
      </c>
      <c r="AC1356">
        <f>(-J1356*44100)</f>
        <v>0</v>
      </c>
      <c r="AD1356">
        <f>2*29.3*R1356*0.92*(EA1356-W1356)</f>
        <v>0</v>
      </c>
      <c r="AE1356">
        <f>2*0.95*5.67E-8*(((EA1356+$B$7)+273)^4-(W1356+273)^4)</f>
        <v>0</v>
      </c>
      <c r="AF1356">
        <f>U1356+AE1356+AC1356+AD1356</f>
        <v>0</v>
      </c>
      <c r="AG1356">
        <f>DX1356*AU1356*(DS1356-DR1356*(1000-AU1356*DU1356)/(1000-AU1356*DT1356))/(100*DL1356)</f>
        <v>0</v>
      </c>
      <c r="AH1356">
        <f>1000*DX1356*AU1356*(DT1356-DU1356)/(100*DL1356*(1000-AU1356*DT1356))</f>
        <v>0</v>
      </c>
      <c r="AI1356">
        <f>(AJ1356 - AK1356 - DY1356*1E3/(8.314*(EA1356+273.15)) * AM1356/DX1356 * AL1356) * DX1356/(100*DL1356) * (1000 - DU1356)/1000</f>
        <v>0</v>
      </c>
      <c r="AJ1356">
        <v>1521.41814364884</v>
      </c>
      <c r="AK1356">
        <v>1476.771515151515</v>
      </c>
      <c r="AL1356">
        <v>3.369147330353005</v>
      </c>
      <c r="AM1356">
        <v>65.42573511111004</v>
      </c>
      <c r="AN1356">
        <f>(AP1356 - AO1356 + DY1356*1E3/(8.314*(EA1356+273.15)) * AR1356/DX1356 * AQ1356) * DX1356/(100*DL1356) * 1000/(1000 - AP1356)</f>
        <v>0</v>
      </c>
      <c r="AO1356">
        <v>18.01799613923108</v>
      </c>
      <c r="AP1356">
        <v>23.90256787878788</v>
      </c>
      <c r="AQ1356">
        <v>0.0001284781949224492</v>
      </c>
      <c r="AR1356">
        <v>117.4114001937617</v>
      </c>
      <c r="AS1356">
        <v>0</v>
      </c>
      <c r="AT1356">
        <v>0</v>
      </c>
      <c r="AU1356">
        <f>IF(AS1356*$H$13&gt;=AW1356,1.0,(AW1356/(AW1356-AS1356*$H$13)))</f>
        <v>0</v>
      </c>
      <c r="AV1356">
        <f>(AU1356-1)*100</f>
        <v>0</v>
      </c>
      <c r="AW1356">
        <f>MAX(0,($B$13+$C$13*EF1356)/(1+$D$13*EF1356)*DY1356/(EA1356+273)*$E$13)</f>
        <v>0</v>
      </c>
      <c r="AX1356" t="s">
        <v>437</v>
      </c>
      <c r="AY1356" t="s">
        <v>437</v>
      </c>
      <c r="AZ1356">
        <v>0</v>
      </c>
      <c r="BA1356">
        <v>0</v>
      </c>
      <c r="BB1356">
        <f>1-AZ1356/BA1356</f>
        <v>0</v>
      </c>
      <c r="BC1356">
        <v>0</v>
      </c>
      <c r="BD1356" t="s">
        <v>437</v>
      </c>
      <c r="BE1356" t="s">
        <v>437</v>
      </c>
      <c r="BF1356">
        <v>0</v>
      </c>
      <c r="BG1356">
        <v>0</v>
      </c>
      <c r="BH1356">
        <f>1-BF1356/BG1356</f>
        <v>0</v>
      </c>
      <c r="BI1356">
        <v>0.5</v>
      </c>
      <c r="BJ1356">
        <f>DI1356</f>
        <v>0</v>
      </c>
      <c r="BK1356">
        <f>L1356</f>
        <v>0</v>
      </c>
      <c r="BL1356">
        <f>BH1356*BI1356*BJ1356</f>
        <v>0</v>
      </c>
      <c r="BM1356">
        <f>(BK1356-BC1356)/BJ1356</f>
        <v>0</v>
      </c>
      <c r="BN1356">
        <f>(BA1356-BG1356)/BG1356</f>
        <v>0</v>
      </c>
      <c r="BO1356">
        <f>AZ1356/(BB1356+AZ1356/BG1356)</f>
        <v>0</v>
      </c>
      <c r="BP1356" t="s">
        <v>437</v>
      </c>
      <c r="BQ1356">
        <v>0</v>
      </c>
      <c r="BR1356">
        <f>IF(BQ1356&lt;&gt;0, BQ1356, BO1356)</f>
        <v>0</v>
      </c>
      <c r="BS1356">
        <f>1-BR1356/BG1356</f>
        <v>0</v>
      </c>
      <c r="BT1356">
        <f>(BG1356-BF1356)/(BG1356-BR1356)</f>
        <v>0</v>
      </c>
      <c r="BU1356">
        <f>(BA1356-BG1356)/(BA1356-BR1356)</f>
        <v>0</v>
      </c>
      <c r="BV1356">
        <f>(BG1356-BF1356)/(BG1356-AZ1356)</f>
        <v>0</v>
      </c>
      <c r="BW1356">
        <f>(BA1356-BG1356)/(BA1356-AZ1356)</f>
        <v>0</v>
      </c>
      <c r="BX1356">
        <f>(BT1356*BR1356/BF1356)</f>
        <v>0</v>
      </c>
      <c r="BY1356">
        <f>(1-BX1356)</f>
        <v>0</v>
      </c>
      <c r="DH1356">
        <f>$B$11*EG1356+$C$11*EH1356+$F$11*ES1356*(1-EV1356)</f>
        <v>0</v>
      </c>
      <c r="DI1356">
        <f>DH1356*DJ1356</f>
        <v>0</v>
      </c>
      <c r="DJ1356">
        <f>($B$11*$D$9+$C$11*$D$9+$F$11*((FF1356+EX1356)/MAX(FF1356+EX1356+FG1356, 0.1)*$I$9+FG1356/MAX(FF1356+EX1356+FG1356, 0.1)*$J$9))/($B$11+$C$11+$F$11)</f>
        <v>0</v>
      </c>
      <c r="DK1356">
        <f>($B$11*$K$9+$C$11*$K$9+$F$11*((FF1356+EX1356)/MAX(FF1356+EX1356+FG1356, 0.1)*$P$9+FG1356/MAX(FF1356+EX1356+FG1356, 0.1)*$Q$9))/($B$11+$C$11+$F$11)</f>
        <v>0</v>
      </c>
      <c r="DL1356">
        <v>6</v>
      </c>
      <c r="DM1356">
        <v>0.5</v>
      </c>
      <c r="DN1356" t="s">
        <v>438</v>
      </c>
      <c r="DO1356">
        <v>2</v>
      </c>
      <c r="DP1356" t="b">
        <v>1</v>
      </c>
      <c r="DQ1356">
        <v>1761348865.6</v>
      </c>
      <c r="DR1356">
        <v>1418.284814814815</v>
      </c>
      <c r="DS1356">
        <v>1479.20037037037</v>
      </c>
      <c r="DT1356">
        <v>23.89371111111111</v>
      </c>
      <c r="DU1356">
        <v>18.01248148148148</v>
      </c>
      <c r="DV1356">
        <v>1416.525185185185</v>
      </c>
      <c r="DW1356">
        <v>23.67925555555556</v>
      </c>
      <c r="DX1356">
        <v>500.0111481481482</v>
      </c>
      <c r="DY1356">
        <v>90.08032962962963</v>
      </c>
      <c r="DZ1356">
        <v>0.07396803333333334</v>
      </c>
      <c r="EA1356">
        <v>30.22082222222223</v>
      </c>
      <c r="EB1356">
        <v>30.0047925925926</v>
      </c>
      <c r="EC1356">
        <v>999.9000000000001</v>
      </c>
      <c r="ED1356">
        <v>0</v>
      </c>
      <c r="EE1356">
        <v>0</v>
      </c>
      <c r="EF1356">
        <v>9993.194814814815</v>
      </c>
      <c r="EG1356">
        <v>0</v>
      </c>
      <c r="EH1356">
        <v>1196.385925925926</v>
      </c>
      <c r="EI1356">
        <v>-60.91588148148148</v>
      </c>
      <c r="EJ1356">
        <v>1453.002222222222</v>
      </c>
      <c r="EK1356">
        <v>1506.333333333333</v>
      </c>
      <c r="EL1356">
        <v>5.881212222222223</v>
      </c>
      <c r="EM1356">
        <v>1479.20037037037</v>
      </c>
      <c r="EN1356">
        <v>18.01248148148148</v>
      </c>
      <c r="EO1356">
        <v>2.152353333333334</v>
      </c>
      <c r="EP1356">
        <v>1.622571111111111</v>
      </c>
      <c r="EQ1356">
        <v>18.61201111111111</v>
      </c>
      <c r="ER1356">
        <v>14.17485185185185</v>
      </c>
      <c r="ES1356">
        <v>1200.052592592593</v>
      </c>
      <c r="ET1356">
        <v>0.9669901481481481</v>
      </c>
      <c r="EU1356">
        <v>0.03300977407407408</v>
      </c>
      <c r="EV1356">
        <v>0</v>
      </c>
      <c r="EW1356">
        <v>1480.355925925926</v>
      </c>
      <c r="EX1356">
        <v>5.000560000000001</v>
      </c>
      <c r="EY1356">
        <v>18089.03703703704</v>
      </c>
      <c r="EZ1356">
        <v>10317.23333333333</v>
      </c>
      <c r="FA1356">
        <v>45.5</v>
      </c>
      <c r="FB1356">
        <v>47.56199999999998</v>
      </c>
      <c r="FC1356">
        <v>46.13648148148147</v>
      </c>
      <c r="FD1356">
        <v>46.57133333333331</v>
      </c>
      <c r="FE1356">
        <v>46.31199999999998</v>
      </c>
      <c r="FF1356">
        <v>1155.602592592593</v>
      </c>
      <c r="FG1356">
        <v>39.45</v>
      </c>
      <c r="FH1356">
        <v>0</v>
      </c>
      <c r="FI1356">
        <v>1761348909.2</v>
      </c>
      <c r="FJ1356">
        <v>0</v>
      </c>
      <c r="FK1356">
        <v>1480.3608</v>
      </c>
      <c r="FL1356">
        <v>-5.14230769138846</v>
      </c>
      <c r="FM1356">
        <v>-52.76153838328039</v>
      </c>
      <c r="FN1356">
        <v>18088.76</v>
      </c>
      <c r="FO1356">
        <v>15</v>
      </c>
      <c r="FP1356">
        <v>0</v>
      </c>
      <c r="FQ1356" t="s">
        <v>439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-60.78823658536586</v>
      </c>
      <c r="GD1356">
        <v>-2.391137979094245</v>
      </c>
      <c r="GE1356">
        <v>0.2554934572749211</v>
      </c>
      <c r="GF1356">
        <v>0</v>
      </c>
      <c r="GG1356">
        <v>1480.567352941176</v>
      </c>
      <c r="GH1356">
        <v>-4.889381206806302</v>
      </c>
      <c r="GI1356">
        <v>0.532305246482263</v>
      </c>
      <c r="GJ1356">
        <v>0</v>
      </c>
      <c r="GK1356">
        <v>5.884440243902439</v>
      </c>
      <c r="GL1356">
        <v>-0.03733087108013589</v>
      </c>
      <c r="GM1356">
        <v>0.006011641343911664</v>
      </c>
      <c r="GN1356">
        <v>1</v>
      </c>
      <c r="GO1356">
        <v>1</v>
      </c>
      <c r="GP1356">
        <v>3</v>
      </c>
      <c r="GQ1356" t="s">
        <v>446</v>
      </c>
      <c r="GR1356">
        <v>3.1249</v>
      </c>
      <c r="GS1356">
        <v>2.75185</v>
      </c>
      <c r="GT1356">
        <v>0.192185</v>
      </c>
      <c r="GU1356">
        <v>0.198287</v>
      </c>
      <c r="GV1356">
        <v>0.104347</v>
      </c>
      <c r="GW1356">
        <v>0.0860264</v>
      </c>
      <c r="GX1356">
        <v>23754.8</v>
      </c>
      <c r="GY1356">
        <v>22993.3</v>
      </c>
      <c r="GZ1356">
        <v>29984.4</v>
      </c>
      <c r="HA1356">
        <v>28978.1</v>
      </c>
      <c r="HB1356">
        <v>37130.2</v>
      </c>
      <c r="HC1356">
        <v>34878.9</v>
      </c>
      <c r="HD1356">
        <v>45919.7</v>
      </c>
      <c r="HE1356">
        <v>43070.5</v>
      </c>
      <c r="HF1356">
        <v>1.7529</v>
      </c>
      <c r="HG1356">
        <v>1.72675</v>
      </c>
      <c r="HH1356">
        <v>-0.0243112</v>
      </c>
      <c r="HI1356">
        <v>0</v>
      </c>
      <c r="HJ1356">
        <v>30.3965</v>
      </c>
      <c r="HK1356">
        <v>999.9</v>
      </c>
      <c r="HL1356">
        <v>40.7</v>
      </c>
      <c r="HM1356">
        <v>32.7</v>
      </c>
      <c r="HN1356">
        <v>22.4429</v>
      </c>
      <c r="HO1356">
        <v>64.1139</v>
      </c>
      <c r="HP1356">
        <v>17.8806</v>
      </c>
      <c r="HQ1356">
        <v>1</v>
      </c>
      <c r="HR1356">
        <v>0.824134</v>
      </c>
      <c r="HS1356">
        <v>4.16551</v>
      </c>
      <c r="HT1356">
        <v>20.1583</v>
      </c>
      <c r="HU1356">
        <v>5.22747</v>
      </c>
      <c r="HV1356">
        <v>11.986</v>
      </c>
      <c r="HW1356">
        <v>4.96935</v>
      </c>
      <c r="HX1356">
        <v>3.2897</v>
      </c>
      <c r="HY1356">
        <v>9999</v>
      </c>
      <c r="HZ1356">
        <v>9999</v>
      </c>
      <c r="IA1356">
        <v>9999</v>
      </c>
      <c r="IB1356">
        <v>999.9</v>
      </c>
      <c r="IC1356">
        <v>4.973</v>
      </c>
      <c r="ID1356">
        <v>1.87747</v>
      </c>
      <c r="IE1356">
        <v>1.87561</v>
      </c>
      <c r="IF1356">
        <v>1.87845</v>
      </c>
      <c r="IG1356">
        <v>1.87514</v>
      </c>
      <c r="IH1356">
        <v>1.87866</v>
      </c>
      <c r="II1356">
        <v>1.87577</v>
      </c>
      <c r="IJ1356">
        <v>1.87698</v>
      </c>
      <c r="IK1356">
        <v>0</v>
      </c>
      <c r="IL1356">
        <v>0</v>
      </c>
      <c r="IM1356">
        <v>0</v>
      </c>
      <c r="IN1356">
        <v>0</v>
      </c>
      <c r="IO1356" t="s">
        <v>441</v>
      </c>
      <c r="IP1356" t="s">
        <v>442</v>
      </c>
      <c r="IQ1356" t="s">
        <v>443</v>
      </c>
      <c r="IR1356" t="s">
        <v>443</v>
      </c>
      <c r="IS1356" t="s">
        <v>443</v>
      </c>
      <c r="IT1356" t="s">
        <v>443</v>
      </c>
      <c r="IU1356">
        <v>0</v>
      </c>
      <c r="IV1356">
        <v>100</v>
      </c>
      <c r="IW1356">
        <v>100</v>
      </c>
      <c r="IX1356">
        <v>1.8</v>
      </c>
      <c r="IY1356">
        <v>0.2144</v>
      </c>
      <c r="IZ1356">
        <v>-0.1194416370607354</v>
      </c>
      <c r="JA1356">
        <v>0.002211305909277446</v>
      </c>
      <c r="JB1356">
        <v>-1.416678044876584E-06</v>
      </c>
      <c r="JC1356">
        <v>5.589822708492042E-10</v>
      </c>
      <c r="JD1356">
        <v>0.2144336207880096</v>
      </c>
      <c r="JE1356">
        <v>0</v>
      </c>
      <c r="JF1356">
        <v>0</v>
      </c>
      <c r="JG1356">
        <v>0</v>
      </c>
      <c r="JH1356">
        <v>14</v>
      </c>
      <c r="JI1356">
        <v>2052</v>
      </c>
      <c r="JJ1356">
        <v>1</v>
      </c>
      <c r="JK1356">
        <v>21</v>
      </c>
      <c r="JL1356">
        <v>29355814.6</v>
      </c>
      <c r="JM1356">
        <v>29355814.6</v>
      </c>
      <c r="JN1356">
        <v>3.09448</v>
      </c>
      <c r="JO1356">
        <v>2.5415</v>
      </c>
      <c r="JP1356">
        <v>1.39893</v>
      </c>
      <c r="JQ1356">
        <v>2.33154</v>
      </c>
      <c r="JR1356">
        <v>1.44897</v>
      </c>
      <c r="JS1356">
        <v>2.47681</v>
      </c>
      <c r="JT1356">
        <v>38.4524</v>
      </c>
      <c r="JU1356">
        <v>23.781</v>
      </c>
      <c r="JV1356">
        <v>18</v>
      </c>
      <c r="JW1356">
        <v>487.312</v>
      </c>
      <c r="JX1356">
        <v>441.597</v>
      </c>
      <c r="JY1356">
        <v>25.5104</v>
      </c>
      <c r="JZ1356">
        <v>37.2702</v>
      </c>
      <c r="KA1356">
        <v>30.0003</v>
      </c>
      <c r="KB1356">
        <v>36.8011</v>
      </c>
      <c r="KC1356">
        <v>36.8406</v>
      </c>
      <c r="KD1356">
        <v>61.9301</v>
      </c>
      <c r="KE1356">
        <v>25.095</v>
      </c>
      <c r="KF1356">
        <v>64.6699</v>
      </c>
      <c r="KG1356">
        <v>25.5062</v>
      </c>
      <c r="KH1356">
        <v>1523.03</v>
      </c>
      <c r="KI1356">
        <v>18.0426</v>
      </c>
      <c r="KJ1356">
        <v>99.19280000000001</v>
      </c>
      <c r="KK1356">
        <v>99.0595</v>
      </c>
    </row>
    <row r="1357" spans="1:297">
      <c r="A1357">
        <v>1341</v>
      </c>
      <c r="B1357">
        <v>1761348878.1</v>
      </c>
      <c r="C1357">
        <v>20837.5</v>
      </c>
      <c r="D1357" t="s">
        <v>3138</v>
      </c>
      <c r="E1357" t="s">
        <v>3139</v>
      </c>
      <c r="F1357">
        <v>5</v>
      </c>
      <c r="G1357" t="s">
        <v>2957</v>
      </c>
      <c r="H1357" t="s">
        <v>436</v>
      </c>
      <c r="I1357">
        <v>1761348870.314285</v>
      </c>
      <c r="J1357">
        <f>(K1357)/1000</f>
        <v>0</v>
      </c>
      <c r="K1357">
        <f>IF(DP1357, AN1357, AH1357)</f>
        <v>0</v>
      </c>
      <c r="L1357">
        <f>IF(DP1357, AI1357, AG1357)</f>
        <v>0</v>
      </c>
      <c r="M1357">
        <f>DR1357 - IF(AU1357&gt;1, L1357*DL1357*100.0/(AW1357), 0)</f>
        <v>0</v>
      </c>
      <c r="N1357">
        <f>((T1357-J1357/2)*M1357-L1357)/(T1357+J1357/2)</f>
        <v>0</v>
      </c>
      <c r="O1357">
        <f>N1357*(DY1357+DZ1357)/1000.0</f>
        <v>0</v>
      </c>
      <c r="P1357">
        <f>(DR1357 - IF(AU1357&gt;1, L1357*DL1357*100.0/(AW1357), 0))*(DY1357+DZ1357)/1000.0</f>
        <v>0</v>
      </c>
      <c r="Q1357">
        <f>2.0/((1/S1357-1/R1357)+SIGN(S1357)*SQRT((1/S1357-1/R1357)*(1/S1357-1/R1357) + 4*DM1357/((DM1357+1)*(DM1357+1))*(2*1/S1357*1/R1357-1/R1357*1/R1357)))</f>
        <v>0</v>
      </c>
      <c r="R1357">
        <f>IF(LEFT(DN1357,1)&lt;&gt;"0",IF(LEFT(DN1357,1)="1",3.0,DO1357),$D$5+$E$5*(EF1357*DY1357/($K$5*1000))+$F$5*(EF1357*DY1357/($K$5*1000))*MAX(MIN(DL1357,$J$5),$I$5)*MAX(MIN(DL1357,$J$5),$I$5)+$G$5*MAX(MIN(DL1357,$J$5),$I$5)*(EF1357*DY1357/($K$5*1000))+$H$5*(EF1357*DY1357/($K$5*1000))*(EF1357*DY1357/($K$5*1000)))</f>
        <v>0</v>
      </c>
      <c r="S1357">
        <f>J1357*(1000-(1000*0.61365*exp(17.502*W1357/(240.97+W1357))/(DY1357+DZ1357)+DT1357)/2)/(1000*0.61365*exp(17.502*W1357/(240.97+W1357))/(DY1357+DZ1357)-DT1357)</f>
        <v>0</v>
      </c>
      <c r="T1357">
        <f>1/((DM1357+1)/(Q1357/1.6)+1/(R1357/1.37)) + DM1357/((DM1357+1)/(Q1357/1.6) + DM1357/(R1357/1.37))</f>
        <v>0</v>
      </c>
      <c r="U1357">
        <f>(DH1357*DK1357)</f>
        <v>0</v>
      </c>
      <c r="V1357">
        <f>(EA1357+(U1357+2*0.95*5.67E-8*(((EA1357+$B$7)+273)^4-(EA1357+273)^4)-44100*J1357)/(1.84*29.3*R1357+8*0.95*5.67E-8*(EA1357+273)^3))</f>
        <v>0</v>
      </c>
      <c r="W1357">
        <f>($C$7*EB1357+$D$7*EC1357+$E$7*V1357)</f>
        <v>0</v>
      </c>
      <c r="X1357">
        <f>0.61365*exp(17.502*W1357/(240.97+W1357))</f>
        <v>0</v>
      </c>
      <c r="Y1357">
        <f>(Z1357/AA1357*100)</f>
        <v>0</v>
      </c>
      <c r="Z1357">
        <f>DT1357*(DY1357+DZ1357)/1000</f>
        <v>0</v>
      </c>
      <c r="AA1357">
        <f>0.61365*exp(17.502*EA1357/(240.97+EA1357))</f>
        <v>0</v>
      </c>
      <c r="AB1357">
        <f>(X1357-DT1357*(DY1357+DZ1357)/1000)</f>
        <v>0</v>
      </c>
      <c r="AC1357">
        <f>(-J1357*44100)</f>
        <v>0</v>
      </c>
      <c r="AD1357">
        <f>2*29.3*R1357*0.92*(EA1357-W1357)</f>
        <v>0</v>
      </c>
      <c r="AE1357">
        <f>2*0.95*5.67E-8*(((EA1357+$B$7)+273)^4-(W1357+273)^4)</f>
        <v>0</v>
      </c>
      <c r="AF1357">
        <f>U1357+AE1357+AC1357+AD1357</f>
        <v>0</v>
      </c>
      <c r="AG1357">
        <f>DX1357*AU1357*(DS1357-DR1357*(1000-AU1357*DU1357)/(1000-AU1357*DT1357))/(100*DL1357)</f>
        <v>0</v>
      </c>
      <c r="AH1357">
        <f>1000*DX1357*AU1357*(DT1357-DU1357)/(100*DL1357*(1000-AU1357*DT1357))</f>
        <v>0</v>
      </c>
      <c r="AI1357">
        <f>(AJ1357 - AK1357 - DY1357*1E3/(8.314*(EA1357+273.15)) * AM1357/DX1357 * AL1357) * DX1357/(100*DL1357) * (1000 - DU1357)/1000</f>
        <v>0</v>
      </c>
      <c r="AJ1357">
        <v>1538.443495479913</v>
      </c>
      <c r="AK1357">
        <v>1493.71993939394</v>
      </c>
      <c r="AL1357">
        <v>3.389607895348007</v>
      </c>
      <c r="AM1357">
        <v>65.42573511111004</v>
      </c>
      <c r="AN1357">
        <f>(AP1357 - AO1357 + DY1357*1E3/(8.314*(EA1357+273.15)) * AR1357/DX1357 * AQ1357) * DX1357/(100*DL1357) * 1000/(1000 - AP1357)</f>
        <v>0</v>
      </c>
      <c r="AO1357">
        <v>18.02022225189187</v>
      </c>
      <c r="AP1357">
        <v>23.90598787878787</v>
      </c>
      <c r="AQ1357">
        <v>0.0001288187597674082</v>
      </c>
      <c r="AR1357">
        <v>117.4114001937617</v>
      </c>
      <c r="AS1357">
        <v>0</v>
      </c>
      <c r="AT1357">
        <v>0</v>
      </c>
      <c r="AU1357">
        <f>IF(AS1357*$H$13&gt;=AW1357,1.0,(AW1357/(AW1357-AS1357*$H$13)))</f>
        <v>0</v>
      </c>
      <c r="AV1357">
        <f>(AU1357-1)*100</f>
        <v>0</v>
      </c>
      <c r="AW1357">
        <f>MAX(0,($B$13+$C$13*EF1357)/(1+$D$13*EF1357)*DY1357/(EA1357+273)*$E$13)</f>
        <v>0</v>
      </c>
      <c r="AX1357" t="s">
        <v>437</v>
      </c>
      <c r="AY1357" t="s">
        <v>437</v>
      </c>
      <c r="AZ1357">
        <v>0</v>
      </c>
      <c r="BA1357">
        <v>0</v>
      </c>
      <c r="BB1357">
        <f>1-AZ1357/BA1357</f>
        <v>0</v>
      </c>
      <c r="BC1357">
        <v>0</v>
      </c>
      <c r="BD1357" t="s">
        <v>437</v>
      </c>
      <c r="BE1357" t="s">
        <v>437</v>
      </c>
      <c r="BF1357">
        <v>0</v>
      </c>
      <c r="BG1357">
        <v>0</v>
      </c>
      <c r="BH1357">
        <f>1-BF1357/BG1357</f>
        <v>0</v>
      </c>
      <c r="BI1357">
        <v>0.5</v>
      </c>
      <c r="BJ1357">
        <f>DI1357</f>
        <v>0</v>
      </c>
      <c r="BK1357">
        <f>L1357</f>
        <v>0</v>
      </c>
      <c r="BL1357">
        <f>BH1357*BI1357*BJ1357</f>
        <v>0</v>
      </c>
      <c r="BM1357">
        <f>(BK1357-BC1357)/BJ1357</f>
        <v>0</v>
      </c>
      <c r="BN1357">
        <f>(BA1357-BG1357)/BG1357</f>
        <v>0</v>
      </c>
      <c r="BO1357">
        <f>AZ1357/(BB1357+AZ1357/BG1357)</f>
        <v>0</v>
      </c>
      <c r="BP1357" t="s">
        <v>437</v>
      </c>
      <c r="BQ1357">
        <v>0</v>
      </c>
      <c r="BR1357">
        <f>IF(BQ1357&lt;&gt;0, BQ1357, BO1357)</f>
        <v>0</v>
      </c>
      <c r="BS1357">
        <f>1-BR1357/BG1357</f>
        <v>0</v>
      </c>
      <c r="BT1357">
        <f>(BG1357-BF1357)/(BG1357-BR1357)</f>
        <v>0</v>
      </c>
      <c r="BU1357">
        <f>(BA1357-BG1357)/(BA1357-BR1357)</f>
        <v>0</v>
      </c>
      <c r="BV1357">
        <f>(BG1357-BF1357)/(BG1357-AZ1357)</f>
        <v>0</v>
      </c>
      <c r="BW1357">
        <f>(BA1357-BG1357)/(BA1357-AZ1357)</f>
        <v>0</v>
      </c>
      <c r="BX1357">
        <f>(BT1357*BR1357/BF1357)</f>
        <v>0</v>
      </c>
      <c r="BY1357">
        <f>(1-BX1357)</f>
        <v>0</v>
      </c>
      <c r="DH1357">
        <f>$B$11*EG1357+$C$11*EH1357+$F$11*ES1357*(1-EV1357)</f>
        <v>0</v>
      </c>
      <c r="DI1357">
        <f>DH1357*DJ1357</f>
        <v>0</v>
      </c>
      <c r="DJ1357">
        <f>($B$11*$D$9+$C$11*$D$9+$F$11*((FF1357+EX1357)/MAX(FF1357+EX1357+FG1357, 0.1)*$I$9+FG1357/MAX(FF1357+EX1357+FG1357, 0.1)*$J$9))/($B$11+$C$11+$F$11)</f>
        <v>0</v>
      </c>
      <c r="DK1357">
        <f>($B$11*$K$9+$C$11*$K$9+$F$11*((FF1357+EX1357)/MAX(FF1357+EX1357+FG1357, 0.1)*$P$9+FG1357/MAX(FF1357+EX1357+FG1357, 0.1)*$Q$9))/($B$11+$C$11+$F$11)</f>
        <v>0</v>
      </c>
      <c r="DL1357">
        <v>6</v>
      </c>
      <c r="DM1357">
        <v>0.5</v>
      </c>
      <c r="DN1357" t="s">
        <v>438</v>
      </c>
      <c r="DO1357">
        <v>2</v>
      </c>
      <c r="DP1357" t="b">
        <v>1</v>
      </c>
      <c r="DQ1357">
        <v>1761348870.314285</v>
      </c>
      <c r="DR1357">
        <v>1433.907857142857</v>
      </c>
      <c r="DS1357">
        <v>1495.008214285714</v>
      </c>
      <c r="DT1357">
        <v>23.90083928571429</v>
      </c>
      <c r="DU1357">
        <v>18.01854642857143</v>
      </c>
      <c r="DV1357">
        <v>1432.122857142857</v>
      </c>
      <c r="DW1357">
        <v>23.68638928571428</v>
      </c>
      <c r="DX1357">
        <v>499.9855714285714</v>
      </c>
      <c r="DY1357">
        <v>90.08063928571428</v>
      </c>
      <c r="DZ1357">
        <v>0.07395746785714286</v>
      </c>
      <c r="EA1357">
        <v>30.22186785714285</v>
      </c>
      <c r="EB1357">
        <v>30.00366428571429</v>
      </c>
      <c r="EC1357">
        <v>999.9000000000002</v>
      </c>
      <c r="ED1357">
        <v>0</v>
      </c>
      <c r="EE1357">
        <v>0</v>
      </c>
      <c r="EF1357">
        <v>9998.974642857142</v>
      </c>
      <c r="EG1357">
        <v>0</v>
      </c>
      <c r="EH1357">
        <v>1196.381785714286</v>
      </c>
      <c r="EI1357">
        <v>-61.10141428571429</v>
      </c>
      <c r="EJ1357">
        <v>1469.018214285714</v>
      </c>
      <c r="EK1357">
        <v>1522.441071428571</v>
      </c>
      <c r="EL1357">
        <v>5.882282142857142</v>
      </c>
      <c r="EM1357">
        <v>1495.008214285714</v>
      </c>
      <c r="EN1357">
        <v>18.01854642857143</v>
      </c>
      <c r="EO1357">
        <v>2.153003214285715</v>
      </c>
      <c r="EP1357">
        <v>1.623122857142857</v>
      </c>
      <c r="EQ1357">
        <v>18.61683571428571</v>
      </c>
      <c r="ER1357">
        <v>14.18009642857143</v>
      </c>
      <c r="ES1357">
        <v>1200.045714285714</v>
      </c>
      <c r="ET1357">
        <v>0.9669899999999999</v>
      </c>
      <c r="EU1357">
        <v>0.03300989642857143</v>
      </c>
      <c r="EV1357">
        <v>0</v>
      </c>
      <c r="EW1357">
        <v>1480.024642857143</v>
      </c>
      <c r="EX1357">
        <v>5.000560000000001</v>
      </c>
      <c r="EY1357">
        <v>18084.975</v>
      </c>
      <c r="EZ1357">
        <v>10317.17142857143</v>
      </c>
      <c r="FA1357">
        <v>45.5</v>
      </c>
      <c r="FB1357">
        <v>47.56199999999998</v>
      </c>
      <c r="FC1357">
        <v>46.14049999999999</v>
      </c>
      <c r="FD1357">
        <v>46.56874999999997</v>
      </c>
      <c r="FE1357">
        <v>46.31199999999998</v>
      </c>
      <c r="FF1357">
        <v>1155.595714285714</v>
      </c>
      <c r="FG1357">
        <v>39.45</v>
      </c>
      <c r="FH1357">
        <v>0</v>
      </c>
      <c r="FI1357">
        <v>1761348914.6</v>
      </c>
      <c r="FJ1357">
        <v>0</v>
      </c>
      <c r="FK1357">
        <v>1480.003076923077</v>
      </c>
      <c r="FL1357">
        <v>-3.464615391483816</v>
      </c>
      <c r="FM1357">
        <v>-53.1487179762129</v>
      </c>
      <c r="FN1357">
        <v>18084.42307692308</v>
      </c>
      <c r="FO1357">
        <v>15</v>
      </c>
      <c r="FP1357">
        <v>0</v>
      </c>
      <c r="FQ1357" t="s">
        <v>439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-60.97111500000001</v>
      </c>
      <c r="GD1357">
        <v>-2.222836772983001</v>
      </c>
      <c r="GE1357">
        <v>0.2363326728892983</v>
      </c>
      <c r="GF1357">
        <v>0</v>
      </c>
      <c r="GG1357">
        <v>1480.255588235294</v>
      </c>
      <c r="GH1357">
        <v>-4.045072573067044</v>
      </c>
      <c r="GI1357">
        <v>0.4583614754912705</v>
      </c>
      <c r="GJ1357">
        <v>0</v>
      </c>
      <c r="GK1357">
        <v>5.88243275</v>
      </c>
      <c r="GL1357">
        <v>0.006677786116308742</v>
      </c>
      <c r="GM1357">
        <v>0.004028633135134007</v>
      </c>
      <c r="GN1357">
        <v>1</v>
      </c>
      <c r="GO1357">
        <v>1</v>
      </c>
      <c r="GP1357">
        <v>3</v>
      </c>
      <c r="GQ1357" t="s">
        <v>446</v>
      </c>
      <c r="GR1357">
        <v>3.12489</v>
      </c>
      <c r="GS1357">
        <v>2.75195</v>
      </c>
      <c r="GT1357">
        <v>0.19351</v>
      </c>
      <c r="GU1357">
        <v>0.199611</v>
      </c>
      <c r="GV1357">
        <v>0.104355</v>
      </c>
      <c r="GW1357">
        <v>0.0860274</v>
      </c>
      <c r="GX1357">
        <v>23716.4</v>
      </c>
      <c r="GY1357">
        <v>22955.1</v>
      </c>
      <c r="GZ1357">
        <v>29985.4</v>
      </c>
      <c r="HA1357">
        <v>28978.1</v>
      </c>
      <c r="HB1357">
        <v>37131.1</v>
      </c>
      <c r="HC1357">
        <v>34878.8</v>
      </c>
      <c r="HD1357">
        <v>45921.1</v>
      </c>
      <c r="HE1357">
        <v>43070.3</v>
      </c>
      <c r="HF1357">
        <v>1.75303</v>
      </c>
      <c r="HG1357">
        <v>1.72675</v>
      </c>
      <c r="HH1357">
        <v>-0.0239685</v>
      </c>
      <c r="HI1357">
        <v>0</v>
      </c>
      <c r="HJ1357">
        <v>30.3965</v>
      </c>
      <c r="HK1357">
        <v>999.9</v>
      </c>
      <c r="HL1357">
        <v>40.7</v>
      </c>
      <c r="HM1357">
        <v>32.7</v>
      </c>
      <c r="HN1357">
        <v>22.4428</v>
      </c>
      <c r="HO1357">
        <v>63.8539</v>
      </c>
      <c r="HP1357">
        <v>17.9647</v>
      </c>
      <c r="HQ1357">
        <v>1</v>
      </c>
      <c r="HR1357">
        <v>0.8243549999999999</v>
      </c>
      <c r="HS1357">
        <v>4.15602</v>
      </c>
      <c r="HT1357">
        <v>20.1583</v>
      </c>
      <c r="HU1357">
        <v>5.22747</v>
      </c>
      <c r="HV1357">
        <v>11.9848</v>
      </c>
      <c r="HW1357">
        <v>4.9691</v>
      </c>
      <c r="HX1357">
        <v>3.28963</v>
      </c>
      <c r="HY1357">
        <v>9999</v>
      </c>
      <c r="HZ1357">
        <v>9999</v>
      </c>
      <c r="IA1357">
        <v>9999</v>
      </c>
      <c r="IB1357">
        <v>999.9</v>
      </c>
      <c r="IC1357">
        <v>4.973</v>
      </c>
      <c r="ID1357">
        <v>1.87757</v>
      </c>
      <c r="IE1357">
        <v>1.87561</v>
      </c>
      <c r="IF1357">
        <v>1.8785</v>
      </c>
      <c r="IG1357">
        <v>1.87515</v>
      </c>
      <c r="IH1357">
        <v>1.87867</v>
      </c>
      <c r="II1357">
        <v>1.87583</v>
      </c>
      <c r="IJ1357">
        <v>1.87698</v>
      </c>
      <c r="IK1357">
        <v>0</v>
      </c>
      <c r="IL1357">
        <v>0</v>
      </c>
      <c r="IM1357">
        <v>0</v>
      </c>
      <c r="IN1357">
        <v>0</v>
      </c>
      <c r="IO1357" t="s">
        <v>441</v>
      </c>
      <c r="IP1357" t="s">
        <v>442</v>
      </c>
      <c r="IQ1357" t="s">
        <v>443</v>
      </c>
      <c r="IR1357" t="s">
        <v>443</v>
      </c>
      <c r="IS1357" t="s">
        <v>443</v>
      </c>
      <c r="IT1357" t="s">
        <v>443</v>
      </c>
      <c r="IU1357">
        <v>0</v>
      </c>
      <c r="IV1357">
        <v>100</v>
      </c>
      <c r="IW1357">
        <v>100</v>
      </c>
      <c r="IX1357">
        <v>1.83</v>
      </c>
      <c r="IY1357">
        <v>0.2144</v>
      </c>
      <c r="IZ1357">
        <v>-0.1194416370607354</v>
      </c>
      <c r="JA1357">
        <v>0.002211305909277446</v>
      </c>
      <c r="JB1357">
        <v>-1.416678044876584E-06</v>
      </c>
      <c r="JC1357">
        <v>5.589822708492042E-10</v>
      </c>
      <c r="JD1357">
        <v>0.2144336207880096</v>
      </c>
      <c r="JE1357">
        <v>0</v>
      </c>
      <c r="JF1357">
        <v>0</v>
      </c>
      <c r="JG1357">
        <v>0</v>
      </c>
      <c r="JH1357">
        <v>14</v>
      </c>
      <c r="JI1357">
        <v>2052</v>
      </c>
      <c r="JJ1357">
        <v>1</v>
      </c>
      <c r="JK1357">
        <v>21</v>
      </c>
      <c r="JL1357">
        <v>29355814.6</v>
      </c>
      <c r="JM1357">
        <v>29355814.6</v>
      </c>
      <c r="JN1357">
        <v>3.1189</v>
      </c>
      <c r="JO1357">
        <v>2.54028</v>
      </c>
      <c r="JP1357">
        <v>1.39893</v>
      </c>
      <c r="JQ1357">
        <v>2.33154</v>
      </c>
      <c r="JR1357">
        <v>1.44897</v>
      </c>
      <c r="JS1357">
        <v>2.53662</v>
      </c>
      <c r="JT1357">
        <v>38.4279</v>
      </c>
      <c r="JU1357">
        <v>23.7898</v>
      </c>
      <c r="JV1357">
        <v>18</v>
      </c>
      <c r="JW1357">
        <v>487.385</v>
      </c>
      <c r="JX1357">
        <v>441.615</v>
      </c>
      <c r="JY1357">
        <v>25.5063</v>
      </c>
      <c r="JZ1357">
        <v>37.2702</v>
      </c>
      <c r="KA1357">
        <v>30.0003</v>
      </c>
      <c r="KB1357">
        <v>36.8011</v>
      </c>
      <c r="KC1357">
        <v>36.8436</v>
      </c>
      <c r="KD1357">
        <v>62.4163</v>
      </c>
      <c r="KE1357">
        <v>25.095</v>
      </c>
      <c r="KF1357">
        <v>64.6699</v>
      </c>
      <c r="KG1357">
        <v>25.5046</v>
      </c>
      <c r="KH1357">
        <v>1536.39</v>
      </c>
      <c r="KI1357">
        <v>18.0434</v>
      </c>
      <c r="KJ1357">
        <v>99.196</v>
      </c>
      <c r="KK1357">
        <v>99.0592</v>
      </c>
    </row>
    <row r="1358" spans="1:297">
      <c r="A1358">
        <v>1342</v>
      </c>
      <c r="B1358">
        <v>1761348883.1</v>
      </c>
      <c r="C1358">
        <v>20842.5</v>
      </c>
      <c r="D1358" t="s">
        <v>3140</v>
      </c>
      <c r="E1358" t="s">
        <v>3141</v>
      </c>
      <c r="F1358">
        <v>5</v>
      </c>
      <c r="G1358" t="s">
        <v>2957</v>
      </c>
      <c r="H1358" t="s">
        <v>436</v>
      </c>
      <c r="I1358">
        <v>1761348875.6</v>
      </c>
      <c r="J1358">
        <f>(K1358)/1000</f>
        <v>0</v>
      </c>
      <c r="K1358">
        <f>IF(DP1358, AN1358, AH1358)</f>
        <v>0</v>
      </c>
      <c r="L1358">
        <f>IF(DP1358, AI1358, AG1358)</f>
        <v>0</v>
      </c>
      <c r="M1358">
        <f>DR1358 - IF(AU1358&gt;1, L1358*DL1358*100.0/(AW1358), 0)</f>
        <v>0</v>
      </c>
      <c r="N1358">
        <f>((T1358-J1358/2)*M1358-L1358)/(T1358+J1358/2)</f>
        <v>0</v>
      </c>
      <c r="O1358">
        <f>N1358*(DY1358+DZ1358)/1000.0</f>
        <v>0</v>
      </c>
      <c r="P1358">
        <f>(DR1358 - IF(AU1358&gt;1, L1358*DL1358*100.0/(AW1358), 0))*(DY1358+DZ1358)/1000.0</f>
        <v>0</v>
      </c>
      <c r="Q1358">
        <f>2.0/((1/S1358-1/R1358)+SIGN(S1358)*SQRT((1/S1358-1/R1358)*(1/S1358-1/R1358) + 4*DM1358/((DM1358+1)*(DM1358+1))*(2*1/S1358*1/R1358-1/R1358*1/R1358)))</f>
        <v>0</v>
      </c>
      <c r="R1358">
        <f>IF(LEFT(DN1358,1)&lt;&gt;"0",IF(LEFT(DN1358,1)="1",3.0,DO1358),$D$5+$E$5*(EF1358*DY1358/($K$5*1000))+$F$5*(EF1358*DY1358/($K$5*1000))*MAX(MIN(DL1358,$J$5),$I$5)*MAX(MIN(DL1358,$J$5),$I$5)+$G$5*MAX(MIN(DL1358,$J$5),$I$5)*(EF1358*DY1358/($K$5*1000))+$H$5*(EF1358*DY1358/($K$5*1000))*(EF1358*DY1358/($K$5*1000)))</f>
        <v>0</v>
      </c>
      <c r="S1358">
        <f>J1358*(1000-(1000*0.61365*exp(17.502*W1358/(240.97+W1358))/(DY1358+DZ1358)+DT1358)/2)/(1000*0.61365*exp(17.502*W1358/(240.97+W1358))/(DY1358+DZ1358)-DT1358)</f>
        <v>0</v>
      </c>
      <c r="T1358">
        <f>1/((DM1358+1)/(Q1358/1.6)+1/(R1358/1.37)) + DM1358/((DM1358+1)/(Q1358/1.6) + DM1358/(R1358/1.37))</f>
        <v>0</v>
      </c>
      <c r="U1358">
        <f>(DH1358*DK1358)</f>
        <v>0</v>
      </c>
      <c r="V1358">
        <f>(EA1358+(U1358+2*0.95*5.67E-8*(((EA1358+$B$7)+273)^4-(EA1358+273)^4)-44100*J1358)/(1.84*29.3*R1358+8*0.95*5.67E-8*(EA1358+273)^3))</f>
        <v>0</v>
      </c>
      <c r="W1358">
        <f>($C$7*EB1358+$D$7*EC1358+$E$7*V1358)</f>
        <v>0</v>
      </c>
      <c r="X1358">
        <f>0.61365*exp(17.502*W1358/(240.97+W1358))</f>
        <v>0</v>
      </c>
      <c r="Y1358">
        <f>(Z1358/AA1358*100)</f>
        <v>0</v>
      </c>
      <c r="Z1358">
        <f>DT1358*(DY1358+DZ1358)/1000</f>
        <v>0</v>
      </c>
      <c r="AA1358">
        <f>0.61365*exp(17.502*EA1358/(240.97+EA1358))</f>
        <v>0</v>
      </c>
      <c r="AB1358">
        <f>(X1358-DT1358*(DY1358+DZ1358)/1000)</f>
        <v>0</v>
      </c>
      <c r="AC1358">
        <f>(-J1358*44100)</f>
        <v>0</v>
      </c>
      <c r="AD1358">
        <f>2*29.3*R1358*0.92*(EA1358-W1358)</f>
        <v>0</v>
      </c>
      <c r="AE1358">
        <f>2*0.95*5.67E-8*(((EA1358+$B$7)+273)^4-(W1358+273)^4)</f>
        <v>0</v>
      </c>
      <c r="AF1358">
        <f>U1358+AE1358+AC1358+AD1358</f>
        <v>0</v>
      </c>
      <c r="AG1358">
        <f>DX1358*AU1358*(DS1358-DR1358*(1000-AU1358*DU1358)/(1000-AU1358*DT1358))/(100*DL1358)</f>
        <v>0</v>
      </c>
      <c r="AH1358">
        <f>1000*DX1358*AU1358*(DT1358-DU1358)/(100*DL1358*(1000-AU1358*DT1358))</f>
        <v>0</v>
      </c>
      <c r="AI1358">
        <f>(AJ1358 - AK1358 - DY1358*1E3/(8.314*(EA1358+273.15)) * AM1358/DX1358 * AL1358) * DX1358/(100*DL1358) * (1000 - DU1358)/1000</f>
        <v>0</v>
      </c>
      <c r="AJ1358">
        <v>1555.439017928292</v>
      </c>
      <c r="AK1358">
        <v>1510.733333333333</v>
      </c>
      <c r="AL1358">
        <v>3.390680306009096</v>
      </c>
      <c r="AM1358">
        <v>65.42573511111004</v>
      </c>
      <c r="AN1358">
        <f>(AP1358 - AO1358 + DY1358*1E3/(8.314*(EA1358+273.15)) * AR1358/DX1358 * AQ1358) * DX1358/(100*DL1358) * 1000/(1000 - AP1358)</f>
        <v>0</v>
      </c>
      <c r="AO1358">
        <v>18.02055681256444</v>
      </c>
      <c r="AP1358">
        <v>23.90467333333332</v>
      </c>
      <c r="AQ1358">
        <v>-4.266772947421656E-05</v>
      </c>
      <c r="AR1358">
        <v>117.4114001937617</v>
      </c>
      <c r="AS1358">
        <v>0</v>
      </c>
      <c r="AT1358">
        <v>0</v>
      </c>
      <c r="AU1358">
        <f>IF(AS1358*$H$13&gt;=AW1358,1.0,(AW1358/(AW1358-AS1358*$H$13)))</f>
        <v>0</v>
      </c>
      <c r="AV1358">
        <f>(AU1358-1)*100</f>
        <v>0</v>
      </c>
      <c r="AW1358">
        <f>MAX(0,($B$13+$C$13*EF1358)/(1+$D$13*EF1358)*DY1358/(EA1358+273)*$E$13)</f>
        <v>0</v>
      </c>
      <c r="AX1358" t="s">
        <v>437</v>
      </c>
      <c r="AY1358" t="s">
        <v>437</v>
      </c>
      <c r="AZ1358">
        <v>0</v>
      </c>
      <c r="BA1358">
        <v>0</v>
      </c>
      <c r="BB1358">
        <f>1-AZ1358/BA1358</f>
        <v>0</v>
      </c>
      <c r="BC1358">
        <v>0</v>
      </c>
      <c r="BD1358" t="s">
        <v>437</v>
      </c>
      <c r="BE1358" t="s">
        <v>437</v>
      </c>
      <c r="BF1358">
        <v>0</v>
      </c>
      <c r="BG1358">
        <v>0</v>
      </c>
      <c r="BH1358">
        <f>1-BF1358/BG1358</f>
        <v>0</v>
      </c>
      <c r="BI1358">
        <v>0.5</v>
      </c>
      <c r="BJ1358">
        <f>DI1358</f>
        <v>0</v>
      </c>
      <c r="BK1358">
        <f>L1358</f>
        <v>0</v>
      </c>
      <c r="BL1358">
        <f>BH1358*BI1358*BJ1358</f>
        <v>0</v>
      </c>
      <c r="BM1358">
        <f>(BK1358-BC1358)/BJ1358</f>
        <v>0</v>
      </c>
      <c r="BN1358">
        <f>(BA1358-BG1358)/BG1358</f>
        <v>0</v>
      </c>
      <c r="BO1358">
        <f>AZ1358/(BB1358+AZ1358/BG1358)</f>
        <v>0</v>
      </c>
      <c r="BP1358" t="s">
        <v>437</v>
      </c>
      <c r="BQ1358">
        <v>0</v>
      </c>
      <c r="BR1358">
        <f>IF(BQ1358&lt;&gt;0, BQ1358, BO1358)</f>
        <v>0</v>
      </c>
      <c r="BS1358">
        <f>1-BR1358/BG1358</f>
        <v>0</v>
      </c>
      <c r="BT1358">
        <f>(BG1358-BF1358)/(BG1358-BR1358)</f>
        <v>0</v>
      </c>
      <c r="BU1358">
        <f>(BA1358-BG1358)/(BA1358-BR1358)</f>
        <v>0</v>
      </c>
      <c r="BV1358">
        <f>(BG1358-BF1358)/(BG1358-AZ1358)</f>
        <v>0</v>
      </c>
      <c r="BW1358">
        <f>(BA1358-BG1358)/(BA1358-AZ1358)</f>
        <v>0</v>
      </c>
      <c r="BX1358">
        <f>(BT1358*BR1358/BF1358)</f>
        <v>0</v>
      </c>
      <c r="BY1358">
        <f>(1-BX1358)</f>
        <v>0</v>
      </c>
      <c r="DH1358">
        <f>$B$11*EG1358+$C$11*EH1358+$F$11*ES1358*(1-EV1358)</f>
        <v>0</v>
      </c>
      <c r="DI1358">
        <f>DH1358*DJ1358</f>
        <v>0</v>
      </c>
      <c r="DJ1358">
        <f>($B$11*$D$9+$C$11*$D$9+$F$11*((FF1358+EX1358)/MAX(FF1358+EX1358+FG1358, 0.1)*$I$9+FG1358/MAX(FF1358+EX1358+FG1358, 0.1)*$J$9))/($B$11+$C$11+$F$11)</f>
        <v>0</v>
      </c>
      <c r="DK1358">
        <f>($B$11*$K$9+$C$11*$K$9+$F$11*((FF1358+EX1358)/MAX(FF1358+EX1358+FG1358, 0.1)*$P$9+FG1358/MAX(FF1358+EX1358+FG1358, 0.1)*$Q$9))/($B$11+$C$11+$F$11)</f>
        <v>0</v>
      </c>
      <c r="DL1358">
        <v>6</v>
      </c>
      <c r="DM1358">
        <v>0.5</v>
      </c>
      <c r="DN1358" t="s">
        <v>438</v>
      </c>
      <c r="DO1358">
        <v>2</v>
      </c>
      <c r="DP1358" t="b">
        <v>1</v>
      </c>
      <c r="DQ1358">
        <v>1761348875.6</v>
      </c>
      <c r="DR1358">
        <v>1451.431481481482</v>
      </c>
      <c r="DS1358">
        <v>1512.642962962963</v>
      </c>
      <c r="DT1358">
        <v>23.90381481481482</v>
      </c>
      <c r="DU1358">
        <v>18.01997037037037</v>
      </c>
      <c r="DV1358">
        <v>1449.61962962963</v>
      </c>
      <c r="DW1358">
        <v>23.68937407407407</v>
      </c>
      <c r="DX1358">
        <v>500.0005925925926</v>
      </c>
      <c r="DY1358">
        <v>90.08228148148146</v>
      </c>
      <c r="DZ1358">
        <v>0.0740728074074074</v>
      </c>
      <c r="EA1358">
        <v>30.22188518518519</v>
      </c>
      <c r="EB1358">
        <v>30.00142222222222</v>
      </c>
      <c r="EC1358">
        <v>999.9000000000001</v>
      </c>
      <c r="ED1358">
        <v>0</v>
      </c>
      <c r="EE1358">
        <v>0</v>
      </c>
      <c r="EF1358">
        <v>9992.639999999999</v>
      </c>
      <c r="EG1358">
        <v>0</v>
      </c>
      <c r="EH1358">
        <v>1196.37962962963</v>
      </c>
      <c r="EI1358">
        <v>-61.2120037037037</v>
      </c>
      <c r="EJ1358">
        <v>1486.975925925926</v>
      </c>
      <c r="EK1358">
        <v>1540.402222222222</v>
      </c>
      <c r="EL1358">
        <v>5.883837777777779</v>
      </c>
      <c r="EM1358">
        <v>1512.642962962963</v>
      </c>
      <c r="EN1358">
        <v>18.01997037037037</v>
      </c>
      <c r="EO1358">
        <v>2.153311111111111</v>
      </c>
      <c r="EP1358">
        <v>1.623280740740741</v>
      </c>
      <c r="EQ1358">
        <v>18.61912222222222</v>
      </c>
      <c r="ER1358">
        <v>14.18158888888889</v>
      </c>
      <c r="ES1358">
        <v>1200.007037037037</v>
      </c>
      <c r="ET1358">
        <v>0.9669889629629628</v>
      </c>
      <c r="EU1358">
        <v>0.03301095555555556</v>
      </c>
      <c r="EV1358">
        <v>0</v>
      </c>
      <c r="EW1358">
        <v>1479.691111111111</v>
      </c>
      <c r="EX1358">
        <v>5.000560000000001</v>
      </c>
      <c r="EY1358">
        <v>18080.04444444444</v>
      </c>
      <c r="EZ1358">
        <v>10316.82962962963</v>
      </c>
      <c r="FA1358">
        <v>45.5</v>
      </c>
      <c r="FB1358">
        <v>47.56199999999998</v>
      </c>
      <c r="FC1358">
        <v>46.14566666666666</v>
      </c>
      <c r="FD1358">
        <v>46.57833333333333</v>
      </c>
      <c r="FE1358">
        <v>46.31199999999998</v>
      </c>
      <c r="FF1358">
        <v>1155.557037037037</v>
      </c>
      <c r="FG1358">
        <v>39.45</v>
      </c>
      <c r="FH1358">
        <v>0</v>
      </c>
      <c r="FI1358">
        <v>1761348919.4</v>
      </c>
      <c r="FJ1358">
        <v>0</v>
      </c>
      <c r="FK1358">
        <v>1479.709230769231</v>
      </c>
      <c r="FL1358">
        <v>-3.518632477915472</v>
      </c>
      <c r="FM1358">
        <v>-54.1743589963286</v>
      </c>
      <c r="FN1358">
        <v>18080.17692307692</v>
      </c>
      <c r="FO1358">
        <v>15</v>
      </c>
      <c r="FP1358">
        <v>0</v>
      </c>
      <c r="FQ1358" t="s">
        <v>439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-61.12175365853658</v>
      </c>
      <c r="GD1358">
        <v>-1.467079442508831</v>
      </c>
      <c r="GE1358">
        <v>0.1660846406278098</v>
      </c>
      <c r="GF1358">
        <v>0</v>
      </c>
      <c r="GG1358">
        <v>1479.915294117647</v>
      </c>
      <c r="GH1358">
        <v>-3.90802139334777</v>
      </c>
      <c r="GI1358">
        <v>0.4213370545001037</v>
      </c>
      <c r="GJ1358">
        <v>0</v>
      </c>
      <c r="GK1358">
        <v>5.881987317073171</v>
      </c>
      <c r="GL1358">
        <v>0.02322209059233137</v>
      </c>
      <c r="GM1358">
        <v>0.002997469684453935</v>
      </c>
      <c r="GN1358">
        <v>1</v>
      </c>
      <c r="GO1358">
        <v>1</v>
      </c>
      <c r="GP1358">
        <v>3</v>
      </c>
      <c r="GQ1358" t="s">
        <v>446</v>
      </c>
      <c r="GR1358">
        <v>3.12489</v>
      </c>
      <c r="GS1358">
        <v>2.75161</v>
      </c>
      <c r="GT1358">
        <v>0.194828</v>
      </c>
      <c r="GU1358">
        <v>0.200923</v>
      </c>
      <c r="GV1358">
        <v>0.104358</v>
      </c>
      <c r="GW1358">
        <v>0.08603909999999999</v>
      </c>
      <c r="GX1358">
        <v>23677.3</v>
      </c>
      <c r="GY1358">
        <v>22917.3</v>
      </c>
      <c r="GZ1358">
        <v>29985.1</v>
      </c>
      <c r="HA1358">
        <v>28978</v>
      </c>
      <c r="HB1358">
        <v>37130.7</v>
      </c>
      <c r="HC1358">
        <v>34878.4</v>
      </c>
      <c r="HD1358">
        <v>45920.7</v>
      </c>
      <c r="HE1358">
        <v>43070.2</v>
      </c>
      <c r="HF1358">
        <v>1.7531</v>
      </c>
      <c r="HG1358">
        <v>1.72642</v>
      </c>
      <c r="HH1358">
        <v>-0.0242442</v>
      </c>
      <c r="HI1358">
        <v>0</v>
      </c>
      <c r="HJ1358">
        <v>30.3965</v>
      </c>
      <c r="HK1358">
        <v>999.9</v>
      </c>
      <c r="HL1358">
        <v>40.7</v>
      </c>
      <c r="HM1358">
        <v>32.7</v>
      </c>
      <c r="HN1358">
        <v>22.4426</v>
      </c>
      <c r="HO1358">
        <v>64.1339</v>
      </c>
      <c r="HP1358">
        <v>18.0809</v>
      </c>
      <c r="HQ1358">
        <v>1</v>
      </c>
      <c r="HR1358">
        <v>0.824573</v>
      </c>
      <c r="HS1358">
        <v>4.15524</v>
      </c>
      <c r="HT1358">
        <v>20.1584</v>
      </c>
      <c r="HU1358">
        <v>5.22732</v>
      </c>
      <c r="HV1358">
        <v>11.9855</v>
      </c>
      <c r="HW1358">
        <v>4.9693</v>
      </c>
      <c r="HX1358">
        <v>3.28965</v>
      </c>
      <c r="HY1358">
        <v>9999</v>
      </c>
      <c r="HZ1358">
        <v>9999</v>
      </c>
      <c r="IA1358">
        <v>9999</v>
      </c>
      <c r="IB1358">
        <v>999.9</v>
      </c>
      <c r="IC1358">
        <v>4.97302</v>
      </c>
      <c r="ID1358">
        <v>1.87749</v>
      </c>
      <c r="IE1358">
        <v>1.87561</v>
      </c>
      <c r="IF1358">
        <v>1.87842</v>
      </c>
      <c r="IG1358">
        <v>1.87513</v>
      </c>
      <c r="IH1358">
        <v>1.87866</v>
      </c>
      <c r="II1358">
        <v>1.87576</v>
      </c>
      <c r="IJ1358">
        <v>1.87697</v>
      </c>
      <c r="IK1358">
        <v>0</v>
      </c>
      <c r="IL1358">
        <v>0</v>
      </c>
      <c r="IM1358">
        <v>0</v>
      </c>
      <c r="IN1358">
        <v>0</v>
      </c>
      <c r="IO1358" t="s">
        <v>441</v>
      </c>
      <c r="IP1358" t="s">
        <v>442</v>
      </c>
      <c r="IQ1358" t="s">
        <v>443</v>
      </c>
      <c r="IR1358" t="s">
        <v>443</v>
      </c>
      <c r="IS1358" t="s">
        <v>443</v>
      </c>
      <c r="IT1358" t="s">
        <v>443</v>
      </c>
      <c r="IU1358">
        <v>0</v>
      </c>
      <c r="IV1358">
        <v>100</v>
      </c>
      <c r="IW1358">
        <v>100</v>
      </c>
      <c r="IX1358">
        <v>1.86</v>
      </c>
      <c r="IY1358">
        <v>0.2145</v>
      </c>
      <c r="IZ1358">
        <v>-0.1194416370607354</v>
      </c>
      <c r="JA1358">
        <v>0.002211305909277446</v>
      </c>
      <c r="JB1358">
        <v>-1.416678044876584E-06</v>
      </c>
      <c r="JC1358">
        <v>5.589822708492042E-10</v>
      </c>
      <c r="JD1358">
        <v>0.2144336207880096</v>
      </c>
      <c r="JE1358">
        <v>0</v>
      </c>
      <c r="JF1358">
        <v>0</v>
      </c>
      <c r="JG1358">
        <v>0</v>
      </c>
      <c r="JH1358">
        <v>14</v>
      </c>
      <c r="JI1358">
        <v>2052</v>
      </c>
      <c r="JJ1358">
        <v>1</v>
      </c>
      <c r="JK1358">
        <v>21</v>
      </c>
      <c r="JL1358">
        <v>29355814.7</v>
      </c>
      <c r="JM1358">
        <v>29355814.7</v>
      </c>
      <c r="JN1358">
        <v>3.14697</v>
      </c>
      <c r="JO1358">
        <v>2.53052</v>
      </c>
      <c r="JP1358">
        <v>1.39893</v>
      </c>
      <c r="JQ1358">
        <v>2.33154</v>
      </c>
      <c r="JR1358">
        <v>1.44897</v>
      </c>
      <c r="JS1358">
        <v>2.59644</v>
      </c>
      <c r="JT1358">
        <v>38.4524</v>
      </c>
      <c r="JU1358">
        <v>23.7986</v>
      </c>
      <c r="JV1358">
        <v>18</v>
      </c>
      <c r="JW1358">
        <v>487.45</v>
      </c>
      <c r="JX1358">
        <v>441.408</v>
      </c>
      <c r="JY1358">
        <v>25.5043</v>
      </c>
      <c r="JZ1358">
        <v>37.2733</v>
      </c>
      <c r="KA1358">
        <v>30.0001</v>
      </c>
      <c r="KB1358">
        <v>36.8046</v>
      </c>
      <c r="KC1358">
        <v>36.8441</v>
      </c>
      <c r="KD1358">
        <v>62.9924</v>
      </c>
      <c r="KE1358">
        <v>25.095</v>
      </c>
      <c r="KF1358">
        <v>64.6699</v>
      </c>
      <c r="KG1358">
        <v>25.5022</v>
      </c>
      <c r="KH1358">
        <v>1556.43</v>
      </c>
      <c r="KI1358">
        <v>18.0425</v>
      </c>
      <c r="KJ1358">
        <v>99.19499999999999</v>
      </c>
      <c r="KK1358">
        <v>99.059</v>
      </c>
    </row>
    <row r="1359" spans="1:297">
      <c r="A1359">
        <v>1343</v>
      </c>
      <c r="B1359">
        <v>1761348888.1</v>
      </c>
      <c r="C1359">
        <v>20847.5</v>
      </c>
      <c r="D1359" t="s">
        <v>3142</v>
      </c>
      <c r="E1359" t="s">
        <v>3143</v>
      </c>
      <c r="F1359">
        <v>5</v>
      </c>
      <c r="G1359" t="s">
        <v>2957</v>
      </c>
      <c r="H1359" t="s">
        <v>436</v>
      </c>
      <c r="I1359">
        <v>1761348880.314285</v>
      </c>
      <c r="J1359">
        <f>(K1359)/1000</f>
        <v>0</v>
      </c>
      <c r="K1359">
        <f>IF(DP1359, AN1359, AH1359)</f>
        <v>0</v>
      </c>
      <c r="L1359">
        <f>IF(DP1359, AI1359, AG1359)</f>
        <v>0</v>
      </c>
      <c r="M1359">
        <f>DR1359 - IF(AU1359&gt;1, L1359*DL1359*100.0/(AW1359), 0)</f>
        <v>0</v>
      </c>
      <c r="N1359">
        <f>((T1359-J1359/2)*M1359-L1359)/(T1359+J1359/2)</f>
        <v>0</v>
      </c>
      <c r="O1359">
        <f>N1359*(DY1359+DZ1359)/1000.0</f>
        <v>0</v>
      </c>
      <c r="P1359">
        <f>(DR1359 - IF(AU1359&gt;1, L1359*DL1359*100.0/(AW1359), 0))*(DY1359+DZ1359)/1000.0</f>
        <v>0</v>
      </c>
      <c r="Q1359">
        <f>2.0/((1/S1359-1/R1359)+SIGN(S1359)*SQRT((1/S1359-1/R1359)*(1/S1359-1/R1359) + 4*DM1359/((DM1359+1)*(DM1359+1))*(2*1/S1359*1/R1359-1/R1359*1/R1359)))</f>
        <v>0</v>
      </c>
      <c r="R1359">
        <f>IF(LEFT(DN1359,1)&lt;&gt;"0",IF(LEFT(DN1359,1)="1",3.0,DO1359),$D$5+$E$5*(EF1359*DY1359/($K$5*1000))+$F$5*(EF1359*DY1359/($K$5*1000))*MAX(MIN(DL1359,$J$5),$I$5)*MAX(MIN(DL1359,$J$5),$I$5)+$G$5*MAX(MIN(DL1359,$J$5),$I$5)*(EF1359*DY1359/($K$5*1000))+$H$5*(EF1359*DY1359/($K$5*1000))*(EF1359*DY1359/($K$5*1000)))</f>
        <v>0</v>
      </c>
      <c r="S1359">
        <f>J1359*(1000-(1000*0.61365*exp(17.502*W1359/(240.97+W1359))/(DY1359+DZ1359)+DT1359)/2)/(1000*0.61365*exp(17.502*W1359/(240.97+W1359))/(DY1359+DZ1359)-DT1359)</f>
        <v>0</v>
      </c>
      <c r="T1359">
        <f>1/((DM1359+1)/(Q1359/1.6)+1/(R1359/1.37)) + DM1359/((DM1359+1)/(Q1359/1.6) + DM1359/(R1359/1.37))</f>
        <v>0</v>
      </c>
      <c r="U1359">
        <f>(DH1359*DK1359)</f>
        <v>0</v>
      </c>
      <c r="V1359">
        <f>(EA1359+(U1359+2*0.95*5.67E-8*(((EA1359+$B$7)+273)^4-(EA1359+273)^4)-44100*J1359)/(1.84*29.3*R1359+8*0.95*5.67E-8*(EA1359+273)^3))</f>
        <v>0</v>
      </c>
      <c r="W1359">
        <f>($C$7*EB1359+$D$7*EC1359+$E$7*V1359)</f>
        <v>0</v>
      </c>
      <c r="X1359">
        <f>0.61365*exp(17.502*W1359/(240.97+W1359))</f>
        <v>0</v>
      </c>
      <c r="Y1359">
        <f>(Z1359/AA1359*100)</f>
        <v>0</v>
      </c>
      <c r="Z1359">
        <f>DT1359*(DY1359+DZ1359)/1000</f>
        <v>0</v>
      </c>
      <c r="AA1359">
        <f>0.61365*exp(17.502*EA1359/(240.97+EA1359))</f>
        <v>0</v>
      </c>
      <c r="AB1359">
        <f>(X1359-DT1359*(DY1359+DZ1359)/1000)</f>
        <v>0</v>
      </c>
      <c r="AC1359">
        <f>(-J1359*44100)</f>
        <v>0</v>
      </c>
      <c r="AD1359">
        <f>2*29.3*R1359*0.92*(EA1359-W1359)</f>
        <v>0</v>
      </c>
      <c r="AE1359">
        <f>2*0.95*5.67E-8*(((EA1359+$B$7)+273)^4-(W1359+273)^4)</f>
        <v>0</v>
      </c>
      <c r="AF1359">
        <f>U1359+AE1359+AC1359+AD1359</f>
        <v>0</v>
      </c>
      <c r="AG1359">
        <f>DX1359*AU1359*(DS1359-DR1359*(1000-AU1359*DU1359)/(1000-AU1359*DT1359))/(100*DL1359)</f>
        <v>0</v>
      </c>
      <c r="AH1359">
        <f>1000*DX1359*AU1359*(DT1359-DU1359)/(100*DL1359*(1000-AU1359*DT1359))</f>
        <v>0</v>
      </c>
      <c r="AI1359">
        <f>(AJ1359 - AK1359 - DY1359*1E3/(8.314*(EA1359+273.15)) * AM1359/DX1359 * AL1359) * DX1359/(100*DL1359) * (1000 - DU1359)/1000</f>
        <v>0</v>
      </c>
      <c r="AJ1359">
        <v>1572.889361547294</v>
      </c>
      <c r="AK1359">
        <v>1527.816545454545</v>
      </c>
      <c r="AL1359">
        <v>3.434564468289766</v>
      </c>
      <c r="AM1359">
        <v>65.42573511111004</v>
      </c>
      <c r="AN1359">
        <f>(AP1359 - AO1359 + DY1359*1E3/(8.314*(EA1359+273.15)) * AR1359/DX1359 * AQ1359) * DX1359/(100*DL1359) * 1000/(1000 - AP1359)</f>
        <v>0</v>
      </c>
      <c r="AO1359">
        <v>18.02351423781374</v>
      </c>
      <c r="AP1359">
        <v>23.90448909090908</v>
      </c>
      <c r="AQ1359">
        <v>-0.0001072756512463502</v>
      </c>
      <c r="AR1359">
        <v>117.4114001937617</v>
      </c>
      <c r="AS1359">
        <v>0</v>
      </c>
      <c r="AT1359">
        <v>0</v>
      </c>
      <c r="AU1359">
        <f>IF(AS1359*$H$13&gt;=AW1359,1.0,(AW1359/(AW1359-AS1359*$H$13)))</f>
        <v>0</v>
      </c>
      <c r="AV1359">
        <f>(AU1359-1)*100</f>
        <v>0</v>
      </c>
      <c r="AW1359">
        <f>MAX(0,($B$13+$C$13*EF1359)/(1+$D$13*EF1359)*DY1359/(EA1359+273)*$E$13)</f>
        <v>0</v>
      </c>
      <c r="AX1359" t="s">
        <v>437</v>
      </c>
      <c r="AY1359" t="s">
        <v>437</v>
      </c>
      <c r="AZ1359">
        <v>0</v>
      </c>
      <c r="BA1359">
        <v>0</v>
      </c>
      <c r="BB1359">
        <f>1-AZ1359/BA1359</f>
        <v>0</v>
      </c>
      <c r="BC1359">
        <v>0</v>
      </c>
      <c r="BD1359" t="s">
        <v>437</v>
      </c>
      <c r="BE1359" t="s">
        <v>437</v>
      </c>
      <c r="BF1359">
        <v>0</v>
      </c>
      <c r="BG1359">
        <v>0</v>
      </c>
      <c r="BH1359">
        <f>1-BF1359/BG1359</f>
        <v>0</v>
      </c>
      <c r="BI1359">
        <v>0.5</v>
      </c>
      <c r="BJ1359">
        <f>DI1359</f>
        <v>0</v>
      </c>
      <c r="BK1359">
        <f>L1359</f>
        <v>0</v>
      </c>
      <c r="BL1359">
        <f>BH1359*BI1359*BJ1359</f>
        <v>0</v>
      </c>
      <c r="BM1359">
        <f>(BK1359-BC1359)/BJ1359</f>
        <v>0</v>
      </c>
      <c r="BN1359">
        <f>(BA1359-BG1359)/BG1359</f>
        <v>0</v>
      </c>
      <c r="BO1359">
        <f>AZ1359/(BB1359+AZ1359/BG1359)</f>
        <v>0</v>
      </c>
      <c r="BP1359" t="s">
        <v>437</v>
      </c>
      <c r="BQ1359">
        <v>0</v>
      </c>
      <c r="BR1359">
        <f>IF(BQ1359&lt;&gt;0, BQ1359, BO1359)</f>
        <v>0</v>
      </c>
      <c r="BS1359">
        <f>1-BR1359/BG1359</f>
        <v>0</v>
      </c>
      <c r="BT1359">
        <f>(BG1359-BF1359)/(BG1359-BR1359)</f>
        <v>0</v>
      </c>
      <c r="BU1359">
        <f>(BA1359-BG1359)/(BA1359-BR1359)</f>
        <v>0</v>
      </c>
      <c r="BV1359">
        <f>(BG1359-BF1359)/(BG1359-AZ1359)</f>
        <v>0</v>
      </c>
      <c r="BW1359">
        <f>(BA1359-BG1359)/(BA1359-AZ1359)</f>
        <v>0</v>
      </c>
      <c r="BX1359">
        <f>(BT1359*BR1359/BF1359)</f>
        <v>0</v>
      </c>
      <c r="BY1359">
        <f>(1-BX1359)</f>
        <v>0</v>
      </c>
      <c r="DH1359">
        <f>$B$11*EG1359+$C$11*EH1359+$F$11*ES1359*(1-EV1359)</f>
        <v>0</v>
      </c>
      <c r="DI1359">
        <f>DH1359*DJ1359</f>
        <v>0</v>
      </c>
      <c r="DJ1359">
        <f>($B$11*$D$9+$C$11*$D$9+$F$11*((FF1359+EX1359)/MAX(FF1359+EX1359+FG1359, 0.1)*$I$9+FG1359/MAX(FF1359+EX1359+FG1359, 0.1)*$J$9))/($B$11+$C$11+$F$11)</f>
        <v>0</v>
      </c>
      <c r="DK1359">
        <f>($B$11*$K$9+$C$11*$K$9+$F$11*((FF1359+EX1359)/MAX(FF1359+EX1359+FG1359, 0.1)*$P$9+FG1359/MAX(FF1359+EX1359+FG1359, 0.1)*$Q$9))/($B$11+$C$11+$F$11)</f>
        <v>0</v>
      </c>
      <c r="DL1359">
        <v>6</v>
      </c>
      <c r="DM1359">
        <v>0.5</v>
      </c>
      <c r="DN1359" t="s">
        <v>438</v>
      </c>
      <c r="DO1359">
        <v>2</v>
      </c>
      <c r="DP1359" t="b">
        <v>1</v>
      </c>
      <c r="DQ1359">
        <v>1761348880.314285</v>
      </c>
      <c r="DR1359">
        <v>1467.051785714286</v>
      </c>
      <c r="DS1359">
        <v>1528.488928571428</v>
      </c>
      <c r="DT1359">
        <v>23.90413928571428</v>
      </c>
      <c r="DU1359">
        <v>18.02159285714286</v>
      </c>
      <c r="DV1359">
        <v>1465.213928571429</v>
      </c>
      <c r="DW1359">
        <v>23.68970714285715</v>
      </c>
      <c r="DX1359">
        <v>499.9838928571428</v>
      </c>
      <c r="DY1359">
        <v>90.08434642857141</v>
      </c>
      <c r="DZ1359">
        <v>0.07421566785714286</v>
      </c>
      <c r="EA1359">
        <v>30.22215</v>
      </c>
      <c r="EB1359">
        <v>30.00241785714286</v>
      </c>
      <c r="EC1359">
        <v>999.9000000000002</v>
      </c>
      <c r="ED1359">
        <v>0</v>
      </c>
      <c r="EE1359">
        <v>0</v>
      </c>
      <c r="EF1359">
        <v>9986.856428571427</v>
      </c>
      <c r="EG1359">
        <v>0</v>
      </c>
      <c r="EH1359">
        <v>1196.383928571429</v>
      </c>
      <c r="EI1359">
        <v>-61.43713214285714</v>
      </c>
      <c r="EJ1359">
        <v>1502.978928571428</v>
      </c>
      <c r="EK1359">
        <v>1556.540357142857</v>
      </c>
      <c r="EL1359">
        <v>5.882534642857143</v>
      </c>
      <c r="EM1359">
        <v>1528.488928571428</v>
      </c>
      <c r="EN1359">
        <v>18.02159285714286</v>
      </c>
      <c r="EO1359">
        <v>2.153389285714285</v>
      </c>
      <c r="EP1359">
        <v>1.623464285714286</v>
      </c>
      <c r="EQ1359">
        <v>18.61970714285714</v>
      </c>
      <c r="ER1359">
        <v>14.18333214285714</v>
      </c>
      <c r="ES1359">
        <v>1199.994285714286</v>
      </c>
      <c r="ET1359">
        <v>0.9669885714285714</v>
      </c>
      <c r="EU1359">
        <v>0.033011325</v>
      </c>
      <c r="EV1359">
        <v>0</v>
      </c>
      <c r="EW1359">
        <v>1479.395714285714</v>
      </c>
      <c r="EX1359">
        <v>5.000560000000001</v>
      </c>
      <c r="EY1359">
        <v>18076.11071428571</v>
      </c>
      <c r="EZ1359">
        <v>10316.72142857143</v>
      </c>
      <c r="FA1359">
        <v>45.49099999999999</v>
      </c>
      <c r="FB1359">
        <v>47.56199999999998</v>
      </c>
      <c r="FC1359">
        <v>46.1405</v>
      </c>
      <c r="FD1359">
        <v>46.57999999999998</v>
      </c>
      <c r="FE1359">
        <v>46.31199999999998</v>
      </c>
      <c r="FF1359">
        <v>1155.544285714286</v>
      </c>
      <c r="FG1359">
        <v>39.45</v>
      </c>
      <c r="FH1359">
        <v>0</v>
      </c>
      <c r="FI1359">
        <v>1761348924.2</v>
      </c>
      <c r="FJ1359">
        <v>0</v>
      </c>
      <c r="FK1359">
        <v>1479.4</v>
      </c>
      <c r="FL1359">
        <v>-4.139487174894202</v>
      </c>
      <c r="FM1359">
        <v>-49.23760691341162</v>
      </c>
      <c r="FN1359">
        <v>18076.04615384615</v>
      </c>
      <c r="FO1359">
        <v>15</v>
      </c>
      <c r="FP1359">
        <v>0</v>
      </c>
      <c r="FQ1359" t="s">
        <v>439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-61.3258780487805</v>
      </c>
      <c r="GD1359">
        <v>-2.542076655052254</v>
      </c>
      <c r="GE1359">
        <v>0.2757372410529805</v>
      </c>
      <c r="GF1359">
        <v>0</v>
      </c>
      <c r="GG1359">
        <v>1479.548235294118</v>
      </c>
      <c r="GH1359">
        <v>-3.85026737697209</v>
      </c>
      <c r="GI1359">
        <v>0.4433128664700165</v>
      </c>
      <c r="GJ1359">
        <v>0</v>
      </c>
      <c r="GK1359">
        <v>5.882788048780488</v>
      </c>
      <c r="GL1359">
        <v>-0.01199665505226111</v>
      </c>
      <c r="GM1359">
        <v>0.001913137149740722</v>
      </c>
      <c r="GN1359">
        <v>1</v>
      </c>
      <c r="GO1359">
        <v>1</v>
      </c>
      <c r="GP1359">
        <v>3</v>
      </c>
      <c r="GQ1359" t="s">
        <v>446</v>
      </c>
      <c r="GR1359">
        <v>3.12477</v>
      </c>
      <c r="GS1359">
        <v>2.75215</v>
      </c>
      <c r="GT1359">
        <v>0.196147</v>
      </c>
      <c r="GU1359">
        <v>0.202194</v>
      </c>
      <c r="GV1359">
        <v>0.104358</v>
      </c>
      <c r="GW1359">
        <v>0.08604249999999999</v>
      </c>
      <c r="GX1359">
        <v>23637.7</v>
      </c>
      <c r="GY1359">
        <v>22880.9</v>
      </c>
      <c r="GZ1359">
        <v>29984.3</v>
      </c>
      <c r="HA1359">
        <v>28978.3</v>
      </c>
      <c r="HB1359">
        <v>37129.7</v>
      </c>
      <c r="HC1359">
        <v>34878.7</v>
      </c>
      <c r="HD1359">
        <v>45919.2</v>
      </c>
      <c r="HE1359">
        <v>43070.7</v>
      </c>
      <c r="HF1359">
        <v>1.75285</v>
      </c>
      <c r="HG1359">
        <v>1.7267</v>
      </c>
      <c r="HH1359">
        <v>-0.0241324</v>
      </c>
      <c r="HI1359">
        <v>0</v>
      </c>
      <c r="HJ1359">
        <v>30.3965</v>
      </c>
      <c r="HK1359">
        <v>999.9</v>
      </c>
      <c r="HL1359">
        <v>40.7</v>
      </c>
      <c r="HM1359">
        <v>32.7</v>
      </c>
      <c r="HN1359">
        <v>22.4441</v>
      </c>
      <c r="HO1359">
        <v>64.0539</v>
      </c>
      <c r="HP1359">
        <v>18.133</v>
      </c>
      <c r="HQ1359">
        <v>1</v>
      </c>
      <c r="HR1359">
        <v>0.824583</v>
      </c>
      <c r="HS1359">
        <v>4.15657</v>
      </c>
      <c r="HT1359">
        <v>20.1582</v>
      </c>
      <c r="HU1359">
        <v>5.22822</v>
      </c>
      <c r="HV1359">
        <v>11.9857</v>
      </c>
      <c r="HW1359">
        <v>4.9695</v>
      </c>
      <c r="HX1359">
        <v>3.28968</v>
      </c>
      <c r="HY1359">
        <v>9999</v>
      </c>
      <c r="HZ1359">
        <v>9999</v>
      </c>
      <c r="IA1359">
        <v>9999</v>
      </c>
      <c r="IB1359">
        <v>999.9</v>
      </c>
      <c r="IC1359">
        <v>4.97297</v>
      </c>
      <c r="ID1359">
        <v>1.87749</v>
      </c>
      <c r="IE1359">
        <v>1.8756</v>
      </c>
      <c r="IF1359">
        <v>1.87839</v>
      </c>
      <c r="IG1359">
        <v>1.87512</v>
      </c>
      <c r="IH1359">
        <v>1.87866</v>
      </c>
      <c r="II1359">
        <v>1.87576</v>
      </c>
      <c r="IJ1359">
        <v>1.87696</v>
      </c>
      <c r="IK1359">
        <v>0</v>
      </c>
      <c r="IL1359">
        <v>0</v>
      </c>
      <c r="IM1359">
        <v>0</v>
      </c>
      <c r="IN1359">
        <v>0</v>
      </c>
      <c r="IO1359" t="s">
        <v>441</v>
      </c>
      <c r="IP1359" t="s">
        <v>442</v>
      </c>
      <c r="IQ1359" t="s">
        <v>443</v>
      </c>
      <c r="IR1359" t="s">
        <v>443</v>
      </c>
      <c r="IS1359" t="s">
        <v>443</v>
      </c>
      <c r="IT1359" t="s">
        <v>443</v>
      </c>
      <c r="IU1359">
        <v>0</v>
      </c>
      <c r="IV1359">
        <v>100</v>
      </c>
      <c r="IW1359">
        <v>100</v>
      </c>
      <c r="IX1359">
        <v>1.88</v>
      </c>
      <c r="IY1359">
        <v>0.2144</v>
      </c>
      <c r="IZ1359">
        <v>-0.1194416370607354</v>
      </c>
      <c r="JA1359">
        <v>0.002211305909277446</v>
      </c>
      <c r="JB1359">
        <v>-1.416678044876584E-06</v>
      </c>
      <c r="JC1359">
        <v>5.589822708492042E-10</v>
      </c>
      <c r="JD1359">
        <v>0.2144336207880096</v>
      </c>
      <c r="JE1359">
        <v>0</v>
      </c>
      <c r="JF1359">
        <v>0</v>
      </c>
      <c r="JG1359">
        <v>0</v>
      </c>
      <c r="JH1359">
        <v>14</v>
      </c>
      <c r="JI1359">
        <v>2052</v>
      </c>
      <c r="JJ1359">
        <v>1</v>
      </c>
      <c r="JK1359">
        <v>21</v>
      </c>
      <c r="JL1359">
        <v>29355814.8</v>
      </c>
      <c r="JM1359">
        <v>29355814.8</v>
      </c>
      <c r="JN1359">
        <v>3.16895</v>
      </c>
      <c r="JO1359">
        <v>2.52197</v>
      </c>
      <c r="JP1359">
        <v>1.39893</v>
      </c>
      <c r="JQ1359">
        <v>2.33154</v>
      </c>
      <c r="JR1359">
        <v>1.44897</v>
      </c>
      <c r="JS1359">
        <v>2.61475</v>
      </c>
      <c r="JT1359">
        <v>38.4524</v>
      </c>
      <c r="JU1359">
        <v>23.8073</v>
      </c>
      <c r="JV1359">
        <v>18</v>
      </c>
      <c r="JW1359">
        <v>487.303</v>
      </c>
      <c r="JX1359">
        <v>441.586</v>
      </c>
      <c r="JY1359">
        <v>25.502</v>
      </c>
      <c r="JZ1359">
        <v>37.2737</v>
      </c>
      <c r="KA1359">
        <v>30.0001</v>
      </c>
      <c r="KB1359">
        <v>36.8046</v>
      </c>
      <c r="KC1359">
        <v>36.8441</v>
      </c>
      <c r="KD1359">
        <v>63.4387</v>
      </c>
      <c r="KE1359">
        <v>25.095</v>
      </c>
      <c r="KF1359">
        <v>64.6699</v>
      </c>
      <c r="KG1359">
        <v>25.4983</v>
      </c>
      <c r="KH1359">
        <v>1569.83</v>
      </c>
      <c r="KI1359">
        <v>18.0418</v>
      </c>
      <c r="KJ1359">
        <v>99.1921</v>
      </c>
      <c r="KK1359">
        <v>99.06019999999999</v>
      </c>
    </row>
    <row r="1360" spans="1:297">
      <c r="A1360">
        <v>1344</v>
      </c>
      <c r="B1360">
        <v>1761348893.1</v>
      </c>
      <c r="C1360">
        <v>20852.5</v>
      </c>
      <c r="D1360" t="s">
        <v>3144</v>
      </c>
      <c r="E1360" t="s">
        <v>3145</v>
      </c>
      <c r="F1360">
        <v>5</v>
      </c>
      <c r="G1360" t="s">
        <v>2957</v>
      </c>
      <c r="H1360" t="s">
        <v>436</v>
      </c>
      <c r="I1360">
        <v>1761348885.6</v>
      </c>
      <c r="J1360">
        <f>(K1360)/1000</f>
        <v>0</v>
      </c>
      <c r="K1360">
        <f>IF(DP1360, AN1360, AH1360)</f>
        <v>0</v>
      </c>
      <c r="L1360">
        <f>IF(DP1360, AI1360, AG1360)</f>
        <v>0</v>
      </c>
      <c r="M1360">
        <f>DR1360 - IF(AU1360&gt;1, L1360*DL1360*100.0/(AW1360), 0)</f>
        <v>0</v>
      </c>
      <c r="N1360">
        <f>((T1360-J1360/2)*M1360-L1360)/(T1360+J1360/2)</f>
        <v>0</v>
      </c>
      <c r="O1360">
        <f>N1360*(DY1360+DZ1360)/1000.0</f>
        <v>0</v>
      </c>
      <c r="P1360">
        <f>(DR1360 - IF(AU1360&gt;1, L1360*DL1360*100.0/(AW1360), 0))*(DY1360+DZ1360)/1000.0</f>
        <v>0</v>
      </c>
      <c r="Q1360">
        <f>2.0/((1/S1360-1/R1360)+SIGN(S1360)*SQRT((1/S1360-1/R1360)*(1/S1360-1/R1360) + 4*DM1360/((DM1360+1)*(DM1360+1))*(2*1/S1360*1/R1360-1/R1360*1/R1360)))</f>
        <v>0</v>
      </c>
      <c r="R1360">
        <f>IF(LEFT(DN1360,1)&lt;&gt;"0",IF(LEFT(DN1360,1)="1",3.0,DO1360),$D$5+$E$5*(EF1360*DY1360/($K$5*1000))+$F$5*(EF1360*DY1360/($K$5*1000))*MAX(MIN(DL1360,$J$5),$I$5)*MAX(MIN(DL1360,$J$5),$I$5)+$G$5*MAX(MIN(DL1360,$J$5),$I$5)*(EF1360*DY1360/($K$5*1000))+$H$5*(EF1360*DY1360/($K$5*1000))*(EF1360*DY1360/($K$5*1000)))</f>
        <v>0</v>
      </c>
      <c r="S1360">
        <f>J1360*(1000-(1000*0.61365*exp(17.502*W1360/(240.97+W1360))/(DY1360+DZ1360)+DT1360)/2)/(1000*0.61365*exp(17.502*W1360/(240.97+W1360))/(DY1360+DZ1360)-DT1360)</f>
        <v>0</v>
      </c>
      <c r="T1360">
        <f>1/((DM1360+1)/(Q1360/1.6)+1/(R1360/1.37)) + DM1360/((DM1360+1)/(Q1360/1.6) + DM1360/(R1360/1.37))</f>
        <v>0</v>
      </c>
      <c r="U1360">
        <f>(DH1360*DK1360)</f>
        <v>0</v>
      </c>
      <c r="V1360">
        <f>(EA1360+(U1360+2*0.95*5.67E-8*(((EA1360+$B$7)+273)^4-(EA1360+273)^4)-44100*J1360)/(1.84*29.3*R1360+8*0.95*5.67E-8*(EA1360+273)^3))</f>
        <v>0</v>
      </c>
      <c r="W1360">
        <f>($C$7*EB1360+$D$7*EC1360+$E$7*V1360)</f>
        <v>0</v>
      </c>
      <c r="X1360">
        <f>0.61365*exp(17.502*W1360/(240.97+W1360))</f>
        <v>0</v>
      </c>
      <c r="Y1360">
        <f>(Z1360/AA1360*100)</f>
        <v>0</v>
      </c>
      <c r="Z1360">
        <f>DT1360*(DY1360+DZ1360)/1000</f>
        <v>0</v>
      </c>
      <c r="AA1360">
        <f>0.61365*exp(17.502*EA1360/(240.97+EA1360))</f>
        <v>0</v>
      </c>
      <c r="AB1360">
        <f>(X1360-DT1360*(DY1360+DZ1360)/1000)</f>
        <v>0</v>
      </c>
      <c r="AC1360">
        <f>(-J1360*44100)</f>
        <v>0</v>
      </c>
      <c r="AD1360">
        <f>2*29.3*R1360*0.92*(EA1360-W1360)</f>
        <v>0</v>
      </c>
      <c r="AE1360">
        <f>2*0.95*5.67E-8*(((EA1360+$B$7)+273)^4-(W1360+273)^4)</f>
        <v>0</v>
      </c>
      <c r="AF1360">
        <f>U1360+AE1360+AC1360+AD1360</f>
        <v>0</v>
      </c>
      <c r="AG1360">
        <f>DX1360*AU1360*(DS1360-DR1360*(1000-AU1360*DU1360)/(1000-AU1360*DT1360))/(100*DL1360)</f>
        <v>0</v>
      </c>
      <c r="AH1360">
        <f>1000*DX1360*AU1360*(DT1360-DU1360)/(100*DL1360*(1000-AU1360*DT1360))</f>
        <v>0</v>
      </c>
      <c r="AI1360">
        <f>(AJ1360 - AK1360 - DY1360*1E3/(8.314*(EA1360+273.15)) * AM1360/DX1360 * AL1360) * DX1360/(100*DL1360) * (1000 - DU1360)/1000</f>
        <v>0</v>
      </c>
      <c r="AJ1360">
        <v>1588.516767272468</v>
      </c>
      <c r="AK1360">
        <v>1544.221939393938</v>
      </c>
      <c r="AL1360">
        <v>3.251857964561131</v>
      </c>
      <c r="AM1360">
        <v>65.42573511111004</v>
      </c>
      <c r="AN1360">
        <f>(AP1360 - AO1360 + DY1360*1E3/(8.314*(EA1360+273.15)) * AR1360/DX1360 * AQ1360) * DX1360/(100*DL1360) * 1000/(1000 - AP1360)</f>
        <v>0</v>
      </c>
      <c r="AO1360">
        <v>18.02422205797771</v>
      </c>
      <c r="AP1360">
        <v>23.90408242424241</v>
      </c>
      <c r="AQ1360">
        <v>-9.791156800682486E-06</v>
      </c>
      <c r="AR1360">
        <v>117.4114001937617</v>
      </c>
      <c r="AS1360">
        <v>0</v>
      </c>
      <c r="AT1360">
        <v>0</v>
      </c>
      <c r="AU1360">
        <f>IF(AS1360*$H$13&gt;=AW1360,1.0,(AW1360/(AW1360-AS1360*$H$13)))</f>
        <v>0</v>
      </c>
      <c r="AV1360">
        <f>(AU1360-1)*100</f>
        <v>0</v>
      </c>
      <c r="AW1360">
        <f>MAX(0,($B$13+$C$13*EF1360)/(1+$D$13*EF1360)*DY1360/(EA1360+273)*$E$13)</f>
        <v>0</v>
      </c>
      <c r="AX1360" t="s">
        <v>437</v>
      </c>
      <c r="AY1360" t="s">
        <v>437</v>
      </c>
      <c r="AZ1360">
        <v>0</v>
      </c>
      <c r="BA1360">
        <v>0</v>
      </c>
      <c r="BB1360">
        <f>1-AZ1360/BA1360</f>
        <v>0</v>
      </c>
      <c r="BC1360">
        <v>0</v>
      </c>
      <c r="BD1360" t="s">
        <v>437</v>
      </c>
      <c r="BE1360" t="s">
        <v>437</v>
      </c>
      <c r="BF1360">
        <v>0</v>
      </c>
      <c r="BG1360">
        <v>0</v>
      </c>
      <c r="BH1360">
        <f>1-BF1360/BG1360</f>
        <v>0</v>
      </c>
      <c r="BI1360">
        <v>0.5</v>
      </c>
      <c r="BJ1360">
        <f>DI1360</f>
        <v>0</v>
      </c>
      <c r="BK1360">
        <f>L1360</f>
        <v>0</v>
      </c>
      <c r="BL1360">
        <f>BH1360*BI1360*BJ1360</f>
        <v>0</v>
      </c>
      <c r="BM1360">
        <f>(BK1360-BC1360)/BJ1360</f>
        <v>0</v>
      </c>
      <c r="BN1360">
        <f>(BA1360-BG1360)/BG1360</f>
        <v>0</v>
      </c>
      <c r="BO1360">
        <f>AZ1360/(BB1360+AZ1360/BG1360)</f>
        <v>0</v>
      </c>
      <c r="BP1360" t="s">
        <v>437</v>
      </c>
      <c r="BQ1360">
        <v>0</v>
      </c>
      <c r="BR1360">
        <f>IF(BQ1360&lt;&gt;0, BQ1360, BO1360)</f>
        <v>0</v>
      </c>
      <c r="BS1360">
        <f>1-BR1360/BG1360</f>
        <v>0</v>
      </c>
      <c r="BT1360">
        <f>(BG1360-BF1360)/(BG1360-BR1360)</f>
        <v>0</v>
      </c>
      <c r="BU1360">
        <f>(BA1360-BG1360)/(BA1360-BR1360)</f>
        <v>0</v>
      </c>
      <c r="BV1360">
        <f>(BG1360-BF1360)/(BG1360-AZ1360)</f>
        <v>0</v>
      </c>
      <c r="BW1360">
        <f>(BA1360-BG1360)/(BA1360-AZ1360)</f>
        <v>0</v>
      </c>
      <c r="BX1360">
        <f>(BT1360*BR1360/BF1360)</f>
        <v>0</v>
      </c>
      <c r="BY1360">
        <f>(1-BX1360)</f>
        <v>0</v>
      </c>
      <c r="DH1360">
        <f>$B$11*EG1360+$C$11*EH1360+$F$11*ES1360*(1-EV1360)</f>
        <v>0</v>
      </c>
      <c r="DI1360">
        <f>DH1360*DJ1360</f>
        <v>0</v>
      </c>
      <c r="DJ1360">
        <f>($B$11*$D$9+$C$11*$D$9+$F$11*((FF1360+EX1360)/MAX(FF1360+EX1360+FG1360, 0.1)*$I$9+FG1360/MAX(FF1360+EX1360+FG1360, 0.1)*$J$9))/($B$11+$C$11+$F$11)</f>
        <v>0</v>
      </c>
      <c r="DK1360">
        <f>($B$11*$K$9+$C$11*$K$9+$F$11*((FF1360+EX1360)/MAX(FF1360+EX1360+FG1360, 0.1)*$P$9+FG1360/MAX(FF1360+EX1360+FG1360, 0.1)*$Q$9))/($B$11+$C$11+$F$11)</f>
        <v>0</v>
      </c>
      <c r="DL1360">
        <v>6</v>
      </c>
      <c r="DM1360">
        <v>0.5</v>
      </c>
      <c r="DN1360" t="s">
        <v>438</v>
      </c>
      <c r="DO1360">
        <v>2</v>
      </c>
      <c r="DP1360" t="b">
        <v>1</v>
      </c>
      <c r="DQ1360">
        <v>1761348885.6</v>
      </c>
      <c r="DR1360">
        <v>1484.533333333333</v>
      </c>
      <c r="DS1360">
        <v>1545.805925925926</v>
      </c>
      <c r="DT1360">
        <v>23.90411111111112</v>
      </c>
      <c r="DU1360">
        <v>18.02294814814815</v>
      </c>
      <c r="DV1360">
        <v>1482.667037037037</v>
      </c>
      <c r="DW1360">
        <v>23.68967777777778</v>
      </c>
      <c r="DX1360">
        <v>499.9971851851851</v>
      </c>
      <c r="DY1360">
        <v>90.08715185185184</v>
      </c>
      <c r="DZ1360">
        <v>0.07417852222222222</v>
      </c>
      <c r="EA1360">
        <v>30.22200740740741</v>
      </c>
      <c r="EB1360">
        <v>30.00225185185185</v>
      </c>
      <c r="EC1360">
        <v>999.9000000000001</v>
      </c>
      <c r="ED1360">
        <v>0</v>
      </c>
      <c r="EE1360">
        <v>0</v>
      </c>
      <c r="EF1360">
        <v>9996.412592592593</v>
      </c>
      <c r="EG1360">
        <v>0</v>
      </c>
      <c r="EH1360">
        <v>1196.388518518519</v>
      </c>
      <c r="EI1360">
        <v>-61.27187777777777</v>
      </c>
      <c r="EJ1360">
        <v>1520.889259259259</v>
      </c>
      <c r="EK1360">
        <v>1574.177407407407</v>
      </c>
      <c r="EL1360">
        <v>5.881152592592594</v>
      </c>
      <c r="EM1360">
        <v>1545.805925925926</v>
      </c>
      <c r="EN1360">
        <v>18.02294814814815</v>
      </c>
      <c r="EO1360">
        <v>2.153453333333334</v>
      </c>
      <c r="EP1360">
        <v>1.623636666666667</v>
      </c>
      <c r="EQ1360">
        <v>18.62018148148148</v>
      </c>
      <c r="ER1360">
        <v>14.18497407407407</v>
      </c>
      <c r="ES1360">
        <v>1199.974814814815</v>
      </c>
      <c r="ET1360">
        <v>0.9669880740740739</v>
      </c>
      <c r="EU1360">
        <v>0.03301183703703704</v>
      </c>
      <c r="EV1360">
        <v>0</v>
      </c>
      <c r="EW1360">
        <v>1479.077407407407</v>
      </c>
      <c r="EX1360">
        <v>5.000560000000001</v>
      </c>
      <c r="EY1360">
        <v>18071.94074074074</v>
      </c>
      <c r="EZ1360">
        <v>10316.55925925926</v>
      </c>
      <c r="FA1360">
        <v>45.49066666666667</v>
      </c>
      <c r="FB1360">
        <v>47.56199999999998</v>
      </c>
      <c r="FC1360">
        <v>46.14566666666666</v>
      </c>
      <c r="FD1360">
        <v>46.58066666666667</v>
      </c>
      <c r="FE1360">
        <v>46.31199999999998</v>
      </c>
      <c r="FF1360">
        <v>1155.524814814815</v>
      </c>
      <c r="FG1360">
        <v>39.45</v>
      </c>
      <c r="FH1360">
        <v>0</v>
      </c>
      <c r="FI1360">
        <v>1761348929.6</v>
      </c>
      <c r="FJ1360">
        <v>0</v>
      </c>
      <c r="FK1360">
        <v>1479.038</v>
      </c>
      <c r="FL1360">
        <v>-3.873076911074525</v>
      </c>
      <c r="FM1360">
        <v>-43.83076924860429</v>
      </c>
      <c r="FN1360">
        <v>18071.468</v>
      </c>
      <c r="FO1360">
        <v>15</v>
      </c>
      <c r="FP1360">
        <v>0</v>
      </c>
      <c r="FQ1360" t="s">
        <v>439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-61.29710487804878</v>
      </c>
      <c r="GD1360">
        <v>0.4223184668988734</v>
      </c>
      <c r="GE1360">
        <v>0.3313415089993411</v>
      </c>
      <c r="GF1360">
        <v>1</v>
      </c>
      <c r="GG1360">
        <v>1479.345294117647</v>
      </c>
      <c r="GH1360">
        <v>-3.759511074539074</v>
      </c>
      <c r="GI1360">
        <v>0.4374944389167169</v>
      </c>
      <c r="GJ1360">
        <v>0</v>
      </c>
      <c r="GK1360">
        <v>5.882281219512196</v>
      </c>
      <c r="GL1360">
        <v>-0.01545031358884306</v>
      </c>
      <c r="GM1360">
        <v>0.001955794636236521</v>
      </c>
      <c r="GN1360">
        <v>1</v>
      </c>
      <c r="GO1360">
        <v>2</v>
      </c>
      <c r="GP1360">
        <v>3</v>
      </c>
      <c r="GQ1360" t="s">
        <v>440</v>
      </c>
      <c r="GR1360">
        <v>3.1249</v>
      </c>
      <c r="GS1360">
        <v>2.75168</v>
      </c>
      <c r="GT1360">
        <v>0.197399</v>
      </c>
      <c r="GU1360">
        <v>0.203393</v>
      </c>
      <c r="GV1360">
        <v>0.10436</v>
      </c>
      <c r="GW1360">
        <v>0.0860467</v>
      </c>
      <c r="GX1360">
        <v>23601</v>
      </c>
      <c r="GY1360">
        <v>22846</v>
      </c>
      <c r="GZ1360">
        <v>29984.7</v>
      </c>
      <c r="HA1360">
        <v>28977.9</v>
      </c>
      <c r="HB1360">
        <v>37130.2</v>
      </c>
      <c r="HC1360">
        <v>34878.3</v>
      </c>
      <c r="HD1360">
        <v>45919.9</v>
      </c>
      <c r="HE1360">
        <v>43070.2</v>
      </c>
      <c r="HF1360">
        <v>1.75338</v>
      </c>
      <c r="HG1360">
        <v>1.72665</v>
      </c>
      <c r="HH1360">
        <v>-0.0246838</v>
      </c>
      <c r="HI1360">
        <v>0</v>
      </c>
      <c r="HJ1360">
        <v>30.3965</v>
      </c>
      <c r="HK1360">
        <v>999.9</v>
      </c>
      <c r="HL1360">
        <v>40.7</v>
      </c>
      <c r="HM1360">
        <v>32.6</v>
      </c>
      <c r="HN1360">
        <v>22.316</v>
      </c>
      <c r="HO1360">
        <v>64.3039</v>
      </c>
      <c r="HP1360">
        <v>18.0329</v>
      </c>
      <c r="HQ1360">
        <v>1</v>
      </c>
      <c r="HR1360">
        <v>0.824675</v>
      </c>
      <c r="HS1360">
        <v>4.16539</v>
      </c>
      <c r="HT1360">
        <v>20.1578</v>
      </c>
      <c r="HU1360">
        <v>5.22747</v>
      </c>
      <c r="HV1360">
        <v>11.9852</v>
      </c>
      <c r="HW1360">
        <v>4.9692</v>
      </c>
      <c r="HX1360">
        <v>3.28958</v>
      </c>
      <c r="HY1360">
        <v>9999</v>
      </c>
      <c r="HZ1360">
        <v>9999</v>
      </c>
      <c r="IA1360">
        <v>9999</v>
      </c>
      <c r="IB1360">
        <v>999.9</v>
      </c>
      <c r="IC1360">
        <v>4.97299</v>
      </c>
      <c r="ID1360">
        <v>1.87747</v>
      </c>
      <c r="IE1360">
        <v>1.8756</v>
      </c>
      <c r="IF1360">
        <v>1.87843</v>
      </c>
      <c r="IG1360">
        <v>1.87512</v>
      </c>
      <c r="IH1360">
        <v>1.87866</v>
      </c>
      <c r="II1360">
        <v>1.87576</v>
      </c>
      <c r="IJ1360">
        <v>1.87696</v>
      </c>
      <c r="IK1360">
        <v>0</v>
      </c>
      <c r="IL1360">
        <v>0</v>
      </c>
      <c r="IM1360">
        <v>0</v>
      </c>
      <c r="IN1360">
        <v>0</v>
      </c>
      <c r="IO1360" t="s">
        <v>441</v>
      </c>
      <c r="IP1360" t="s">
        <v>442</v>
      </c>
      <c r="IQ1360" t="s">
        <v>443</v>
      </c>
      <c r="IR1360" t="s">
        <v>443</v>
      </c>
      <c r="IS1360" t="s">
        <v>443</v>
      </c>
      <c r="IT1360" t="s">
        <v>443</v>
      </c>
      <c r="IU1360">
        <v>0</v>
      </c>
      <c r="IV1360">
        <v>100</v>
      </c>
      <c r="IW1360">
        <v>100</v>
      </c>
      <c r="IX1360">
        <v>1.91</v>
      </c>
      <c r="IY1360">
        <v>0.2144</v>
      </c>
      <c r="IZ1360">
        <v>-0.1194416370607354</v>
      </c>
      <c r="JA1360">
        <v>0.002211305909277446</v>
      </c>
      <c r="JB1360">
        <v>-1.416678044876584E-06</v>
      </c>
      <c r="JC1360">
        <v>5.589822708492042E-10</v>
      </c>
      <c r="JD1360">
        <v>0.2144336207880096</v>
      </c>
      <c r="JE1360">
        <v>0</v>
      </c>
      <c r="JF1360">
        <v>0</v>
      </c>
      <c r="JG1360">
        <v>0</v>
      </c>
      <c r="JH1360">
        <v>14</v>
      </c>
      <c r="JI1360">
        <v>2052</v>
      </c>
      <c r="JJ1360">
        <v>1</v>
      </c>
      <c r="JK1360">
        <v>21</v>
      </c>
      <c r="JL1360">
        <v>29355814.9</v>
      </c>
      <c r="JM1360">
        <v>29355814.9</v>
      </c>
      <c r="JN1360">
        <v>3.19824</v>
      </c>
      <c r="JO1360">
        <v>2.52075</v>
      </c>
      <c r="JP1360">
        <v>1.39893</v>
      </c>
      <c r="JQ1360">
        <v>2.33154</v>
      </c>
      <c r="JR1360">
        <v>1.44897</v>
      </c>
      <c r="JS1360">
        <v>2.60376</v>
      </c>
      <c r="JT1360">
        <v>38.4524</v>
      </c>
      <c r="JU1360">
        <v>23.8073</v>
      </c>
      <c r="JV1360">
        <v>18</v>
      </c>
      <c r="JW1360">
        <v>487.619</v>
      </c>
      <c r="JX1360">
        <v>441.576</v>
      </c>
      <c r="JY1360">
        <v>25.4991</v>
      </c>
      <c r="JZ1360">
        <v>37.2751</v>
      </c>
      <c r="KA1360">
        <v>30.0002</v>
      </c>
      <c r="KB1360">
        <v>36.806</v>
      </c>
      <c r="KC1360">
        <v>36.8475</v>
      </c>
      <c r="KD1360">
        <v>64.0227</v>
      </c>
      <c r="KE1360">
        <v>25.095</v>
      </c>
      <c r="KF1360">
        <v>64.6699</v>
      </c>
      <c r="KG1360">
        <v>25.5071</v>
      </c>
      <c r="KH1360">
        <v>1589.88</v>
      </c>
      <c r="KI1360">
        <v>18.0448</v>
      </c>
      <c r="KJ1360">
        <v>99.1934</v>
      </c>
      <c r="KK1360">
        <v>99.05889999999999</v>
      </c>
    </row>
    <row r="1361" spans="1:297">
      <c r="A1361">
        <v>1345</v>
      </c>
      <c r="B1361">
        <v>1761348898.1</v>
      </c>
      <c r="C1361">
        <v>20857.5</v>
      </c>
      <c r="D1361" t="s">
        <v>3146</v>
      </c>
      <c r="E1361" t="s">
        <v>3147</v>
      </c>
      <c r="F1361">
        <v>5</v>
      </c>
      <c r="G1361" t="s">
        <v>2957</v>
      </c>
      <c r="H1361" t="s">
        <v>436</v>
      </c>
      <c r="I1361">
        <v>1761348890.314285</v>
      </c>
      <c r="J1361">
        <f>(K1361)/1000</f>
        <v>0</v>
      </c>
      <c r="K1361">
        <f>IF(DP1361, AN1361, AH1361)</f>
        <v>0</v>
      </c>
      <c r="L1361">
        <f>IF(DP1361, AI1361, AG1361)</f>
        <v>0</v>
      </c>
      <c r="M1361">
        <f>DR1361 - IF(AU1361&gt;1, L1361*DL1361*100.0/(AW1361), 0)</f>
        <v>0</v>
      </c>
      <c r="N1361">
        <f>((T1361-J1361/2)*M1361-L1361)/(T1361+J1361/2)</f>
        <v>0</v>
      </c>
      <c r="O1361">
        <f>N1361*(DY1361+DZ1361)/1000.0</f>
        <v>0</v>
      </c>
      <c r="P1361">
        <f>(DR1361 - IF(AU1361&gt;1, L1361*DL1361*100.0/(AW1361), 0))*(DY1361+DZ1361)/1000.0</f>
        <v>0</v>
      </c>
      <c r="Q1361">
        <f>2.0/((1/S1361-1/R1361)+SIGN(S1361)*SQRT((1/S1361-1/R1361)*(1/S1361-1/R1361) + 4*DM1361/((DM1361+1)*(DM1361+1))*(2*1/S1361*1/R1361-1/R1361*1/R1361)))</f>
        <v>0</v>
      </c>
      <c r="R1361">
        <f>IF(LEFT(DN1361,1)&lt;&gt;"0",IF(LEFT(DN1361,1)="1",3.0,DO1361),$D$5+$E$5*(EF1361*DY1361/($K$5*1000))+$F$5*(EF1361*DY1361/($K$5*1000))*MAX(MIN(DL1361,$J$5),$I$5)*MAX(MIN(DL1361,$J$5),$I$5)+$G$5*MAX(MIN(DL1361,$J$5),$I$5)*(EF1361*DY1361/($K$5*1000))+$H$5*(EF1361*DY1361/($K$5*1000))*(EF1361*DY1361/($K$5*1000)))</f>
        <v>0</v>
      </c>
      <c r="S1361">
        <f>J1361*(1000-(1000*0.61365*exp(17.502*W1361/(240.97+W1361))/(DY1361+DZ1361)+DT1361)/2)/(1000*0.61365*exp(17.502*W1361/(240.97+W1361))/(DY1361+DZ1361)-DT1361)</f>
        <v>0</v>
      </c>
      <c r="T1361">
        <f>1/((DM1361+1)/(Q1361/1.6)+1/(R1361/1.37)) + DM1361/((DM1361+1)/(Q1361/1.6) + DM1361/(R1361/1.37))</f>
        <v>0</v>
      </c>
      <c r="U1361">
        <f>(DH1361*DK1361)</f>
        <v>0</v>
      </c>
      <c r="V1361">
        <f>(EA1361+(U1361+2*0.95*5.67E-8*(((EA1361+$B$7)+273)^4-(EA1361+273)^4)-44100*J1361)/(1.84*29.3*R1361+8*0.95*5.67E-8*(EA1361+273)^3))</f>
        <v>0</v>
      </c>
      <c r="W1361">
        <f>($C$7*EB1361+$D$7*EC1361+$E$7*V1361)</f>
        <v>0</v>
      </c>
      <c r="X1361">
        <f>0.61365*exp(17.502*W1361/(240.97+W1361))</f>
        <v>0</v>
      </c>
      <c r="Y1361">
        <f>(Z1361/AA1361*100)</f>
        <v>0</v>
      </c>
      <c r="Z1361">
        <f>DT1361*(DY1361+DZ1361)/1000</f>
        <v>0</v>
      </c>
      <c r="AA1361">
        <f>0.61365*exp(17.502*EA1361/(240.97+EA1361))</f>
        <v>0</v>
      </c>
      <c r="AB1361">
        <f>(X1361-DT1361*(DY1361+DZ1361)/1000)</f>
        <v>0</v>
      </c>
      <c r="AC1361">
        <f>(-J1361*44100)</f>
        <v>0</v>
      </c>
      <c r="AD1361">
        <f>2*29.3*R1361*0.92*(EA1361-W1361)</f>
        <v>0</v>
      </c>
      <c r="AE1361">
        <f>2*0.95*5.67E-8*(((EA1361+$B$7)+273)^4-(W1361+273)^4)</f>
        <v>0</v>
      </c>
      <c r="AF1361">
        <f>U1361+AE1361+AC1361+AD1361</f>
        <v>0</v>
      </c>
      <c r="AG1361">
        <f>DX1361*AU1361*(DS1361-DR1361*(1000-AU1361*DU1361)/(1000-AU1361*DT1361))/(100*DL1361)</f>
        <v>0</v>
      </c>
      <c r="AH1361">
        <f>1000*DX1361*AU1361*(DT1361-DU1361)/(100*DL1361*(1000-AU1361*DT1361))</f>
        <v>0</v>
      </c>
      <c r="AI1361">
        <f>(AJ1361 - AK1361 - DY1361*1E3/(8.314*(EA1361+273.15)) * AM1361/DX1361 * AL1361) * DX1361/(100*DL1361) * (1000 - DU1361)/1000</f>
        <v>0</v>
      </c>
      <c r="AJ1361">
        <v>1605.207282648001</v>
      </c>
      <c r="AK1361">
        <v>1560.783212121212</v>
      </c>
      <c r="AL1361">
        <v>3.321664781587757</v>
      </c>
      <c r="AM1361">
        <v>65.42573511111004</v>
      </c>
      <c r="AN1361">
        <f>(AP1361 - AO1361 + DY1361*1E3/(8.314*(EA1361+273.15)) * AR1361/DX1361 * AQ1361) * DX1361/(100*DL1361) * 1000/(1000 - AP1361)</f>
        <v>0</v>
      </c>
      <c r="AO1361">
        <v>18.02503578177806</v>
      </c>
      <c r="AP1361">
        <v>23.90014242424243</v>
      </c>
      <c r="AQ1361">
        <v>-2.046452169667385E-05</v>
      </c>
      <c r="AR1361">
        <v>117.4114001937617</v>
      </c>
      <c r="AS1361">
        <v>0</v>
      </c>
      <c r="AT1361">
        <v>0</v>
      </c>
      <c r="AU1361">
        <f>IF(AS1361*$H$13&gt;=AW1361,1.0,(AW1361/(AW1361-AS1361*$H$13)))</f>
        <v>0</v>
      </c>
      <c r="AV1361">
        <f>(AU1361-1)*100</f>
        <v>0</v>
      </c>
      <c r="AW1361">
        <f>MAX(0,($B$13+$C$13*EF1361)/(1+$D$13*EF1361)*DY1361/(EA1361+273)*$E$13)</f>
        <v>0</v>
      </c>
      <c r="AX1361" t="s">
        <v>437</v>
      </c>
      <c r="AY1361" t="s">
        <v>437</v>
      </c>
      <c r="AZ1361">
        <v>0</v>
      </c>
      <c r="BA1361">
        <v>0</v>
      </c>
      <c r="BB1361">
        <f>1-AZ1361/BA1361</f>
        <v>0</v>
      </c>
      <c r="BC1361">
        <v>0</v>
      </c>
      <c r="BD1361" t="s">
        <v>437</v>
      </c>
      <c r="BE1361" t="s">
        <v>437</v>
      </c>
      <c r="BF1361">
        <v>0</v>
      </c>
      <c r="BG1361">
        <v>0</v>
      </c>
      <c r="BH1361">
        <f>1-BF1361/BG1361</f>
        <v>0</v>
      </c>
      <c r="BI1361">
        <v>0.5</v>
      </c>
      <c r="BJ1361">
        <f>DI1361</f>
        <v>0</v>
      </c>
      <c r="BK1361">
        <f>L1361</f>
        <v>0</v>
      </c>
      <c r="BL1361">
        <f>BH1361*BI1361*BJ1361</f>
        <v>0</v>
      </c>
      <c r="BM1361">
        <f>(BK1361-BC1361)/BJ1361</f>
        <v>0</v>
      </c>
      <c r="BN1361">
        <f>(BA1361-BG1361)/BG1361</f>
        <v>0</v>
      </c>
      <c r="BO1361">
        <f>AZ1361/(BB1361+AZ1361/BG1361)</f>
        <v>0</v>
      </c>
      <c r="BP1361" t="s">
        <v>437</v>
      </c>
      <c r="BQ1361">
        <v>0</v>
      </c>
      <c r="BR1361">
        <f>IF(BQ1361&lt;&gt;0, BQ1361, BO1361)</f>
        <v>0</v>
      </c>
      <c r="BS1361">
        <f>1-BR1361/BG1361</f>
        <v>0</v>
      </c>
      <c r="BT1361">
        <f>(BG1361-BF1361)/(BG1361-BR1361)</f>
        <v>0</v>
      </c>
      <c r="BU1361">
        <f>(BA1361-BG1361)/(BA1361-BR1361)</f>
        <v>0</v>
      </c>
      <c r="BV1361">
        <f>(BG1361-BF1361)/(BG1361-AZ1361)</f>
        <v>0</v>
      </c>
      <c r="BW1361">
        <f>(BA1361-BG1361)/(BA1361-AZ1361)</f>
        <v>0</v>
      </c>
      <c r="BX1361">
        <f>(BT1361*BR1361/BF1361)</f>
        <v>0</v>
      </c>
      <c r="BY1361">
        <f>(1-BX1361)</f>
        <v>0</v>
      </c>
      <c r="DH1361">
        <f>$B$11*EG1361+$C$11*EH1361+$F$11*ES1361*(1-EV1361)</f>
        <v>0</v>
      </c>
      <c r="DI1361">
        <f>DH1361*DJ1361</f>
        <v>0</v>
      </c>
      <c r="DJ1361">
        <f>($B$11*$D$9+$C$11*$D$9+$F$11*((FF1361+EX1361)/MAX(FF1361+EX1361+FG1361, 0.1)*$I$9+FG1361/MAX(FF1361+EX1361+FG1361, 0.1)*$J$9))/($B$11+$C$11+$F$11)</f>
        <v>0</v>
      </c>
      <c r="DK1361">
        <f>($B$11*$K$9+$C$11*$K$9+$F$11*((FF1361+EX1361)/MAX(FF1361+EX1361+FG1361, 0.1)*$P$9+FG1361/MAX(FF1361+EX1361+FG1361, 0.1)*$Q$9))/($B$11+$C$11+$F$11)</f>
        <v>0</v>
      </c>
      <c r="DL1361">
        <v>6</v>
      </c>
      <c r="DM1361">
        <v>0.5</v>
      </c>
      <c r="DN1361" t="s">
        <v>438</v>
      </c>
      <c r="DO1361">
        <v>2</v>
      </c>
      <c r="DP1361" t="b">
        <v>1</v>
      </c>
      <c r="DQ1361">
        <v>1761348890.314285</v>
      </c>
      <c r="DR1361">
        <v>1499.914642857143</v>
      </c>
      <c r="DS1361">
        <v>1561.198928571429</v>
      </c>
      <c r="DT1361">
        <v>23.90361428571428</v>
      </c>
      <c r="DU1361">
        <v>18.02419642857143</v>
      </c>
      <c r="DV1361">
        <v>1498.021071428571</v>
      </c>
      <c r="DW1361">
        <v>23.68916428571429</v>
      </c>
      <c r="DX1361">
        <v>499.9641071428571</v>
      </c>
      <c r="DY1361">
        <v>90.08851428571427</v>
      </c>
      <c r="DZ1361">
        <v>0.07428309285714287</v>
      </c>
      <c r="EA1361">
        <v>30.22131428571429</v>
      </c>
      <c r="EB1361">
        <v>30.00007857142857</v>
      </c>
      <c r="EC1361">
        <v>999.9000000000002</v>
      </c>
      <c r="ED1361">
        <v>0</v>
      </c>
      <c r="EE1361">
        <v>0</v>
      </c>
      <c r="EF1361">
        <v>9999.729642857143</v>
      </c>
      <c r="EG1361">
        <v>0</v>
      </c>
      <c r="EH1361">
        <v>1196.390714285714</v>
      </c>
      <c r="EI1361">
        <v>-61.28407142857143</v>
      </c>
      <c r="EJ1361">
        <v>1536.645714285714</v>
      </c>
      <c r="EK1361">
        <v>1589.853928571428</v>
      </c>
      <c r="EL1361">
        <v>5.879402499999999</v>
      </c>
      <c r="EM1361">
        <v>1561.198928571429</v>
      </c>
      <c r="EN1361">
        <v>18.02419642857143</v>
      </c>
      <c r="EO1361">
        <v>2.153440357142857</v>
      </c>
      <c r="EP1361">
        <v>1.623773214285715</v>
      </c>
      <c r="EQ1361">
        <v>18.62008571428571</v>
      </c>
      <c r="ER1361">
        <v>14.186275</v>
      </c>
      <c r="ES1361">
        <v>1199.993214285714</v>
      </c>
      <c r="ET1361">
        <v>0.9669885714285714</v>
      </c>
      <c r="EU1361">
        <v>0.03301132142857143</v>
      </c>
      <c r="EV1361">
        <v>0</v>
      </c>
      <c r="EW1361">
        <v>1478.796785714286</v>
      </c>
      <c r="EX1361">
        <v>5.000560000000001</v>
      </c>
      <c r="EY1361">
        <v>18068.77142857143</v>
      </c>
      <c r="EZ1361">
        <v>10316.725</v>
      </c>
      <c r="FA1361">
        <v>45.491</v>
      </c>
      <c r="FB1361">
        <v>47.56199999999998</v>
      </c>
      <c r="FC1361">
        <v>46.15599999999998</v>
      </c>
      <c r="FD1361">
        <v>46.58674999999999</v>
      </c>
      <c r="FE1361">
        <v>46.31199999999998</v>
      </c>
      <c r="FF1361">
        <v>1155.543214285714</v>
      </c>
      <c r="FG1361">
        <v>39.45</v>
      </c>
      <c r="FH1361">
        <v>0</v>
      </c>
      <c r="FI1361">
        <v>1761348934.4</v>
      </c>
      <c r="FJ1361">
        <v>0</v>
      </c>
      <c r="FK1361">
        <v>1478.7144</v>
      </c>
      <c r="FL1361">
        <v>-4.406923063513599</v>
      </c>
      <c r="FM1361">
        <v>-45.72307686947548</v>
      </c>
      <c r="FN1361">
        <v>18067.864</v>
      </c>
      <c r="FO1361">
        <v>15</v>
      </c>
      <c r="FP1361">
        <v>0</v>
      </c>
      <c r="FQ1361" t="s">
        <v>439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-61.2898243902439</v>
      </c>
      <c r="GD1361">
        <v>1.022542160278789</v>
      </c>
      <c r="GE1361">
        <v>0.3894797955124669</v>
      </c>
      <c r="GF1361">
        <v>0</v>
      </c>
      <c r="GG1361">
        <v>1478.947352941176</v>
      </c>
      <c r="GH1361">
        <v>-3.917647051359503</v>
      </c>
      <c r="GI1361">
        <v>0.4418497803254994</v>
      </c>
      <c r="GJ1361">
        <v>0</v>
      </c>
      <c r="GK1361">
        <v>5.880392682926829</v>
      </c>
      <c r="GL1361">
        <v>-0.02017839721253422</v>
      </c>
      <c r="GM1361">
        <v>0.002262852747750284</v>
      </c>
      <c r="GN1361">
        <v>1</v>
      </c>
      <c r="GO1361">
        <v>1</v>
      </c>
      <c r="GP1361">
        <v>3</v>
      </c>
      <c r="GQ1361" t="s">
        <v>446</v>
      </c>
      <c r="GR1361">
        <v>3.12478</v>
      </c>
      <c r="GS1361">
        <v>2.7524</v>
      </c>
      <c r="GT1361">
        <v>0.198654</v>
      </c>
      <c r="GU1361">
        <v>0.204715</v>
      </c>
      <c r="GV1361">
        <v>0.104341</v>
      </c>
      <c r="GW1361">
        <v>0.0860476</v>
      </c>
      <c r="GX1361">
        <v>23564.1</v>
      </c>
      <c r="GY1361">
        <v>22808.3</v>
      </c>
      <c r="GZ1361">
        <v>29984.9</v>
      </c>
      <c r="HA1361">
        <v>28978.4</v>
      </c>
      <c r="HB1361">
        <v>37131.5</v>
      </c>
      <c r="HC1361">
        <v>34878.9</v>
      </c>
      <c r="HD1361">
        <v>45920.4</v>
      </c>
      <c r="HE1361">
        <v>43071</v>
      </c>
      <c r="HF1361">
        <v>1.75275</v>
      </c>
      <c r="HG1361">
        <v>1.72687</v>
      </c>
      <c r="HH1361">
        <v>-0.0245944</v>
      </c>
      <c r="HI1361">
        <v>0</v>
      </c>
      <c r="HJ1361">
        <v>30.3965</v>
      </c>
      <c r="HK1361">
        <v>999.9</v>
      </c>
      <c r="HL1361">
        <v>40.7</v>
      </c>
      <c r="HM1361">
        <v>32.7</v>
      </c>
      <c r="HN1361">
        <v>22.4418</v>
      </c>
      <c r="HO1361">
        <v>64.3139</v>
      </c>
      <c r="HP1361">
        <v>17.9367</v>
      </c>
      <c r="HQ1361">
        <v>1</v>
      </c>
      <c r="HR1361">
        <v>0.824634</v>
      </c>
      <c r="HS1361">
        <v>4.12231</v>
      </c>
      <c r="HT1361">
        <v>20.159</v>
      </c>
      <c r="HU1361">
        <v>5.22747</v>
      </c>
      <c r="HV1361">
        <v>11.9855</v>
      </c>
      <c r="HW1361">
        <v>4.96925</v>
      </c>
      <c r="HX1361">
        <v>3.2897</v>
      </c>
      <c r="HY1361">
        <v>9999</v>
      </c>
      <c r="HZ1361">
        <v>9999</v>
      </c>
      <c r="IA1361">
        <v>9999</v>
      </c>
      <c r="IB1361">
        <v>999.9</v>
      </c>
      <c r="IC1361">
        <v>4.97303</v>
      </c>
      <c r="ID1361">
        <v>1.87747</v>
      </c>
      <c r="IE1361">
        <v>1.87561</v>
      </c>
      <c r="IF1361">
        <v>1.87846</v>
      </c>
      <c r="IG1361">
        <v>1.87514</v>
      </c>
      <c r="IH1361">
        <v>1.87866</v>
      </c>
      <c r="II1361">
        <v>1.87576</v>
      </c>
      <c r="IJ1361">
        <v>1.87696</v>
      </c>
      <c r="IK1361">
        <v>0</v>
      </c>
      <c r="IL1361">
        <v>0</v>
      </c>
      <c r="IM1361">
        <v>0</v>
      </c>
      <c r="IN1361">
        <v>0</v>
      </c>
      <c r="IO1361" t="s">
        <v>441</v>
      </c>
      <c r="IP1361" t="s">
        <v>442</v>
      </c>
      <c r="IQ1361" t="s">
        <v>443</v>
      </c>
      <c r="IR1361" t="s">
        <v>443</v>
      </c>
      <c r="IS1361" t="s">
        <v>443</v>
      </c>
      <c r="IT1361" t="s">
        <v>443</v>
      </c>
      <c r="IU1361">
        <v>0</v>
      </c>
      <c r="IV1361">
        <v>100</v>
      </c>
      <c r="IW1361">
        <v>100</v>
      </c>
      <c r="IX1361">
        <v>1.93</v>
      </c>
      <c r="IY1361">
        <v>0.2144</v>
      </c>
      <c r="IZ1361">
        <v>-0.1194416370607354</v>
      </c>
      <c r="JA1361">
        <v>0.002211305909277446</v>
      </c>
      <c r="JB1361">
        <v>-1.416678044876584E-06</v>
      </c>
      <c r="JC1361">
        <v>5.589822708492042E-10</v>
      </c>
      <c r="JD1361">
        <v>0.2144336207880096</v>
      </c>
      <c r="JE1361">
        <v>0</v>
      </c>
      <c r="JF1361">
        <v>0</v>
      </c>
      <c r="JG1361">
        <v>0</v>
      </c>
      <c r="JH1361">
        <v>14</v>
      </c>
      <c r="JI1361">
        <v>2052</v>
      </c>
      <c r="JJ1361">
        <v>1</v>
      </c>
      <c r="JK1361">
        <v>21</v>
      </c>
      <c r="JL1361">
        <v>29355815</v>
      </c>
      <c r="JM1361">
        <v>29355815</v>
      </c>
      <c r="JN1361">
        <v>3.22144</v>
      </c>
      <c r="JO1361">
        <v>2.52319</v>
      </c>
      <c r="JP1361">
        <v>1.39893</v>
      </c>
      <c r="JQ1361">
        <v>2.33154</v>
      </c>
      <c r="JR1361">
        <v>1.44897</v>
      </c>
      <c r="JS1361">
        <v>2.55615</v>
      </c>
      <c r="JT1361">
        <v>38.4524</v>
      </c>
      <c r="JU1361">
        <v>23.8073</v>
      </c>
      <c r="JV1361">
        <v>18</v>
      </c>
      <c r="JW1361">
        <v>487.264</v>
      </c>
      <c r="JX1361">
        <v>441.722</v>
      </c>
      <c r="JY1361">
        <v>25.5027</v>
      </c>
      <c r="JZ1361">
        <v>37.2772</v>
      </c>
      <c r="KA1361">
        <v>30.0001</v>
      </c>
      <c r="KB1361">
        <v>36.8081</v>
      </c>
      <c r="KC1361">
        <v>36.8475</v>
      </c>
      <c r="KD1361">
        <v>64.4954</v>
      </c>
      <c r="KE1361">
        <v>25.095</v>
      </c>
      <c r="KF1361">
        <v>64.6699</v>
      </c>
      <c r="KG1361">
        <v>25.51</v>
      </c>
      <c r="KH1361">
        <v>1603.27</v>
      </c>
      <c r="KI1361">
        <v>18.0512</v>
      </c>
      <c r="KJ1361">
        <v>99.1943</v>
      </c>
      <c r="KK1361">
        <v>99.0607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2025-10-24T23:36:34Z</dcterms:created>
  <dcterms:modified xsi:type="dcterms:W3CDTF">2025-10-24T23:36:34Z</dcterms:modified>
</cp:coreProperties>
</file>